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Jucharoen\Desktop\Report Shop\Vaew Com\Commiss 2017\"/>
    </mc:Choice>
  </mc:AlternateContent>
  <bookViews>
    <workbookView xWindow="0" yWindow="0" windowWidth="24000" windowHeight="9435" activeTab="1"/>
  </bookViews>
  <sheets>
    <sheet name="% การหักค่าขนส่ง" sheetId="3" r:id="rId1"/>
    <sheet name="Accrued" sheetId="4" r:id="rId2"/>
    <sheet name="PDC" sheetId="10" state="hidden" r:id="rId3"/>
    <sheet name="PDC (P)" sheetId="12" r:id="rId4"/>
    <sheet name="PDC." sheetId="9" r:id="rId5"/>
    <sheet name="commision pdc" sheetId="13" r:id="rId6"/>
  </sheets>
  <definedNames>
    <definedName name="_xlnm._FilterDatabase" localSheetId="0" hidden="1">'% การหักค่าขนส่ง'!$A$13:$G$94</definedName>
    <definedName name="_xlnm._FilterDatabase" localSheetId="4" hidden="1">PDC.!$A$1:$X$2155</definedName>
  </definedNames>
  <calcPr calcId="152511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0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" i="9"/>
  <c r="D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" i="9"/>
  <c r="A3" i="9"/>
  <c r="B3" i="9" s="1"/>
  <c r="A4" i="9"/>
  <c r="B4" i="9" s="1"/>
  <c r="A5" i="9"/>
  <c r="B5" i="9" s="1"/>
  <c r="A6" i="9"/>
  <c r="B6" i="9" s="1"/>
  <c r="A7" i="9"/>
  <c r="B7" i="9" s="1"/>
  <c r="A8" i="9"/>
  <c r="B8" i="9" s="1"/>
  <c r="A9" i="9"/>
  <c r="B9" i="9" s="1"/>
  <c r="A10" i="9"/>
  <c r="B10" i="9" s="1"/>
  <c r="A11" i="9"/>
  <c r="B11" i="9" s="1"/>
  <c r="A12" i="9"/>
  <c r="B12" i="9" s="1"/>
  <c r="A13" i="9"/>
  <c r="B13" i="9" s="1"/>
  <c r="A14" i="9"/>
  <c r="B14" i="9" s="1"/>
  <c r="A15" i="9"/>
  <c r="B15" i="9" s="1"/>
  <c r="A16" i="9"/>
  <c r="B16" i="9" s="1"/>
  <c r="A17" i="9"/>
  <c r="B17" i="9" s="1"/>
  <c r="A18" i="9"/>
  <c r="B18" i="9" s="1"/>
  <c r="A19" i="9"/>
  <c r="B19" i="9" s="1"/>
  <c r="A20" i="9"/>
  <c r="B20" i="9" s="1"/>
  <c r="A21" i="9"/>
  <c r="B21" i="9" s="1"/>
  <c r="A22" i="9"/>
  <c r="B22" i="9" s="1"/>
  <c r="A23" i="9"/>
  <c r="B23" i="9" s="1"/>
  <c r="A24" i="9"/>
  <c r="B24" i="9" s="1"/>
  <c r="A25" i="9"/>
  <c r="B25" i="9" s="1"/>
  <c r="A26" i="9"/>
  <c r="B26" i="9" s="1"/>
  <c r="A27" i="9"/>
  <c r="B27" i="9" s="1"/>
  <c r="A28" i="9"/>
  <c r="B28" i="9" s="1"/>
  <c r="A29" i="9"/>
  <c r="B29" i="9" s="1"/>
  <c r="A30" i="9"/>
  <c r="B30" i="9" s="1"/>
  <c r="A31" i="9"/>
  <c r="B31" i="9" s="1"/>
  <c r="A32" i="9"/>
  <c r="B32" i="9" s="1"/>
  <c r="A33" i="9"/>
  <c r="B33" i="9" s="1"/>
  <c r="A34" i="9"/>
  <c r="B34" i="9" s="1"/>
  <c r="A35" i="9"/>
  <c r="B35" i="9" s="1"/>
  <c r="A36" i="9"/>
  <c r="B36" i="9" s="1"/>
  <c r="A37" i="9"/>
  <c r="B37" i="9" s="1"/>
  <c r="A38" i="9"/>
  <c r="B38" i="9" s="1"/>
  <c r="A39" i="9"/>
  <c r="B39" i="9" s="1"/>
  <c r="A40" i="9"/>
  <c r="B40" i="9" s="1"/>
  <c r="A41" i="9"/>
  <c r="B41" i="9" s="1"/>
  <c r="A42" i="9"/>
  <c r="B42" i="9" s="1"/>
  <c r="A43" i="9"/>
  <c r="B43" i="9" s="1"/>
  <c r="A44" i="9"/>
  <c r="B44" i="9" s="1"/>
  <c r="A45" i="9"/>
  <c r="B45" i="9" s="1"/>
  <c r="A46" i="9"/>
  <c r="B46" i="9" s="1"/>
  <c r="A47" i="9"/>
  <c r="B47" i="9" s="1"/>
  <c r="A48" i="9"/>
  <c r="B48" i="9" s="1"/>
  <c r="A49" i="9"/>
  <c r="B49" i="9" s="1"/>
  <c r="A50" i="9"/>
  <c r="B50" i="9" s="1"/>
  <c r="A51" i="9"/>
  <c r="B51" i="9" s="1"/>
  <c r="A52" i="9"/>
  <c r="B52" i="9" s="1"/>
  <c r="A53" i="9"/>
  <c r="B53" i="9" s="1"/>
  <c r="A54" i="9"/>
  <c r="B54" i="9" s="1"/>
  <c r="A55" i="9"/>
  <c r="B55" i="9" s="1"/>
  <c r="A56" i="9"/>
  <c r="B56" i="9" s="1"/>
  <c r="A57" i="9"/>
  <c r="B57" i="9" s="1"/>
  <c r="A58" i="9"/>
  <c r="B58" i="9" s="1"/>
  <c r="A59" i="9"/>
  <c r="B59" i="9" s="1"/>
  <c r="A60" i="9"/>
  <c r="B60" i="9" s="1"/>
  <c r="A61" i="9"/>
  <c r="B61" i="9" s="1"/>
  <c r="A62" i="9"/>
  <c r="B62" i="9" s="1"/>
  <c r="A63" i="9"/>
  <c r="B63" i="9" s="1"/>
  <c r="A64" i="9"/>
  <c r="B64" i="9" s="1"/>
  <c r="A65" i="9"/>
  <c r="B65" i="9" s="1"/>
  <c r="A66" i="9"/>
  <c r="B66" i="9" s="1"/>
  <c r="A67" i="9"/>
  <c r="B67" i="9" s="1"/>
  <c r="A68" i="9"/>
  <c r="B68" i="9" s="1"/>
  <c r="A69" i="9"/>
  <c r="B69" i="9" s="1"/>
  <c r="A70" i="9"/>
  <c r="B70" i="9" s="1"/>
  <c r="A71" i="9"/>
  <c r="B71" i="9" s="1"/>
  <c r="A72" i="9"/>
  <c r="B72" i="9" s="1"/>
  <c r="A73" i="9"/>
  <c r="B73" i="9" s="1"/>
  <c r="A74" i="9"/>
  <c r="B74" i="9" s="1"/>
  <c r="A75" i="9"/>
  <c r="B75" i="9" s="1"/>
  <c r="A76" i="9"/>
  <c r="B76" i="9" s="1"/>
  <c r="A77" i="9"/>
  <c r="B77" i="9" s="1"/>
  <c r="A78" i="9"/>
  <c r="B78" i="9" s="1"/>
  <c r="A79" i="9"/>
  <c r="B79" i="9" s="1"/>
  <c r="A80" i="9"/>
  <c r="B80" i="9" s="1"/>
  <c r="A81" i="9"/>
  <c r="B81" i="9" s="1"/>
  <c r="A82" i="9"/>
  <c r="B82" i="9" s="1"/>
  <c r="A83" i="9"/>
  <c r="B83" i="9" s="1"/>
  <c r="A84" i="9"/>
  <c r="B84" i="9" s="1"/>
  <c r="A85" i="9"/>
  <c r="B85" i="9" s="1"/>
  <c r="A86" i="9"/>
  <c r="B86" i="9" s="1"/>
  <c r="A87" i="9"/>
  <c r="B87" i="9" s="1"/>
  <c r="A88" i="9"/>
  <c r="B88" i="9" s="1"/>
  <c r="A89" i="9"/>
  <c r="B89" i="9" s="1"/>
  <c r="A90" i="9"/>
  <c r="B90" i="9" s="1"/>
  <c r="A91" i="9"/>
  <c r="B91" i="9" s="1"/>
  <c r="A92" i="9"/>
  <c r="B92" i="9" s="1"/>
  <c r="A93" i="9"/>
  <c r="B93" i="9" s="1"/>
  <c r="A94" i="9"/>
  <c r="B94" i="9" s="1"/>
  <c r="A95" i="9"/>
  <c r="B95" i="9" s="1"/>
  <c r="A96" i="9"/>
  <c r="B96" i="9" s="1"/>
  <c r="A97" i="9"/>
  <c r="B97" i="9" s="1"/>
  <c r="A98" i="9"/>
  <c r="B98" i="9" s="1"/>
  <c r="A99" i="9"/>
  <c r="B99" i="9" s="1"/>
  <c r="A100" i="9"/>
  <c r="B100" i="9" s="1"/>
  <c r="A101" i="9"/>
  <c r="B101" i="9" s="1"/>
  <c r="A102" i="9"/>
  <c r="B102" i="9" s="1"/>
  <c r="A103" i="9"/>
  <c r="B103" i="9" s="1"/>
  <c r="A104" i="9"/>
  <c r="B104" i="9" s="1"/>
  <c r="A105" i="9"/>
  <c r="B105" i="9" s="1"/>
  <c r="A106" i="9"/>
  <c r="B106" i="9" s="1"/>
  <c r="A107" i="9"/>
  <c r="B107" i="9" s="1"/>
  <c r="A108" i="9"/>
  <c r="B108" i="9" s="1"/>
  <c r="A109" i="9"/>
  <c r="B109" i="9" s="1"/>
  <c r="A110" i="9"/>
  <c r="B110" i="9" s="1"/>
  <c r="A111" i="9"/>
  <c r="B111" i="9" s="1"/>
  <c r="A112" i="9"/>
  <c r="B112" i="9" s="1"/>
  <c r="A113" i="9"/>
  <c r="B113" i="9" s="1"/>
  <c r="A114" i="9"/>
  <c r="B114" i="9" s="1"/>
  <c r="A115" i="9"/>
  <c r="B115" i="9" s="1"/>
  <c r="A116" i="9"/>
  <c r="B116" i="9" s="1"/>
  <c r="A117" i="9"/>
  <c r="B117" i="9" s="1"/>
  <c r="A118" i="9"/>
  <c r="B118" i="9" s="1"/>
  <c r="A119" i="9"/>
  <c r="B119" i="9" s="1"/>
  <c r="A120" i="9"/>
  <c r="B120" i="9" s="1"/>
  <c r="A121" i="9"/>
  <c r="B121" i="9" s="1"/>
  <c r="A122" i="9"/>
  <c r="B122" i="9" s="1"/>
  <c r="A123" i="9"/>
  <c r="B123" i="9" s="1"/>
  <c r="A124" i="9"/>
  <c r="B124" i="9" s="1"/>
  <c r="A125" i="9"/>
  <c r="B125" i="9" s="1"/>
  <c r="A126" i="9"/>
  <c r="B126" i="9" s="1"/>
  <c r="A127" i="9"/>
  <c r="B127" i="9" s="1"/>
  <c r="A128" i="9"/>
  <c r="B128" i="9" s="1"/>
  <c r="A129" i="9"/>
  <c r="B129" i="9" s="1"/>
  <c r="A130" i="9"/>
  <c r="B130" i="9" s="1"/>
  <c r="A131" i="9"/>
  <c r="B131" i="9" s="1"/>
  <c r="A132" i="9"/>
  <c r="B132" i="9" s="1"/>
  <c r="A133" i="9"/>
  <c r="B133" i="9" s="1"/>
  <c r="A134" i="9"/>
  <c r="B134" i="9" s="1"/>
  <c r="A135" i="9"/>
  <c r="B135" i="9" s="1"/>
  <c r="A136" i="9"/>
  <c r="B136" i="9" s="1"/>
  <c r="A137" i="9"/>
  <c r="B137" i="9" s="1"/>
  <c r="A138" i="9"/>
  <c r="B138" i="9" s="1"/>
  <c r="A139" i="9"/>
  <c r="B139" i="9" s="1"/>
  <c r="A140" i="9"/>
  <c r="B140" i="9" s="1"/>
  <c r="A141" i="9"/>
  <c r="B141" i="9" s="1"/>
  <c r="A142" i="9"/>
  <c r="B142" i="9" s="1"/>
  <c r="A143" i="9"/>
  <c r="B143" i="9" s="1"/>
  <c r="A144" i="9"/>
  <c r="B144" i="9" s="1"/>
  <c r="A145" i="9"/>
  <c r="B145" i="9" s="1"/>
  <c r="A146" i="9"/>
  <c r="B146" i="9" s="1"/>
  <c r="A147" i="9"/>
  <c r="B147" i="9" s="1"/>
  <c r="A148" i="9"/>
  <c r="B148" i="9" s="1"/>
  <c r="A149" i="9"/>
  <c r="B149" i="9" s="1"/>
  <c r="A150" i="9"/>
  <c r="B150" i="9" s="1"/>
  <c r="A151" i="9"/>
  <c r="B151" i="9" s="1"/>
  <c r="A152" i="9"/>
  <c r="B152" i="9" s="1"/>
  <c r="A153" i="9"/>
  <c r="B153" i="9" s="1"/>
  <c r="A154" i="9"/>
  <c r="B154" i="9" s="1"/>
  <c r="A155" i="9"/>
  <c r="B155" i="9" s="1"/>
  <c r="A156" i="9"/>
  <c r="B156" i="9" s="1"/>
  <c r="A157" i="9"/>
  <c r="B157" i="9" s="1"/>
  <c r="A158" i="9"/>
  <c r="B158" i="9" s="1"/>
  <c r="A159" i="9"/>
  <c r="B159" i="9" s="1"/>
  <c r="A160" i="9"/>
  <c r="B160" i="9" s="1"/>
  <c r="A161" i="9"/>
  <c r="B161" i="9" s="1"/>
  <c r="A162" i="9"/>
  <c r="B162" i="9" s="1"/>
  <c r="A163" i="9"/>
  <c r="B163" i="9" s="1"/>
  <c r="A164" i="9"/>
  <c r="B164" i="9" s="1"/>
  <c r="A165" i="9"/>
  <c r="B165" i="9" s="1"/>
  <c r="A166" i="9"/>
  <c r="B166" i="9" s="1"/>
  <c r="A167" i="9"/>
  <c r="B167" i="9" s="1"/>
  <c r="A168" i="9"/>
  <c r="B168" i="9" s="1"/>
  <c r="A169" i="9"/>
  <c r="B169" i="9" s="1"/>
  <c r="A170" i="9"/>
  <c r="B170" i="9" s="1"/>
  <c r="A171" i="9"/>
  <c r="B171" i="9" s="1"/>
  <c r="A172" i="9"/>
  <c r="B172" i="9" s="1"/>
  <c r="A173" i="9"/>
  <c r="B173" i="9" s="1"/>
  <c r="A174" i="9"/>
  <c r="B174" i="9" s="1"/>
  <c r="A175" i="9"/>
  <c r="B175" i="9" s="1"/>
  <c r="A176" i="9"/>
  <c r="B176" i="9" s="1"/>
  <c r="A177" i="9"/>
  <c r="B177" i="9" s="1"/>
  <c r="A178" i="9"/>
  <c r="B178" i="9" s="1"/>
  <c r="A179" i="9"/>
  <c r="B179" i="9" s="1"/>
  <c r="A180" i="9"/>
  <c r="B180" i="9" s="1"/>
  <c r="A181" i="9"/>
  <c r="B181" i="9" s="1"/>
  <c r="A182" i="9"/>
  <c r="B182" i="9" s="1"/>
  <c r="A183" i="9"/>
  <c r="B183" i="9" s="1"/>
  <c r="A184" i="9"/>
  <c r="B184" i="9" s="1"/>
  <c r="A185" i="9"/>
  <c r="B185" i="9" s="1"/>
  <c r="A186" i="9"/>
  <c r="B186" i="9" s="1"/>
  <c r="A187" i="9"/>
  <c r="B187" i="9" s="1"/>
  <c r="A188" i="9"/>
  <c r="B188" i="9" s="1"/>
  <c r="A189" i="9"/>
  <c r="B189" i="9" s="1"/>
  <c r="A190" i="9"/>
  <c r="B190" i="9" s="1"/>
  <c r="A191" i="9"/>
  <c r="B191" i="9" s="1"/>
  <c r="A192" i="9"/>
  <c r="B192" i="9" s="1"/>
  <c r="A193" i="9"/>
  <c r="B193" i="9" s="1"/>
  <c r="A194" i="9"/>
  <c r="B194" i="9" s="1"/>
  <c r="A195" i="9"/>
  <c r="B195" i="9" s="1"/>
  <c r="A196" i="9"/>
  <c r="B196" i="9" s="1"/>
  <c r="A197" i="9"/>
  <c r="B197" i="9" s="1"/>
  <c r="A198" i="9"/>
  <c r="B198" i="9" s="1"/>
  <c r="A199" i="9"/>
  <c r="B199" i="9" s="1"/>
  <c r="A200" i="9"/>
  <c r="B200" i="9" s="1"/>
  <c r="A201" i="9"/>
  <c r="B201" i="9" s="1"/>
  <c r="A202" i="9"/>
  <c r="B202" i="9" s="1"/>
  <c r="A203" i="9"/>
  <c r="B203" i="9" s="1"/>
  <c r="A204" i="9"/>
  <c r="B204" i="9" s="1"/>
  <c r="A205" i="9"/>
  <c r="B205" i="9" s="1"/>
  <c r="A206" i="9"/>
  <c r="B206" i="9" s="1"/>
  <c r="A207" i="9"/>
  <c r="B207" i="9" s="1"/>
  <c r="A208" i="9"/>
  <c r="B208" i="9" s="1"/>
  <c r="A209" i="9"/>
  <c r="B209" i="9" s="1"/>
  <c r="A210" i="9"/>
  <c r="B210" i="9" s="1"/>
  <c r="A211" i="9"/>
  <c r="B211" i="9" s="1"/>
  <c r="A212" i="9"/>
  <c r="B212" i="9" s="1"/>
  <c r="A213" i="9"/>
  <c r="B213" i="9" s="1"/>
  <c r="A214" i="9"/>
  <c r="B214" i="9" s="1"/>
  <c r="A215" i="9"/>
  <c r="B215" i="9" s="1"/>
  <c r="A216" i="9"/>
  <c r="B216" i="9" s="1"/>
  <c r="A217" i="9"/>
  <c r="B217" i="9" s="1"/>
  <c r="A218" i="9"/>
  <c r="B218" i="9" s="1"/>
  <c r="A219" i="9"/>
  <c r="B219" i="9" s="1"/>
  <c r="A220" i="9"/>
  <c r="B220" i="9" s="1"/>
  <c r="A221" i="9"/>
  <c r="B221" i="9" s="1"/>
  <c r="A222" i="9"/>
  <c r="B222" i="9" s="1"/>
  <c r="A223" i="9"/>
  <c r="B223" i="9" s="1"/>
  <c r="A224" i="9"/>
  <c r="B224" i="9" s="1"/>
  <c r="A225" i="9"/>
  <c r="B225" i="9" s="1"/>
  <c r="A226" i="9"/>
  <c r="B226" i="9" s="1"/>
  <c r="A227" i="9"/>
  <c r="B227" i="9" s="1"/>
  <c r="A228" i="9"/>
  <c r="B228" i="9" s="1"/>
  <c r="A229" i="9"/>
  <c r="B229" i="9" s="1"/>
  <c r="A230" i="9"/>
  <c r="B230" i="9" s="1"/>
  <c r="A231" i="9"/>
  <c r="B231" i="9" s="1"/>
  <c r="A232" i="9"/>
  <c r="B232" i="9" s="1"/>
  <c r="A233" i="9"/>
  <c r="B233" i="9" s="1"/>
  <c r="A234" i="9"/>
  <c r="B234" i="9" s="1"/>
  <c r="A235" i="9"/>
  <c r="B235" i="9" s="1"/>
  <c r="A236" i="9"/>
  <c r="B236" i="9" s="1"/>
  <c r="A237" i="9"/>
  <c r="B237" i="9" s="1"/>
  <c r="A238" i="9"/>
  <c r="B238" i="9" s="1"/>
  <c r="A239" i="9"/>
  <c r="B239" i="9" s="1"/>
  <c r="A240" i="9"/>
  <c r="B240" i="9" s="1"/>
  <c r="A241" i="9"/>
  <c r="B241" i="9" s="1"/>
  <c r="A242" i="9"/>
  <c r="B242" i="9" s="1"/>
  <c r="A243" i="9"/>
  <c r="B243" i="9" s="1"/>
  <c r="A244" i="9"/>
  <c r="B244" i="9" s="1"/>
  <c r="A245" i="9"/>
  <c r="B245" i="9" s="1"/>
  <c r="A246" i="9"/>
  <c r="B246" i="9" s="1"/>
  <c r="A247" i="9"/>
  <c r="B247" i="9" s="1"/>
  <c r="A248" i="9"/>
  <c r="B248" i="9" s="1"/>
  <c r="A249" i="9"/>
  <c r="B249" i="9" s="1"/>
  <c r="A250" i="9"/>
  <c r="B250" i="9" s="1"/>
  <c r="A251" i="9"/>
  <c r="B251" i="9" s="1"/>
  <c r="A252" i="9"/>
  <c r="B252" i="9" s="1"/>
  <c r="A253" i="9"/>
  <c r="B253" i="9" s="1"/>
  <c r="A254" i="9"/>
  <c r="B254" i="9" s="1"/>
  <c r="A255" i="9"/>
  <c r="B255" i="9" s="1"/>
  <c r="A256" i="9"/>
  <c r="B256" i="9" s="1"/>
  <c r="A257" i="9"/>
  <c r="B257" i="9" s="1"/>
  <c r="A258" i="9"/>
  <c r="B258" i="9" s="1"/>
  <c r="A259" i="9"/>
  <c r="B259" i="9" s="1"/>
  <c r="A260" i="9"/>
  <c r="B260" i="9" s="1"/>
  <c r="A261" i="9"/>
  <c r="B261" i="9" s="1"/>
  <c r="A262" i="9"/>
  <c r="B262" i="9" s="1"/>
  <c r="A263" i="9"/>
  <c r="B263" i="9" s="1"/>
  <c r="A264" i="9"/>
  <c r="B264" i="9" s="1"/>
  <c r="A265" i="9"/>
  <c r="B265" i="9" s="1"/>
  <c r="A266" i="9"/>
  <c r="B266" i="9" s="1"/>
  <c r="A267" i="9"/>
  <c r="B267" i="9" s="1"/>
  <c r="A268" i="9"/>
  <c r="B268" i="9" s="1"/>
  <c r="A269" i="9"/>
  <c r="B269" i="9" s="1"/>
  <c r="A270" i="9"/>
  <c r="B270" i="9" s="1"/>
  <c r="A271" i="9"/>
  <c r="B271" i="9" s="1"/>
  <c r="A272" i="9"/>
  <c r="B272" i="9" s="1"/>
  <c r="A273" i="9"/>
  <c r="B273" i="9" s="1"/>
  <c r="A274" i="9"/>
  <c r="B274" i="9" s="1"/>
  <c r="A275" i="9"/>
  <c r="B275" i="9" s="1"/>
  <c r="A276" i="9"/>
  <c r="B276" i="9" s="1"/>
  <c r="A277" i="9"/>
  <c r="B277" i="9" s="1"/>
  <c r="A278" i="9"/>
  <c r="B278" i="9" s="1"/>
  <c r="A279" i="9"/>
  <c r="B279" i="9" s="1"/>
  <c r="A280" i="9"/>
  <c r="B280" i="9" s="1"/>
  <c r="A281" i="9"/>
  <c r="B281" i="9" s="1"/>
  <c r="A282" i="9"/>
  <c r="B282" i="9" s="1"/>
  <c r="A283" i="9"/>
  <c r="B283" i="9" s="1"/>
  <c r="A284" i="9"/>
  <c r="B284" i="9" s="1"/>
  <c r="A285" i="9"/>
  <c r="B285" i="9" s="1"/>
  <c r="A286" i="9"/>
  <c r="B286" i="9" s="1"/>
  <c r="A287" i="9"/>
  <c r="B287" i="9" s="1"/>
  <c r="A288" i="9"/>
  <c r="B288" i="9" s="1"/>
  <c r="A289" i="9"/>
  <c r="B289" i="9" s="1"/>
  <c r="A290" i="9"/>
  <c r="B290" i="9" s="1"/>
  <c r="A291" i="9"/>
  <c r="B291" i="9" s="1"/>
  <c r="A292" i="9"/>
  <c r="B292" i="9" s="1"/>
  <c r="A293" i="9"/>
  <c r="B293" i="9" s="1"/>
  <c r="A294" i="9"/>
  <c r="B294" i="9" s="1"/>
  <c r="A295" i="9"/>
  <c r="B295" i="9" s="1"/>
  <c r="A296" i="9"/>
  <c r="B296" i="9" s="1"/>
  <c r="A297" i="9"/>
  <c r="B297" i="9" s="1"/>
  <c r="A298" i="9"/>
  <c r="B298" i="9" s="1"/>
  <c r="A299" i="9"/>
  <c r="B299" i="9" s="1"/>
  <c r="A300" i="9"/>
  <c r="B300" i="9" s="1"/>
  <c r="A301" i="9"/>
  <c r="B301" i="9" s="1"/>
  <c r="A302" i="9"/>
  <c r="B302" i="9" s="1"/>
  <c r="A303" i="9"/>
  <c r="B303" i="9" s="1"/>
  <c r="A304" i="9"/>
  <c r="B304" i="9" s="1"/>
  <c r="A305" i="9"/>
  <c r="B305" i="9" s="1"/>
  <c r="A306" i="9"/>
  <c r="B306" i="9" s="1"/>
  <c r="A307" i="9"/>
  <c r="B307" i="9" s="1"/>
  <c r="A308" i="9"/>
  <c r="B308" i="9" s="1"/>
  <c r="A309" i="9"/>
  <c r="B309" i="9" s="1"/>
  <c r="A310" i="9"/>
  <c r="B310" i="9" s="1"/>
  <c r="A311" i="9"/>
  <c r="B311" i="9" s="1"/>
  <c r="A312" i="9"/>
  <c r="B312" i="9" s="1"/>
  <c r="A313" i="9"/>
  <c r="B313" i="9" s="1"/>
  <c r="A314" i="9"/>
  <c r="B314" i="9" s="1"/>
  <c r="A315" i="9"/>
  <c r="B315" i="9" s="1"/>
  <c r="A316" i="9"/>
  <c r="B316" i="9" s="1"/>
  <c r="A317" i="9"/>
  <c r="B317" i="9" s="1"/>
  <c r="A318" i="9"/>
  <c r="B318" i="9" s="1"/>
  <c r="A319" i="9"/>
  <c r="B319" i="9" s="1"/>
  <c r="A320" i="9"/>
  <c r="B320" i="9" s="1"/>
  <c r="A321" i="9"/>
  <c r="B321" i="9" s="1"/>
  <c r="A322" i="9"/>
  <c r="B322" i="9" s="1"/>
  <c r="A323" i="9"/>
  <c r="B323" i="9" s="1"/>
  <c r="A324" i="9"/>
  <c r="B324" i="9" s="1"/>
  <c r="A325" i="9"/>
  <c r="B325" i="9" s="1"/>
  <c r="A326" i="9"/>
  <c r="B326" i="9" s="1"/>
  <c r="A327" i="9"/>
  <c r="B327" i="9" s="1"/>
  <c r="A328" i="9"/>
  <c r="B328" i="9" s="1"/>
  <c r="A329" i="9"/>
  <c r="B329" i="9" s="1"/>
  <c r="A330" i="9"/>
  <c r="B330" i="9" s="1"/>
  <c r="A331" i="9"/>
  <c r="B331" i="9" s="1"/>
  <c r="A332" i="9"/>
  <c r="B332" i="9" s="1"/>
  <c r="A333" i="9"/>
  <c r="B333" i="9" s="1"/>
  <c r="A334" i="9"/>
  <c r="B334" i="9" s="1"/>
  <c r="A335" i="9"/>
  <c r="B335" i="9" s="1"/>
  <c r="A336" i="9"/>
  <c r="B336" i="9" s="1"/>
  <c r="A337" i="9"/>
  <c r="B337" i="9" s="1"/>
  <c r="A338" i="9"/>
  <c r="B338" i="9" s="1"/>
  <c r="A339" i="9"/>
  <c r="B339" i="9" s="1"/>
  <c r="A340" i="9"/>
  <c r="B340" i="9" s="1"/>
  <c r="A341" i="9"/>
  <c r="B341" i="9" s="1"/>
  <c r="A342" i="9"/>
  <c r="B342" i="9" s="1"/>
  <c r="A343" i="9"/>
  <c r="B343" i="9" s="1"/>
  <c r="A344" i="9"/>
  <c r="B344" i="9" s="1"/>
  <c r="A345" i="9"/>
  <c r="B345" i="9" s="1"/>
  <c r="A346" i="9"/>
  <c r="B346" i="9" s="1"/>
  <c r="A347" i="9"/>
  <c r="B347" i="9" s="1"/>
  <c r="A348" i="9"/>
  <c r="B348" i="9" s="1"/>
  <c r="A349" i="9"/>
  <c r="B349" i="9" s="1"/>
  <c r="A350" i="9"/>
  <c r="B350" i="9" s="1"/>
  <c r="A351" i="9"/>
  <c r="B351" i="9" s="1"/>
  <c r="A352" i="9"/>
  <c r="B352" i="9" s="1"/>
  <c r="A353" i="9"/>
  <c r="B353" i="9" s="1"/>
  <c r="A354" i="9"/>
  <c r="B354" i="9" s="1"/>
  <c r="A355" i="9"/>
  <c r="B355" i="9" s="1"/>
  <c r="A356" i="9"/>
  <c r="B356" i="9" s="1"/>
  <c r="A357" i="9"/>
  <c r="B357" i="9" s="1"/>
  <c r="A358" i="9"/>
  <c r="B358" i="9" s="1"/>
  <c r="A359" i="9"/>
  <c r="B359" i="9" s="1"/>
  <c r="A360" i="9"/>
  <c r="B360" i="9" s="1"/>
  <c r="A361" i="9"/>
  <c r="B361" i="9" s="1"/>
  <c r="A362" i="9"/>
  <c r="B362" i="9" s="1"/>
  <c r="A363" i="9"/>
  <c r="B363" i="9" s="1"/>
  <c r="A364" i="9"/>
  <c r="B364" i="9" s="1"/>
  <c r="A365" i="9"/>
  <c r="B365" i="9" s="1"/>
  <c r="A366" i="9"/>
  <c r="B366" i="9" s="1"/>
  <c r="A367" i="9"/>
  <c r="B367" i="9" s="1"/>
  <c r="A368" i="9"/>
  <c r="B368" i="9" s="1"/>
  <c r="A369" i="9"/>
  <c r="B369" i="9" s="1"/>
  <c r="A370" i="9"/>
  <c r="B370" i="9" s="1"/>
  <c r="A371" i="9"/>
  <c r="B371" i="9" s="1"/>
  <c r="A372" i="9"/>
  <c r="B372" i="9" s="1"/>
  <c r="A373" i="9"/>
  <c r="B373" i="9" s="1"/>
  <c r="A374" i="9"/>
  <c r="B374" i="9" s="1"/>
  <c r="A375" i="9"/>
  <c r="B375" i="9" s="1"/>
  <c r="A376" i="9"/>
  <c r="B376" i="9" s="1"/>
  <c r="A377" i="9"/>
  <c r="B377" i="9" s="1"/>
  <c r="A378" i="9"/>
  <c r="B378" i="9" s="1"/>
  <c r="A379" i="9"/>
  <c r="B379" i="9" s="1"/>
  <c r="A380" i="9"/>
  <c r="B380" i="9" s="1"/>
  <c r="A381" i="9"/>
  <c r="B381" i="9" s="1"/>
  <c r="A382" i="9"/>
  <c r="B382" i="9" s="1"/>
  <c r="A383" i="9"/>
  <c r="B383" i="9" s="1"/>
  <c r="A384" i="9"/>
  <c r="B384" i="9" s="1"/>
  <c r="A385" i="9"/>
  <c r="B385" i="9" s="1"/>
  <c r="A386" i="9"/>
  <c r="B386" i="9" s="1"/>
  <c r="A387" i="9"/>
  <c r="B387" i="9" s="1"/>
  <c r="A388" i="9"/>
  <c r="B388" i="9" s="1"/>
  <c r="A389" i="9"/>
  <c r="B389" i="9" s="1"/>
  <c r="A390" i="9"/>
  <c r="B390" i="9" s="1"/>
  <c r="A391" i="9"/>
  <c r="B391" i="9" s="1"/>
  <c r="A392" i="9"/>
  <c r="B392" i="9" s="1"/>
  <c r="A393" i="9"/>
  <c r="B393" i="9" s="1"/>
  <c r="A394" i="9"/>
  <c r="B394" i="9" s="1"/>
  <c r="A395" i="9"/>
  <c r="B395" i="9" s="1"/>
  <c r="A396" i="9"/>
  <c r="B396" i="9" s="1"/>
  <c r="A397" i="9"/>
  <c r="B397" i="9" s="1"/>
  <c r="A398" i="9"/>
  <c r="B398" i="9" s="1"/>
  <c r="A399" i="9"/>
  <c r="B399" i="9" s="1"/>
  <c r="A400" i="9"/>
  <c r="B400" i="9" s="1"/>
  <c r="A401" i="9"/>
  <c r="B401" i="9" s="1"/>
  <c r="A402" i="9"/>
  <c r="B402" i="9" s="1"/>
  <c r="A403" i="9"/>
  <c r="B403" i="9" s="1"/>
  <c r="A404" i="9"/>
  <c r="B404" i="9" s="1"/>
  <c r="A405" i="9"/>
  <c r="B405" i="9" s="1"/>
  <c r="A406" i="9"/>
  <c r="B406" i="9" s="1"/>
  <c r="A407" i="9"/>
  <c r="B407" i="9" s="1"/>
  <c r="A408" i="9"/>
  <c r="B408" i="9" s="1"/>
  <c r="A409" i="9"/>
  <c r="B409" i="9" s="1"/>
  <c r="A410" i="9"/>
  <c r="B410" i="9" s="1"/>
  <c r="A411" i="9"/>
  <c r="B411" i="9" s="1"/>
  <c r="A412" i="9"/>
  <c r="B412" i="9" s="1"/>
  <c r="A413" i="9"/>
  <c r="B413" i="9" s="1"/>
  <c r="A414" i="9"/>
  <c r="B414" i="9" s="1"/>
  <c r="A415" i="9"/>
  <c r="B415" i="9" s="1"/>
  <c r="A416" i="9"/>
  <c r="B416" i="9" s="1"/>
  <c r="A417" i="9"/>
  <c r="B417" i="9" s="1"/>
  <c r="A418" i="9"/>
  <c r="B418" i="9" s="1"/>
  <c r="A419" i="9"/>
  <c r="B419" i="9" s="1"/>
  <c r="A420" i="9"/>
  <c r="B420" i="9" s="1"/>
  <c r="A421" i="9"/>
  <c r="B421" i="9" s="1"/>
  <c r="A422" i="9"/>
  <c r="B422" i="9" s="1"/>
  <c r="A423" i="9"/>
  <c r="B423" i="9" s="1"/>
  <c r="A424" i="9"/>
  <c r="B424" i="9" s="1"/>
  <c r="A425" i="9"/>
  <c r="B425" i="9" s="1"/>
  <c r="A426" i="9"/>
  <c r="B426" i="9" s="1"/>
  <c r="A427" i="9"/>
  <c r="B427" i="9" s="1"/>
  <c r="A428" i="9"/>
  <c r="B428" i="9" s="1"/>
  <c r="A429" i="9"/>
  <c r="B429" i="9" s="1"/>
  <c r="A430" i="9"/>
  <c r="B430" i="9" s="1"/>
  <c r="A431" i="9"/>
  <c r="B431" i="9" s="1"/>
  <c r="A432" i="9"/>
  <c r="B432" i="9" s="1"/>
  <c r="A433" i="9"/>
  <c r="B433" i="9" s="1"/>
  <c r="A434" i="9"/>
  <c r="B434" i="9" s="1"/>
  <c r="A435" i="9"/>
  <c r="B435" i="9" s="1"/>
  <c r="A436" i="9"/>
  <c r="B436" i="9" s="1"/>
  <c r="A437" i="9"/>
  <c r="B437" i="9" s="1"/>
  <c r="A438" i="9"/>
  <c r="B438" i="9" s="1"/>
  <c r="A439" i="9"/>
  <c r="B439" i="9" s="1"/>
  <c r="A440" i="9"/>
  <c r="B440" i="9" s="1"/>
  <c r="A441" i="9"/>
  <c r="B441" i="9" s="1"/>
  <c r="A442" i="9"/>
  <c r="B442" i="9" s="1"/>
  <c r="A443" i="9"/>
  <c r="B443" i="9" s="1"/>
  <c r="A444" i="9"/>
  <c r="B444" i="9" s="1"/>
  <c r="A445" i="9"/>
  <c r="B445" i="9" s="1"/>
  <c r="A446" i="9"/>
  <c r="B446" i="9" s="1"/>
  <c r="A447" i="9"/>
  <c r="B447" i="9" s="1"/>
  <c r="A448" i="9"/>
  <c r="B448" i="9" s="1"/>
  <c r="A449" i="9"/>
  <c r="B449" i="9" s="1"/>
  <c r="A450" i="9"/>
  <c r="B450" i="9" s="1"/>
  <c r="A451" i="9"/>
  <c r="B451" i="9" s="1"/>
  <c r="A452" i="9"/>
  <c r="B452" i="9" s="1"/>
  <c r="A453" i="9"/>
  <c r="B453" i="9" s="1"/>
  <c r="A454" i="9"/>
  <c r="B454" i="9" s="1"/>
  <c r="A455" i="9"/>
  <c r="B455" i="9" s="1"/>
  <c r="A456" i="9"/>
  <c r="B456" i="9" s="1"/>
  <c r="A457" i="9"/>
  <c r="B457" i="9" s="1"/>
  <c r="A458" i="9"/>
  <c r="B458" i="9" s="1"/>
  <c r="A459" i="9"/>
  <c r="B459" i="9" s="1"/>
  <c r="A460" i="9"/>
  <c r="B460" i="9" s="1"/>
  <c r="A461" i="9"/>
  <c r="B461" i="9" s="1"/>
  <c r="A462" i="9"/>
  <c r="B462" i="9" s="1"/>
  <c r="A463" i="9"/>
  <c r="B463" i="9" s="1"/>
  <c r="A464" i="9"/>
  <c r="B464" i="9" s="1"/>
  <c r="A465" i="9"/>
  <c r="B465" i="9" s="1"/>
  <c r="A466" i="9"/>
  <c r="B466" i="9" s="1"/>
  <c r="A467" i="9"/>
  <c r="B467" i="9" s="1"/>
  <c r="A468" i="9"/>
  <c r="B468" i="9" s="1"/>
  <c r="A469" i="9"/>
  <c r="B469" i="9" s="1"/>
  <c r="A470" i="9"/>
  <c r="B470" i="9" s="1"/>
  <c r="A471" i="9"/>
  <c r="B471" i="9" s="1"/>
  <c r="A472" i="9"/>
  <c r="B472" i="9" s="1"/>
  <c r="A473" i="9"/>
  <c r="B473" i="9" s="1"/>
  <c r="A474" i="9"/>
  <c r="B474" i="9" s="1"/>
  <c r="A475" i="9"/>
  <c r="B475" i="9" s="1"/>
  <c r="A476" i="9"/>
  <c r="B476" i="9" s="1"/>
  <c r="A477" i="9"/>
  <c r="B477" i="9" s="1"/>
  <c r="A478" i="9"/>
  <c r="B478" i="9" s="1"/>
  <c r="A479" i="9"/>
  <c r="B479" i="9" s="1"/>
  <c r="A480" i="9"/>
  <c r="B480" i="9" s="1"/>
  <c r="A481" i="9"/>
  <c r="B481" i="9" s="1"/>
  <c r="A482" i="9"/>
  <c r="B482" i="9" s="1"/>
  <c r="A483" i="9"/>
  <c r="B483" i="9" s="1"/>
  <c r="A484" i="9"/>
  <c r="B484" i="9" s="1"/>
  <c r="A485" i="9"/>
  <c r="B485" i="9" s="1"/>
  <c r="A486" i="9"/>
  <c r="B486" i="9" s="1"/>
  <c r="A487" i="9"/>
  <c r="B487" i="9" s="1"/>
  <c r="A488" i="9"/>
  <c r="B488" i="9" s="1"/>
  <c r="A489" i="9"/>
  <c r="B489" i="9" s="1"/>
  <c r="A490" i="9"/>
  <c r="B490" i="9" s="1"/>
  <c r="A491" i="9"/>
  <c r="B491" i="9" s="1"/>
  <c r="A492" i="9"/>
  <c r="B492" i="9" s="1"/>
  <c r="A493" i="9"/>
  <c r="B493" i="9" s="1"/>
  <c r="A494" i="9"/>
  <c r="B494" i="9" s="1"/>
  <c r="A495" i="9"/>
  <c r="B495" i="9" s="1"/>
  <c r="A496" i="9"/>
  <c r="B496" i="9" s="1"/>
  <c r="A497" i="9"/>
  <c r="B497" i="9" s="1"/>
  <c r="A498" i="9"/>
  <c r="B498" i="9" s="1"/>
  <c r="A499" i="9"/>
  <c r="B499" i="9" s="1"/>
  <c r="A500" i="9"/>
  <c r="B500" i="9" s="1"/>
  <c r="A501" i="9"/>
  <c r="B501" i="9" s="1"/>
  <c r="A502" i="9"/>
  <c r="B502" i="9" s="1"/>
  <c r="A503" i="9"/>
  <c r="B503" i="9" s="1"/>
  <c r="A504" i="9"/>
  <c r="B504" i="9" s="1"/>
  <c r="A505" i="9"/>
  <c r="B505" i="9" s="1"/>
  <c r="A506" i="9"/>
  <c r="B506" i="9" s="1"/>
  <c r="A507" i="9"/>
  <c r="B507" i="9" s="1"/>
  <c r="A508" i="9"/>
  <c r="B508" i="9" s="1"/>
  <c r="A509" i="9"/>
  <c r="B509" i="9" s="1"/>
  <c r="A510" i="9"/>
  <c r="B510" i="9" s="1"/>
  <c r="A511" i="9"/>
  <c r="B511" i="9" s="1"/>
  <c r="A512" i="9"/>
  <c r="B512" i="9" s="1"/>
  <c r="A513" i="9"/>
  <c r="B513" i="9" s="1"/>
  <c r="A514" i="9"/>
  <c r="B514" i="9" s="1"/>
  <c r="A515" i="9"/>
  <c r="B515" i="9" s="1"/>
  <c r="A516" i="9"/>
  <c r="B516" i="9" s="1"/>
  <c r="A517" i="9"/>
  <c r="B517" i="9" s="1"/>
  <c r="A518" i="9"/>
  <c r="B518" i="9" s="1"/>
  <c r="A519" i="9"/>
  <c r="B519" i="9" s="1"/>
  <c r="A520" i="9"/>
  <c r="B520" i="9" s="1"/>
  <c r="A521" i="9"/>
  <c r="B521" i="9" s="1"/>
  <c r="A522" i="9"/>
  <c r="B522" i="9" s="1"/>
  <c r="A523" i="9"/>
  <c r="B523" i="9" s="1"/>
  <c r="A524" i="9"/>
  <c r="B524" i="9" s="1"/>
  <c r="A525" i="9"/>
  <c r="B525" i="9" s="1"/>
  <c r="A526" i="9"/>
  <c r="B526" i="9" s="1"/>
  <c r="A527" i="9"/>
  <c r="B527" i="9" s="1"/>
  <c r="A528" i="9"/>
  <c r="B528" i="9" s="1"/>
  <c r="A529" i="9"/>
  <c r="B529" i="9" s="1"/>
  <c r="A530" i="9"/>
  <c r="B530" i="9" s="1"/>
  <c r="A531" i="9"/>
  <c r="B531" i="9" s="1"/>
  <c r="A532" i="9"/>
  <c r="B532" i="9" s="1"/>
  <c r="A533" i="9"/>
  <c r="B533" i="9" s="1"/>
  <c r="A534" i="9"/>
  <c r="B534" i="9" s="1"/>
  <c r="A535" i="9"/>
  <c r="B535" i="9" s="1"/>
  <c r="A536" i="9"/>
  <c r="B536" i="9" s="1"/>
  <c r="A537" i="9"/>
  <c r="B537" i="9" s="1"/>
  <c r="A538" i="9"/>
  <c r="B538" i="9" s="1"/>
  <c r="A539" i="9"/>
  <c r="B539" i="9" s="1"/>
  <c r="A540" i="9"/>
  <c r="B540" i="9" s="1"/>
  <c r="A541" i="9"/>
  <c r="B541" i="9" s="1"/>
  <c r="A542" i="9"/>
  <c r="B542" i="9" s="1"/>
  <c r="A543" i="9"/>
  <c r="B543" i="9" s="1"/>
  <c r="A544" i="9"/>
  <c r="B544" i="9" s="1"/>
  <c r="A545" i="9"/>
  <c r="B545" i="9" s="1"/>
  <c r="A546" i="9"/>
  <c r="B546" i="9" s="1"/>
  <c r="A547" i="9"/>
  <c r="B547" i="9" s="1"/>
  <c r="A548" i="9"/>
  <c r="B548" i="9" s="1"/>
  <c r="A549" i="9"/>
  <c r="B549" i="9" s="1"/>
  <c r="A550" i="9"/>
  <c r="B550" i="9" s="1"/>
  <c r="A551" i="9"/>
  <c r="B551" i="9" s="1"/>
  <c r="A552" i="9"/>
  <c r="B552" i="9" s="1"/>
  <c r="A553" i="9"/>
  <c r="B553" i="9" s="1"/>
  <c r="A554" i="9"/>
  <c r="B554" i="9" s="1"/>
  <c r="A555" i="9"/>
  <c r="B555" i="9" s="1"/>
  <c r="A556" i="9"/>
  <c r="B556" i="9" s="1"/>
  <c r="A557" i="9"/>
  <c r="B557" i="9" s="1"/>
  <c r="A558" i="9"/>
  <c r="B558" i="9" s="1"/>
  <c r="A559" i="9"/>
  <c r="B559" i="9" s="1"/>
  <c r="A560" i="9"/>
  <c r="B560" i="9" s="1"/>
  <c r="A561" i="9"/>
  <c r="B561" i="9" s="1"/>
  <c r="A562" i="9"/>
  <c r="B562" i="9" s="1"/>
  <c r="A563" i="9"/>
  <c r="B563" i="9" s="1"/>
  <c r="A564" i="9"/>
  <c r="B564" i="9" s="1"/>
  <c r="A565" i="9"/>
  <c r="B565" i="9" s="1"/>
  <c r="A566" i="9"/>
  <c r="B566" i="9" s="1"/>
  <c r="A567" i="9"/>
  <c r="B567" i="9" s="1"/>
  <c r="A568" i="9"/>
  <c r="B568" i="9" s="1"/>
  <c r="A569" i="9"/>
  <c r="B569" i="9" s="1"/>
  <c r="A570" i="9"/>
  <c r="B570" i="9" s="1"/>
  <c r="A571" i="9"/>
  <c r="B571" i="9" s="1"/>
  <c r="A572" i="9"/>
  <c r="B572" i="9" s="1"/>
  <c r="A573" i="9"/>
  <c r="B573" i="9" s="1"/>
  <c r="A574" i="9"/>
  <c r="B574" i="9" s="1"/>
  <c r="A575" i="9"/>
  <c r="B575" i="9" s="1"/>
  <c r="A576" i="9"/>
  <c r="B576" i="9" s="1"/>
  <c r="A577" i="9"/>
  <c r="B577" i="9" s="1"/>
  <c r="A578" i="9"/>
  <c r="B578" i="9" s="1"/>
  <c r="A579" i="9"/>
  <c r="B579" i="9" s="1"/>
  <c r="A580" i="9"/>
  <c r="B580" i="9" s="1"/>
  <c r="A581" i="9"/>
  <c r="B581" i="9" s="1"/>
  <c r="A582" i="9"/>
  <c r="B582" i="9" s="1"/>
  <c r="A583" i="9"/>
  <c r="B583" i="9" s="1"/>
  <c r="A584" i="9"/>
  <c r="B584" i="9" s="1"/>
  <c r="A585" i="9"/>
  <c r="B585" i="9" s="1"/>
  <c r="A586" i="9"/>
  <c r="B586" i="9" s="1"/>
  <c r="A587" i="9"/>
  <c r="B587" i="9" s="1"/>
  <c r="A588" i="9"/>
  <c r="B588" i="9" s="1"/>
  <c r="A589" i="9"/>
  <c r="B589" i="9" s="1"/>
  <c r="A590" i="9"/>
  <c r="B590" i="9" s="1"/>
  <c r="A591" i="9"/>
  <c r="B591" i="9" s="1"/>
  <c r="A592" i="9"/>
  <c r="B592" i="9" s="1"/>
  <c r="A593" i="9"/>
  <c r="B593" i="9" s="1"/>
  <c r="A594" i="9"/>
  <c r="B594" i="9" s="1"/>
  <c r="A595" i="9"/>
  <c r="B595" i="9" s="1"/>
  <c r="A596" i="9"/>
  <c r="B596" i="9" s="1"/>
  <c r="A597" i="9"/>
  <c r="B597" i="9" s="1"/>
  <c r="A598" i="9"/>
  <c r="B598" i="9" s="1"/>
  <c r="A599" i="9"/>
  <c r="B599" i="9" s="1"/>
  <c r="A600" i="9"/>
  <c r="B600" i="9" s="1"/>
  <c r="A601" i="9"/>
  <c r="B601" i="9" s="1"/>
  <c r="A602" i="9"/>
  <c r="B602" i="9" s="1"/>
  <c r="A603" i="9"/>
  <c r="B603" i="9" s="1"/>
  <c r="A604" i="9"/>
  <c r="B604" i="9" s="1"/>
  <c r="A605" i="9"/>
  <c r="B605" i="9" s="1"/>
  <c r="A606" i="9"/>
  <c r="B606" i="9" s="1"/>
  <c r="A607" i="9"/>
  <c r="B607" i="9" s="1"/>
  <c r="A608" i="9"/>
  <c r="B608" i="9" s="1"/>
  <c r="A609" i="9"/>
  <c r="B609" i="9" s="1"/>
  <c r="A610" i="9"/>
  <c r="B610" i="9" s="1"/>
  <c r="A611" i="9"/>
  <c r="B611" i="9" s="1"/>
  <c r="A612" i="9"/>
  <c r="B612" i="9" s="1"/>
  <c r="A613" i="9"/>
  <c r="B613" i="9" s="1"/>
  <c r="A614" i="9"/>
  <c r="B614" i="9" s="1"/>
  <c r="A615" i="9"/>
  <c r="B615" i="9" s="1"/>
  <c r="A616" i="9"/>
  <c r="B616" i="9" s="1"/>
  <c r="A617" i="9"/>
  <c r="B617" i="9" s="1"/>
  <c r="A618" i="9"/>
  <c r="B618" i="9" s="1"/>
  <c r="A619" i="9"/>
  <c r="B619" i="9" s="1"/>
  <c r="A620" i="9"/>
  <c r="B620" i="9" s="1"/>
  <c r="A621" i="9"/>
  <c r="B621" i="9" s="1"/>
  <c r="A622" i="9"/>
  <c r="B622" i="9" s="1"/>
  <c r="A623" i="9"/>
  <c r="B623" i="9" s="1"/>
  <c r="A624" i="9"/>
  <c r="B624" i="9" s="1"/>
  <c r="A625" i="9"/>
  <c r="B625" i="9" s="1"/>
  <c r="A626" i="9"/>
  <c r="B626" i="9" s="1"/>
  <c r="A627" i="9"/>
  <c r="B627" i="9" s="1"/>
  <c r="A628" i="9"/>
  <c r="B628" i="9" s="1"/>
  <c r="A629" i="9"/>
  <c r="B629" i="9" s="1"/>
  <c r="A630" i="9"/>
  <c r="B630" i="9" s="1"/>
  <c r="A631" i="9"/>
  <c r="B631" i="9" s="1"/>
  <c r="A632" i="9"/>
  <c r="B632" i="9" s="1"/>
  <c r="A633" i="9"/>
  <c r="B633" i="9" s="1"/>
  <c r="A634" i="9"/>
  <c r="B634" i="9" s="1"/>
  <c r="A635" i="9"/>
  <c r="B635" i="9" s="1"/>
  <c r="A636" i="9"/>
  <c r="B636" i="9" s="1"/>
  <c r="A637" i="9"/>
  <c r="B637" i="9" s="1"/>
  <c r="A638" i="9"/>
  <c r="B638" i="9" s="1"/>
  <c r="A639" i="9"/>
  <c r="B639" i="9" s="1"/>
  <c r="A640" i="9"/>
  <c r="B640" i="9" s="1"/>
  <c r="A641" i="9"/>
  <c r="B641" i="9" s="1"/>
  <c r="A642" i="9"/>
  <c r="B642" i="9" s="1"/>
  <c r="A643" i="9"/>
  <c r="B643" i="9" s="1"/>
  <c r="A644" i="9"/>
  <c r="B644" i="9" s="1"/>
  <c r="A645" i="9"/>
  <c r="B645" i="9" s="1"/>
  <c r="A646" i="9"/>
  <c r="B646" i="9" s="1"/>
  <c r="A647" i="9"/>
  <c r="B647" i="9" s="1"/>
  <c r="A648" i="9"/>
  <c r="B648" i="9" s="1"/>
  <c r="A649" i="9"/>
  <c r="B649" i="9" s="1"/>
  <c r="A650" i="9"/>
  <c r="B650" i="9" s="1"/>
  <c r="A651" i="9"/>
  <c r="B651" i="9" s="1"/>
  <c r="A652" i="9"/>
  <c r="B652" i="9" s="1"/>
  <c r="A653" i="9"/>
  <c r="B653" i="9" s="1"/>
  <c r="A654" i="9"/>
  <c r="B654" i="9" s="1"/>
  <c r="A655" i="9"/>
  <c r="B655" i="9" s="1"/>
  <c r="A656" i="9"/>
  <c r="B656" i="9" s="1"/>
  <c r="A657" i="9"/>
  <c r="B657" i="9" s="1"/>
  <c r="A658" i="9"/>
  <c r="B658" i="9" s="1"/>
  <c r="A659" i="9"/>
  <c r="B659" i="9" s="1"/>
  <c r="A660" i="9"/>
  <c r="B660" i="9" s="1"/>
  <c r="A661" i="9"/>
  <c r="B661" i="9" s="1"/>
  <c r="A662" i="9"/>
  <c r="B662" i="9" s="1"/>
  <c r="A663" i="9"/>
  <c r="B663" i="9" s="1"/>
  <c r="A664" i="9"/>
  <c r="B664" i="9" s="1"/>
  <c r="A665" i="9"/>
  <c r="B665" i="9" s="1"/>
  <c r="A666" i="9"/>
  <c r="B666" i="9" s="1"/>
  <c r="A667" i="9"/>
  <c r="B667" i="9" s="1"/>
  <c r="A668" i="9"/>
  <c r="B668" i="9" s="1"/>
  <c r="A669" i="9"/>
  <c r="B669" i="9" s="1"/>
  <c r="A670" i="9"/>
  <c r="B670" i="9" s="1"/>
  <c r="A671" i="9"/>
  <c r="B671" i="9" s="1"/>
  <c r="A672" i="9"/>
  <c r="B672" i="9" s="1"/>
  <c r="A673" i="9"/>
  <c r="B673" i="9" s="1"/>
  <c r="A674" i="9"/>
  <c r="B674" i="9" s="1"/>
  <c r="A675" i="9"/>
  <c r="B675" i="9" s="1"/>
  <c r="A676" i="9"/>
  <c r="B676" i="9" s="1"/>
  <c r="A677" i="9"/>
  <c r="B677" i="9" s="1"/>
  <c r="A678" i="9"/>
  <c r="B678" i="9" s="1"/>
  <c r="A679" i="9"/>
  <c r="B679" i="9" s="1"/>
  <c r="A680" i="9"/>
  <c r="B680" i="9" s="1"/>
  <c r="A681" i="9"/>
  <c r="B681" i="9" s="1"/>
  <c r="A682" i="9"/>
  <c r="B682" i="9" s="1"/>
  <c r="A683" i="9"/>
  <c r="B683" i="9" s="1"/>
  <c r="A684" i="9"/>
  <c r="B684" i="9" s="1"/>
  <c r="A685" i="9"/>
  <c r="B685" i="9" s="1"/>
  <c r="A686" i="9"/>
  <c r="B686" i="9" s="1"/>
  <c r="A687" i="9"/>
  <c r="B687" i="9" s="1"/>
  <c r="A688" i="9"/>
  <c r="B688" i="9" s="1"/>
  <c r="A689" i="9"/>
  <c r="B689" i="9" s="1"/>
  <c r="A690" i="9"/>
  <c r="B690" i="9" s="1"/>
  <c r="A691" i="9"/>
  <c r="B691" i="9" s="1"/>
  <c r="A692" i="9"/>
  <c r="B692" i="9" s="1"/>
  <c r="A693" i="9"/>
  <c r="B693" i="9" s="1"/>
  <c r="A694" i="9"/>
  <c r="B694" i="9" s="1"/>
  <c r="A695" i="9"/>
  <c r="B695" i="9" s="1"/>
  <c r="A696" i="9"/>
  <c r="B696" i="9" s="1"/>
  <c r="A697" i="9"/>
  <c r="B697" i="9" s="1"/>
  <c r="A698" i="9"/>
  <c r="B698" i="9" s="1"/>
  <c r="A699" i="9"/>
  <c r="B699" i="9" s="1"/>
  <c r="A700" i="9"/>
  <c r="B700" i="9" s="1"/>
  <c r="A701" i="9"/>
  <c r="B701" i="9" s="1"/>
  <c r="A702" i="9"/>
  <c r="B702" i="9" s="1"/>
  <c r="A703" i="9"/>
  <c r="B703" i="9" s="1"/>
  <c r="A704" i="9"/>
  <c r="B704" i="9" s="1"/>
  <c r="A705" i="9"/>
  <c r="B705" i="9" s="1"/>
  <c r="A706" i="9"/>
  <c r="B706" i="9" s="1"/>
  <c r="A707" i="9"/>
  <c r="B707" i="9" s="1"/>
  <c r="A708" i="9"/>
  <c r="B708" i="9" s="1"/>
  <c r="A709" i="9"/>
  <c r="B709" i="9" s="1"/>
  <c r="A710" i="9"/>
  <c r="B710" i="9" s="1"/>
  <c r="A711" i="9"/>
  <c r="B711" i="9" s="1"/>
  <c r="A712" i="9"/>
  <c r="B712" i="9" s="1"/>
  <c r="A713" i="9"/>
  <c r="B713" i="9" s="1"/>
  <c r="A714" i="9"/>
  <c r="B714" i="9" s="1"/>
  <c r="A715" i="9"/>
  <c r="B715" i="9" s="1"/>
  <c r="A716" i="9"/>
  <c r="B716" i="9" s="1"/>
  <c r="A717" i="9"/>
  <c r="B717" i="9" s="1"/>
  <c r="A718" i="9"/>
  <c r="B718" i="9" s="1"/>
  <c r="A719" i="9"/>
  <c r="B719" i="9" s="1"/>
  <c r="A720" i="9"/>
  <c r="B720" i="9" s="1"/>
  <c r="A721" i="9"/>
  <c r="B721" i="9" s="1"/>
  <c r="A722" i="9"/>
  <c r="B722" i="9" s="1"/>
  <c r="A723" i="9"/>
  <c r="B723" i="9" s="1"/>
  <c r="A724" i="9"/>
  <c r="B724" i="9" s="1"/>
  <c r="A725" i="9"/>
  <c r="B725" i="9" s="1"/>
  <c r="A726" i="9"/>
  <c r="B726" i="9" s="1"/>
  <c r="A727" i="9"/>
  <c r="B727" i="9" s="1"/>
  <c r="A728" i="9"/>
  <c r="B728" i="9" s="1"/>
  <c r="A729" i="9"/>
  <c r="B729" i="9" s="1"/>
  <c r="A730" i="9"/>
  <c r="B730" i="9" s="1"/>
  <c r="A731" i="9"/>
  <c r="B731" i="9" s="1"/>
  <c r="A732" i="9"/>
  <c r="B732" i="9" s="1"/>
  <c r="A733" i="9"/>
  <c r="B733" i="9" s="1"/>
  <c r="A734" i="9"/>
  <c r="B734" i="9" s="1"/>
  <c r="A735" i="9"/>
  <c r="B735" i="9" s="1"/>
  <c r="A736" i="9"/>
  <c r="B736" i="9" s="1"/>
  <c r="A737" i="9"/>
  <c r="B737" i="9" s="1"/>
  <c r="A738" i="9"/>
  <c r="B738" i="9" s="1"/>
  <c r="A739" i="9"/>
  <c r="B739" i="9" s="1"/>
  <c r="A740" i="9"/>
  <c r="B740" i="9" s="1"/>
  <c r="A741" i="9"/>
  <c r="B741" i="9" s="1"/>
  <c r="A742" i="9"/>
  <c r="B742" i="9" s="1"/>
  <c r="A743" i="9"/>
  <c r="B743" i="9" s="1"/>
  <c r="A744" i="9"/>
  <c r="B744" i="9" s="1"/>
  <c r="A745" i="9"/>
  <c r="B745" i="9" s="1"/>
  <c r="A746" i="9"/>
  <c r="B746" i="9" s="1"/>
  <c r="A747" i="9"/>
  <c r="B747" i="9" s="1"/>
  <c r="A748" i="9"/>
  <c r="B748" i="9" s="1"/>
  <c r="A749" i="9"/>
  <c r="B749" i="9" s="1"/>
  <c r="A750" i="9"/>
  <c r="B750" i="9" s="1"/>
  <c r="A751" i="9"/>
  <c r="B751" i="9" s="1"/>
  <c r="A752" i="9"/>
  <c r="B752" i="9" s="1"/>
  <c r="A753" i="9"/>
  <c r="B753" i="9" s="1"/>
  <c r="A754" i="9"/>
  <c r="B754" i="9" s="1"/>
  <c r="A755" i="9"/>
  <c r="B755" i="9" s="1"/>
  <c r="A756" i="9"/>
  <c r="B756" i="9" s="1"/>
  <c r="A757" i="9"/>
  <c r="B757" i="9" s="1"/>
  <c r="A758" i="9"/>
  <c r="B758" i="9" s="1"/>
  <c r="A759" i="9"/>
  <c r="B759" i="9" s="1"/>
  <c r="A760" i="9"/>
  <c r="B760" i="9" s="1"/>
  <c r="A761" i="9"/>
  <c r="B761" i="9" s="1"/>
  <c r="A762" i="9"/>
  <c r="B762" i="9" s="1"/>
  <c r="A763" i="9"/>
  <c r="B763" i="9" s="1"/>
  <c r="A764" i="9"/>
  <c r="B764" i="9" s="1"/>
  <c r="A765" i="9"/>
  <c r="B765" i="9" s="1"/>
  <c r="A766" i="9"/>
  <c r="B766" i="9" s="1"/>
  <c r="A767" i="9"/>
  <c r="B767" i="9" s="1"/>
  <c r="A768" i="9"/>
  <c r="B768" i="9" s="1"/>
  <c r="A769" i="9"/>
  <c r="B769" i="9" s="1"/>
  <c r="A770" i="9"/>
  <c r="B770" i="9" s="1"/>
  <c r="A771" i="9"/>
  <c r="B771" i="9" s="1"/>
  <c r="A772" i="9"/>
  <c r="B772" i="9" s="1"/>
  <c r="A773" i="9"/>
  <c r="B773" i="9" s="1"/>
  <c r="A774" i="9"/>
  <c r="B774" i="9" s="1"/>
  <c r="A775" i="9"/>
  <c r="B775" i="9" s="1"/>
  <c r="A776" i="9"/>
  <c r="B776" i="9" s="1"/>
  <c r="A777" i="9"/>
  <c r="B777" i="9" s="1"/>
  <c r="A778" i="9"/>
  <c r="B778" i="9" s="1"/>
  <c r="A779" i="9"/>
  <c r="B779" i="9" s="1"/>
  <c r="A780" i="9"/>
  <c r="B780" i="9" s="1"/>
  <c r="A781" i="9"/>
  <c r="B781" i="9" s="1"/>
  <c r="A782" i="9"/>
  <c r="B782" i="9" s="1"/>
  <c r="A783" i="9"/>
  <c r="B783" i="9" s="1"/>
  <c r="A784" i="9"/>
  <c r="B784" i="9" s="1"/>
  <c r="A785" i="9"/>
  <c r="B785" i="9" s="1"/>
  <c r="A786" i="9"/>
  <c r="B786" i="9" s="1"/>
  <c r="A787" i="9"/>
  <c r="B787" i="9" s="1"/>
  <c r="A788" i="9"/>
  <c r="B788" i="9" s="1"/>
  <c r="A789" i="9"/>
  <c r="B789" i="9" s="1"/>
  <c r="A790" i="9"/>
  <c r="B790" i="9" s="1"/>
  <c r="A791" i="9"/>
  <c r="B791" i="9" s="1"/>
  <c r="A792" i="9"/>
  <c r="B792" i="9" s="1"/>
  <c r="A793" i="9"/>
  <c r="B793" i="9" s="1"/>
  <c r="A794" i="9"/>
  <c r="B794" i="9" s="1"/>
  <c r="A795" i="9"/>
  <c r="B795" i="9" s="1"/>
  <c r="A796" i="9"/>
  <c r="B796" i="9" s="1"/>
  <c r="A797" i="9"/>
  <c r="B797" i="9" s="1"/>
  <c r="A798" i="9"/>
  <c r="B798" i="9" s="1"/>
  <c r="A799" i="9"/>
  <c r="B799" i="9" s="1"/>
  <c r="A800" i="9"/>
  <c r="B800" i="9" s="1"/>
  <c r="A801" i="9"/>
  <c r="B801" i="9" s="1"/>
  <c r="A802" i="9"/>
  <c r="B802" i="9" s="1"/>
  <c r="A803" i="9"/>
  <c r="B803" i="9" s="1"/>
  <c r="A804" i="9"/>
  <c r="B804" i="9" s="1"/>
  <c r="A805" i="9"/>
  <c r="B805" i="9" s="1"/>
  <c r="A806" i="9"/>
  <c r="B806" i="9" s="1"/>
  <c r="A807" i="9"/>
  <c r="B807" i="9" s="1"/>
  <c r="A808" i="9"/>
  <c r="B808" i="9" s="1"/>
  <c r="A809" i="9"/>
  <c r="B809" i="9" s="1"/>
  <c r="A810" i="9"/>
  <c r="B810" i="9" s="1"/>
  <c r="A811" i="9"/>
  <c r="B811" i="9" s="1"/>
  <c r="A812" i="9"/>
  <c r="B812" i="9" s="1"/>
  <c r="A813" i="9"/>
  <c r="B813" i="9" s="1"/>
  <c r="A814" i="9"/>
  <c r="B814" i="9" s="1"/>
  <c r="A815" i="9"/>
  <c r="B815" i="9" s="1"/>
  <c r="A816" i="9"/>
  <c r="B816" i="9" s="1"/>
  <c r="A817" i="9"/>
  <c r="B817" i="9" s="1"/>
  <c r="A818" i="9"/>
  <c r="B818" i="9" s="1"/>
  <c r="A819" i="9"/>
  <c r="B819" i="9" s="1"/>
  <c r="A820" i="9"/>
  <c r="B820" i="9" s="1"/>
  <c r="A821" i="9"/>
  <c r="B821" i="9" s="1"/>
  <c r="A822" i="9"/>
  <c r="B822" i="9" s="1"/>
  <c r="A823" i="9"/>
  <c r="B823" i="9" s="1"/>
  <c r="A824" i="9"/>
  <c r="B824" i="9" s="1"/>
  <c r="A825" i="9"/>
  <c r="B825" i="9" s="1"/>
  <c r="A826" i="9"/>
  <c r="B826" i="9" s="1"/>
  <c r="A827" i="9"/>
  <c r="B827" i="9" s="1"/>
  <c r="A828" i="9"/>
  <c r="B828" i="9" s="1"/>
  <c r="A829" i="9"/>
  <c r="B829" i="9" s="1"/>
  <c r="A830" i="9"/>
  <c r="B830" i="9" s="1"/>
  <c r="A831" i="9"/>
  <c r="B831" i="9" s="1"/>
  <c r="A832" i="9"/>
  <c r="B832" i="9" s="1"/>
  <c r="A833" i="9"/>
  <c r="B833" i="9" s="1"/>
  <c r="A834" i="9"/>
  <c r="B834" i="9" s="1"/>
  <c r="A835" i="9"/>
  <c r="B835" i="9" s="1"/>
  <c r="A836" i="9"/>
  <c r="B836" i="9" s="1"/>
  <c r="A837" i="9"/>
  <c r="B837" i="9" s="1"/>
  <c r="A838" i="9"/>
  <c r="B838" i="9" s="1"/>
  <c r="A839" i="9"/>
  <c r="B839" i="9" s="1"/>
  <c r="A840" i="9"/>
  <c r="B840" i="9" s="1"/>
  <c r="A841" i="9"/>
  <c r="B841" i="9" s="1"/>
  <c r="A842" i="9"/>
  <c r="B842" i="9" s="1"/>
  <c r="A843" i="9"/>
  <c r="B843" i="9" s="1"/>
  <c r="A844" i="9"/>
  <c r="B844" i="9" s="1"/>
  <c r="A845" i="9"/>
  <c r="B845" i="9" s="1"/>
  <c r="A846" i="9"/>
  <c r="B846" i="9" s="1"/>
  <c r="A847" i="9"/>
  <c r="B847" i="9" s="1"/>
  <c r="A848" i="9"/>
  <c r="B848" i="9" s="1"/>
  <c r="A849" i="9"/>
  <c r="B849" i="9" s="1"/>
  <c r="A850" i="9"/>
  <c r="B850" i="9" s="1"/>
  <c r="A851" i="9"/>
  <c r="B851" i="9" s="1"/>
  <c r="A852" i="9"/>
  <c r="B852" i="9" s="1"/>
  <c r="A853" i="9"/>
  <c r="B853" i="9" s="1"/>
  <c r="A854" i="9"/>
  <c r="B854" i="9" s="1"/>
  <c r="A855" i="9"/>
  <c r="B855" i="9" s="1"/>
  <c r="A856" i="9"/>
  <c r="B856" i="9" s="1"/>
  <c r="A857" i="9"/>
  <c r="B857" i="9" s="1"/>
  <c r="A858" i="9"/>
  <c r="B858" i="9" s="1"/>
  <c r="A859" i="9"/>
  <c r="B859" i="9" s="1"/>
  <c r="A860" i="9"/>
  <c r="B860" i="9" s="1"/>
  <c r="A861" i="9"/>
  <c r="B861" i="9" s="1"/>
  <c r="A862" i="9"/>
  <c r="B862" i="9" s="1"/>
  <c r="A863" i="9"/>
  <c r="B863" i="9" s="1"/>
  <c r="A864" i="9"/>
  <c r="B864" i="9" s="1"/>
  <c r="A865" i="9"/>
  <c r="B865" i="9" s="1"/>
  <c r="A866" i="9"/>
  <c r="B866" i="9" s="1"/>
  <c r="A867" i="9"/>
  <c r="B867" i="9" s="1"/>
  <c r="A868" i="9"/>
  <c r="B868" i="9" s="1"/>
  <c r="A869" i="9"/>
  <c r="B869" i="9" s="1"/>
  <c r="A870" i="9"/>
  <c r="B870" i="9" s="1"/>
  <c r="A871" i="9"/>
  <c r="B871" i="9" s="1"/>
  <c r="A872" i="9"/>
  <c r="B872" i="9" s="1"/>
  <c r="A873" i="9"/>
  <c r="B873" i="9" s="1"/>
  <c r="A874" i="9"/>
  <c r="B874" i="9" s="1"/>
  <c r="A875" i="9"/>
  <c r="B875" i="9" s="1"/>
  <c r="A876" i="9"/>
  <c r="B876" i="9" s="1"/>
  <c r="A877" i="9"/>
  <c r="B877" i="9" s="1"/>
  <c r="A878" i="9"/>
  <c r="B878" i="9" s="1"/>
  <c r="A879" i="9"/>
  <c r="B879" i="9" s="1"/>
  <c r="A880" i="9"/>
  <c r="B880" i="9" s="1"/>
  <c r="A881" i="9"/>
  <c r="B881" i="9" s="1"/>
  <c r="A882" i="9"/>
  <c r="B882" i="9" s="1"/>
  <c r="A883" i="9"/>
  <c r="B883" i="9" s="1"/>
  <c r="A884" i="9"/>
  <c r="B884" i="9" s="1"/>
  <c r="A885" i="9"/>
  <c r="B885" i="9" s="1"/>
  <c r="A886" i="9"/>
  <c r="B886" i="9" s="1"/>
  <c r="A887" i="9"/>
  <c r="B887" i="9" s="1"/>
  <c r="A888" i="9"/>
  <c r="B888" i="9" s="1"/>
  <c r="A889" i="9"/>
  <c r="B889" i="9" s="1"/>
  <c r="A890" i="9"/>
  <c r="B890" i="9" s="1"/>
  <c r="A891" i="9"/>
  <c r="B891" i="9" s="1"/>
  <c r="A892" i="9"/>
  <c r="B892" i="9" s="1"/>
  <c r="A893" i="9"/>
  <c r="B893" i="9" s="1"/>
  <c r="A894" i="9"/>
  <c r="B894" i="9" s="1"/>
  <c r="A895" i="9"/>
  <c r="B895" i="9" s="1"/>
  <c r="A896" i="9"/>
  <c r="B896" i="9" s="1"/>
  <c r="A897" i="9"/>
  <c r="B897" i="9" s="1"/>
  <c r="A898" i="9"/>
  <c r="B898" i="9" s="1"/>
  <c r="A899" i="9"/>
  <c r="B899" i="9" s="1"/>
  <c r="A900" i="9"/>
  <c r="B900" i="9" s="1"/>
  <c r="A901" i="9"/>
  <c r="B901" i="9" s="1"/>
  <c r="A902" i="9"/>
  <c r="B902" i="9" s="1"/>
  <c r="A903" i="9"/>
  <c r="B903" i="9" s="1"/>
  <c r="A904" i="9"/>
  <c r="B904" i="9" s="1"/>
  <c r="A905" i="9"/>
  <c r="B905" i="9" s="1"/>
  <c r="A906" i="9"/>
  <c r="B906" i="9" s="1"/>
  <c r="A907" i="9"/>
  <c r="B907" i="9" s="1"/>
  <c r="A908" i="9"/>
  <c r="B908" i="9" s="1"/>
  <c r="A909" i="9"/>
  <c r="B909" i="9" s="1"/>
  <c r="A910" i="9"/>
  <c r="B910" i="9" s="1"/>
  <c r="A911" i="9"/>
  <c r="B911" i="9" s="1"/>
  <c r="A912" i="9"/>
  <c r="B912" i="9" s="1"/>
  <c r="A913" i="9"/>
  <c r="B913" i="9" s="1"/>
  <c r="A914" i="9"/>
  <c r="B914" i="9" s="1"/>
  <c r="A915" i="9"/>
  <c r="B915" i="9" s="1"/>
  <c r="A916" i="9"/>
  <c r="B916" i="9" s="1"/>
  <c r="A917" i="9"/>
  <c r="B917" i="9" s="1"/>
  <c r="A918" i="9"/>
  <c r="B918" i="9" s="1"/>
  <c r="A919" i="9"/>
  <c r="B919" i="9" s="1"/>
  <c r="A920" i="9"/>
  <c r="B920" i="9" s="1"/>
  <c r="A921" i="9"/>
  <c r="B921" i="9" s="1"/>
  <c r="A922" i="9"/>
  <c r="B922" i="9" s="1"/>
  <c r="A923" i="9"/>
  <c r="B923" i="9" s="1"/>
  <c r="A924" i="9"/>
  <c r="B924" i="9" s="1"/>
  <c r="A925" i="9"/>
  <c r="B925" i="9" s="1"/>
  <c r="A926" i="9"/>
  <c r="B926" i="9" s="1"/>
  <c r="A927" i="9"/>
  <c r="B927" i="9" s="1"/>
  <c r="A928" i="9"/>
  <c r="B928" i="9" s="1"/>
  <c r="A929" i="9"/>
  <c r="B929" i="9" s="1"/>
  <c r="A930" i="9"/>
  <c r="B930" i="9" s="1"/>
  <c r="A931" i="9"/>
  <c r="B931" i="9" s="1"/>
  <c r="A932" i="9"/>
  <c r="B932" i="9" s="1"/>
  <c r="A933" i="9"/>
  <c r="B933" i="9" s="1"/>
  <c r="A934" i="9"/>
  <c r="B934" i="9" s="1"/>
  <c r="A935" i="9"/>
  <c r="B935" i="9" s="1"/>
  <c r="A936" i="9"/>
  <c r="B936" i="9" s="1"/>
  <c r="A937" i="9"/>
  <c r="B937" i="9" s="1"/>
  <c r="A938" i="9"/>
  <c r="B938" i="9" s="1"/>
  <c r="A939" i="9"/>
  <c r="B939" i="9" s="1"/>
  <c r="A940" i="9"/>
  <c r="B940" i="9" s="1"/>
  <c r="A941" i="9"/>
  <c r="B941" i="9" s="1"/>
  <c r="A942" i="9"/>
  <c r="B942" i="9" s="1"/>
  <c r="A943" i="9"/>
  <c r="B943" i="9" s="1"/>
  <c r="A944" i="9"/>
  <c r="B944" i="9" s="1"/>
  <c r="A945" i="9"/>
  <c r="B945" i="9" s="1"/>
  <c r="A946" i="9"/>
  <c r="B946" i="9" s="1"/>
  <c r="A947" i="9"/>
  <c r="B947" i="9" s="1"/>
  <c r="A948" i="9"/>
  <c r="B948" i="9" s="1"/>
  <c r="A949" i="9"/>
  <c r="B949" i="9" s="1"/>
  <c r="A950" i="9"/>
  <c r="B950" i="9" s="1"/>
  <c r="A951" i="9"/>
  <c r="B951" i="9" s="1"/>
  <c r="A952" i="9"/>
  <c r="B952" i="9" s="1"/>
  <c r="A953" i="9"/>
  <c r="B953" i="9" s="1"/>
  <c r="A954" i="9"/>
  <c r="B954" i="9" s="1"/>
  <c r="A955" i="9"/>
  <c r="B955" i="9" s="1"/>
  <c r="A956" i="9"/>
  <c r="B956" i="9" s="1"/>
  <c r="A957" i="9"/>
  <c r="B957" i="9" s="1"/>
  <c r="A958" i="9"/>
  <c r="B958" i="9" s="1"/>
  <c r="A959" i="9"/>
  <c r="B959" i="9" s="1"/>
  <c r="A960" i="9"/>
  <c r="B960" i="9" s="1"/>
  <c r="A961" i="9"/>
  <c r="B961" i="9" s="1"/>
  <c r="A962" i="9"/>
  <c r="B962" i="9" s="1"/>
  <c r="A963" i="9"/>
  <c r="B963" i="9" s="1"/>
  <c r="A964" i="9"/>
  <c r="B964" i="9" s="1"/>
  <c r="A965" i="9"/>
  <c r="B965" i="9" s="1"/>
  <c r="A966" i="9"/>
  <c r="B966" i="9" s="1"/>
  <c r="A967" i="9"/>
  <c r="B967" i="9" s="1"/>
  <c r="A968" i="9"/>
  <c r="B968" i="9" s="1"/>
  <c r="A969" i="9"/>
  <c r="B969" i="9" s="1"/>
  <c r="A970" i="9"/>
  <c r="B970" i="9" s="1"/>
  <c r="A971" i="9"/>
  <c r="B971" i="9" s="1"/>
  <c r="A972" i="9"/>
  <c r="B972" i="9" s="1"/>
  <c r="A973" i="9"/>
  <c r="B973" i="9" s="1"/>
  <c r="A974" i="9"/>
  <c r="B974" i="9" s="1"/>
  <c r="A975" i="9"/>
  <c r="B975" i="9" s="1"/>
  <c r="A976" i="9"/>
  <c r="B976" i="9" s="1"/>
  <c r="A977" i="9"/>
  <c r="B977" i="9" s="1"/>
  <c r="A978" i="9"/>
  <c r="B978" i="9" s="1"/>
  <c r="A979" i="9"/>
  <c r="B979" i="9" s="1"/>
  <c r="A980" i="9"/>
  <c r="B980" i="9" s="1"/>
  <c r="A981" i="9"/>
  <c r="B981" i="9" s="1"/>
  <c r="A982" i="9"/>
  <c r="B982" i="9" s="1"/>
  <c r="A983" i="9"/>
  <c r="B983" i="9" s="1"/>
  <c r="A984" i="9"/>
  <c r="B984" i="9" s="1"/>
  <c r="A985" i="9"/>
  <c r="B985" i="9" s="1"/>
  <c r="A986" i="9"/>
  <c r="B986" i="9" s="1"/>
  <c r="A987" i="9"/>
  <c r="B987" i="9" s="1"/>
  <c r="A988" i="9"/>
  <c r="B988" i="9" s="1"/>
  <c r="A989" i="9"/>
  <c r="B989" i="9" s="1"/>
  <c r="A990" i="9"/>
  <c r="B990" i="9" s="1"/>
  <c r="A991" i="9"/>
  <c r="B991" i="9" s="1"/>
  <c r="A992" i="9"/>
  <c r="B992" i="9" s="1"/>
  <c r="A993" i="9"/>
  <c r="B993" i="9" s="1"/>
  <c r="A994" i="9"/>
  <c r="B994" i="9" s="1"/>
  <c r="A995" i="9"/>
  <c r="B995" i="9" s="1"/>
  <c r="A996" i="9"/>
  <c r="B996" i="9" s="1"/>
  <c r="A997" i="9"/>
  <c r="B997" i="9" s="1"/>
  <c r="A998" i="9"/>
  <c r="B998" i="9" s="1"/>
  <c r="A999" i="9"/>
  <c r="B999" i="9" s="1"/>
  <c r="A1000" i="9"/>
  <c r="B1000" i="9" s="1"/>
  <c r="A1001" i="9"/>
  <c r="B1001" i="9" s="1"/>
  <c r="A1002" i="9"/>
  <c r="B1002" i="9" s="1"/>
  <c r="A1003" i="9"/>
  <c r="B1003" i="9" s="1"/>
  <c r="A1004" i="9"/>
  <c r="B1004" i="9" s="1"/>
  <c r="A1005" i="9"/>
  <c r="B1005" i="9" s="1"/>
  <c r="A1006" i="9"/>
  <c r="B1006" i="9" s="1"/>
  <c r="A1007" i="9"/>
  <c r="B1007" i="9" s="1"/>
  <c r="A1008" i="9"/>
  <c r="B1008" i="9" s="1"/>
  <c r="A1009" i="9"/>
  <c r="B1009" i="9" s="1"/>
  <c r="A1010" i="9"/>
  <c r="B1010" i="9" s="1"/>
  <c r="A1011" i="9"/>
  <c r="B1011" i="9" s="1"/>
  <c r="A1012" i="9"/>
  <c r="B1012" i="9" s="1"/>
  <c r="A1013" i="9"/>
  <c r="B1013" i="9" s="1"/>
  <c r="A1014" i="9"/>
  <c r="B1014" i="9" s="1"/>
  <c r="A1015" i="9"/>
  <c r="B1015" i="9" s="1"/>
  <c r="A1016" i="9"/>
  <c r="B1016" i="9" s="1"/>
  <c r="A1017" i="9"/>
  <c r="B1017" i="9" s="1"/>
  <c r="A1018" i="9"/>
  <c r="B1018" i="9" s="1"/>
  <c r="A1019" i="9"/>
  <c r="B1019" i="9" s="1"/>
  <c r="A1020" i="9"/>
  <c r="B1020" i="9" s="1"/>
  <c r="A1021" i="9"/>
  <c r="B1021" i="9" s="1"/>
  <c r="A1022" i="9"/>
  <c r="B1022" i="9" s="1"/>
  <c r="A1023" i="9"/>
  <c r="B1023" i="9" s="1"/>
  <c r="A1024" i="9"/>
  <c r="B1024" i="9" s="1"/>
  <c r="A1025" i="9"/>
  <c r="B1025" i="9" s="1"/>
  <c r="A1026" i="9"/>
  <c r="B1026" i="9" s="1"/>
  <c r="A1027" i="9"/>
  <c r="B1027" i="9" s="1"/>
  <c r="A1028" i="9"/>
  <c r="B1028" i="9" s="1"/>
  <c r="A1029" i="9"/>
  <c r="B1029" i="9" s="1"/>
  <c r="A1030" i="9"/>
  <c r="B1030" i="9" s="1"/>
  <c r="A1031" i="9"/>
  <c r="B1031" i="9" s="1"/>
  <c r="A1032" i="9"/>
  <c r="B1032" i="9" s="1"/>
  <c r="A1033" i="9"/>
  <c r="B1033" i="9" s="1"/>
  <c r="A1034" i="9"/>
  <c r="B1034" i="9" s="1"/>
  <c r="A1035" i="9"/>
  <c r="B1035" i="9" s="1"/>
  <c r="A1036" i="9"/>
  <c r="B1036" i="9" s="1"/>
  <c r="A1037" i="9"/>
  <c r="B1037" i="9" s="1"/>
  <c r="A1038" i="9"/>
  <c r="B1038" i="9" s="1"/>
  <c r="A1039" i="9"/>
  <c r="B1039" i="9" s="1"/>
  <c r="A1040" i="9"/>
  <c r="B1040" i="9" s="1"/>
  <c r="A1041" i="9"/>
  <c r="B1041" i="9" s="1"/>
  <c r="A1042" i="9"/>
  <c r="B1042" i="9" s="1"/>
  <c r="A1043" i="9"/>
  <c r="B1043" i="9" s="1"/>
  <c r="A1044" i="9"/>
  <c r="B1044" i="9" s="1"/>
  <c r="A1045" i="9"/>
  <c r="B1045" i="9" s="1"/>
  <c r="A1046" i="9"/>
  <c r="B1046" i="9" s="1"/>
  <c r="A1047" i="9"/>
  <c r="B1047" i="9" s="1"/>
  <c r="A1048" i="9"/>
  <c r="B1048" i="9" s="1"/>
  <c r="A1049" i="9"/>
  <c r="B1049" i="9" s="1"/>
  <c r="A1050" i="9"/>
  <c r="B1050" i="9" s="1"/>
  <c r="A1051" i="9"/>
  <c r="B1051" i="9" s="1"/>
  <c r="A1052" i="9"/>
  <c r="B1052" i="9" s="1"/>
  <c r="A1053" i="9"/>
  <c r="B1053" i="9" s="1"/>
  <c r="A1054" i="9"/>
  <c r="B1054" i="9" s="1"/>
  <c r="A1055" i="9"/>
  <c r="B1055" i="9" s="1"/>
  <c r="A1056" i="9"/>
  <c r="B1056" i="9" s="1"/>
  <c r="A1057" i="9"/>
  <c r="B1057" i="9" s="1"/>
  <c r="A1058" i="9"/>
  <c r="B1058" i="9" s="1"/>
  <c r="A1059" i="9"/>
  <c r="B1059" i="9" s="1"/>
  <c r="A1060" i="9"/>
  <c r="B1060" i="9" s="1"/>
  <c r="A1061" i="9"/>
  <c r="B1061" i="9" s="1"/>
  <c r="A1062" i="9"/>
  <c r="B1062" i="9" s="1"/>
  <c r="A1063" i="9"/>
  <c r="B1063" i="9" s="1"/>
  <c r="A1064" i="9"/>
  <c r="B1064" i="9" s="1"/>
  <c r="A1065" i="9"/>
  <c r="B1065" i="9" s="1"/>
  <c r="A1066" i="9"/>
  <c r="B1066" i="9" s="1"/>
  <c r="A1067" i="9"/>
  <c r="B1067" i="9" s="1"/>
  <c r="A1068" i="9"/>
  <c r="B1068" i="9" s="1"/>
  <c r="A1069" i="9"/>
  <c r="B1069" i="9" s="1"/>
  <c r="A1070" i="9"/>
  <c r="B1070" i="9" s="1"/>
  <c r="A1071" i="9"/>
  <c r="B1071" i="9" s="1"/>
  <c r="A1072" i="9"/>
  <c r="B1072" i="9" s="1"/>
  <c r="A1073" i="9"/>
  <c r="B1073" i="9" s="1"/>
  <c r="A1074" i="9"/>
  <c r="B1074" i="9" s="1"/>
  <c r="A1075" i="9"/>
  <c r="B1075" i="9" s="1"/>
  <c r="A1076" i="9"/>
  <c r="B1076" i="9" s="1"/>
  <c r="A1077" i="9"/>
  <c r="B1077" i="9" s="1"/>
  <c r="A1078" i="9"/>
  <c r="B1078" i="9" s="1"/>
  <c r="A1079" i="9"/>
  <c r="B1079" i="9" s="1"/>
  <c r="A1080" i="9"/>
  <c r="B1080" i="9" s="1"/>
  <c r="A1081" i="9"/>
  <c r="B1081" i="9" s="1"/>
  <c r="A1082" i="9"/>
  <c r="B1082" i="9" s="1"/>
  <c r="A1083" i="9"/>
  <c r="B1083" i="9" s="1"/>
  <c r="A1084" i="9"/>
  <c r="B1084" i="9" s="1"/>
  <c r="A1085" i="9"/>
  <c r="B1085" i="9" s="1"/>
  <c r="A1086" i="9"/>
  <c r="B1086" i="9" s="1"/>
  <c r="A1087" i="9"/>
  <c r="B1087" i="9" s="1"/>
  <c r="A1088" i="9"/>
  <c r="B1088" i="9" s="1"/>
  <c r="A1089" i="9"/>
  <c r="B1089" i="9" s="1"/>
  <c r="A1090" i="9"/>
  <c r="B1090" i="9" s="1"/>
  <c r="A1091" i="9"/>
  <c r="B1091" i="9" s="1"/>
  <c r="A1092" i="9"/>
  <c r="B1092" i="9" s="1"/>
  <c r="A1093" i="9"/>
  <c r="B1093" i="9" s="1"/>
  <c r="A1094" i="9"/>
  <c r="B1094" i="9" s="1"/>
  <c r="A1095" i="9"/>
  <c r="B1095" i="9" s="1"/>
  <c r="A1096" i="9"/>
  <c r="B1096" i="9" s="1"/>
  <c r="A1097" i="9"/>
  <c r="B1097" i="9" s="1"/>
  <c r="A1098" i="9"/>
  <c r="B1098" i="9" s="1"/>
  <c r="A1099" i="9"/>
  <c r="B1099" i="9" s="1"/>
  <c r="A1100" i="9"/>
  <c r="B1100" i="9" s="1"/>
  <c r="A1101" i="9"/>
  <c r="B1101" i="9" s="1"/>
  <c r="A1102" i="9"/>
  <c r="B1102" i="9" s="1"/>
  <c r="A1103" i="9"/>
  <c r="B1103" i="9" s="1"/>
  <c r="A1104" i="9"/>
  <c r="B1104" i="9" s="1"/>
  <c r="A1105" i="9"/>
  <c r="B1105" i="9" s="1"/>
  <c r="A1106" i="9"/>
  <c r="B1106" i="9" s="1"/>
  <c r="A1107" i="9"/>
  <c r="B1107" i="9" s="1"/>
  <c r="A1108" i="9"/>
  <c r="B1108" i="9" s="1"/>
  <c r="A1109" i="9"/>
  <c r="B1109" i="9" s="1"/>
  <c r="A1110" i="9"/>
  <c r="B1110" i="9" s="1"/>
  <c r="A1111" i="9"/>
  <c r="B1111" i="9" s="1"/>
  <c r="A1112" i="9"/>
  <c r="B1112" i="9" s="1"/>
  <c r="A1113" i="9"/>
  <c r="B1113" i="9" s="1"/>
  <c r="A1114" i="9"/>
  <c r="B1114" i="9" s="1"/>
  <c r="A1115" i="9"/>
  <c r="B1115" i="9" s="1"/>
  <c r="A1116" i="9"/>
  <c r="B1116" i="9" s="1"/>
  <c r="A1117" i="9"/>
  <c r="B1117" i="9" s="1"/>
  <c r="A1118" i="9"/>
  <c r="B1118" i="9" s="1"/>
  <c r="A1119" i="9"/>
  <c r="B1119" i="9" s="1"/>
  <c r="A1120" i="9"/>
  <c r="B1120" i="9" s="1"/>
  <c r="A1121" i="9"/>
  <c r="B1121" i="9" s="1"/>
  <c r="A1122" i="9"/>
  <c r="B1122" i="9" s="1"/>
  <c r="A1123" i="9"/>
  <c r="B1123" i="9" s="1"/>
  <c r="A1124" i="9"/>
  <c r="B1124" i="9" s="1"/>
  <c r="A1125" i="9"/>
  <c r="B1125" i="9" s="1"/>
  <c r="A1126" i="9"/>
  <c r="B1126" i="9" s="1"/>
  <c r="A1127" i="9"/>
  <c r="B1127" i="9" s="1"/>
  <c r="A1128" i="9"/>
  <c r="B1128" i="9" s="1"/>
  <c r="A1129" i="9"/>
  <c r="B1129" i="9" s="1"/>
  <c r="A1130" i="9"/>
  <c r="B1130" i="9" s="1"/>
  <c r="A1131" i="9"/>
  <c r="B1131" i="9" s="1"/>
  <c r="A1132" i="9"/>
  <c r="B1132" i="9" s="1"/>
  <c r="A1133" i="9"/>
  <c r="B1133" i="9" s="1"/>
  <c r="A1134" i="9"/>
  <c r="B1134" i="9" s="1"/>
  <c r="A1135" i="9"/>
  <c r="B1135" i="9" s="1"/>
  <c r="A1136" i="9"/>
  <c r="B1136" i="9" s="1"/>
  <c r="A1137" i="9"/>
  <c r="B1137" i="9" s="1"/>
  <c r="A1138" i="9"/>
  <c r="B1138" i="9" s="1"/>
  <c r="A1139" i="9"/>
  <c r="B1139" i="9" s="1"/>
  <c r="A1140" i="9"/>
  <c r="B1140" i="9" s="1"/>
  <c r="A1141" i="9"/>
  <c r="B1141" i="9" s="1"/>
  <c r="A1142" i="9"/>
  <c r="B1142" i="9" s="1"/>
  <c r="A1143" i="9"/>
  <c r="B1143" i="9" s="1"/>
  <c r="A1144" i="9"/>
  <c r="B1144" i="9" s="1"/>
  <c r="A1145" i="9"/>
  <c r="B1145" i="9" s="1"/>
  <c r="A1146" i="9"/>
  <c r="B1146" i="9" s="1"/>
  <c r="A1147" i="9"/>
  <c r="B1147" i="9" s="1"/>
  <c r="A1148" i="9"/>
  <c r="B1148" i="9" s="1"/>
  <c r="A1149" i="9"/>
  <c r="B1149" i="9" s="1"/>
  <c r="A1150" i="9"/>
  <c r="B1150" i="9" s="1"/>
  <c r="A1151" i="9"/>
  <c r="B1151" i="9" s="1"/>
  <c r="A1152" i="9"/>
  <c r="B1152" i="9" s="1"/>
  <c r="A1153" i="9"/>
  <c r="B1153" i="9" s="1"/>
  <c r="A1154" i="9"/>
  <c r="B1154" i="9" s="1"/>
  <c r="A1155" i="9"/>
  <c r="B1155" i="9" s="1"/>
  <c r="A1156" i="9"/>
  <c r="B1156" i="9" s="1"/>
  <c r="A1157" i="9"/>
  <c r="B1157" i="9" s="1"/>
  <c r="A1158" i="9"/>
  <c r="B1158" i="9" s="1"/>
  <c r="A1159" i="9"/>
  <c r="B1159" i="9" s="1"/>
  <c r="A1160" i="9"/>
  <c r="B1160" i="9" s="1"/>
  <c r="A1161" i="9"/>
  <c r="B1161" i="9" s="1"/>
  <c r="A1162" i="9"/>
  <c r="B1162" i="9" s="1"/>
  <c r="A1163" i="9"/>
  <c r="B1163" i="9" s="1"/>
  <c r="A1164" i="9"/>
  <c r="B1164" i="9" s="1"/>
  <c r="A1165" i="9"/>
  <c r="B1165" i="9" s="1"/>
  <c r="A1166" i="9"/>
  <c r="B1166" i="9" s="1"/>
  <c r="A1167" i="9"/>
  <c r="B1167" i="9" s="1"/>
  <c r="A1168" i="9"/>
  <c r="B1168" i="9" s="1"/>
  <c r="A1169" i="9"/>
  <c r="B1169" i="9" s="1"/>
  <c r="A1170" i="9"/>
  <c r="B1170" i="9" s="1"/>
  <c r="A1171" i="9"/>
  <c r="B1171" i="9" s="1"/>
  <c r="A1172" i="9"/>
  <c r="B1172" i="9" s="1"/>
  <c r="A1173" i="9"/>
  <c r="B1173" i="9" s="1"/>
  <c r="A1174" i="9"/>
  <c r="B1174" i="9" s="1"/>
  <c r="A1175" i="9"/>
  <c r="B1175" i="9" s="1"/>
  <c r="A1176" i="9"/>
  <c r="B1176" i="9" s="1"/>
  <c r="A1177" i="9"/>
  <c r="B1177" i="9" s="1"/>
  <c r="A1178" i="9"/>
  <c r="B1178" i="9" s="1"/>
  <c r="A1179" i="9"/>
  <c r="B1179" i="9" s="1"/>
  <c r="A1180" i="9"/>
  <c r="B1180" i="9" s="1"/>
  <c r="A1181" i="9"/>
  <c r="B1181" i="9" s="1"/>
  <c r="A1182" i="9"/>
  <c r="B1182" i="9" s="1"/>
  <c r="A1183" i="9"/>
  <c r="B1183" i="9" s="1"/>
  <c r="A1184" i="9"/>
  <c r="B1184" i="9" s="1"/>
  <c r="A1185" i="9"/>
  <c r="B1185" i="9" s="1"/>
  <c r="A1186" i="9"/>
  <c r="B1186" i="9" s="1"/>
  <c r="A1187" i="9"/>
  <c r="B1187" i="9" s="1"/>
  <c r="A1188" i="9"/>
  <c r="B1188" i="9" s="1"/>
  <c r="A1189" i="9"/>
  <c r="B1189" i="9" s="1"/>
  <c r="A1190" i="9"/>
  <c r="B1190" i="9" s="1"/>
  <c r="A1191" i="9"/>
  <c r="B1191" i="9" s="1"/>
  <c r="A1192" i="9"/>
  <c r="B1192" i="9" s="1"/>
  <c r="A1193" i="9"/>
  <c r="B1193" i="9" s="1"/>
  <c r="A1194" i="9"/>
  <c r="B1194" i="9" s="1"/>
  <c r="A1195" i="9"/>
  <c r="B1195" i="9" s="1"/>
  <c r="A1196" i="9"/>
  <c r="B1196" i="9" s="1"/>
  <c r="A1197" i="9"/>
  <c r="B1197" i="9" s="1"/>
  <c r="A1198" i="9"/>
  <c r="B1198" i="9" s="1"/>
  <c r="A1199" i="9"/>
  <c r="B1199" i="9" s="1"/>
  <c r="A1200" i="9"/>
  <c r="B1200" i="9" s="1"/>
  <c r="A1201" i="9"/>
  <c r="B1201" i="9" s="1"/>
  <c r="A1202" i="9"/>
  <c r="B1202" i="9" s="1"/>
  <c r="A1203" i="9"/>
  <c r="B1203" i="9" s="1"/>
  <c r="A1204" i="9"/>
  <c r="B1204" i="9" s="1"/>
  <c r="A1205" i="9"/>
  <c r="B1205" i="9" s="1"/>
  <c r="A1206" i="9"/>
  <c r="B1206" i="9" s="1"/>
  <c r="A1207" i="9"/>
  <c r="B1207" i="9" s="1"/>
  <c r="A1208" i="9"/>
  <c r="B1208" i="9" s="1"/>
  <c r="A1209" i="9"/>
  <c r="B1209" i="9" s="1"/>
  <c r="A1210" i="9"/>
  <c r="B1210" i="9" s="1"/>
  <c r="A1211" i="9"/>
  <c r="B1211" i="9" s="1"/>
  <c r="A1212" i="9"/>
  <c r="B1212" i="9" s="1"/>
  <c r="A1213" i="9"/>
  <c r="B1213" i="9" s="1"/>
  <c r="A1214" i="9"/>
  <c r="B1214" i="9" s="1"/>
  <c r="A1215" i="9"/>
  <c r="B1215" i="9" s="1"/>
  <c r="A1216" i="9"/>
  <c r="B1216" i="9" s="1"/>
  <c r="A1217" i="9"/>
  <c r="B1217" i="9" s="1"/>
  <c r="A1218" i="9"/>
  <c r="B1218" i="9" s="1"/>
  <c r="A1219" i="9"/>
  <c r="B1219" i="9" s="1"/>
  <c r="A1220" i="9"/>
  <c r="B1220" i="9" s="1"/>
  <c r="A1221" i="9"/>
  <c r="B1221" i="9" s="1"/>
  <c r="A1222" i="9"/>
  <c r="B1222" i="9" s="1"/>
  <c r="A1223" i="9"/>
  <c r="B1223" i="9" s="1"/>
  <c r="A1224" i="9"/>
  <c r="B1224" i="9" s="1"/>
  <c r="A1225" i="9"/>
  <c r="B1225" i="9" s="1"/>
  <c r="A1226" i="9"/>
  <c r="B1226" i="9" s="1"/>
  <c r="A1227" i="9"/>
  <c r="B1227" i="9" s="1"/>
  <c r="A1228" i="9"/>
  <c r="B1228" i="9" s="1"/>
  <c r="A1229" i="9"/>
  <c r="B1229" i="9" s="1"/>
  <c r="A1230" i="9"/>
  <c r="B1230" i="9" s="1"/>
  <c r="A1231" i="9"/>
  <c r="B1231" i="9" s="1"/>
  <c r="A1232" i="9"/>
  <c r="B1232" i="9" s="1"/>
  <c r="A1233" i="9"/>
  <c r="B1233" i="9" s="1"/>
  <c r="A1234" i="9"/>
  <c r="B1234" i="9" s="1"/>
  <c r="A1235" i="9"/>
  <c r="B1235" i="9" s="1"/>
  <c r="A1236" i="9"/>
  <c r="B1236" i="9" s="1"/>
  <c r="A1237" i="9"/>
  <c r="B1237" i="9" s="1"/>
  <c r="A1238" i="9"/>
  <c r="B1238" i="9" s="1"/>
  <c r="A1239" i="9"/>
  <c r="B1239" i="9" s="1"/>
  <c r="A1240" i="9"/>
  <c r="B1240" i="9" s="1"/>
  <c r="A1241" i="9"/>
  <c r="B1241" i="9" s="1"/>
  <c r="A1242" i="9"/>
  <c r="B1242" i="9" s="1"/>
  <c r="A1243" i="9"/>
  <c r="B1243" i="9" s="1"/>
  <c r="A1244" i="9"/>
  <c r="B1244" i="9" s="1"/>
  <c r="A1245" i="9"/>
  <c r="B1245" i="9" s="1"/>
  <c r="A1246" i="9"/>
  <c r="B1246" i="9" s="1"/>
  <c r="A1247" i="9"/>
  <c r="B1247" i="9" s="1"/>
  <c r="A1248" i="9"/>
  <c r="B1248" i="9" s="1"/>
  <c r="A1249" i="9"/>
  <c r="B1249" i="9" s="1"/>
  <c r="A1250" i="9"/>
  <c r="B1250" i="9" s="1"/>
  <c r="A1251" i="9"/>
  <c r="B1251" i="9" s="1"/>
  <c r="A1252" i="9"/>
  <c r="B1252" i="9" s="1"/>
  <c r="A1253" i="9"/>
  <c r="B1253" i="9" s="1"/>
  <c r="A1254" i="9"/>
  <c r="B1254" i="9" s="1"/>
  <c r="A1255" i="9"/>
  <c r="B1255" i="9" s="1"/>
  <c r="A1256" i="9"/>
  <c r="B1256" i="9" s="1"/>
  <c r="A1257" i="9"/>
  <c r="B1257" i="9" s="1"/>
  <c r="A1258" i="9"/>
  <c r="B1258" i="9" s="1"/>
  <c r="A1259" i="9"/>
  <c r="B1259" i="9" s="1"/>
  <c r="A1260" i="9"/>
  <c r="B1260" i="9" s="1"/>
  <c r="A1261" i="9"/>
  <c r="B1261" i="9" s="1"/>
  <c r="A1262" i="9"/>
  <c r="B1262" i="9" s="1"/>
  <c r="A1263" i="9"/>
  <c r="B1263" i="9" s="1"/>
  <c r="A1264" i="9"/>
  <c r="B1264" i="9" s="1"/>
  <c r="A1265" i="9"/>
  <c r="B1265" i="9" s="1"/>
  <c r="A1266" i="9"/>
  <c r="B1266" i="9" s="1"/>
  <c r="A1267" i="9"/>
  <c r="B1267" i="9" s="1"/>
  <c r="A1268" i="9"/>
  <c r="B1268" i="9" s="1"/>
  <c r="A1269" i="9"/>
  <c r="B1269" i="9" s="1"/>
  <c r="A1270" i="9"/>
  <c r="B1270" i="9" s="1"/>
  <c r="A1271" i="9"/>
  <c r="B1271" i="9" s="1"/>
  <c r="A1272" i="9"/>
  <c r="B1272" i="9" s="1"/>
  <c r="A1273" i="9"/>
  <c r="B1273" i="9" s="1"/>
  <c r="A1274" i="9"/>
  <c r="B1274" i="9" s="1"/>
  <c r="A1275" i="9"/>
  <c r="B1275" i="9" s="1"/>
  <c r="A1276" i="9"/>
  <c r="B1276" i="9" s="1"/>
  <c r="A1277" i="9"/>
  <c r="B1277" i="9" s="1"/>
  <c r="A1278" i="9"/>
  <c r="B1278" i="9" s="1"/>
  <c r="A1279" i="9"/>
  <c r="B1279" i="9" s="1"/>
  <c r="A1280" i="9"/>
  <c r="B1280" i="9" s="1"/>
  <c r="A1281" i="9"/>
  <c r="B1281" i="9" s="1"/>
  <c r="A1282" i="9"/>
  <c r="B1282" i="9" s="1"/>
  <c r="A1283" i="9"/>
  <c r="B1283" i="9" s="1"/>
  <c r="A1284" i="9"/>
  <c r="B1284" i="9" s="1"/>
  <c r="A1285" i="9"/>
  <c r="B1285" i="9" s="1"/>
  <c r="A1286" i="9"/>
  <c r="B1286" i="9" s="1"/>
  <c r="A1287" i="9"/>
  <c r="B1287" i="9" s="1"/>
  <c r="A1288" i="9"/>
  <c r="B1288" i="9" s="1"/>
  <c r="A1289" i="9"/>
  <c r="B1289" i="9" s="1"/>
  <c r="A1290" i="9"/>
  <c r="B1290" i="9" s="1"/>
  <c r="A1291" i="9"/>
  <c r="B1291" i="9" s="1"/>
  <c r="A1292" i="9"/>
  <c r="B1292" i="9" s="1"/>
  <c r="A1293" i="9"/>
  <c r="B1293" i="9" s="1"/>
  <c r="A1294" i="9"/>
  <c r="B1294" i="9" s="1"/>
  <c r="A1295" i="9"/>
  <c r="B1295" i="9" s="1"/>
  <c r="A1296" i="9"/>
  <c r="B1296" i="9" s="1"/>
  <c r="A1297" i="9"/>
  <c r="B1297" i="9" s="1"/>
  <c r="A1298" i="9"/>
  <c r="B1298" i="9" s="1"/>
  <c r="A1299" i="9"/>
  <c r="B1299" i="9" s="1"/>
  <c r="A1300" i="9"/>
  <c r="B1300" i="9" s="1"/>
  <c r="A1301" i="9"/>
  <c r="B1301" i="9" s="1"/>
  <c r="A1302" i="9"/>
  <c r="B1302" i="9" s="1"/>
  <c r="A1303" i="9"/>
  <c r="B1303" i="9" s="1"/>
  <c r="A1304" i="9"/>
  <c r="B1304" i="9" s="1"/>
  <c r="A1305" i="9"/>
  <c r="B1305" i="9" s="1"/>
  <c r="A1306" i="9"/>
  <c r="B1306" i="9" s="1"/>
  <c r="A1307" i="9"/>
  <c r="B1307" i="9" s="1"/>
  <c r="A1308" i="9"/>
  <c r="B1308" i="9" s="1"/>
  <c r="A1309" i="9"/>
  <c r="B1309" i="9" s="1"/>
  <c r="A1310" i="9"/>
  <c r="B1310" i="9" s="1"/>
  <c r="A1311" i="9"/>
  <c r="B1311" i="9" s="1"/>
  <c r="A1312" i="9"/>
  <c r="B1312" i="9" s="1"/>
  <c r="A1313" i="9"/>
  <c r="B1313" i="9" s="1"/>
  <c r="A1314" i="9"/>
  <c r="B1314" i="9" s="1"/>
  <c r="A1315" i="9"/>
  <c r="B1315" i="9" s="1"/>
  <c r="A1316" i="9"/>
  <c r="B1316" i="9" s="1"/>
  <c r="A1317" i="9"/>
  <c r="B1317" i="9" s="1"/>
  <c r="A1318" i="9"/>
  <c r="B1318" i="9" s="1"/>
  <c r="A1319" i="9"/>
  <c r="B1319" i="9" s="1"/>
  <c r="A1320" i="9"/>
  <c r="B1320" i="9" s="1"/>
  <c r="A1321" i="9"/>
  <c r="B1321" i="9" s="1"/>
  <c r="A1322" i="9"/>
  <c r="B1322" i="9" s="1"/>
  <c r="A1323" i="9"/>
  <c r="B1323" i="9" s="1"/>
  <c r="A1324" i="9"/>
  <c r="B1324" i="9" s="1"/>
  <c r="A1325" i="9"/>
  <c r="B1325" i="9" s="1"/>
  <c r="A1326" i="9"/>
  <c r="B1326" i="9" s="1"/>
  <c r="A1327" i="9"/>
  <c r="B1327" i="9" s="1"/>
  <c r="A1328" i="9"/>
  <c r="B1328" i="9" s="1"/>
  <c r="A1329" i="9"/>
  <c r="B1329" i="9" s="1"/>
  <c r="A1330" i="9"/>
  <c r="B1330" i="9" s="1"/>
  <c r="A1331" i="9"/>
  <c r="B1331" i="9" s="1"/>
  <c r="A1332" i="9"/>
  <c r="B1332" i="9" s="1"/>
  <c r="A1333" i="9"/>
  <c r="B1333" i="9" s="1"/>
  <c r="A1334" i="9"/>
  <c r="B1334" i="9" s="1"/>
  <c r="A1335" i="9"/>
  <c r="B1335" i="9" s="1"/>
  <c r="A1336" i="9"/>
  <c r="B1336" i="9" s="1"/>
  <c r="A1337" i="9"/>
  <c r="B1337" i="9" s="1"/>
  <c r="A1338" i="9"/>
  <c r="B1338" i="9" s="1"/>
  <c r="A1339" i="9"/>
  <c r="B1339" i="9" s="1"/>
  <c r="A1340" i="9"/>
  <c r="B1340" i="9" s="1"/>
  <c r="A1341" i="9"/>
  <c r="B1341" i="9" s="1"/>
  <c r="A1342" i="9"/>
  <c r="B1342" i="9" s="1"/>
  <c r="A1343" i="9"/>
  <c r="B1343" i="9" s="1"/>
  <c r="A1344" i="9"/>
  <c r="B1344" i="9" s="1"/>
  <c r="A1345" i="9"/>
  <c r="B1345" i="9" s="1"/>
  <c r="A1346" i="9"/>
  <c r="B1346" i="9" s="1"/>
  <c r="A1347" i="9"/>
  <c r="B1347" i="9" s="1"/>
  <c r="A1348" i="9"/>
  <c r="B1348" i="9" s="1"/>
  <c r="A1349" i="9"/>
  <c r="B1349" i="9" s="1"/>
  <c r="A1350" i="9"/>
  <c r="B1350" i="9" s="1"/>
  <c r="A1351" i="9"/>
  <c r="B1351" i="9" s="1"/>
  <c r="A1352" i="9"/>
  <c r="B1352" i="9" s="1"/>
  <c r="A1353" i="9"/>
  <c r="B1353" i="9" s="1"/>
  <c r="A1354" i="9"/>
  <c r="B1354" i="9" s="1"/>
  <c r="A1355" i="9"/>
  <c r="B1355" i="9" s="1"/>
  <c r="A1356" i="9"/>
  <c r="B1356" i="9" s="1"/>
  <c r="A1357" i="9"/>
  <c r="B1357" i="9" s="1"/>
  <c r="A1358" i="9"/>
  <c r="B1358" i="9" s="1"/>
  <c r="A1359" i="9"/>
  <c r="B1359" i="9" s="1"/>
  <c r="A1360" i="9"/>
  <c r="B1360" i="9" s="1"/>
  <c r="A1361" i="9"/>
  <c r="B1361" i="9" s="1"/>
  <c r="A1362" i="9"/>
  <c r="B1362" i="9" s="1"/>
  <c r="A1363" i="9"/>
  <c r="B1363" i="9" s="1"/>
  <c r="A1364" i="9"/>
  <c r="B1364" i="9" s="1"/>
  <c r="A1365" i="9"/>
  <c r="B1365" i="9" s="1"/>
  <c r="A1366" i="9"/>
  <c r="B1366" i="9" s="1"/>
  <c r="A1367" i="9"/>
  <c r="B1367" i="9" s="1"/>
  <c r="A1368" i="9"/>
  <c r="B1368" i="9" s="1"/>
  <c r="A1369" i="9"/>
  <c r="B1369" i="9" s="1"/>
  <c r="A1370" i="9"/>
  <c r="B1370" i="9" s="1"/>
  <c r="A1371" i="9"/>
  <c r="B1371" i="9" s="1"/>
  <c r="A1372" i="9"/>
  <c r="B1372" i="9" s="1"/>
  <c r="A1373" i="9"/>
  <c r="B1373" i="9" s="1"/>
  <c r="A1374" i="9"/>
  <c r="B1374" i="9" s="1"/>
  <c r="A1375" i="9"/>
  <c r="B1375" i="9" s="1"/>
  <c r="A1376" i="9"/>
  <c r="B1376" i="9" s="1"/>
  <c r="A1377" i="9"/>
  <c r="B1377" i="9" s="1"/>
  <c r="A1378" i="9"/>
  <c r="B1378" i="9" s="1"/>
  <c r="A1379" i="9"/>
  <c r="B1379" i="9" s="1"/>
  <c r="A1380" i="9"/>
  <c r="B1380" i="9" s="1"/>
  <c r="A1381" i="9"/>
  <c r="B1381" i="9" s="1"/>
  <c r="A1382" i="9"/>
  <c r="B1382" i="9" s="1"/>
  <c r="A1383" i="9"/>
  <c r="B1383" i="9" s="1"/>
  <c r="A1384" i="9"/>
  <c r="B1384" i="9" s="1"/>
  <c r="A1385" i="9"/>
  <c r="B1385" i="9" s="1"/>
  <c r="A1386" i="9"/>
  <c r="B1386" i="9" s="1"/>
  <c r="A1387" i="9"/>
  <c r="B1387" i="9" s="1"/>
  <c r="A1388" i="9"/>
  <c r="B1388" i="9" s="1"/>
  <c r="A1389" i="9"/>
  <c r="B1389" i="9" s="1"/>
  <c r="A1390" i="9"/>
  <c r="B1390" i="9" s="1"/>
  <c r="A1391" i="9"/>
  <c r="B1391" i="9" s="1"/>
  <c r="A1392" i="9"/>
  <c r="B1392" i="9" s="1"/>
  <c r="A1393" i="9"/>
  <c r="B1393" i="9" s="1"/>
  <c r="A1394" i="9"/>
  <c r="B1394" i="9" s="1"/>
  <c r="A1395" i="9"/>
  <c r="B1395" i="9" s="1"/>
  <c r="A1396" i="9"/>
  <c r="B1396" i="9" s="1"/>
  <c r="A1397" i="9"/>
  <c r="B1397" i="9" s="1"/>
  <c r="A1398" i="9"/>
  <c r="B1398" i="9" s="1"/>
  <c r="A1399" i="9"/>
  <c r="B1399" i="9" s="1"/>
  <c r="A1400" i="9"/>
  <c r="B1400" i="9" s="1"/>
  <c r="A1401" i="9"/>
  <c r="B1401" i="9" s="1"/>
  <c r="A1402" i="9"/>
  <c r="B1402" i="9" s="1"/>
  <c r="A1403" i="9"/>
  <c r="B1403" i="9" s="1"/>
  <c r="A1404" i="9"/>
  <c r="B1404" i="9" s="1"/>
  <c r="A1405" i="9"/>
  <c r="B1405" i="9" s="1"/>
  <c r="A1406" i="9"/>
  <c r="B1406" i="9" s="1"/>
  <c r="A1407" i="9"/>
  <c r="B1407" i="9" s="1"/>
  <c r="A1408" i="9"/>
  <c r="B1408" i="9" s="1"/>
  <c r="A1409" i="9"/>
  <c r="B1409" i="9" s="1"/>
  <c r="A1410" i="9"/>
  <c r="B1410" i="9" s="1"/>
  <c r="A1411" i="9"/>
  <c r="B1411" i="9" s="1"/>
  <c r="A1412" i="9"/>
  <c r="B1412" i="9" s="1"/>
  <c r="A1413" i="9"/>
  <c r="B1413" i="9" s="1"/>
  <c r="A1414" i="9"/>
  <c r="B1414" i="9" s="1"/>
  <c r="A1415" i="9"/>
  <c r="B1415" i="9" s="1"/>
  <c r="A1416" i="9"/>
  <c r="B1416" i="9" s="1"/>
  <c r="A1417" i="9"/>
  <c r="B1417" i="9" s="1"/>
  <c r="A1418" i="9"/>
  <c r="B1418" i="9" s="1"/>
  <c r="A1419" i="9"/>
  <c r="B1419" i="9" s="1"/>
  <c r="A1420" i="9"/>
  <c r="B1420" i="9" s="1"/>
  <c r="A1421" i="9"/>
  <c r="B1421" i="9" s="1"/>
  <c r="A1422" i="9"/>
  <c r="B1422" i="9" s="1"/>
  <c r="A1423" i="9"/>
  <c r="B1423" i="9" s="1"/>
  <c r="A1424" i="9"/>
  <c r="B1424" i="9" s="1"/>
  <c r="A1425" i="9"/>
  <c r="B1425" i="9" s="1"/>
  <c r="A1426" i="9"/>
  <c r="B1426" i="9" s="1"/>
  <c r="A1427" i="9"/>
  <c r="B1427" i="9" s="1"/>
  <c r="A1428" i="9"/>
  <c r="B1428" i="9" s="1"/>
  <c r="A1429" i="9"/>
  <c r="B1429" i="9" s="1"/>
  <c r="A1430" i="9"/>
  <c r="B1430" i="9" s="1"/>
  <c r="A1431" i="9"/>
  <c r="B1431" i="9" s="1"/>
  <c r="A1432" i="9"/>
  <c r="B1432" i="9" s="1"/>
  <c r="A1433" i="9"/>
  <c r="B1433" i="9" s="1"/>
  <c r="A1434" i="9"/>
  <c r="B1434" i="9" s="1"/>
  <c r="A1435" i="9"/>
  <c r="B1435" i="9" s="1"/>
  <c r="A1436" i="9"/>
  <c r="B1436" i="9" s="1"/>
  <c r="A1437" i="9"/>
  <c r="B1437" i="9" s="1"/>
  <c r="A1438" i="9"/>
  <c r="B1438" i="9" s="1"/>
  <c r="A1439" i="9"/>
  <c r="B1439" i="9" s="1"/>
  <c r="A1440" i="9"/>
  <c r="B1440" i="9" s="1"/>
  <c r="A1441" i="9"/>
  <c r="B1441" i="9" s="1"/>
  <c r="A1442" i="9"/>
  <c r="B1442" i="9" s="1"/>
  <c r="A1443" i="9"/>
  <c r="B1443" i="9" s="1"/>
  <c r="A1444" i="9"/>
  <c r="B1444" i="9" s="1"/>
  <c r="A1445" i="9"/>
  <c r="B1445" i="9" s="1"/>
  <c r="A1446" i="9"/>
  <c r="B1446" i="9" s="1"/>
  <c r="A1447" i="9"/>
  <c r="B1447" i="9" s="1"/>
  <c r="A1448" i="9"/>
  <c r="B1448" i="9" s="1"/>
  <c r="A1449" i="9"/>
  <c r="B1449" i="9" s="1"/>
  <c r="A1450" i="9"/>
  <c r="B1450" i="9" s="1"/>
  <c r="A1451" i="9"/>
  <c r="B1451" i="9" s="1"/>
  <c r="A1452" i="9"/>
  <c r="B1452" i="9" s="1"/>
  <c r="A1453" i="9"/>
  <c r="B1453" i="9" s="1"/>
  <c r="A1454" i="9"/>
  <c r="B1454" i="9" s="1"/>
  <c r="A1455" i="9"/>
  <c r="B1455" i="9" s="1"/>
  <c r="A1456" i="9"/>
  <c r="B1456" i="9" s="1"/>
  <c r="A1457" i="9"/>
  <c r="B1457" i="9" s="1"/>
  <c r="A1458" i="9"/>
  <c r="B1458" i="9" s="1"/>
  <c r="A1459" i="9"/>
  <c r="B1459" i="9" s="1"/>
  <c r="A1460" i="9"/>
  <c r="B1460" i="9" s="1"/>
  <c r="A1461" i="9"/>
  <c r="B1461" i="9" s="1"/>
  <c r="A1462" i="9"/>
  <c r="B1462" i="9" s="1"/>
  <c r="A1463" i="9"/>
  <c r="B1463" i="9" s="1"/>
  <c r="A1464" i="9"/>
  <c r="B1464" i="9" s="1"/>
  <c r="A1465" i="9"/>
  <c r="B1465" i="9" s="1"/>
  <c r="A1466" i="9"/>
  <c r="B1466" i="9" s="1"/>
  <c r="A1467" i="9"/>
  <c r="B1467" i="9" s="1"/>
  <c r="A1468" i="9"/>
  <c r="B1468" i="9" s="1"/>
  <c r="A1469" i="9"/>
  <c r="B1469" i="9" s="1"/>
  <c r="A1470" i="9"/>
  <c r="B1470" i="9" s="1"/>
  <c r="A1471" i="9"/>
  <c r="B1471" i="9" s="1"/>
  <c r="A1472" i="9"/>
  <c r="B1472" i="9" s="1"/>
  <c r="A1473" i="9"/>
  <c r="B1473" i="9" s="1"/>
  <c r="A1474" i="9"/>
  <c r="B1474" i="9" s="1"/>
  <c r="A1475" i="9"/>
  <c r="B1475" i="9" s="1"/>
  <c r="A1476" i="9"/>
  <c r="B1476" i="9" s="1"/>
  <c r="A1477" i="9"/>
  <c r="B1477" i="9" s="1"/>
  <c r="A1478" i="9"/>
  <c r="B1478" i="9" s="1"/>
  <c r="A1479" i="9"/>
  <c r="B1479" i="9" s="1"/>
  <c r="A1480" i="9"/>
  <c r="B1480" i="9" s="1"/>
  <c r="A1481" i="9"/>
  <c r="B1481" i="9" s="1"/>
  <c r="A1482" i="9"/>
  <c r="B1482" i="9" s="1"/>
  <c r="A1483" i="9"/>
  <c r="B1483" i="9" s="1"/>
  <c r="A1484" i="9"/>
  <c r="B1484" i="9" s="1"/>
  <c r="A1485" i="9"/>
  <c r="B1485" i="9" s="1"/>
  <c r="A1486" i="9"/>
  <c r="B1486" i="9" s="1"/>
  <c r="A1487" i="9"/>
  <c r="B1487" i="9" s="1"/>
  <c r="A1488" i="9"/>
  <c r="B1488" i="9" s="1"/>
  <c r="A1489" i="9"/>
  <c r="B1489" i="9" s="1"/>
  <c r="A1490" i="9"/>
  <c r="B1490" i="9" s="1"/>
  <c r="A1491" i="9"/>
  <c r="B1491" i="9" s="1"/>
  <c r="A1492" i="9"/>
  <c r="B1492" i="9" s="1"/>
  <c r="A1493" i="9"/>
  <c r="B1493" i="9" s="1"/>
  <c r="A1494" i="9"/>
  <c r="B1494" i="9" s="1"/>
  <c r="A1495" i="9"/>
  <c r="B1495" i="9" s="1"/>
  <c r="A1496" i="9"/>
  <c r="B1496" i="9" s="1"/>
  <c r="A1497" i="9"/>
  <c r="B1497" i="9" s="1"/>
  <c r="A1498" i="9"/>
  <c r="B1498" i="9" s="1"/>
  <c r="A1499" i="9"/>
  <c r="B1499" i="9" s="1"/>
  <c r="A1500" i="9"/>
  <c r="B1500" i="9" s="1"/>
  <c r="A1501" i="9"/>
  <c r="B1501" i="9" s="1"/>
  <c r="A1502" i="9"/>
  <c r="B1502" i="9" s="1"/>
  <c r="A1503" i="9"/>
  <c r="B1503" i="9" s="1"/>
  <c r="A1504" i="9"/>
  <c r="B1504" i="9" s="1"/>
  <c r="A1505" i="9"/>
  <c r="B1505" i="9" s="1"/>
  <c r="A1506" i="9"/>
  <c r="B1506" i="9" s="1"/>
  <c r="A1507" i="9"/>
  <c r="B1507" i="9" s="1"/>
  <c r="A1508" i="9"/>
  <c r="B1508" i="9" s="1"/>
  <c r="A1509" i="9"/>
  <c r="B1509" i="9" s="1"/>
  <c r="A1510" i="9"/>
  <c r="B1510" i="9" s="1"/>
  <c r="A1511" i="9"/>
  <c r="B1511" i="9" s="1"/>
  <c r="A1512" i="9"/>
  <c r="B1512" i="9" s="1"/>
  <c r="A1513" i="9"/>
  <c r="B1513" i="9" s="1"/>
  <c r="A1514" i="9"/>
  <c r="B1514" i="9" s="1"/>
  <c r="A1515" i="9"/>
  <c r="B1515" i="9" s="1"/>
  <c r="A1516" i="9"/>
  <c r="B1516" i="9" s="1"/>
  <c r="A1517" i="9"/>
  <c r="B1517" i="9" s="1"/>
  <c r="A1518" i="9"/>
  <c r="B1518" i="9" s="1"/>
  <c r="A1519" i="9"/>
  <c r="B1519" i="9" s="1"/>
  <c r="A1520" i="9"/>
  <c r="B1520" i="9" s="1"/>
  <c r="A1521" i="9"/>
  <c r="B1521" i="9" s="1"/>
  <c r="A1522" i="9"/>
  <c r="B1522" i="9" s="1"/>
  <c r="A1523" i="9"/>
  <c r="B1523" i="9" s="1"/>
  <c r="A1524" i="9"/>
  <c r="B1524" i="9" s="1"/>
  <c r="A1525" i="9"/>
  <c r="B1525" i="9" s="1"/>
  <c r="A1526" i="9"/>
  <c r="B1526" i="9" s="1"/>
  <c r="A1527" i="9"/>
  <c r="B1527" i="9" s="1"/>
  <c r="A1528" i="9"/>
  <c r="B1528" i="9" s="1"/>
  <c r="A1529" i="9"/>
  <c r="B1529" i="9" s="1"/>
  <c r="A1530" i="9"/>
  <c r="B1530" i="9" s="1"/>
  <c r="A1531" i="9"/>
  <c r="B1531" i="9" s="1"/>
  <c r="A1532" i="9"/>
  <c r="B1532" i="9" s="1"/>
  <c r="A1533" i="9"/>
  <c r="B1533" i="9" s="1"/>
  <c r="A1534" i="9"/>
  <c r="B1534" i="9" s="1"/>
  <c r="A1535" i="9"/>
  <c r="B1535" i="9" s="1"/>
  <c r="A1536" i="9"/>
  <c r="B1536" i="9" s="1"/>
  <c r="A1537" i="9"/>
  <c r="B1537" i="9" s="1"/>
  <c r="A1538" i="9"/>
  <c r="B1538" i="9" s="1"/>
  <c r="A1539" i="9"/>
  <c r="B1539" i="9" s="1"/>
  <c r="A1540" i="9"/>
  <c r="B1540" i="9" s="1"/>
  <c r="A1541" i="9"/>
  <c r="B1541" i="9" s="1"/>
  <c r="A1542" i="9"/>
  <c r="B1542" i="9" s="1"/>
  <c r="A1543" i="9"/>
  <c r="B1543" i="9" s="1"/>
  <c r="A1544" i="9"/>
  <c r="B1544" i="9" s="1"/>
  <c r="A1545" i="9"/>
  <c r="B1545" i="9" s="1"/>
  <c r="A1546" i="9"/>
  <c r="B1546" i="9" s="1"/>
  <c r="A1547" i="9"/>
  <c r="B1547" i="9" s="1"/>
  <c r="A1548" i="9"/>
  <c r="B1548" i="9" s="1"/>
  <c r="A1549" i="9"/>
  <c r="B1549" i="9" s="1"/>
  <c r="A1550" i="9"/>
  <c r="B1550" i="9" s="1"/>
  <c r="A1551" i="9"/>
  <c r="B1551" i="9" s="1"/>
  <c r="A1552" i="9"/>
  <c r="B1552" i="9" s="1"/>
  <c r="A1553" i="9"/>
  <c r="B1553" i="9" s="1"/>
  <c r="A1554" i="9"/>
  <c r="B1554" i="9" s="1"/>
  <c r="A1555" i="9"/>
  <c r="B1555" i="9" s="1"/>
  <c r="A1556" i="9"/>
  <c r="B1556" i="9" s="1"/>
  <c r="A1557" i="9"/>
  <c r="B1557" i="9" s="1"/>
  <c r="A1558" i="9"/>
  <c r="B1558" i="9" s="1"/>
  <c r="A1559" i="9"/>
  <c r="B1559" i="9" s="1"/>
  <c r="A1560" i="9"/>
  <c r="B1560" i="9" s="1"/>
  <c r="A1561" i="9"/>
  <c r="B1561" i="9" s="1"/>
  <c r="A1562" i="9"/>
  <c r="B1562" i="9" s="1"/>
  <c r="A1563" i="9"/>
  <c r="B1563" i="9" s="1"/>
  <c r="A1564" i="9"/>
  <c r="B1564" i="9" s="1"/>
  <c r="A1565" i="9"/>
  <c r="B1565" i="9" s="1"/>
  <c r="A1566" i="9"/>
  <c r="B1566" i="9" s="1"/>
  <c r="A1567" i="9"/>
  <c r="B1567" i="9" s="1"/>
  <c r="A1568" i="9"/>
  <c r="B1568" i="9" s="1"/>
  <c r="A1569" i="9"/>
  <c r="B1569" i="9" s="1"/>
  <c r="A1570" i="9"/>
  <c r="B1570" i="9" s="1"/>
  <c r="A1571" i="9"/>
  <c r="B1571" i="9" s="1"/>
  <c r="A1572" i="9"/>
  <c r="B1572" i="9" s="1"/>
  <c r="A1573" i="9"/>
  <c r="B1573" i="9" s="1"/>
  <c r="A1574" i="9"/>
  <c r="B1574" i="9" s="1"/>
  <c r="A1575" i="9"/>
  <c r="B1575" i="9" s="1"/>
  <c r="A1576" i="9"/>
  <c r="B1576" i="9" s="1"/>
  <c r="A1577" i="9"/>
  <c r="B1577" i="9" s="1"/>
  <c r="A1578" i="9"/>
  <c r="B1578" i="9" s="1"/>
  <c r="A1579" i="9"/>
  <c r="B1579" i="9" s="1"/>
  <c r="A1580" i="9"/>
  <c r="B1580" i="9" s="1"/>
  <c r="A1581" i="9"/>
  <c r="B1581" i="9" s="1"/>
  <c r="A1582" i="9"/>
  <c r="B1582" i="9" s="1"/>
  <c r="A1583" i="9"/>
  <c r="B1583" i="9" s="1"/>
  <c r="A1584" i="9"/>
  <c r="B1584" i="9" s="1"/>
  <c r="A1585" i="9"/>
  <c r="B1585" i="9" s="1"/>
  <c r="A1586" i="9"/>
  <c r="B1586" i="9" s="1"/>
  <c r="A1587" i="9"/>
  <c r="B1587" i="9" s="1"/>
  <c r="A1588" i="9"/>
  <c r="B1588" i="9" s="1"/>
  <c r="A1589" i="9"/>
  <c r="B1589" i="9" s="1"/>
  <c r="A1590" i="9"/>
  <c r="B1590" i="9" s="1"/>
  <c r="A1591" i="9"/>
  <c r="B1591" i="9" s="1"/>
  <c r="A1592" i="9"/>
  <c r="B1592" i="9" s="1"/>
  <c r="A1593" i="9"/>
  <c r="B1593" i="9" s="1"/>
  <c r="A1594" i="9"/>
  <c r="B1594" i="9" s="1"/>
  <c r="A1595" i="9"/>
  <c r="B1595" i="9" s="1"/>
  <c r="A1596" i="9"/>
  <c r="B1596" i="9" s="1"/>
  <c r="A1597" i="9"/>
  <c r="B1597" i="9" s="1"/>
  <c r="A1598" i="9"/>
  <c r="B1598" i="9" s="1"/>
  <c r="A1599" i="9"/>
  <c r="B1599" i="9" s="1"/>
  <c r="A1600" i="9"/>
  <c r="B1600" i="9" s="1"/>
  <c r="A1601" i="9"/>
  <c r="B1601" i="9" s="1"/>
  <c r="A1602" i="9"/>
  <c r="B1602" i="9" s="1"/>
  <c r="A1603" i="9"/>
  <c r="B1603" i="9" s="1"/>
  <c r="A1604" i="9"/>
  <c r="B1604" i="9" s="1"/>
  <c r="A1605" i="9"/>
  <c r="B1605" i="9" s="1"/>
  <c r="A1606" i="9"/>
  <c r="B1606" i="9" s="1"/>
  <c r="A1607" i="9"/>
  <c r="B1607" i="9" s="1"/>
  <c r="A1608" i="9"/>
  <c r="B1608" i="9" s="1"/>
  <c r="A1609" i="9"/>
  <c r="B1609" i="9" s="1"/>
  <c r="A1610" i="9"/>
  <c r="B1610" i="9" s="1"/>
  <c r="A1611" i="9"/>
  <c r="B1611" i="9" s="1"/>
  <c r="A1612" i="9"/>
  <c r="B1612" i="9" s="1"/>
  <c r="A1613" i="9"/>
  <c r="B1613" i="9" s="1"/>
  <c r="A1614" i="9"/>
  <c r="B1614" i="9" s="1"/>
  <c r="A1615" i="9"/>
  <c r="B1615" i="9" s="1"/>
  <c r="A1616" i="9"/>
  <c r="B1616" i="9" s="1"/>
  <c r="A1617" i="9"/>
  <c r="B1617" i="9" s="1"/>
  <c r="A1618" i="9"/>
  <c r="B1618" i="9" s="1"/>
  <c r="A1619" i="9"/>
  <c r="B1619" i="9" s="1"/>
  <c r="A1620" i="9"/>
  <c r="B1620" i="9" s="1"/>
  <c r="A1621" i="9"/>
  <c r="B1621" i="9" s="1"/>
  <c r="A1622" i="9"/>
  <c r="B1622" i="9" s="1"/>
  <c r="A1623" i="9"/>
  <c r="B1623" i="9" s="1"/>
  <c r="A1624" i="9"/>
  <c r="B1624" i="9" s="1"/>
  <c r="A1625" i="9"/>
  <c r="B1625" i="9" s="1"/>
  <c r="A1626" i="9"/>
  <c r="B1626" i="9" s="1"/>
  <c r="A1627" i="9"/>
  <c r="B1627" i="9" s="1"/>
  <c r="A1628" i="9"/>
  <c r="B1628" i="9" s="1"/>
  <c r="A1629" i="9"/>
  <c r="B1629" i="9" s="1"/>
  <c r="A1630" i="9"/>
  <c r="B1630" i="9" s="1"/>
  <c r="A1631" i="9"/>
  <c r="B1631" i="9" s="1"/>
  <c r="A1632" i="9"/>
  <c r="B1632" i="9" s="1"/>
  <c r="A1633" i="9"/>
  <c r="B1633" i="9" s="1"/>
  <c r="A1634" i="9"/>
  <c r="B1634" i="9" s="1"/>
  <c r="A1635" i="9"/>
  <c r="B1635" i="9" s="1"/>
  <c r="A1636" i="9"/>
  <c r="B1636" i="9" s="1"/>
  <c r="A1637" i="9"/>
  <c r="B1637" i="9" s="1"/>
  <c r="A1638" i="9"/>
  <c r="B1638" i="9" s="1"/>
  <c r="A1639" i="9"/>
  <c r="B1639" i="9" s="1"/>
  <c r="A1640" i="9"/>
  <c r="B1640" i="9" s="1"/>
  <c r="A1641" i="9"/>
  <c r="B1641" i="9" s="1"/>
  <c r="A1642" i="9"/>
  <c r="B1642" i="9" s="1"/>
  <c r="A1643" i="9"/>
  <c r="B1643" i="9" s="1"/>
  <c r="A1644" i="9"/>
  <c r="B1644" i="9" s="1"/>
  <c r="A1645" i="9"/>
  <c r="B1645" i="9" s="1"/>
  <c r="A1646" i="9"/>
  <c r="B1646" i="9" s="1"/>
  <c r="A1647" i="9"/>
  <c r="B1647" i="9" s="1"/>
  <c r="A1648" i="9"/>
  <c r="B1648" i="9" s="1"/>
  <c r="A1649" i="9"/>
  <c r="B1649" i="9" s="1"/>
  <c r="A1650" i="9"/>
  <c r="B1650" i="9" s="1"/>
  <c r="A1651" i="9"/>
  <c r="B1651" i="9" s="1"/>
  <c r="A1652" i="9"/>
  <c r="B1652" i="9" s="1"/>
  <c r="A1653" i="9"/>
  <c r="B1653" i="9" s="1"/>
  <c r="A1654" i="9"/>
  <c r="B1654" i="9" s="1"/>
  <c r="A1655" i="9"/>
  <c r="B1655" i="9" s="1"/>
  <c r="A1656" i="9"/>
  <c r="B1656" i="9" s="1"/>
  <c r="A1657" i="9"/>
  <c r="B1657" i="9" s="1"/>
  <c r="A1658" i="9"/>
  <c r="B1658" i="9" s="1"/>
  <c r="A1659" i="9"/>
  <c r="B1659" i="9" s="1"/>
  <c r="A1660" i="9"/>
  <c r="B1660" i="9" s="1"/>
  <c r="A1661" i="9"/>
  <c r="B1661" i="9" s="1"/>
  <c r="A1662" i="9"/>
  <c r="B1662" i="9" s="1"/>
  <c r="A1663" i="9"/>
  <c r="B1663" i="9" s="1"/>
  <c r="A1664" i="9"/>
  <c r="B1664" i="9" s="1"/>
  <c r="A1665" i="9"/>
  <c r="B1665" i="9" s="1"/>
  <c r="A1666" i="9"/>
  <c r="B1666" i="9" s="1"/>
  <c r="A1667" i="9"/>
  <c r="B1667" i="9" s="1"/>
  <c r="A1668" i="9"/>
  <c r="B1668" i="9" s="1"/>
  <c r="A1669" i="9"/>
  <c r="B1669" i="9" s="1"/>
  <c r="A1670" i="9"/>
  <c r="B1670" i="9" s="1"/>
  <c r="A1671" i="9"/>
  <c r="B1671" i="9" s="1"/>
  <c r="A1672" i="9"/>
  <c r="B1672" i="9" s="1"/>
  <c r="A1673" i="9"/>
  <c r="B1673" i="9" s="1"/>
  <c r="A1674" i="9"/>
  <c r="B1674" i="9" s="1"/>
  <c r="A1675" i="9"/>
  <c r="B1675" i="9" s="1"/>
  <c r="A1676" i="9"/>
  <c r="B1676" i="9" s="1"/>
  <c r="A1677" i="9"/>
  <c r="B1677" i="9" s="1"/>
  <c r="A1678" i="9"/>
  <c r="B1678" i="9" s="1"/>
  <c r="A1679" i="9"/>
  <c r="B1679" i="9" s="1"/>
  <c r="A1680" i="9"/>
  <c r="B1680" i="9" s="1"/>
  <c r="A1681" i="9"/>
  <c r="B1681" i="9" s="1"/>
  <c r="A1682" i="9"/>
  <c r="B1682" i="9" s="1"/>
  <c r="A1683" i="9"/>
  <c r="B1683" i="9" s="1"/>
  <c r="A1684" i="9"/>
  <c r="B1684" i="9" s="1"/>
  <c r="A1685" i="9"/>
  <c r="B1685" i="9" s="1"/>
  <c r="A1686" i="9"/>
  <c r="B1686" i="9" s="1"/>
  <c r="A1687" i="9"/>
  <c r="B1687" i="9" s="1"/>
  <c r="A1688" i="9"/>
  <c r="B1688" i="9" s="1"/>
  <c r="A1689" i="9"/>
  <c r="B1689" i="9" s="1"/>
  <c r="A1690" i="9"/>
  <c r="B1690" i="9" s="1"/>
  <c r="A1691" i="9"/>
  <c r="B1691" i="9" s="1"/>
  <c r="A1692" i="9"/>
  <c r="B1692" i="9" s="1"/>
  <c r="A1693" i="9"/>
  <c r="B1693" i="9" s="1"/>
  <c r="A1694" i="9"/>
  <c r="B1694" i="9" s="1"/>
  <c r="A1695" i="9"/>
  <c r="B1695" i="9" s="1"/>
  <c r="A1696" i="9"/>
  <c r="B1696" i="9" s="1"/>
  <c r="A1697" i="9"/>
  <c r="B1697" i="9" s="1"/>
  <c r="A1698" i="9"/>
  <c r="B1698" i="9" s="1"/>
  <c r="A1699" i="9"/>
  <c r="B1699" i="9" s="1"/>
  <c r="A1700" i="9"/>
  <c r="B1700" i="9" s="1"/>
  <c r="A1701" i="9"/>
  <c r="B1701" i="9" s="1"/>
  <c r="A1702" i="9"/>
  <c r="B1702" i="9" s="1"/>
  <c r="A1703" i="9"/>
  <c r="B1703" i="9" s="1"/>
  <c r="A1704" i="9"/>
  <c r="B1704" i="9" s="1"/>
  <c r="A1705" i="9"/>
  <c r="B1705" i="9" s="1"/>
  <c r="A1706" i="9"/>
  <c r="B1706" i="9" s="1"/>
  <c r="A1707" i="9"/>
  <c r="B1707" i="9" s="1"/>
  <c r="A1708" i="9"/>
  <c r="B1708" i="9" s="1"/>
  <c r="A1709" i="9"/>
  <c r="B1709" i="9" s="1"/>
  <c r="A1710" i="9"/>
  <c r="B1710" i="9" s="1"/>
  <c r="A1711" i="9"/>
  <c r="B1711" i="9" s="1"/>
  <c r="A1712" i="9"/>
  <c r="B1712" i="9" s="1"/>
  <c r="A1713" i="9"/>
  <c r="B1713" i="9" s="1"/>
  <c r="A1714" i="9"/>
  <c r="B1714" i="9" s="1"/>
  <c r="A1715" i="9"/>
  <c r="B1715" i="9" s="1"/>
  <c r="A1716" i="9"/>
  <c r="B1716" i="9" s="1"/>
  <c r="A1717" i="9"/>
  <c r="B1717" i="9" s="1"/>
  <c r="A1718" i="9"/>
  <c r="B1718" i="9" s="1"/>
  <c r="A1719" i="9"/>
  <c r="B1719" i="9" s="1"/>
  <c r="A1720" i="9"/>
  <c r="B1720" i="9" s="1"/>
  <c r="A1721" i="9"/>
  <c r="B1721" i="9" s="1"/>
  <c r="A1722" i="9"/>
  <c r="B1722" i="9" s="1"/>
  <c r="A1723" i="9"/>
  <c r="B1723" i="9" s="1"/>
  <c r="A1724" i="9"/>
  <c r="B1724" i="9" s="1"/>
  <c r="A1725" i="9"/>
  <c r="B1725" i="9" s="1"/>
  <c r="A1726" i="9"/>
  <c r="B1726" i="9" s="1"/>
  <c r="A1727" i="9"/>
  <c r="B1727" i="9" s="1"/>
  <c r="A1728" i="9"/>
  <c r="B1728" i="9" s="1"/>
  <c r="A1729" i="9"/>
  <c r="B1729" i="9" s="1"/>
  <c r="A1730" i="9"/>
  <c r="B1730" i="9" s="1"/>
  <c r="A1731" i="9"/>
  <c r="B1731" i="9" s="1"/>
  <c r="A1732" i="9"/>
  <c r="B1732" i="9" s="1"/>
  <c r="A1733" i="9"/>
  <c r="B1733" i="9" s="1"/>
  <c r="A1734" i="9"/>
  <c r="B1734" i="9" s="1"/>
  <c r="A1735" i="9"/>
  <c r="B1735" i="9" s="1"/>
  <c r="A1736" i="9"/>
  <c r="B1736" i="9" s="1"/>
  <c r="A1737" i="9"/>
  <c r="B1737" i="9" s="1"/>
  <c r="A1738" i="9"/>
  <c r="B1738" i="9" s="1"/>
  <c r="A1739" i="9"/>
  <c r="B1739" i="9" s="1"/>
  <c r="A1740" i="9"/>
  <c r="B1740" i="9" s="1"/>
  <c r="A1741" i="9"/>
  <c r="B1741" i="9" s="1"/>
  <c r="A1742" i="9"/>
  <c r="B1742" i="9" s="1"/>
  <c r="A1743" i="9"/>
  <c r="B1743" i="9" s="1"/>
  <c r="A1744" i="9"/>
  <c r="B1744" i="9" s="1"/>
  <c r="A1745" i="9"/>
  <c r="B1745" i="9" s="1"/>
  <c r="A1746" i="9"/>
  <c r="B1746" i="9" s="1"/>
  <c r="A1747" i="9"/>
  <c r="B1747" i="9" s="1"/>
  <c r="A1748" i="9"/>
  <c r="B1748" i="9" s="1"/>
  <c r="A1749" i="9"/>
  <c r="B1749" i="9" s="1"/>
  <c r="A1750" i="9"/>
  <c r="B1750" i="9" s="1"/>
  <c r="A1751" i="9"/>
  <c r="B1751" i="9" s="1"/>
  <c r="A1752" i="9"/>
  <c r="B1752" i="9" s="1"/>
  <c r="A1753" i="9"/>
  <c r="B1753" i="9" s="1"/>
  <c r="A1754" i="9"/>
  <c r="B1754" i="9" s="1"/>
  <c r="A1755" i="9"/>
  <c r="B1755" i="9" s="1"/>
  <c r="A1756" i="9"/>
  <c r="B1756" i="9" s="1"/>
  <c r="A1757" i="9"/>
  <c r="B1757" i="9" s="1"/>
  <c r="A1758" i="9"/>
  <c r="B1758" i="9" s="1"/>
  <c r="A1759" i="9"/>
  <c r="B1759" i="9" s="1"/>
  <c r="A1760" i="9"/>
  <c r="B1760" i="9" s="1"/>
  <c r="A1761" i="9"/>
  <c r="B1761" i="9" s="1"/>
  <c r="A1762" i="9"/>
  <c r="B1762" i="9" s="1"/>
  <c r="A1763" i="9"/>
  <c r="B1763" i="9" s="1"/>
  <c r="A1764" i="9"/>
  <c r="B1764" i="9" s="1"/>
  <c r="A1765" i="9"/>
  <c r="B1765" i="9" s="1"/>
  <c r="A1766" i="9"/>
  <c r="B1766" i="9" s="1"/>
  <c r="A1767" i="9"/>
  <c r="B1767" i="9" s="1"/>
  <c r="A1768" i="9"/>
  <c r="B1768" i="9" s="1"/>
  <c r="A1769" i="9"/>
  <c r="B1769" i="9" s="1"/>
  <c r="A1770" i="9"/>
  <c r="B1770" i="9" s="1"/>
  <c r="A1771" i="9"/>
  <c r="B1771" i="9" s="1"/>
  <c r="A1772" i="9"/>
  <c r="B1772" i="9" s="1"/>
  <c r="A1773" i="9"/>
  <c r="B1773" i="9" s="1"/>
  <c r="A1774" i="9"/>
  <c r="B1774" i="9" s="1"/>
  <c r="A1775" i="9"/>
  <c r="B1775" i="9" s="1"/>
  <c r="A1776" i="9"/>
  <c r="B1776" i="9" s="1"/>
  <c r="A1777" i="9"/>
  <c r="B1777" i="9" s="1"/>
  <c r="A1778" i="9"/>
  <c r="B1778" i="9" s="1"/>
  <c r="A1779" i="9"/>
  <c r="B1779" i="9" s="1"/>
  <c r="A1780" i="9"/>
  <c r="B1780" i="9" s="1"/>
  <c r="A1781" i="9"/>
  <c r="B1781" i="9" s="1"/>
  <c r="A1782" i="9"/>
  <c r="B1782" i="9" s="1"/>
  <c r="A1783" i="9"/>
  <c r="B1783" i="9" s="1"/>
  <c r="A1784" i="9"/>
  <c r="B1784" i="9" s="1"/>
  <c r="A1785" i="9"/>
  <c r="B1785" i="9" s="1"/>
  <c r="A1786" i="9"/>
  <c r="B1786" i="9" s="1"/>
  <c r="A1787" i="9"/>
  <c r="B1787" i="9" s="1"/>
  <c r="A1788" i="9"/>
  <c r="B1788" i="9" s="1"/>
  <c r="A1789" i="9"/>
  <c r="B1789" i="9" s="1"/>
  <c r="A1790" i="9"/>
  <c r="B1790" i="9" s="1"/>
  <c r="A1791" i="9"/>
  <c r="B1791" i="9" s="1"/>
  <c r="A1792" i="9"/>
  <c r="B1792" i="9" s="1"/>
  <c r="A1793" i="9"/>
  <c r="B1793" i="9" s="1"/>
  <c r="A1794" i="9"/>
  <c r="B1794" i="9" s="1"/>
  <c r="A1795" i="9"/>
  <c r="B1795" i="9" s="1"/>
  <c r="A1796" i="9"/>
  <c r="B1796" i="9" s="1"/>
  <c r="A1797" i="9"/>
  <c r="B1797" i="9" s="1"/>
  <c r="A1798" i="9"/>
  <c r="B1798" i="9" s="1"/>
  <c r="A1799" i="9"/>
  <c r="B1799" i="9" s="1"/>
  <c r="A1800" i="9"/>
  <c r="B1800" i="9" s="1"/>
  <c r="A1801" i="9"/>
  <c r="B1801" i="9" s="1"/>
  <c r="A1802" i="9"/>
  <c r="B1802" i="9" s="1"/>
  <c r="A1803" i="9"/>
  <c r="B1803" i="9" s="1"/>
  <c r="A1804" i="9"/>
  <c r="B1804" i="9" s="1"/>
  <c r="A1805" i="9"/>
  <c r="B1805" i="9" s="1"/>
  <c r="A1806" i="9"/>
  <c r="B1806" i="9" s="1"/>
  <c r="A1807" i="9"/>
  <c r="B1807" i="9" s="1"/>
  <c r="A1808" i="9"/>
  <c r="B1808" i="9" s="1"/>
  <c r="A1809" i="9"/>
  <c r="B1809" i="9" s="1"/>
  <c r="A1810" i="9"/>
  <c r="B1810" i="9" s="1"/>
  <c r="A1811" i="9"/>
  <c r="B1811" i="9" s="1"/>
  <c r="A1812" i="9"/>
  <c r="B1812" i="9" s="1"/>
  <c r="A1813" i="9"/>
  <c r="B1813" i="9" s="1"/>
  <c r="A1814" i="9"/>
  <c r="B1814" i="9" s="1"/>
  <c r="A1815" i="9"/>
  <c r="B1815" i="9" s="1"/>
  <c r="A1816" i="9"/>
  <c r="B1816" i="9" s="1"/>
  <c r="A1817" i="9"/>
  <c r="B1817" i="9" s="1"/>
  <c r="A1818" i="9"/>
  <c r="B1818" i="9" s="1"/>
  <c r="A1819" i="9"/>
  <c r="B1819" i="9" s="1"/>
  <c r="A1820" i="9"/>
  <c r="B1820" i="9" s="1"/>
  <c r="A1821" i="9"/>
  <c r="B1821" i="9" s="1"/>
  <c r="A1822" i="9"/>
  <c r="B1822" i="9" s="1"/>
  <c r="A1823" i="9"/>
  <c r="B1823" i="9" s="1"/>
  <c r="A1824" i="9"/>
  <c r="B1824" i="9" s="1"/>
  <c r="A1825" i="9"/>
  <c r="B1825" i="9" s="1"/>
  <c r="A1826" i="9"/>
  <c r="B1826" i="9" s="1"/>
  <c r="A1827" i="9"/>
  <c r="B1827" i="9" s="1"/>
  <c r="A1828" i="9"/>
  <c r="B1828" i="9" s="1"/>
  <c r="A1829" i="9"/>
  <c r="B1829" i="9" s="1"/>
  <c r="A1830" i="9"/>
  <c r="B1830" i="9" s="1"/>
  <c r="A1831" i="9"/>
  <c r="B1831" i="9" s="1"/>
  <c r="A1832" i="9"/>
  <c r="B1832" i="9" s="1"/>
  <c r="A1833" i="9"/>
  <c r="B1833" i="9" s="1"/>
  <c r="A1834" i="9"/>
  <c r="B1834" i="9" s="1"/>
  <c r="A1835" i="9"/>
  <c r="B1835" i="9" s="1"/>
  <c r="A1836" i="9"/>
  <c r="B1836" i="9" s="1"/>
  <c r="A1837" i="9"/>
  <c r="B1837" i="9" s="1"/>
  <c r="A1838" i="9"/>
  <c r="B1838" i="9" s="1"/>
  <c r="A1839" i="9"/>
  <c r="B1839" i="9" s="1"/>
  <c r="A1840" i="9"/>
  <c r="B1840" i="9" s="1"/>
  <c r="A1841" i="9"/>
  <c r="B1841" i="9" s="1"/>
  <c r="A1842" i="9"/>
  <c r="B1842" i="9" s="1"/>
  <c r="A1843" i="9"/>
  <c r="B1843" i="9" s="1"/>
  <c r="A1844" i="9"/>
  <c r="B1844" i="9" s="1"/>
  <c r="A1845" i="9"/>
  <c r="B1845" i="9" s="1"/>
  <c r="A1846" i="9"/>
  <c r="B1846" i="9" s="1"/>
  <c r="A1847" i="9"/>
  <c r="B1847" i="9" s="1"/>
  <c r="A1848" i="9"/>
  <c r="B1848" i="9" s="1"/>
  <c r="A1849" i="9"/>
  <c r="B1849" i="9" s="1"/>
  <c r="A1850" i="9"/>
  <c r="B1850" i="9" s="1"/>
  <c r="A1851" i="9"/>
  <c r="B1851" i="9" s="1"/>
  <c r="A1852" i="9"/>
  <c r="B1852" i="9" s="1"/>
  <c r="A1853" i="9"/>
  <c r="B1853" i="9" s="1"/>
  <c r="A1854" i="9"/>
  <c r="B1854" i="9" s="1"/>
  <c r="A1855" i="9"/>
  <c r="B1855" i="9" s="1"/>
  <c r="A1856" i="9"/>
  <c r="B1856" i="9" s="1"/>
  <c r="A1857" i="9"/>
  <c r="B1857" i="9" s="1"/>
  <c r="A1858" i="9"/>
  <c r="B1858" i="9" s="1"/>
  <c r="A1859" i="9"/>
  <c r="B1859" i="9" s="1"/>
  <c r="A1860" i="9"/>
  <c r="B1860" i="9" s="1"/>
  <c r="A1861" i="9"/>
  <c r="B1861" i="9" s="1"/>
  <c r="A1862" i="9"/>
  <c r="B1862" i="9" s="1"/>
  <c r="A1863" i="9"/>
  <c r="B1863" i="9" s="1"/>
  <c r="A1864" i="9"/>
  <c r="B1864" i="9" s="1"/>
  <c r="A1865" i="9"/>
  <c r="B1865" i="9" s="1"/>
  <c r="A1866" i="9"/>
  <c r="B1866" i="9" s="1"/>
  <c r="A1867" i="9"/>
  <c r="B1867" i="9" s="1"/>
  <c r="A1868" i="9"/>
  <c r="B1868" i="9" s="1"/>
  <c r="A1869" i="9"/>
  <c r="B1869" i="9" s="1"/>
  <c r="A1870" i="9"/>
  <c r="B1870" i="9" s="1"/>
  <c r="A1871" i="9"/>
  <c r="B1871" i="9" s="1"/>
  <c r="A1872" i="9"/>
  <c r="B1872" i="9" s="1"/>
  <c r="A1873" i="9"/>
  <c r="B1873" i="9" s="1"/>
  <c r="A1874" i="9"/>
  <c r="B1874" i="9" s="1"/>
  <c r="A1875" i="9"/>
  <c r="B1875" i="9" s="1"/>
  <c r="A1876" i="9"/>
  <c r="B1876" i="9" s="1"/>
  <c r="A1877" i="9"/>
  <c r="B1877" i="9" s="1"/>
  <c r="A1878" i="9"/>
  <c r="B1878" i="9" s="1"/>
  <c r="A1879" i="9"/>
  <c r="B1879" i="9" s="1"/>
  <c r="A1880" i="9"/>
  <c r="B1880" i="9" s="1"/>
  <c r="A1881" i="9"/>
  <c r="B1881" i="9" s="1"/>
  <c r="A1882" i="9"/>
  <c r="B1882" i="9" s="1"/>
  <c r="A1883" i="9"/>
  <c r="B1883" i="9" s="1"/>
  <c r="A1884" i="9"/>
  <c r="B1884" i="9" s="1"/>
  <c r="A1885" i="9"/>
  <c r="B1885" i="9" s="1"/>
  <c r="A1886" i="9"/>
  <c r="B1886" i="9" s="1"/>
  <c r="A1887" i="9"/>
  <c r="B1887" i="9" s="1"/>
  <c r="A1888" i="9"/>
  <c r="B1888" i="9" s="1"/>
  <c r="A1889" i="9"/>
  <c r="B1889" i="9" s="1"/>
  <c r="A1890" i="9"/>
  <c r="B1890" i="9" s="1"/>
  <c r="A1891" i="9"/>
  <c r="B1891" i="9" s="1"/>
  <c r="A1892" i="9"/>
  <c r="B1892" i="9" s="1"/>
  <c r="A1893" i="9"/>
  <c r="B1893" i="9" s="1"/>
  <c r="A1894" i="9"/>
  <c r="B1894" i="9" s="1"/>
  <c r="A1895" i="9"/>
  <c r="B1895" i="9" s="1"/>
  <c r="A1896" i="9"/>
  <c r="B1896" i="9" s="1"/>
  <c r="A1897" i="9"/>
  <c r="B1897" i="9" s="1"/>
  <c r="A1898" i="9"/>
  <c r="B1898" i="9" s="1"/>
  <c r="A1899" i="9"/>
  <c r="B1899" i="9" s="1"/>
  <c r="A1900" i="9"/>
  <c r="B1900" i="9" s="1"/>
  <c r="A1901" i="9"/>
  <c r="B1901" i="9" s="1"/>
  <c r="A1902" i="9"/>
  <c r="B1902" i="9" s="1"/>
  <c r="A1903" i="9"/>
  <c r="B1903" i="9" s="1"/>
  <c r="A1904" i="9"/>
  <c r="B1904" i="9" s="1"/>
  <c r="A1905" i="9"/>
  <c r="B1905" i="9" s="1"/>
  <c r="A1906" i="9"/>
  <c r="B1906" i="9" s="1"/>
  <c r="A1907" i="9"/>
  <c r="B1907" i="9" s="1"/>
  <c r="A1908" i="9"/>
  <c r="B1908" i="9" s="1"/>
  <c r="A1909" i="9"/>
  <c r="B1909" i="9" s="1"/>
  <c r="A1910" i="9"/>
  <c r="B1910" i="9" s="1"/>
  <c r="A1911" i="9"/>
  <c r="B1911" i="9" s="1"/>
  <c r="A1912" i="9"/>
  <c r="B1912" i="9" s="1"/>
  <c r="A1913" i="9"/>
  <c r="B1913" i="9" s="1"/>
  <c r="A1914" i="9"/>
  <c r="B1914" i="9" s="1"/>
  <c r="A1915" i="9"/>
  <c r="B1915" i="9" s="1"/>
  <c r="A1916" i="9"/>
  <c r="B1916" i="9" s="1"/>
  <c r="A1917" i="9"/>
  <c r="B1917" i="9" s="1"/>
  <c r="A1918" i="9"/>
  <c r="B1918" i="9" s="1"/>
  <c r="A1919" i="9"/>
  <c r="B1919" i="9" s="1"/>
  <c r="A1920" i="9"/>
  <c r="B1920" i="9" s="1"/>
  <c r="A1921" i="9"/>
  <c r="B1921" i="9" s="1"/>
  <c r="A1922" i="9"/>
  <c r="B1922" i="9" s="1"/>
  <c r="A1923" i="9"/>
  <c r="B1923" i="9" s="1"/>
  <c r="A1924" i="9"/>
  <c r="B1924" i="9" s="1"/>
  <c r="A1925" i="9"/>
  <c r="B1925" i="9" s="1"/>
  <c r="A1926" i="9"/>
  <c r="B1926" i="9" s="1"/>
  <c r="A1927" i="9"/>
  <c r="B1927" i="9" s="1"/>
  <c r="A1928" i="9"/>
  <c r="B1928" i="9" s="1"/>
  <c r="A1929" i="9"/>
  <c r="B1929" i="9" s="1"/>
  <c r="A1930" i="9"/>
  <c r="B1930" i="9" s="1"/>
  <c r="A1931" i="9"/>
  <c r="B1931" i="9" s="1"/>
  <c r="A1932" i="9"/>
  <c r="B1932" i="9" s="1"/>
  <c r="A1933" i="9"/>
  <c r="B1933" i="9" s="1"/>
  <c r="A1934" i="9"/>
  <c r="B1934" i="9" s="1"/>
  <c r="A1935" i="9"/>
  <c r="B1935" i="9" s="1"/>
  <c r="A1936" i="9"/>
  <c r="B1936" i="9" s="1"/>
  <c r="A1937" i="9"/>
  <c r="B1937" i="9" s="1"/>
  <c r="A1938" i="9"/>
  <c r="B1938" i="9" s="1"/>
  <c r="A1939" i="9"/>
  <c r="B1939" i="9" s="1"/>
  <c r="A1940" i="9"/>
  <c r="B1940" i="9" s="1"/>
  <c r="A1941" i="9"/>
  <c r="B1941" i="9" s="1"/>
  <c r="A1942" i="9"/>
  <c r="B1942" i="9" s="1"/>
  <c r="A1943" i="9"/>
  <c r="B1943" i="9" s="1"/>
  <c r="A1944" i="9"/>
  <c r="B1944" i="9" s="1"/>
  <c r="A1945" i="9"/>
  <c r="B1945" i="9" s="1"/>
  <c r="A1946" i="9"/>
  <c r="B1946" i="9" s="1"/>
  <c r="A1947" i="9"/>
  <c r="B1947" i="9" s="1"/>
  <c r="A1948" i="9"/>
  <c r="B1948" i="9" s="1"/>
  <c r="A1949" i="9"/>
  <c r="B1949" i="9" s="1"/>
  <c r="A1950" i="9"/>
  <c r="B1950" i="9" s="1"/>
  <c r="A1951" i="9"/>
  <c r="B1951" i="9" s="1"/>
  <c r="A1952" i="9"/>
  <c r="B1952" i="9" s="1"/>
  <c r="A1953" i="9"/>
  <c r="B1953" i="9" s="1"/>
  <c r="A1954" i="9"/>
  <c r="B1954" i="9" s="1"/>
  <c r="A1955" i="9"/>
  <c r="B1955" i="9" s="1"/>
  <c r="A1956" i="9"/>
  <c r="B1956" i="9" s="1"/>
  <c r="A1957" i="9"/>
  <c r="B1957" i="9" s="1"/>
  <c r="A1958" i="9"/>
  <c r="B1958" i="9" s="1"/>
  <c r="A1959" i="9"/>
  <c r="B1959" i="9" s="1"/>
  <c r="A1960" i="9"/>
  <c r="B1960" i="9" s="1"/>
  <c r="A1961" i="9"/>
  <c r="B1961" i="9" s="1"/>
  <c r="A1962" i="9"/>
  <c r="B1962" i="9" s="1"/>
  <c r="A1963" i="9"/>
  <c r="B1963" i="9" s="1"/>
  <c r="A1964" i="9"/>
  <c r="B1964" i="9" s="1"/>
  <c r="A1965" i="9"/>
  <c r="B1965" i="9" s="1"/>
  <c r="A1966" i="9"/>
  <c r="B1966" i="9" s="1"/>
  <c r="A1967" i="9"/>
  <c r="B1967" i="9" s="1"/>
  <c r="A1968" i="9"/>
  <c r="B1968" i="9" s="1"/>
  <c r="A1969" i="9"/>
  <c r="B1969" i="9" s="1"/>
  <c r="A1970" i="9"/>
  <c r="B1970" i="9" s="1"/>
  <c r="A1971" i="9"/>
  <c r="B1971" i="9" s="1"/>
  <c r="A1972" i="9"/>
  <c r="B1972" i="9" s="1"/>
  <c r="A1973" i="9"/>
  <c r="B1973" i="9" s="1"/>
  <c r="A1974" i="9"/>
  <c r="B1974" i="9" s="1"/>
  <c r="A1975" i="9"/>
  <c r="B1975" i="9" s="1"/>
  <c r="A1976" i="9"/>
  <c r="B1976" i="9" s="1"/>
  <c r="A1977" i="9"/>
  <c r="B1977" i="9" s="1"/>
  <c r="A1978" i="9"/>
  <c r="B1978" i="9" s="1"/>
  <c r="A1979" i="9"/>
  <c r="B1979" i="9" s="1"/>
  <c r="A1980" i="9"/>
  <c r="B1980" i="9" s="1"/>
  <c r="A1981" i="9"/>
  <c r="B1981" i="9" s="1"/>
  <c r="A1982" i="9"/>
  <c r="B1982" i="9" s="1"/>
  <c r="A1983" i="9"/>
  <c r="B1983" i="9" s="1"/>
  <c r="A1984" i="9"/>
  <c r="B1984" i="9" s="1"/>
  <c r="A1985" i="9"/>
  <c r="B1985" i="9" s="1"/>
  <c r="A1986" i="9"/>
  <c r="B1986" i="9" s="1"/>
  <c r="A1987" i="9"/>
  <c r="B1987" i="9" s="1"/>
  <c r="A1988" i="9"/>
  <c r="B1988" i="9" s="1"/>
  <c r="A1989" i="9"/>
  <c r="B1989" i="9" s="1"/>
  <c r="A1990" i="9"/>
  <c r="B1990" i="9" s="1"/>
  <c r="A1991" i="9"/>
  <c r="B1991" i="9" s="1"/>
  <c r="A1992" i="9"/>
  <c r="B1992" i="9" s="1"/>
  <c r="A1993" i="9"/>
  <c r="B1993" i="9" s="1"/>
  <c r="A1994" i="9"/>
  <c r="B1994" i="9" s="1"/>
  <c r="A1995" i="9"/>
  <c r="B1995" i="9" s="1"/>
  <c r="A1996" i="9"/>
  <c r="B1996" i="9" s="1"/>
  <c r="A1997" i="9"/>
  <c r="B1997" i="9" s="1"/>
  <c r="A1998" i="9"/>
  <c r="B1998" i="9" s="1"/>
  <c r="A1999" i="9"/>
  <c r="B1999" i="9" s="1"/>
  <c r="A2000" i="9"/>
  <c r="B2000" i="9" s="1"/>
  <c r="A2001" i="9"/>
  <c r="B2001" i="9" s="1"/>
  <c r="A2002" i="9"/>
  <c r="B2002" i="9" s="1"/>
  <c r="A2003" i="9"/>
  <c r="B2003" i="9" s="1"/>
  <c r="A2004" i="9"/>
  <c r="B2004" i="9" s="1"/>
  <c r="A2005" i="9"/>
  <c r="B2005" i="9" s="1"/>
  <c r="A2006" i="9"/>
  <c r="B2006" i="9" s="1"/>
  <c r="A2007" i="9"/>
  <c r="B2007" i="9" s="1"/>
  <c r="A2008" i="9"/>
  <c r="B2008" i="9" s="1"/>
  <c r="A2009" i="9"/>
  <c r="B2009" i="9" s="1"/>
  <c r="A2010" i="9"/>
  <c r="B2010" i="9" s="1"/>
  <c r="A2011" i="9"/>
  <c r="B2011" i="9" s="1"/>
  <c r="A2012" i="9"/>
  <c r="B2012" i="9" s="1"/>
  <c r="A2013" i="9"/>
  <c r="B2013" i="9" s="1"/>
  <c r="A2014" i="9"/>
  <c r="B2014" i="9" s="1"/>
  <c r="A2015" i="9"/>
  <c r="B2015" i="9" s="1"/>
  <c r="A2016" i="9"/>
  <c r="B2016" i="9" s="1"/>
  <c r="A2017" i="9"/>
  <c r="B2017" i="9" s="1"/>
  <c r="A2018" i="9"/>
  <c r="B2018" i="9" s="1"/>
  <c r="A2019" i="9"/>
  <c r="B2019" i="9" s="1"/>
  <c r="A2020" i="9"/>
  <c r="B2020" i="9" s="1"/>
  <c r="A2021" i="9"/>
  <c r="B2021" i="9" s="1"/>
  <c r="A2022" i="9"/>
  <c r="B2022" i="9" s="1"/>
  <c r="A2023" i="9"/>
  <c r="B2023" i="9" s="1"/>
  <c r="A2024" i="9"/>
  <c r="B2024" i="9" s="1"/>
  <c r="A2025" i="9"/>
  <c r="B2025" i="9" s="1"/>
  <c r="A2026" i="9"/>
  <c r="B2026" i="9" s="1"/>
  <c r="A2027" i="9"/>
  <c r="B2027" i="9" s="1"/>
  <c r="A2028" i="9"/>
  <c r="B2028" i="9" s="1"/>
  <c r="A2029" i="9"/>
  <c r="B2029" i="9" s="1"/>
  <c r="A2030" i="9"/>
  <c r="B2030" i="9" s="1"/>
  <c r="A2031" i="9"/>
  <c r="B2031" i="9" s="1"/>
  <c r="A2032" i="9"/>
  <c r="B2032" i="9" s="1"/>
  <c r="A2033" i="9"/>
  <c r="B2033" i="9" s="1"/>
  <c r="A2034" i="9"/>
  <c r="B2034" i="9" s="1"/>
  <c r="A2035" i="9"/>
  <c r="B2035" i="9" s="1"/>
  <c r="A2036" i="9"/>
  <c r="B2036" i="9" s="1"/>
  <c r="A2037" i="9"/>
  <c r="B2037" i="9" s="1"/>
  <c r="A2038" i="9"/>
  <c r="B2038" i="9" s="1"/>
  <c r="A2039" i="9"/>
  <c r="B2039" i="9" s="1"/>
  <c r="A2040" i="9"/>
  <c r="B2040" i="9" s="1"/>
  <c r="A2041" i="9"/>
  <c r="B2041" i="9" s="1"/>
  <c r="A2042" i="9"/>
  <c r="B2042" i="9" s="1"/>
  <c r="A2043" i="9"/>
  <c r="B2043" i="9" s="1"/>
  <c r="A2044" i="9"/>
  <c r="B2044" i="9" s="1"/>
  <c r="A2045" i="9"/>
  <c r="B2045" i="9" s="1"/>
  <c r="A2046" i="9"/>
  <c r="B2046" i="9" s="1"/>
  <c r="A2047" i="9"/>
  <c r="B2047" i="9" s="1"/>
  <c r="A2048" i="9"/>
  <c r="B2048" i="9" s="1"/>
  <c r="A2049" i="9"/>
  <c r="B2049" i="9" s="1"/>
  <c r="A2050" i="9"/>
  <c r="B2050" i="9" s="1"/>
  <c r="A2051" i="9"/>
  <c r="B2051" i="9" s="1"/>
  <c r="A2052" i="9"/>
  <c r="B2052" i="9" s="1"/>
  <c r="A2053" i="9"/>
  <c r="B2053" i="9" s="1"/>
  <c r="A2054" i="9"/>
  <c r="B2054" i="9" s="1"/>
  <c r="A2055" i="9"/>
  <c r="B2055" i="9" s="1"/>
  <c r="A2056" i="9"/>
  <c r="B2056" i="9" s="1"/>
  <c r="A2057" i="9"/>
  <c r="B2057" i="9" s="1"/>
  <c r="A2058" i="9"/>
  <c r="B2058" i="9" s="1"/>
  <c r="A2059" i="9"/>
  <c r="B2059" i="9" s="1"/>
  <c r="A2060" i="9"/>
  <c r="B2060" i="9" s="1"/>
  <c r="A2061" i="9"/>
  <c r="B2061" i="9" s="1"/>
  <c r="A2062" i="9"/>
  <c r="B2062" i="9" s="1"/>
  <c r="A2063" i="9"/>
  <c r="B2063" i="9" s="1"/>
  <c r="A2064" i="9"/>
  <c r="B2064" i="9" s="1"/>
  <c r="A2065" i="9"/>
  <c r="B2065" i="9" s="1"/>
  <c r="A2066" i="9"/>
  <c r="B2066" i="9" s="1"/>
  <c r="A2067" i="9"/>
  <c r="B2067" i="9" s="1"/>
  <c r="A2068" i="9"/>
  <c r="B2068" i="9" s="1"/>
  <c r="A2069" i="9"/>
  <c r="B2069" i="9" s="1"/>
  <c r="A2070" i="9"/>
  <c r="B2070" i="9" s="1"/>
  <c r="A2071" i="9"/>
  <c r="B2071" i="9" s="1"/>
  <c r="A2072" i="9"/>
  <c r="B2072" i="9" s="1"/>
  <c r="A2073" i="9"/>
  <c r="B2073" i="9" s="1"/>
  <c r="A2074" i="9"/>
  <c r="B2074" i="9" s="1"/>
  <c r="A2075" i="9"/>
  <c r="B2075" i="9" s="1"/>
  <c r="A2076" i="9"/>
  <c r="B2076" i="9" s="1"/>
  <c r="A2077" i="9"/>
  <c r="B2077" i="9" s="1"/>
  <c r="A2078" i="9"/>
  <c r="B2078" i="9" s="1"/>
  <c r="A2079" i="9"/>
  <c r="B2079" i="9" s="1"/>
  <c r="A2080" i="9"/>
  <c r="B2080" i="9" s="1"/>
  <c r="A2081" i="9"/>
  <c r="B2081" i="9" s="1"/>
  <c r="A2082" i="9"/>
  <c r="B2082" i="9" s="1"/>
  <c r="A2083" i="9"/>
  <c r="B2083" i="9" s="1"/>
  <c r="A2084" i="9"/>
  <c r="B2084" i="9" s="1"/>
  <c r="A2085" i="9"/>
  <c r="B2085" i="9" s="1"/>
  <c r="A2086" i="9"/>
  <c r="B2086" i="9" s="1"/>
  <c r="A2087" i="9"/>
  <c r="B2087" i="9" s="1"/>
  <c r="A2088" i="9"/>
  <c r="B2088" i="9" s="1"/>
  <c r="A2089" i="9"/>
  <c r="B2089" i="9" s="1"/>
  <c r="A2090" i="9"/>
  <c r="B2090" i="9" s="1"/>
  <c r="A2091" i="9"/>
  <c r="B2091" i="9" s="1"/>
  <c r="A2092" i="9"/>
  <c r="B2092" i="9" s="1"/>
  <c r="A2093" i="9"/>
  <c r="B2093" i="9" s="1"/>
  <c r="A2094" i="9"/>
  <c r="B2094" i="9" s="1"/>
  <c r="A2095" i="9"/>
  <c r="B2095" i="9" s="1"/>
  <c r="A2096" i="9"/>
  <c r="B2096" i="9" s="1"/>
  <c r="A2097" i="9"/>
  <c r="B2097" i="9" s="1"/>
  <c r="A2098" i="9"/>
  <c r="B2098" i="9" s="1"/>
  <c r="A2099" i="9"/>
  <c r="B2099" i="9" s="1"/>
  <c r="A2100" i="9"/>
  <c r="B2100" i="9" s="1"/>
  <c r="A2101" i="9"/>
  <c r="B2101" i="9" s="1"/>
  <c r="A2102" i="9"/>
  <c r="B2102" i="9" s="1"/>
  <c r="A2103" i="9"/>
  <c r="B2103" i="9" s="1"/>
  <c r="A2104" i="9"/>
  <c r="B2104" i="9" s="1"/>
  <c r="A2105" i="9"/>
  <c r="B2105" i="9" s="1"/>
  <c r="A2106" i="9"/>
  <c r="B2106" i="9" s="1"/>
  <c r="A2107" i="9"/>
  <c r="B2107" i="9" s="1"/>
  <c r="A2108" i="9"/>
  <c r="B2108" i="9" s="1"/>
  <c r="A2109" i="9"/>
  <c r="B2109" i="9" s="1"/>
  <c r="A2110" i="9"/>
  <c r="B2110" i="9" s="1"/>
  <c r="A2111" i="9"/>
  <c r="B2111" i="9" s="1"/>
  <c r="A2112" i="9"/>
  <c r="B2112" i="9" s="1"/>
  <c r="A2113" i="9"/>
  <c r="B2113" i="9" s="1"/>
  <c r="A2114" i="9"/>
  <c r="B2114" i="9" s="1"/>
  <c r="A2115" i="9"/>
  <c r="B2115" i="9" s="1"/>
  <c r="A2116" i="9"/>
  <c r="B2116" i="9" s="1"/>
  <c r="A2117" i="9"/>
  <c r="B2117" i="9" s="1"/>
  <c r="A2118" i="9"/>
  <c r="B2118" i="9" s="1"/>
  <c r="A2119" i="9"/>
  <c r="B2119" i="9" s="1"/>
  <c r="A2120" i="9"/>
  <c r="B2120" i="9" s="1"/>
  <c r="A2121" i="9"/>
  <c r="B2121" i="9" s="1"/>
  <c r="A2122" i="9"/>
  <c r="B2122" i="9" s="1"/>
  <c r="A2123" i="9"/>
  <c r="B2123" i="9" s="1"/>
  <c r="A2124" i="9"/>
  <c r="B2124" i="9" s="1"/>
  <c r="A2125" i="9"/>
  <c r="B2125" i="9" s="1"/>
  <c r="A2126" i="9"/>
  <c r="B2126" i="9" s="1"/>
  <c r="A2127" i="9"/>
  <c r="B2127" i="9" s="1"/>
  <c r="A2128" i="9"/>
  <c r="B2128" i="9" s="1"/>
  <c r="A2129" i="9"/>
  <c r="B2129" i="9" s="1"/>
  <c r="A2130" i="9"/>
  <c r="B2130" i="9" s="1"/>
  <c r="A2131" i="9"/>
  <c r="B2131" i="9" s="1"/>
  <c r="A2132" i="9"/>
  <c r="B2132" i="9" s="1"/>
  <c r="A2133" i="9"/>
  <c r="B2133" i="9" s="1"/>
  <c r="A2134" i="9"/>
  <c r="B2134" i="9" s="1"/>
  <c r="A2135" i="9"/>
  <c r="B2135" i="9" s="1"/>
  <c r="A2136" i="9"/>
  <c r="B2136" i="9" s="1"/>
  <c r="A2137" i="9"/>
  <c r="B2137" i="9" s="1"/>
  <c r="A2138" i="9"/>
  <c r="B2138" i="9" s="1"/>
  <c r="A2139" i="9"/>
  <c r="B2139" i="9" s="1"/>
  <c r="A2140" i="9"/>
  <c r="B2140" i="9" s="1"/>
  <c r="A2141" i="9"/>
  <c r="B2141" i="9" s="1"/>
  <c r="A2142" i="9"/>
  <c r="B2142" i="9" s="1"/>
  <c r="A2143" i="9"/>
  <c r="B2143" i="9" s="1"/>
  <c r="A2144" i="9"/>
  <c r="B2144" i="9" s="1"/>
  <c r="A2145" i="9"/>
  <c r="B2145" i="9" s="1"/>
  <c r="A2146" i="9"/>
  <c r="B2146" i="9" s="1"/>
  <c r="A2147" i="9"/>
  <c r="B2147" i="9" s="1"/>
  <c r="A2148" i="9"/>
  <c r="B2148" i="9" s="1"/>
  <c r="A2149" i="9"/>
  <c r="B2149" i="9" s="1"/>
  <c r="A2150" i="9"/>
  <c r="B2150" i="9" s="1"/>
  <c r="A2151" i="9"/>
  <c r="B2151" i="9" s="1"/>
  <c r="A2152" i="9"/>
  <c r="B2152" i="9" s="1"/>
  <c r="A2153" i="9"/>
  <c r="B2153" i="9" s="1"/>
  <c r="A2154" i="9"/>
  <c r="B2154" i="9" s="1"/>
  <c r="A2155" i="9"/>
  <c r="B2155" i="9" s="1"/>
  <c r="A2" i="9"/>
  <c r="B2" i="9" s="1"/>
  <c r="E87" i="4" l="1"/>
</calcChain>
</file>

<file path=xl/sharedStrings.xml><?xml version="1.0" encoding="utf-8"?>
<sst xmlns="http://schemas.openxmlformats.org/spreadsheetml/2006/main" count="18085" uniqueCount="338">
  <si>
    <t>Freight</t>
  </si>
  <si>
    <t>Transport</t>
  </si>
  <si>
    <t>AM</t>
  </si>
  <si>
    <t>PUP</t>
  </si>
  <si>
    <t>SAT</t>
  </si>
  <si>
    <t>RAS</t>
  </si>
  <si>
    <t>COD</t>
  </si>
  <si>
    <t>Insur</t>
  </si>
  <si>
    <t>Package</t>
  </si>
  <si>
    <t>Cash</t>
  </si>
  <si>
    <t>Rabbit</t>
  </si>
  <si>
    <t>Credit</t>
  </si>
  <si>
    <t>Transportation</t>
  </si>
  <si>
    <t>Discount</t>
  </si>
  <si>
    <t>Vat</t>
  </si>
  <si>
    <t>Total</t>
  </si>
  <si>
    <t>City</t>
  </si>
  <si>
    <t>Cityn</t>
  </si>
  <si>
    <t>Grab</t>
  </si>
  <si>
    <t>TUD</t>
  </si>
  <si>
    <t>Suspense</t>
  </si>
  <si>
    <t>Promotion</t>
  </si>
  <si>
    <t>VerifyDate</t>
  </si>
  <si>
    <t>Daily Revenue Confirm Report</t>
  </si>
  <si>
    <t>01/04/2017 - 30/04/2017</t>
  </si>
  <si>
    <t>Status</t>
  </si>
  <si>
    <t>Date</t>
  </si>
  <si>
    <t>By</t>
  </si>
  <si>
    <t>Report Date</t>
  </si>
  <si>
    <t>Branch ID</t>
  </si>
  <si>
    <t>ERP ID</t>
  </si>
  <si>
    <t>Sale Package</t>
  </si>
  <si>
    <t>Line TopUp</t>
  </si>
  <si>
    <t>Total Boxes</t>
  </si>
  <si>
    <t>Total Con</t>
  </si>
  <si>
    <t>With Holding Tax</t>
  </si>
  <si>
    <t>Return Charge</t>
  </si>
  <si>
    <t>Bonus Commission</t>
  </si>
  <si>
    <t>Total Transfer</t>
  </si>
  <si>
    <t>TopUp</t>
  </si>
  <si>
    <t>Line Pay</t>
  </si>
  <si>
    <t>Bangkok Sameday</t>
  </si>
  <si>
    <t>VAS Surcharge</t>
  </si>
  <si>
    <t>Other</t>
  </si>
  <si>
    <t>Adjustment</t>
  </si>
  <si>
    <t>Remittance Date</t>
  </si>
  <si>
    <t>Verify</t>
  </si>
  <si>
    <t>Confirm</t>
  </si>
  <si>
    <t>101014</t>
  </si>
  <si>
    <t>HLP</t>
  </si>
  <si>
    <t>YES</t>
  </si>
  <si>
    <t>Sararat</t>
  </si>
  <si>
    <t>NO</t>
  </si>
  <si>
    <t>101019</t>
  </si>
  <si>
    <t>BYI</t>
  </si>
  <si>
    <t>101010</t>
  </si>
  <si>
    <t>WWY</t>
  </si>
  <si>
    <t>srichai</t>
  </si>
  <si>
    <t>181002</t>
  </si>
  <si>
    <t>CITY</t>
  </si>
  <si>
    <t>CITYN</t>
  </si>
  <si>
    <t>101024</t>
  </si>
  <si>
    <t>BPD</t>
  </si>
  <si>
    <t>102005</t>
  </si>
  <si>
    <t>LLK</t>
  </si>
  <si>
    <t>101013</t>
  </si>
  <si>
    <t>MIN</t>
  </si>
  <si>
    <t>191001</t>
  </si>
  <si>
    <t>ASK</t>
  </si>
  <si>
    <t>191003</t>
  </si>
  <si>
    <t>SIAM</t>
  </si>
  <si>
    <t>Potjanalak</t>
  </si>
  <si>
    <t>191002</t>
  </si>
  <si>
    <t>SLOM</t>
  </si>
  <si>
    <t>191018</t>
  </si>
  <si>
    <t>RONG</t>
  </si>
  <si>
    <t>191017</t>
  </si>
  <si>
    <t>LADP</t>
  </si>
  <si>
    <t>191089</t>
  </si>
  <si>
    <t>BRAK</t>
  </si>
  <si>
    <t>191086</t>
  </si>
  <si>
    <t>PSAM</t>
  </si>
  <si>
    <t>191087</t>
  </si>
  <si>
    <t>SURA</t>
  </si>
  <si>
    <t>191005</t>
  </si>
  <si>
    <t>BYAI</t>
  </si>
  <si>
    <t>191006</t>
  </si>
  <si>
    <t>RSIT</t>
  </si>
  <si>
    <t>191008</t>
  </si>
  <si>
    <t>KKAW</t>
  </si>
  <si>
    <t>191007</t>
  </si>
  <si>
    <t>MTNG</t>
  </si>
  <si>
    <t>191009</t>
  </si>
  <si>
    <t>MAHA</t>
  </si>
  <si>
    <t>191010</t>
  </si>
  <si>
    <t>PKED</t>
  </si>
  <si>
    <t>191011</t>
  </si>
  <si>
    <t>SCON</t>
  </si>
  <si>
    <t>191013</t>
  </si>
  <si>
    <t>BKAE</t>
  </si>
  <si>
    <t>191014</t>
  </si>
  <si>
    <t>BBUA</t>
  </si>
  <si>
    <t>191012</t>
  </si>
  <si>
    <t>HPPY</t>
  </si>
  <si>
    <t>191016</t>
  </si>
  <si>
    <t>TNON</t>
  </si>
  <si>
    <t>191029</t>
  </si>
  <si>
    <t>NMIN</t>
  </si>
  <si>
    <t>191028</t>
  </si>
  <si>
    <t>TPLU</t>
  </si>
  <si>
    <t>191027</t>
  </si>
  <si>
    <t>PINK</t>
  </si>
  <si>
    <t>191030</t>
  </si>
  <si>
    <t>RMA2</t>
  </si>
  <si>
    <t>191019</t>
  </si>
  <si>
    <t>SMAI</t>
  </si>
  <si>
    <t>191021</t>
  </si>
  <si>
    <t>BBON</t>
  </si>
  <si>
    <t>191023</t>
  </si>
  <si>
    <t>TSIT</t>
  </si>
  <si>
    <t>191020</t>
  </si>
  <si>
    <t>SUKS</t>
  </si>
  <si>
    <t>191022</t>
  </si>
  <si>
    <t>DONM</t>
  </si>
  <si>
    <t>191025</t>
  </si>
  <si>
    <t>NAWA</t>
  </si>
  <si>
    <t>191024</t>
  </si>
  <si>
    <t>ONUT</t>
  </si>
  <si>
    <t>191026</t>
  </si>
  <si>
    <t>LKAB</t>
  </si>
  <si>
    <t>191034</t>
  </si>
  <si>
    <t>SMUT</t>
  </si>
  <si>
    <t>191035</t>
  </si>
  <si>
    <t>TEPA</t>
  </si>
  <si>
    <t>191039</t>
  </si>
  <si>
    <t>BPEE</t>
  </si>
  <si>
    <t>191040</t>
  </si>
  <si>
    <t>TNPT</t>
  </si>
  <si>
    <t>191032</t>
  </si>
  <si>
    <t>NAIN</t>
  </si>
  <si>
    <t>191041</t>
  </si>
  <si>
    <t>TUPM</t>
  </si>
  <si>
    <t>191033</t>
  </si>
  <si>
    <t>BANA</t>
  </si>
  <si>
    <t>191042</t>
  </si>
  <si>
    <t>TTAI</t>
  </si>
  <si>
    <t>191038</t>
  </si>
  <si>
    <t>NKAM</t>
  </si>
  <si>
    <t>191045</t>
  </si>
  <si>
    <t>PANT</t>
  </si>
  <si>
    <t>191043</t>
  </si>
  <si>
    <t>KBAN</t>
  </si>
  <si>
    <t>191044</t>
  </si>
  <si>
    <t>EKKA</t>
  </si>
  <si>
    <t>191046</t>
  </si>
  <si>
    <t>SAMK</t>
  </si>
  <si>
    <t>191053</t>
  </si>
  <si>
    <t>TAIT</t>
  </si>
  <si>
    <t>191047</t>
  </si>
  <si>
    <t>NJOK</t>
  </si>
  <si>
    <t>191036</t>
  </si>
  <si>
    <t>BSTO</t>
  </si>
  <si>
    <t>191056</t>
  </si>
  <si>
    <t>PTNK</t>
  </si>
  <si>
    <t>191051</t>
  </si>
  <si>
    <t>MPTN</t>
  </si>
  <si>
    <t>191055</t>
  </si>
  <si>
    <t>CHC4</t>
  </si>
  <si>
    <t>191049</t>
  </si>
  <si>
    <t>SLYA</t>
  </si>
  <si>
    <t>191037</t>
  </si>
  <si>
    <t>TKRU</t>
  </si>
  <si>
    <t>191031</t>
  </si>
  <si>
    <t>BKEN</t>
  </si>
  <si>
    <t>191054</t>
  </si>
  <si>
    <t>MINB</t>
  </si>
  <si>
    <t>191052</t>
  </si>
  <si>
    <t>TYA3</t>
  </si>
  <si>
    <t>191059</t>
  </si>
  <si>
    <t>BROM</t>
  </si>
  <si>
    <t>191060</t>
  </si>
  <si>
    <t>NLCH</t>
  </si>
  <si>
    <t>191061</t>
  </si>
  <si>
    <t>KVIL</t>
  </si>
  <si>
    <t>191062</t>
  </si>
  <si>
    <t>LPDU</t>
  </si>
  <si>
    <t>191065</t>
  </si>
  <si>
    <t>PS43</t>
  </si>
  <si>
    <t>191066</t>
  </si>
  <si>
    <t>TAC4</t>
  </si>
  <si>
    <t>191069</t>
  </si>
  <si>
    <t>BSAE</t>
  </si>
  <si>
    <t>191071</t>
  </si>
  <si>
    <t>LAMB</t>
  </si>
  <si>
    <t>191070</t>
  </si>
  <si>
    <t>SNOI</t>
  </si>
  <si>
    <t>191064</t>
  </si>
  <si>
    <t>CWNA</t>
  </si>
  <si>
    <t>191063</t>
  </si>
  <si>
    <t>SNBN</t>
  </si>
  <si>
    <t>191091</t>
  </si>
  <si>
    <t>SAP2</t>
  </si>
  <si>
    <t>191067</t>
  </si>
  <si>
    <t>PBSK</t>
  </si>
  <si>
    <t>191068</t>
  </si>
  <si>
    <t>SNDA</t>
  </si>
  <si>
    <t>191073</t>
  </si>
  <si>
    <t>LKAE</t>
  </si>
  <si>
    <t>191090</t>
  </si>
  <si>
    <t>LUK2</t>
  </si>
  <si>
    <t>191074</t>
  </si>
  <si>
    <t>SUAS</t>
  </si>
  <si>
    <t>191075</t>
  </si>
  <si>
    <t>ROMK</t>
  </si>
  <si>
    <t>191072</t>
  </si>
  <si>
    <t>BANB</t>
  </si>
  <si>
    <t>191081</t>
  </si>
  <si>
    <t>KSWA</t>
  </si>
  <si>
    <t>191078</t>
  </si>
  <si>
    <t>MCCS</t>
  </si>
  <si>
    <t>191092</t>
  </si>
  <si>
    <t>PYSL</t>
  </si>
  <si>
    <t>191079</t>
  </si>
  <si>
    <t>AMTA</t>
  </si>
  <si>
    <t>191076</t>
  </si>
  <si>
    <t>TYA6</t>
  </si>
  <si>
    <t>191077</t>
  </si>
  <si>
    <t>BAPU</t>
  </si>
  <si>
    <t>191080</t>
  </si>
  <si>
    <t>NKCS</t>
  </si>
  <si>
    <t>191088</t>
  </si>
  <si>
    <t>POKW</t>
  </si>
  <si>
    <t>191082</t>
  </si>
  <si>
    <t>PTYA</t>
  </si>
  <si>
    <t>191083</t>
  </si>
  <si>
    <t>BWIN</t>
  </si>
  <si>
    <t>191085</t>
  </si>
  <si>
    <t>MNKP</t>
  </si>
  <si>
    <t>191096</t>
  </si>
  <si>
    <t>ONTC</t>
  </si>
  <si>
    <t>191095</t>
  </si>
  <si>
    <t>PNAM</t>
  </si>
  <si>
    <t>191084</t>
  </si>
  <si>
    <t>PYSC</t>
  </si>
  <si>
    <t>191093</t>
  </si>
  <si>
    <t>PWET</t>
  </si>
  <si>
    <t>191094</t>
  </si>
  <si>
    <t>BTEC</t>
  </si>
  <si>
    <t>191098</t>
  </si>
  <si>
    <t>FPAK</t>
  </si>
  <si>
    <t>191101</t>
  </si>
  <si>
    <t>SAI4</t>
  </si>
  <si>
    <t>191104</t>
  </si>
  <si>
    <t>BAKY</t>
  </si>
  <si>
    <t>191103</t>
  </si>
  <si>
    <t>SKMT</t>
  </si>
  <si>
    <t>191097</t>
  </si>
  <si>
    <t>TTLY</t>
  </si>
  <si>
    <t>191099</t>
  </si>
  <si>
    <t>SEC2</t>
  </si>
  <si>
    <t>191102</t>
  </si>
  <si>
    <t>LAK4</t>
  </si>
  <si>
    <t>191100</t>
  </si>
  <si>
    <t>SATU</t>
  </si>
  <si>
    <t>การปรับเปอร์เซ็นต์ค่าคอมมิสชั่น "ค่าขนส่ง"</t>
  </si>
  <si>
    <t xml:space="preserve">Update  4 Nov 2016 </t>
  </si>
  <si>
    <t xml:space="preserve">Project </t>
  </si>
  <si>
    <t>วิธีการคำนวณ</t>
  </si>
  <si>
    <t>SV.1</t>
  </si>
  <si>
    <r>
      <t>หากครบสัญญา 2 ปีจะปรับลด</t>
    </r>
    <r>
      <rPr>
        <sz val="11"/>
        <color rgb="FFFF0000"/>
        <rFont val="Tahoma"/>
        <family val="2"/>
        <scheme val="minor"/>
      </rPr>
      <t>ค่าขนส่งเหลือ 28%</t>
    </r>
  </si>
  <si>
    <t>SV.2</t>
  </si>
  <si>
    <t>คิดค่าขนส่ง 26%</t>
  </si>
  <si>
    <t>Satellite Shop</t>
  </si>
  <si>
    <r>
      <t>คือขยายจาก SV1 จะใช้</t>
    </r>
    <r>
      <rPr>
        <sz val="11"/>
        <color rgb="FFFF0000"/>
        <rFont val="Tahoma"/>
        <family val="2"/>
        <scheme val="minor"/>
      </rPr>
      <t>ค่าขนส่งตามสาขา SV1</t>
    </r>
  </si>
  <si>
    <t>SHOP</t>
  </si>
  <si>
    <t xml:space="preserve">SV.1 </t>
  </si>
  <si>
    <t xml:space="preserve"> satellite shop BYAI</t>
  </si>
  <si>
    <t xml:space="preserve"> satellite shop MTNG</t>
  </si>
  <si>
    <t xml:space="preserve"> satellite shop BKAE</t>
  </si>
  <si>
    <t xml:space="preserve"> satellite shop SMAI</t>
  </si>
  <si>
    <t>Satellite Shop TNON</t>
  </si>
  <si>
    <t>Satellite Shop PKED</t>
  </si>
  <si>
    <t>Rate Commission</t>
  </si>
  <si>
    <t>ค่า Com. Freight</t>
  </si>
  <si>
    <t>ค่า Com COD</t>
  </si>
  <si>
    <t>ค่า Com Insur</t>
  </si>
  <si>
    <t>ค่า Com BSD</t>
  </si>
  <si>
    <t>cost center</t>
  </si>
  <si>
    <t>Shop</t>
  </si>
  <si>
    <t>Payin Date</t>
  </si>
  <si>
    <t>Amount</t>
  </si>
  <si>
    <t>(blank)</t>
  </si>
  <si>
    <t>Grand Total</t>
  </si>
  <si>
    <t>Values</t>
  </si>
  <si>
    <t>Sum of ค่า Com. Freight</t>
  </si>
  <si>
    <t>Sum of ค่า Com COD</t>
  </si>
  <si>
    <t>Sum of ค่า Com Insur</t>
  </si>
  <si>
    <t>Sum of ค่า Com BSD</t>
  </si>
  <si>
    <t>Total Line TopUp</t>
  </si>
  <si>
    <t>Total tLine Pay</t>
  </si>
  <si>
    <t>Sum of Total tLine Pay</t>
  </si>
  <si>
    <t>Sum of Total Line TopUp</t>
  </si>
  <si>
    <t>28 &amp; 29-04-2017</t>
  </si>
  <si>
    <t>Kerry Express (Thailand) Limited</t>
  </si>
  <si>
    <t>Commission April 2017</t>
  </si>
  <si>
    <t>KERRY</t>
  </si>
  <si>
    <t xml:space="preserve">Discount </t>
  </si>
  <si>
    <t>DHL</t>
  </si>
  <si>
    <t>Insurance</t>
  </si>
  <si>
    <t>Drop Off</t>
  </si>
  <si>
    <t>Service Fee</t>
  </si>
  <si>
    <t>Package Order 26 March - 25 April 2017</t>
  </si>
  <si>
    <t xml:space="preserve">Total Commission </t>
  </si>
  <si>
    <t>NetCommission</t>
  </si>
  <si>
    <t>Boxes</t>
  </si>
  <si>
    <t>Total Revenue</t>
  </si>
  <si>
    <t>Package Surcharge</t>
  </si>
  <si>
    <t>Freight Revenue</t>
  </si>
  <si>
    <t>% Freight Revenue</t>
  </si>
  <si>
    <t>Amount (15%)</t>
  </si>
  <si>
    <t>Amount (1%)</t>
  </si>
  <si>
    <t>Surcharge (3%)</t>
  </si>
  <si>
    <t>Surcharge</t>
  </si>
  <si>
    <t>Surcharge (30%)</t>
  </si>
  <si>
    <t>Surcharge (70%)</t>
  </si>
  <si>
    <t>Amount (30%)</t>
  </si>
  <si>
    <t>2 Baht/Box</t>
  </si>
  <si>
    <t>Management Fee</t>
  </si>
  <si>
    <t>IT</t>
  </si>
  <si>
    <t>Supply</t>
  </si>
  <si>
    <t>Facility</t>
  </si>
  <si>
    <t>Box Mini</t>
  </si>
  <si>
    <t>Box S</t>
  </si>
  <si>
    <t>Box S+</t>
  </si>
  <si>
    <t>Box M</t>
  </si>
  <si>
    <t>Box M+</t>
  </si>
  <si>
    <t>Box L</t>
  </si>
  <si>
    <t>Remark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</si>
</sst>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87" formatCode="_-* #,##0_-;\-* #,##0_-;_-* &quot;-&quot;_-;_-@_-"/>
    <numFmt numFmtId="188" formatCode="_-* #,##0.00_-;\-* #,##0.00_-;_-* &quot;-&quot;??_-;_-@_-"/>
    <numFmt numFmtId="189" formatCode="B1mmm\-yy"/>
    <numFmt numFmtId="190" formatCode="_-&quot;฿&quot;* #,##0.00_-;\-&quot;฿&quot;* #,##0.00_-;_-&quot;฿&quot;* &quot;-&quot;??_-;_-@_-"/>
  </numFmts>
  <fonts count="32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0"/>
      <color indexed="9"/>
      <name val="Tahoma"/>
    </font>
    <font>
      <sz val="12"/>
      <color theme="1"/>
      <name val="Tahoma"/>
      <family val="2"/>
      <charset val="222"/>
      <scheme val="minor"/>
    </font>
    <font>
      <b/>
      <sz val="12"/>
      <color theme="1"/>
      <name val="Tahoma"/>
      <family val="2"/>
      <scheme val="minor"/>
    </font>
    <font>
      <b/>
      <sz val="11"/>
      <name val="Tahoma"/>
      <family val="2"/>
    </font>
    <font>
      <b/>
      <sz val="11"/>
      <color theme="1"/>
      <name val="Tahoma"/>
      <family val="2"/>
      <scheme val="minor"/>
    </font>
    <font>
      <b/>
      <sz val="24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rgb="FFFF0000"/>
      <name val="Tahoma"/>
      <family val="2"/>
      <scheme val="minor"/>
    </font>
    <font>
      <b/>
      <sz val="24"/>
      <name val="Angsana New"/>
      <family val="1"/>
    </font>
    <font>
      <b/>
      <sz val="14"/>
      <name val="Angsana New"/>
      <family val="1"/>
    </font>
    <font>
      <b/>
      <sz val="14"/>
      <color theme="1"/>
      <name val="Tahoma"/>
      <family val="2"/>
      <scheme val="minor"/>
    </font>
    <font>
      <sz val="14"/>
      <color theme="1"/>
      <name val="Angsana New"/>
      <family val="1"/>
    </font>
    <font>
      <sz val="14"/>
      <name val="Tahoma"/>
      <family val="2"/>
    </font>
    <font>
      <sz val="10"/>
      <color theme="1"/>
      <name val="Tahoma"/>
      <family val="2"/>
      <scheme val="minor"/>
    </font>
    <font>
      <b/>
      <sz val="10"/>
      <name val="Tahoma"/>
      <family val="2"/>
    </font>
    <font>
      <b/>
      <sz val="10"/>
      <color theme="1"/>
      <name val="Tahoma"/>
      <family val="2"/>
      <scheme val="minor"/>
    </font>
    <font>
      <sz val="10"/>
      <name val="Tahoma"/>
      <family val="2"/>
    </font>
    <font>
      <b/>
      <sz val="10"/>
      <color theme="1"/>
      <name val="Tahoma"/>
      <family val="2"/>
    </font>
    <font>
      <sz val="10"/>
      <color rgb="FFFF0000"/>
      <name val="Tahoma"/>
      <family val="2"/>
      <scheme val="minor"/>
    </font>
    <font>
      <sz val="10"/>
      <name val="Tahoma"/>
      <family val="2"/>
      <scheme val="minor"/>
    </font>
    <font>
      <sz val="11"/>
      <color rgb="FFFF0000"/>
      <name val="Tahoma"/>
      <family val="2"/>
      <charset val="222"/>
      <scheme val="minor"/>
    </font>
    <font>
      <sz val="11"/>
      <name val="Tahoma"/>
      <family val="2"/>
    </font>
    <font>
      <sz val="10"/>
      <color theme="1"/>
      <name val="Tahoma"/>
      <family val="2"/>
      <charset val="222"/>
      <scheme val="minor"/>
    </font>
    <font>
      <b/>
      <sz val="10"/>
      <color indexed="9"/>
      <name val="Tahoma"/>
      <family val="2"/>
    </font>
    <font>
      <b/>
      <sz val="10"/>
      <color theme="1"/>
      <name val="Tahoma"/>
      <family val="2"/>
      <scheme val="major"/>
    </font>
    <font>
      <b/>
      <sz val="10"/>
      <name val="Tahoma"/>
      <family val="2"/>
      <scheme val="major"/>
    </font>
    <font>
      <sz val="10"/>
      <color theme="1"/>
      <name val="Tahoma"/>
      <family val="2"/>
      <scheme val="major"/>
    </font>
    <font>
      <sz val="14"/>
      <color theme="1"/>
      <name val="Tahoma"/>
      <family val="2"/>
      <scheme val="minor"/>
    </font>
    <font>
      <b/>
      <sz val="14"/>
      <name val="Tahoma"/>
      <family val="2"/>
    </font>
    <font>
      <b/>
      <sz val="11"/>
      <color theme="1"/>
      <name val="Tahoma"/>
      <family val="2"/>
    </font>
  </fonts>
  <fills count="47">
    <fill>
      <patternFill patternType="none"/>
    </fill>
    <fill>
      <patternFill patternType="gray125"/>
    </fill>
    <fill>
      <patternFill patternType="solid">
        <fgColor rgb="FFEA7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CDFF5"/>
        <bgColor indexed="64"/>
      </patternFill>
    </fill>
    <fill>
      <patternFill patternType="solid">
        <fgColor rgb="FFE3F3D1"/>
        <bgColor indexed="64"/>
      </patternFill>
    </fill>
    <fill>
      <patternFill patternType="solid">
        <fgColor rgb="FFD5FFE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886DA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1CC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F1E8F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EDE2F6"/>
        <bgColor indexed="64"/>
      </patternFill>
    </fill>
    <fill>
      <patternFill patternType="solid">
        <fgColor rgb="FFF8F3FB"/>
        <bgColor indexed="64"/>
      </patternFill>
    </fill>
    <fill>
      <patternFill patternType="solid">
        <fgColor rgb="FFF2F9EB"/>
        <bgColor indexed="64"/>
      </patternFill>
    </fill>
    <fill>
      <patternFill patternType="solid">
        <fgColor rgb="FFFFFFC5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64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64"/>
      </bottom>
      <diagonal/>
    </border>
  </borders>
  <cellStyleXfs count="10">
    <xf numFmtId="0" fontId="0" fillId="0" borderId="0"/>
    <xf numFmtId="0" fontId="2" fillId="2" borderId="1"/>
    <xf numFmtId="43" fontId="8" fillId="0" borderId="0" applyFont="0" applyFill="0" applyBorder="0" applyAlignment="0" applyProtection="0"/>
    <xf numFmtId="0" fontId="8" fillId="0" borderId="0"/>
    <xf numFmtId="188" fontId="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5" fillId="2" borderId="1"/>
    <xf numFmtId="188" fontId="8" fillId="0" borderId="0" applyFont="0" applyBorder="0" applyAlignment="0" applyProtection="0"/>
    <xf numFmtId="188" fontId="1" fillId="0" borderId="0" applyFont="0" applyBorder="0" applyAlignment="0" applyProtection="0"/>
  </cellStyleXfs>
  <cellXfs count="237">
    <xf numFmtId="0" fontId="0" fillId="0" borderId="0" xfId="0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7" borderId="5" xfId="0" applyFill="1" applyBorder="1" applyAlignment="1">
      <alignment vertical="center"/>
    </xf>
    <xf numFmtId="188" fontId="0" fillId="6" borderId="5" xfId="0" applyNumberFormat="1" applyFill="1" applyBorder="1" applyAlignment="1">
      <alignment vertical="center"/>
    </xf>
    <xf numFmtId="188" fontId="0" fillId="8" borderId="5" xfId="0" applyNumberFormat="1" applyFill="1" applyBorder="1" applyAlignment="1">
      <alignment vertical="center"/>
    </xf>
    <xf numFmtId="188" fontId="0" fillId="9" borderId="5" xfId="0" applyNumberFormat="1" applyFill="1" applyBorder="1" applyAlignment="1">
      <alignment vertical="center"/>
    </xf>
    <xf numFmtId="187" fontId="0" fillId="6" borderId="5" xfId="0" applyNumberFormat="1" applyFill="1" applyBorder="1" applyAlignment="1">
      <alignment vertical="center"/>
    </xf>
    <xf numFmtId="0" fontId="0" fillId="10" borderId="5" xfId="0" applyFill="1" applyBorder="1" applyAlignment="1">
      <alignment vertical="center"/>
    </xf>
    <xf numFmtId="0" fontId="0" fillId="11" borderId="6" xfId="0" applyFill="1" applyBorder="1" applyAlignment="1">
      <alignment vertical="center"/>
    </xf>
    <xf numFmtId="0" fontId="0" fillId="7" borderId="3" xfId="0" applyFill="1" applyBorder="1" applyAlignment="1">
      <alignment vertical="center"/>
    </xf>
    <xf numFmtId="188" fontId="0" fillId="6" borderId="3" xfId="0" applyNumberFormat="1" applyFill="1" applyBorder="1" applyAlignment="1">
      <alignment vertical="center"/>
    </xf>
    <xf numFmtId="188" fontId="0" fillId="8" borderId="3" xfId="0" applyNumberFormat="1" applyFill="1" applyBorder="1" applyAlignment="1">
      <alignment vertical="center"/>
    </xf>
    <xf numFmtId="188" fontId="0" fillId="9" borderId="3" xfId="0" applyNumberFormat="1" applyFill="1" applyBorder="1" applyAlignment="1">
      <alignment vertical="center"/>
    </xf>
    <xf numFmtId="187" fontId="0" fillId="6" borderId="3" xfId="0" applyNumberFormat="1" applyFill="1" applyBorder="1" applyAlignment="1">
      <alignment vertical="center"/>
    </xf>
    <xf numFmtId="0" fontId="0" fillId="6" borderId="3" xfId="0" applyNumberFormat="1" applyFill="1" applyBorder="1" applyAlignment="1">
      <alignment vertical="center"/>
    </xf>
    <xf numFmtId="0" fontId="0" fillId="10" borderId="3" xfId="0" applyFill="1" applyBorder="1" applyAlignment="1">
      <alignment vertical="center"/>
    </xf>
    <xf numFmtId="0" fontId="0" fillId="11" borderId="7" xfId="0" applyFill="1" applyBorder="1" applyAlignment="1">
      <alignment vertical="center"/>
    </xf>
    <xf numFmtId="0" fontId="0" fillId="10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0" fillId="11" borderId="3" xfId="0" applyNumberFormat="1" applyFill="1" applyBorder="1" applyAlignment="1">
      <alignment vertical="center"/>
    </xf>
    <xf numFmtId="0" fontId="0" fillId="10" borderId="3" xfId="0" applyNumberFormat="1" applyFill="1" applyBorder="1" applyAlignment="1">
      <alignment vertical="center"/>
    </xf>
    <xf numFmtId="0" fontId="0" fillId="12" borderId="3" xfId="0" applyNumberFormat="1" applyFill="1" applyBorder="1" applyAlignment="1">
      <alignment vertical="center"/>
    </xf>
    <xf numFmtId="14" fontId="0" fillId="12" borderId="5" xfId="0" applyNumberFormat="1" applyFill="1" applyBorder="1" applyAlignment="1">
      <alignment vertical="center"/>
    </xf>
    <xf numFmtId="14" fontId="0" fillId="6" borderId="5" xfId="0" applyNumberFormat="1" applyFill="1" applyBorder="1" applyAlignment="1">
      <alignment vertical="center"/>
    </xf>
    <xf numFmtId="14" fontId="0" fillId="10" borderId="5" xfId="0" applyNumberFormat="1" applyFill="1" applyBorder="1" applyAlignment="1">
      <alignment vertical="center"/>
    </xf>
    <xf numFmtId="14" fontId="0" fillId="11" borderId="5" xfId="0" applyNumberFormat="1" applyFill="1" applyBorder="1" applyAlignment="1">
      <alignment vertical="center"/>
    </xf>
    <xf numFmtId="14" fontId="0" fillId="12" borderId="3" xfId="0" applyNumberFormat="1" applyFill="1" applyBorder="1" applyAlignment="1">
      <alignment vertical="center"/>
    </xf>
    <xf numFmtId="14" fontId="0" fillId="6" borderId="3" xfId="0" applyNumberFormat="1" applyFill="1" applyBorder="1" applyAlignment="1">
      <alignment vertical="center"/>
    </xf>
    <xf numFmtId="14" fontId="0" fillId="10" borderId="3" xfId="0" applyNumberFormat="1" applyFill="1" applyBorder="1" applyAlignment="1">
      <alignment vertical="center"/>
    </xf>
    <xf numFmtId="14" fontId="0" fillId="11" borderId="3" xfId="0" applyNumberFormat="1" applyFill="1" applyBorder="1" applyAlignment="1">
      <alignment vertical="center"/>
    </xf>
    <xf numFmtId="0" fontId="8" fillId="19" borderId="0" xfId="3" applyFill="1"/>
    <xf numFmtId="0" fontId="8" fillId="19" borderId="0" xfId="3" applyFill="1" applyAlignment="1">
      <alignment horizontal="center"/>
    </xf>
    <xf numFmtId="188" fontId="10" fillId="6" borderId="0" xfId="4" applyFont="1" applyFill="1" applyBorder="1" applyAlignment="1">
      <alignment vertical="center"/>
    </xf>
    <xf numFmtId="188" fontId="11" fillId="19" borderId="0" xfId="4" applyFont="1" applyFill="1" applyBorder="1" applyAlignment="1">
      <alignment horizontal="left" vertical="center"/>
    </xf>
    <xf numFmtId="0" fontId="12" fillId="20" borderId="1" xfId="3" applyFont="1" applyFill="1" applyBorder="1" applyAlignment="1">
      <alignment horizontal="center" vertical="center"/>
    </xf>
    <xf numFmtId="0" fontId="12" fillId="20" borderId="16" xfId="3" applyFont="1" applyFill="1" applyBorder="1" applyAlignment="1">
      <alignment vertical="center"/>
    </xf>
    <xf numFmtId="0" fontId="12" fillId="20" borderId="17" xfId="3" applyFont="1" applyFill="1" applyBorder="1" applyAlignment="1">
      <alignment vertical="center"/>
    </xf>
    <xf numFmtId="0" fontId="12" fillId="20" borderId="18" xfId="3" applyFont="1" applyFill="1" applyBorder="1" applyAlignment="1">
      <alignment vertical="center"/>
    </xf>
    <xf numFmtId="0" fontId="6" fillId="21" borderId="19" xfId="3" applyFont="1" applyFill="1" applyBorder="1" applyAlignment="1">
      <alignment horizontal="center"/>
    </xf>
    <xf numFmtId="0" fontId="8" fillId="21" borderId="16" xfId="3" applyFill="1" applyBorder="1" applyAlignment="1"/>
    <xf numFmtId="0" fontId="8" fillId="21" borderId="17" xfId="3" applyFill="1" applyBorder="1" applyAlignment="1"/>
    <xf numFmtId="0" fontId="8" fillId="21" borderId="18" xfId="3" applyFill="1" applyBorder="1" applyAlignment="1"/>
    <xf numFmtId="0" fontId="6" fillId="21" borderId="1" xfId="3" applyFont="1" applyFill="1" applyBorder="1" applyAlignment="1">
      <alignment horizontal="center"/>
    </xf>
    <xf numFmtId="0" fontId="9" fillId="21" borderId="16" xfId="3" applyFont="1" applyFill="1" applyBorder="1" applyAlignment="1"/>
    <xf numFmtId="0" fontId="13" fillId="19" borderId="0" xfId="3" applyFont="1" applyFill="1" applyBorder="1" applyAlignment="1">
      <alignment horizontal="center"/>
    </xf>
    <xf numFmtId="0" fontId="13" fillId="19" borderId="0" xfId="3" applyFont="1" applyFill="1" applyBorder="1"/>
    <xf numFmtId="0" fontId="13" fillId="0" borderId="0" xfId="3" applyFont="1"/>
    <xf numFmtId="0" fontId="14" fillId="19" borderId="0" xfId="4" applyNumberFormat="1" applyFont="1" applyFill="1" applyBorder="1" applyAlignment="1">
      <alignment horizontal="left" vertical="center"/>
    </xf>
    <xf numFmtId="0" fontId="15" fillId="0" borderId="0" xfId="3" applyFont="1"/>
    <xf numFmtId="188" fontId="16" fillId="14" borderId="20" xfId="4" applyFont="1" applyFill="1" applyBorder="1" applyAlignment="1">
      <alignment vertical="center"/>
    </xf>
    <xf numFmtId="189" fontId="17" fillId="14" borderId="20" xfId="3" applyNumberFormat="1" applyFont="1" applyFill="1" applyBorder="1" applyAlignment="1">
      <alignment vertical="center"/>
    </xf>
    <xf numFmtId="189" fontId="17" fillId="14" borderId="20" xfId="3" applyNumberFormat="1" applyFont="1" applyFill="1" applyBorder="1" applyAlignment="1">
      <alignment vertical="center" wrapText="1"/>
    </xf>
    <xf numFmtId="0" fontId="17" fillId="19" borderId="0" xfId="3" applyFont="1" applyFill="1"/>
    <xf numFmtId="0" fontId="17" fillId="14" borderId="0" xfId="3" applyFont="1" applyFill="1"/>
    <xf numFmtId="188" fontId="16" fillId="14" borderId="19" xfId="4" applyFont="1" applyFill="1" applyBorder="1" applyAlignment="1">
      <alignment vertical="center"/>
    </xf>
    <xf numFmtId="189" fontId="17" fillId="14" borderId="19" xfId="3" applyNumberFormat="1" applyFont="1" applyFill="1" applyBorder="1" applyAlignment="1">
      <alignment vertical="center"/>
    </xf>
    <xf numFmtId="189" fontId="17" fillId="14" borderId="19" xfId="3" applyNumberFormat="1" applyFont="1" applyFill="1" applyBorder="1" applyAlignment="1">
      <alignment vertical="center" wrapText="1"/>
    </xf>
    <xf numFmtId="0" fontId="15" fillId="19" borderId="0" xfId="3" applyFont="1" applyFill="1"/>
    <xf numFmtId="0" fontId="15" fillId="14" borderId="0" xfId="3" applyFont="1" applyFill="1"/>
    <xf numFmtId="188" fontId="16" fillId="22" borderId="1" xfId="4" applyFont="1" applyFill="1" applyBorder="1" applyAlignment="1">
      <alignment horizontal="center" vertical="center"/>
    </xf>
    <xf numFmtId="188" fontId="18" fillId="6" borderId="1" xfId="4" applyFont="1" applyFill="1" applyBorder="1" applyAlignment="1">
      <alignment horizontal="center" vertical="center"/>
    </xf>
    <xf numFmtId="9" fontId="15" fillId="23" borderId="1" xfId="3" applyNumberFormat="1" applyFont="1" applyFill="1" applyBorder="1" applyAlignment="1">
      <alignment horizontal="center"/>
    </xf>
    <xf numFmtId="0" fontId="15" fillId="0" borderId="1" xfId="3" applyFont="1" applyBorder="1"/>
    <xf numFmtId="9" fontId="15" fillId="21" borderId="1" xfId="3" applyNumberFormat="1" applyFont="1" applyFill="1" applyBorder="1" applyAlignment="1">
      <alignment horizontal="center"/>
    </xf>
    <xf numFmtId="188" fontId="19" fillId="22" borderId="1" xfId="4" applyFont="1" applyFill="1" applyBorder="1" applyAlignment="1">
      <alignment horizontal="center" vertical="center"/>
    </xf>
    <xf numFmtId="188" fontId="17" fillId="22" borderId="1" xfId="4" applyFont="1" applyFill="1" applyBorder="1" applyAlignment="1">
      <alignment horizontal="center"/>
    </xf>
    <xf numFmtId="188" fontId="20" fillId="6" borderId="1" xfId="4" applyFont="1" applyFill="1" applyBorder="1" applyAlignment="1">
      <alignment horizontal="center"/>
    </xf>
    <xf numFmtId="9" fontId="21" fillId="21" borderId="1" xfId="3" applyNumberFormat="1" applyFont="1" applyFill="1" applyBorder="1" applyAlignment="1">
      <alignment horizontal="center"/>
    </xf>
    <xf numFmtId="0" fontId="6" fillId="22" borderId="1" xfId="3" applyFont="1" applyFill="1" applyBorder="1" applyAlignment="1">
      <alignment horizontal="center"/>
    </xf>
    <xf numFmtId="0" fontId="20" fillId="6" borderId="1" xfId="3" applyFont="1" applyFill="1" applyBorder="1" applyAlignment="1">
      <alignment horizontal="center"/>
    </xf>
    <xf numFmtId="0" fontId="15" fillId="24" borderId="1" xfId="3" applyFont="1" applyFill="1" applyBorder="1" applyAlignment="1">
      <alignment horizontal="center"/>
    </xf>
    <xf numFmtId="9" fontId="15" fillId="20" borderId="1" xfId="3" applyNumberFormat="1" applyFont="1" applyFill="1" applyBorder="1" applyAlignment="1">
      <alignment horizontal="center"/>
    </xf>
    <xf numFmtId="0" fontId="8" fillId="0" borderId="1" xfId="3" applyBorder="1"/>
    <xf numFmtId="0" fontId="8" fillId="0" borderId="0" xfId="3"/>
    <xf numFmtId="188" fontId="15" fillId="6" borderId="1" xfId="4" applyFont="1" applyFill="1" applyBorder="1" applyAlignment="1">
      <alignment horizontal="center"/>
    </xf>
    <xf numFmtId="0" fontId="8" fillId="6" borderId="1" xfId="3" applyFill="1" applyBorder="1" applyAlignment="1">
      <alignment horizontal="center"/>
    </xf>
    <xf numFmtId="0" fontId="22" fillId="6" borderId="1" xfId="3" applyFont="1" applyFill="1" applyBorder="1" applyAlignment="1">
      <alignment horizontal="center"/>
    </xf>
    <xf numFmtId="0" fontId="8" fillId="0" borderId="0" xfId="3" applyAlignment="1">
      <alignment horizontal="center"/>
    </xf>
    <xf numFmtId="43" fontId="0" fillId="0" borderId="0" xfId="2" applyFont="1"/>
    <xf numFmtId="0" fontId="23" fillId="0" borderId="1" xfId="5" applyFont="1" applyBorder="1" applyAlignment="1">
      <alignment horizontal="center" vertical="center"/>
    </xf>
    <xf numFmtId="43" fontId="23" fillId="0" borderId="1" xfId="6" applyFont="1" applyBorder="1" applyAlignment="1">
      <alignment horizontal="center" vertical="center"/>
    </xf>
    <xf numFmtId="0" fontId="23" fillId="0" borderId="0" xfId="5" applyFont="1" applyAlignment="1">
      <alignment vertical="center"/>
    </xf>
    <xf numFmtId="14" fontId="23" fillId="0" borderId="1" xfId="5" applyNumberFormat="1" applyFont="1" applyBorder="1" applyAlignment="1">
      <alignment horizontal="center" vertical="center"/>
    </xf>
    <xf numFmtId="43" fontId="23" fillId="0" borderId="1" xfId="5" applyNumberFormat="1" applyFont="1" applyBorder="1" applyAlignment="1">
      <alignment horizontal="center" vertical="center"/>
    </xf>
    <xf numFmtId="0" fontId="23" fillId="0" borderId="0" xfId="5" applyFont="1" applyAlignment="1">
      <alignment horizontal="center" vertical="center"/>
    </xf>
    <xf numFmtId="43" fontId="24" fillId="0" borderId="0" xfId="2" pivotButton="1" applyFont="1"/>
    <xf numFmtId="43" fontId="24" fillId="0" borderId="0" xfId="2" applyFont="1"/>
    <xf numFmtId="188" fontId="5" fillId="15" borderId="1" xfId="7" applyNumberFormat="1" applyFont="1" applyFill="1" applyBorder="1" applyAlignment="1">
      <alignment horizontal="right" vertical="center"/>
    </xf>
    <xf numFmtId="188" fontId="5" fillId="13" borderId="1" xfId="7" applyNumberFormat="1" applyFont="1" applyFill="1" applyBorder="1" applyAlignment="1">
      <alignment horizontal="right" vertical="center"/>
    </xf>
    <xf numFmtId="0" fontId="5" fillId="3" borderId="1" xfId="7" applyFont="1" applyFill="1" applyBorder="1" applyAlignment="1">
      <alignment horizontal="center" vertical="center"/>
    </xf>
    <xf numFmtId="0" fontId="5" fillId="3" borderId="1" xfId="7" applyNumberFormat="1" applyFont="1" applyFill="1" applyBorder="1" applyAlignment="1">
      <alignment horizontal="right" vertical="center"/>
    </xf>
    <xf numFmtId="0" fontId="5" fillId="3" borderId="1" xfId="7" applyFont="1" applyFill="1" applyBorder="1" applyAlignment="1">
      <alignment horizontal="left" vertical="center"/>
    </xf>
    <xf numFmtId="0" fontId="5" fillId="4" borderId="1" xfId="7" applyFont="1" applyFill="1" applyBorder="1" applyAlignment="1">
      <alignment horizontal="center" vertical="center"/>
    </xf>
    <xf numFmtId="0" fontId="5" fillId="4" borderId="1" xfId="7" applyNumberFormat="1" applyFont="1" applyFill="1" applyBorder="1" applyAlignment="1">
      <alignment horizontal="right" vertical="center"/>
    </xf>
    <xf numFmtId="0" fontId="5" fillId="4" borderId="8" xfId="7" applyFont="1" applyFill="1" applyBorder="1" applyAlignment="1">
      <alignment horizontal="left" vertical="center"/>
    </xf>
    <xf numFmtId="0" fontId="26" fillId="0" borderId="0" xfId="0" applyFont="1" applyFill="1" applyAlignment="1">
      <alignment horizontal="center" vertical="center"/>
    </xf>
    <xf numFmtId="0" fontId="27" fillId="16" borderId="22" xfId="7" applyFont="1" applyFill="1" applyBorder="1" applyAlignment="1">
      <alignment horizontal="center" vertical="center"/>
    </xf>
    <xf numFmtId="0" fontId="27" fillId="18" borderId="21" xfId="7" applyFont="1" applyFill="1" applyBorder="1" applyAlignment="1">
      <alignment horizontal="center" vertical="center"/>
    </xf>
    <xf numFmtId="0" fontId="27" fillId="17" borderId="21" xfId="7" applyNumberFormat="1" applyFont="1" applyFill="1" applyBorder="1" applyAlignment="1">
      <alignment horizontal="center" vertical="center"/>
    </xf>
    <xf numFmtId="188" fontId="27" fillId="25" borderId="21" xfId="7" applyNumberFormat="1" applyFont="1" applyFill="1" applyBorder="1" applyAlignment="1">
      <alignment horizontal="right" vertical="center"/>
    </xf>
    <xf numFmtId="188" fontId="27" fillId="14" borderId="21" xfId="7" applyNumberFormat="1" applyFont="1" applyFill="1" applyBorder="1" applyAlignment="1">
      <alignment horizontal="right" vertical="center"/>
    </xf>
    <xf numFmtId="188" fontId="27" fillId="15" borderId="20" xfId="7" applyNumberFormat="1" applyFont="1" applyFill="1" applyBorder="1" applyAlignment="1">
      <alignment horizontal="center" vertical="center"/>
    </xf>
    <xf numFmtId="188" fontId="27" fillId="15" borderId="23" xfId="7" applyNumberFormat="1" applyFont="1" applyFill="1" applyBorder="1" applyAlignment="1">
      <alignment horizontal="center" vertical="center"/>
    </xf>
    <xf numFmtId="188" fontId="27" fillId="15" borderId="24" xfId="7" applyNumberFormat="1" applyFont="1" applyFill="1" applyBorder="1" applyAlignment="1">
      <alignment horizontal="center" vertical="center"/>
    </xf>
    <xf numFmtId="188" fontId="27" fillId="15" borderId="25" xfId="7" applyNumberFormat="1" applyFont="1" applyFill="1" applyBorder="1" applyAlignment="1">
      <alignment horizontal="center" vertical="center"/>
    </xf>
    <xf numFmtId="188" fontId="27" fillId="14" borderId="21" xfId="7" applyNumberFormat="1" applyFont="1" applyFill="1" applyBorder="1" applyAlignment="1">
      <alignment horizontal="center" vertical="center"/>
    </xf>
    <xf numFmtId="188" fontId="27" fillId="25" borderId="21" xfId="7" applyNumberFormat="1" applyFont="1" applyFill="1" applyBorder="1" applyAlignment="1">
      <alignment horizontal="center" vertical="center"/>
    </xf>
    <xf numFmtId="187" fontId="27" fillId="14" borderId="21" xfId="7" applyNumberFormat="1" applyFont="1" applyFill="1" applyBorder="1" applyAlignment="1">
      <alignment horizontal="right" vertical="center"/>
    </xf>
    <xf numFmtId="0" fontId="27" fillId="14" borderId="21" xfId="7" applyNumberFormat="1" applyFont="1" applyFill="1" applyBorder="1" applyAlignment="1">
      <alignment horizontal="right" vertical="center"/>
    </xf>
    <xf numFmtId="0" fontId="28" fillId="0" borderId="0" xfId="0" applyFont="1" applyAlignment="1">
      <alignment vertical="center"/>
    </xf>
    <xf numFmtId="0" fontId="28" fillId="5" borderId="4" xfId="0" applyFont="1" applyFill="1" applyBorder="1" applyAlignment="1">
      <alignment horizontal="center" vertical="center"/>
    </xf>
    <xf numFmtId="0" fontId="28" fillId="7" borderId="5" xfId="0" applyFont="1" applyFill="1" applyBorder="1" applyAlignment="1">
      <alignment vertical="center"/>
    </xf>
    <xf numFmtId="14" fontId="28" fillId="12" borderId="5" xfId="0" applyNumberFormat="1" applyFont="1" applyFill="1" applyBorder="1" applyAlignment="1">
      <alignment vertical="center"/>
    </xf>
    <xf numFmtId="188" fontId="28" fillId="25" borderId="5" xfId="0" applyNumberFormat="1" applyFont="1" applyFill="1" applyBorder="1" applyAlignment="1">
      <alignment vertical="center"/>
    </xf>
    <xf numFmtId="188" fontId="28" fillId="6" borderId="5" xfId="0" applyNumberFormat="1" applyFont="1" applyFill="1" applyBorder="1" applyAlignment="1">
      <alignment vertical="center"/>
    </xf>
    <xf numFmtId="188" fontId="28" fillId="8" borderId="5" xfId="0" applyNumberFormat="1" applyFont="1" applyFill="1" applyBorder="1" applyAlignment="1">
      <alignment vertical="center"/>
    </xf>
    <xf numFmtId="188" fontId="28" fillId="6" borderId="5" xfId="0" applyNumberFormat="1" applyFont="1" applyFill="1" applyBorder="1" applyAlignment="1">
      <alignment horizontal="center" vertical="center"/>
    </xf>
    <xf numFmtId="187" fontId="28" fillId="6" borderId="5" xfId="0" applyNumberFormat="1" applyFont="1" applyFill="1" applyBorder="1" applyAlignment="1">
      <alignment vertical="center"/>
    </xf>
    <xf numFmtId="14" fontId="28" fillId="6" borderId="5" xfId="0" applyNumberFormat="1" applyFont="1" applyFill="1" applyBorder="1" applyAlignment="1">
      <alignment vertical="center"/>
    </xf>
    <xf numFmtId="0" fontId="28" fillId="5" borderId="2" xfId="0" applyFont="1" applyFill="1" applyBorder="1" applyAlignment="1">
      <alignment horizontal="center" vertical="center"/>
    </xf>
    <xf numFmtId="0" fontId="28" fillId="7" borderId="3" xfId="0" applyFont="1" applyFill="1" applyBorder="1" applyAlignment="1">
      <alignment vertical="center"/>
    </xf>
    <xf numFmtId="14" fontId="28" fillId="12" borderId="3" xfId="0" applyNumberFormat="1" applyFont="1" applyFill="1" applyBorder="1" applyAlignment="1">
      <alignment vertical="center"/>
    </xf>
    <xf numFmtId="188" fontId="28" fillId="25" borderId="3" xfId="0" applyNumberFormat="1" applyFont="1" applyFill="1" applyBorder="1" applyAlignment="1">
      <alignment vertical="center"/>
    </xf>
    <xf numFmtId="188" fontId="28" fillId="6" borderId="3" xfId="0" applyNumberFormat="1" applyFont="1" applyFill="1" applyBorder="1" applyAlignment="1">
      <alignment vertical="center"/>
    </xf>
    <xf numFmtId="188" fontId="28" fillId="8" borderId="3" xfId="0" applyNumberFormat="1" applyFont="1" applyFill="1" applyBorder="1" applyAlignment="1">
      <alignment vertical="center"/>
    </xf>
    <xf numFmtId="188" fontId="28" fillId="6" borderId="3" xfId="0" applyNumberFormat="1" applyFont="1" applyFill="1" applyBorder="1" applyAlignment="1">
      <alignment horizontal="center" vertical="center"/>
    </xf>
    <xf numFmtId="187" fontId="28" fillId="6" borderId="3" xfId="0" applyNumberFormat="1" applyFont="1" applyFill="1" applyBorder="1" applyAlignment="1">
      <alignment vertical="center"/>
    </xf>
    <xf numFmtId="14" fontId="28" fillId="6" borderId="3" xfId="0" applyNumberFormat="1" applyFont="1" applyFill="1" applyBorder="1" applyAlignment="1">
      <alignment vertical="center"/>
    </xf>
    <xf numFmtId="0" fontId="28" fillId="12" borderId="3" xfId="0" applyNumberFormat="1" applyFont="1" applyFill="1" applyBorder="1" applyAlignment="1">
      <alignment vertical="center"/>
    </xf>
    <xf numFmtId="0" fontId="28" fillId="6" borderId="3" xfId="0" applyNumberFormat="1" applyFont="1" applyFill="1" applyBorder="1" applyAlignment="1">
      <alignment vertical="center"/>
    </xf>
    <xf numFmtId="43" fontId="28" fillId="0" borderId="0" xfId="0" applyNumberFormat="1" applyFont="1" applyAlignment="1">
      <alignment vertical="center"/>
    </xf>
    <xf numFmtId="0" fontId="23" fillId="0" borderId="16" xfId="5" applyFont="1" applyBorder="1" applyAlignment="1">
      <alignment horizontal="center" vertical="center"/>
    </xf>
    <xf numFmtId="0" fontId="23" fillId="0" borderId="17" xfId="5" applyFont="1" applyBorder="1" applyAlignment="1">
      <alignment horizontal="center" vertical="center"/>
    </xf>
    <xf numFmtId="0" fontId="23" fillId="0" borderId="18" xfId="5" applyFont="1" applyBorder="1" applyAlignment="1">
      <alignment horizontal="center" vertical="center"/>
    </xf>
    <xf numFmtId="0" fontId="6" fillId="3" borderId="11" xfId="0" applyNumberFormat="1" applyFont="1" applyFill="1" applyBorder="1" applyAlignment="1">
      <alignment horizontal="center" vertical="center"/>
    </xf>
    <xf numFmtId="0" fontId="6" fillId="4" borderId="11" xfId="0" applyNumberFormat="1" applyFont="1" applyFill="1" applyBorder="1" applyAlignment="1">
      <alignment horizontal="center" vertical="center"/>
    </xf>
    <xf numFmtId="0" fontId="6" fillId="4" borderId="15" xfId="0" applyNumberFormat="1" applyFont="1" applyFill="1" applyBorder="1" applyAlignment="1">
      <alignment horizontal="center" vertical="center"/>
    </xf>
    <xf numFmtId="188" fontId="5" fillId="14" borderId="11" xfId="7" applyNumberFormat="1" applyFont="1" applyFill="1" applyBorder="1" applyAlignment="1">
      <alignment horizontal="right" vertical="center"/>
    </xf>
    <xf numFmtId="188" fontId="5" fillId="14" borderId="1" xfId="7" applyNumberFormat="1" applyFont="1" applyFill="1" applyBorder="1" applyAlignment="1">
      <alignment horizontal="right" vertical="center"/>
    </xf>
    <xf numFmtId="188" fontId="5" fillId="13" borderId="11" xfId="7" applyNumberFormat="1" applyFont="1" applyFill="1" applyBorder="1" applyAlignment="1">
      <alignment horizontal="center" vertical="center"/>
    </xf>
    <xf numFmtId="187" fontId="5" fillId="14" borderId="11" xfId="7" applyNumberFormat="1" applyFont="1" applyFill="1" applyBorder="1" applyAlignment="1">
      <alignment horizontal="right" vertical="center"/>
    </xf>
    <xf numFmtId="187" fontId="5" fillId="14" borderId="1" xfId="7" applyNumberFormat="1" applyFont="1" applyFill="1" applyBorder="1" applyAlignment="1">
      <alignment horizontal="right" vertical="center"/>
    </xf>
    <xf numFmtId="187" fontId="5" fillId="14" borderId="11" xfId="7" applyNumberFormat="1" applyFont="1" applyFill="1" applyBorder="1" applyAlignment="1">
      <alignment horizontal="center" vertical="center"/>
    </xf>
    <xf numFmtId="187" fontId="5" fillId="14" borderId="1" xfId="7" applyNumberFormat="1" applyFont="1" applyFill="1" applyBorder="1" applyAlignment="1">
      <alignment horizontal="center" vertical="center"/>
    </xf>
    <xf numFmtId="0" fontId="5" fillId="14" borderId="11" xfId="7" applyNumberFormat="1" applyFont="1" applyFill="1" applyBorder="1" applyAlignment="1">
      <alignment horizontal="right" vertical="center"/>
    </xf>
    <xf numFmtId="0" fontId="5" fillId="14" borderId="1" xfId="7" applyNumberFormat="1" applyFont="1" applyFill="1" applyBorder="1" applyAlignment="1">
      <alignment horizontal="right" vertical="center"/>
    </xf>
    <xf numFmtId="188" fontId="5" fillId="15" borderId="11" xfId="7" applyNumberFormat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7" fillId="0" borderId="5" xfId="0" applyNumberFormat="1" applyFont="1" applyBorder="1" applyAlignment="1">
      <alignment horizontal="left" vertical="center"/>
    </xf>
    <xf numFmtId="0" fontId="7" fillId="0" borderId="6" xfId="0" applyNumberFormat="1" applyFont="1" applyBorder="1" applyAlignment="1">
      <alignment horizontal="left" vertical="center"/>
    </xf>
    <xf numFmtId="0" fontId="3" fillId="0" borderId="10" xfId="0" applyNumberFormat="1" applyFont="1" applyFill="1" applyBorder="1" applyAlignment="1">
      <alignment horizontal="left" vertical="center"/>
    </xf>
    <xf numFmtId="0" fontId="3" fillId="0" borderId="12" xfId="0" applyNumberFormat="1" applyFont="1" applyFill="1" applyBorder="1" applyAlignment="1">
      <alignment horizontal="left" vertical="center"/>
    </xf>
    <xf numFmtId="0" fontId="5" fillId="16" borderId="13" xfId="7" applyFont="1" applyFill="1" applyBorder="1" applyAlignment="1">
      <alignment horizontal="center" vertical="center"/>
    </xf>
    <xf numFmtId="0" fontId="5" fillId="16" borderId="14" xfId="7" applyFont="1" applyFill="1" applyBorder="1" applyAlignment="1">
      <alignment horizontal="center" vertical="center"/>
    </xf>
    <xf numFmtId="0" fontId="5" fillId="18" borderId="11" xfId="7" applyFont="1" applyFill="1" applyBorder="1" applyAlignment="1">
      <alignment horizontal="center" vertical="center"/>
    </xf>
    <xf numFmtId="0" fontId="5" fillId="18" borderId="1" xfId="7" applyFont="1" applyFill="1" applyBorder="1" applyAlignment="1">
      <alignment horizontal="center" vertical="center"/>
    </xf>
    <xf numFmtId="0" fontId="5" fillId="17" borderId="11" xfId="7" applyNumberFormat="1" applyFont="1" applyFill="1" applyBorder="1" applyAlignment="1">
      <alignment horizontal="center" vertical="center"/>
    </xf>
    <xf numFmtId="0" fontId="5" fillId="17" borderId="1" xfId="7" applyNumberFormat="1" applyFont="1" applyFill="1" applyBorder="1" applyAlignment="1">
      <alignment horizontal="center" vertical="center"/>
    </xf>
    <xf numFmtId="0" fontId="29" fillId="0" borderId="0" xfId="0" applyNumberFormat="1" applyFont="1" applyAlignment="1">
      <alignment vertical="center"/>
    </xf>
    <xf numFmtId="0" fontId="30" fillId="19" borderId="0" xfId="8" applyNumberFormat="1" applyFont="1" applyFill="1" applyBorder="1" applyAlignment="1">
      <alignment horizontal="left" vertical="center"/>
    </xf>
    <xf numFmtId="0" fontId="29" fillId="0" borderId="0" xfId="0" applyNumberFormat="1" applyFont="1"/>
    <xf numFmtId="0" fontId="29" fillId="0" borderId="26" xfId="0" applyNumberFormat="1" applyFont="1" applyBorder="1" applyAlignment="1">
      <alignment vertical="center"/>
    </xf>
    <xf numFmtId="0" fontId="30" fillId="19" borderId="26" xfId="8" applyNumberFormat="1" applyFont="1" applyFill="1" applyBorder="1" applyAlignment="1">
      <alignment horizontal="left" vertical="center"/>
    </xf>
    <xf numFmtId="0" fontId="5" fillId="26" borderId="1" xfId="8" applyNumberFormat="1" applyFont="1" applyFill="1" applyBorder="1" applyAlignment="1">
      <alignment horizontal="center" vertical="center"/>
    </xf>
    <xf numFmtId="0" fontId="5" fillId="7" borderId="1" xfId="8" applyNumberFormat="1" applyFont="1" applyFill="1" applyBorder="1" applyAlignment="1">
      <alignment horizontal="center" vertical="center"/>
    </xf>
    <xf numFmtId="190" fontId="5" fillId="27" borderId="1" xfId="8" applyNumberFormat="1" applyFont="1" applyFill="1" applyBorder="1" applyAlignment="1">
      <alignment horizontal="right"/>
    </xf>
    <xf numFmtId="0" fontId="5" fillId="28" borderId="1" xfId="8" applyNumberFormat="1" applyFont="1" applyFill="1" applyBorder="1" applyAlignment="1">
      <alignment horizontal="center" vertical="center"/>
    </xf>
    <xf numFmtId="0" fontId="5" fillId="28" borderId="1" xfId="0" applyNumberFormat="1" applyFont="1" applyFill="1" applyBorder="1" applyAlignment="1">
      <alignment horizontal="center" vertical="center"/>
    </xf>
    <xf numFmtId="190" fontId="5" fillId="29" borderId="16" xfId="8" applyNumberFormat="1" applyFont="1" applyFill="1" applyBorder="1" applyAlignment="1">
      <alignment horizontal="center" vertical="center" wrapText="1"/>
    </xf>
    <xf numFmtId="190" fontId="5" fillId="29" borderId="17" xfId="8" applyNumberFormat="1" applyFont="1" applyFill="1" applyBorder="1" applyAlignment="1">
      <alignment horizontal="center" vertical="center" wrapText="1"/>
    </xf>
    <xf numFmtId="190" fontId="5" fillId="29" borderId="18" xfId="8" applyNumberFormat="1" applyFont="1" applyFill="1" applyBorder="1" applyAlignment="1">
      <alignment horizontal="center" vertical="center" wrapText="1"/>
    </xf>
    <xf numFmtId="0" fontId="5" fillId="29" borderId="16" xfId="8" applyNumberFormat="1" applyFont="1" applyFill="1" applyBorder="1" applyAlignment="1">
      <alignment horizontal="center" vertical="center"/>
    </xf>
    <xf numFmtId="0" fontId="5" fillId="29" borderId="17" xfId="8" applyNumberFormat="1" applyFont="1" applyFill="1" applyBorder="1" applyAlignment="1">
      <alignment horizontal="center" vertical="center"/>
    </xf>
    <xf numFmtId="0" fontId="5" fillId="29" borderId="18" xfId="8" applyNumberFormat="1" applyFont="1" applyFill="1" applyBorder="1" applyAlignment="1">
      <alignment horizontal="center" vertical="center"/>
    </xf>
    <xf numFmtId="0" fontId="31" fillId="30" borderId="16" xfId="0" applyNumberFormat="1" applyFont="1" applyFill="1" applyBorder="1" applyAlignment="1">
      <alignment horizontal="center" vertical="center"/>
    </xf>
    <xf numFmtId="0" fontId="31" fillId="30" borderId="18" xfId="0" applyNumberFormat="1" applyFont="1" applyFill="1" applyBorder="1" applyAlignment="1">
      <alignment horizontal="center" vertical="center"/>
    </xf>
    <xf numFmtId="0" fontId="5" fillId="31" borderId="1" xfId="8" applyNumberFormat="1" applyFont="1" applyFill="1" applyBorder="1" applyAlignment="1">
      <alignment horizontal="center" vertical="center" wrapText="1"/>
    </xf>
    <xf numFmtId="0" fontId="5" fillId="32" borderId="1" xfId="8" applyNumberFormat="1" applyFont="1" applyFill="1" applyBorder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/>
    </xf>
    <xf numFmtId="0" fontId="5" fillId="26" borderId="1" xfId="0" applyNumberFormat="1" applyFont="1" applyFill="1" applyBorder="1" applyAlignment="1">
      <alignment horizontal="center" vertical="center"/>
    </xf>
    <xf numFmtId="190" fontId="5" fillId="7" borderId="1" xfId="8" applyNumberFormat="1" applyFont="1" applyFill="1" applyBorder="1" applyAlignment="1">
      <alignment horizontal="right" vertical="center"/>
    </xf>
    <xf numFmtId="190" fontId="5" fillId="27" borderId="1" xfId="8" applyNumberFormat="1" applyFont="1" applyFill="1" applyBorder="1" applyAlignment="1">
      <alignment horizontal="right" vertical="center"/>
    </xf>
    <xf numFmtId="190" fontId="5" fillId="28" borderId="1" xfId="8" applyNumberFormat="1" applyFont="1" applyFill="1" applyBorder="1" applyAlignment="1">
      <alignment horizontal="right" vertical="center"/>
    </xf>
    <xf numFmtId="190" fontId="5" fillId="33" borderId="1" xfId="8" applyNumberFormat="1" applyFont="1" applyFill="1" applyBorder="1" applyAlignment="1">
      <alignment horizontal="right" vertical="center"/>
    </xf>
    <xf numFmtId="190" fontId="31" fillId="28" borderId="1" xfId="9" applyNumberFormat="1" applyFont="1" applyFill="1" applyBorder="1" applyAlignment="1">
      <alignment horizontal="right" vertical="center"/>
    </xf>
    <xf numFmtId="190" fontId="5" fillId="33" borderId="1" xfId="8" applyNumberFormat="1" applyFont="1" applyFill="1" applyBorder="1" applyAlignment="1">
      <alignment horizontal="right" vertical="center" wrapText="1"/>
    </xf>
    <xf numFmtId="190" fontId="5" fillId="34" borderId="20" xfId="8" applyNumberFormat="1" applyFont="1" applyFill="1" applyBorder="1" applyAlignment="1">
      <alignment horizontal="right" vertical="center"/>
    </xf>
    <xf numFmtId="190" fontId="5" fillId="26" borderId="20" xfId="8" applyNumberFormat="1" applyFont="1" applyFill="1" applyBorder="1" applyAlignment="1">
      <alignment horizontal="right" vertical="center"/>
    </xf>
    <xf numFmtId="190" fontId="5" fillId="14" borderId="20" xfId="8" applyNumberFormat="1" applyFont="1" applyFill="1" applyBorder="1" applyAlignment="1">
      <alignment horizontal="right" vertical="center"/>
    </xf>
    <xf numFmtId="190" fontId="5" fillId="30" borderId="20" xfId="8" applyNumberFormat="1" applyFont="1" applyFill="1" applyBorder="1" applyAlignment="1">
      <alignment horizontal="right" vertical="center"/>
    </xf>
    <xf numFmtId="190" fontId="5" fillId="35" borderId="20" xfId="8" applyNumberFormat="1" applyFont="1" applyFill="1" applyBorder="1" applyAlignment="1">
      <alignment horizontal="center" vertical="center"/>
    </xf>
    <xf numFmtId="0" fontId="0" fillId="36" borderId="27" xfId="0" applyFill="1" applyBorder="1"/>
    <xf numFmtId="188" fontId="0" fillId="37" borderId="28" xfId="0" applyNumberFormat="1" applyFill="1" applyBorder="1"/>
    <xf numFmtId="188" fontId="0" fillId="38" borderId="28" xfId="0" applyNumberFormat="1" applyFill="1" applyBorder="1"/>
    <xf numFmtId="188" fontId="0" fillId="39" borderId="28" xfId="0" applyNumberFormat="1" applyFill="1" applyBorder="1"/>
    <xf numFmtId="188" fontId="0" fillId="40" borderId="28" xfId="0" applyNumberFormat="1" applyFill="1" applyBorder="1"/>
    <xf numFmtId="188" fontId="0" fillId="41" borderId="28" xfId="0" applyNumberFormat="1" applyFill="1" applyBorder="1"/>
    <xf numFmtId="188" fontId="0" fillId="42" borderId="28" xfId="0" applyNumberFormat="1" applyFill="1" applyBorder="1"/>
    <xf numFmtId="188" fontId="0" fillId="43" borderId="28" xfId="0" applyNumberFormat="1" applyFill="1" applyBorder="1"/>
    <xf numFmtId="188" fontId="0" fillId="44" borderId="28" xfId="0" applyNumberFormat="1" applyFill="1" applyBorder="1"/>
    <xf numFmtId="188" fontId="0" fillId="45" borderId="28" xfId="0" applyNumberFormat="1" applyFill="1" applyBorder="1"/>
    <xf numFmtId="188" fontId="0" fillId="46" borderId="29" xfId="0" applyNumberFormat="1" applyFill="1" applyBorder="1"/>
    <xf numFmtId="0" fontId="0" fillId="36" borderId="30" xfId="0" applyFill="1" applyBorder="1"/>
    <xf numFmtId="188" fontId="0" fillId="37" borderId="31" xfId="0" applyNumberFormat="1" applyFill="1" applyBorder="1"/>
    <xf numFmtId="188" fontId="0" fillId="38" borderId="31" xfId="0" applyNumberFormat="1" applyFill="1" applyBorder="1"/>
    <xf numFmtId="188" fontId="0" fillId="39" borderId="31" xfId="0" applyNumberFormat="1" applyFill="1" applyBorder="1"/>
    <xf numFmtId="188" fontId="0" fillId="40" borderId="31" xfId="0" applyNumberFormat="1" applyFill="1" applyBorder="1"/>
    <xf numFmtId="188" fontId="0" fillId="41" borderId="31" xfId="0" applyNumberFormat="1" applyFill="1" applyBorder="1"/>
    <xf numFmtId="188" fontId="0" fillId="42" borderId="31" xfId="0" applyNumberFormat="1" applyFill="1" applyBorder="1"/>
    <xf numFmtId="188" fontId="0" fillId="43" borderId="31" xfId="0" applyNumberFormat="1" applyFill="1" applyBorder="1"/>
    <xf numFmtId="188" fontId="0" fillId="44" borderId="31" xfId="0" applyNumberFormat="1" applyFill="1" applyBorder="1"/>
    <xf numFmtId="188" fontId="0" fillId="45" borderId="31" xfId="0" applyNumberFormat="1" applyFill="1" applyBorder="1"/>
    <xf numFmtId="188" fontId="0" fillId="46" borderId="32" xfId="0" applyNumberFormat="1" applyFill="1" applyBorder="1"/>
    <xf numFmtId="0" fontId="0" fillId="36" borderId="33" xfId="0" applyFill="1" applyBorder="1"/>
    <xf numFmtId="188" fontId="0" fillId="37" borderId="34" xfId="0" applyNumberFormat="1" applyFill="1" applyBorder="1"/>
    <xf numFmtId="188" fontId="0" fillId="38" borderId="34" xfId="0" applyNumberFormat="1" applyFill="1" applyBorder="1"/>
    <xf numFmtId="188" fontId="0" fillId="39" borderId="34" xfId="0" applyNumberFormat="1" applyFill="1" applyBorder="1"/>
    <xf numFmtId="188" fontId="0" fillId="40" borderId="34" xfId="0" applyNumberFormat="1" applyFill="1" applyBorder="1"/>
    <xf numFmtId="188" fontId="0" fillId="41" borderId="34" xfId="0" applyNumberFormat="1" applyFill="1" applyBorder="1"/>
    <xf numFmtId="188" fontId="0" fillId="42" borderId="34" xfId="0" applyNumberFormat="1" applyFill="1" applyBorder="1"/>
    <xf numFmtId="188" fontId="0" fillId="43" borderId="34" xfId="0" applyNumberFormat="1" applyFill="1" applyBorder="1"/>
    <xf numFmtId="188" fontId="0" fillId="44" borderId="34" xfId="0" applyNumberFormat="1" applyFill="1" applyBorder="1"/>
    <xf numFmtId="188" fontId="0" fillId="45" borderId="34" xfId="0" applyNumberFormat="1" applyFill="1" applyBorder="1"/>
    <xf numFmtId="188" fontId="0" fillId="46" borderId="35" xfId="0" applyNumberFormat="1" applyFill="1" applyBorder="1"/>
    <xf numFmtId="188" fontId="0" fillId="0" borderId="0" xfId="0" applyNumberFormat="1"/>
    <xf numFmtId="43" fontId="0" fillId="0" borderId="0" xfId="0" applyNumberFormat="1"/>
  </cellXfs>
  <cellStyles count="10">
    <cellStyle name="Comma" xfId="2" builtinId="3"/>
    <cellStyle name="Comma 2" xfId="6"/>
    <cellStyle name="Comma 2 2 2" xfId="9"/>
    <cellStyle name="Comma 3" xfId="8"/>
    <cellStyle name="Comma 6" xfId="4"/>
    <cellStyle name="HeaderStyle" xfId="1"/>
    <cellStyle name="HeaderStyle 2" xfId="7"/>
    <cellStyle name="Normal" xfId="0" builtinId="0"/>
    <cellStyle name="Normal 2" xfId="5"/>
    <cellStyle name="Normal 4" xfId="3"/>
  </cellStyles>
  <dxfs count="115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>
          <bgColor rgb="FF00B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397770</xdr:colOff>
      <xdr:row>3</xdr:row>
      <xdr:rowOff>66676</xdr:rowOff>
    </xdr:from>
    <xdr:to>
      <xdr:col>10</xdr:col>
      <xdr:colOff>319860</xdr:colOff>
      <xdr:row>4</xdr:row>
      <xdr:rowOff>0</xdr:rowOff>
    </xdr:to>
    <xdr:pic>
      <xdr:nvPicPr>
        <xdr:cNvPr id="2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8945" y="609601"/>
          <a:ext cx="1979490" cy="3714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848097</xdr:colOff>
      <xdr:row>2</xdr:row>
      <xdr:rowOff>0</xdr:rowOff>
    </xdr:to>
    <xdr:pic>
      <xdr:nvPicPr>
        <xdr:cNvPr id="2" name="รูปภาพ 2">
          <a:extLst>
            <a:ext uri="{FF2B5EF4-FFF2-40B4-BE49-F238E27FC236}">
              <a16:creationId xmlns="" xmlns:a16="http://schemas.microsoft.com/office/drawing/2014/main" id="{D660951F-BFF0-47F9-BEF6-7ADC46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2219697" cy="7143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133536</xdr:colOff>
      <xdr:row>0</xdr:row>
      <xdr:rowOff>28575</xdr:rowOff>
    </xdr:from>
    <xdr:to>
      <xdr:col>0</xdr:col>
      <xdr:colOff>695213</xdr:colOff>
      <xdr:row>1</xdr:row>
      <xdr:rowOff>276225</xdr:rowOff>
    </xdr:to>
    <xdr:pic>
      <xdr:nvPicPr>
        <xdr:cNvPr id="2" name="รูปภาพ 6">
          <a:extLst>
            <a:ext uri="{FF2B5EF4-FFF2-40B4-BE49-F238E27FC236}">
              <a16:creationId xmlns:a16="http://schemas.microsoft.com/office/drawing/2014/main" xmlns="" id="{3AB36731-8AC6-41ED-B407-E3D8324DD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36" y="28575"/>
          <a:ext cx="561677" cy="561975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rarat Jucharoen [TH]" refreshedDate="42859.495983217595" createdVersion="5" refreshedVersion="5" minRefreshableVersion="3" recordCount="2155">
  <cacheSource type="worksheet">
    <worksheetSource ref="A1:X1048576" sheet="PDC."/>
  </cacheSource>
  <cacheFields count="24">
    <cacheField name="Rate Commission" numFmtId="0">
      <sharedItems containsBlank="1" containsMixedTypes="1" containsNumber="1" minValue="0.26" maxValue="0.3"/>
    </cacheField>
    <cacheField name="ค่า Com. Freight" numFmtId="0">
      <sharedItems containsBlank="1" containsMixedTypes="1" containsNumber="1" minValue="37.5" maxValue="90109.5"/>
    </cacheField>
    <cacheField name="ค่า Com COD" numFmtId="0">
      <sharedItems containsString="0" containsBlank="1" containsNumber="1" minValue="0" maxValue="53793.94"/>
    </cacheField>
    <cacheField name="ค่า Com Insur" numFmtId="0">
      <sharedItems containsString="0" containsBlank="1" containsNumber="1" containsInteger="1" minValue="0" maxValue="558"/>
    </cacheField>
    <cacheField name="ค่า Com BSD" numFmtId="0">
      <sharedItems containsString="0" containsBlank="1" containsNumber="1" minValue="0" maxValue="38589"/>
    </cacheField>
    <cacheField name="ERP ID" numFmtId="0">
      <sharedItems containsBlank="1" count="106">
        <s v="101010"/>
        <s v="101013"/>
        <s v="101014"/>
        <s v="101019"/>
        <s v="101024"/>
        <s v="102005"/>
        <s v="181002"/>
        <s v="191001"/>
        <s v="191002"/>
        <s v="191003"/>
        <s v="191005"/>
        <s v="191006"/>
        <s v="191007"/>
        <s v="191008"/>
        <s v="191009"/>
        <s v="191010"/>
        <s v="191011"/>
        <s v="191012"/>
        <s v="191013"/>
        <s v="191014"/>
        <s v="191016"/>
        <s v="191017"/>
        <s v="191018"/>
        <s v="191019"/>
        <s v="191020"/>
        <s v="191021"/>
        <s v="191022"/>
        <s v="191023"/>
        <s v="191024"/>
        <s v="191025"/>
        <s v="191026"/>
        <s v="191027"/>
        <s v="191028"/>
        <s v="191029"/>
        <s v="191030"/>
        <s v="191031"/>
        <s v="191032"/>
        <s v="191033"/>
        <s v="191034"/>
        <s v="191035"/>
        <s v="191036"/>
        <s v="191037"/>
        <s v="191038"/>
        <s v="191039"/>
        <s v="191040"/>
        <s v="191041"/>
        <s v="191042"/>
        <s v="191043"/>
        <s v="191044"/>
        <s v="191045"/>
        <s v="191046"/>
        <s v="191047"/>
        <s v="191049"/>
        <s v="191051"/>
        <s v="191052"/>
        <s v="191053"/>
        <s v="191054"/>
        <s v="191055"/>
        <s v="191056"/>
        <s v="191059"/>
        <s v="191060"/>
        <s v="191061"/>
        <s v="191062"/>
        <s v="191063"/>
        <s v="191064"/>
        <s v="191065"/>
        <s v="191066"/>
        <s v="191067"/>
        <s v="191068"/>
        <s v="191069"/>
        <s v="191070"/>
        <s v="191071"/>
        <s v="191072"/>
        <s v="191073"/>
        <s v="191074"/>
        <s v="191075"/>
        <s v="191076"/>
        <s v="191077"/>
        <s v="191078"/>
        <s v="191079"/>
        <s v="191080"/>
        <s v="191081"/>
        <s v="191082"/>
        <s v="191083"/>
        <s v="191084"/>
        <s v="191085"/>
        <s v="191086"/>
        <s v="191087"/>
        <s v="191088"/>
        <s v="191089"/>
        <s v="191090"/>
        <s v="191091"/>
        <s v="191092"/>
        <s v="191093"/>
        <s v="191094"/>
        <s v="191095"/>
        <s v="191096"/>
        <s v="191097"/>
        <s v="191098"/>
        <s v="191099"/>
        <s v="191100"/>
        <s v="191101"/>
        <s v="191102"/>
        <s v="191103"/>
        <s v="191104"/>
        <m/>
      </sharedItems>
    </cacheField>
    <cacheField name="Branch ID" numFmtId="0">
      <sharedItems containsBlank="1" count="107">
        <s v="WWY"/>
        <s v="MIN"/>
        <s v="HLP"/>
        <s v="BYI"/>
        <s v="BPD"/>
        <s v="LLK"/>
        <s v="CITY"/>
        <s v="CITYN"/>
        <s v="ASK"/>
        <s v="SLOM"/>
        <s v="SIAM"/>
        <s v="BYAI"/>
        <s v="RSIT"/>
        <s v="MTNG"/>
        <s v="KKAW"/>
        <s v="MAHA"/>
        <s v="PKED"/>
        <s v="SCON"/>
        <s v="HPPY"/>
        <s v="BKAE"/>
        <s v="BBUA"/>
        <s v="TNON"/>
        <s v="LADP"/>
        <s v="RONG"/>
        <s v="SMAI"/>
        <s v="SUKS"/>
        <s v="BBON"/>
        <s v="DONM"/>
        <s v="TSIT"/>
        <s v="ONUT"/>
        <s v="NAWA"/>
        <s v="LKAB"/>
        <s v="PINK"/>
        <s v="TPLU"/>
        <s v="NMIN"/>
        <s v="RMA2"/>
        <s v="BKEN"/>
        <s v="NAIN"/>
        <s v="BANA"/>
        <s v="SMUT"/>
        <s v="TEPA"/>
        <s v="BSTO"/>
        <s v="TKRU"/>
        <s v="NKAM"/>
        <s v="BPEE"/>
        <s v="TNPT"/>
        <s v="TUPM"/>
        <s v="TTAI"/>
        <s v="KBAN"/>
        <s v="EKKA"/>
        <s v="PANT"/>
        <s v="SAMK"/>
        <s v="NJOK"/>
        <s v="SLYA"/>
        <s v="MPTN"/>
        <s v="TYA3"/>
        <s v="TAIT"/>
        <s v="MINB"/>
        <s v="CHC4"/>
        <s v="PTNK"/>
        <s v="BROM"/>
        <s v="NLCH"/>
        <s v="KVIL"/>
        <s v="LPDU"/>
        <s v="SNBN"/>
        <s v="CWNA"/>
        <s v="PS43"/>
        <s v="TAC4"/>
        <s v="PBSK"/>
        <s v="SNDA"/>
        <s v="BSAE"/>
        <s v="SNOI"/>
        <s v="LAMB"/>
        <s v="BANB"/>
        <s v="LKAE"/>
        <s v="SUAS"/>
        <s v="ROMK"/>
        <s v="TYA6"/>
        <s v="BAPU"/>
        <s v="MCCS"/>
        <s v="AMTA"/>
        <s v="NKCS"/>
        <s v="KSWA"/>
        <s v="PTYA"/>
        <s v="BWIN"/>
        <s v="PYSC"/>
        <s v="MNKP"/>
        <s v="PSAM"/>
        <s v="SURA"/>
        <s v="POKW"/>
        <s v="BRAK"/>
        <s v="LUK2"/>
        <s v="SAP2"/>
        <s v="PYSL"/>
        <s v="PWET"/>
        <s v="BTEC"/>
        <s v="PNAM"/>
        <s v="ONTC"/>
        <s v="TTLY"/>
        <s v="FPAK"/>
        <s v="SEC2"/>
        <s v="SATU"/>
        <s v="SAI4"/>
        <s v="LAK4"/>
        <s v="SKMT"/>
        <s v="BAKY"/>
        <m/>
      </sharedItems>
    </cacheField>
    <cacheField name="Report Date" numFmtId="0">
      <sharedItems containsNonDate="0" containsDate="1" containsString="0" containsBlank="1" minDate="2017-04-01T00:00:00" maxDate="2017-05-01T00:00:00"/>
    </cacheField>
    <cacheField name="Total" numFmtId="188">
      <sharedItems containsString="0" containsBlank="1" containsNumber="1" minValue="0" maxValue="379685.5"/>
    </cacheField>
    <cacheField name="Freight" numFmtId="188">
      <sharedItems containsString="0" containsBlank="1" containsNumber="1" containsInteger="1" minValue="0" maxValue="300365"/>
    </cacheField>
    <cacheField name="COD" numFmtId="188">
      <sharedItems containsString="0" containsBlank="1" containsNumber="1" minValue="0" maxValue="80690.91"/>
    </cacheField>
    <cacheField name="Insur" numFmtId="188">
      <sharedItems containsString="0" containsBlank="1" containsNumber="1" containsInteger="1" minValue="0" maxValue="1860"/>
    </cacheField>
    <cacheField name="Line TopUp" numFmtId="188">
      <sharedItems containsString="0" containsBlank="1" containsNumber="1" containsInteger="1" minValue="0" maxValue="47800"/>
    </cacheField>
    <cacheField name="Line Pay" numFmtId="188">
      <sharedItems containsString="0" containsBlank="1" containsNumber="1" minValue="0" maxValue="97068.42"/>
    </cacheField>
    <cacheField name="City" numFmtId="188">
      <sharedItems containsString="0" containsBlank="1" containsNumber="1" containsInteger="1" minValue="0" maxValue="128465"/>
    </cacheField>
    <cacheField name="Cityn" numFmtId="188">
      <sharedItems containsString="0" containsBlank="1" containsNumber="1" containsInteger="1" minValue="0" maxValue="99075"/>
    </cacheField>
    <cacheField name="Grab" numFmtId="188">
      <sharedItems containsString="0" containsBlank="1" containsNumber="1" containsInteger="1" minValue="0" maxValue="1270"/>
    </cacheField>
    <cacheField name="Line Pay2" numFmtId="188">
      <sharedItems containsString="0" containsBlank="1" containsNumber="1" containsInteger="1" minValue="0" maxValue="26235"/>
    </cacheField>
    <cacheField name="TopUp" numFmtId="188">
      <sharedItems containsString="0" containsBlank="1" containsNumber="1" containsInteger="1" minValue="0" maxValue="21900"/>
    </cacheField>
    <cacheField name="TUD" numFmtId="188">
      <sharedItems containsString="0" containsBlank="1" containsNumber="1" containsInteger="1" minValue="0" maxValue="11200"/>
    </cacheField>
    <cacheField name="Total Line TopUp" numFmtId="188">
      <sharedItems containsString="0" containsBlank="1" containsNumber="1" containsInteger="1" minValue="0" maxValue="47800"/>
    </cacheField>
    <cacheField name="Total tLine Pay" numFmtId="188">
      <sharedItems containsString="0" containsBlank="1" containsNumber="1" minValue="0" maxValue="97068.42"/>
    </cacheField>
    <cacheField name="Total Boxes" numFmtId="187">
      <sharedItems containsString="0" containsBlank="1" containsNumber="1" containsInteger="1" minValue="0" maxValue="3985"/>
    </cacheField>
    <cacheField name="VerifyDate" numFmtId="0">
      <sharedItems containsNonDate="0" containsDate="1" containsString="0" containsBlank="1" minDate="2017-04-01T00:00:00" maxDate="2017-05-0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55">
  <r>
    <e v="#N/A"/>
    <e v="#N/A"/>
    <n v="0"/>
    <n v="0"/>
    <n v="0"/>
    <x v="0"/>
    <x v="0"/>
    <d v="2017-04-04T00:00:00"/>
    <n v="0"/>
    <n v="0"/>
    <n v="0"/>
    <n v="0"/>
    <n v="0"/>
    <n v="0"/>
    <n v="0"/>
    <n v="0"/>
    <n v="0"/>
    <n v="0"/>
    <n v="0"/>
    <n v="3800"/>
    <n v="3800"/>
    <n v="0"/>
    <n v="0"/>
    <d v="2017-04-18T00:00:00"/>
  </r>
  <r>
    <e v="#N/A"/>
    <e v="#N/A"/>
    <n v="0"/>
    <n v="0"/>
    <n v="0"/>
    <x v="0"/>
    <x v="0"/>
    <d v="2017-04-05T00:00:00"/>
    <n v="0"/>
    <n v="0"/>
    <n v="0"/>
    <n v="0"/>
    <n v="0"/>
    <n v="0"/>
    <n v="0"/>
    <n v="0"/>
    <n v="0"/>
    <n v="0"/>
    <n v="0"/>
    <n v="11200"/>
    <n v="11200"/>
    <n v="0"/>
    <n v="0"/>
    <d v="2017-04-18T00:00:00"/>
  </r>
  <r>
    <e v="#N/A"/>
    <e v="#N/A"/>
    <n v="0"/>
    <n v="0"/>
    <n v="0"/>
    <x v="0"/>
    <x v="0"/>
    <d v="2017-04-07T00:00:00"/>
    <n v="0"/>
    <n v="0"/>
    <n v="0"/>
    <n v="0"/>
    <n v="0"/>
    <n v="0"/>
    <n v="0"/>
    <n v="0"/>
    <n v="0"/>
    <n v="0"/>
    <n v="0"/>
    <n v="3900"/>
    <n v="3900"/>
    <n v="0"/>
    <n v="0"/>
    <d v="2017-04-18T00:00:00"/>
  </r>
  <r>
    <e v="#N/A"/>
    <e v="#N/A"/>
    <n v="0"/>
    <n v="0"/>
    <n v="0"/>
    <x v="0"/>
    <x v="0"/>
    <d v="2017-04-08T00:00:00"/>
    <n v="0"/>
    <n v="0"/>
    <n v="0"/>
    <n v="0"/>
    <n v="0"/>
    <n v="0"/>
    <n v="0"/>
    <n v="0"/>
    <n v="0"/>
    <n v="0"/>
    <n v="0"/>
    <n v="1000"/>
    <n v="1000"/>
    <n v="0"/>
    <n v="0"/>
    <d v="2017-04-18T00:00:00"/>
  </r>
  <r>
    <e v="#N/A"/>
    <e v="#N/A"/>
    <n v="0"/>
    <n v="0"/>
    <n v="0"/>
    <x v="0"/>
    <x v="0"/>
    <d v="2017-04-10T00:00:00"/>
    <n v="0"/>
    <n v="0"/>
    <n v="0"/>
    <n v="0"/>
    <n v="0"/>
    <n v="0"/>
    <n v="0"/>
    <n v="0"/>
    <n v="0"/>
    <n v="0"/>
    <n v="0"/>
    <n v="6900"/>
    <n v="6900"/>
    <n v="0"/>
    <n v="0"/>
    <d v="2017-04-18T00:00:00"/>
  </r>
  <r>
    <e v="#N/A"/>
    <e v="#N/A"/>
    <n v="0"/>
    <n v="0"/>
    <n v="0"/>
    <x v="0"/>
    <x v="0"/>
    <d v="2017-04-11T00:00:00"/>
    <n v="0"/>
    <n v="0"/>
    <n v="0"/>
    <n v="0"/>
    <n v="0"/>
    <n v="0"/>
    <n v="0"/>
    <n v="0"/>
    <n v="0"/>
    <n v="0"/>
    <n v="0"/>
    <n v="1500"/>
    <n v="1500"/>
    <n v="0"/>
    <n v="0"/>
    <d v="2017-04-18T00:00:00"/>
  </r>
  <r>
    <e v="#N/A"/>
    <e v="#N/A"/>
    <n v="0"/>
    <n v="0"/>
    <n v="0"/>
    <x v="0"/>
    <x v="0"/>
    <d v="2017-04-12T00:00:00"/>
    <n v="0"/>
    <n v="0"/>
    <n v="0"/>
    <n v="0"/>
    <n v="0"/>
    <n v="0"/>
    <n v="0"/>
    <n v="0"/>
    <n v="0"/>
    <n v="0"/>
    <n v="0"/>
    <n v="600"/>
    <n v="600"/>
    <n v="0"/>
    <n v="0"/>
    <d v="2017-04-18T00:00:00"/>
  </r>
  <r>
    <e v="#N/A"/>
    <e v="#N/A"/>
    <n v="0"/>
    <n v="0"/>
    <n v="0"/>
    <x v="0"/>
    <x v="0"/>
    <d v="2017-04-18T00:00:00"/>
    <n v="0"/>
    <n v="0"/>
    <n v="0"/>
    <n v="0"/>
    <n v="0"/>
    <n v="0"/>
    <n v="0"/>
    <n v="0"/>
    <n v="0"/>
    <n v="0"/>
    <n v="0"/>
    <n v="4700"/>
    <n v="4700"/>
    <n v="0"/>
    <n v="0"/>
    <d v="2017-04-20T00:00:00"/>
  </r>
  <r>
    <e v="#N/A"/>
    <e v="#N/A"/>
    <n v="0"/>
    <n v="0"/>
    <n v="0"/>
    <x v="0"/>
    <x v="0"/>
    <d v="2017-04-19T00:00:00"/>
    <n v="0"/>
    <n v="0"/>
    <n v="0"/>
    <n v="0"/>
    <n v="0"/>
    <n v="0"/>
    <n v="0"/>
    <n v="0"/>
    <n v="0"/>
    <n v="0"/>
    <n v="0"/>
    <n v="2500"/>
    <n v="2500"/>
    <n v="0"/>
    <n v="0"/>
    <d v="2017-04-20T00:00:00"/>
  </r>
  <r>
    <e v="#N/A"/>
    <e v="#N/A"/>
    <n v="0"/>
    <n v="0"/>
    <n v="0"/>
    <x v="0"/>
    <x v="0"/>
    <d v="2017-04-20T00:00:00"/>
    <n v="0"/>
    <n v="0"/>
    <n v="0"/>
    <n v="0"/>
    <n v="0"/>
    <n v="0"/>
    <n v="0"/>
    <n v="0"/>
    <n v="0"/>
    <n v="0"/>
    <n v="0"/>
    <n v="500"/>
    <n v="500"/>
    <n v="0"/>
    <n v="0"/>
    <d v="2017-04-22T00:00:00"/>
  </r>
  <r>
    <e v="#N/A"/>
    <e v="#N/A"/>
    <n v="0"/>
    <n v="0"/>
    <n v="0"/>
    <x v="0"/>
    <x v="0"/>
    <d v="2017-04-22T00:00:00"/>
    <n v="0"/>
    <n v="0"/>
    <n v="0"/>
    <n v="0"/>
    <n v="0"/>
    <n v="0"/>
    <n v="0"/>
    <n v="0"/>
    <n v="0"/>
    <n v="0"/>
    <n v="0"/>
    <n v="2000"/>
    <n v="2000"/>
    <n v="0"/>
    <n v="0"/>
    <d v="2017-04-22T00:00:00"/>
  </r>
  <r>
    <e v="#N/A"/>
    <e v="#N/A"/>
    <n v="0"/>
    <n v="0"/>
    <n v="0"/>
    <x v="0"/>
    <x v="0"/>
    <d v="2017-04-24T00:00:00"/>
    <n v="0"/>
    <n v="0"/>
    <n v="0"/>
    <n v="0"/>
    <n v="0"/>
    <n v="0"/>
    <n v="0"/>
    <n v="0"/>
    <n v="0"/>
    <n v="0"/>
    <n v="0"/>
    <n v="6900"/>
    <n v="6900"/>
    <n v="0"/>
    <n v="0"/>
    <d v="2017-04-26T00:00:00"/>
  </r>
  <r>
    <e v="#N/A"/>
    <e v="#N/A"/>
    <n v="0"/>
    <n v="0"/>
    <n v="0"/>
    <x v="0"/>
    <x v="0"/>
    <d v="2017-04-25T00:00:00"/>
    <n v="0"/>
    <n v="0"/>
    <n v="0"/>
    <n v="0"/>
    <n v="0"/>
    <n v="0"/>
    <n v="0"/>
    <n v="0"/>
    <n v="0"/>
    <n v="0"/>
    <n v="0"/>
    <n v="3400"/>
    <n v="3400"/>
    <n v="0"/>
    <n v="0"/>
    <d v="2017-04-27T00:00:00"/>
  </r>
  <r>
    <e v="#N/A"/>
    <e v="#N/A"/>
    <n v="0"/>
    <n v="0"/>
    <n v="0"/>
    <x v="0"/>
    <x v="0"/>
    <d v="2017-04-26T00:00:00"/>
    <n v="0"/>
    <n v="0"/>
    <n v="0"/>
    <n v="0"/>
    <n v="0"/>
    <n v="0"/>
    <n v="0"/>
    <n v="0"/>
    <n v="0"/>
    <n v="0"/>
    <n v="0"/>
    <n v="5600"/>
    <n v="5600"/>
    <n v="0"/>
    <n v="0"/>
    <d v="2017-04-27T00:00:00"/>
  </r>
  <r>
    <e v="#N/A"/>
    <e v="#N/A"/>
    <n v="0"/>
    <n v="0"/>
    <n v="0"/>
    <x v="0"/>
    <x v="0"/>
    <d v="2017-04-27T00:00:00"/>
    <n v="0"/>
    <n v="0"/>
    <n v="0"/>
    <n v="0"/>
    <n v="0"/>
    <n v="0"/>
    <n v="0"/>
    <n v="0"/>
    <n v="0"/>
    <n v="0"/>
    <n v="0"/>
    <n v="2700"/>
    <n v="2700"/>
    <n v="0"/>
    <n v="0"/>
    <d v="2017-04-28T00:00:00"/>
  </r>
  <r>
    <e v="#N/A"/>
    <e v="#N/A"/>
    <n v="0"/>
    <n v="0"/>
    <n v="0"/>
    <x v="0"/>
    <x v="0"/>
    <d v="2017-04-28T00:00:00"/>
    <n v="0"/>
    <n v="0"/>
    <n v="0"/>
    <n v="0"/>
    <n v="0"/>
    <n v="0"/>
    <n v="0"/>
    <n v="0"/>
    <n v="0"/>
    <n v="0"/>
    <n v="0"/>
    <n v="1000"/>
    <n v="1000"/>
    <n v="0"/>
    <n v="0"/>
    <d v="2017-04-29T00:00:00"/>
  </r>
  <r>
    <e v="#N/A"/>
    <e v="#N/A"/>
    <n v="0"/>
    <n v="0"/>
    <n v="0"/>
    <x v="1"/>
    <x v="1"/>
    <d v="2017-04-04T00:00:00"/>
    <n v="0"/>
    <n v="0"/>
    <n v="0"/>
    <n v="0"/>
    <n v="0"/>
    <n v="0"/>
    <n v="0"/>
    <n v="0"/>
    <n v="0"/>
    <n v="0"/>
    <n v="0"/>
    <n v="2700"/>
    <n v="2700"/>
    <n v="0"/>
    <n v="0"/>
    <d v="2017-04-18T00:00:00"/>
  </r>
  <r>
    <e v="#N/A"/>
    <e v="#N/A"/>
    <n v="0"/>
    <n v="0"/>
    <n v="0"/>
    <x v="1"/>
    <x v="1"/>
    <d v="2017-04-05T00:00:00"/>
    <n v="0"/>
    <n v="0"/>
    <n v="0"/>
    <n v="0"/>
    <n v="0"/>
    <n v="0"/>
    <n v="0"/>
    <n v="0"/>
    <n v="0"/>
    <n v="0"/>
    <n v="0"/>
    <n v="2000"/>
    <n v="2000"/>
    <n v="0"/>
    <n v="0"/>
    <d v="2017-04-18T00:00:00"/>
  </r>
  <r>
    <e v="#N/A"/>
    <e v="#N/A"/>
    <n v="0"/>
    <n v="0"/>
    <n v="0"/>
    <x v="1"/>
    <x v="1"/>
    <d v="2017-04-07T00:00:00"/>
    <n v="0"/>
    <n v="0"/>
    <n v="0"/>
    <n v="0"/>
    <n v="0"/>
    <n v="0"/>
    <n v="0"/>
    <n v="0"/>
    <n v="0"/>
    <n v="0"/>
    <n v="0"/>
    <n v="300"/>
    <n v="300"/>
    <n v="0"/>
    <n v="0"/>
    <d v="2017-04-18T00:00:00"/>
  </r>
  <r>
    <e v="#N/A"/>
    <e v="#N/A"/>
    <n v="0"/>
    <n v="0"/>
    <n v="0"/>
    <x v="1"/>
    <x v="1"/>
    <d v="2017-04-11T00:00:00"/>
    <n v="0"/>
    <n v="0"/>
    <n v="0"/>
    <n v="0"/>
    <n v="0"/>
    <n v="0"/>
    <n v="0"/>
    <n v="0"/>
    <n v="0"/>
    <n v="0"/>
    <n v="0"/>
    <n v="1700"/>
    <n v="1700"/>
    <n v="0"/>
    <n v="0"/>
    <d v="2017-04-18T00:00:00"/>
  </r>
  <r>
    <e v="#N/A"/>
    <e v="#N/A"/>
    <n v="0"/>
    <n v="0"/>
    <n v="0"/>
    <x v="1"/>
    <x v="1"/>
    <d v="2017-04-21T00:00:00"/>
    <n v="0"/>
    <n v="0"/>
    <n v="0"/>
    <n v="0"/>
    <n v="0"/>
    <n v="0"/>
    <n v="0"/>
    <n v="0"/>
    <n v="0"/>
    <n v="0"/>
    <n v="0"/>
    <n v="400"/>
    <n v="400"/>
    <n v="0"/>
    <n v="0"/>
    <d v="2017-04-22T00:00:00"/>
  </r>
  <r>
    <e v="#N/A"/>
    <e v="#N/A"/>
    <n v="0"/>
    <n v="0"/>
    <n v="0"/>
    <x v="2"/>
    <x v="2"/>
    <d v="2017-04-24T00:00:00"/>
    <n v="0"/>
    <n v="0"/>
    <n v="0"/>
    <n v="0"/>
    <n v="0"/>
    <n v="0"/>
    <n v="0"/>
    <n v="0"/>
    <n v="0"/>
    <n v="0"/>
    <n v="0"/>
    <n v="400"/>
    <n v="400"/>
    <n v="0"/>
    <n v="0"/>
    <d v="2017-04-26T00:00:00"/>
  </r>
  <r>
    <e v="#N/A"/>
    <e v="#N/A"/>
    <n v="0"/>
    <n v="0"/>
    <n v="0"/>
    <x v="2"/>
    <x v="2"/>
    <d v="2017-04-25T00:00:00"/>
    <n v="0"/>
    <n v="0"/>
    <n v="0"/>
    <n v="0"/>
    <n v="0"/>
    <n v="0"/>
    <n v="0"/>
    <n v="0"/>
    <n v="0"/>
    <n v="0"/>
    <n v="0"/>
    <n v="1300"/>
    <n v="1300"/>
    <n v="0"/>
    <n v="0"/>
    <d v="2017-04-28T00:00:00"/>
  </r>
  <r>
    <e v="#N/A"/>
    <e v="#N/A"/>
    <n v="0"/>
    <n v="0"/>
    <n v="0"/>
    <x v="2"/>
    <x v="2"/>
    <d v="2017-04-26T00:00:00"/>
    <n v="0"/>
    <n v="0"/>
    <n v="0"/>
    <n v="0"/>
    <n v="0"/>
    <n v="0"/>
    <n v="0"/>
    <n v="0"/>
    <n v="0"/>
    <n v="0"/>
    <n v="0"/>
    <n v="3000"/>
    <n v="3000"/>
    <n v="0"/>
    <n v="0"/>
    <d v="2017-04-27T00:00:00"/>
  </r>
  <r>
    <e v="#N/A"/>
    <e v="#N/A"/>
    <n v="0"/>
    <n v="0"/>
    <n v="0"/>
    <x v="2"/>
    <x v="2"/>
    <d v="2017-04-28T00:00:00"/>
    <n v="0"/>
    <n v="0"/>
    <n v="0"/>
    <n v="0"/>
    <n v="0"/>
    <n v="0"/>
    <n v="0"/>
    <n v="0"/>
    <n v="0"/>
    <n v="0"/>
    <n v="0"/>
    <n v="1400"/>
    <n v="1400"/>
    <n v="0"/>
    <n v="0"/>
    <d v="2017-04-29T00:00:00"/>
  </r>
  <r>
    <e v="#N/A"/>
    <e v="#N/A"/>
    <n v="0"/>
    <n v="0"/>
    <n v="0"/>
    <x v="3"/>
    <x v="3"/>
    <d v="2017-04-12T00:00:00"/>
    <n v="0"/>
    <n v="0"/>
    <n v="0"/>
    <n v="0"/>
    <n v="0"/>
    <n v="0"/>
    <n v="0"/>
    <n v="0"/>
    <n v="0"/>
    <n v="0"/>
    <n v="0"/>
    <n v="2600"/>
    <n v="2600"/>
    <n v="0"/>
    <n v="0"/>
    <d v="2017-04-18T00:00:00"/>
  </r>
  <r>
    <e v="#N/A"/>
    <e v="#N/A"/>
    <n v="0"/>
    <n v="0"/>
    <n v="0"/>
    <x v="3"/>
    <x v="3"/>
    <d v="2017-04-19T00:00:00"/>
    <n v="0"/>
    <n v="0"/>
    <n v="0"/>
    <n v="0"/>
    <n v="0"/>
    <n v="0"/>
    <n v="0"/>
    <n v="0"/>
    <n v="0"/>
    <n v="0"/>
    <n v="0"/>
    <n v="1400"/>
    <n v="1400"/>
    <n v="0"/>
    <n v="0"/>
    <d v="2017-04-20T00:00:00"/>
  </r>
  <r>
    <e v="#N/A"/>
    <e v="#N/A"/>
    <n v="0"/>
    <n v="0"/>
    <n v="0"/>
    <x v="3"/>
    <x v="3"/>
    <d v="2017-04-25T00:00:00"/>
    <n v="0"/>
    <n v="0"/>
    <n v="0"/>
    <n v="0"/>
    <n v="0"/>
    <n v="0"/>
    <n v="0"/>
    <n v="0"/>
    <n v="0"/>
    <n v="0"/>
    <n v="0"/>
    <n v="1300"/>
    <n v="1300"/>
    <n v="0"/>
    <n v="0"/>
    <d v="2017-04-26T00:00:00"/>
  </r>
  <r>
    <e v="#N/A"/>
    <e v="#N/A"/>
    <n v="0"/>
    <n v="0"/>
    <n v="0"/>
    <x v="3"/>
    <x v="3"/>
    <d v="2017-04-26T00:00:00"/>
    <n v="0"/>
    <n v="0"/>
    <n v="0"/>
    <n v="0"/>
    <n v="0"/>
    <n v="0"/>
    <n v="0"/>
    <n v="0"/>
    <n v="0"/>
    <n v="0"/>
    <n v="0"/>
    <n v="2100"/>
    <n v="2100"/>
    <n v="0"/>
    <n v="0"/>
    <d v="2017-04-27T00:00:00"/>
  </r>
  <r>
    <e v="#N/A"/>
    <e v="#N/A"/>
    <n v="0"/>
    <n v="0"/>
    <n v="0"/>
    <x v="3"/>
    <x v="3"/>
    <d v="2017-04-27T00:00:00"/>
    <n v="0"/>
    <n v="0"/>
    <n v="0"/>
    <n v="0"/>
    <n v="0"/>
    <n v="0"/>
    <n v="0"/>
    <n v="0"/>
    <n v="0"/>
    <n v="0"/>
    <n v="0"/>
    <n v="1200"/>
    <n v="1200"/>
    <n v="0"/>
    <n v="0"/>
    <d v="2017-04-28T00:00:00"/>
  </r>
  <r>
    <e v="#N/A"/>
    <e v="#N/A"/>
    <n v="0"/>
    <n v="0"/>
    <n v="0"/>
    <x v="4"/>
    <x v="4"/>
    <d v="2017-04-11T00:00:00"/>
    <n v="0"/>
    <n v="0"/>
    <n v="0"/>
    <n v="0"/>
    <n v="0"/>
    <n v="0"/>
    <n v="0"/>
    <n v="0"/>
    <n v="0"/>
    <n v="0"/>
    <n v="0"/>
    <n v="2300"/>
    <n v="2300"/>
    <n v="0"/>
    <n v="0"/>
    <d v="2017-04-18T00:00:00"/>
  </r>
  <r>
    <e v="#N/A"/>
    <e v="#N/A"/>
    <n v="0"/>
    <n v="0"/>
    <n v="0"/>
    <x v="4"/>
    <x v="4"/>
    <d v="2017-04-12T00:00:00"/>
    <n v="0"/>
    <n v="0"/>
    <n v="0"/>
    <n v="0"/>
    <n v="0"/>
    <n v="0"/>
    <n v="0"/>
    <n v="0"/>
    <n v="0"/>
    <n v="0"/>
    <n v="0"/>
    <n v="5400"/>
    <n v="5400"/>
    <n v="0"/>
    <n v="0"/>
    <d v="2017-04-18T00:00:00"/>
  </r>
  <r>
    <e v="#N/A"/>
    <e v="#N/A"/>
    <n v="0"/>
    <n v="0"/>
    <n v="0"/>
    <x v="4"/>
    <x v="4"/>
    <d v="2017-04-17T00:00:00"/>
    <n v="0"/>
    <n v="0"/>
    <n v="0"/>
    <n v="0"/>
    <n v="0"/>
    <n v="0"/>
    <n v="0"/>
    <n v="0"/>
    <n v="0"/>
    <n v="0"/>
    <n v="0"/>
    <n v="2800"/>
    <n v="2800"/>
    <n v="0"/>
    <n v="0"/>
    <d v="2017-04-18T00:00:00"/>
  </r>
  <r>
    <e v="#N/A"/>
    <e v="#N/A"/>
    <n v="0"/>
    <n v="0"/>
    <n v="0"/>
    <x v="4"/>
    <x v="4"/>
    <d v="2017-04-18T00:00:00"/>
    <n v="0"/>
    <n v="0"/>
    <n v="0"/>
    <n v="0"/>
    <n v="0"/>
    <n v="0"/>
    <n v="0"/>
    <n v="0"/>
    <n v="0"/>
    <n v="0"/>
    <n v="0"/>
    <n v="10900"/>
    <n v="10900"/>
    <n v="0"/>
    <n v="0"/>
    <d v="2017-04-20T00:00:00"/>
  </r>
  <r>
    <e v="#N/A"/>
    <e v="#N/A"/>
    <n v="0"/>
    <n v="0"/>
    <n v="0"/>
    <x v="4"/>
    <x v="4"/>
    <d v="2017-04-19T00:00:00"/>
    <n v="0"/>
    <n v="0"/>
    <n v="0"/>
    <n v="0"/>
    <n v="0"/>
    <n v="0"/>
    <n v="0"/>
    <n v="0"/>
    <n v="0"/>
    <n v="0"/>
    <n v="0"/>
    <n v="200"/>
    <n v="200"/>
    <n v="0"/>
    <n v="0"/>
    <d v="2017-04-20T00:00:00"/>
  </r>
  <r>
    <e v="#N/A"/>
    <e v="#N/A"/>
    <n v="0"/>
    <n v="0"/>
    <n v="0"/>
    <x v="4"/>
    <x v="4"/>
    <d v="2017-04-21T00:00:00"/>
    <n v="0"/>
    <n v="0"/>
    <n v="0"/>
    <n v="0"/>
    <n v="0"/>
    <n v="0"/>
    <n v="0"/>
    <n v="0"/>
    <n v="0"/>
    <n v="0"/>
    <n v="0"/>
    <n v="2600"/>
    <n v="2600"/>
    <n v="0"/>
    <n v="0"/>
    <d v="2017-04-22T00:00:00"/>
  </r>
  <r>
    <e v="#N/A"/>
    <e v="#N/A"/>
    <n v="0"/>
    <n v="0"/>
    <n v="0"/>
    <x v="4"/>
    <x v="4"/>
    <d v="2017-04-29T00:00:00"/>
    <n v="0"/>
    <n v="0"/>
    <n v="0"/>
    <n v="0"/>
    <n v="0"/>
    <n v="0"/>
    <n v="0"/>
    <n v="0"/>
    <n v="0"/>
    <n v="0"/>
    <n v="0"/>
    <n v="200"/>
    <n v="200"/>
    <n v="0"/>
    <n v="0"/>
    <d v="2017-04-29T00:00:00"/>
  </r>
  <r>
    <e v="#N/A"/>
    <e v="#N/A"/>
    <n v="0"/>
    <n v="0"/>
    <n v="0"/>
    <x v="5"/>
    <x v="5"/>
    <d v="2017-04-12T00:00:00"/>
    <n v="0"/>
    <n v="0"/>
    <n v="0"/>
    <n v="0"/>
    <n v="0"/>
    <n v="0"/>
    <n v="0"/>
    <n v="0"/>
    <n v="0"/>
    <n v="0"/>
    <n v="0"/>
    <n v="1100"/>
    <n v="1100"/>
    <n v="0"/>
    <n v="0"/>
    <d v="2017-04-18T00:00:00"/>
  </r>
  <r>
    <e v="#N/A"/>
    <e v="#N/A"/>
    <n v="0"/>
    <n v="0"/>
    <n v="0"/>
    <x v="5"/>
    <x v="5"/>
    <d v="2017-04-17T00:00:00"/>
    <n v="0"/>
    <n v="0"/>
    <n v="0"/>
    <n v="0"/>
    <n v="0"/>
    <n v="0"/>
    <n v="0"/>
    <n v="0"/>
    <n v="0"/>
    <n v="0"/>
    <n v="0"/>
    <n v="1300"/>
    <n v="1300"/>
    <n v="0"/>
    <n v="0"/>
    <d v="2017-04-18T00:00:00"/>
  </r>
  <r>
    <e v="#N/A"/>
    <e v="#N/A"/>
    <n v="0"/>
    <n v="0"/>
    <n v="0"/>
    <x v="5"/>
    <x v="5"/>
    <d v="2017-04-18T00:00:00"/>
    <n v="0"/>
    <n v="0"/>
    <n v="0"/>
    <n v="0"/>
    <n v="0"/>
    <n v="0"/>
    <n v="0"/>
    <n v="0"/>
    <n v="0"/>
    <n v="0"/>
    <n v="0"/>
    <n v="4400"/>
    <n v="4400"/>
    <n v="0"/>
    <n v="0"/>
    <d v="2017-04-20T00:00:00"/>
  </r>
  <r>
    <e v="#N/A"/>
    <e v="#N/A"/>
    <n v="0"/>
    <n v="0"/>
    <n v="0"/>
    <x v="5"/>
    <x v="5"/>
    <d v="2017-04-19T00:00:00"/>
    <n v="0"/>
    <n v="0"/>
    <n v="0"/>
    <n v="0"/>
    <n v="0"/>
    <n v="0"/>
    <n v="0"/>
    <n v="0"/>
    <n v="0"/>
    <n v="0"/>
    <n v="0"/>
    <n v="700"/>
    <n v="700"/>
    <n v="0"/>
    <n v="0"/>
    <d v="2017-04-20T00:00:00"/>
  </r>
  <r>
    <e v="#N/A"/>
    <e v="#N/A"/>
    <n v="0"/>
    <n v="0"/>
    <n v="14046"/>
    <x v="6"/>
    <x v="6"/>
    <d v="2017-04-01T00:00:00"/>
    <n v="0"/>
    <n v="0"/>
    <n v="0"/>
    <n v="0"/>
    <n v="0"/>
    <n v="0"/>
    <n v="46820"/>
    <n v="0"/>
    <n v="0"/>
    <n v="10355"/>
    <n v="1100"/>
    <n v="0"/>
    <n v="1100"/>
    <n v="10355"/>
    <n v="0"/>
    <d v="2017-04-03T00:00:00"/>
  </r>
  <r>
    <e v="#N/A"/>
    <e v="#N/A"/>
    <n v="0"/>
    <n v="0"/>
    <n v="8211"/>
    <x v="6"/>
    <x v="7"/>
    <d v="2017-04-01T00:00:00"/>
    <n v="0"/>
    <n v="0"/>
    <n v="0"/>
    <n v="0"/>
    <n v="0"/>
    <n v="0"/>
    <n v="0"/>
    <n v="27370"/>
    <n v="0"/>
    <n v="4415"/>
    <n v="6900"/>
    <n v="0"/>
    <n v="6900"/>
    <n v="4415"/>
    <n v="0"/>
    <d v="2017-04-03T00:00:00"/>
  </r>
  <r>
    <e v="#N/A"/>
    <e v="#N/A"/>
    <n v="0"/>
    <n v="0"/>
    <n v="32709"/>
    <x v="6"/>
    <x v="6"/>
    <d v="2017-04-03T00:00:00"/>
    <n v="0"/>
    <n v="0"/>
    <n v="0"/>
    <n v="0"/>
    <n v="0"/>
    <n v="0"/>
    <n v="109030"/>
    <n v="0"/>
    <n v="0"/>
    <n v="20875"/>
    <n v="12400"/>
    <n v="0"/>
    <n v="12400"/>
    <n v="20875"/>
    <n v="0"/>
    <d v="2017-04-04T00:00:00"/>
  </r>
  <r>
    <e v="#N/A"/>
    <e v="#N/A"/>
    <n v="0"/>
    <n v="0"/>
    <n v="25746"/>
    <x v="6"/>
    <x v="7"/>
    <d v="2017-04-03T00:00:00"/>
    <n v="0"/>
    <n v="0"/>
    <n v="0"/>
    <n v="0"/>
    <n v="0"/>
    <n v="0"/>
    <n v="0"/>
    <n v="85790"/>
    <n v="30"/>
    <n v="15425"/>
    <n v="4600"/>
    <n v="0"/>
    <n v="4600"/>
    <n v="15425"/>
    <n v="0"/>
    <d v="2017-04-04T00:00:00"/>
  </r>
  <r>
    <e v="#N/A"/>
    <e v="#N/A"/>
    <n v="0"/>
    <n v="0"/>
    <n v="29787"/>
    <x v="6"/>
    <x v="6"/>
    <d v="2017-04-04T00:00:00"/>
    <n v="0"/>
    <n v="0"/>
    <n v="0"/>
    <n v="0"/>
    <n v="0"/>
    <n v="0"/>
    <n v="98860"/>
    <n v="0"/>
    <n v="430"/>
    <n v="19590"/>
    <n v="6400"/>
    <n v="0"/>
    <n v="6400"/>
    <n v="19590"/>
    <n v="0"/>
    <d v="2017-04-05T00:00:00"/>
  </r>
  <r>
    <e v="#N/A"/>
    <e v="#N/A"/>
    <n v="0"/>
    <n v="0"/>
    <n v="21325.5"/>
    <x v="6"/>
    <x v="7"/>
    <d v="2017-04-04T00:00:00"/>
    <n v="0"/>
    <n v="0"/>
    <n v="0"/>
    <n v="0"/>
    <n v="0"/>
    <n v="0"/>
    <n v="0"/>
    <n v="71085"/>
    <n v="0"/>
    <n v="18950"/>
    <n v="21900"/>
    <n v="0"/>
    <n v="21900"/>
    <n v="18950"/>
    <n v="0"/>
    <d v="2017-04-05T00:00:00"/>
  </r>
  <r>
    <e v="#N/A"/>
    <e v="#N/A"/>
    <n v="0"/>
    <n v="0"/>
    <n v="30945"/>
    <x v="6"/>
    <x v="6"/>
    <d v="2017-04-05T00:00:00"/>
    <n v="0"/>
    <n v="0"/>
    <n v="0"/>
    <n v="0"/>
    <n v="0"/>
    <n v="0"/>
    <n v="102810"/>
    <n v="0"/>
    <n v="340"/>
    <n v="17205"/>
    <n v="3500"/>
    <n v="0"/>
    <n v="3500"/>
    <n v="17205"/>
    <n v="0"/>
    <d v="2017-04-07T00:00:00"/>
  </r>
  <r>
    <e v="#N/A"/>
    <e v="#N/A"/>
    <n v="0"/>
    <n v="0"/>
    <n v="19146"/>
    <x v="6"/>
    <x v="7"/>
    <d v="2017-04-05T00:00:00"/>
    <n v="0"/>
    <n v="0"/>
    <n v="0"/>
    <n v="0"/>
    <n v="0"/>
    <n v="0"/>
    <n v="0"/>
    <n v="63820"/>
    <n v="0"/>
    <n v="14390"/>
    <n v="8000"/>
    <n v="0"/>
    <n v="8000"/>
    <n v="14390"/>
    <n v="0"/>
    <d v="2017-04-07T00:00:00"/>
  </r>
  <r>
    <e v="#N/A"/>
    <e v="#N/A"/>
    <n v="0"/>
    <n v="0"/>
    <n v="38589"/>
    <x v="6"/>
    <x v="6"/>
    <d v="2017-04-07T00:00:00"/>
    <n v="0"/>
    <n v="0"/>
    <n v="0"/>
    <n v="0"/>
    <n v="0"/>
    <n v="0"/>
    <n v="128465"/>
    <n v="0"/>
    <n v="165"/>
    <n v="26235"/>
    <n v="5400"/>
    <n v="0"/>
    <n v="5400"/>
    <n v="26235"/>
    <n v="0"/>
    <d v="2017-04-08T00:00:00"/>
  </r>
  <r>
    <e v="#N/A"/>
    <e v="#N/A"/>
    <n v="0"/>
    <n v="0"/>
    <n v="29722.5"/>
    <x v="6"/>
    <x v="7"/>
    <d v="2017-04-07T00:00:00"/>
    <n v="0"/>
    <n v="0"/>
    <n v="0"/>
    <n v="0"/>
    <n v="0"/>
    <n v="0"/>
    <n v="0"/>
    <n v="99075"/>
    <n v="0"/>
    <n v="20765"/>
    <n v="15600"/>
    <n v="0"/>
    <n v="15600"/>
    <n v="20765"/>
    <n v="0"/>
    <d v="2017-04-08T00:00:00"/>
  </r>
  <r>
    <e v="#N/A"/>
    <e v="#N/A"/>
    <n v="0"/>
    <n v="0"/>
    <n v="17181"/>
    <x v="6"/>
    <x v="6"/>
    <d v="2017-04-08T00:00:00"/>
    <n v="0"/>
    <n v="0"/>
    <n v="0"/>
    <n v="0"/>
    <n v="0"/>
    <n v="0"/>
    <n v="57270"/>
    <n v="0"/>
    <n v="0"/>
    <n v="10590"/>
    <n v="2900"/>
    <n v="0"/>
    <n v="2900"/>
    <n v="10590"/>
    <n v="0"/>
    <d v="2017-04-10T00:00:00"/>
  </r>
  <r>
    <e v="#N/A"/>
    <e v="#N/A"/>
    <n v="0"/>
    <n v="0"/>
    <n v="14437.5"/>
    <x v="6"/>
    <x v="7"/>
    <d v="2017-04-08T00:00:00"/>
    <n v="0"/>
    <n v="0"/>
    <n v="0"/>
    <n v="0"/>
    <n v="0"/>
    <n v="0"/>
    <n v="0"/>
    <n v="48125"/>
    <n v="0"/>
    <n v="6040"/>
    <n v="2200"/>
    <n v="0"/>
    <n v="2200"/>
    <n v="6040"/>
    <n v="0"/>
    <d v="2017-04-10T00:00:00"/>
  </r>
  <r>
    <e v="#N/A"/>
    <e v="#N/A"/>
    <n v="0"/>
    <n v="0"/>
    <n v="23098.5"/>
    <x v="6"/>
    <x v="6"/>
    <d v="2017-04-10T00:00:00"/>
    <n v="0"/>
    <n v="0"/>
    <n v="0"/>
    <n v="0"/>
    <n v="0"/>
    <n v="0"/>
    <n v="76965"/>
    <n v="0"/>
    <n v="30"/>
    <n v="19375"/>
    <n v="5800"/>
    <n v="0"/>
    <n v="5800"/>
    <n v="19375"/>
    <n v="0"/>
    <d v="2017-04-11T00:00:00"/>
  </r>
  <r>
    <e v="#N/A"/>
    <e v="#N/A"/>
    <n v="0"/>
    <n v="0"/>
    <n v="20559"/>
    <x v="6"/>
    <x v="7"/>
    <d v="2017-04-10T00:00:00"/>
    <n v="0"/>
    <n v="0"/>
    <n v="0"/>
    <n v="0"/>
    <n v="0"/>
    <n v="0"/>
    <n v="0"/>
    <n v="68530"/>
    <n v="0"/>
    <n v="14815"/>
    <n v="7900"/>
    <n v="0"/>
    <n v="7900"/>
    <n v="14815"/>
    <n v="0"/>
    <d v="2017-04-11T00:00:00"/>
  </r>
  <r>
    <e v="#N/A"/>
    <e v="#N/A"/>
    <n v="0"/>
    <n v="0"/>
    <n v="16563"/>
    <x v="6"/>
    <x v="6"/>
    <d v="2017-04-11T00:00:00"/>
    <n v="0"/>
    <n v="0"/>
    <n v="0"/>
    <n v="0"/>
    <n v="0"/>
    <n v="0"/>
    <n v="55070"/>
    <n v="0"/>
    <n v="140"/>
    <n v="8120"/>
    <n v="4100"/>
    <n v="0"/>
    <n v="4100"/>
    <n v="8120"/>
    <n v="0"/>
    <d v="2017-04-12T00:00:00"/>
  </r>
  <r>
    <e v="#N/A"/>
    <e v="#N/A"/>
    <n v="0"/>
    <n v="0"/>
    <n v="10315.5"/>
    <x v="6"/>
    <x v="7"/>
    <d v="2017-04-11T00:00:00"/>
    <n v="0"/>
    <n v="0"/>
    <n v="0"/>
    <n v="0"/>
    <n v="0"/>
    <n v="0"/>
    <n v="0"/>
    <n v="34385"/>
    <n v="0"/>
    <n v="6330"/>
    <n v="2800"/>
    <n v="0"/>
    <n v="2800"/>
    <n v="6330"/>
    <n v="0"/>
    <d v="2017-04-12T00:00:00"/>
  </r>
  <r>
    <e v="#N/A"/>
    <e v="#N/A"/>
    <n v="0"/>
    <n v="0"/>
    <n v="5437.5"/>
    <x v="6"/>
    <x v="6"/>
    <d v="2017-04-12T00:00:00"/>
    <n v="0"/>
    <n v="0"/>
    <n v="0"/>
    <n v="0"/>
    <n v="0"/>
    <n v="0"/>
    <n v="18125"/>
    <n v="0"/>
    <n v="0"/>
    <n v="2125"/>
    <n v="0"/>
    <n v="0"/>
    <n v="0"/>
    <n v="2125"/>
    <n v="0"/>
    <d v="2017-04-13T00:00:00"/>
  </r>
  <r>
    <e v="#N/A"/>
    <e v="#N/A"/>
    <n v="0"/>
    <n v="0"/>
    <n v="4725"/>
    <x v="6"/>
    <x v="7"/>
    <d v="2017-04-12T00:00:00"/>
    <n v="0"/>
    <n v="0"/>
    <n v="0"/>
    <n v="0"/>
    <n v="0"/>
    <n v="0"/>
    <n v="0"/>
    <n v="15750"/>
    <n v="0"/>
    <n v="2320"/>
    <n v="900"/>
    <n v="0"/>
    <n v="900"/>
    <n v="2320"/>
    <n v="0"/>
    <d v="2017-04-13T00:00:00"/>
  </r>
  <r>
    <e v="#N/A"/>
    <e v="#N/A"/>
    <n v="0"/>
    <n v="0"/>
    <n v="12840"/>
    <x v="6"/>
    <x v="6"/>
    <d v="2017-04-17T00:00:00"/>
    <n v="0"/>
    <n v="0"/>
    <n v="0"/>
    <n v="0"/>
    <n v="0"/>
    <n v="0"/>
    <n v="42800"/>
    <n v="0"/>
    <n v="0"/>
    <n v="11670"/>
    <n v="6500"/>
    <n v="0"/>
    <n v="6500"/>
    <n v="11670"/>
    <n v="0"/>
    <d v="2017-04-18T00:00:00"/>
  </r>
  <r>
    <e v="#N/A"/>
    <e v="#N/A"/>
    <n v="0"/>
    <n v="0"/>
    <n v="13756.5"/>
    <x v="6"/>
    <x v="7"/>
    <d v="2017-04-17T00:00:00"/>
    <n v="0"/>
    <n v="0"/>
    <n v="0"/>
    <n v="0"/>
    <n v="0"/>
    <n v="0"/>
    <n v="0"/>
    <n v="45855"/>
    <n v="0"/>
    <n v="8580"/>
    <n v="8100"/>
    <n v="0"/>
    <n v="8100"/>
    <n v="8580"/>
    <n v="0"/>
    <d v="2017-04-18T00:00:00"/>
  </r>
  <r>
    <e v="#N/A"/>
    <e v="#N/A"/>
    <n v="0"/>
    <n v="0"/>
    <n v="23700"/>
    <x v="6"/>
    <x v="6"/>
    <d v="2017-04-18T00:00:00"/>
    <n v="0"/>
    <n v="0"/>
    <n v="0"/>
    <n v="0"/>
    <n v="0"/>
    <n v="0"/>
    <n v="78930"/>
    <n v="0"/>
    <n v="70"/>
    <n v="10470"/>
    <n v="1700"/>
    <n v="0"/>
    <n v="1700"/>
    <n v="10470"/>
    <n v="0"/>
    <d v="2017-04-19T00:00:00"/>
  </r>
  <r>
    <e v="#N/A"/>
    <e v="#N/A"/>
    <n v="0"/>
    <n v="0"/>
    <n v="20284.5"/>
    <x v="6"/>
    <x v="7"/>
    <d v="2017-04-18T00:00:00"/>
    <n v="0"/>
    <n v="0"/>
    <n v="0"/>
    <n v="0"/>
    <n v="0"/>
    <n v="0"/>
    <n v="0"/>
    <n v="67615"/>
    <n v="0"/>
    <n v="12255"/>
    <n v="6300"/>
    <n v="0"/>
    <n v="6300"/>
    <n v="12255"/>
    <n v="0"/>
    <d v="2017-04-19T00:00:00"/>
  </r>
  <r>
    <e v="#N/A"/>
    <e v="#N/A"/>
    <n v="0"/>
    <n v="0"/>
    <n v="23983.5"/>
    <x v="6"/>
    <x v="6"/>
    <d v="2017-04-19T00:00:00"/>
    <n v="0"/>
    <n v="0"/>
    <n v="0"/>
    <n v="0"/>
    <n v="0"/>
    <n v="0"/>
    <n v="79945"/>
    <n v="0"/>
    <n v="0"/>
    <n v="14950"/>
    <n v="6000"/>
    <n v="0"/>
    <n v="6000"/>
    <n v="14950"/>
    <n v="0"/>
    <d v="2017-04-20T00:00:00"/>
  </r>
  <r>
    <e v="#N/A"/>
    <e v="#N/A"/>
    <n v="0"/>
    <n v="0"/>
    <n v="18505.5"/>
    <x v="6"/>
    <x v="7"/>
    <d v="2017-04-19T00:00:00"/>
    <n v="0"/>
    <n v="0"/>
    <n v="0"/>
    <n v="0"/>
    <n v="0"/>
    <n v="0"/>
    <n v="0"/>
    <n v="61685"/>
    <n v="0"/>
    <n v="13140"/>
    <n v="5600"/>
    <n v="0"/>
    <n v="5600"/>
    <n v="13140"/>
    <n v="0"/>
    <d v="2017-04-20T00:00:00"/>
  </r>
  <r>
    <e v="#N/A"/>
    <e v="#N/A"/>
    <n v="0"/>
    <n v="0"/>
    <n v="22914"/>
    <x v="6"/>
    <x v="6"/>
    <d v="2017-04-20T00:00:00"/>
    <n v="0"/>
    <n v="0"/>
    <n v="0"/>
    <n v="0"/>
    <n v="0"/>
    <n v="0"/>
    <n v="76380"/>
    <n v="0"/>
    <n v="0"/>
    <n v="10510"/>
    <n v="7700"/>
    <n v="0"/>
    <n v="7700"/>
    <n v="10510"/>
    <n v="0"/>
    <d v="2017-04-21T00:00:00"/>
  </r>
  <r>
    <e v="#N/A"/>
    <e v="#N/A"/>
    <n v="0"/>
    <n v="0"/>
    <n v="16845"/>
    <x v="6"/>
    <x v="7"/>
    <d v="2017-04-20T00:00:00"/>
    <n v="0"/>
    <n v="0"/>
    <n v="0"/>
    <n v="0"/>
    <n v="0"/>
    <n v="0"/>
    <n v="0"/>
    <n v="56150"/>
    <n v="0"/>
    <n v="12705"/>
    <n v="3800"/>
    <n v="0"/>
    <n v="3800"/>
    <n v="12705"/>
    <n v="0"/>
    <d v="2017-04-21T00:00:00"/>
  </r>
  <r>
    <e v="#N/A"/>
    <e v="#N/A"/>
    <n v="0"/>
    <n v="0"/>
    <n v="23899.5"/>
    <x v="6"/>
    <x v="6"/>
    <d v="2017-04-21T00:00:00"/>
    <n v="0"/>
    <n v="0"/>
    <n v="0"/>
    <n v="0"/>
    <n v="0"/>
    <n v="0"/>
    <n v="79665"/>
    <n v="0"/>
    <n v="0"/>
    <n v="15365"/>
    <n v="1700"/>
    <n v="0"/>
    <n v="1700"/>
    <n v="15365"/>
    <n v="0"/>
    <d v="2017-04-22T00:00:00"/>
  </r>
  <r>
    <e v="#N/A"/>
    <e v="#N/A"/>
    <n v="0"/>
    <n v="0"/>
    <n v="15213"/>
    <x v="6"/>
    <x v="7"/>
    <d v="2017-04-21T00:00:00"/>
    <n v="0"/>
    <n v="0"/>
    <n v="0"/>
    <n v="0"/>
    <n v="0"/>
    <n v="0"/>
    <n v="0"/>
    <n v="50710"/>
    <n v="0"/>
    <n v="12065"/>
    <n v="9000"/>
    <n v="0"/>
    <n v="9000"/>
    <n v="12065"/>
    <n v="0"/>
    <d v="2017-04-22T00:00:00"/>
  </r>
  <r>
    <e v="#N/A"/>
    <e v="#N/A"/>
    <n v="0"/>
    <n v="0"/>
    <n v="12913.5"/>
    <x v="6"/>
    <x v="6"/>
    <d v="2017-04-22T00:00:00"/>
    <n v="0"/>
    <n v="0"/>
    <n v="0"/>
    <n v="0"/>
    <n v="0"/>
    <n v="0"/>
    <n v="43045"/>
    <n v="0"/>
    <n v="0"/>
    <n v="8340"/>
    <n v="3100"/>
    <n v="0"/>
    <n v="3100"/>
    <n v="8340"/>
    <n v="0"/>
    <d v="2017-04-24T00:00:00"/>
  </r>
  <r>
    <e v="#N/A"/>
    <e v="#N/A"/>
    <n v="0"/>
    <n v="0"/>
    <n v="9259.5"/>
    <x v="6"/>
    <x v="7"/>
    <d v="2017-04-22T00:00:00"/>
    <n v="0"/>
    <n v="0"/>
    <n v="0"/>
    <n v="0"/>
    <n v="0"/>
    <n v="0"/>
    <n v="0"/>
    <n v="30865"/>
    <n v="0"/>
    <n v="6140"/>
    <n v="2400"/>
    <n v="0"/>
    <n v="2400"/>
    <n v="6140"/>
    <n v="0"/>
    <d v="2017-04-24T00:00:00"/>
  </r>
  <r>
    <e v="#N/A"/>
    <e v="#N/A"/>
    <n v="0"/>
    <n v="0"/>
    <n v="26662.5"/>
    <x v="6"/>
    <x v="6"/>
    <d v="2017-04-24T00:00:00"/>
    <n v="0"/>
    <n v="0"/>
    <n v="0"/>
    <n v="0"/>
    <n v="0"/>
    <n v="0"/>
    <n v="88875"/>
    <n v="0"/>
    <n v="0"/>
    <n v="16115"/>
    <n v="10200"/>
    <n v="0"/>
    <n v="10200"/>
    <n v="16115"/>
    <n v="0"/>
    <d v="2017-04-25T00:00:00"/>
  </r>
  <r>
    <e v="#N/A"/>
    <e v="#N/A"/>
    <n v="0"/>
    <n v="0"/>
    <n v="23022"/>
    <x v="6"/>
    <x v="7"/>
    <d v="2017-04-24T00:00:00"/>
    <n v="0"/>
    <n v="0"/>
    <n v="0"/>
    <n v="0"/>
    <n v="0"/>
    <n v="0"/>
    <n v="0"/>
    <n v="76740"/>
    <n v="0"/>
    <n v="19250"/>
    <n v="17000"/>
    <n v="0"/>
    <n v="17000"/>
    <n v="19250"/>
    <n v="0"/>
    <d v="2017-04-25T00:00:00"/>
  </r>
  <r>
    <e v="#N/A"/>
    <e v="#N/A"/>
    <n v="0"/>
    <n v="0"/>
    <n v="22051.5"/>
    <x v="6"/>
    <x v="6"/>
    <d v="2017-04-25T00:00:00"/>
    <n v="0"/>
    <n v="0"/>
    <n v="0"/>
    <n v="0"/>
    <n v="0"/>
    <n v="0"/>
    <n v="73505"/>
    <n v="0"/>
    <n v="0"/>
    <n v="11170"/>
    <n v="4200"/>
    <n v="0"/>
    <n v="4200"/>
    <n v="11170"/>
    <n v="0"/>
    <d v="2017-04-26T00:00:00"/>
  </r>
  <r>
    <e v="#N/A"/>
    <e v="#N/A"/>
    <n v="0"/>
    <n v="0"/>
    <n v="19992"/>
    <x v="6"/>
    <x v="7"/>
    <d v="2017-04-25T00:00:00"/>
    <n v="0"/>
    <n v="0"/>
    <n v="0"/>
    <n v="0"/>
    <n v="0"/>
    <n v="0"/>
    <n v="0"/>
    <n v="66640"/>
    <n v="0"/>
    <n v="13685"/>
    <n v="5300"/>
    <n v="0"/>
    <n v="5300"/>
    <n v="13685"/>
    <n v="0"/>
    <d v="2017-04-26T00:00:00"/>
  </r>
  <r>
    <e v="#N/A"/>
    <e v="#N/A"/>
    <n v="0"/>
    <n v="0"/>
    <n v="24303"/>
    <x v="6"/>
    <x v="6"/>
    <d v="2017-04-26T00:00:00"/>
    <n v="0"/>
    <n v="0"/>
    <n v="0"/>
    <n v="0"/>
    <n v="0"/>
    <n v="0"/>
    <n v="80935"/>
    <n v="0"/>
    <n v="75"/>
    <n v="15230"/>
    <n v="4900"/>
    <n v="0"/>
    <n v="4900"/>
    <n v="15230"/>
    <n v="0"/>
    <d v="2017-04-27T00:00:00"/>
  </r>
  <r>
    <e v="#N/A"/>
    <e v="#N/A"/>
    <n v="0"/>
    <n v="0"/>
    <n v="17613"/>
    <x v="6"/>
    <x v="7"/>
    <d v="2017-04-26T00:00:00"/>
    <n v="0"/>
    <n v="0"/>
    <n v="0"/>
    <n v="0"/>
    <n v="0"/>
    <n v="0"/>
    <n v="0"/>
    <n v="58710"/>
    <n v="0"/>
    <n v="12515"/>
    <n v="5600"/>
    <n v="0"/>
    <n v="5600"/>
    <n v="12515"/>
    <n v="0"/>
    <d v="2017-04-27T00:00:00"/>
  </r>
  <r>
    <e v="#N/A"/>
    <e v="#N/A"/>
    <n v="0"/>
    <n v="0"/>
    <n v="23866.5"/>
    <x v="6"/>
    <x v="6"/>
    <d v="2017-04-27T00:00:00"/>
    <n v="0"/>
    <n v="0"/>
    <n v="0"/>
    <n v="0"/>
    <n v="0"/>
    <n v="0"/>
    <n v="79555"/>
    <n v="0"/>
    <n v="0"/>
    <n v="10735"/>
    <n v="4200"/>
    <n v="0"/>
    <n v="4200"/>
    <n v="10735"/>
    <n v="0"/>
    <d v="2017-04-28T00:00:00"/>
  </r>
  <r>
    <e v="#N/A"/>
    <e v="#N/A"/>
    <n v="0"/>
    <n v="0"/>
    <n v="15700.5"/>
    <x v="6"/>
    <x v="7"/>
    <d v="2017-04-27T00:00:00"/>
    <n v="0"/>
    <n v="0"/>
    <n v="0"/>
    <n v="0"/>
    <n v="0"/>
    <n v="0"/>
    <n v="0"/>
    <n v="52240"/>
    <n v="95"/>
    <n v="8845"/>
    <n v="3700"/>
    <n v="0"/>
    <n v="3700"/>
    <n v="8845"/>
    <n v="0"/>
    <d v="2017-04-28T00:00:00"/>
  </r>
  <r>
    <e v="#N/A"/>
    <e v="#N/A"/>
    <n v="0"/>
    <n v="0"/>
    <n v="24298.5"/>
    <x v="6"/>
    <x v="6"/>
    <d v="2017-04-28T00:00:00"/>
    <n v="0"/>
    <n v="0"/>
    <n v="0"/>
    <n v="0"/>
    <n v="0"/>
    <n v="0"/>
    <n v="80995"/>
    <n v="0"/>
    <n v="0"/>
    <n v="18930"/>
    <n v="5300"/>
    <n v="0"/>
    <n v="5300"/>
    <n v="18930"/>
    <n v="0"/>
    <d v="2017-04-29T00:00:00"/>
  </r>
  <r>
    <e v="#N/A"/>
    <e v="#N/A"/>
    <n v="0"/>
    <n v="0"/>
    <n v="15543"/>
    <x v="6"/>
    <x v="7"/>
    <d v="2017-04-28T00:00:00"/>
    <n v="0"/>
    <n v="0"/>
    <n v="0"/>
    <n v="0"/>
    <n v="0"/>
    <n v="0"/>
    <n v="0"/>
    <n v="51810"/>
    <n v="0"/>
    <n v="11010"/>
    <n v="5600"/>
    <n v="0"/>
    <n v="5600"/>
    <n v="11010"/>
    <n v="0"/>
    <d v="2017-04-29T00:00:00"/>
  </r>
  <r>
    <e v="#N/A"/>
    <e v="#N/A"/>
    <n v="0"/>
    <n v="0"/>
    <n v="15592.5"/>
    <x v="6"/>
    <x v="6"/>
    <d v="2017-04-29T00:00:00"/>
    <n v="0"/>
    <n v="0"/>
    <n v="0"/>
    <n v="0"/>
    <n v="0"/>
    <n v="0"/>
    <n v="51975"/>
    <n v="0"/>
    <n v="0"/>
    <n v="10810"/>
    <n v="600"/>
    <n v="0"/>
    <n v="600"/>
    <n v="10810"/>
    <n v="0"/>
    <d v="2017-04-30T00:00:00"/>
  </r>
  <r>
    <e v="#N/A"/>
    <e v="#N/A"/>
    <n v="0"/>
    <n v="0"/>
    <n v="8896.5"/>
    <x v="6"/>
    <x v="7"/>
    <d v="2017-04-29T00:00:00"/>
    <n v="0"/>
    <n v="0"/>
    <n v="0"/>
    <n v="0"/>
    <n v="0"/>
    <n v="0"/>
    <n v="0"/>
    <n v="29655"/>
    <n v="0"/>
    <n v="4860"/>
    <n v="2300"/>
    <n v="0"/>
    <n v="2300"/>
    <n v="4860"/>
    <n v="0"/>
    <d v="2017-04-30T00:00:00"/>
  </r>
  <r>
    <e v="#N/A"/>
    <e v="#N/A"/>
    <n v="921.88"/>
    <n v="0"/>
    <n v="0"/>
    <x v="7"/>
    <x v="8"/>
    <d v="2017-04-01T00:00:00"/>
    <n v="14907.82"/>
    <n v="13165"/>
    <n v="1382.82"/>
    <n v="0"/>
    <n v="0"/>
    <n v="260"/>
    <n v="0"/>
    <n v="0"/>
    <n v="0"/>
    <n v="0"/>
    <n v="0"/>
    <n v="0"/>
    <n v="0"/>
    <n v="260"/>
    <n v="122"/>
    <d v="2017-04-03T00:00:00"/>
  </r>
  <r>
    <e v="#N/A"/>
    <e v="#N/A"/>
    <n v="3216.6200000000003"/>
    <n v="0"/>
    <n v="0"/>
    <x v="7"/>
    <x v="8"/>
    <d v="2017-04-03T00:00:00"/>
    <n v="49399.93"/>
    <n v="43275"/>
    <n v="4824.93"/>
    <n v="0"/>
    <n v="200"/>
    <n v="5838"/>
    <n v="0"/>
    <n v="0"/>
    <n v="0"/>
    <n v="0"/>
    <n v="0"/>
    <n v="0"/>
    <n v="200"/>
    <n v="5838"/>
    <n v="611"/>
    <d v="2017-04-04T00:00:00"/>
  </r>
  <r>
    <e v="#N/A"/>
    <e v="#N/A"/>
    <n v="2636.38"/>
    <n v="0"/>
    <n v="0"/>
    <x v="7"/>
    <x v="8"/>
    <d v="2017-04-04T00:00:00"/>
    <n v="38014.57"/>
    <n v="33230"/>
    <n v="3954.57"/>
    <n v="0"/>
    <n v="0"/>
    <n v="2908.07"/>
    <n v="0"/>
    <n v="0"/>
    <n v="0"/>
    <n v="0"/>
    <n v="0"/>
    <n v="0"/>
    <n v="0"/>
    <n v="2908.07"/>
    <n v="488"/>
    <d v="2017-04-05T00:00:00"/>
  </r>
  <r>
    <e v="#N/A"/>
    <e v="#N/A"/>
    <n v="2204.62"/>
    <n v="0"/>
    <n v="0"/>
    <x v="7"/>
    <x v="8"/>
    <d v="2017-04-05T00:00:00"/>
    <n v="37636.93"/>
    <n v="33625"/>
    <n v="3306.93"/>
    <n v="0"/>
    <n v="3200"/>
    <n v="4686.57"/>
    <n v="0"/>
    <n v="0"/>
    <n v="0"/>
    <n v="0"/>
    <n v="0"/>
    <n v="0"/>
    <n v="3200"/>
    <n v="4686.57"/>
    <n v="411"/>
    <d v="2017-04-07T00:00:00"/>
  </r>
  <r>
    <e v="#N/A"/>
    <e v="#N/A"/>
    <n v="4127.9399999999996"/>
    <n v="0"/>
    <n v="0"/>
    <x v="7"/>
    <x v="8"/>
    <d v="2017-04-07T00:00:00"/>
    <n v="58221.91"/>
    <n v="50970"/>
    <n v="6191.91"/>
    <n v="0"/>
    <n v="2700"/>
    <n v="5618"/>
    <n v="0"/>
    <n v="0"/>
    <n v="0"/>
    <n v="0"/>
    <n v="0"/>
    <n v="0"/>
    <n v="2700"/>
    <n v="5618"/>
    <n v="670"/>
    <d v="2017-04-10T00:00:00"/>
  </r>
  <r>
    <e v="#N/A"/>
    <e v="#N/A"/>
    <n v="1424.2"/>
    <n v="0"/>
    <n v="0"/>
    <x v="7"/>
    <x v="8"/>
    <d v="2017-04-08T00:00:00"/>
    <n v="18386.3"/>
    <n v="15745"/>
    <n v="2136.3000000000002"/>
    <n v="0"/>
    <n v="0"/>
    <n v="6242.9"/>
    <n v="0"/>
    <n v="0"/>
    <n v="0"/>
    <n v="0"/>
    <n v="0"/>
    <n v="0"/>
    <n v="0"/>
    <n v="6242.9"/>
    <n v="191"/>
    <d v="2017-04-10T00:00:00"/>
  </r>
  <r>
    <e v="#N/A"/>
    <e v="#N/A"/>
    <n v="4808.92"/>
    <n v="0"/>
    <n v="0"/>
    <x v="7"/>
    <x v="8"/>
    <d v="2017-04-10T00:00:00"/>
    <n v="46813.38"/>
    <n v="38525"/>
    <n v="7213.38"/>
    <n v="0"/>
    <n v="1400"/>
    <n v="4481.5"/>
    <n v="0"/>
    <n v="0"/>
    <n v="0"/>
    <n v="0"/>
    <n v="0"/>
    <n v="0"/>
    <n v="1400"/>
    <n v="4481.5"/>
    <n v="427"/>
    <d v="2017-04-11T00:00:00"/>
  </r>
  <r>
    <e v="#N/A"/>
    <e v="#N/A"/>
    <n v="1333.02"/>
    <n v="0"/>
    <n v="0"/>
    <x v="7"/>
    <x v="8"/>
    <d v="2017-04-11T00:00:00"/>
    <n v="15714.53"/>
    <n v="13450"/>
    <n v="1999.53"/>
    <n v="0"/>
    <n v="300"/>
    <n v="2793.4"/>
    <n v="0"/>
    <n v="0"/>
    <n v="0"/>
    <n v="0"/>
    <n v="0"/>
    <n v="0"/>
    <n v="300"/>
    <n v="2793.4"/>
    <n v="174"/>
    <d v="2017-04-12T00:00:00"/>
  </r>
  <r>
    <e v="#N/A"/>
    <e v="#N/A"/>
    <n v="1026.1400000000001"/>
    <n v="0"/>
    <n v="0"/>
    <x v="7"/>
    <x v="8"/>
    <d v="2017-04-12T00:00:00"/>
    <n v="8789.2099999999991"/>
    <n v="7120"/>
    <n v="1539.21"/>
    <n v="0"/>
    <n v="100"/>
    <n v="825"/>
    <n v="0"/>
    <n v="0"/>
    <n v="0"/>
    <n v="0"/>
    <n v="0"/>
    <n v="0"/>
    <n v="100"/>
    <n v="825"/>
    <n v="101"/>
    <d v="2017-04-13T00:00:00"/>
  </r>
  <r>
    <e v="#N/A"/>
    <e v="#N/A"/>
    <n v="2561.46"/>
    <n v="9"/>
    <n v="0"/>
    <x v="7"/>
    <x v="8"/>
    <d v="2017-04-17T00:00:00"/>
    <n v="31852.19"/>
    <n v="26815"/>
    <n v="3842.19"/>
    <n v="30"/>
    <n v="1500"/>
    <n v="5919"/>
    <n v="0"/>
    <n v="0"/>
    <n v="0"/>
    <n v="0"/>
    <n v="0"/>
    <n v="0"/>
    <n v="1500"/>
    <n v="5919"/>
    <n v="396"/>
    <d v="2017-04-18T00:00:00"/>
  </r>
  <r>
    <e v="#N/A"/>
    <e v="#N/A"/>
    <n v="5070.96"/>
    <n v="0"/>
    <n v="0"/>
    <x v="7"/>
    <x v="8"/>
    <d v="2017-04-18T00:00:00"/>
    <n v="55666.44"/>
    <n v="45065"/>
    <n v="7606.44"/>
    <n v="0"/>
    <n v="4300"/>
    <n v="7768.6"/>
    <n v="0"/>
    <n v="0"/>
    <n v="0"/>
    <n v="0"/>
    <n v="0"/>
    <n v="0"/>
    <n v="4300"/>
    <n v="7768.6"/>
    <n v="625"/>
    <d v="2017-04-19T00:00:00"/>
  </r>
  <r>
    <e v="#N/A"/>
    <e v="#N/A"/>
    <n v="4309.0199999999995"/>
    <n v="0"/>
    <n v="0"/>
    <x v="7"/>
    <x v="8"/>
    <d v="2017-04-19T00:00:00"/>
    <n v="43428.53"/>
    <n v="36335"/>
    <n v="6463.53"/>
    <n v="0"/>
    <n v="400"/>
    <n v="4290.1499999999996"/>
    <n v="0"/>
    <n v="0"/>
    <n v="0"/>
    <n v="0"/>
    <n v="0"/>
    <n v="0"/>
    <n v="400"/>
    <n v="4290.1499999999996"/>
    <n v="480"/>
    <d v="2017-04-20T00:00:00"/>
  </r>
  <r>
    <e v="#N/A"/>
    <e v="#N/A"/>
    <n v="1200.3399999999999"/>
    <n v="0"/>
    <n v="0"/>
    <x v="7"/>
    <x v="8"/>
    <d v="2017-04-20T00:00:00"/>
    <n v="26595.51"/>
    <n v="24300"/>
    <n v="1800.51"/>
    <n v="0"/>
    <n v="200"/>
    <n v="3501.47"/>
    <n v="0"/>
    <n v="0"/>
    <n v="0"/>
    <n v="0"/>
    <n v="0"/>
    <n v="0"/>
    <n v="200"/>
    <n v="3501.47"/>
    <n v="348"/>
    <d v="2017-04-21T00:00:00"/>
  </r>
  <r>
    <e v="#N/A"/>
    <e v="#N/A"/>
    <n v="2042.18"/>
    <n v="0"/>
    <n v="0"/>
    <x v="7"/>
    <x v="8"/>
    <d v="2017-04-21T00:00:00"/>
    <n v="42463.27"/>
    <n v="38630"/>
    <n v="3063.27"/>
    <n v="0"/>
    <n v="200"/>
    <n v="3009.5"/>
    <n v="0"/>
    <n v="0"/>
    <n v="0"/>
    <n v="0"/>
    <n v="0"/>
    <n v="0"/>
    <n v="200"/>
    <n v="3009.5"/>
    <n v="474"/>
    <d v="2017-04-24T00:00:00"/>
  </r>
  <r>
    <e v="#N/A"/>
    <e v="#N/A"/>
    <n v="1140.78"/>
    <n v="0"/>
    <n v="0"/>
    <x v="7"/>
    <x v="8"/>
    <d v="2017-04-22T00:00:00"/>
    <n v="10046.17"/>
    <n v="7995"/>
    <n v="1711.17"/>
    <n v="0"/>
    <n v="0"/>
    <n v="1683.4"/>
    <n v="0"/>
    <n v="0"/>
    <n v="0"/>
    <n v="0"/>
    <n v="0"/>
    <n v="0"/>
    <n v="0"/>
    <n v="1683.4"/>
    <n v="94"/>
    <d v="2017-04-24T00:00:00"/>
  </r>
  <r>
    <e v="#N/A"/>
    <e v="#N/A"/>
    <n v="3711.5"/>
    <n v="0"/>
    <n v="0"/>
    <x v="7"/>
    <x v="8"/>
    <d v="2017-04-24T00:00:00"/>
    <n v="47317.25"/>
    <n v="40645"/>
    <n v="5567.25"/>
    <n v="0"/>
    <n v="500"/>
    <n v="4979.3"/>
    <n v="0"/>
    <n v="0"/>
    <n v="0"/>
    <n v="0"/>
    <n v="0"/>
    <n v="0"/>
    <n v="500"/>
    <n v="4979.3"/>
    <n v="524"/>
    <d v="2017-04-25T00:00:00"/>
  </r>
  <r>
    <e v="#N/A"/>
    <e v="#N/A"/>
    <n v="2665.86"/>
    <n v="0"/>
    <n v="0"/>
    <x v="7"/>
    <x v="8"/>
    <d v="2017-04-25T00:00:00"/>
    <n v="35393.79"/>
    <n v="30435"/>
    <n v="3998.79"/>
    <n v="0"/>
    <n v="100"/>
    <n v="3315.6"/>
    <n v="0"/>
    <n v="0"/>
    <n v="0"/>
    <n v="0"/>
    <n v="0"/>
    <n v="0"/>
    <n v="100"/>
    <n v="3315.6"/>
    <n v="405"/>
    <d v="2017-04-26T00:00:00"/>
  </r>
  <r>
    <e v="#N/A"/>
    <e v="#N/A"/>
    <n v="2416.2999999999997"/>
    <n v="0"/>
    <n v="0"/>
    <x v="7"/>
    <x v="8"/>
    <d v="2017-04-26T00:00:00"/>
    <n v="32834.449999999997"/>
    <n v="28790"/>
    <n v="3624.45"/>
    <n v="0"/>
    <n v="1100"/>
    <n v="3669"/>
    <n v="0"/>
    <n v="0"/>
    <n v="0"/>
    <n v="0"/>
    <n v="0"/>
    <n v="0"/>
    <n v="1100"/>
    <n v="3669"/>
    <n v="363"/>
    <d v="2017-04-27T00:00:00"/>
  </r>
  <r>
    <e v="#N/A"/>
    <e v="#N/A"/>
    <n v="1851.46"/>
    <n v="0"/>
    <n v="0"/>
    <x v="7"/>
    <x v="8"/>
    <d v="2017-04-27T00:00:00"/>
    <n v="33407.19"/>
    <n v="30095"/>
    <n v="2777.19"/>
    <n v="0"/>
    <n v="300"/>
    <n v="4574.8900000000003"/>
    <n v="0"/>
    <n v="0"/>
    <n v="0"/>
    <n v="0"/>
    <n v="0"/>
    <n v="0"/>
    <n v="300"/>
    <n v="4574.8900000000003"/>
    <n v="406"/>
    <d v="2017-04-28T00:00:00"/>
  </r>
  <r>
    <e v="#N/A"/>
    <e v="#N/A"/>
    <n v="3329.44"/>
    <n v="0"/>
    <n v="0"/>
    <x v="7"/>
    <x v="8"/>
    <d v="2017-04-28T00:00:00"/>
    <n v="36599.160000000003"/>
    <n v="30745"/>
    <n v="4994.16"/>
    <n v="0"/>
    <n v="1900"/>
    <n v="3113.3"/>
    <n v="0"/>
    <n v="0"/>
    <n v="0"/>
    <n v="0"/>
    <n v="0"/>
    <n v="0"/>
    <n v="1900"/>
    <n v="3113.3"/>
    <n v="466"/>
    <d v="2017-05-02T00:00:00"/>
  </r>
  <r>
    <e v="#N/A"/>
    <e v="#N/A"/>
    <n v="653.80000000000007"/>
    <n v="0"/>
    <n v="0"/>
    <x v="7"/>
    <x v="8"/>
    <d v="2017-04-29T00:00:00"/>
    <n v="12375.7"/>
    <n v="11135"/>
    <n v="980.7"/>
    <n v="0"/>
    <n v="500"/>
    <n v="631.1"/>
    <n v="0"/>
    <n v="0"/>
    <n v="0"/>
    <n v="0"/>
    <n v="0"/>
    <n v="0"/>
    <n v="500"/>
    <n v="631.1"/>
    <n v="130"/>
    <d v="2017-05-02T00:00:00"/>
  </r>
  <r>
    <e v="#N/A"/>
    <e v="#N/A"/>
    <n v="6030.22"/>
    <n v="0"/>
    <n v="0"/>
    <x v="8"/>
    <x v="9"/>
    <d v="2017-04-01T00:00:00"/>
    <n v="27745.33"/>
    <n v="18065"/>
    <n v="9045.33"/>
    <n v="0"/>
    <n v="2200"/>
    <n v="1358.6"/>
    <n v="0"/>
    <n v="0"/>
    <n v="0"/>
    <n v="0"/>
    <n v="0"/>
    <n v="0"/>
    <n v="2200"/>
    <n v="1358.6"/>
    <n v="270"/>
    <d v="2017-04-03T00:00:00"/>
  </r>
  <r>
    <e v="#N/A"/>
    <e v="#N/A"/>
    <n v="8708.4"/>
    <n v="27"/>
    <n v="0"/>
    <x v="8"/>
    <x v="9"/>
    <d v="2017-04-03T00:00:00"/>
    <n v="73602.600000000006"/>
    <n v="58450"/>
    <n v="13062.6"/>
    <n v="90"/>
    <n v="7600"/>
    <n v="11844.23"/>
    <n v="0"/>
    <n v="0"/>
    <n v="0"/>
    <n v="0"/>
    <n v="0"/>
    <n v="0"/>
    <n v="7600"/>
    <n v="11844.23"/>
    <n v="841"/>
    <d v="2017-04-04T00:00:00"/>
  </r>
  <r>
    <e v="#N/A"/>
    <e v="#N/A"/>
    <n v="6233.7400000000007"/>
    <n v="18"/>
    <n v="0"/>
    <x v="8"/>
    <x v="9"/>
    <d v="2017-04-04T00:00:00"/>
    <n v="53040.61"/>
    <n v="42270"/>
    <n v="9350.61"/>
    <n v="60"/>
    <n v="3700"/>
    <n v="8679.34"/>
    <n v="0"/>
    <n v="0"/>
    <n v="0"/>
    <n v="0"/>
    <n v="0"/>
    <n v="0"/>
    <n v="3700"/>
    <n v="8679.34"/>
    <n v="619"/>
    <d v="2017-04-05T00:00:00"/>
  </r>
  <r>
    <e v="#N/A"/>
    <e v="#N/A"/>
    <n v="4623.28"/>
    <n v="0"/>
    <n v="0"/>
    <x v="8"/>
    <x v="9"/>
    <d v="2017-04-05T00:00:00"/>
    <n v="62044.92"/>
    <n v="53650"/>
    <n v="6934.92"/>
    <n v="0"/>
    <n v="7900"/>
    <n v="9244.0499999999993"/>
    <n v="0"/>
    <n v="0"/>
    <n v="0"/>
    <n v="0"/>
    <n v="0"/>
    <n v="0"/>
    <n v="7900"/>
    <n v="9244.0499999999993"/>
    <n v="742"/>
    <d v="2017-04-07T00:00:00"/>
  </r>
  <r>
    <e v="#N/A"/>
    <e v="#N/A"/>
    <n v="7541.68"/>
    <n v="18"/>
    <n v="0"/>
    <x v="8"/>
    <x v="9"/>
    <d v="2017-04-07T00:00:00"/>
    <n v="77952.52"/>
    <n v="64555"/>
    <n v="11312.52"/>
    <n v="60"/>
    <n v="5500"/>
    <n v="11026.2"/>
    <n v="0"/>
    <n v="0"/>
    <n v="0"/>
    <n v="0"/>
    <n v="0"/>
    <n v="0"/>
    <n v="5500"/>
    <n v="11026.2"/>
    <n v="880"/>
    <d v="2017-04-10T00:00:00"/>
  </r>
  <r>
    <e v="#N/A"/>
    <e v="#N/A"/>
    <n v="3642.02"/>
    <n v="0"/>
    <n v="0"/>
    <x v="8"/>
    <x v="9"/>
    <d v="2017-04-08T00:00:00"/>
    <n v="26023.03"/>
    <n v="19945"/>
    <n v="5463.03"/>
    <n v="0"/>
    <n v="700"/>
    <n v="1908.55"/>
    <n v="0"/>
    <n v="0"/>
    <n v="0"/>
    <n v="0"/>
    <n v="0"/>
    <n v="0"/>
    <n v="700"/>
    <n v="1908.55"/>
    <n v="297"/>
    <d v="2017-04-10T00:00:00"/>
  </r>
  <r>
    <e v="#N/A"/>
    <e v="#N/A"/>
    <n v="4238.08"/>
    <n v="0"/>
    <n v="0"/>
    <x v="8"/>
    <x v="9"/>
    <d v="2017-04-10T00:00:00"/>
    <n v="47387.12"/>
    <n v="39880"/>
    <n v="6357.12"/>
    <n v="0"/>
    <n v="9700"/>
    <n v="9691.5"/>
    <n v="0"/>
    <n v="0"/>
    <n v="0"/>
    <n v="0"/>
    <n v="0"/>
    <n v="0"/>
    <n v="9700"/>
    <n v="9691.5"/>
    <n v="558"/>
    <d v="2017-04-11T00:00:00"/>
  </r>
  <r>
    <e v="#N/A"/>
    <e v="#N/A"/>
    <n v="387.2"/>
    <n v="0"/>
    <n v="0"/>
    <x v="8"/>
    <x v="9"/>
    <d v="2017-04-11T00:00:00"/>
    <n v="24725.8"/>
    <n v="23660"/>
    <n v="580.79999999999995"/>
    <n v="0"/>
    <n v="1500"/>
    <n v="3793.4"/>
    <n v="0"/>
    <n v="0"/>
    <n v="0"/>
    <n v="0"/>
    <n v="0"/>
    <n v="0"/>
    <n v="1500"/>
    <n v="3793.4"/>
    <n v="325"/>
    <d v="2017-04-12T00:00:00"/>
  </r>
  <r>
    <e v="#N/A"/>
    <e v="#N/A"/>
    <n v="109"/>
    <n v="0"/>
    <n v="0"/>
    <x v="8"/>
    <x v="9"/>
    <d v="2017-04-12T00:00:00"/>
    <n v="2663.5"/>
    <n v="2370"/>
    <n v="163.5"/>
    <n v="0"/>
    <n v="200"/>
    <n v="787.5"/>
    <n v="0"/>
    <n v="0"/>
    <n v="0"/>
    <n v="0"/>
    <n v="0"/>
    <n v="0"/>
    <n v="200"/>
    <n v="787.5"/>
    <n v="37"/>
    <d v="2017-04-13T00:00:00"/>
  </r>
  <r>
    <e v="#N/A"/>
    <e v="#N/A"/>
    <n v="2966.7999999999997"/>
    <n v="0"/>
    <n v="0"/>
    <x v="8"/>
    <x v="9"/>
    <d v="2017-04-17T00:00:00"/>
    <n v="38335.199999999997"/>
    <n v="32395"/>
    <n v="4450.2"/>
    <n v="0"/>
    <n v="5600"/>
    <n v="10112.85"/>
    <n v="0"/>
    <n v="0"/>
    <n v="0"/>
    <n v="0"/>
    <n v="0"/>
    <n v="0"/>
    <n v="5600"/>
    <n v="10112.85"/>
    <n v="502"/>
    <d v="2017-04-18T00:00:00"/>
  </r>
  <r>
    <e v="#N/A"/>
    <e v="#N/A"/>
    <n v="3647.2000000000003"/>
    <n v="0"/>
    <n v="0"/>
    <x v="8"/>
    <x v="9"/>
    <d v="2017-04-18T00:00:00"/>
    <n v="51725.8"/>
    <n v="45230"/>
    <n v="5470.8"/>
    <n v="0"/>
    <n v="2500"/>
    <n v="7954.88"/>
    <n v="0"/>
    <n v="0"/>
    <n v="0"/>
    <n v="0"/>
    <n v="0"/>
    <n v="0"/>
    <n v="2500"/>
    <n v="7954.88"/>
    <n v="666"/>
    <d v="2017-04-19T00:00:00"/>
  </r>
  <r>
    <e v="#N/A"/>
    <e v="#N/A"/>
    <n v="3685.34"/>
    <n v="15"/>
    <n v="0"/>
    <x v="8"/>
    <x v="9"/>
    <d v="2017-04-19T00:00:00"/>
    <n v="50753.01"/>
    <n v="44020"/>
    <n v="5528.01"/>
    <n v="50"/>
    <n v="5400"/>
    <n v="7386.17"/>
    <n v="0"/>
    <n v="0"/>
    <n v="0"/>
    <n v="0"/>
    <n v="0"/>
    <n v="0"/>
    <n v="5400"/>
    <n v="7386.17"/>
    <n v="599"/>
    <d v="2017-04-20T00:00:00"/>
  </r>
  <r>
    <e v="#N/A"/>
    <e v="#N/A"/>
    <n v="4690.5"/>
    <n v="30"/>
    <n v="0"/>
    <x v="8"/>
    <x v="9"/>
    <d v="2017-04-20T00:00:00"/>
    <n v="51885.75"/>
    <n v="43010"/>
    <n v="7035.75"/>
    <n v="100"/>
    <n v="5400"/>
    <n v="8278.0499999999993"/>
    <n v="0"/>
    <n v="0"/>
    <n v="0"/>
    <n v="0"/>
    <n v="0"/>
    <n v="0"/>
    <n v="5400"/>
    <n v="8278.0499999999993"/>
    <n v="569"/>
    <d v="2017-04-21T00:00:00"/>
  </r>
  <r>
    <e v="#N/A"/>
    <e v="#N/A"/>
    <n v="5872"/>
    <n v="57"/>
    <n v="0"/>
    <x v="8"/>
    <x v="9"/>
    <d v="2017-04-21T00:00:00"/>
    <n v="49313"/>
    <n v="39200"/>
    <n v="8808"/>
    <n v="190"/>
    <n v="8800"/>
    <n v="9538.9"/>
    <n v="0"/>
    <n v="0"/>
    <n v="0"/>
    <n v="0"/>
    <n v="0"/>
    <n v="0"/>
    <n v="8800"/>
    <n v="9538.9"/>
    <n v="573"/>
    <d v="2017-04-24T00:00:00"/>
  </r>
  <r>
    <e v="#N/A"/>
    <e v="#N/A"/>
    <n v="2998.7999999999997"/>
    <n v="0"/>
    <n v="0"/>
    <x v="8"/>
    <x v="9"/>
    <d v="2017-04-22T00:00:00"/>
    <n v="18883.2"/>
    <n v="13870"/>
    <n v="4498.2"/>
    <n v="0"/>
    <n v="100"/>
    <n v="644.6"/>
    <n v="0"/>
    <n v="0"/>
    <n v="0"/>
    <n v="0"/>
    <n v="0"/>
    <n v="0"/>
    <n v="100"/>
    <n v="644.6"/>
    <n v="200"/>
    <d v="2017-04-24T00:00:00"/>
  </r>
  <r>
    <e v="#N/A"/>
    <e v="#N/A"/>
    <n v="6750.82"/>
    <n v="90"/>
    <n v="0"/>
    <x v="8"/>
    <x v="9"/>
    <d v="2017-04-24T00:00:00"/>
    <n v="63501.23"/>
    <n v="51540"/>
    <n v="10126.23"/>
    <n v="300"/>
    <n v="4600"/>
    <n v="7591.14"/>
    <n v="0"/>
    <n v="0"/>
    <n v="0"/>
    <n v="0"/>
    <n v="0"/>
    <n v="0"/>
    <n v="4600"/>
    <n v="7591.14"/>
    <n v="735"/>
    <d v="2017-04-25T00:00:00"/>
  </r>
  <r>
    <e v="#N/A"/>
    <e v="#N/A"/>
    <n v="2633.5"/>
    <n v="114"/>
    <n v="0"/>
    <x v="8"/>
    <x v="9"/>
    <d v="2017-04-25T00:00:00"/>
    <n v="41930.25"/>
    <n v="36545"/>
    <n v="3950.25"/>
    <n v="380"/>
    <n v="1300"/>
    <n v="5637.7"/>
    <n v="0"/>
    <n v="0"/>
    <n v="0"/>
    <n v="0"/>
    <n v="0"/>
    <n v="0"/>
    <n v="1300"/>
    <n v="5637.7"/>
    <n v="524"/>
    <d v="2017-04-26T00:00:00"/>
  </r>
  <r>
    <e v="#N/A"/>
    <e v="#N/A"/>
    <n v="3964.3799999999997"/>
    <n v="30"/>
    <n v="0"/>
    <x v="8"/>
    <x v="9"/>
    <d v="2017-04-26T00:00:00"/>
    <n v="49681.57"/>
    <n v="42310"/>
    <n v="5946.57"/>
    <n v="100"/>
    <n v="14300"/>
    <n v="6801.17"/>
    <n v="0"/>
    <n v="0"/>
    <n v="0"/>
    <n v="0"/>
    <n v="0"/>
    <n v="0"/>
    <n v="14300"/>
    <n v="6801.17"/>
    <n v="583"/>
    <d v="2017-04-27T00:00:00"/>
  </r>
  <r>
    <e v="#N/A"/>
    <e v="#N/A"/>
    <n v="3757.2000000000003"/>
    <n v="129"/>
    <n v="0"/>
    <x v="8"/>
    <x v="9"/>
    <d v="2017-04-27T00:00:00"/>
    <n v="48835.8"/>
    <n v="41515"/>
    <n v="5635.8"/>
    <n v="430"/>
    <n v="4400"/>
    <n v="10590.5"/>
    <n v="0"/>
    <n v="0"/>
    <n v="0"/>
    <n v="0"/>
    <n v="0"/>
    <n v="0"/>
    <n v="4400"/>
    <n v="10590.5"/>
    <n v="582"/>
    <d v="2017-04-28T00:00:00"/>
  </r>
  <r>
    <e v="#N/A"/>
    <e v="#N/A"/>
    <n v="4957.2"/>
    <n v="108"/>
    <n v="0"/>
    <x v="8"/>
    <x v="9"/>
    <d v="2017-04-28T00:00:00"/>
    <n v="51035.8"/>
    <n v="41685"/>
    <n v="7435.8"/>
    <n v="360"/>
    <n v="500"/>
    <n v="5046.3999999999996"/>
    <n v="0"/>
    <n v="0"/>
    <n v="0"/>
    <n v="0"/>
    <n v="0"/>
    <n v="0"/>
    <n v="500"/>
    <n v="5046.3999999999996"/>
    <n v="665"/>
    <d v="2017-05-02T00:00:00"/>
  </r>
  <r>
    <e v="#N/A"/>
    <e v="#N/A"/>
    <n v="2842.1800000000003"/>
    <n v="0"/>
    <n v="0"/>
    <x v="8"/>
    <x v="9"/>
    <d v="2017-04-29T00:00:00"/>
    <n v="23323.27"/>
    <n v="18240"/>
    <n v="4263.2700000000004"/>
    <n v="0"/>
    <n v="100"/>
    <n v="1988"/>
    <n v="0"/>
    <n v="0"/>
    <n v="0"/>
    <n v="0"/>
    <n v="0"/>
    <n v="0"/>
    <n v="100"/>
    <n v="1988"/>
    <n v="230"/>
    <d v="2017-05-02T00:00:00"/>
  </r>
  <r>
    <e v="#N/A"/>
    <e v="#N/A"/>
    <n v="3198.56"/>
    <n v="0"/>
    <n v="0"/>
    <x v="9"/>
    <x v="10"/>
    <d v="2017-04-01T00:00:00"/>
    <n v="53047.839999999997"/>
    <n v="46800"/>
    <n v="4797.84"/>
    <n v="0"/>
    <n v="2000"/>
    <n v="2740.2"/>
    <n v="0"/>
    <n v="0"/>
    <n v="0"/>
    <n v="0"/>
    <n v="0"/>
    <n v="0"/>
    <n v="2000"/>
    <n v="2740.2"/>
    <n v="565"/>
    <d v="2017-04-03T00:00:00"/>
  </r>
  <r>
    <e v="#N/A"/>
    <e v="#N/A"/>
    <n v="3451.78"/>
    <n v="0"/>
    <n v="0"/>
    <x v="9"/>
    <x v="10"/>
    <d v="2017-04-02T00:00:00"/>
    <n v="41127.67"/>
    <n v="34505"/>
    <n v="5177.67"/>
    <n v="0"/>
    <n v="1000"/>
    <n v="2135.4"/>
    <n v="0"/>
    <n v="0"/>
    <n v="0"/>
    <n v="0"/>
    <n v="0"/>
    <n v="0"/>
    <n v="1000"/>
    <n v="2135.4"/>
    <n v="449"/>
    <d v="2017-04-03T00:00:00"/>
  </r>
  <r>
    <e v="#N/A"/>
    <e v="#N/A"/>
    <n v="8143.72"/>
    <n v="0"/>
    <n v="0"/>
    <x v="9"/>
    <x v="10"/>
    <d v="2017-04-03T00:00:00"/>
    <n v="104700.58"/>
    <n v="90075"/>
    <n v="12215.58"/>
    <n v="0"/>
    <n v="3100"/>
    <n v="15653.4"/>
    <n v="0"/>
    <n v="0"/>
    <n v="0"/>
    <n v="0"/>
    <n v="0"/>
    <n v="0"/>
    <n v="3100"/>
    <n v="15653.4"/>
    <n v="1117"/>
    <d v="2017-04-04T00:00:00"/>
  </r>
  <r>
    <e v="#N/A"/>
    <e v="#N/A"/>
    <n v="4789.3599999999997"/>
    <n v="6"/>
    <n v="0"/>
    <x v="9"/>
    <x v="10"/>
    <d v="2017-04-04T00:00:00"/>
    <n v="77159.039999999994"/>
    <n v="68465"/>
    <n v="7184.04"/>
    <n v="20"/>
    <n v="1200"/>
    <n v="11965"/>
    <n v="0"/>
    <n v="0"/>
    <n v="0"/>
    <n v="0"/>
    <n v="0"/>
    <n v="0"/>
    <n v="1200"/>
    <n v="11965"/>
    <n v="868"/>
    <d v="2017-04-05T00:00:00"/>
  </r>
  <r>
    <e v="#N/A"/>
    <e v="#N/A"/>
    <n v="6087.82"/>
    <n v="0"/>
    <n v="0"/>
    <x v="9"/>
    <x v="10"/>
    <d v="2017-04-05T00:00:00"/>
    <n v="82586.73"/>
    <n v="71015"/>
    <n v="9131.73"/>
    <n v="0"/>
    <n v="1900"/>
    <n v="12367"/>
    <n v="0"/>
    <n v="0"/>
    <n v="0"/>
    <n v="0"/>
    <n v="0"/>
    <n v="0"/>
    <n v="1900"/>
    <n v="12367"/>
    <n v="986"/>
    <d v="2017-04-07T00:00:00"/>
  </r>
  <r>
    <e v="#N/A"/>
    <e v="#N/A"/>
    <n v="7659.22"/>
    <n v="0"/>
    <n v="0"/>
    <x v="9"/>
    <x v="10"/>
    <d v="2017-04-07T00:00:00"/>
    <n v="116288.83"/>
    <n v="100940"/>
    <n v="11488.83"/>
    <n v="0"/>
    <n v="5100"/>
    <n v="16505.3"/>
    <n v="0"/>
    <n v="0"/>
    <n v="0"/>
    <n v="0"/>
    <n v="0"/>
    <n v="0"/>
    <n v="5100"/>
    <n v="16505.3"/>
    <n v="1347"/>
    <d v="2017-04-08T00:00:00"/>
  </r>
  <r>
    <e v="#N/A"/>
    <e v="#N/A"/>
    <n v="1861.76"/>
    <n v="0"/>
    <n v="0"/>
    <x v="9"/>
    <x v="10"/>
    <d v="2017-04-08T00:00:00"/>
    <n v="67847.64"/>
    <n v="62535"/>
    <n v="2792.64"/>
    <n v="0"/>
    <n v="1200"/>
    <n v="4931.8"/>
    <n v="0"/>
    <n v="0"/>
    <n v="0"/>
    <n v="0"/>
    <n v="0"/>
    <n v="0"/>
    <n v="1200"/>
    <n v="4931.8"/>
    <n v="763"/>
    <d v="2017-04-10T00:00:00"/>
  </r>
  <r>
    <e v="#N/A"/>
    <e v="#N/A"/>
    <n v="574.19999999999993"/>
    <n v="0"/>
    <n v="0"/>
    <x v="9"/>
    <x v="10"/>
    <d v="2017-04-09T00:00:00"/>
    <n v="25411.3"/>
    <n v="23765"/>
    <n v="861.3"/>
    <n v="0"/>
    <n v="0"/>
    <n v="0"/>
    <n v="0"/>
    <n v="0"/>
    <n v="0"/>
    <n v="0"/>
    <n v="0"/>
    <n v="0"/>
    <n v="0"/>
    <n v="0"/>
    <n v="324"/>
    <d v="2017-04-10T00:00:00"/>
  </r>
  <r>
    <e v="#N/A"/>
    <e v="#N/A"/>
    <n v="2079.9"/>
    <n v="0"/>
    <n v="0"/>
    <x v="9"/>
    <x v="10"/>
    <d v="2017-04-10T00:00:00"/>
    <n v="52544.85"/>
    <n v="47690"/>
    <n v="3119.85"/>
    <n v="0"/>
    <n v="2900"/>
    <n v="9215"/>
    <n v="0"/>
    <n v="0"/>
    <n v="0"/>
    <n v="0"/>
    <n v="0"/>
    <n v="0"/>
    <n v="2900"/>
    <n v="9215"/>
    <n v="587"/>
    <d v="2017-04-11T00:00:00"/>
  </r>
  <r>
    <e v="#N/A"/>
    <e v="#N/A"/>
    <n v="1351.2"/>
    <n v="0"/>
    <n v="0"/>
    <x v="9"/>
    <x v="10"/>
    <d v="2017-04-11T00:00:00"/>
    <n v="32001.8"/>
    <n v="29185"/>
    <n v="2026.8"/>
    <n v="0"/>
    <n v="700"/>
    <n v="1600"/>
    <n v="0"/>
    <n v="0"/>
    <n v="0"/>
    <n v="0"/>
    <n v="0"/>
    <n v="0"/>
    <n v="700"/>
    <n v="1600"/>
    <n v="354"/>
    <d v="2017-04-12T00:00:00"/>
  </r>
  <r>
    <e v="#N/A"/>
    <e v="#N/A"/>
    <n v="135.4"/>
    <n v="0"/>
    <n v="0"/>
    <x v="9"/>
    <x v="10"/>
    <d v="2017-04-12T00:00:00"/>
    <n v="3848.1"/>
    <n v="3525"/>
    <n v="203.1"/>
    <n v="0"/>
    <n v="100"/>
    <n v="75"/>
    <n v="0"/>
    <n v="0"/>
    <n v="0"/>
    <n v="0"/>
    <n v="0"/>
    <n v="0"/>
    <n v="100"/>
    <n v="75"/>
    <n v="30"/>
    <d v="2017-04-13T00:00:00"/>
  </r>
  <r>
    <e v="#N/A"/>
    <e v="#N/A"/>
    <n v="11320.1"/>
    <n v="0"/>
    <n v="0"/>
    <x v="9"/>
    <x v="10"/>
    <d v="2017-04-17T00:00:00"/>
    <n v="91670.15"/>
    <n v="72305"/>
    <n v="16980.150000000001"/>
    <n v="0"/>
    <n v="6200"/>
    <n v="13952.9"/>
    <n v="0"/>
    <n v="0"/>
    <n v="0"/>
    <n v="0"/>
    <n v="0"/>
    <n v="0"/>
    <n v="6200"/>
    <n v="13952.9"/>
    <n v="1033"/>
    <d v="2017-04-18T00:00:00"/>
  </r>
  <r>
    <e v="#N/A"/>
    <e v="#N/A"/>
    <n v="8294.58"/>
    <n v="0"/>
    <n v="0"/>
    <x v="9"/>
    <x v="10"/>
    <d v="2017-04-18T00:00:00"/>
    <n v="115311.87"/>
    <n v="101025"/>
    <n v="12441.87"/>
    <n v="0"/>
    <n v="1900"/>
    <n v="32492.98"/>
    <n v="0"/>
    <n v="0"/>
    <n v="0"/>
    <n v="0"/>
    <n v="0"/>
    <n v="0"/>
    <n v="1900"/>
    <n v="32492.98"/>
    <n v="1291"/>
    <d v="2017-04-19T00:00:00"/>
  </r>
  <r>
    <e v="#N/A"/>
    <e v="#N/A"/>
    <n v="5140"/>
    <n v="0"/>
    <n v="0"/>
    <x v="9"/>
    <x v="10"/>
    <d v="2017-04-19T00:00:00"/>
    <n v="66605"/>
    <n v="57140"/>
    <n v="7710"/>
    <n v="0"/>
    <n v="1100"/>
    <n v="4288.3"/>
    <n v="0"/>
    <n v="0"/>
    <n v="0"/>
    <n v="0"/>
    <n v="0"/>
    <n v="0"/>
    <n v="1100"/>
    <n v="4288.3"/>
    <n v="716"/>
    <d v="2017-04-20T00:00:00"/>
  </r>
  <r>
    <e v="#N/A"/>
    <e v="#N/A"/>
    <n v="4453.9399999999996"/>
    <n v="0"/>
    <n v="0"/>
    <x v="9"/>
    <x v="10"/>
    <d v="2017-04-20T00:00:00"/>
    <n v="73365.91"/>
    <n v="64890"/>
    <n v="6680.91"/>
    <n v="0"/>
    <n v="1900"/>
    <n v="12872.31"/>
    <n v="0"/>
    <n v="0"/>
    <n v="0"/>
    <n v="0"/>
    <n v="0"/>
    <n v="0"/>
    <n v="1900"/>
    <n v="12872.31"/>
    <n v="815"/>
    <d v="2017-04-21T00:00:00"/>
  </r>
  <r>
    <e v="#N/A"/>
    <e v="#N/A"/>
    <n v="5157.5999999999995"/>
    <n v="0"/>
    <n v="0"/>
    <x v="9"/>
    <x v="10"/>
    <d v="2017-04-21T00:00:00"/>
    <n v="62836.4"/>
    <n v="53570"/>
    <n v="7736.4"/>
    <n v="0"/>
    <n v="700"/>
    <n v="8886.4"/>
    <n v="0"/>
    <n v="0"/>
    <n v="0"/>
    <n v="0"/>
    <n v="0"/>
    <n v="0"/>
    <n v="700"/>
    <n v="8886.4"/>
    <n v="799"/>
    <d v="2017-04-22T00:00:00"/>
  </r>
  <r>
    <e v="#N/A"/>
    <e v="#N/A"/>
    <n v="2311.02"/>
    <n v="0"/>
    <n v="0"/>
    <x v="9"/>
    <x v="10"/>
    <d v="2017-04-22T00:00:00"/>
    <n v="45911.53"/>
    <n v="41025"/>
    <n v="3466.53"/>
    <n v="0"/>
    <n v="2200"/>
    <n v="8370.73"/>
    <n v="0"/>
    <n v="0"/>
    <n v="0"/>
    <n v="0"/>
    <n v="0"/>
    <n v="0"/>
    <n v="2200"/>
    <n v="8370.73"/>
    <n v="551"/>
    <d v="2017-04-24T00:00:00"/>
  </r>
  <r>
    <e v="#N/A"/>
    <e v="#N/A"/>
    <n v="2389.98"/>
    <n v="12"/>
    <n v="0"/>
    <x v="9"/>
    <x v="10"/>
    <d v="2017-04-23T00:00:00"/>
    <n v="28089.97"/>
    <n v="23095"/>
    <n v="3584.97"/>
    <n v="40"/>
    <n v="300"/>
    <n v="750"/>
    <n v="0"/>
    <n v="0"/>
    <n v="0"/>
    <n v="0"/>
    <n v="0"/>
    <n v="0"/>
    <n v="300"/>
    <n v="750"/>
    <n v="290"/>
    <d v="2017-04-24T00:00:00"/>
  </r>
  <r>
    <e v="#N/A"/>
    <e v="#N/A"/>
    <n v="6950.88"/>
    <n v="0"/>
    <n v="0"/>
    <x v="9"/>
    <x v="10"/>
    <d v="2017-04-24T00:00:00"/>
    <n v="73496.320000000007"/>
    <n v="60485"/>
    <n v="10426.32"/>
    <n v="0"/>
    <n v="5200"/>
    <n v="17304.5"/>
    <n v="0"/>
    <n v="0"/>
    <n v="0"/>
    <n v="0"/>
    <n v="0"/>
    <n v="0"/>
    <n v="5200"/>
    <n v="17304.5"/>
    <n v="866"/>
    <d v="2017-04-25T00:00:00"/>
  </r>
  <r>
    <e v="#N/A"/>
    <e v="#N/A"/>
    <n v="6739.78"/>
    <n v="9"/>
    <n v="0"/>
    <x v="9"/>
    <x v="10"/>
    <d v="2017-04-25T00:00:00"/>
    <n v="74649.67"/>
    <n v="62150"/>
    <n v="10109.67"/>
    <n v="30"/>
    <n v="3800"/>
    <n v="8771.6"/>
    <n v="0"/>
    <n v="0"/>
    <n v="0"/>
    <n v="0"/>
    <n v="0"/>
    <n v="0"/>
    <n v="3800"/>
    <n v="8771.6"/>
    <n v="807"/>
    <d v="2017-04-26T00:00:00"/>
  </r>
  <r>
    <e v="#N/A"/>
    <e v="#N/A"/>
    <n v="6341.2400000000007"/>
    <n v="0"/>
    <n v="0"/>
    <x v="9"/>
    <x v="10"/>
    <d v="2017-04-26T00:00:00"/>
    <n v="80571.86"/>
    <n v="68770"/>
    <n v="9511.86"/>
    <n v="0"/>
    <n v="1700"/>
    <n v="13830.3"/>
    <n v="0"/>
    <n v="0"/>
    <n v="0"/>
    <n v="0"/>
    <n v="0"/>
    <n v="0"/>
    <n v="1700"/>
    <n v="13830.3"/>
    <n v="895"/>
    <d v="2017-04-27T00:00:00"/>
  </r>
  <r>
    <e v="#N/A"/>
    <e v="#N/A"/>
    <n v="4303.2"/>
    <n v="0"/>
    <n v="0"/>
    <x v="9"/>
    <x v="10"/>
    <d v="2017-04-27T00:00:00"/>
    <n v="68329.8"/>
    <n v="59845"/>
    <n v="6454.8"/>
    <n v="0"/>
    <n v="4000"/>
    <n v="10789.9"/>
    <n v="0"/>
    <n v="0"/>
    <n v="0"/>
    <n v="0"/>
    <n v="0"/>
    <n v="0"/>
    <n v="4000"/>
    <n v="10789.9"/>
    <n v="818"/>
    <d v="2017-04-28T00:00:00"/>
  </r>
  <r>
    <e v="#N/A"/>
    <e v="#N/A"/>
    <n v="5648.46"/>
    <n v="48"/>
    <n v="0"/>
    <x v="9"/>
    <x v="10"/>
    <d v="2017-04-28T00:00:00"/>
    <n v="71237.69"/>
    <n v="60385"/>
    <n v="8472.69"/>
    <n v="160"/>
    <n v="3200"/>
    <n v="6893.2"/>
    <n v="0"/>
    <n v="0"/>
    <n v="0"/>
    <n v="0"/>
    <n v="0"/>
    <n v="0"/>
    <n v="3200"/>
    <n v="6893.2"/>
    <n v="836"/>
    <d v="2017-04-29T00:00:00"/>
  </r>
  <r>
    <e v="#N/A"/>
    <e v="#N/A"/>
    <n v="4848.78"/>
    <n v="0"/>
    <n v="0"/>
    <x v="9"/>
    <x v="10"/>
    <d v="2017-04-29T00:00:00"/>
    <n v="55548.17"/>
    <n v="46500"/>
    <n v="7273.17"/>
    <n v="0"/>
    <n v="2300"/>
    <n v="6008.3"/>
    <n v="0"/>
    <n v="0"/>
    <n v="0"/>
    <n v="0"/>
    <n v="0"/>
    <n v="0"/>
    <n v="2300"/>
    <n v="6008.3"/>
    <n v="647"/>
    <d v="2017-05-02T00:00:00"/>
  </r>
  <r>
    <n v="0.28000000000000003"/>
    <n v="26420.800000000003"/>
    <n v="3941.7999999999997"/>
    <n v="12"/>
    <n v="183"/>
    <x v="10"/>
    <x v="11"/>
    <d v="2017-04-01T00:00:00"/>
    <n v="100797.7"/>
    <n v="94360"/>
    <n v="5912.7"/>
    <n v="40"/>
    <n v="11900"/>
    <n v="14631.78"/>
    <n v="240"/>
    <n v="370"/>
    <n v="0"/>
    <n v="0"/>
    <n v="0"/>
    <n v="0"/>
    <n v="11900"/>
    <n v="14631.78"/>
    <n v="1106"/>
    <d v="2017-04-03T00:00:00"/>
  </r>
  <r>
    <n v="0.28000000000000003"/>
    <n v="41046.600000000006"/>
    <n v="6861.28"/>
    <n v="0"/>
    <n v="559.5"/>
    <x v="10"/>
    <x v="11"/>
    <d v="2017-04-03T00:00:00"/>
    <n v="157216.92000000001"/>
    <n v="146595"/>
    <n v="10291.92"/>
    <n v="0"/>
    <n v="11500"/>
    <n v="23825.94"/>
    <n v="710"/>
    <n v="1080"/>
    <n v="75"/>
    <n v="0"/>
    <n v="0"/>
    <n v="0"/>
    <n v="11500"/>
    <n v="23825.94"/>
    <n v="1883"/>
    <d v="2017-04-04T00:00:00"/>
  </r>
  <r>
    <n v="0.28000000000000003"/>
    <n v="33174.400000000001"/>
    <n v="7008.04"/>
    <n v="0"/>
    <n v="1315.5"/>
    <x v="10"/>
    <x v="11"/>
    <d v="2017-04-04T00:00:00"/>
    <n v="129407.06"/>
    <n v="118480"/>
    <n v="10512.06"/>
    <n v="0"/>
    <n v="10600"/>
    <n v="13783.57"/>
    <n v="560"/>
    <n v="3825"/>
    <n v="0"/>
    <n v="0"/>
    <n v="0"/>
    <n v="0"/>
    <n v="10600"/>
    <n v="13783.57"/>
    <n v="1500"/>
    <d v="2017-04-05T00:00:00"/>
  </r>
  <r>
    <n v="0.28000000000000003"/>
    <n v="26615.4"/>
    <n v="4266.24"/>
    <n v="0"/>
    <n v="340.5"/>
    <x v="10"/>
    <x v="11"/>
    <d v="2017-04-05T00:00:00"/>
    <n v="102769.36"/>
    <n v="95055"/>
    <n v="6399.36"/>
    <n v="0"/>
    <n v="4500"/>
    <n v="15438.02"/>
    <n v="710"/>
    <n v="190"/>
    <n v="235"/>
    <n v="0"/>
    <n v="0"/>
    <n v="0"/>
    <n v="4500"/>
    <n v="15438.02"/>
    <n v="1088"/>
    <d v="2017-04-07T00:00:00"/>
  </r>
  <r>
    <n v="0.28000000000000003"/>
    <n v="43250.200000000004"/>
    <n v="6616.72"/>
    <n v="0"/>
    <n v="646.5"/>
    <x v="10"/>
    <x v="11"/>
    <d v="2017-04-07T00:00:00"/>
    <n v="166395.07999999999"/>
    <n v="154465"/>
    <n v="9925.08"/>
    <n v="0"/>
    <n v="13500"/>
    <n v="21330.9"/>
    <n v="1440"/>
    <n v="715"/>
    <n v="0"/>
    <n v="0"/>
    <n v="0"/>
    <n v="0"/>
    <n v="13500"/>
    <n v="21330.9"/>
    <n v="2109"/>
    <d v="2017-04-10T00:00:00"/>
  </r>
  <r>
    <n v="0.28000000000000003"/>
    <n v="19797.400000000001"/>
    <n v="3485.78"/>
    <n v="3"/>
    <n v="450"/>
    <x v="10"/>
    <x v="11"/>
    <d v="2017-04-08T00:00:00"/>
    <n v="76923.67"/>
    <n v="70705"/>
    <n v="5228.67"/>
    <n v="10"/>
    <n v="0"/>
    <n v="9362.77"/>
    <n v="870"/>
    <n v="630"/>
    <n v="0"/>
    <n v="0"/>
    <n v="0"/>
    <n v="0"/>
    <n v="0"/>
    <n v="9362.77"/>
    <n v="902"/>
    <d v="2017-04-10T00:00:00"/>
  </r>
  <r>
    <n v="0.28000000000000003"/>
    <n v="41231.4"/>
    <n v="5242.42"/>
    <n v="0"/>
    <n v="639"/>
    <x v="10"/>
    <x v="11"/>
    <d v="2017-04-10T00:00:00"/>
    <n v="157178.63"/>
    <n v="147255"/>
    <n v="7863.63"/>
    <n v="0"/>
    <n v="10300"/>
    <n v="18499.87"/>
    <n v="1710"/>
    <n v="350"/>
    <n v="70"/>
    <n v="0"/>
    <n v="0"/>
    <n v="0"/>
    <n v="10300"/>
    <n v="18499.87"/>
    <n v="1903"/>
    <d v="2017-04-11T00:00:00"/>
  </r>
  <r>
    <n v="0.28000000000000003"/>
    <n v="11694.2"/>
    <n v="945.2399999999999"/>
    <n v="0"/>
    <n v="315"/>
    <x v="10"/>
    <x v="11"/>
    <d v="2017-04-11T00:00:00"/>
    <n v="43657.86"/>
    <n v="41765"/>
    <n v="1417.86"/>
    <n v="0"/>
    <n v="0"/>
    <n v="1701.5"/>
    <n v="900"/>
    <n v="150"/>
    <n v="0"/>
    <n v="0"/>
    <n v="0"/>
    <n v="0"/>
    <n v="0"/>
    <n v="1701.5"/>
    <n v="442"/>
    <d v="2017-04-12T00:00:00"/>
  </r>
  <r>
    <n v="0.28000000000000003"/>
    <n v="2723.0000000000005"/>
    <n v="28.98"/>
    <n v="0"/>
    <n v="78"/>
    <x v="10"/>
    <x v="11"/>
    <d v="2017-04-12T00:00:00"/>
    <n v="10018.469999999999"/>
    <n v="9725"/>
    <n v="43.47"/>
    <n v="0"/>
    <n v="0"/>
    <n v="420"/>
    <n v="260"/>
    <n v="0"/>
    <n v="0"/>
    <n v="0"/>
    <n v="0"/>
    <n v="0"/>
    <n v="0"/>
    <n v="420"/>
    <n v="119"/>
    <d v="2017-04-13T00:00:00"/>
  </r>
  <r>
    <n v="0.28000000000000003"/>
    <n v="37221.800000000003"/>
    <n v="15567.779999999999"/>
    <n v="0"/>
    <n v="337.5"/>
    <x v="10"/>
    <x v="11"/>
    <d v="2017-04-17T00:00:00"/>
    <n v="157701.67000000001"/>
    <n v="132935"/>
    <n v="23351.67"/>
    <n v="0"/>
    <n v="15500"/>
    <n v="35636.17"/>
    <n v="690"/>
    <n v="435"/>
    <n v="0"/>
    <n v="100"/>
    <n v="200"/>
    <n v="0"/>
    <n v="15700"/>
    <n v="35736.17"/>
    <n v="1804"/>
    <d v="2017-04-18T00:00:00"/>
  </r>
  <r>
    <n v="0.28000000000000003"/>
    <n v="40343.800000000003"/>
    <n v="14147.68"/>
    <n v="12"/>
    <n v="256.5"/>
    <x v="10"/>
    <x v="11"/>
    <d v="2017-04-18T00:00:00"/>
    <n v="166811.51999999999"/>
    <n v="144085"/>
    <n v="21221.52"/>
    <n v="40"/>
    <n v="11600"/>
    <n v="17141.21"/>
    <n v="500"/>
    <n v="355"/>
    <n v="0"/>
    <n v="0"/>
    <n v="0"/>
    <n v="0"/>
    <n v="11600"/>
    <n v="17141.21"/>
    <n v="1756"/>
    <d v="2017-04-19T00:00:00"/>
  </r>
  <r>
    <n v="0.28000000000000003"/>
    <n v="29892.800000000003"/>
    <n v="9178.74"/>
    <n v="0"/>
    <n v="195"/>
    <x v="10"/>
    <x v="11"/>
    <d v="2017-04-19T00:00:00"/>
    <n v="121343.11"/>
    <n v="106760"/>
    <n v="13768.11"/>
    <n v="0"/>
    <n v="15900"/>
    <n v="19853.439999999999"/>
    <n v="650"/>
    <n v="0"/>
    <n v="0"/>
    <n v="0"/>
    <n v="0"/>
    <n v="0"/>
    <n v="15900"/>
    <n v="19853.439999999999"/>
    <n v="1324"/>
    <d v="2017-04-20T00:00:00"/>
  </r>
  <r>
    <n v="0.28000000000000003"/>
    <n v="31571.4"/>
    <n v="8818.34"/>
    <n v="6"/>
    <n v="249"/>
    <x v="10"/>
    <x v="11"/>
    <d v="2017-04-20T00:00:00"/>
    <n v="127337.51"/>
    <n v="112755"/>
    <n v="13227.51"/>
    <n v="20"/>
    <n v="8800"/>
    <n v="17070.86"/>
    <n v="610"/>
    <n v="220"/>
    <n v="0"/>
    <n v="0"/>
    <n v="0"/>
    <n v="0"/>
    <n v="8800"/>
    <n v="17070.86"/>
    <n v="1409"/>
    <d v="2017-04-21T00:00:00"/>
  </r>
  <r>
    <n v="0.28000000000000003"/>
    <n v="22268.400000000001"/>
    <n v="6441.06"/>
    <n v="0"/>
    <n v="132"/>
    <x v="10"/>
    <x v="11"/>
    <d v="2017-04-21T00:00:00"/>
    <n v="90601.59"/>
    <n v="79530"/>
    <n v="9661.59"/>
    <n v="0"/>
    <n v="9700"/>
    <n v="11974.01"/>
    <n v="190"/>
    <n v="250"/>
    <n v="0"/>
    <n v="0"/>
    <n v="0"/>
    <n v="0"/>
    <n v="9700"/>
    <n v="11974.01"/>
    <n v="892"/>
    <d v="2017-04-24T00:00:00"/>
  </r>
  <r>
    <n v="0.28000000000000003"/>
    <n v="18471.600000000002"/>
    <n v="4752.6400000000003"/>
    <n v="0"/>
    <n v="105"/>
    <x v="10"/>
    <x v="11"/>
    <d v="2017-04-22T00:00:00"/>
    <n v="74913.960000000006"/>
    <n v="65970"/>
    <n v="7128.96"/>
    <n v="0"/>
    <n v="6600"/>
    <n v="12792.76"/>
    <n v="350"/>
    <n v="0"/>
    <n v="0"/>
    <n v="0"/>
    <n v="0"/>
    <n v="0"/>
    <n v="6600"/>
    <n v="12792.76"/>
    <n v="821"/>
    <d v="2017-04-24T00:00:00"/>
  </r>
  <r>
    <n v="0.28000000000000003"/>
    <n v="40192.600000000006"/>
    <n v="11815"/>
    <n v="6"/>
    <n v="520.5"/>
    <x v="10"/>
    <x v="11"/>
    <d v="2017-04-24T00:00:00"/>
    <n v="164147.5"/>
    <n v="143545"/>
    <n v="17722.5"/>
    <n v="20"/>
    <n v="16200"/>
    <n v="27055.84"/>
    <n v="770"/>
    <n v="965"/>
    <n v="0"/>
    <n v="0"/>
    <n v="0"/>
    <n v="0"/>
    <n v="16200"/>
    <n v="27055.84"/>
    <n v="1744"/>
    <d v="2017-04-25T00:00:00"/>
  </r>
  <r>
    <n v="0.28000000000000003"/>
    <n v="27192.200000000004"/>
    <n v="6247.3"/>
    <n v="0"/>
    <n v="690"/>
    <x v="10"/>
    <x v="11"/>
    <d v="2017-04-25T00:00:00"/>
    <n v="107845.95"/>
    <n v="97115"/>
    <n v="9370.9500000000007"/>
    <n v="0"/>
    <n v="10900"/>
    <n v="25728.25"/>
    <n v="740"/>
    <n v="1560"/>
    <n v="0"/>
    <n v="50"/>
    <n v="0"/>
    <n v="0"/>
    <n v="10900"/>
    <n v="25778.25"/>
    <n v="1112"/>
    <d v="2017-04-26T00:00:00"/>
  </r>
  <r>
    <n v="0.28000000000000003"/>
    <n v="25876.2"/>
    <n v="7158.66"/>
    <n v="0"/>
    <n v="567"/>
    <x v="10"/>
    <x v="11"/>
    <d v="2017-04-26T00:00:00"/>
    <n v="104217.99"/>
    <n v="92415"/>
    <n v="10737.99"/>
    <n v="0"/>
    <n v="13600"/>
    <n v="22183.15"/>
    <n v="370"/>
    <n v="1520"/>
    <n v="0"/>
    <n v="0"/>
    <n v="0"/>
    <n v="0"/>
    <n v="13600"/>
    <n v="22183.15"/>
    <n v="1201"/>
    <d v="2017-04-27T00:00:00"/>
  </r>
  <r>
    <n v="0.28000000000000003"/>
    <n v="29335.600000000002"/>
    <n v="9370.8000000000011"/>
    <n v="0"/>
    <n v="567"/>
    <x v="10"/>
    <x v="11"/>
    <d v="2017-04-27T00:00:00"/>
    <n v="120871.2"/>
    <n v="104770"/>
    <n v="14056.2"/>
    <n v="0"/>
    <n v="13100"/>
    <n v="19415.8"/>
    <n v="560"/>
    <n v="1300"/>
    <n v="30"/>
    <n v="0"/>
    <n v="0"/>
    <n v="0"/>
    <n v="13100"/>
    <n v="19415.8"/>
    <n v="1353"/>
    <d v="2017-04-28T00:00:00"/>
  </r>
  <r>
    <n v="0.28000000000000003"/>
    <n v="22730.400000000001"/>
    <n v="5564.2"/>
    <n v="0"/>
    <n v="589.5"/>
    <x v="10"/>
    <x v="11"/>
    <d v="2017-04-28T00:00:00"/>
    <n v="90761.3"/>
    <n v="81180"/>
    <n v="8346.2999999999993"/>
    <n v="0"/>
    <n v="6500"/>
    <n v="13998.22"/>
    <n v="1140"/>
    <n v="825"/>
    <n v="0"/>
    <n v="0"/>
    <n v="0"/>
    <n v="0"/>
    <n v="6500"/>
    <n v="13998.22"/>
    <n v="1015"/>
    <d v="2017-05-02T00:00:00"/>
  </r>
  <r>
    <n v="0.28000000000000003"/>
    <n v="16986.2"/>
    <n v="4291.4399999999996"/>
    <n v="0"/>
    <n v="415.5"/>
    <x v="10"/>
    <x v="11"/>
    <d v="2017-04-29T00:00:00"/>
    <n v="67982.16"/>
    <n v="60665"/>
    <n v="6437.16"/>
    <n v="0"/>
    <n v="5100"/>
    <n v="8017.21"/>
    <n v="470"/>
    <n v="915"/>
    <n v="0"/>
    <n v="0"/>
    <n v="0"/>
    <n v="0"/>
    <n v="5100"/>
    <n v="8017.21"/>
    <n v="717"/>
    <d v="2017-05-02T00:00:00"/>
  </r>
  <r>
    <n v="0.28000000000000003"/>
    <n v="8258.6"/>
    <n v="1327.76"/>
    <n v="0"/>
    <n v="219"/>
    <x v="11"/>
    <x v="12"/>
    <d v="2017-04-01T00:00:00"/>
    <n v="32351.64"/>
    <n v="29495"/>
    <n v="1991.64"/>
    <n v="0"/>
    <n v="3700"/>
    <n v="6931.34"/>
    <n v="730"/>
    <n v="0"/>
    <n v="0"/>
    <n v="0"/>
    <n v="0"/>
    <n v="0"/>
    <n v="3700"/>
    <n v="6931.34"/>
    <n v="468"/>
    <d v="2017-04-03T00:00:00"/>
  </r>
  <r>
    <n v="0.28000000000000003"/>
    <n v="18963"/>
    <n v="4419.4800000000005"/>
    <n v="0"/>
    <n v="363"/>
    <x v="11"/>
    <x v="12"/>
    <d v="2017-04-03T00:00:00"/>
    <n v="75469.22"/>
    <n v="67725"/>
    <n v="6629.22"/>
    <n v="0"/>
    <n v="9000"/>
    <n v="16426.099999999999"/>
    <n v="1210"/>
    <n v="0"/>
    <n v="0"/>
    <n v="0"/>
    <n v="0"/>
    <n v="0"/>
    <n v="9000"/>
    <n v="16426.099999999999"/>
    <n v="1040"/>
    <d v="2017-04-04T00:00:00"/>
  </r>
  <r>
    <n v="0.28000000000000003"/>
    <n v="16251.2"/>
    <n v="2843.2000000000003"/>
    <n v="15"/>
    <n v="0"/>
    <x v="11"/>
    <x v="12"/>
    <d v="2017-04-04T00:00:00"/>
    <n v="63234.8"/>
    <n v="58040"/>
    <n v="4264.8"/>
    <n v="50"/>
    <n v="3500"/>
    <n v="6581.3"/>
    <n v="0"/>
    <n v="0"/>
    <n v="0"/>
    <n v="0"/>
    <n v="0"/>
    <n v="0"/>
    <n v="3500"/>
    <n v="6581.3"/>
    <n v="804"/>
    <d v="2017-04-05T00:00:00"/>
  </r>
  <r>
    <n v="0.28000000000000003"/>
    <n v="11411.400000000001"/>
    <n v="1864.6000000000001"/>
    <n v="15"/>
    <n v="264"/>
    <x v="11"/>
    <x v="12"/>
    <d v="2017-04-05T00:00:00"/>
    <n v="44581.9"/>
    <n v="40755"/>
    <n v="2796.9"/>
    <n v="50"/>
    <n v="5600"/>
    <n v="4755"/>
    <n v="880"/>
    <n v="0"/>
    <n v="0"/>
    <n v="0"/>
    <n v="0"/>
    <n v="0"/>
    <n v="5600"/>
    <n v="4755"/>
    <n v="569"/>
    <d v="2017-04-07T00:00:00"/>
  </r>
  <r>
    <n v="0.28000000000000003"/>
    <n v="22573.600000000002"/>
    <n v="2997.66"/>
    <n v="12"/>
    <n v="282"/>
    <x v="11"/>
    <x v="12"/>
    <d v="2017-04-07T00:00:00"/>
    <n v="86556.49"/>
    <n v="80620"/>
    <n v="4496.49"/>
    <n v="40"/>
    <n v="11600"/>
    <n v="15839.68"/>
    <n v="940"/>
    <n v="0"/>
    <n v="0"/>
    <n v="0"/>
    <n v="0"/>
    <n v="0"/>
    <n v="11600"/>
    <n v="15839.68"/>
    <n v="1169"/>
    <d v="2017-04-10T00:00:00"/>
  </r>
  <r>
    <n v="0.28000000000000003"/>
    <n v="6476.4000000000005"/>
    <n v="2041.5600000000002"/>
    <n v="0"/>
    <n v="201"/>
    <x v="11"/>
    <x v="12"/>
    <d v="2017-04-08T00:00:00"/>
    <n v="26537.34"/>
    <n v="23130"/>
    <n v="3062.34"/>
    <n v="0"/>
    <n v="300"/>
    <n v="3501.94"/>
    <n v="670"/>
    <n v="0"/>
    <n v="0"/>
    <n v="0"/>
    <n v="0"/>
    <n v="0"/>
    <n v="300"/>
    <n v="3501.94"/>
    <n v="337"/>
    <d v="2017-04-10T00:00:00"/>
  </r>
  <r>
    <n v="0.28000000000000003"/>
    <n v="11890.2"/>
    <n v="3655.34"/>
    <n v="0"/>
    <n v="510"/>
    <x v="11"/>
    <x v="12"/>
    <d v="2017-04-10T00:00:00"/>
    <n v="48663.01"/>
    <n v="42465"/>
    <n v="5483.01"/>
    <n v="0"/>
    <n v="3400"/>
    <n v="7514.7"/>
    <n v="1700"/>
    <n v="0"/>
    <n v="0"/>
    <n v="0"/>
    <n v="0"/>
    <n v="0"/>
    <n v="3400"/>
    <n v="7514.7"/>
    <n v="683"/>
    <d v="2017-04-11T00:00:00"/>
  </r>
  <r>
    <n v="0.28000000000000003"/>
    <n v="5168.8"/>
    <n v="1068.2"/>
    <n v="6"/>
    <n v="411"/>
    <x v="11"/>
    <x v="12"/>
    <d v="2017-04-11T00:00:00"/>
    <n v="20202.3"/>
    <n v="18460"/>
    <n v="1602.3"/>
    <n v="20"/>
    <n v="2000"/>
    <n v="2435"/>
    <n v="1370"/>
    <n v="0"/>
    <n v="0"/>
    <n v="0"/>
    <n v="0"/>
    <n v="0"/>
    <n v="2000"/>
    <n v="2435"/>
    <n v="327"/>
    <d v="2017-04-12T00:00:00"/>
  </r>
  <r>
    <n v="0.28000000000000003"/>
    <n v="2220.4"/>
    <n v="321"/>
    <n v="0"/>
    <n v="60"/>
    <x v="11"/>
    <x v="12"/>
    <d v="2017-04-12T00:00:00"/>
    <n v="8611.5"/>
    <n v="7930"/>
    <n v="481.5"/>
    <n v="0"/>
    <n v="3000"/>
    <n v="3507.1"/>
    <n v="200"/>
    <n v="0"/>
    <n v="0"/>
    <n v="0"/>
    <n v="0"/>
    <n v="0"/>
    <n v="3000"/>
    <n v="3507.1"/>
    <n v="80"/>
    <d v="2017-04-13T00:00:00"/>
  </r>
  <r>
    <n v="0.28000000000000003"/>
    <n v="10099.6"/>
    <n v="1890.46"/>
    <n v="0"/>
    <n v="36"/>
    <x v="11"/>
    <x v="12"/>
    <d v="2017-04-17T00:00:00"/>
    <n v="40050.69"/>
    <n v="36070"/>
    <n v="2835.69"/>
    <n v="0"/>
    <n v="7100"/>
    <n v="11131.71"/>
    <n v="120"/>
    <n v="0"/>
    <n v="0"/>
    <n v="0"/>
    <n v="0"/>
    <n v="0"/>
    <n v="7100"/>
    <n v="11131.71"/>
    <n v="528"/>
    <d v="2017-04-18T00:00:00"/>
  </r>
  <r>
    <n v="0.28000000000000003"/>
    <n v="13330.800000000001"/>
    <n v="3176"/>
    <n v="24"/>
    <n v="177"/>
    <x v="11"/>
    <x v="12"/>
    <d v="2017-04-18T00:00:00"/>
    <n v="53279"/>
    <n v="47610"/>
    <n v="4764"/>
    <n v="80"/>
    <n v="8100"/>
    <n v="12661.9"/>
    <n v="590"/>
    <n v="0"/>
    <n v="0"/>
    <n v="0"/>
    <n v="0"/>
    <n v="0"/>
    <n v="8100"/>
    <n v="12661.9"/>
    <n v="692"/>
    <d v="2017-04-19T00:00:00"/>
  </r>
  <r>
    <n v="0.28000000000000003"/>
    <n v="9983.4000000000015"/>
    <n v="1351.76"/>
    <n v="15"/>
    <n v="132"/>
    <x v="11"/>
    <x v="12"/>
    <d v="2017-04-19T00:00:00"/>
    <n v="39002.639999999999"/>
    <n v="35655"/>
    <n v="2027.64"/>
    <n v="50"/>
    <n v="2900"/>
    <n v="6094.17"/>
    <n v="440"/>
    <n v="0"/>
    <n v="0"/>
    <n v="0"/>
    <n v="0"/>
    <n v="0"/>
    <n v="2900"/>
    <n v="6094.17"/>
    <n v="589"/>
    <d v="2017-04-20T00:00:00"/>
  </r>
  <r>
    <n v="0.28000000000000003"/>
    <n v="9620.8000000000011"/>
    <n v="1821.2"/>
    <n v="0"/>
    <n v="132"/>
    <x v="11"/>
    <x v="12"/>
    <d v="2017-04-20T00:00:00"/>
    <n v="38001.800000000003"/>
    <n v="34360"/>
    <n v="2731.8"/>
    <n v="0"/>
    <n v="6800"/>
    <n v="5527.9"/>
    <n v="440"/>
    <n v="0"/>
    <n v="0"/>
    <n v="0"/>
    <n v="0"/>
    <n v="0"/>
    <n v="6800"/>
    <n v="5527.9"/>
    <n v="542"/>
    <d v="2017-04-21T00:00:00"/>
  </r>
  <r>
    <n v="0.28000000000000003"/>
    <n v="10516.800000000001"/>
    <n v="2078.7400000000002"/>
    <n v="0"/>
    <n v="24"/>
    <x v="11"/>
    <x v="12"/>
    <d v="2017-04-21T00:00:00"/>
    <n v="41198.11"/>
    <n v="37560"/>
    <n v="3118.11"/>
    <n v="0"/>
    <n v="700"/>
    <n v="3806.8"/>
    <n v="80"/>
    <n v="0"/>
    <n v="0"/>
    <n v="0"/>
    <n v="0"/>
    <n v="0"/>
    <n v="700"/>
    <n v="3806.8"/>
    <n v="581"/>
    <d v="2017-04-24T00:00:00"/>
  </r>
  <r>
    <n v="0.28000000000000003"/>
    <n v="8486.8000000000011"/>
    <n v="1784.62"/>
    <n v="24"/>
    <n v="87"/>
    <x v="11"/>
    <x v="12"/>
    <d v="2017-04-22T00:00:00"/>
    <n v="33616.93"/>
    <n v="30310"/>
    <n v="2676.93"/>
    <n v="80"/>
    <n v="3300"/>
    <n v="9310.14"/>
    <n v="290"/>
    <n v="0"/>
    <n v="0"/>
    <n v="0"/>
    <n v="0"/>
    <n v="0"/>
    <n v="3300"/>
    <n v="9310.14"/>
    <n v="410"/>
    <d v="2017-04-24T00:00:00"/>
  </r>
  <r>
    <n v="0.28000000000000003"/>
    <n v="16104.2"/>
    <n v="4129.46"/>
    <n v="27"/>
    <n v="78"/>
    <x v="11"/>
    <x v="12"/>
    <d v="2017-04-24T00:00:00"/>
    <n v="65274.19"/>
    <n v="57515"/>
    <n v="6194.19"/>
    <n v="90"/>
    <n v="13700"/>
    <n v="19827.900000000001"/>
    <n v="260"/>
    <n v="0"/>
    <n v="0"/>
    <n v="0"/>
    <n v="0"/>
    <n v="0"/>
    <n v="13700"/>
    <n v="19827.900000000001"/>
    <n v="854"/>
    <d v="2017-04-25T00:00:00"/>
  </r>
  <r>
    <n v="0.28000000000000003"/>
    <n v="13792.800000000001"/>
    <n v="2157"/>
    <n v="0"/>
    <n v="72"/>
    <x v="11"/>
    <x v="12"/>
    <d v="2017-04-25T00:00:00"/>
    <n v="53395.5"/>
    <n v="49260"/>
    <n v="3235.5"/>
    <n v="0"/>
    <n v="2500"/>
    <n v="7575"/>
    <n v="240"/>
    <n v="0"/>
    <n v="0"/>
    <n v="0"/>
    <n v="0"/>
    <n v="0"/>
    <n v="2500"/>
    <n v="7575"/>
    <n v="763"/>
    <d v="2017-04-26T00:00:00"/>
  </r>
  <r>
    <n v="0.28000000000000003"/>
    <n v="11923.800000000001"/>
    <n v="2532.14"/>
    <n v="12"/>
    <n v="63"/>
    <x v="11"/>
    <x v="12"/>
    <d v="2017-04-26T00:00:00"/>
    <n v="47238.21"/>
    <n v="42585"/>
    <n v="3798.21"/>
    <n v="40"/>
    <n v="6100"/>
    <n v="9906.7999999999993"/>
    <n v="210"/>
    <n v="0"/>
    <n v="0"/>
    <n v="0"/>
    <n v="0"/>
    <n v="0"/>
    <n v="6100"/>
    <n v="9906.7999999999993"/>
    <n v="665"/>
    <d v="2017-04-27T00:00:00"/>
  </r>
  <r>
    <n v="0.28000000000000003"/>
    <n v="10565.800000000001"/>
    <n v="1808.3999999999999"/>
    <n v="0"/>
    <n v="36"/>
    <x v="11"/>
    <x v="12"/>
    <d v="2017-04-27T00:00:00"/>
    <n v="41002.6"/>
    <n v="37735"/>
    <n v="2712.6"/>
    <n v="0"/>
    <n v="4300"/>
    <n v="6728.8"/>
    <n v="120"/>
    <n v="0"/>
    <n v="0"/>
    <n v="0"/>
    <n v="0"/>
    <n v="0"/>
    <n v="4300"/>
    <n v="6728.8"/>
    <n v="602"/>
    <d v="2017-04-28T00:00:00"/>
  </r>
  <r>
    <n v="0.28000000000000003"/>
    <n v="9882.6"/>
    <n v="3143.08"/>
    <n v="0"/>
    <n v="105"/>
    <x v="11"/>
    <x v="12"/>
    <d v="2017-04-28T00:00:00"/>
    <n v="40679.620000000003"/>
    <n v="35295"/>
    <n v="4714.62"/>
    <n v="0"/>
    <n v="3100"/>
    <n v="9388.9"/>
    <n v="350"/>
    <n v="0"/>
    <n v="0"/>
    <n v="0"/>
    <n v="0"/>
    <n v="0"/>
    <n v="3100"/>
    <n v="9388.9"/>
    <n v="503"/>
    <d v="2017-05-02T00:00:00"/>
  </r>
  <r>
    <n v="0.28000000000000003"/>
    <n v="8643.6"/>
    <n v="2976.92"/>
    <n v="0"/>
    <n v="153"/>
    <x v="11"/>
    <x v="12"/>
    <d v="2017-04-29T00:00:00"/>
    <n v="36060.379999999997"/>
    <n v="30870"/>
    <n v="4465.38"/>
    <n v="0"/>
    <n v="1300"/>
    <n v="6975.3"/>
    <n v="510"/>
    <n v="0"/>
    <n v="0"/>
    <n v="0"/>
    <n v="0"/>
    <n v="0"/>
    <n v="1300"/>
    <n v="6975.3"/>
    <n v="476"/>
    <d v="2017-05-02T00:00:00"/>
  </r>
  <r>
    <n v="0.28000000000000003"/>
    <n v="3959.2000000000003"/>
    <n v="409.94"/>
    <n v="0"/>
    <n v="70.5"/>
    <x v="12"/>
    <x v="13"/>
    <d v="2017-04-01T00:00:00"/>
    <n v="16079.91"/>
    <n v="14140"/>
    <n v="614.91"/>
    <n v="0"/>
    <n v="0"/>
    <n v="870"/>
    <n v="110"/>
    <n v="125"/>
    <n v="0"/>
    <n v="0"/>
    <n v="0"/>
    <n v="0"/>
    <n v="0"/>
    <n v="870"/>
    <n v="182"/>
    <d v="2017-04-03T00:00:00"/>
  </r>
  <r>
    <n v="0.28000000000000003"/>
    <n v="16410.800000000003"/>
    <n v="6940.88"/>
    <n v="0"/>
    <n v="669"/>
    <x v="12"/>
    <x v="13"/>
    <d v="2017-04-03T00:00:00"/>
    <n v="70166.320000000007"/>
    <n v="58610"/>
    <n v="10411.32"/>
    <n v="0"/>
    <n v="1300"/>
    <n v="18074.66"/>
    <n v="160"/>
    <n v="2070"/>
    <n v="0"/>
    <n v="105"/>
    <n v="0"/>
    <n v="0"/>
    <n v="1300"/>
    <n v="18179.66"/>
    <n v="952"/>
    <d v="2017-04-04T00:00:00"/>
  </r>
  <r>
    <n v="0.28000000000000003"/>
    <n v="12217.800000000001"/>
    <n v="4649.66"/>
    <n v="0"/>
    <n v="453"/>
    <x v="12"/>
    <x v="13"/>
    <d v="2017-04-04T00:00:00"/>
    <n v="51304.49"/>
    <n v="43635"/>
    <n v="6974.49"/>
    <n v="0"/>
    <n v="0"/>
    <n v="9310.2800000000007"/>
    <n v="40"/>
    <n v="1470"/>
    <n v="0"/>
    <n v="0"/>
    <n v="0"/>
    <n v="0"/>
    <n v="0"/>
    <n v="9310.2800000000007"/>
    <n v="637"/>
    <d v="2017-04-05T00:00:00"/>
  </r>
  <r>
    <n v="0.28000000000000003"/>
    <n v="11391.800000000001"/>
    <n v="3418.8199999999997"/>
    <n v="0"/>
    <n v="477"/>
    <x v="12"/>
    <x v="13"/>
    <d v="2017-04-05T00:00:00"/>
    <n v="46538.23"/>
    <n v="40685"/>
    <n v="5128.2299999999996"/>
    <n v="0"/>
    <n v="2000"/>
    <n v="8795.06"/>
    <n v="160"/>
    <n v="1430"/>
    <n v="0"/>
    <n v="50"/>
    <n v="0"/>
    <n v="0"/>
    <n v="2000"/>
    <n v="8845.06"/>
    <n v="573"/>
    <d v="2017-04-07T00:00:00"/>
  </r>
  <r>
    <n v="0.28000000000000003"/>
    <n v="11944.800000000001"/>
    <n v="6010.16"/>
    <n v="0"/>
    <n v="549"/>
    <x v="12"/>
    <x v="13"/>
    <d v="2017-04-07T00:00:00"/>
    <n v="52690.239999999998"/>
    <n v="42660"/>
    <n v="9015.24"/>
    <n v="0"/>
    <n v="0"/>
    <n v="9685.1"/>
    <n v="520"/>
    <n v="1310"/>
    <n v="0"/>
    <n v="0"/>
    <n v="0"/>
    <n v="0"/>
    <n v="0"/>
    <n v="9685.1"/>
    <n v="724"/>
    <d v="2017-04-08T00:00:00"/>
  </r>
  <r>
    <n v="0.28000000000000003"/>
    <n v="5546.8"/>
    <n v="1411.7"/>
    <n v="0"/>
    <n v="274.5"/>
    <x v="12"/>
    <x v="13"/>
    <d v="2017-04-08T00:00:00"/>
    <n v="22512.55"/>
    <n v="19810"/>
    <n v="2117.5500000000002"/>
    <n v="0"/>
    <n v="0"/>
    <n v="725"/>
    <n v="400"/>
    <n v="515"/>
    <n v="0"/>
    <n v="0"/>
    <n v="0"/>
    <n v="0"/>
    <n v="0"/>
    <n v="725"/>
    <n v="275"/>
    <d v="2017-04-10T00:00:00"/>
  </r>
  <r>
    <n v="0.28000000000000003"/>
    <n v="6113.8"/>
    <n v="674.24"/>
    <n v="0"/>
    <n v="810"/>
    <x v="12"/>
    <x v="13"/>
    <d v="2017-04-10T00:00:00"/>
    <n v="23601.360000000001"/>
    <n v="21835"/>
    <n v="1011.36"/>
    <n v="0"/>
    <n v="100"/>
    <n v="1567.7"/>
    <n v="1640"/>
    <n v="1030"/>
    <n v="30"/>
    <n v="270"/>
    <n v="0"/>
    <n v="0"/>
    <n v="100"/>
    <n v="1837.7"/>
    <n v="301"/>
    <d v="2017-04-11T00:00:00"/>
  </r>
  <r>
    <n v="0.28000000000000003"/>
    <n v="2576.0000000000005"/>
    <n v="107.60000000000001"/>
    <n v="0"/>
    <n v="618"/>
    <x v="12"/>
    <x v="13"/>
    <d v="2017-04-11T00:00:00"/>
    <n v="9541.4"/>
    <n v="9200"/>
    <n v="161.4"/>
    <n v="0"/>
    <n v="0"/>
    <n v="495"/>
    <n v="1030"/>
    <n v="1030"/>
    <n v="0"/>
    <n v="0"/>
    <n v="0"/>
    <n v="0"/>
    <n v="0"/>
    <n v="495"/>
    <n v="124"/>
    <d v="2017-04-12T00:00:00"/>
  </r>
  <r>
    <n v="0.28000000000000003"/>
    <n v="548.80000000000007"/>
    <n v="190.79999999999998"/>
    <n v="0"/>
    <n v="291"/>
    <x v="12"/>
    <x v="13"/>
    <d v="2017-04-12T00:00:00"/>
    <n v="2281.1999999999998"/>
    <n v="1960"/>
    <n v="286.2"/>
    <n v="0"/>
    <n v="0"/>
    <n v="125"/>
    <n v="470"/>
    <n v="500"/>
    <n v="0"/>
    <n v="0"/>
    <n v="0"/>
    <n v="0"/>
    <n v="0"/>
    <n v="125"/>
    <n v="33"/>
    <d v="2017-04-13T00:00:00"/>
  </r>
  <r>
    <n v="0.28000000000000003"/>
    <n v="6018.6"/>
    <n v="645.82000000000005"/>
    <n v="0"/>
    <n v="357"/>
    <x v="12"/>
    <x v="13"/>
    <d v="2017-04-17T00:00:00"/>
    <n v="23258.73"/>
    <n v="21495"/>
    <n v="968.73"/>
    <n v="0"/>
    <n v="300"/>
    <n v="456.4"/>
    <n v="410"/>
    <n v="780"/>
    <n v="0"/>
    <n v="0"/>
    <n v="0"/>
    <n v="0"/>
    <n v="300"/>
    <n v="456.4"/>
    <n v="272"/>
    <d v="2017-04-18T00:00:00"/>
  </r>
  <r>
    <n v="0.28000000000000003"/>
    <n v="6532.4000000000005"/>
    <n v="1162.1400000000001"/>
    <n v="18"/>
    <n v="478.5"/>
    <x v="12"/>
    <x v="13"/>
    <d v="2017-04-18T00:00:00"/>
    <n v="25898.21"/>
    <n v="23330"/>
    <n v="1743.21"/>
    <n v="60"/>
    <n v="0"/>
    <n v="871.2"/>
    <n v="310"/>
    <n v="1285"/>
    <n v="0"/>
    <n v="175"/>
    <n v="0"/>
    <n v="0"/>
    <n v="0"/>
    <n v="1046.2"/>
    <n v="280"/>
    <d v="2017-04-19T00:00:00"/>
  </r>
  <r>
    <n v="0.28000000000000003"/>
    <n v="6665.4000000000005"/>
    <n v="690.7399999999999"/>
    <n v="0"/>
    <n v="606"/>
    <x v="12"/>
    <x v="13"/>
    <d v="2017-04-19T00:00:00"/>
    <n v="25566.11"/>
    <n v="23805"/>
    <n v="1036.1099999999999"/>
    <n v="0"/>
    <n v="200"/>
    <n v="910"/>
    <n v="390"/>
    <n v="1630"/>
    <n v="0"/>
    <n v="395"/>
    <n v="0"/>
    <n v="0"/>
    <n v="200"/>
    <n v="1305"/>
    <n v="290"/>
    <d v="2017-04-20T00:00:00"/>
  </r>
  <r>
    <n v="0.28000000000000003"/>
    <n v="7163.8000000000011"/>
    <n v="1363.36"/>
    <n v="0"/>
    <n v="471"/>
    <x v="12"/>
    <x v="13"/>
    <d v="2017-04-20T00:00:00"/>
    <n v="28375.040000000001"/>
    <n v="25585"/>
    <n v="2045.04"/>
    <n v="0"/>
    <n v="0"/>
    <n v="1853.1"/>
    <n v="570"/>
    <n v="1000"/>
    <n v="0"/>
    <n v="0"/>
    <n v="0"/>
    <n v="0"/>
    <n v="0"/>
    <n v="1853.1"/>
    <n v="361"/>
    <d v="2017-04-21T00:00:00"/>
  </r>
  <r>
    <n v="0.28000000000000003"/>
    <n v="5919.2000000000007"/>
    <n v="573.67999999999995"/>
    <n v="0"/>
    <n v="312"/>
    <x v="12"/>
    <x v="13"/>
    <d v="2017-04-21T00:00:00"/>
    <n v="22425.52"/>
    <n v="21140"/>
    <n v="860.52"/>
    <n v="0"/>
    <n v="0"/>
    <n v="1188.4000000000001"/>
    <n v="430"/>
    <n v="610"/>
    <n v="0"/>
    <n v="100"/>
    <n v="0"/>
    <n v="0"/>
    <n v="0"/>
    <n v="1288.4000000000001"/>
    <n v="268"/>
    <d v="2017-04-22T00:00:00"/>
  </r>
  <r>
    <n v="0.28000000000000003"/>
    <n v="2325.4"/>
    <n v="217"/>
    <n v="0"/>
    <n v="193.5"/>
    <x v="12"/>
    <x v="13"/>
    <d v="2017-04-22T00:00:00"/>
    <n v="9015.5"/>
    <n v="8305"/>
    <n v="325.5"/>
    <n v="0"/>
    <n v="300"/>
    <n v="595"/>
    <n v="180"/>
    <n v="465"/>
    <n v="0"/>
    <n v="125"/>
    <n v="0"/>
    <n v="0"/>
    <n v="300"/>
    <n v="720"/>
    <n v="110"/>
    <d v="2017-04-24T00:00:00"/>
  </r>
  <r>
    <n v="0.28000000000000003"/>
    <n v="9406.6"/>
    <n v="1726.3999999999999"/>
    <n v="0"/>
    <n v="448.5"/>
    <x v="12"/>
    <x v="13"/>
    <d v="2017-04-24T00:00:00"/>
    <n v="37109.599999999999"/>
    <n v="33595"/>
    <n v="2589.6"/>
    <n v="0"/>
    <n v="200"/>
    <n v="2378.4"/>
    <n v="640"/>
    <n v="855"/>
    <n v="0"/>
    <n v="0"/>
    <n v="0"/>
    <n v="0"/>
    <n v="200"/>
    <n v="2378.4"/>
    <n v="441"/>
    <d v="2017-04-25T00:00:00"/>
  </r>
  <r>
    <n v="0.28000000000000003"/>
    <n v="6318.2000000000007"/>
    <n v="932.19999999999993"/>
    <n v="0"/>
    <n v="99"/>
    <x v="12"/>
    <x v="13"/>
    <d v="2017-04-25T00:00:00"/>
    <n v="24783.3"/>
    <n v="22565"/>
    <n v="1398.3"/>
    <n v="0"/>
    <n v="0"/>
    <n v="1463.8"/>
    <n v="330"/>
    <n v="0"/>
    <n v="0"/>
    <n v="0"/>
    <n v="0"/>
    <n v="0"/>
    <n v="0"/>
    <n v="1463.8"/>
    <n v="273"/>
    <d v="2017-04-26T00:00:00"/>
  </r>
  <r>
    <n v="0.28000000000000003"/>
    <n v="6274.8"/>
    <n v="811.16"/>
    <n v="0"/>
    <n v="90"/>
    <x v="12"/>
    <x v="13"/>
    <d v="2017-04-26T00:00:00"/>
    <n v="24036.74"/>
    <n v="22410"/>
    <n v="1216.74"/>
    <n v="0"/>
    <n v="1000"/>
    <n v="1359.4"/>
    <n v="300"/>
    <n v="0"/>
    <n v="0"/>
    <n v="0"/>
    <n v="0"/>
    <n v="0"/>
    <n v="1000"/>
    <n v="1359.4"/>
    <n v="308"/>
    <d v="2017-04-27T00:00:00"/>
  </r>
  <r>
    <n v="0.28000000000000003"/>
    <n v="6449.8"/>
    <n v="1282.7"/>
    <n v="0"/>
    <n v="463.5"/>
    <x v="12"/>
    <x v="13"/>
    <d v="2017-04-27T00:00:00"/>
    <n v="25509.05"/>
    <n v="23035"/>
    <n v="1924.05"/>
    <n v="0"/>
    <n v="100"/>
    <n v="972.4"/>
    <n v="390"/>
    <n v="1155"/>
    <n v="0"/>
    <n v="50"/>
    <n v="0"/>
    <n v="0"/>
    <n v="100"/>
    <n v="1022.4"/>
    <n v="358"/>
    <d v="2017-04-28T00:00:00"/>
  </r>
  <r>
    <n v="0.28000000000000003"/>
    <n v="5755.4000000000005"/>
    <n v="825"/>
    <n v="0"/>
    <n v="577.5"/>
    <x v="12"/>
    <x v="13"/>
    <d v="2017-04-28T00:00:00"/>
    <n v="22077.5"/>
    <n v="20555"/>
    <n v="1237.5"/>
    <n v="0"/>
    <n v="0"/>
    <n v="1764.5"/>
    <n v="770"/>
    <n v="1155"/>
    <n v="0"/>
    <n v="170"/>
    <n v="0"/>
    <n v="0"/>
    <n v="0"/>
    <n v="1934.5"/>
    <n v="307"/>
    <d v="2017-04-29T00:00:00"/>
  </r>
  <r>
    <n v="0.28000000000000003"/>
    <n v="4435.2000000000007"/>
    <n v="1195.1200000000001"/>
    <n v="0"/>
    <n v="283.5"/>
    <x v="12"/>
    <x v="13"/>
    <d v="2017-04-29T00:00:00"/>
    <n v="17917.68"/>
    <n v="15840"/>
    <n v="1792.68"/>
    <n v="0"/>
    <n v="0"/>
    <n v="265"/>
    <n v="460"/>
    <n v="485"/>
    <n v="0"/>
    <n v="0"/>
    <n v="0"/>
    <n v="0"/>
    <n v="0"/>
    <n v="265"/>
    <n v="231"/>
    <d v="2017-05-02T00:00:00"/>
  </r>
  <r>
    <n v="0.28000000000000003"/>
    <n v="12818.400000000001"/>
    <n v="980.4"/>
    <n v="12"/>
    <n v="279"/>
    <x v="13"/>
    <x v="14"/>
    <d v="2017-04-01T00:00:00"/>
    <n v="48085.599999999999"/>
    <n v="45780"/>
    <n v="1470.6"/>
    <n v="40"/>
    <n v="4700"/>
    <n v="10902.53"/>
    <n v="240"/>
    <n v="690"/>
    <n v="0"/>
    <n v="0"/>
    <n v="0"/>
    <n v="0"/>
    <n v="4700"/>
    <n v="10902.53"/>
    <n v="628"/>
    <d v="2017-04-03T00:00:00"/>
  </r>
  <r>
    <n v="0.28000000000000003"/>
    <n v="24096.800000000003"/>
    <n v="3699.4"/>
    <n v="12"/>
    <n v="442.5"/>
    <x v="13"/>
    <x v="14"/>
    <d v="2017-04-03T00:00:00"/>
    <n v="92114.1"/>
    <n v="86060"/>
    <n v="5549.1"/>
    <n v="40"/>
    <n v="2500"/>
    <n v="16828.669999999998"/>
    <n v="410"/>
    <n v="1065"/>
    <n v="0"/>
    <n v="0"/>
    <n v="0"/>
    <n v="0"/>
    <n v="2500"/>
    <n v="16828.669999999998"/>
    <n v="1146"/>
    <d v="2017-04-04T00:00:00"/>
  </r>
  <r>
    <n v="0.28000000000000003"/>
    <n v="21194.600000000002"/>
    <n v="1822.8999999999999"/>
    <n v="0"/>
    <n v="504"/>
    <x v="13"/>
    <x v="14"/>
    <d v="2017-04-04T00:00:00"/>
    <n v="78454.350000000006"/>
    <n v="75695"/>
    <n v="2734.35"/>
    <n v="0"/>
    <n v="3500"/>
    <n v="13114.54"/>
    <n v="460"/>
    <n v="1220"/>
    <n v="0"/>
    <n v="90"/>
    <n v="0"/>
    <n v="0"/>
    <n v="3500"/>
    <n v="13204.54"/>
    <n v="1037"/>
    <d v="2017-04-05T00:00:00"/>
  </r>
  <r>
    <n v="0.28000000000000003"/>
    <n v="19714.800000000003"/>
    <n v="2546.52"/>
    <n v="6"/>
    <n v="484.5"/>
    <x v="13"/>
    <x v="14"/>
    <d v="2017-04-05T00:00:00"/>
    <n v="74339.78"/>
    <n v="70410"/>
    <n v="3819.78"/>
    <n v="20"/>
    <n v="500"/>
    <n v="15681.64"/>
    <n v="1270"/>
    <n v="345"/>
    <n v="0"/>
    <n v="0"/>
    <n v="0"/>
    <n v="0"/>
    <n v="500"/>
    <n v="15681.64"/>
    <n v="956"/>
    <d v="2017-04-07T00:00:00"/>
  </r>
  <r>
    <n v="0.28000000000000003"/>
    <n v="40896.800000000003"/>
    <n v="3618.78"/>
    <n v="54"/>
    <n v="651"/>
    <x v="13"/>
    <x v="14"/>
    <d v="2017-04-07T00:00:00"/>
    <n v="153573.17000000001"/>
    <n v="146060"/>
    <n v="5428.17"/>
    <n v="180"/>
    <n v="6700"/>
    <n v="20539.09"/>
    <n v="950"/>
    <n v="1220"/>
    <n v="0"/>
    <n v="215"/>
    <n v="0"/>
    <n v="0"/>
    <n v="6700"/>
    <n v="20754.09"/>
    <n v="1750"/>
    <d v="2017-04-08T00:00:00"/>
  </r>
  <r>
    <n v="0.28000000000000003"/>
    <n v="16830.800000000003"/>
    <n v="1599.3"/>
    <n v="18"/>
    <n v="435"/>
    <x v="13"/>
    <x v="14"/>
    <d v="2017-04-08T00:00:00"/>
    <n v="63228.95"/>
    <n v="60110"/>
    <n v="2398.9499999999998"/>
    <n v="60"/>
    <n v="3000"/>
    <n v="10817.4"/>
    <n v="980"/>
    <n v="470"/>
    <n v="0"/>
    <n v="0"/>
    <n v="0"/>
    <n v="0"/>
    <n v="3000"/>
    <n v="10817.4"/>
    <n v="708"/>
    <d v="2017-04-10T00:00:00"/>
  </r>
  <r>
    <n v="0.28000000000000003"/>
    <n v="18695.600000000002"/>
    <n v="2664.64"/>
    <n v="0"/>
    <n v="733.5"/>
    <x v="13"/>
    <x v="14"/>
    <d v="2017-04-10T00:00:00"/>
    <n v="71816.960000000006"/>
    <n v="66770"/>
    <n v="3996.96"/>
    <n v="0"/>
    <n v="500"/>
    <n v="12352.66"/>
    <n v="1570"/>
    <n v="875"/>
    <n v="0"/>
    <n v="0"/>
    <n v="0"/>
    <n v="0"/>
    <n v="500"/>
    <n v="12352.66"/>
    <n v="893"/>
    <d v="2017-04-11T00:00:00"/>
  </r>
  <r>
    <n v="0.28000000000000003"/>
    <n v="5370.4000000000005"/>
    <n v="559.36"/>
    <n v="0"/>
    <n v="525"/>
    <x v="13"/>
    <x v="14"/>
    <d v="2017-04-11T00:00:00"/>
    <n v="21359.040000000001"/>
    <n v="19180"/>
    <n v="839.04"/>
    <n v="0"/>
    <n v="2200"/>
    <n v="3929.04"/>
    <n v="1260"/>
    <n v="490"/>
    <n v="0"/>
    <n v="0"/>
    <n v="0"/>
    <n v="0"/>
    <n v="2200"/>
    <n v="3929.04"/>
    <n v="249"/>
    <d v="2017-04-12T00:00:00"/>
  </r>
  <r>
    <n v="0.28000000000000003"/>
    <n v="534.80000000000007"/>
    <n v="56"/>
    <n v="0"/>
    <n v="87"/>
    <x v="13"/>
    <x v="14"/>
    <d v="2017-04-12T00:00:00"/>
    <n v="2034"/>
    <n v="1910"/>
    <n v="84"/>
    <n v="0"/>
    <n v="0"/>
    <n v="45"/>
    <n v="220"/>
    <n v="70"/>
    <n v="0"/>
    <n v="0"/>
    <n v="0"/>
    <n v="0"/>
    <n v="0"/>
    <n v="45"/>
    <n v="21"/>
    <d v="2017-04-13T00:00:00"/>
  </r>
  <r>
    <n v="0.28000000000000003"/>
    <n v="11709.6"/>
    <n v="2827.72"/>
    <n v="33"/>
    <n v="231"/>
    <x v="13"/>
    <x v="14"/>
    <d v="2017-04-17T00:00:00"/>
    <n v="46976.58"/>
    <n v="41820"/>
    <n v="4241.58"/>
    <n v="110"/>
    <n v="5000"/>
    <n v="17858.28"/>
    <n v="680"/>
    <n v="90"/>
    <n v="0"/>
    <n v="0"/>
    <n v="0"/>
    <n v="0"/>
    <n v="5000"/>
    <n v="17858.28"/>
    <n v="544"/>
    <d v="2017-04-18T00:00:00"/>
  </r>
  <r>
    <n v="0.28000000000000003"/>
    <n v="24339.000000000004"/>
    <n v="2682.12"/>
    <n v="9"/>
    <n v="381"/>
    <x v="13"/>
    <x v="14"/>
    <d v="2017-04-18T00:00:00"/>
    <n v="92178.18"/>
    <n v="86925"/>
    <n v="4023.18"/>
    <n v="30"/>
    <n v="5500"/>
    <n v="14994.18"/>
    <n v="800"/>
    <n v="470"/>
    <n v="0"/>
    <n v="0"/>
    <n v="0"/>
    <n v="0"/>
    <n v="5500"/>
    <n v="14994.18"/>
    <n v="1072"/>
    <d v="2017-04-19T00:00:00"/>
  </r>
  <r>
    <n v="0.28000000000000003"/>
    <n v="18603.2"/>
    <n v="1680.1000000000001"/>
    <n v="0"/>
    <n v="513"/>
    <x v="13"/>
    <x v="14"/>
    <d v="2017-04-19T00:00:00"/>
    <n v="70225.149999999994"/>
    <n v="66440"/>
    <n v="2520.15"/>
    <n v="0"/>
    <n v="1000"/>
    <n v="11771.15"/>
    <n v="1030"/>
    <n v="680"/>
    <n v="0"/>
    <n v="0"/>
    <n v="0"/>
    <n v="0"/>
    <n v="1000"/>
    <n v="11771.15"/>
    <n v="900"/>
    <d v="2017-04-20T00:00:00"/>
  </r>
  <r>
    <n v="0.28000000000000003"/>
    <n v="16770.600000000002"/>
    <n v="1537.12"/>
    <n v="0"/>
    <n v="390"/>
    <x v="13"/>
    <x v="14"/>
    <d v="2017-04-20T00:00:00"/>
    <n v="63155.68"/>
    <n v="59895"/>
    <n v="2305.6799999999998"/>
    <n v="0"/>
    <n v="2000"/>
    <n v="11722.48"/>
    <n v="470"/>
    <n v="800"/>
    <n v="30"/>
    <n v="250"/>
    <n v="0"/>
    <n v="0"/>
    <n v="2000"/>
    <n v="11972.48"/>
    <n v="795"/>
    <d v="2017-04-21T00:00:00"/>
  </r>
  <r>
    <n v="0.28000000000000003"/>
    <n v="19854.800000000003"/>
    <n v="1394.74"/>
    <n v="0"/>
    <n v="346.5"/>
    <x v="13"/>
    <x v="14"/>
    <d v="2017-04-21T00:00:00"/>
    <n v="73927.11"/>
    <n v="70910"/>
    <n v="2092.11"/>
    <n v="0"/>
    <n v="5100"/>
    <n v="17651.41"/>
    <n v="510"/>
    <n v="645"/>
    <n v="0"/>
    <n v="0"/>
    <n v="0"/>
    <n v="0"/>
    <n v="5100"/>
    <n v="17651.41"/>
    <n v="849"/>
    <d v="2017-04-22T00:00:00"/>
  </r>
  <r>
    <n v="0.28000000000000003"/>
    <n v="10970.400000000001"/>
    <n v="2012.92"/>
    <n v="18"/>
    <n v="76.5"/>
    <x v="13"/>
    <x v="14"/>
    <d v="2017-04-22T00:00:00"/>
    <n v="43209.38"/>
    <n v="39180"/>
    <n v="3019.38"/>
    <n v="60"/>
    <n v="1000"/>
    <n v="14688.98"/>
    <n v="110"/>
    <n v="145"/>
    <n v="0"/>
    <n v="0"/>
    <n v="0"/>
    <n v="0"/>
    <n v="1000"/>
    <n v="14688.98"/>
    <n v="499"/>
    <d v="2017-04-24T00:00:00"/>
  </r>
  <r>
    <n v="0.28000000000000003"/>
    <n v="18265.800000000003"/>
    <n v="2555.7400000000002"/>
    <n v="0"/>
    <n v="348"/>
    <x v="13"/>
    <x v="14"/>
    <d v="2017-04-24T00:00:00"/>
    <n v="69913.61"/>
    <n v="65235"/>
    <n v="3833.61"/>
    <n v="0"/>
    <n v="4700"/>
    <n v="21186.06"/>
    <n v="750"/>
    <n v="410"/>
    <n v="0"/>
    <n v="175"/>
    <n v="0"/>
    <n v="0"/>
    <n v="4700"/>
    <n v="21361.06"/>
    <n v="911"/>
    <d v="2017-04-25T00:00:00"/>
  </r>
  <r>
    <n v="0.28000000000000003"/>
    <n v="21730.800000000003"/>
    <n v="2213.8200000000002"/>
    <n v="0"/>
    <n v="186"/>
    <x v="13"/>
    <x v="14"/>
    <d v="2017-04-25T00:00:00"/>
    <n v="83070.73"/>
    <n v="77610"/>
    <n v="3320.73"/>
    <n v="0"/>
    <n v="3000"/>
    <n v="13838.45"/>
    <n v="390"/>
    <n v="230"/>
    <n v="0"/>
    <n v="0"/>
    <n v="0"/>
    <n v="0"/>
    <n v="3000"/>
    <n v="13838.45"/>
    <n v="969"/>
    <d v="2017-04-26T00:00:00"/>
  </r>
  <r>
    <n v="0.28000000000000003"/>
    <n v="17421.600000000002"/>
    <n v="1820.4399999999998"/>
    <n v="12"/>
    <n v="255"/>
    <x v="13"/>
    <x v="14"/>
    <d v="2017-04-26T00:00:00"/>
    <n v="66420.66"/>
    <n v="62220"/>
    <n v="2730.66"/>
    <n v="40"/>
    <n v="1600"/>
    <n v="17929.37"/>
    <n v="700"/>
    <n v="150"/>
    <n v="0"/>
    <n v="0"/>
    <n v="0"/>
    <n v="0"/>
    <n v="1600"/>
    <n v="17929.37"/>
    <n v="788"/>
    <d v="2017-04-27T00:00:00"/>
  </r>
  <r>
    <n v="0.28000000000000003"/>
    <n v="15754.2"/>
    <n v="1620.9799999999998"/>
    <n v="0"/>
    <n v="237"/>
    <x v="13"/>
    <x v="14"/>
    <d v="2017-04-27T00:00:00"/>
    <n v="59371.47"/>
    <n v="56265"/>
    <n v="2431.4699999999998"/>
    <n v="0"/>
    <n v="3600"/>
    <n v="13938.56"/>
    <n v="510"/>
    <n v="280"/>
    <n v="0"/>
    <n v="0"/>
    <n v="0"/>
    <n v="0"/>
    <n v="3600"/>
    <n v="13938.56"/>
    <n v="735"/>
    <d v="2017-04-28T00:00:00"/>
  </r>
  <r>
    <n v="0.28000000000000003"/>
    <n v="17833.2"/>
    <n v="1392.5600000000002"/>
    <n v="39"/>
    <n v="337.5"/>
    <x v="13"/>
    <x v="14"/>
    <d v="2017-04-28T00:00:00"/>
    <n v="66803.839999999997"/>
    <n v="63690"/>
    <n v="2088.84"/>
    <n v="130"/>
    <n v="2400"/>
    <n v="15213.64"/>
    <n v="650"/>
    <n v="475"/>
    <n v="0"/>
    <n v="0"/>
    <n v="0"/>
    <n v="0"/>
    <n v="2400"/>
    <n v="15213.64"/>
    <n v="792"/>
    <d v="2017-04-29T00:00:00"/>
  </r>
  <r>
    <n v="0.28000000000000003"/>
    <n v="14504.000000000002"/>
    <n v="1658.12"/>
    <n v="0"/>
    <n v="381"/>
    <x v="13"/>
    <x v="14"/>
    <d v="2017-04-29T00:00:00"/>
    <n v="54872.18"/>
    <n v="51800"/>
    <n v="2487.1799999999998"/>
    <n v="0"/>
    <n v="2400"/>
    <n v="13187.98"/>
    <n v="880"/>
    <n v="390"/>
    <n v="0"/>
    <n v="0"/>
    <n v="0"/>
    <n v="0"/>
    <n v="2400"/>
    <n v="13187.98"/>
    <n v="681"/>
    <d v="2017-05-02T00:00:00"/>
  </r>
  <r>
    <n v="0.28000000000000003"/>
    <n v="19479.600000000002"/>
    <n v="5791.88"/>
    <n v="0"/>
    <n v="0"/>
    <x v="14"/>
    <x v="15"/>
    <d v="2017-04-01T00:00:00"/>
    <n v="79212.820000000007"/>
    <n v="69570"/>
    <n v="8687.82"/>
    <n v="0"/>
    <n v="0"/>
    <n v="6630.33"/>
    <n v="0"/>
    <n v="0"/>
    <n v="0"/>
    <n v="0"/>
    <n v="0"/>
    <n v="0"/>
    <n v="0"/>
    <n v="6630.33"/>
    <n v="862"/>
    <d v="2017-04-02T00:00:00"/>
  </r>
  <r>
    <n v="0.28000000000000003"/>
    <n v="45322.200000000004"/>
    <n v="12428.14"/>
    <n v="0"/>
    <n v="0"/>
    <x v="14"/>
    <x v="15"/>
    <d v="2017-04-03T00:00:00"/>
    <n v="183977.21"/>
    <n v="161865"/>
    <n v="18642.21"/>
    <n v="0"/>
    <n v="1100"/>
    <n v="12641.79"/>
    <n v="0"/>
    <n v="0"/>
    <n v="0"/>
    <n v="0"/>
    <n v="0"/>
    <n v="0"/>
    <n v="1100"/>
    <n v="12641.79"/>
    <n v="1988"/>
    <d v="2017-04-04T00:00:00"/>
  </r>
  <r>
    <n v="0.28000000000000003"/>
    <n v="39971.4"/>
    <n v="8912.16"/>
    <n v="0"/>
    <n v="0"/>
    <x v="14"/>
    <x v="15"/>
    <d v="2017-04-04T00:00:00"/>
    <n v="158638.24"/>
    <n v="142755"/>
    <n v="13368.24"/>
    <n v="0"/>
    <n v="1100"/>
    <n v="11772.42"/>
    <n v="0"/>
    <n v="0"/>
    <n v="0"/>
    <n v="0"/>
    <n v="0"/>
    <n v="0"/>
    <n v="1100"/>
    <n v="11772.42"/>
    <n v="1697"/>
    <d v="2017-04-05T00:00:00"/>
  </r>
  <r>
    <n v="0.28000000000000003"/>
    <n v="28627.200000000004"/>
    <n v="6984.9000000000005"/>
    <n v="0"/>
    <n v="0"/>
    <x v="14"/>
    <x v="15"/>
    <d v="2017-04-05T00:00:00"/>
    <n v="113902.35"/>
    <n v="102240"/>
    <n v="10477.35"/>
    <n v="0"/>
    <n v="1000"/>
    <n v="8060.63"/>
    <n v="0"/>
    <n v="0"/>
    <n v="0"/>
    <n v="0"/>
    <n v="0"/>
    <n v="0"/>
    <n v="1000"/>
    <n v="8060.63"/>
    <n v="1385"/>
    <d v="2017-04-07T00:00:00"/>
  </r>
  <r>
    <n v="0.28000000000000003"/>
    <n v="52354.400000000001"/>
    <n v="10286.120000000001"/>
    <n v="0"/>
    <n v="0"/>
    <x v="14"/>
    <x v="15"/>
    <d v="2017-04-07T00:00:00"/>
    <n v="205449.18"/>
    <n v="186980"/>
    <n v="15429.18"/>
    <n v="0"/>
    <n v="2700"/>
    <n v="23544.9"/>
    <n v="0"/>
    <n v="0"/>
    <n v="0"/>
    <n v="0"/>
    <n v="0"/>
    <n v="0"/>
    <n v="2700"/>
    <n v="23544.9"/>
    <n v="2303"/>
    <d v="2017-04-08T00:00:00"/>
  </r>
  <r>
    <n v="0.28000000000000003"/>
    <n v="22982.400000000001"/>
    <n v="4932.4000000000005"/>
    <n v="0"/>
    <n v="0"/>
    <x v="14"/>
    <x v="15"/>
    <d v="2017-04-08T00:00:00"/>
    <n v="91183.6"/>
    <n v="82080"/>
    <n v="7398.6"/>
    <n v="0"/>
    <n v="0"/>
    <n v="11258.35"/>
    <n v="0"/>
    <n v="0"/>
    <n v="0"/>
    <n v="0"/>
    <n v="0"/>
    <n v="0"/>
    <n v="0"/>
    <n v="11258.35"/>
    <n v="984"/>
    <d v="2017-04-10T00:00:00"/>
  </r>
  <r>
    <n v="0.28000000000000003"/>
    <n v="38229.800000000003"/>
    <n v="9969.9"/>
    <n v="0"/>
    <n v="0"/>
    <x v="14"/>
    <x v="15"/>
    <d v="2017-04-10T00:00:00"/>
    <n v="153429.85"/>
    <n v="136535"/>
    <n v="14954.85"/>
    <n v="0"/>
    <n v="700"/>
    <n v="11997.32"/>
    <n v="0"/>
    <n v="0"/>
    <n v="0"/>
    <n v="0"/>
    <n v="0"/>
    <n v="0"/>
    <n v="700"/>
    <n v="11997.32"/>
    <n v="1750"/>
    <d v="2017-04-11T00:00:00"/>
  </r>
  <r>
    <n v="0.28000000000000003"/>
    <n v="7707.0000000000009"/>
    <n v="1914.72"/>
    <n v="0"/>
    <n v="0"/>
    <x v="14"/>
    <x v="15"/>
    <d v="2017-04-11T00:00:00"/>
    <n v="31072.080000000002"/>
    <n v="27525"/>
    <n v="2872.08"/>
    <n v="0"/>
    <n v="700"/>
    <n v="1420"/>
    <n v="0"/>
    <n v="0"/>
    <n v="0"/>
    <n v="0"/>
    <n v="0"/>
    <n v="0"/>
    <n v="700"/>
    <n v="1420"/>
    <n v="398"/>
    <d v="2017-04-12T00:00:00"/>
  </r>
  <r>
    <n v="0.28000000000000003"/>
    <n v="2644.6000000000004"/>
    <n v="3000.6"/>
    <n v="0"/>
    <n v="0"/>
    <x v="14"/>
    <x v="15"/>
    <d v="2017-04-12T00:00:00"/>
    <n v="13970.9"/>
    <n v="9445"/>
    <n v="4500.8999999999996"/>
    <n v="0"/>
    <n v="0"/>
    <n v="150"/>
    <n v="0"/>
    <n v="0"/>
    <n v="0"/>
    <n v="0"/>
    <n v="0"/>
    <n v="0"/>
    <n v="0"/>
    <n v="150"/>
    <n v="179"/>
    <d v="2017-04-13T00:00:00"/>
  </r>
  <r>
    <n v="0.28000000000000003"/>
    <n v="33696.600000000006"/>
    <n v="14453.68"/>
    <n v="0"/>
    <n v="0"/>
    <x v="14"/>
    <x v="15"/>
    <d v="2017-04-17T00:00:00"/>
    <n v="143775.51999999999"/>
    <n v="120345"/>
    <n v="21680.52"/>
    <n v="0"/>
    <n v="1100"/>
    <n v="16850.2"/>
    <n v="0"/>
    <n v="0"/>
    <n v="0"/>
    <n v="0"/>
    <n v="0"/>
    <n v="0"/>
    <n v="1100"/>
    <n v="16850.2"/>
    <n v="1678"/>
    <d v="2017-04-18T00:00:00"/>
  </r>
  <r>
    <n v="0.28000000000000003"/>
    <n v="29888.600000000002"/>
    <n v="5923.3"/>
    <n v="0"/>
    <n v="0"/>
    <x v="14"/>
    <x v="15"/>
    <d v="2017-04-18T00:00:00"/>
    <n v="117414.95"/>
    <n v="106745"/>
    <n v="8884.9500000000007"/>
    <n v="0"/>
    <n v="1200"/>
    <n v="15077.31"/>
    <n v="0"/>
    <n v="0"/>
    <n v="0"/>
    <n v="0"/>
    <n v="0"/>
    <n v="0"/>
    <n v="1200"/>
    <n v="15077.31"/>
    <n v="1409"/>
    <d v="2017-04-19T00:00:00"/>
  </r>
  <r>
    <n v="0.28000000000000003"/>
    <n v="28056.000000000004"/>
    <n v="9450.7800000000007"/>
    <n v="0"/>
    <n v="0"/>
    <x v="14"/>
    <x v="15"/>
    <d v="2017-04-19T00:00:00"/>
    <n v="115861.17"/>
    <n v="100200"/>
    <n v="14176.17"/>
    <n v="0"/>
    <n v="300"/>
    <n v="11740.46"/>
    <n v="0"/>
    <n v="0"/>
    <n v="0"/>
    <n v="0"/>
    <n v="0"/>
    <n v="0"/>
    <n v="300"/>
    <n v="11740.46"/>
    <n v="1300"/>
    <d v="2017-04-20T00:00:00"/>
  </r>
  <r>
    <n v="0.28000000000000003"/>
    <n v="28942.200000000004"/>
    <n v="6089.16"/>
    <n v="0"/>
    <n v="0"/>
    <x v="14"/>
    <x v="15"/>
    <d v="2017-04-20T00:00:00"/>
    <n v="116243.74"/>
    <n v="103365"/>
    <n v="9133.74"/>
    <n v="0"/>
    <n v="1100"/>
    <n v="5560"/>
    <n v="0"/>
    <n v="0"/>
    <n v="0"/>
    <n v="0"/>
    <n v="0"/>
    <n v="0"/>
    <n v="1100"/>
    <n v="5560"/>
    <n v="1219"/>
    <d v="2017-04-21T00:00:00"/>
  </r>
  <r>
    <n v="0.28000000000000003"/>
    <n v="31663.800000000003"/>
    <n v="7375.46"/>
    <n v="0"/>
    <n v="0"/>
    <x v="14"/>
    <x v="15"/>
    <d v="2017-04-21T00:00:00"/>
    <n v="128313.19"/>
    <n v="113085"/>
    <n v="11063.19"/>
    <n v="0"/>
    <n v="1000"/>
    <n v="8895.23"/>
    <n v="0"/>
    <n v="0"/>
    <n v="0"/>
    <n v="0"/>
    <n v="0"/>
    <n v="0"/>
    <n v="1000"/>
    <n v="8895.23"/>
    <n v="1333"/>
    <d v="2017-04-24T00:00:00"/>
  </r>
  <r>
    <n v="0.28000000000000003"/>
    <n v="21512.400000000001"/>
    <n v="5108.12"/>
    <n v="0"/>
    <n v="0"/>
    <x v="14"/>
    <x v="15"/>
    <d v="2017-04-22T00:00:00"/>
    <n v="86282.18"/>
    <n v="76830"/>
    <n v="7662.18"/>
    <n v="0"/>
    <n v="0"/>
    <n v="4348.1000000000004"/>
    <n v="0"/>
    <n v="0"/>
    <n v="0"/>
    <n v="0"/>
    <n v="0"/>
    <n v="0"/>
    <n v="0"/>
    <n v="4348.1000000000004"/>
    <n v="873"/>
    <d v="2017-04-24T00:00:00"/>
  </r>
  <r>
    <n v="0.28000000000000003"/>
    <n v="43566.600000000006"/>
    <n v="10990.980000000001"/>
    <n v="0"/>
    <n v="0"/>
    <x v="14"/>
    <x v="15"/>
    <d v="2017-04-24T00:00:00"/>
    <n v="175946.47"/>
    <n v="155595"/>
    <n v="16486.47"/>
    <n v="0"/>
    <n v="1100"/>
    <n v="9836.64"/>
    <n v="0"/>
    <n v="0"/>
    <n v="0"/>
    <n v="0"/>
    <n v="0"/>
    <n v="0"/>
    <n v="1100"/>
    <n v="9836.64"/>
    <n v="1937"/>
    <d v="2017-04-25T00:00:00"/>
  </r>
  <r>
    <n v="0.28000000000000003"/>
    <n v="31862.600000000002"/>
    <n v="8685.64"/>
    <n v="0"/>
    <n v="0"/>
    <x v="14"/>
    <x v="15"/>
    <d v="2017-04-25T00:00:00"/>
    <n v="129023.46"/>
    <n v="113795"/>
    <n v="13028.46"/>
    <n v="0"/>
    <n v="1000"/>
    <n v="8261.56"/>
    <n v="0"/>
    <n v="0"/>
    <n v="0"/>
    <n v="0"/>
    <n v="0"/>
    <n v="0"/>
    <n v="1000"/>
    <n v="8261.56"/>
    <n v="1434"/>
    <d v="2017-04-26T00:00:00"/>
  </r>
  <r>
    <n v="0.28000000000000003"/>
    <n v="27196.400000000001"/>
    <n v="6163.96"/>
    <n v="0"/>
    <n v="0"/>
    <x v="14"/>
    <x v="15"/>
    <d v="2017-04-26T00:00:00"/>
    <n v="108670.94"/>
    <n v="97130"/>
    <n v="9245.94"/>
    <n v="0"/>
    <n v="0"/>
    <n v="6133.68"/>
    <n v="0"/>
    <n v="0"/>
    <n v="0"/>
    <n v="0"/>
    <n v="0"/>
    <n v="0"/>
    <n v="0"/>
    <n v="6133.68"/>
    <n v="1222"/>
    <d v="2017-04-27T00:00:00"/>
  </r>
  <r>
    <n v="0.28000000000000003"/>
    <n v="25076.800000000003"/>
    <n v="5716.5999999999995"/>
    <n v="0"/>
    <n v="0"/>
    <x v="14"/>
    <x v="15"/>
    <d v="2017-04-27T00:00:00"/>
    <n v="99354.9"/>
    <n v="89560"/>
    <n v="8574.9"/>
    <n v="0"/>
    <n v="0"/>
    <n v="3796.4"/>
    <n v="0"/>
    <n v="0"/>
    <n v="0"/>
    <n v="0"/>
    <n v="0"/>
    <n v="0"/>
    <n v="0"/>
    <n v="3796.4"/>
    <n v="1187"/>
    <d v="2017-04-28T00:00:00"/>
  </r>
  <r>
    <n v="0.28000000000000003"/>
    <n v="30038.400000000001"/>
    <n v="3795.6"/>
    <n v="0"/>
    <n v="0"/>
    <x v="14"/>
    <x v="15"/>
    <d v="2017-04-28T00:00:00"/>
    <n v="116618.4"/>
    <n v="107280"/>
    <n v="5693.4"/>
    <n v="0"/>
    <n v="700"/>
    <n v="6489.5"/>
    <n v="0"/>
    <n v="0"/>
    <n v="0"/>
    <n v="0"/>
    <n v="0"/>
    <n v="0"/>
    <n v="700"/>
    <n v="6489.5"/>
    <n v="1266"/>
    <d v="2017-04-29T00:00:00"/>
  </r>
  <r>
    <n v="0.28000000000000003"/>
    <n v="19930.400000000001"/>
    <n v="6938.9000000000005"/>
    <n v="0"/>
    <n v="0"/>
    <x v="14"/>
    <x v="15"/>
    <d v="2017-04-29T00:00:00"/>
    <n v="82873.350000000006"/>
    <n v="71180"/>
    <n v="10408.35"/>
    <n v="0"/>
    <n v="100"/>
    <n v="4727.82"/>
    <n v="0"/>
    <n v="0"/>
    <n v="0"/>
    <n v="0"/>
    <n v="0"/>
    <n v="0"/>
    <n v="100"/>
    <n v="4727.82"/>
    <n v="867"/>
    <d v="2017-04-30T00:00:00"/>
  </r>
  <r>
    <n v="0.28000000000000003"/>
    <n v="9543.8000000000011"/>
    <n v="2621.98"/>
    <n v="6"/>
    <n v="267"/>
    <x v="15"/>
    <x v="16"/>
    <d v="2017-04-01T00:00:00"/>
    <n v="38242.97"/>
    <n v="34085"/>
    <n v="3932.97"/>
    <n v="20"/>
    <n v="0"/>
    <n v="5634.9"/>
    <n v="70"/>
    <n v="820"/>
    <n v="0"/>
    <n v="0"/>
    <n v="0"/>
    <n v="0"/>
    <n v="0"/>
    <n v="5634.9"/>
    <n v="467"/>
    <d v="2017-04-03T00:00:00"/>
  </r>
  <r>
    <n v="0.28000000000000003"/>
    <n v="28162.400000000001"/>
    <n v="5658.28"/>
    <n v="0"/>
    <n v="741"/>
    <x v="15"/>
    <x v="16"/>
    <d v="2017-04-03T00:00:00"/>
    <n v="110472.42"/>
    <n v="100580"/>
    <n v="8487.42"/>
    <n v="0"/>
    <n v="10600"/>
    <n v="20593.490000000002"/>
    <n v="520"/>
    <n v="1950"/>
    <n v="0"/>
    <n v="380"/>
    <n v="0"/>
    <n v="0"/>
    <n v="10600"/>
    <n v="20973.49"/>
    <n v="1337"/>
    <d v="2017-04-04T00:00:00"/>
  </r>
  <r>
    <n v="0.28000000000000003"/>
    <n v="21870.800000000003"/>
    <n v="3995.76"/>
    <n v="0"/>
    <n v="945"/>
    <x v="15"/>
    <x v="16"/>
    <d v="2017-04-04T00:00:00"/>
    <n v="84598.64"/>
    <n v="78110"/>
    <n v="5993.64"/>
    <n v="0"/>
    <n v="3000"/>
    <n v="12283.87"/>
    <n v="290"/>
    <n v="2860"/>
    <n v="0"/>
    <n v="925"/>
    <n v="0"/>
    <n v="0"/>
    <n v="3000"/>
    <n v="13208.87"/>
    <n v="916"/>
    <d v="2017-04-05T00:00:00"/>
  </r>
  <r>
    <n v="0.28000000000000003"/>
    <n v="20798.400000000001"/>
    <n v="3819.52"/>
    <n v="0"/>
    <n v="672"/>
    <x v="15"/>
    <x v="16"/>
    <d v="2017-04-05T00:00:00"/>
    <n v="80489.279999999999"/>
    <n v="74280"/>
    <n v="5729.28"/>
    <n v="0"/>
    <n v="3700"/>
    <n v="11274.47"/>
    <n v="240"/>
    <n v="2000"/>
    <n v="0"/>
    <n v="630"/>
    <n v="0"/>
    <n v="0"/>
    <n v="3700"/>
    <n v="11904.47"/>
    <n v="823"/>
    <d v="2017-04-07T00:00:00"/>
  </r>
  <r>
    <n v="0.28000000000000003"/>
    <n v="29999.200000000004"/>
    <n v="6979.5"/>
    <n v="0"/>
    <n v="1285.5"/>
    <x v="15"/>
    <x v="16"/>
    <d v="2017-04-07T00:00:00"/>
    <n v="118729.25"/>
    <n v="107140"/>
    <n v="10469.25"/>
    <n v="0"/>
    <n v="7400"/>
    <n v="16032.04"/>
    <n v="380"/>
    <n v="3905"/>
    <n v="0"/>
    <n v="230"/>
    <n v="0"/>
    <n v="0"/>
    <n v="7400"/>
    <n v="16262.04"/>
    <n v="1363"/>
    <d v="2017-04-10T00:00:00"/>
  </r>
  <r>
    <n v="0.28000000000000003"/>
    <n v="14602.000000000002"/>
    <n v="3829.24"/>
    <n v="15"/>
    <n v="507"/>
    <x v="15"/>
    <x v="16"/>
    <d v="2017-04-08T00:00:00"/>
    <n v="58463.86"/>
    <n v="52150"/>
    <n v="5743.86"/>
    <n v="50"/>
    <n v="2500"/>
    <n v="7446.31"/>
    <n v="420"/>
    <n v="1270"/>
    <n v="0"/>
    <n v="230"/>
    <n v="0"/>
    <n v="0"/>
    <n v="2500"/>
    <n v="7676.31"/>
    <n v="651"/>
    <d v="2017-04-10T00:00:00"/>
  </r>
  <r>
    <n v="0.28000000000000003"/>
    <n v="17039.400000000001"/>
    <n v="2642.56"/>
    <n v="0"/>
    <n v="730.5"/>
    <x v="15"/>
    <x v="16"/>
    <d v="2017-04-10T00:00:00"/>
    <n v="65368.84"/>
    <n v="60855"/>
    <n v="3963.84"/>
    <n v="0"/>
    <n v="900"/>
    <n v="11886.5"/>
    <n v="910"/>
    <n v="1525"/>
    <n v="0"/>
    <n v="130"/>
    <n v="0"/>
    <n v="0"/>
    <n v="900"/>
    <n v="12016.5"/>
    <n v="799"/>
    <d v="2017-04-11T00:00:00"/>
  </r>
  <r>
    <n v="0.28000000000000003"/>
    <n v="7018.2000000000007"/>
    <n v="1419.82"/>
    <n v="0"/>
    <n v="519"/>
    <x v="15"/>
    <x v="16"/>
    <d v="2017-04-11T00:00:00"/>
    <n v="27714.73"/>
    <n v="25065"/>
    <n v="2129.73"/>
    <n v="0"/>
    <n v="100"/>
    <n v="3339.5"/>
    <n v="1390"/>
    <n v="340"/>
    <n v="0"/>
    <n v="0"/>
    <n v="0"/>
    <n v="0"/>
    <n v="100"/>
    <n v="3339.5"/>
    <n v="290"/>
    <d v="2017-04-12T00:00:00"/>
  </r>
  <r>
    <n v="0.28000000000000003"/>
    <n v="1983.8000000000002"/>
    <n v="496.90000000000003"/>
    <n v="0"/>
    <n v="316.5"/>
    <x v="15"/>
    <x v="16"/>
    <d v="2017-04-12T00:00:00"/>
    <n v="7885.35"/>
    <n v="7085"/>
    <n v="745.35"/>
    <n v="0"/>
    <n v="0"/>
    <n v="1645.9"/>
    <n v="510"/>
    <n v="545"/>
    <n v="0"/>
    <n v="265"/>
    <n v="0"/>
    <n v="0"/>
    <n v="0"/>
    <n v="1910.9"/>
    <n v="104"/>
    <d v="2017-04-13T00:00:00"/>
  </r>
  <r>
    <n v="0.28000000000000003"/>
    <n v="20064.800000000003"/>
    <n v="7748.66"/>
    <n v="0"/>
    <n v="346.5"/>
    <x v="15"/>
    <x v="16"/>
    <d v="2017-04-17T00:00:00"/>
    <n v="84447.99"/>
    <n v="71660"/>
    <n v="11622.99"/>
    <n v="0"/>
    <n v="700"/>
    <n v="13712.15"/>
    <n v="280"/>
    <n v="875"/>
    <n v="0"/>
    <n v="60"/>
    <n v="0"/>
    <n v="0"/>
    <n v="700"/>
    <n v="13772.15"/>
    <n v="1036"/>
    <d v="2017-04-18T00:00:00"/>
  </r>
  <r>
    <n v="0.28000000000000003"/>
    <n v="23394.000000000004"/>
    <n v="4992.04"/>
    <n v="0"/>
    <n v="462"/>
    <x v="15"/>
    <x v="16"/>
    <d v="2017-04-18T00:00:00"/>
    <n v="91803.06"/>
    <n v="83550"/>
    <n v="7488.06"/>
    <n v="0"/>
    <n v="9800"/>
    <n v="11041.63"/>
    <n v="580"/>
    <n v="960"/>
    <n v="0"/>
    <n v="0"/>
    <n v="0"/>
    <n v="0"/>
    <n v="9800"/>
    <n v="11041.63"/>
    <n v="1067"/>
    <d v="2017-04-19T00:00:00"/>
  </r>
  <r>
    <n v="0.28000000000000003"/>
    <n v="18965.800000000003"/>
    <n v="5100.24"/>
    <n v="0"/>
    <n v="471"/>
    <x v="15"/>
    <x v="16"/>
    <d v="2017-04-19T00:00:00"/>
    <n v="75995.360000000001"/>
    <n v="67735"/>
    <n v="7650.36"/>
    <n v="0"/>
    <n v="5600"/>
    <n v="7753.8"/>
    <n v="670"/>
    <n v="900"/>
    <n v="0"/>
    <n v="270"/>
    <n v="0"/>
    <n v="0"/>
    <n v="5600"/>
    <n v="8023.8"/>
    <n v="876"/>
    <d v="2017-04-20T00:00:00"/>
  </r>
  <r>
    <n v="0.28000000000000003"/>
    <n v="19735.800000000003"/>
    <n v="4733.4800000000005"/>
    <n v="0"/>
    <n v="369"/>
    <x v="15"/>
    <x v="16"/>
    <d v="2017-04-20T00:00:00"/>
    <n v="78310.22"/>
    <n v="70485"/>
    <n v="7100.22"/>
    <n v="0"/>
    <n v="600"/>
    <n v="5808.79"/>
    <n v="290"/>
    <n v="940"/>
    <n v="0"/>
    <n v="0"/>
    <n v="0"/>
    <n v="0"/>
    <n v="600"/>
    <n v="5808.79"/>
    <n v="923"/>
    <d v="2017-04-21T00:00:00"/>
  </r>
  <r>
    <n v="0.28000000000000003"/>
    <n v="20694.800000000003"/>
    <n v="6032.96"/>
    <n v="0"/>
    <n v="175.5"/>
    <x v="15"/>
    <x v="16"/>
    <d v="2017-04-21T00:00:00"/>
    <n v="83344.44"/>
    <n v="73910"/>
    <n v="9049.44"/>
    <n v="0"/>
    <n v="3300"/>
    <n v="8043.62"/>
    <n v="290"/>
    <n v="295"/>
    <n v="0"/>
    <n v="70"/>
    <n v="0"/>
    <n v="0"/>
    <n v="3300"/>
    <n v="8113.62"/>
    <n v="947"/>
    <d v="2017-04-24T00:00:00"/>
  </r>
  <r>
    <n v="0.28000000000000003"/>
    <n v="13638.800000000001"/>
    <n v="4951.7"/>
    <n v="0"/>
    <n v="709.5"/>
    <x v="15"/>
    <x v="16"/>
    <d v="2017-04-22T00:00:00"/>
    <n v="56622.55"/>
    <n v="48710"/>
    <n v="7427.55"/>
    <n v="0"/>
    <n v="1400"/>
    <n v="3799.5"/>
    <n v="680"/>
    <n v="1685"/>
    <n v="0"/>
    <n v="925"/>
    <n v="0"/>
    <n v="0"/>
    <n v="1400"/>
    <n v="4724.5"/>
    <n v="699"/>
    <d v="2017-04-24T00:00:00"/>
  </r>
  <r>
    <n v="0.28000000000000003"/>
    <n v="30419.200000000004"/>
    <n v="8948.44"/>
    <n v="0"/>
    <n v="403.5"/>
    <x v="15"/>
    <x v="16"/>
    <d v="2017-04-24T00:00:00"/>
    <n v="123092.66"/>
    <n v="108640"/>
    <n v="13422.66"/>
    <n v="0"/>
    <n v="7200"/>
    <n v="15867.39"/>
    <n v="620"/>
    <n v="725"/>
    <n v="0"/>
    <n v="315"/>
    <n v="0"/>
    <n v="0"/>
    <n v="7200"/>
    <n v="16182.39"/>
    <n v="1449"/>
    <d v="2017-04-25T00:00:00"/>
  </r>
  <r>
    <n v="0.28000000000000003"/>
    <n v="21312.2"/>
    <n v="5627.8600000000006"/>
    <n v="0"/>
    <n v="381"/>
    <x v="15"/>
    <x v="16"/>
    <d v="2017-04-25T00:00:00"/>
    <n v="85366.79"/>
    <n v="76115"/>
    <n v="8441.7900000000009"/>
    <n v="0"/>
    <n v="4500"/>
    <n v="11156.43"/>
    <n v="110"/>
    <n v="1160"/>
    <n v="0"/>
    <n v="150"/>
    <n v="0"/>
    <n v="0"/>
    <n v="4500"/>
    <n v="11306.43"/>
    <n v="947"/>
    <d v="2017-04-26T00:00:00"/>
  </r>
  <r>
    <n v="0.28000000000000003"/>
    <n v="19447.400000000001"/>
    <n v="6861.34"/>
    <n v="0"/>
    <n v="394.5"/>
    <x v="15"/>
    <x v="16"/>
    <d v="2017-04-26T00:00:00"/>
    <n v="80162.009999999995"/>
    <n v="69455"/>
    <n v="10292.01"/>
    <n v="0"/>
    <n v="4300"/>
    <n v="8145.99"/>
    <n v="480"/>
    <n v="835"/>
    <n v="0"/>
    <n v="0"/>
    <n v="0"/>
    <n v="0"/>
    <n v="4300"/>
    <n v="8145.99"/>
    <n v="892"/>
    <d v="2017-04-27T00:00:00"/>
  </r>
  <r>
    <n v="0.28000000000000003"/>
    <n v="20837.600000000002"/>
    <n v="6300.8"/>
    <n v="0"/>
    <n v="399"/>
    <x v="15"/>
    <x v="16"/>
    <d v="2017-04-27T00:00:00"/>
    <n v="84606.2"/>
    <n v="74420"/>
    <n v="9451.2000000000007"/>
    <n v="0"/>
    <n v="4700"/>
    <n v="8773.7099999999991"/>
    <n v="290"/>
    <n v="1040"/>
    <n v="0"/>
    <n v="140"/>
    <n v="0"/>
    <n v="0"/>
    <n v="4700"/>
    <n v="8913.7099999999991"/>
    <n v="928"/>
    <d v="2017-04-28T00:00:00"/>
  </r>
  <r>
    <n v="0.28000000000000003"/>
    <n v="14704.2"/>
    <n v="4254.62"/>
    <n v="0"/>
    <n v="408"/>
    <x v="15"/>
    <x v="16"/>
    <d v="2017-04-28T00:00:00"/>
    <n v="59471.93"/>
    <n v="52515"/>
    <n v="6381.93"/>
    <n v="0"/>
    <n v="2200"/>
    <n v="7831.97"/>
    <n v="760"/>
    <n v="600"/>
    <n v="0"/>
    <n v="0"/>
    <n v="0"/>
    <n v="0"/>
    <n v="2200"/>
    <n v="7831.97"/>
    <n v="780"/>
    <d v="2017-05-02T00:00:00"/>
  </r>
  <r>
    <n v="0.28000000000000003"/>
    <n v="13036.800000000001"/>
    <n v="4952.18"/>
    <n v="0"/>
    <n v="205.5"/>
    <x v="15"/>
    <x v="16"/>
    <d v="2017-04-29T00:00:00"/>
    <n v="54338.27"/>
    <n v="46560"/>
    <n v="7428.27"/>
    <n v="0"/>
    <n v="4500"/>
    <n v="7485.2"/>
    <n v="140"/>
    <n v="545"/>
    <n v="0"/>
    <n v="0"/>
    <n v="0"/>
    <n v="0"/>
    <n v="4500"/>
    <n v="7485.2"/>
    <n v="688"/>
    <d v="2017-05-02T00:00:00"/>
  </r>
  <r>
    <n v="0.28000000000000003"/>
    <n v="25184.600000000002"/>
    <n v="12743.839999999998"/>
    <n v="0"/>
    <n v="412.5"/>
    <x v="16"/>
    <x v="17"/>
    <d v="2017-04-01T00:00:00"/>
    <n v="111240.76"/>
    <n v="89945"/>
    <n v="19115.759999999998"/>
    <n v="0"/>
    <n v="1000"/>
    <n v="10021.719999999999"/>
    <n v="290"/>
    <n v="1085"/>
    <n v="0"/>
    <n v="0"/>
    <n v="0"/>
    <n v="0"/>
    <n v="1000"/>
    <n v="10021.719999999999"/>
    <n v="1413"/>
    <d v="2017-04-02T00:00:00"/>
  </r>
  <r>
    <n v="0.28000000000000003"/>
    <n v="17045"/>
    <n v="3671.98"/>
    <n v="9"/>
    <n v="0"/>
    <x v="16"/>
    <x v="17"/>
    <d v="2017-04-02T00:00:00"/>
    <n v="69052.97"/>
    <n v="60875"/>
    <n v="5507.97"/>
    <n v="30"/>
    <n v="400"/>
    <n v="11941.63"/>
    <n v="0"/>
    <n v="0"/>
    <n v="0"/>
    <n v="0"/>
    <n v="0"/>
    <n v="0"/>
    <n v="400"/>
    <n v="11941.63"/>
    <n v="889"/>
    <d v="2017-04-03T00:00:00"/>
  </r>
  <r>
    <n v="0.28000000000000003"/>
    <n v="58051.000000000007"/>
    <n v="37050.44"/>
    <n v="0"/>
    <n v="585"/>
    <x v="16"/>
    <x v="17"/>
    <d v="2017-04-03T00:00:00"/>
    <n v="265490.65999999997"/>
    <n v="207325"/>
    <n v="55575.66"/>
    <n v="0"/>
    <n v="5500"/>
    <n v="30949.29"/>
    <n v="90"/>
    <n v="1860"/>
    <n v="0"/>
    <n v="0"/>
    <n v="0"/>
    <n v="0"/>
    <n v="5500"/>
    <n v="30949.29"/>
    <n v="2909"/>
    <d v="2017-04-04T00:00:00"/>
  </r>
  <r>
    <n v="0.28000000000000003"/>
    <n v="40257.000000000007"/>
    <n v="17238.740000000002"/>
    <n v="0"/>
    <n v="487.5"/>
    <x v="16"/>
    <x v="17"/>
    <d v="2017-04-04T00:00:00"/>
    <n v="174738.11"/>
    <n v="143775"/>
    <n v="25858.11"/>
    <n v="0"/>
    <n v="3300"/>
    <n v="21940.43"/>
    <n v="90"/>
    <n v="1535"/>
    <n v="0"/>
    <n v="75"/>
    <n v="0"/>
    <n v="0"/>
    <n v="3300"/>
    <n v="22015.43"/>
    <n v="1945"/>
    <d v="2017-04-05T00:00:00"/>
  </r>
  <r>
    <n v="0.28000000000000003"/>
    <n v="35711.200000000004"/>
    <n v="21381.56"/>
    <n v="0"/>
    <n v="984"/>
    <x v="16"/>
    <x v="17"/>
    <d v="2017-04-05T00:00:00"/>
    <n v="162817.34"/>
    <n v="127540"/>
    <n v="32072.34"/>
    <n v="0"/>
    <n v="1600"/>
    <n v="13982.16"/>
    <n v="150"/>
    <n v="3130"/>
    <n v="0"/>
    <n v="170"/>
    <n v="0"/>
    <n v="0"/>
    <n v="1600"/>
    <n v="14152.16"/>
    <n v="1925"/>
    <d v="2017-04-07T00:00:00"/>
  </r>
  <r>
    <n v="0.28000000000000003"/>
    <n v="32422.600000000002"/>
    <n v="7991.8"/>
    <n v="0"/>
    <n v="0"/>
    <x v="16"/>
    <x v="17"/>
    <d v="2017-04-06T00:00:00"/>
    <n v="130202.7"/>
    <n v="115795"/>
    <n v="11987.7"/>
    <n v="0"/>
    <n v="1000"/>
    <n v="18145.060000000001"/>
    <n v="0"/>
    <n v="0"/>
    <n v="0"/>
    <n v="0"/>
    <n v="0"/>
    <n v="0"/>
    <n v="1000"/>
    <n v="18145.060000000001"/>
    <n v="1592"/>
    <d v="2017-04-06T00:00:00"/>
  </r>
  <r>
    <n v="0.28000000000000003"/>
    <n v="52894.8"/>
    <n v="28733.759999999998"/>
    <n v="18"/>
    <n v="889.5"/>
    <x v="16"/>
    <x v="17"/>
    <d v="2017-04-07T00:00:00"/>
    <n v="235235.64"/>
    <n v="188910"/>
    <n v="43100.639999999999"/>
    <n v="60"/>
    <n v="1800"/>
    <n v="28781.31"/>
    <n v="630"/>
    <n v="2335"/>
    <n v="0"/>
    <n v="0"/>
    <n v="0"/>
    <n v="0"/>
    <n v="1800"/>
    <n v="28781.31"/>
    <n v="2613"/>
    <d v="2017-04-08T00:00:00"/>
  </r>
  <r>
    <n v="0.28000000000000003"/>
    <n v="28610.400000000001"/>
    <n v="16310.36"/>
    <n v="0"/>
    <n v="412.5"/>
    <x v="16"/>
    <x v="17"/>
    <d v="2017-04-08T00:00:00"/>
    <n v="128920.54"/>
    <n v="102180"/>
    <n v="24465.54"/>
    <n v="0"/>
    <n v="700"/>
    <n v="14738.67"/>
    <n v="270"/>
    <n v="1105"/>
    <n v="0"/>
    <n v="0"/>
    <n v="0"/>
    <n v="0"/>
    <n v="700"/>
    <n v="14738.67"/>
    <n v="1546"/>
    <d v="2017-04-10T00:00:00"/>
  </r>
  <r>
    <n v="0.28000000000000003"/>
    <n v="20693.400000000001"/>
    <n v="4722.16"/>
    <n v="0"/>
    <n v="36"/>
    <x v="16"/>
    <x v="17"/>
    <d v="2017-04-09T00:00:00"/>
    <n v="83643.240000000005"/>
    <n v="73905"/>
    <n v="7083.24"/>
    <n v="0"/>
    <n v="1800"/>
    <n v="14561.49"/>
    <n v="0"/>
    <n v="120"/>
    <n v="0"/>
    <n v="0"/>
    <n v="0"/>
    <n v="0"/>
    <n v="1800"/>
    <n v="14561.49"/>
    <n v="970"/>
    <d v="2017-04-10T00:00:00"/>
  </r>
  <r>
    <n v="0.28000000000000003"/>
    <n v="32608.800000000003"/>
    <n v="24814.14"/>
    <n v="0"/>
    <n v="2070"/>
    <x v="16"/>
    <x v="17"/>
    <d v="2017-04-10T00:00:00"/>
    <n v="155526.21"/>
    <n v="116460"/>
    <n v="37221.21"/>
    <n v="0"/>
    <n v="200"/>
    <n v="24849.45"/>
    <n v="1290"/>
    <n v="5610"/>
    <n v="0"/>
    <n v="0"/>
    <n v="0"/>
    <n v="0"/>
    <n v="200"/>
    <n v="24849.45"/>
    <n v="1822"/>
    <d v="2017-04-11T00:00:00"/>
  </r>
  <r>
    <n v="0.28000000000000003"/>
    <n v="11741.800000000001"/>
    <n v="8743.16"/>
    <n v="0"/>
    <n v="1279.5"/>
    <x v="16"/>
    <x v="17"/>
    <d v="2017-04-11T00:00:00"/>
    <n v="55814.74"/>
    <n v="41935"/>
    <n v="13114.74"/>
    <n v="0"/>
    <n v="200"/>
    <n v="7305"/>
    <n v="930"/>
    <n v="3335"/>
    <n v="0"/>
    <n v="600"/>
    <n v="0"/>
    <n v="0"/>
    <n v="200"/>
    <n v="7905"/>
    <n v="684"/>
    <d v="2017-04-12T00:00:00"/>
  </r>
  <r>
    <n v="0.28000000000000003"/>
    <n v="2045.4"/>
    <n v="1366.2"/>
    <n v="0"/>
    <n v="364.5"/>
    <x v="16"/>
    <x v="17"/>
    <d v="2017-04-12T00:00:00"/>
    <n v="10004.299999999999"/>
    <n v="7305"/>
    <n v="2049.3000000000002"/>
    <n v="0"/>
    <n v="0"/>
    <n v="934.2"/>
    <n v="420"/>
    <n v="795"/>
    <n v="0"/>
    <n v="225"/>
    <n v="0"/>
    <n v="0"/>
    <n v="0"/>
    <n v="1159.2"/>
    <n v="117"/>
    <d v="2017-04-13T00:00:00"/>
  </r>
  <r>
    <n v="0.28000000000000003"/>
    <n v="38915.800000000003"/>
    <n v="45438.579999999994"/>
    <n v="0"/>
    <n v="903"/>
    <x v="16"/>
    <x v="17"/>
    <d v="2017-04-17T00:00:00"/>
    <n v="209312.87"/>
    <n v="138985"/>
    <n v="68157.87"/>
    <n v="0"/>
    <n v="500"/>
    <n v="33101.22"/>
    <n v="470"/>
    <n v="2540"/>
    <n v="0"/>
    <n v="0"/>
    <n v="0"/>
    <n v="0"/>
    <n v="500"/>
    <n v="33101.22"/>
    <n v="2284"/>
    <d v="2017-04-18T00:00:00"/>
  </r>
  <r>
    <n v="0.28000000000000003"/>
    <n v="36436.400000000001"/>
    <n v="29886.100000000002"/>
    <n v="0"/>
    <n v="399"/>
    <x v="16"/>
    <x v="17"/>
    <d v="2017-04-18T00:00:00"/>
    <n v="176969.15"/>
    <n v="130130"/>
    <n v="44829.15"/>
    <n v="0"/>
    <n v="0"/>
    <n v="33474.61"/>
    <n v="0"/>
    <n v="1330"/>
    <n v="0"/>
    <n v="0"/>
    <n v="0"/>
    <n v="0"/>
    <n v="0"/>
    <n v="33474.61"/>
    <n v="2045"/>
    <d v="2017-04-19T00:00:00"/>
  </r>
  <r>
    <n v="0.28000000000000003"/>
    <n v="26566.400000000001"/>
    <n v="22990.16"/>
    <n v="0"/>
    <n v="1137"/>
    <x v="16"/>
    <x v="17"/>
    <d v="2017-04-19T00:00:00"/>
    <n v="130905.24"/>
    <n v="94880"/>
    <n v="34485.24"/>
    <n v="0"/>
    <n v="200"/>
    <n v="20864.18"/>
    <n v="190"/>
    <n v="3600"/>
    <n v="0"/>
    <n v="0"/>
    <n v="0"/>
    <n v="0"/>
    <n v="200"/>
    <n v="20864.18"/>
    <n v="1407"/>
    <d v="2017-04-20T00:00:00"/>
  </r>
  <r>
    <n v="0.28000000000000003"/>
    <n v="28177.800000000003"/>
    <n v="19328.98"/>
    <n v="0"/>
    <n v="1623"/>
    <x v="16"/>
    <x v="17"/>
    <d v="2017-04-20T00:00:00"/>
    <n v="132063.47"/>
    <n v="100635"/>
    <n v="28993.47"/>
    <n v="0"/>
    <n v="0"/>
    <n v="12835.79"/>
    <n v="0"/>
    <n v="5410"/>
    <n v="0"/>
    <n v="50"/>
    <n v="0"/>
    <n v="0"/>
    <n v="0"/>
    <n v="12885.79"/>
    <n v="1519"/>
    <d v="2017-04-21T00:00:00"/>
  </r>
  <r>
    <n v="0.28000000000000003"/>
    <n v="26675.600000000002"/>
    <n v="22339.14"/>
    <n v="0"/>
    <n v="724.5"/>
    <x v="16"/>
    <x v="17"/>
    <d v="2017-04-21T00:00:00"/>
    <n v="129978.71"/>
    <n v="95270"/>
    <n v="33508.71"/>
    <n v="0"/>
    <n v="0"/>
    <n v="12873.07"/>
    <n v="210"/>
    <n v="2205"/>
    <n v="0"/>
    <n v="320"/>
    <n v="0"/>
    <n v="0"/>
    <n v="0"/>
    <n v="13193.07"/>
    <n v="1540"/>
    <d v="2017-04-22T00:00:00"/>
  </r>
  <r>
    <n v="0.28000000000000003"/>
    <n v="18660.600000000002"/>
    <n v="11233.019999999999"/>
    <n v="15"/>
    <n v="330"/>
    <x v="16"/>
    <x v="17"/>
    <d v="2017-04-22T00:00:00"/>
    <n v="84849.53"/>
    <n v="66645"/>
    <n v="16849.53"/>
    <n v="50"/>
    <n v="0"/>
    <n v="10738.21"/>
    <n v="0"/>
    <n v="1100"/>
    <n v="0"/>
    <n v="470"/>
    <n v="0"/>
    <n v="0"/>
    <n v="0"/>
    <n v="11208.21"/>
    <n v="1255"/>
    <d v="2017-04-24T00:00:00"/>
  </r>
  <r>
    <n v="0.28000000000000003"/>
    <n v="15173.2"/>
    <n v="4098.38"/>
    <n v="0"/>
    <n v="0"/>
    <x v="16"/>
    <x v="17"/>
    <d v="2017-04-23T00:00:00"/>
    <n v="62897.57"/>
    <n v="54190"/>
    <n v="6147.57"/>
    <n v="0"/>
    <n v="0"/>
    <n v="4719.16"/>
    <n v="0"/>
    <n v="0"/>
    <n v="0"/>
    <n v="0"/>
    <n v="0"/>
    <n v="0"/>
    <n v="0"/>
    <n v="4719.16"/>
    <n v="797"/>
    <d v="2017-04-24T00:00:00"/>
  </r>
  <r>
    <n v="0.28000000000000003"/>
    <n v="39328.800000000003"/>
    <n v="37169.700000000004"/>
    <n v="0"/>
    <n v="580.5"/>
    <x v="16"/>
    <x v="17"/>
    <d v="2017-04-24T00:00:00"/>
    <n v="198919.55"/>
    <n v="140460"/>
    <n v="55754.55"/>
    <n v="0"/>
    <n v="2100"/>
    <n v="24509.38"/>
    <n v="200"/>
    <n v="1735"/>
    <n v="0"/>
    <n v="0"/>
    <n v="0"/>
    <n v="0"/>
    <n v="2100"/>
    <n v="24509.38"/>
    <n v="2198"/>
    <d v="2017-04-25T00:00:00"/>
  </r>
  <r>
    <n v="0.28000000000000003"/>
    <n v="25912.600000000002"/>
    <n v="19883.740000000002"/>
    <n v="0"/>
    <n v="379.5"/>
    <x v="16"/>
    <x v="17"/>
    <d v="2017-04-25T00:00:00"/>
    <n v="123745.61"/>
    <n v="92545"/>
    <n v="29825.61"/>
    <n v="0"/>
    <n v="300"/>
    <n v="15580.29"/>
    <n v="70"/>
    <n v="1195"/>
    <n v="0"/>
    <n v="75"/>
    <n v="0"/>
    <n v="0"/>
    <n v="300"/>
    <n v="15655.29"/>
    <n v="1433"/>
    <d v="2017-04-26T00:00:00"/>
  </r>
  <r>
    <n v="0.28000000000000003"/>
    <n v="25594.800000000003"/>
    <n v="21784.76"/>
    <n v="9"/>
    <n v="429"/>
    <x v="16"/>
    <x v="17"/>
    <d v="2017-04-26T00:00:00"/>
    <n v="125947.14"/>
    <n v="91410"/>
    <n v="32677.14"/>
    <n v="30"/>
    <n v="2700"/>
    <n v="14714.82"/>
    <n v="40"/>
    <n v="1390"/>
    <n v="0"/>
    <n v="75"/>
    <n v="0"/>
    <n v="0"/>
    <n v="2700"/>
    <n v="14789.82"/>
    <n v="1434"/>
    <d v="2017-04-27T00:00:00"/>
  </r>
  <r>
    <n v="0.28000000000000003"/>
    <n v="27826.400000000001"/>
    <n v="17143.600000000002"/>
    <n v="0"/>
    <n v="516"/>
    <x v="16"/>
    <x v="17"/>
    <d v="2017-04-27T00:00:00"/>
    <n v="126275.4"/>
    <n v="99380"/>
    <n v="25715.4"/>
    <n v="0"/>
    <n v="0"/>
    <n v="9992.82"/>
    <n v="150"/>
    <n v="1570"/>
    <n v="0"/>
    <n v="100"/>
    <n v="0"/>
    <n v="0"/>
    <n v="0"/>
    <n v="10092.82"/>
    <n v="1455"/>
    <d v="2017-04-28T00:00:00"/>
  </r>
  <r>
    <n v="0.28000000000000003"/>
    <n v="26999.000000000004"/>
    <n v="18033.079999999998"/>
    <n v="0"/>
    <n v="684"/>
    <x v="16"/>
    <x v="17"/>
    <d v="2017-04-28T00:00:00"/>
    <n v="125914.62"/>
    <n v="96425"/>
    <n v="27049.62"/>
    <n v="0"/>
    <n v="2000"/>
    <n v="19234.97"/>
    <n v="110"/>
    <n v="2170"/>
    <n v="0"/>
    <n v="125"/>
    <n v="0"/>
    <n v="0"/>
    <n v="2000"/>
    <n v="19359.97"/>
    <n v="1460"/>
    <d v="2017-04-30T00:00:00"/>
  </r>
  <r>
    <n v="0.28000000000000003"/>
    <n v="18466"/>
    <n v="12208.5"/>
    <n v="0"/>
    <n v="559.5"/>
    <x v="16"/>
    <x v="17"/>
    <d v="2017-04-29T00:00:00"/>
    <n v="85282.75"/>
    <n v="65950"/>
    <n v="18312.75"/>
    <n v="0"/>
    <n v="0"/>
    <n v="14608.43"/>
    <n v="40"/>
    <n v="1825"/>
    <n v="0"/>
    <n v="0"/>
    <n v="0"/>
    <n v="0"/>
    <n v="0"/>
    <n v="14608.43"/>
    <n v="1101"/>
    <d v="2017-04-30T00:00:00"/>
  </r>
  <r>
    <n v="0.28000000000000003"/>
    <n v="11438.000000000002"/>
    <n v="4602.78"/>
    <n v="0"/>
    <n v="0"/>
    <x v="16"/>
    <x v="17"/>
    <d v="2017-04-30T00:00:00"/>
    <n v="49304.17"/>
    <n v="40850"/>
    <n v="6904.17"/>
    <n v="0"/>
    <n v="0"/>
    <n v="876.04"/>
    <n v="0"/>
    <n v="0"/>
    <n v="0"/>
    <n v="0"/>
    <n v="0"/>
    <n v="0"/>
    <n v="0"/>
    <n v="876.04"/>
    <n v="565"/>
    <d v="2017-05-02T00:00:00"/>
  </r>
  <r>
    <n v="0.28000000000000003"/>
    <n v="30731.4"/>
    <n v="13542.12"/>
    <n v="0"/>
    <n v="1399.5"/>
    <x v="17"/>
    <x v="18"/>
    <d v="2017-04-01T00:00:00"/>
    <n v="131613.18"/>
    <n v="109755"/>
    <n v="20313.18"/>
    <n v="0"/>
    <n v="1500"/>
    <n v="9829.4"/>
    <n v="380"/>
    <n v="4285"/>
    <n v="0"/>
    <n v="0"/>
    <n v="0"/>
    <n v="0"/>
    <n v="1500"/>
    <n v="9829.4"/>
    <n v="1420"/>
    <d v="2017-04-03T00:00:00"/>
  </r>
  <r>
    <n v="0.28000000000000003"/>
    <n v="57498.000000000007"/>
    <n v="22284.899999999998"/>
    <n v="0"/>
    <n v="3780"/>
    <x v="17"/>
    <x v="18"/>
    <d v="2017-04-03T00:00:00"/>
    <n v="241387.35"/>
    <n v="205350"/>
    <n v="33427.35"/>
    <n v="0"/>
    <n v="9000"/>
    <n v="23243.11"/>
    <n v="550"/>
    <n v="12050"/>
    <n v="0"/>
    <n v="740"/>
    <n v="0"/>
    <n v="0"/>
    <n v="9000"/>
    <n v="23983.11"/>
    <n v="2837"/>
    <d v="2017-04-04T00:00:00"/>
  </r>
  <r>
    <n v="0.28000000000000003"/>
    <n v="46470.200000000004"/>
    <n v="16649.14"/>
    <n v="0"/>
    <n v="2739"/>
    <x v="17"/>
    <x v="18"/>
    <d v="2017-04-04T00:00:00"/>
    <n v="191853.71"/>
    <n v="165965"/>
    <n v="24973.71"/>
    <n v="0"/>
    <n v="6500"/>
    <n v="20789.759999999998"/>
    <n v="1070"/>
    <n v="8060"/>
    <n v="0"/>
    <n v="990"/>
    <n v="0"/>
    <n v="0"/>
    <n v="6500"/>
    <n v="21779.759999999998"/>
    <n v="2479"/>
    <d v="2017-04-05T00:00:00"/>
  </r>
  <r>
    <n v="0.28000000000000003"/>
    <n v="41819.4"/>
    <n v="16700.560000000001"/>
    <n v="0"/>
    <n v="3010.5"/>
    <x v="17"/>
    <x v="18"/>
    <d v="2017-04-05T00:00:00"/>
    <n v="176195.84"/>
    <n v="149355"/>
    <n v="25050.84"/>
    <n v="0"/>
    <n v="6100"/>
    <n v="14141.15"/>
    <n v="1520"/>
    <n v="8515"/>
    <n v="0"/>
    <n v="880"/>
    <n v="0"/>
    <n v="0"/>
    <n v="6100"/>
    <n v="15021.15"/>
    <n v="1961"/>
    <d v="2017-04-07T00:00:00"/>
  </r>
  <r>
    <n v="0.28000000000000003"/>
    <n v="63910.000000000007"/>
    <n v="24532.58"/>
    <n v="0"/>
    <n v="4845"/>
    <x v="17"/>
    <x v="18"/>
    <d v="2017-04-07T00:00:00"/>
    <n v="267188.87"/>
    <n v="228250"/>
    <n v="36798.870000000003"/>
    <n v="0"/>
    <n v="6600"/>
    <n v="23796.71"/>
    <n v="950"/>
    <n v="15200"/>
    <n v="0"/>
    <n v="1270"/>
    <n v="0"/>
    <n v="0"/>
    <n v="6600"/>
    <n v="25066.71"/>
    <n v="3075"/>
    <d v="2017-04-08T00:00:00"/>
  </r>
  <r>
    <n v="0.28000000000000003"/>
    <n v="30112.600000000002"/>
    <n v="9556.66"/>
    <n v="0"/>
    <n v="2154"/>
    <x v="17"/>
    <x v="18"/>
    <d v="2017-04-08T00:00:00"/>
    <n v="123604.99"/>
    <n v="107545"/>
    <n v="14334.99"/>
    <n v="0"/>
    <n v="4000"/>
    <n v="9369.0499999999993"/>
    <n v="1310"/>
    <n v="5870"/>
    <n v="0"/>
    <n v="630"/>
    <n v="0"/>
    <n v="0"/>
    <n v="4000"/>
    <n v="9999.0499999999993"/>
    <n v="1360"/>
    <d v="2017-04-10T00:00:00"/>
  </r>
  <r>
    <n v="0.28000000000000003"/>
    <n v="32319.000000000004"/>
    <n v="15986.199999999999"/>
    <n v="0"/>
    <n v="2832"/>
    <x v="17"/>
    <x v="18"/>
    <d v="2017-04-10T00:00:00"/>
    <n v="140409.29999999999"/>
    <n v="115425"/>
    <n v="23979.3"/>
    <n v="0"/>
    <n v="5700"/>
    <n v="11773.14"/>
    <n v="1970"/>
    <n v="7470"/>
    <n v="0"/>
    <n v="0"/>
    <n v="0"/>
    <n v="0"/>
    <n v="5700"/>
    <n v="11773.14"/>
    <n v="1587"/>
    <d v="2017-04-11T00:00:00"/>
  </r>
  <r>
    <n v="0.28000000000000003"/>
    <n v="13426.000000000002"/>
    <n v="5412.56"/>
    <n v="0"/>
    <n v="1560"/>
    <x v="17"/>
    <x v="18"/>
    <d v="2017-04-11T00:00:00"/>
    <n v="56428.84"/>
    <n v="47950"/>
    <n v="8118.84"/>
    <n v="0"/>
    <n v="1100"/>
    <n v="2742.5"/>
    <n v="1280"/>
    <n v="3920"/>
    <n v="0"/>
    <n v="0"/>
    <n v="0"/>
    <n v="0"/>
    <n v="1100"/>
    <n v="2742.5"/>
    <n v="615"/>
    <d v="2017-04-12T00:00:00"/>
  </r>
  <r>
    <n v="0.28000000000000003"/>
    <n v="2794.4"/>
    <n v="1171.44"/>
    <n v="0"/>
    <n v="538.5"/>
    <x v="17"/>
    <x v="18"/>
    <d v="2017-04-12T00:00:00"/>
    <n v="11787.16"/>
    <n v="9980"/>
    <n v="1757.16"/>
    <n v="0"/>
    <n v="0"/>
    <n v="0"/>
    <n v="390"/>
    <n v="1405"/>
    <n v="0"/>
    <n v="0"/>
    <n v="0"/>
    <n v="0"/>
    <n v="0"/>
    <n v="0"/>
    <n v="119"/>
    <d v="2017-04-13T00:00:00"/>
  </r>
  <r>
    <n v="0.28000000000000003"/>
    <n v="38217.200000000004"/>
    <n v="22699.22"/>
    <n v="0"/>
    <n v="2191.5"/>
    <x v="17"/>
    <x v="18"/>
    <d v="2017-04-17T00:00:00"/>
    <n v="171578.83"/>
    <n v="136490"/>
    <n v="34048.83"/>
    <n v="0"/>
    <n v="4300"/>
    <n v="19027.169999999998"/>
    <n v="340"/>
    <n v="6965"/>
    <n v="0"/>
    <n v="300"/>
    <n v="0"/>
    <n v="0"/>
    <n v="4300"/>
    <n v="19327.169999999998"/>
    <n v="2138"/>
    <d v="2017-04-18T00:00:00"/>
  </r>
  <r>
    <n v="0.28000000000000003"/>
    <n v="41500.200000000004"/>
    <n v="18970.420000000002"/>
    <n v="0"/>
    <n v="2551.5"/>
    <x v="17"/>
    <x v="18"/>
    <d v="2017-04-18T00:00:00"/>
    <n v="178280.63"/>
    <n v="148215"/>
    <n v="28455.63"/>
    <n v="0"/>
    <n v="11600"/>
    <n v="16530.7"/>
    <n v="1470"/>
    <n v="7035"/>
    <n v="0"/>
    <n v="75"/>
    <n v="0"/>
    <n v="0"/>
    <n v="11600"/>
    <n v="16605.7"/>
    <n v="1983"/>
    <d v="2017-04-19T00:00:00"/>
  </r>
  <r>
    <n v="0.28000000000000003"/>
    <n v="37727.200000000004"/>
    <n v="18530.420000000002"/>
    <n v="0"/>
    <n v="1855.5"/>
    <x v="17"/>
    <x v="18"/>
    <d v="2017-04-19T00:00:00"/>
    <n v="164100.63"/>
    <n v="134740"/>
    <n v="27795.63"/>
    <n v="0"/>
    <n v="5600"/>
    <n v="8793.4"/>
    <n v="370"/>
    <n v="5815"/>
    <n v="0"/>
    <n v="30"/>
    <n v="0"/>
    <n v="0"/>
    <n v="5600"/>
    <n v="8823.4"/>
    <n v="1843"/>
    <d v="2017-04-20T00:00:00"/>
  </r>
  <r>
    <n v="0.28000000000000003"/>
    <n v="36681.4"/>
    <n v="14260.86"/>
    <n v="0"/>
    <n v="1969.5"/>
    <x v="17"/>
    <x v="18"/>
    <d v="2017-04-20T00:00:00"/>
    <n v="154536.29"/>
    <n v="131005"/>
    <n v="21391.29"/>
    <n v="0"/>
    <n v="4500"/>
    <n v="9188.9500000000007"/>
    <n v="470"/>
    <n v="6095"/>
    <n v="0"/>
    <n v="250"/>
    <n v="0"/>
    <n v="0"/>
    <n v="4500"/>
    <n v="9438.9500000000007"/>
    <n v="1733"/>
    <d v="2017-04-21T00:00:00"/>
  </r>
  <r>
    <n v="0.28000000000000003"/>
    <n v="31976.000000000004"/>
    <n v="12524.44"/>
    <n v="0"/>
    <n v="2458.5"/>
    <x v="17"/>
    <x v="18"/>
    <d v="2017-04-21T00:00:00"/>
    <n v="134286.66"/>
    <n v="114200"/>
    <n v="18786.66"/>
    <n v="0"/>
    <n v="5500"/>
    <n v="11550"/>
    <n v="630"/>
    <n v="7565"/>
    <n v="0"/>
    <n v="0"/>
    <n v="0"/>
    <n v="0"/>
    <n v="5500"/>
    <n v="11550"/>
    <n v="1627"/>
    <d v="2017-04-22T00:00:00"/>
  </r>
  <r>
    <n v="0.28000000000000003"/>
    <n v="27503.000000000004"/>
    <n v="13362.339999999998"/>
    <n v="0"/>
    <n v="1492.5"/>
    <x v="17"/>
    <x v="18"/>
    <d v="2017-04-22T00:00:00"/>
    <n v="119623.51"/>
    <n v="98225"/>
    <n v="20043.509999999998"/>
    <n v="0"/>
    <n v="3300"/>
    <n v="9644.32"/>
    <n v="660"/>
    <n v="4315"/>
    <n v="0"/>
    <n v="240"/>
    <n v="0"/>
    <n v="0"/>
    <n v="3300"/>
    <n v="9884.32"/>
    <n v="1394"/>
    <d v="2017-04-24T00:00:00"/>
  </r>
  <r>
    <n v="0.28000000000000003"/>
    <n v="49548.800000000003"/>
    <n v="25346.14"/>
    <n v="0"/>
    <n v="3432"/>
    <x v="17"/>
    <x v="18"/>
    <d v="2017-04-24T00:00:00"/>
    <n v="218369.21"/>
    <n v="176960"/>
    <n v="38019.21"/>
    <n v="0"/>
    <n v="6600"/>
    <n v="16642.38"/>
    <n v="740"/>
    <n v="10700"/>
    <n v="0"/>
    <n v="1595"/>
    <n v="0"/>
    <n v="0"/>
    <n v="6600"/>
    <n v="18237.38"/>
    <n v="2599"/>
    <d v="2017-04-25T00:00:00"/>
  </r>
  <r>
    <n v="0.28000000000000003"/>
    <n v="37671.200000000004"/>
    <n v="14506.46"/>
    <n v="0"/>
    <n v="2205"/>
    <x v="17"/>
    <x v="18"/>
    <d v="2017-04-25T00:00:00"/>
    <n v="158814.69"/>
    <n v="134540"/>
    <n v="21759.69"/>
    <n v="0"/>
    <n v="5800"/>
    <n v="13219.49"/>
    <n v="950"/>
    <n v="6400"/>
    <n v="0"/>
    <n v="570"/>
    <n v="0"/>
    <n v="0"/>
    <n v="5800"/>
    <n v="13789.49"/>
    <n v="1895"/>
    <d v="2017-04-26T00:00:00"/>
  </r>
  <r>
    <n v="0.28000000000000003"/>
    <n v="33678.400000000001"/>
    <n v="11207.36"/>
    <n v="12"/>
    <n v="2065.5"/>
    <x v="17"/>
    <x v="18"/>
    <d v="2017-04-26T00:00:00"/>
    <n v="138631.04000000001"/>
    <n v="120280"/>
    <n v="16811.04"/>
    <n v="40"/>
    <n v="5400"/>
    <n v="8547"/>
    <n v="800"/>
    <n v="6085"/>
    <n v="0"/>
    <n v="315"/>
    <n v="0"/>
    <n v="0"/>
    <n v="5400"/>
    <n v="8862"/>
    <n v="1573"/>
    <d v="2017-04-27T00:00:00"/>
  </r>
  <r>
    <n v="0.28000000000000003"/>
    <n v="36055.600000000006"/>
    <n v="12469.1"/>
    <n v="0"/>
    <n v="2061"/>
    <x v="17"/>
    <x v="18"/>
    <d v="2017-04-27T00:00:00"/>
    <n v="149593.65"/>
    <n v="128770"/>
    <n v="18703.650000000001"/>
    <n v="0"/>
    <n v="17800"/>
    <n v="20313.48"/>
    <n v="750"/>
    <n v="6120"/>
    <n v="0"/>
    <n v="210"/>
    <n v="0"/>
    <n v="0"/>
    <n v="17800"/>
    <n v="20523.48"/>
    <n v="1756"/>
    <d v="2017-04-28T00:00:00"/>
  </r>
  <r>
    <n v="0.28000000000000003"/>
    <n v="36519"/>
    <n v="10913.36"/>
    <n v="0"/>
    <n v="2257.5"/>
    <x v="17"/>
    <x v="18"/>
    <d v="2017-04-28T00:00:00"/>
    <n v="148265.04"/>
    <n v="130425"/>
    <n v="16370.04"/>
    <n v="0"/>
    <n v="17500"/>
    <n v="26129.86"/>
    <n v="230"/>
    <n v="7295"/>
    <n v="0"/>
    <n v="830"/>
    <n v="0"/>
    <n v="0"/>
    <n v="17500"/>
    <n v="26959.86"/>
    <n v="1916"/>
    <d v="2017-04-29T00:00:00"/>
  </r>
  <r>
    <n v="0.28000000000000003"/>
    <n v="29246.000000000004"/>
    <n v="10539.48"/>
    <n v="0"/>
    <n v="2008.5"/>
    <x v="17"/>
    <x v="18"/>
    <d v="2017-04-29T00:00:00"/>
    <n v="122464.22"/>
    <n v="104450"/>
    <n v="15809.22"/>
    <n v="0"/>
    <n v="2700"/>
    <n v="9661.67"/>
    <n v="680"/>
    <n v="6015"/>
    <n v="0"/>
    <n v="720"/>
    <n v="0"/>
    <n v="0"/>
    <n v="2700"/>
    <n v="10381.67"/>
    <n v="1366"/>
    <d v="2017-05-02T00:00:00"/>
  </r>
  <r>
    <n v="0.28000000000000003"/>
    <n v="17488.800000000003"/>
    <n v="8199.3799999999992"/>
    <n v="0"/>
    <n v="709.5"/>
    <x v="18"/>
    <x v="19"/>
    <d v="2017-04-01T00:00:00"/>
    <n v="76314.070000000007"/>
    <n v="62460"/>
    <n v="12299.07"/>
    <n v="0"/>
    <n v="2100"/>
    <n v="15160.77"/>
    <n v="660"/>
    <n v="1705"/>
    <n v="0"/>
    <n v="50"/>
    <n v="0"/>
    <n v="0"/>
    <n v="2100"/>
    <n v="15210.77"/>
    <n v="763"/>
    <d v="2017-04-01T00:00:00"/>
  </r>
  <r>
    <n v="0.28000000000000003"/>
    <n v="31437.000000000004"/>
    <n v="14844.56"/>
    <n v="0"/>
    <n v="1819.5"/>
    <x v="18"/>
    <x v="19"/>
    <d v="2017-04-03T00:00:00"/>
    <n v="135746.84"/>
    <n v="112275"/>
    <n v="22266.84"/>
    <n v="0"/>
    <n v="5600"/>
    <n v="42278.53"/>
    <n v="1100"/>
    <n v="4965"/>
    <n v="0"/>
    <n v="890"/>
    <n v="0"/>
    <n v="0"/>
    <n v="5600"/>
    <n v="43168.53"/>
    <n v="1337"/>
    <d v="2017-04-04T00:00:00"/>
  </r>
  <r>
    <n v="0.28000000000000003"/>
    <n v="22905.4"/>
    <n v="7813.5"/>
    <n v="0"/>
    <n v="1380"/>
    <x v="18"/>
    <x v="19"/>
    <d v="2017-04-04T00:00:00"/>
    <n v="94325.25"/>
    <n v="81805"/>
    <n v="11720.25"/>
    <n v="0"/>
    <n v="2600"/>
    <n v="3398.4"/>
    <n v="1270"/>
    <n v="3330"/>
    <n v="0"/>
    <n v="150"/>
    <n v="0"/>
    <n v="0"/>
    <n v="2600"/>
    <n v="3548.4"/>
    <n v="1040"/>
    <d v="2017-04-05T00:00:00"/>
  </r>
  <r>
    <n v="0.28000000000000003"/>
    <n v="20256.600000000002"/>
    <n v="6827.8600000000006"/>
    <n v="21"/>
    <n v="1557"/>
    <x v="18"/>
    <x v="19"/>
    <d v="2017-04-05T00:00:00"/>
    <n v="83711.789999999994"/>
    <n v="72345"/>
    <n v="10241.790000000001"/>
    <n v="70"/>
    <n v="1400"/>
    <n v="4271.2"/>
    <n v="1630"/>
    <n v="3560"/>
    <n v="0"/>
    <n v="110"/>
    <n v="0"/>
    <n v="0"/>
    <n v="1400"/>
    <n v="4381.2"/>
    <n v="885"/>
    <d v="2017-04-07T00:00:00"/>
  </r>
  <r>
    <n v="0.28000000000000003"/>
    <n v="33595.800000000003"/>
    <n v="10432.1"/>
    <n v="0"/>
    <n v="2637"/>
    <x v="18"/>
    <x v="19"/>
    <d v="2017-04-07T00:00:00"/>
    <n v="136913.15"/>
    <n v="119985"/>
    <n v="15648.15"/>
    <n v="0"/>
    <n v="4400"/>
    <n v="14163.2"/>
    <n v="2180"/>
    <n v="6610"/>
    <n v="0"/>
    <n v="685"/>
    <n v="500"/>
    <n v="0"/>
    <n v="4900"/>
    <n v="14848.2"/>
    <n v="1375"/>
    <d v="2017-04-08T00:00:00"/>
  </r>
  <r>
    <n v="0.28000000000000003"/>
    <n v="18565.400000000001"/>
    <n v="4112"/>
    <n v="0"/>
    <n v="696"/>
    <x v="18"/>
    <x v="19"/>
    <d v="2017-04-08T00:00:00"/>
    <n v="73063"/>
    <n v="66305"/>
    <n v="6168"/>
    <n v="0"/>
    <n v="1800"/>
    <n v="2809.9"/>
    <n v="410"/>
    <n v="1910"/>
    <n v="0"/>
    <n v="0"/>
    <n v="0"/>
    <n v="0"/>
    <n v="1800"/>
    <n v="2809.9"/>
    <n v="775"/>
    <d v="2017-04-10T00:00:00"/>
  </r>
  <r>
    <n v="0.28000000000000003"/>
    <n v="21989.800000000003"/>
    <n v="5969"/>
    <n v="0"/>
    <n v="1906.5"/>
    <x v="18"/>
    <x v="19"/>
    <d v="2017-04-10T00:00:00"/>
    <n v="88438.5"/>
    <n v="78535"/>
    <n v="8953.5"/>
    <n v="0"/>
    <n v="100"/>
    <n v="9721.1"/>
    <n v="1510"/>
    <n v="4845"/>
    <n v="0"/>
    <n v="0"/>
    <n v="0"/>
    <n v="0"/>
    <n v="100"/>
    <n v="9721.1"/>
    <n v="936"/>
    <d v="2017-04-11T00:00:00"/>
  </r>
  <r>
    <n v="0.28000000000000003"/>
    <n v="8836.8000000000011"/>
    <n v="3489.86"/>
    <n v="0"/>
    <n v="909"/>
    <x v="18"/>
    <x v="19"/>
    <d v="2017-04-11T00:00:00"/>
    <n v="37579.79"/>
    <n v="31560"/>
    <n v="5234.79"/>
    <n v="0"/>
    <n v="2000"/>
    <n v="1252.9000000000001"/>
    <n v="1630"/>
    <n v="1400"/>
    <n v="0"/>
    <n v="0"/>
    <n v="0"/>
    <n v="0"/>
    <n v="2000"/>
    <n v="1252.9000000000001"/>
    <n v="322"/>
    <d v="2017-04-12T00:00:00"/>
  </r>
  <r>
    <n v="0.28000000000000003"/>
    <n v="1309.0000000000002"/>
    <n v="1560.3999999999999"/>
    <n v="0"/>
    <n v="379.5"/>
    <x v="18"/>
    <x v="19"/>
    <d v="2017-04-12T00:00:00"/>
    <n v="7050.6"/>
    <n v="4675"/>
    <n v="2340.6"/>
    <n v="0"/>
    <n v="0"/>
    <n v="0"/>
    <n v="0"/>
    <n v="1265"/>
    <n v="0"/>
    <n v="250"/>
    <n v="100"/>
    <n v="0"/>
    <n v="100"/>
    <n v="250"/>
    <n v="62"/>
    <d v="2017-04-13T00:00:00"/>
  </r>
  <r>
    <n v="0.28000000000000003"/>
    <n v="21446.600000000002"/>
    <n v="11488.699999999999"/>
    <n v="0"/>
    <n v="1158"/>
    <x v="18"/>
    <x v="19"/>
    <d v="2017-04-17T00:00:00"/>
    <n v="94878.05"/>
    <n v="76595"/>
    <n v="17233.05"/>
    <n v="0"/>
    <n v="3300"/>
    <n v="7254.2"/>
    <n v="770"/>
    <n v="3090"/>
    <n v="0"/>
    <n v="0"/>
    <n v="0"/>
    <n v="0"/>
    <n v="3300"/>
    <n v="7254.2"/>
    <n v="923"/>
    <d v="2017-04-18T00:00:00"/>
  </r>
  <r>
    <n v="0.28000000000000003"/>
    <n v="17574.2"/>
    <n v="7308.66"/>
    <n v="3"/>
    <n v="912"/>
    <x v="18"/>
    <x v="19"/>
    <d v="2017-04-18T00:00:00"/>
    <n v="74547.990000000005"/>
    <n v="62765"/>
    <n v="10962.99"/>
    <n v="10"/>
    <n v="4500"/>
    <n v="5247.57"/>
    <n v="520"/>
    <n v="2520"/>
    <n v="0"/>
    <n v="0"/>
    <n v="0"/>
    <n v="0"/>
    <n v="4500"/>
    <n v="5247.57"/>
    <n v="713"/>
    <d v="2017-04-19T00:00:00"/>
  </r>
  <r>
    <n v="0.28000000000000003"/>
    <n v="15383.2"/>
    <n v="4491.92"/>
    <n v="0"/>
    <n v="1111.5"/>
    <x v="18"/>
    <x v="19"/>
    <d v="2017-04-19T00:00:00"/>
    <n v="62587.88"/>
    <n v="54940"/>
    <n v="6737.88"/>
    <n v="0"/>
    <n v="3600"/>
    <n v="7742.8"/>
    <n v="830"/>
    <n v="2875"/>
    <n v="0"/>
    <n v="150"/>
    <n v="0"/>
    <n v="0"/>
    <n v="3600"/>
    <n v="7892.8"/>
    <n v="616"/>
    <d v="2017-04-20T00:00:00"/>
  </r>
  <r>
    <n v="0.28000000000000003"/>
    <n v="20092.800000000003"/>
    <n v="4913.38"/>
    <n v="0"/>
    <n v="1137"/>
    <x v="18"/>
    <x v="19"/>
    <d v="2017-04-20T00:00:00"/>
    <n v="80355.070000000007"/>
    <n v="71760"/>
    <n v="7370.07"/>
    <n v="0"/>
    <n v="300"/>
    <n v="10422.1"/>
    <n v="870"/>
    <n v="2920"/>
    <n v="0"/>
    <n v="330"/>
    <n v="0"/>
    <n v="0"/>
    <n v="300"/>
    <n v="10752.1"/>
    <n v="752"/>
    <d v="2017-04-21T00:00:00"/>
  </r>
  <r>
    <n v="0.28000000000000003"/>
    <n v="17263.400000000001"/>
    <n v="5527.82"/>
    <n v="0"/>
    <n v="1072.5"/>
    <x v="18"/>
    <x v="19"/>
    <d v="2017-04-21T00:00:00"/>
    <n v="70626.73"/>
    <n v="61655"/>
    <n v="8291.73"/>
    <n v="0"/>
    <n v="1800"/>
    <n v="4540.01"/>
    <n v="1260"/>
    <n v="2315"/>
    <n v="0"/>
    <n v="155"/>
    <n v="0"/>
    <n v="0"/>
    <n v="1800"/>
    <n v="4695.01"/>
    <n v="665"/>
    <d v="2017-04-22T00:00:00"/>
  </r>
  <r>
    <n v="0.28000000000000003"/>
    <n v="15605.800000000001"/>
    <n v="5547.16"/>
    <n v="0"/>
    <n v="636"/>
    <x v="18"/>
    <x v="19"/>
    <d v="2017-04-22T00:00:00"/>
    <n v="64625.74"/>
    <n v="55735"/>
    <n v="8320.74"/>
    <n v="0"/>
    <n v="2000"/>
    <n v="2315"/>
    <n v="480"/>
    <n v="1640"/>
    <n v="0"/>
    <n v="240"/>
    <n v="0"/>
    <n v="0"/>
    <n v="2000"/>
    <n v="2555"/>
    <n v="557"/>
    <d v="2017-04-24T00:00:00"/>
  </r>
  <r>
    <n v="0.28000000000000003"/>
    <n v="24729.600000000002"/>
    <n v="8465.42"/>
    <n v="3"/>
    <n v="1584"/>
    <x v="18"/>
    <x v="19"/>
    <d v="2017-04-24T00:00:00"/>
    <n v="102448.13"/>
    <n v="88320"/>
    <n v="12698.13"/>
    <n v="10"/>
    <n v="2500"/>
    <n v="7617.96"/>
    <n v="1140"/>
    <n v="4140"/>
    <n v="0"/>
    <n v="0"/>
    <n v="0"/>
    <n v="0"/>
    <n v="2500"/>
    <n v="7617.96"/>
    <n v="978"/>
    <d v="2017-04-25T00:00:00"/>
  </r>
  <r>
    <n v="0.28000000000000003"/>
    <n v="19737.2"/>
    <n v="5820.62"/>
    <n v="0"/>
    <n v="876"/>
    <x v="18"/>
    <x v="19"/>
    <d v="2017-04-25T00:00:00"/>
    <n v="80875.929999999993"/>
    <n v="70490"/>
    <n v="8730.93"/>
    <n v="0"/>
    <n v="2700"/>
    <n v="4878.8"/>
    <n v="950"/>
    <n v="1970"/>
    <n v="0"/>
    <n v="0"/>
    <n v="0"/>
    <n v="0"/>
    <n v="2700"/>
    <n v="4878.8"/>
    <n v="736"/>
    <d v="2017-04-26T00:00:00"/>
  </r>
  <r>
    <n v="0.28000000000000003"/>
    <n v="21578.2"/>
    <n v="6347.5800000000008"/>
    <n v="0"/>
    <n v="1479"/>
    <x v="18"/>
    <x v="19"/>
    <d v="2017-04-26T00:00:00"/>
    <n v="87841.37"/>
    <n v="77065"/>
    <n v="9521.3700000000008"/>
    <n v="0"/>
    <n v="2000"/>
    <n v="3992.2"/>
    <n v="850"/>
    <n v="4080"/>
    <n v="0"/>
    <n v="0"/>
    <n v="0"/>
    <n v="0"/>
    <n v="2000"/>
    <n v="3992.2"/>
    <n v="784"/>
    <d v="2017-04-27T00:00:00"/>
  </r>
  <r>
    <n v="0.28000000000000003"/>
    <n v="19444.600000000002"/>
    <n v="6099.9000000000005"/>
    <n v="0"/>
    <n v="1030.5"/>
    <x v="18"/>
    <x v="19"/>
    <d v="2017-04-27T00:00:00"/>
    <n v="79319.850000000006"/>
    <n v="69445"/>
    <n v="9149.85"/>
    <n v="0"/>
    <n v="1300"/>
    <n v="11381.7"/>
    <n v="790"/>
    <n v="2645"/>
    <n v="0"/>
    <n v="0"/>
    <n v="0"/>
    <n v="0"/>
    <n v="1300"/>
    <n v="11381.7"/>
    <n v="760"/>
    <d v="2017-04-28T00:00:00"/>
  </r>
  <r>
    <n v="0.28000000000000003"/>
    <n v="17795.400000000001"/>
    <n v="5370.5"/>
    <n v="0"/>
    <n v="1156.5"/>
    <x v="18"/>
    <x v="19"/>
    <d v="2017-04-28T00:00:00"/>
    <n v="72770.75"/>
    <n v="63555"/>
    <n v="8055.75"/>
    <n v="0"/>
    <n v="2300"/>
    <n v="4576.3"/>
    <n v="730"/>
    <n v="3125"/>
    <n v="0"/>
    <n v="155"/>
    <n v="0"/>
    <n v="0"/>
    <n v="2300"/>
    <n v="4731.3"/>
    <n v="748"/>
    <d v="2017-04-29T00:00:00"/>
  </r>
  <r>
    <n v="0.28000000000000003"/>
    <n v="16307.2"/>
    <n v="5343.46"/>
    <n v="0"/>
    <n v="1039.5"/>
    <x v="18"/>
    <x v="19"/>
    <d v="2017-04-29T00:00:00"/>
    <n v="66945.19"/>
    <n v="58240"/>
    <n v="8015.19"/>
    <n v="0"/>
    <n v="1000"/>
    <n v="3233.9"/>
    <n v="1740"/>
    <n v="1725"/>
    <n v="0"/>
    <n v="200"/>
    <n v="0"/>
    <n v="0"/>
    <n v="1000"/>
    <n v="3433.9"/>
    <n v="680"/>
    <d v="2017-04-30T00:00:00"/>
  </r>
  <r>
    <n v="0.28000000000000003"/>
    <n v="21740.600000000002"/>
    <n v="8033.5800000000008"/>
    <n v="0"/>
    <n v="934.5"/>
    <x v="19"/>
    <x v="20"/>
    <d v="2017-04-01T00:00:00"/>
    <n v="90245.37"/>
    <n v="77645"/>
    <n v="12050.37"/>
    <n v="0"/>
    <n v="10000"/>
    <n v="27073"/>
    <n v="90"/>
    <n v="3025"/>
    <n v="0"/>
    <n v="0"/>
    <n v="0"/>
    <n v="0"/>
    <n v="10000"/>
    <n v="27073"/>
    <n v="1051"/>
    <d v="2017-04-03T00:00:00"/>
  </r>
  <r>
    <n v="0.28000000000000003"/>
    <n v="4320.4000000000005"/>
    <n v="560.48"/>
    <n v="0"/>
    <n v="0"/>
    <x v="19"/>
    <x v="20"/>
    <d v="2017-04-02T00:00:00"/>
    <n v="16500.72"/>
    <n v="15430"/>
    <n v="840.72"/>
    <n v="0"/>
    <n v="0"/>
    <n v="5787.7"/>
    <n v="0"/>
    <n v="0"/>
    <n v="0"/>
    <n v="0"/>
    <n v="0"/>
    <n v="0"/>
    <n v="0"/>
    <n v="5787.7"/>
    <n v="281"/>
    <d v="2017-04-03T00:00:00"/>
  </r>
  <r>
    <n v="0.28000000000000003"/>
    <n v="40089.000000000007"/>
    <n v="15874.26"/>
    <n v="0"/>
    <n v="2034"/>
    <x v="19"/>
    <x v="20"/>
    <d v="2017-04-03T00:00:00"/>
    <n v="167961.39"/>
    <n v="143175"/>
    <n v="23811.39"/>
    <n v="0"/>
    <n v="10200"/>
    <n v="35273.269999999997"/>
    <n v="690"/>
    <n v="6090"/>
    <n v="0"/>
    <n v="0"/>
    <n v="0"/>
    <n v="0"/>
    <n v="10200"/>
    <n v="35273.269999999997"/>
    <n v="1668"/>
    <d v="2017-04-04T00:00:00"/>
  </r>
  <r>
    <n v="0.28000000000000003"/>
    <n v="37924.600000000006"/>
    <n v="11463.94"/>
    <n v="0"/>
    <n v="222"/>
    <x v="19"/>
    <x v="20"/>
    <d v="2017-04-04T00:00:00"/>
    <n v="154280.91"/>
    <n v="135445"/>
    <n v="17195.91"/>
    <n v="0"/>
    <n v="14800"/>
    <n v="24410.5"/>
    <n v="740"/>
    <n v="0"/>
    <n v="0"/>
    <n v="0"/>
    <n v="0"/>
    <n v="0"/>
    <n v="14800"/>
    <n v="24410.5"/>
    <n v="1752"/>
    <d v="2017-04-05T00:00:00"/>
  </r>
  <r>
    <n v="0.28000000000000003"/>
    <n v="32321.800000000003"/>
    <n v="12231.980000000001"/>
    <n v="9"/>
    <n v="1345.5"/>
    <x v="19"/>
    <x v="20"/>
    <d v="2017-04-05T00:00:00"/>
    <n v="134757.97"/>
    <n v="115435"/>
    <n v="18347.97"/>
    <n v="30"/>
    <n v="10100"/>
    <n v="21750.11"/>
    <n v="180"/>
    <n v="4305"/>
    <n v="0"/>
    <n v="0"/>
    <n v="0"/>
    <n v="0"/>
    <n v="10100"/>
    <n v="21750.11"/>
    <n v="1361"/>
    <d v="2017-04-07T00:00:00"/>
  </r>
  <r>
    <n v="0.28000000000000003"/>
    <n v="51745.4"/>
    <n v="18854.62"/>
    <n v="0"/>
    <n v="2143.5"/>
    <x v="19"/>
    <x v="20"/>
    <d v="2017-04-07T00:00:00"/>
    <n v="214826.93"/>
    <n v="184805"/>
    <n v="28281.93"/>
    <n v="0"/>
    <n v="1200"/>
    <n v="38699"/>
    <n v="730"/>
    <n v="6415"/>
    <n v="0"/>
    <n v="0"/>
    <n v="0"/>
    <n v="0"/>
    <n v="1200"/>
    <n v="38699"/>
    <n v="2040"/>
    <d v="2017-04-10T00:00:00"/>
  </r>
  <r>
    <n v="0.28000000000000003"/>
    <n v="24669.4"/>
    <n v="10552.199999999999"/>
    <n v="0"/>
    <n v="975"/>
    <x v="19"/>
    <x v="20"/>
    <d v="2017-04-08T00:00:00"/>
    <n v="105398.3"/>
    <n v="88105"/>
    <n v="15828.3"/>
    <n v="0"/>
    <n v="100"/>
    <n v="11263.2"/>
    <n v="410"/>
    <n v="2840"/>
    <n v="0"/>
    <n v="0"/>
    <n v="0"/>
    <n v="0"/>
    <n v="100"/>
    <n v="11263.2"/>
    <n v="1147"/>
    <d v="2017-04-10T00:00:00"/>
  </r>
  <r>
    <n v="0.28000000000000003"/>
    <n v="7407.4000000000005"/>
    <n v="3600.2000000000003"/>
    <n v="0"/>
    <n v="0"/>
    <x v="19"/>
    <x v="20"/>
    <d v="2017-04-09T00:00:00"/>
    <n v="32050.3"/>
    <n v="26455"/>
    <n v="5400.3"/>
    <n v="0"/>
    <n v="0"/>
    <n v="2917.8"/>
    <n v="0"/>
    <n v="0"/>
    <n v="0"/>
    <n v="0"/>
    <n v="0"/>
    <n v="0"/>
    <n v="0"/>
    <n v="2917.8"/>
    <n v="347"/>
    <d v="2017-04-10T00:00:00"/>
  </r>
  <r>
    <n v="0.28000000000000003"/>
    <n v="39592.000000000007"/>
    <n v="14354.54"/>
    <n v="0"/>
    <n v="1543.5"/>
    <x v="19"/>
    <x v="20"/>
    <d v="2017-04-10T00:00:00"/>
    <n v="163756.81"/>
    <n v="141400"/>
    <n v="21531.81"/>
    <n v="0"/>
    <n v="0"/>
    <n v="14537.4"/>
    <n v="670"/>
    <n v="4475"/>
    <n v="0"/>
    <n v="0"/>
    <n v="0"/>
    <n v="0"/>
    <n v="0"/>
    <n v="14537.4"/>
    <n v="1642"/>
    <d v="2017-04-11T00:00:00"/>
  </r>
  <r>
    <n v="0.28000000000000003"/>
    <n v="13945.400000000001"/>
    <n v="5339.24"/>
    <n v="0"/>
    <n v="696"/>
    <x v="19"/>
    <x v="20"/>
    <d v="2017-04-11T00:00:00"/>
    <n v="58063.86"/>
    <n v="49805"/>
    <n v="8008.86"/>
    <n v="0"/>
    <n v="0"/>
    <n v="1286.67"/>
    <n v="620"/>
    <n v="1700"/>
    <n v="0"/>
    <n v="0"/>
    <n v="0"/>
    <n v="0"/>
    <n v="0"/>
    <n v="1286.67"/>
    <n v="587"/>
    <d v="2017-04-12T00:00:00"/>
  </r>
  <r>
    <n v="0.28000000000000003"/>
    <n v="2594.2000000000003"/>
    <n v="586.80000000000007"/>
    <n v="0"/>
    <n v="103.5"/>
    <x v="19"/>
    <x v="20"/>
    <d v="2017-04-12T00:00:00"/>
    <n v="10420.200000000001"/>
    <n v="9265"/>
    <n v="880.2"/>
    <n v="0"/>
    <n v="500"/>
    <n v="60"/>
    <n v="270"/>
    <n v="75"/>
    <n v="0"/>
    <n v="0"/>
    <n v="0"/>
    <n v="0"/>
    <n v="500"/>
    <n v="60"/>
    <n v="115"/>
    <d v="2017-04-13T00:00:00"/>
  </r>
  <r>
    <n v="0.28000000000000003"/>
    <n v="46408.600000000006"/>
    <n v="25435.8"/>
    <n v="0"/>
    <n v="1200"/>
    <x v="19"/>
    <x v="20"/>
    <d v="2017-04-17T00:00:00"/>
    <n v="204768.7"/>
    <n v="165745"/>
    <n v="38153.699999999997"/>
    <n v="0"/>
    <n v="0"/>
    <n v="8494.4"/>
    <n v="0"/>
    <n v="4000"/>
    <n v="0"/>
    <n v="0"/>
    <n v="0"/>
    <n v="0"/>
    <n v="0"/>
    <n v="8494.4"/>
    <n v="2042"/>
    <d v="2017-04-18T00:00:00"/>
  </r>
  <r>
    <n v="0.28000000000000003"/>
    <n v="32286.800000000003"/>
    <n v="11258.519999999999"/>
    <n v="0"/>
    <n v="1398"/>
    <x v="19"/>
    <x v="20"/>
    <d v="2017-04-18T00:00:00"/>
    <n v="133437.78"/>
    <n v="115310"/>
    <n v="16887.78"/>
    <n v="0"/>
    <n v="0"/>
    <n v="18037.7"/>
    <n v="270"/>
    <n v="4390"/>
    <n v="0"/>
    <n v="0"/>
    <n v="0"/>
    <n v="0"/>
    <n v="0"/>
    <n v="18037.7"/>
    <n v="1431"/>
    <d v="2017-04-19T00:00:00"/>
  </r>
  <r>
    <n v="0.28000000000000003"/>
    <n v="27729.800000000003"/>
    <n v="10989.26"/>
    <n v="0"/>
    <n v="1276.5"/>
    <x v="19"/>
    <x v="20"/>
    <d v="2017-04-19T00:00:00"/>
    <n v="116308.89"/>
    <n v="99035"/>
    <n v="16483.89"/>
    <n v="0"/>
    <n v="500"/>
    <n v="18108.07"/>
    <n v="160"/>
    <n v="4095"/>
    <n v="0"/>
    <n v="0"/>
    <n v="0"/>
    <n v="0"/>
    <n v="500"/>
    <n v="18108.07"/>
    <n v="1141"/>
    <d v="2017-04-20T00:00:00"/>
  </r>
  <r>
    <n v="0.28000000000000003"/>
    <n v="29985.200000000004"/>
    <n v="12426.88"/>
    <n v="0"/>
    <n v="1456.5"/>
    <x v="19"/>
    <x v="20"/>
    <d v="2017-04-20T00:00:00"/>
    <n v="127350.32"/>
    <n v="107090"/>
    <n v="18640.32"/>
    <n v="0"/>
    <n v="12000"/>
    <n v="18247.21"/>
    <n v="220"/>
    <n v="4635"/>
    <n v="0"/>
    <n v="0"/>
    <n v="0"/>
    <n v="0"/>
    <n v="12000"/>
    <n v="18247.21"/>
    <n v="1168"/>
    <d v="2017-04-21T00:00:00"/>
  </r>
  <r>
    <n v="0.28000000000000003"/>
    <n v="33482.400000000001"/>
    <n v="12849.42"/>
    <n v="0"/>
    <n v="1273.5"/>
    <x v="19"/>
    <x v="20"/>
    <d v="2017-04-21T00:00:00"/>
    <n v="140809.13"/>
    <n v="119580"/>
    <n v="19274.13"/>
    <n v="0"/>
    <n v="0"/>
    <n v="20505.3"/>
    <n v="300"/>
    <n v="3945"/>
    <n v="0"/>
    <n v="0"/>
    <n v="0"/>
    <n v="0"/>
    <n v="0"/>
    <n v="20505.3"/>
    <n v="1471"/>
    <d v="2017-04-24T00:00:00"/>
  </r>
  <r>
    <n v="0.28000000000000003"/>
    <n v="21686.000000000004"/>
    <n v="10091.780000000001"/>
    <n v="0"/>
    <n v="1252.5"/>
    <x v="19"/>
    <x v="20"/>
    <d v="2017-04-22T00:00:00"/>
    <n v="93107.67"/>
    <n v="77450"/>
    <n v="15137.67"/>
    <n v="0"/>
    <n v="0"/>
    <n v="12057.5"/>
    <n v="550"/>
    <n v="3625"/>
    <n v="0"/>
    <n v="0"/>
    <n v="0"/>
    <n v="0"/>
    <n v="0"/>
    <n v="12057.5"/>
    <n v="894"/>
    <d v="2017-04-24T00:00:00"/>
  </r>
  <r>
    <n v="0.28000000000000003"/>
    <n v="1437.8000000000002"/>
    <n v="268.40000000000003"/>
    <n v="0"/>
    <n v="0"/>
    <x v="19"/>
    <x v="20"/>
    <d v="2017-04-23T00:00:00"/>
    <n v="5707.6"/>
    <n v="5135"/>
    <n v="402.6"/>
    <n v="0"/>
    <n v="0"/>
    <n v="685"/>
    <n v="0"/>
    <n v="0"/>
    <n v="0"/>
    <n v="0"/>
    <n v="0"/>
    <n v="0"/>
    <n v="0"/>
    <n v="685"/>
    <n v="77"/>
    <d v="2017-04-24T00:00:00"/>
  </r>
  <r>
    <n v="0.28000000000000003"/>
    <n v="42623.000000000007"/>
    <n v="17716.5"/>
    <n v="0"/>
    <n v="2193"/>
    <x v="19"/>
    <x v="20"/>
    <d v="2017-04-24T00:00:00"/>
    <n v="179904.75"/>
    <n v="152225"/>
    <n v="26574.75"/>
    <n v="0"/>
    <n v="22000"/>
    <n v="38261.51"/>
    <n v="510"/>
    <n v="6800"/>
    <n v="0"/>
    <n v="0"/>
    <n v="0"/>
    <n v="0"/>
    <n v="22000"/>
    <n v="38261.51"/>
    <n v="1746"/>
    <d v="2017-04-25T00:00:00"/>
  </r>
  <r>
    <n v="0.28000000000000003"/>
    <n v="31376.800000000003"/>
    <n v="12595.42"/>
    <n v="0"/>
    <n v="438"/>
    <x v="19"/>
    <x v="20"/>
    <d v="2017-04-25T00:00:00"/>
    <n v="132208.13"/>
    <n v="112060"/>
    <n v="18893.13"/>
    <n v="0"/>
    <n v="4000"/>
    <n v="25038.27"/>
    <n v="150"/>
    <n v="1310"/>
    <n v="0"/>
    <n v="0"/>
    <n v="0"/>
    <n v="0"/>
    <n v="4000"/>
    <n v="25038.27"/>
    <n v="1278"/>
    <d v="2017-04-26T00:00:00"/>
  </r>
  <r>
    <n v="0.28000000000000003"/>
    <n v="31789.800000000003"/>
    <n v="13074.220000000001"/>
    <n v="0"/>
    <n v="666"/>
    <x v="19"/>
    <x v="20"/>
    <d v="2017-04-26T00:00:00"/>
    <n v="133966.32999999999"/>
    <n v="113535"/>
    <n v="19611.330000000002"/>
    <n v="0"/>
    <n v="500"/>
    <n v="28050.77"/>
    <n v="750"/>
    <n v="1470"/>
    <n v="0"/>
    <n v="0"/>
    <n v="0"/>
    <n v="0"/>
    <n v="500"/>
    <n v="28050.77"/>
    <n v="1311"/>
    <d v="2017-04-27T00:00:00"/>
  </r>
  <r>
    <n v="0.28000000000000003"/>
    <n v="26149.200000000001"/>
    <n v="11387.12"/>
    <n v="0"/>
    <n v="778.5"/>
    <x v="19"/>
    <x v="20"/>
    <d v="2017-04-27T00:00:00"/>
    <n v="112090.68"/>
    <n v="93390"/>
    <n v="17080.68"/>
    <n v="0"/>
    <n v="3000"/>
    <n v="24626.2"/>
    <n v="770"/>
    <n v="1825"/>
    <n v="0"/>
    <n v="0"/>
    <n v="0"/>
    <n v="0"/>
    <n v="3000"/>
    <n v="24626.2"/>
    <n v="1077"/>
    <d v="2017-04-28T00:00:00"/>
  </r>
  <r>
    <n v="0.28000000000000003"/>
    <n v="26070.800000000003"/>
    <n v="11376.339999999998"/>
    <n v="0"/>
    <n v="1461"/>
    <x v="19"/>
    <x v="20"/>
    <d v="2017-04-28T00:00:00"/>
    <n v="110924.51"/>
    <n v="93110"/>
    <n v="17064.509999999998"/>
    <n v="0"/>
    <n v="4300"/>
    <n v="28442.1"/>
    <n v="720"/>
    <n v="4150"/>
    <n v="0"/>
    <n v="0"/>
    <n v="0"/>
    <n v="0"/>
    <n v="4300"/>
    <n v="28442.1"/>
    <n v="1080"/>
    <d v="2017-05-02T00:00:00"/>
  </r>
  <r>
    <n v="0.28000000000000003"/>
    <n v="20358.800000000003"/>
    <n v="8735"/>
    <n v="0"/>
    <n v="411"/>
    <x v="19"/>
    <x v="20"/>
    <d v="2017-04-29T00:00:00"/>
    <n v="86497.5"/>
    <n v="72710"/>
    <n v="13102.5"/>
    <n v="0"/>
    <n v="8000"/>
    <n v="19324.2"/>
    <n v="0"/>
    <n v="1370"/>
    <n v="0"/>
    <n v="0"/>
    <n v="0"/>
    <n v="0"/>
    <n v="8000"/>
    <n v="19324.2"/>
    <n v="811"/>
    <d v="2017-05-02T00:00:00"/>
  </r>
  <r>
    <n v="0.28000000000000003"/>
    <n v="2196.6000000000004"/>
    <n v="211.79999999999998"/>
    <n v="0"/>
    <n v="0"/>
    <x v="19"/>
    <x v="20"/>
    <d v="2017-04-30T00:00:00"/>
    <n v="8237.7000000000007"/>
    <n v="7845"/>
    <n v="317.7"/>
    <n v="0"/>
    <n v="0"/>
    <n v="1116.5"/>
    <n v="0"/>
    <n v="0"/>
    <n v="0"/>
    <n v="0"/>
    <n v="0"/>
    <n v="0"/>
    <n v="0"/>
    <n v="1116.5"/>
    <n v="106"/>
    <d v="2017-05-02T00:00:00"/>
  </r>
  <r>
    <n v="0.3"/>
    <n v="7543.5"/>
    <n v="1765.18"/>
    <n v="0"/>
    <n v="214.5"/>
    <x v="20"/>
    <x v="21"/>
    <d v="2017-04-01T00:00:00"/>
    <n v="28727.77"/>
    <n v="25145"/>
    <n v="2647.77"/>
    <n v="0"/>
    <n v="3700"/>
    <n v="8084.31"/>
    <n v="0"/>
    <n v="715"/>
    <n v="0"/>
    <n v="520"/>
    <n v="0"/>
    <n v="0"/>
    <n v="3700"/>
    <n v="8604.3100000000013"/>
    <n v="337"/>
    <d v="2017-04-03T00:00:00"/>
  </r>
  <r>
    <n v="0.3"/>
    <n v="24109.5"/>
    <n v="5669.46"/>
    <n v="0"/>
    <n v="924"/>
    <x v="20"/>
    <x v="21"/>
    <d v="2017-04-03T00:00:00"/>
    <n v="90024.19"/>
    <n v="80365"/>
    <n v="8504.19"/>
    <n v="0"/>
    <n v="3000"/>
    <n v="27815.13"/>
    <n v="0"/>
    <n v="3080"/>
    <n v="0"/>
    <n v="100"/>
    <n v="0"/>
    <n v="0"/>
    <n v="3000"/>
    <n v="27915.13"/>
    <n v="997"/>
    <d v="2017-04-04T00:00:00"/>
  </r>
  <r>
    <n v="0.3"/>
    <n v="15696"/>
    <n v="3758.2000000000003"/>
    <n v="0"/>
    <n v="0"/>
    <x v="20"/>
    <x v="21"/>
    <d v="2017-04-04T00:00:00"/>
    <n v="58552.3"/>
    <n v="52320"/>
    <n v="5637.3"/>
    <n v="0"/>
    <n v="600"/>
    <n v="14056.21"/>
    <n v="0"/>
    <n v="0"/>
    <n v="0"/>
    <n v="0"/>
    <n v="0"/>
    <n v="0"/>
    <n v="600"/>
    <n v="14056.21"/>
    <n v="633"/>
    <d v="2017-04-05T00:00:00"/>
  </r>
  <r>
    <n v="0.3"/>
    <n v="15429"/>
    <n v="3676.24"/>
    <n v="0"/>
    <n v="0"/>
    <x v="20"/>
    <x v="21"/>
    <d v="2017-04-05T00:00:00"/>
    <n v="58474.36"/>
    <n v="51430"/>
    <n v="5514.36"/>
    <n v="0"/>
    <n v="0"/>
    <n v="12997.37"/>
    <n v="0"/>
    <n v="0"/>
    <n v="0"/>
    <n v="0"/>
    <n v="0"/>
    <n v="0"/>
    <n v="0"/>
    <n v="12997.37"/>
    <n v="603"/>
    <d v="2017-04-07T00:00:00"/>
  </r>
  <r>
    <n v="0.3"/>
    <n v="27213"/>
    <n v="4801.18"/>
    <n v="6"/>
    <n v="0"/>
    <x v="20"/>
    <x v="21"/>
    <d v="2017-04-07T00:00:00"/>
    <n v="100291.77"/>
    <n v="90710"/>
    <n v="7201.77"/>
    <n v="20"/>
    <n v="5000"/>
    <n v="25182.87"/>
    <n v="0"/>
    <n v="0"/>
    <n v="0"/>
    <n v="0"/>
    <n v="0"/>
    <n v="0"/>
    <n v="5000"/>
    <n v="25182.87"/>
    <n v="1010"/>
    <d v="2017-04-08T00:00:00"/>
  </r>
  <r>
    <n v="0.3"/>
    <n v="7935"/>
    <n v="1204.6400000000001"/>
    <n v="0"/>
    <n v="208.5"/>
    <x v="20"/>
    <x v="21"/>
    <d v="2017-04-08T00:00:00"/>
    <n v="29066.959999999999"/>
    <n v="26450"/>
    <n v="1806.96"/>
    <n v="0"/>
    <n v="4400"/>
    <n v="8076.4"/>
    <n v="0"/>
    <n v="695"/>
    <n v="0"/>
    <n v="400"/>
    <n v="0"/>
    <n v="0"/>
    <n v="4400"/>
    <n v="8476.4"/>
    <n v="308"/>
    <d v="2017-04-10T00:00:00"/>
  </r>
  <r>
    <n v="0.3"/>
    <n v="14362.5"/>
    <n v="2146.08"/>
    <n v="0"/>
    <n v="898.5"/>
    <x v="20"/>
    <x v="21"/>
    <d v="2017-04-10T00:00:00"/>
    <n v="52254.12"/>
    <n v="47875"/>
    <n v="3219.12"/>
    <n v="0"/>
    <n v="700"/>
    <n v="6313.2"/>
    <n v="0"/>
    <n v="2995"/>
    <n v="0"/>
    <n v="0"/>
    <n v="0"/>
    <n v="0"/>
    <n v="700"/>
    <n v="6313.2"/>
    <n v="571"/>
    <d v="2017-04-11T00:00:00"/>
  </r>
  <r>
    <n v="0.3"/>
    <n v="4215"/>
    <n v="667.48"/>
    <n v="0"/>
    <n v="156"/>
    <x v="20"/>
    <x v="21"/>
    <d v="2017-04-11T00:00:00"/>
    <n v="15471.22"/>
    <n v="14050"/>
    <n v="1001.22"/>
    <n v="0"/>
    <n v="500"/>
    <n v="975"/>
    <n v="0"/>
    <n v="520"/>
    <n v="0"/>
    <n v="0"/>
    <n v="0"/>
    <n v="0"/>
    <n v="500"/>
    <n v="975"/>
    <n v="163"/>
    <d v="2017-04-12T00:00:00"/>
  </r>
  <r>
    <n v="0.3"/>
    <n v="1347"/>
    <n v="391.59999999999997"/>
    <n v="0"/>
    <n v="0"/>
    <x v="20"/>
    <x v="21"/>
    <d v="2017-04-12T00:00:00"/>
    <n v="5152.3999999999996"/>
    <n v="4490"/>
    <n v="587.4"/>
    <n v="0"/>
    <n v="0"/>
    <n v="371.6"/>
    <n v="0"/>
    <n v="0"/>
    <n v="0"/>
    <n v="0"/>
    <n v="0"/>
    <n v="0"/>
    <n v="0"/>
    <n v="371.6"/>
    <n v="55"/>
    <d v="2017-04-13T00:00:00"/>
  </r>
  <r>
    <n v="0.3"/>
    <n v="11247"/>
    <n v="3180"/>
    <n v="0"/>
    <n v="795"/>
    <x v="20"/>
    <x v="21"/>
    <d v="2017-04-17T00:00:00"/>
    <n v="43320"/>
    <n v="37490"/>
    <n v="4770"/>
    <n v="0"/>
    <n v="2600"/>
    <n v="7779.65"/>
    <n v="0"/>
    <n v="2650"/>
    <n v="0"/>
    <n v="1695"/>
    <n v="0"/>
    <n v="0"/>
    <n v="2600"/>
    <n v="9474.65"/>
    <n v="496"/>
    <d v="2017-04-18T00:00:00"/>
  </r>
  <r>
    <n v="0.3"/>
    <n v="15205.5"/>
    <n v="2930.98"/>
    <n v="9"/>
    <n v="192"/>
    <x v="20"/>
    <x v="21"/>
    <d v="2017-04-18T00:00:00"/>
    <n v="56756.47"/>
    <n v="50685"/>
    <n v="4396.47"/>
    <n v="30"/>
    <n v="1200"/>
    <n v="14894"/>
    <n v="0"/>
    <n v="640"/>
    <n v="0"/>
    <n v="390"/>
    <n v="0"/>
    <n v="0"/>
    <n v="1200"/>
    <n v="15284"/>
    <n v="600"/>
    <d v="2017-04-19T00:00:00"/>
  </r>
  <r>
    <n v="0.3"/>
    <n v="15018"/>
    <n v="3624.34"/>
    <n v="0"/>
    <n v="334.5"/>
    <x v="20"/>
    <x v="21"/>
    <d v="2017-04-19T00:00:00"/>
    <n v="56021.51"/>
    <n v="50060"/>
    <n v="5436.51"/>
    <n v="0"/>
    <n v="700"/>
    <n v="11033.36"/>
    <n v="0"/>
    <n v="1115"/>
    <n v="0"/>
    <n v="340"/>
    <n v="0"/>
    <n v="0"/>
    <n v="700"/>
    <n v="11373.36"/>
    <n v="568"/>
    <d v="2017-04-20T00:00:00"/>
  </r>
  <r>
    <n v="0.3"/>
    <n v="14128.5"/>
    <n v="3708.5"/>
    <n v="0"/>
    <n v="321"/>
    <x v="20"/>
    <x v="21"/>
    <d v="2017-04-20T00:00:00"/>
    <n v="53382.75"/>
    <n v="47095"/>
    <n v="5562.75"/>
    <n v="0"/>
    <n v="800"/>
    <n v="13993.06"/>
    <n v="0"/>
    <n v="1070"/>
    <n v="0"/>
    <n v="135"/>
    <n v="0"/>
    <n v="0"/>
    <n v="800"/>
    <n v="14128.06"/>
    <n v="574"/>
    <d v="2017-04-21T00:00:00"/>
  </r>
  <r>
    <n v="0.3"/>
    <n v="11044.5"/>
    <n v="2689.56"/>
    <n v="0"/>
    <n v="906"/>
    <x v="20"/>
    <x v="21"/>
    <d v="2017-04-21T00:00:00"/>
    <n v="41499.339999999997"/>
    <n v="36815"/>
    <n v="4034.34"/>
    <n v="0"/>
    <n v="700"/>
    <n v="10302.23"/>
    <n v="0"/>
    <n v="3020"/>
    <n v="0"/>
    <n v="1015"/>
    <n v="0"/>
    <n v="0"/>
    <n v="700"/>
    <n v="11317.23"/>
    <n v="472"/>
    <d v="2017-04-22T00:00:00"/>
  </r>
  <r>
    <n v="0.3"/>
    <n v="11418"/>
    <n v="1627.4399999999998"/>
    <n v="0"/>
    <n v="0"/>
    <x v="20"/>
    <x v="21"/>
    <d v="2017-04-22T00:00:00"/>
    <n v="41391.160000000003"/>
    <n v="38060"/>
    <n v="2441.16"/>
    <n v="0"/>
    <n v="2300"/>
    <n v="8060.58"/>
    <n v="0"/>
    <n v="0"/>
    <n v="0"/>
    <n v="0"/>
    <n v="0"/>
    <n v="0"/>
    <n v="2300"/>
    <n v="8060.58"/>
    <n v="443"/>
    <d v="2017-04-24T00:00:00"/>
  </r>
  <r>
    <n v="0.3"/>
    <n v="21294"/>
    <n v="6817.72"/>
    <n v="0"/>
    <n v="1293"/>
    <x v="20"/>
    <x v="21"/>
    <d v="2017-04-24T00:00:00"/>
    <n v="82851.58"/>
    <n v="70980"/>
    <n v="10226.58"/>
    <n v="0"/>
    <n v="3000"/>
    <n v="26234.48"/>
    <n v="0"/>
    <n v="4310"/>
    <n v="0"/>
    <n v="1100"/>
    <n v="0"/>
    <n v="0"/>
    <n v="3000"/>
    <n v="27334.48"/>
    <n v="915"/>
    <d v="2017-04-25T00:00:00"/>
  </r>
  <r>
    <n v="0.3"/>
    <n v="14350.5"/>
    <n v="2612.48"/>
    <n v="0"/>
    <n v="378"/>
    <x v="20"/>
    <x v="21"/>
    <d v="2017-04-25T00:00:00"/>
    <n v="52343.72"/>
    <n v="47835"/>
    <n v="3918.72"/>
    <n v="0"/>
    <n v="700"/>
    <n v="8282.09"/>
    <n v="0"/>
    <n v="1260"/>
    <n v="0"/>
    <n v="560"/>
    <n v="0"/>
    <n v="0"/>
    <n v="700"/>
    <n v="8842.09"/>
    <n v="596"/>
    <d v="2017-04-26T00:00:00"/>
  </r>
  <r>
    <n v="0.3"/>
    <n v="13584"/>
    <n v="2942.3199999999997"/>
    <n v="0"/>
    <n v="163.5"/>
    <x v="20"/>
    <x v="21"/>
    <d v="2017-04-26T00:00:00"/>
    <n v="50543.48"/>
    <n v="45280"/>
    <n v="4413.4799999999996"/>
    <n v="0"/>
    <n v="900"/>
    <n v="13115.84"/>
    <n v="0"/>
    <n v="545"/>
    <n v="0"/>
    <n v="195"/>
    <n v="0"/>
    <n v="0"/>
    <n v="900"/>
    <n v="13310.84"/>
    <n v="616"/>
    <d v="2017-04-27T00:00:00"/>
  </r>
  <r>
    <n v="0.3"/>
    <n v="17410.5"/>
    <n v="4161.08"/>
    <n v="0"/>
    <n v="298.5"/>
    <x v="20"/>
    <x v="21"/>
    <d v="2017-04-27T00:00:00"/>
    <n v="65426.62"/>
    <n v="58035"/>
    <n v="6241.62"/>
    <n v="0"/>
    <n v="800"/>
    <n v="17621.849999999999"/>
    <n v="0"/>
    <n v="995"/>
    <n v="0"/>
    <n v="260"/>
    <n v="0"/>
    <n v="0"/>
    <n v="800"/>
    <n v="17881.849999999999"/>
    <n v="696"/>
    <d v="2017-04-28T00:00:00"/>
  </r>
  <r>
    <n v="0.3"/>
    <n v="14340"/>
    <n v="2696.98"/>
    <n v="12"/>
    <n v="523.5"/>
    <x v="20"/>
    <x v="21"/>
    <d v="2017-04-28T00:00:00"/>
    <n v="52810.47"/>
    <n v="47800"/>
    <n v="4045.47"/>
    <n v="40"/>
    <n v="300"/>
    <n v="10981.78"/>
    <n v="0"/>
    <n v="1745"/>
    <n v="0"/>
    <n v="655"/>
    <n v="0"/>
    <n v="0"/>
    <n v="300"/>
    <n v="11636.78"/>
    <n v="525"/>
    <d v="2017-04-29T00:00:00"/>
  </r>
  <r>
    <n v="0.3"/>
    <n v="11170.5"/>
    <n v="3701.1800000000003"/>
    <n v="0"/>
    <n v="142.5"/>
    <x v="20"/>
    <x v="21"/>
    <d v="2017-04-29T00:00:00"/>
    <n v="43326.77"/>
    <n v="37235"/>
    <n v="5551.77"/>
    <n v="0"/>
    <n v="0"/>
    <n v="13607.4"/>
    <n v="0"/>
    <n v="475"/>
    <n v="0"/>
    <n v="0"/>
    <n v="0"/>
    <n v="0"/>
    <n v="0"/>
    <n v="13607.4"/>
    <n v="516"/>
    <d v="2017-05-02T00:00:00"/>
  </r>
  <r>
    <e v="#N/A"/>
    <e v="#N/A"/>
    <n v="10678.539999999999"/>
    <n v="0"/>
    <n v="0"/>
    <x v="21"/>
    <x v="22"/>
    <d v="2017-04-01T00:00:00"/>
    <n v="101182.81"/>
    <n v="83180"/>
    <n v="16017.81"/>
    <n v="0"/>
    <n v="0"/>
    <n v="17784.09"/>
    <n v="0"/>
    <n v="0"/>
    <n v="0"/>
    <n v="0"/>
    <n v="0"/>
    <n v="0"/>
    <n v="0"/>
    <n v="17784.09"/>
    <n v="969"/>
    <d v="2017-04-03T00:00:00"/>
  </r>
  <r>
    <e v="#N/A"/>
    <e v="#N/A"/>
    <n v="2781.34"/>
    <n v="0"/>
    <n v="0"/>
    <x v="21"/>
    <x v="22"/>
    <d v="2017-04-02T00:00:00"/>
    <n v="31232.01"/>
    <n v="26165"/>
    <n v="4172.01"/>
    <n v="0"/>
    <n v="0"/>
    <n v="1738.5"/>
    <n v="0"/>
    <n v="0"/>
    <n v="0"/>
    <n v="0"/>
    <n v="0"/>
    <n v="0"/>
    <n v="0"/>
    <n v="1738.5"/>
    <n v="284"/>
    <d v="2017-04-03T00:00:00"/>
  </r>
  <r>
    <e v="#N/A"/>
    <e v="#N/A"/>
    <n v="19835.420000000002"/>
    <n v="0"/>
    <n v="0"/>
    <x v="21"/>
    <x v="22"/>
    <d v="2017-04-03T00:00:00"/>
    <n v="183258.13"/>
    <n v="149360"/>
    <n v="29753.13"/>
    <n v="0"/>
    <n v="0"/>
    <n v="28844.57"/>
    <n v="0"/>
    <n v="0"/>
    <n v="0"/>
    <n v="0"/>
    <n v="0"/>
    <n v="0"/>
    <n v="0"/>
    <n v="28844.57"/>
    <n v="2143"/>
    <d v="2017-04-04T00:00:00"/>
  </r>
  <r>
    <e v="#N/A"/>
    <e v="#N/A"/>
    <n v="14471.58"/>
    <n v="0"/>
    <n v="0"/>
    <x v="21"/>
    <x v="22"/>
    <d v="2017-04-04T00:00:00"/>
    <n v="143957.37"/>
    <n v="120430"/>
    <n v="21707.37"/>
    <n v="0"/>
    <n v="0"/>
    <n v="19785.060000000001"/>
    <n v="0"/>
    <n v="0"/>
    <n v="0"/>
    <n v="0"/>
    <n v="0"/>
    <n v="0"/>
    <n v="0"/>
    <n v="19785.060000000001"/>
    <n v="1519"/>
    <d v="2017-04-05T00:00:00"/>
  </r>
  <r>
    <e v="#N/A"/>
    <e v="#N/A"/>
    <n v="19562.14"/>
    <n v="0"/>
    <n v="0"/>
    <x v="21"/>
    <x v="22"/>
    <d v="2017-04-05T00:00:00"/>
    <n v="148803.21"/>
    <n v="118585"/>
    <n v="29343.21"/>
    <n v="0"/>
    <n v="4900"/>
    <n v="28363.75"/>
    <n v="0"/>
    <n v="0"/>
    <n v="0"/>
    <n v="0"/>
    <n v="0"/>
    <n v="0"/>
    <n v="4900"/>
    <n v="28363.75"/>
    <n v="1659"/>
    <d v="2017-04-07T00:00:00"/>
  </r>
  <r>
    <e v="#N/A"/>
    <e v="#N/A"/>
    <n v="22979.899999999998"/>
    <n v="0"/>
    <n v="0"/>
    <x v="21"/>
    <x v="22"/>
    <d v="2017-04-07T00:00:00"/>
    <n v="226239.85"/>
    <n v="187930"/>
    <n v="34469.85"/>
    <n v="0"/>
    <n v="12400"/>
    <n v="47561.18"/>
    <n v="0"/>
    <n v="0"/>
    <n v="0"/>
    <n v="0"/>
    <n v="0"/>
    <n v="0"/>
    <n v="12400"/>
    <n v="47561.18"/>
    <n v="2399"/>
    <d v="2017-04-10T00:00:00"/>
  </r>
  <r>
    <e v="#N/A"/>
    <e v="#N/A"/>
    <n v="8292.5399999999991"/>
    <n v="0"/>
    <n v="0"/>
    <x v="21"/>
    <x v="22"/>
    <d v="2017-04-08T00:00:00"/>
    <n v="68433.81"/>
    <n v="54400"/>
    <n v="12438.81"/>
    <n v="0"/>
    <n v="3800"/>
    <n v="22723.54"/>
    <n v="0"/>
    <n v="0"/>
    <n v="0"/>
    <n v="0"/>
    <n v="0"/>
    <n v="0"/>
    <n v="3800"/>
    <n v="22723.54"/>
    <n v="730"/>
    <d v="2017-04-10T00:00:00"/>
  </r>
  <r>
    <e v="#N/A"/>
    <e v="#N/A"/>
    <n v="3982.36"/>
    <n v="0"/>
    <n v="0"/>
    <x v="21"/>
    <x v="22"/>
    <d v="2017-04-09T00:00:00"/>
    <n v="24663.54"/>
    <n v="18280"/>
    <n v="5973.54"/>
    <n v="0"/>
    <n v="0"/>
    <n v="8257.5"/>
    <n v="0"/>
    <n v="0"/>
    <n v="0"/>
    <n v="0"/>
    <n v="0"/>
    <n v="0"/>
    <n v="0"/>
    <n v="8257.5"/>
    <n v="265"/>
    <d v="2017-04-10T00:00:00"/>
  </r>
  <r>
    <e v="#N/A"/>
    <e v="#N/A"/>
    <n v="12487.699999999999"/>
    <n v="0"/>
    <n v="0"/>
    <x v="21"/>
    <x v="22"/>
    <d v="2017-04-10T00:00:00"/>
    <n v="99646.55"/>
    <n v="79185"/>
    <n v="18731.55"/>
    <n v="0"/>
    <n v="6000"/>
    <n v="23188.09"/>
    <n v="0"/>
    <n v="0"/>
    <n v="0"/>
    <n v="0"/>
    <n v="0"/>
    <n v="0"/>
    <n v="6000"/>
    <n v="23188.09"/>
    <n v="971"/>
    <d v="2017-04-11T00:00:00"/>
  </r>
  <r>
    <e v="#N/A"/>
    <e v="#N/A"/>
    <n v="7540.2"/>
    <n v="0"/>
    <n v="0"/>
    <x v="21"/>
    <x v="22"/>
    <d v="2017-04-11T00:00:00"/>
    <n v="59800.3"/>
    <n v="47780"/>
    <n v="11310.3"/>
    <n v="0"/>
    <n v="2000"/>
    <n v="12362.12"/>
    <n v="0"/>
    <n v="0"/>
    <n v="0"/>
    <n v="0"/>
    <n v="0"/>
    <n v="0"/>
    <n v="2000"/>
    <n v="12362.12"/>
    <n v="634"/>
    <d v="2017-04-12T00:00:00"/>
  </r>
  <r>
    <e v="#N/A"/>
    <e v="#N/A"/>
    <n v="3016.34"/>
    <n v="0"/>
    <n v="0"/>
    <x v="21"/>
    <x v="22"/>
    <d v="2017-04-12T00:00:00"/>
    <n v="15599.51"/>
    <n v="10955"/>
    <n v="4524.51"/>
    <n v="0"/>
    <n v="0"/>
    <n v="7717.32"/>
    <n v="0"/>
    <n v="0"/>
    <n v="0"/>
    <n v="0"/>
    <n v="0"/>
    <n v="0"/>
    <n v="0"/>
    <n v="7717.32"/>
    <n v="166"/>
    <d v="2017-04-13T00:00:00"/>
  </r>
  <r>
    <e v="#N/A"/>
    <e v="#N/A"/>
    <n v="17474.12"/>
    <n v="0"/>
    <n v="0"/>
    <x v="21"/>
    <x v="22"/>
    <d v="2017-04-17T00:00:00"/>
    <n v="127911.18"/>
    <n v="99310"/>
    <n v="26211.18"/>
    <n v="0"/>
    <n v="500"/>
    <n v="26673.46"/>
    <n v="0"/>
    <n v="0"/>
    <n v="0"/>
    <n v="0"/>
    <n v="0"/>
    <n v="0"/>
    <n v="500"/>
    <n v="26673.46"/>
    <n v="1339"/>
    <d v="2017-04-18T00:00:00"/>
  </r>
  <r>
    <e v="#N/A"/>
    <e v="#N/A"/>
    <n v="17484.14"/>
    <n v="9"/>
    <n v="0"/>
    <x v="21"/>
    <x v="22"/>
    <d v="2017-04-18T00:00:00"/>
    <n v="145366.21"/>
    <n v="117420"/>
    <n v="26226.21"/>
    <n v="30"/>
    <n v="1500"/>
    <n v="28890.5"/>
    <n v="0"/>
    <n v="0"/>
    <n v="0"/>
    <n v="0"/>
    <n v="0"/>
    <n v="0"/>
    <n v="1500"/>
    <n v="28890.5"/>
    <n v="1527"/>
    <d v="2017-04-19T00:00:00"/>
  </r>
  <r>
    <e v="#N/A"/>
    <e v="#N/A"/>
    <n v="14518.62"/>
    <n v="0"/>
    <n v="0"/>
    <x v="21"/>
    <x v="22"/>
    <d v="2017-04-19T00:00:00"/>
    <n v="135107.93"/>
    <n v="104190"/>
    <n v="21777.93"/>
    <n v="0"/>
    <n v="200"/>
    <n v="21466.55"/>
    <n v="0"/>
    <n v="0"/>
    <n v="0"/>
    <n v="0"/>
    <n v="0"/>
    <n v="0"/>
    <n v="200"/>
    <n v="21466.55"/>
    <n v="1333"/>
    <d v="2017-04-20T00:00:00"/>
  </r>
  <r>
    <e v="#N/A"/>
    <e v="#N/A"/>
    <n v="14539"/>
    <n v="0"/>
    <n v="0"/>
    <x v="21"/>
    <x v="22"/>
    <d v="2017-04-20T00:00:00"/>
    <n v="121533.5"/>
    <n v="97880"/>
    <n v="21808.5"/>
    <n v="0"/>
    <n v="3300"/>
    <n v="26912.78"/>
    <n v="0"/>
    <n v="0"/>
    <n v="0"/>
    <n v="0"/>
    <n v="0"/>
    <n v="0"/>
    <n v="3300"/>
    <n v="26912.78"/>
    <n v="1334"/>
    <d v="2017-04-21T00:00:00"/>
  </r>
  <r>
    <e v="#N/A"/>
    <e v="#N/A"/>
    <n v="18146.02"/>
    <n v="0"/>
    <n v="0"/>
    <x v="21"/>
    <x v="22"/>
    <d v="2017-04-21T00:00:00"/>
    <n v="123749.03"/>
    <n v="94935"/>
    <n v="27219.03"/>
    <n v="0"/>
    <n v="0"/>
    <n v="24655.26"/>
    <n v="0"/>
    <n v="0"/>
    <n v="0"/>
    <n v="0"/>
    <n v="0"/>
    <n v="0"/>
    <n v="0"/>
    <n v="24655.26"/>
    <n v="1324"/>
    <d v="2017-04-24T00:00:00"/>
  </r>
  <r>
    <e v="#N/A"/>
    <e v="#N/A"/>
    <n v="8997.9600000000009"/>
    <n v="0"/>
    <n v="0"/>
    <x v="21"/>
    <x v="22"/>
    <d v="2017-04-22T00:00:00"/>
    <n v="76506.94"/>
    <n v="61505"/>
    <n v="13496.94"/>
    <n v="0"/>
    <n v="0"/>
    <n v="13537.33"/>
    <n v="0"/>
    <n v="0"/>
    <n v="0"/>
    <n v="0"/>
    <n v="0"/>
    <n v="0"/>
    <n v="0"/>
    <n v="13537.33"/>
    <n v="748"/>
    <d v="2017-04-24T00:00:00"/>
  </r>
  <r>
    <e v="#N/A"/>
    <e v="#N/A"/>
    <n v="3330.22"/>
    <n v="0"/>
    <n v="0"/>
    <x v="21"/>
    <x v="22"/>
    <d v="2017-04-23T00:00:00"/>
    <n v="31400.33"/>
    <n v="25525"/>
    <n v="4995.33"/>
    <n v="0"/>
    <n v="0"/>
    <n v="11902.33"/>
    <n v="0"/>
    <n v="0"/>
    <n v="0"/>
    <n v="0"/>
    <n v="0"/>
    <n v="0"/>
    <n v="0"/>
    <n v="11902.33"/>
    <n v="322"/>
    <d v="2017-04-24T00:00:00"/>
  </r>
  <r>
    <e v="#N/A"/>
    <e v="#N/A"/>
    <n v="23004"/>
    <n v="0"/>
    <n v="0"/>
    <x v="21"/>
    <x v="22"/>
    <d v="2017-04-24T00:00:00"/>
    <n v="174841"/>
    <n v="138530"/>
    <n v="34506"/>
    <n v="0"/>
    <n v="1600"/>
    <n v="36873.03"/>
    <n v="0"/>
    <n v="0"/>
    <n v="0"/>
    <n v="0"/>
    <n v="0"/>
    <n v="0"/>
    <n v="1600"/>
    <n v="36873.03"/>
    <n v="1982"/>
    <d v="2017-04-25T00:00:00"/>
  </r>
  <r>
    <e v="#N/A"/>
    <e v="#N/A"/>
    <n v="16694.34"/>
    <n v="0"/>
    <n v="0"/>
    <x v="21"/>
    <x v="22"/>
    <d v="2017-04-25T00:00:00"/>
    <n v="139296.51"/>
    <n v="112320"/>
    <n v="25041.51"/>
    <n v="0"/>
    <n v="3100"/>
    <n v="23838.93"/>
    <n v="0"/>
    <n v="0"/>
    <n v="0"/>
    <n v="0"/>
    <n v="0"/>
    <n v="0"/>
    <n v="3100"/>
    <n v="23838.93"/>
    <n v="1515"/>
    <d v="2017-04-26T00:00:00"/>
  </r>
  <r>
    <e v="#N/A"/>
    <e v="#N/A"/>
    <n v="14881.82"/>
    <n v="0"/>
    <n v="0"/>
    <x v="21"/>
    <x v="22"/>
    <d v="2017-04-26T00:00:00"/>
    <n v="131447.73000000001"/>
    <n v="107400"/>
    <n v="22322.73"/>
    <n v="0"/>
    <n v="4800"/>
    <n v="26983.919999999998"/>
    <n v="0"/>
    <n v="0"/>
    <n v="0"/>
    <n v="0"/>
    <n v="0"/>
    <n v="0"/>
    <n v="4800"/>
    <n v="26983.919999999998"/>
    <n v="1449"/>
    <d v="2017-04-27T00:00:00"/>
  </r>
  <r>
    <e v="#N/A"/>
    <e v="#N/A"/>
    <n v="16710.259999999998"/>
    <n v="0"/>
    <n v="0"/>
    <x v="21"/>
    <x v="22"/>
    <d v="2017-04-27T00:00:00"/>
    <n v="135195.39000000001"/>
    <n v="107370"/>
    <n v="25065.39"/>
    <n v="0"/>
    <n v="3000"/>
    <n v="26695.01"/>
    <n v="0"/>
    <n v="0"/>
    <n v="0"/>
    <n v="0"/>
    <n v="0"/>
    <n v="0"/>
    <n v="3000"/>
    <n v="26695.01"/>
    <n v="1435"/>
    <d v="2017-04-28T00:00:00"/>
  </r>
  <r>
    <e v="#N/A"/>
    <e v="#N/A"/>
    <n v="14026.720000000001"/>
    <n v="0"/>
    <n v="0"/>
    <x v="21"/>
    <x v="22"/>
    <d v="2017-04-28T00:00:00"/>
    <n v="131550.07999999999"/>
    <n v="107285"/>
    <n v="21040.080000000002"/>
    <n v="0"/>
    <n v="3000"/>
    <n v="23781.48"/>
    <n v="0"/>
    <n v="0"/>
    <n v="0"/>
    <n v="0"/>
    <n v="0"/>
    <n v="0"/>
    <n v="3000"/>
    <n v="23781.48"/>
    <n v="1309"/>
    <d v="2017-05-02T00:00:00"/>
  </r>
  <r>
    <e v="#N/A"/>
    <e v="#N/A"/>
    <n v="12067.699999999999"/>
    <n v="0"/>
    <n v="0"/>
    <x v="21"/>
    <x v="22"/>
    <d v="2017-04-29T00:00:00"/>
    <n v="83166.55"/>
    <n v="63795"/>
    <n v="18101.55"/>
    <n v="0"/>
    <n v="2700"/>
    <n v="24225.53"/>
    <n v="0"/>
    <n v="0"/>
    <n v="0"/>
    <n v="0"/>
    <n v="0"/>
    <n v="0"/>
    <n v="2700"/>
    <n v="24225.53"/>
    <n v="907"/>
    <d v="2017-05-02T00:00:00"/>
  </r>
  <r>
    <e v="#N/A"/>
    <e v="#N/A"/>
    <n v="4420.28"/>
    <n v="0"/>
    <n v="0"/>
    <x v="22"/>
    <x v="23"/>
    <d v="2017-04-01T00:00:00"/>
    <n v="64050.42"/>
    <n v="56175"/>
    <n v="6630.42"/>
    <n v="0"/>
    <n v="7400"/>
    <n v="18909.150000000001"/>
    <n v="0"/>
    <n v="0"/>
    <n v="0"/>
    <n v="0"/>
    <n v="0"/>
    <n v="0"/>
    <n v="7400"/>
    <n v="18909.150000000001"/>
    <n v="581"/>
    <d v="2017-04-03T00:00:00"/>
  </r>
  <r>
    <e v="#N/A"/>
    <e v="#N/A"/>
    <n v="9998.94"/>
    <n v="0"/>
    <n v="0"/>
    <x v="22"/>
    <x v="23"/>
    <d v="2017-04-03T00:00:00"/>
    <n v="155053.41"/>
    <n v="137990"/>
    <n v="14998.41"/>
    <n v="0"/>
    <n v="28500"/>
    <n v="40742.629999999997"/>
    <n v="0"/>
    <n v="0"/>
    <n v="0"/>
    <n v="0"/>
    <n v="0"/>
    <n v="0"/>
    <n v="28500"/>
    <n v="40742.629999999997"/>
    <n v="1326"/>
    <d v="2017-04-04T00:00:00"/>
  </r>
  <r>
    <e v="#N/A"/>
    <e v="#N/A"/>
    <n v="7779.16"/>
    <n v="0"/>
    <n v="0"/>
    <x v="22"/>
    <x v="23"/>
    <d v="2017-04-04T00:00:00"/>
    <n v="103763.74"/>
    <n v="90845"/>
    <n v="11668.74"/>
    <n v="0"/>
    <n v="10500"/>
    <n v="26618.65"/>
    <n v="0"/>
    <n v="0"/>
    <n v="0"/>
    <n v="0"/>
    <n v="0"/>
    <n v="0"/>
    <n v="10500"/>
    <n v="26618.65"/>
    <n v="945"/>
    <d v="2017-04-05T00:00:00"/>
  </r>
  <r>
    <e v="#N/A"/>
    <e v="#N/A"/>
    <n v="7699.68"/>
    <n v="0"/>
    <n v="0"/>
    <x v="22"/>
    <x v="23"/>
    <d v="2017-04-05T00:00:00"/>
    <n v="113679.52"/>
    <n v="100950"/>
    <n v="11549.52"/>
    <n v="0"/>
    <n v="10400"/>
    <n v="30263.24"/>
    <n v="0"/>
    <n v="0"/>
    <n v="0"/>
    <n v="0"/>
    <n v="0"/>
    <n v="0"/>
    <n v="10400"/>
    <n v="30263.24"/>
    <n v="964"/>
    <d v="2017-04-07T00:00:00"/>
  </r>
  <r>
    <e v="#N/A"/>
    <e v="#N/A"/>
    <n v="8978.9600000000009"/>
    <n v="0"/>
    <n v="0"/>
    <x v="22"/>
    <x v="23"/>
    <d v="2017-04-07T00:00:00"/>
    <n v="158348.44"/>
    <n v="142760"/>
    <n v="13468.44"/>
    <n v="0"/>
    <n v="33000"/>
    <n v="52516.44"/>
    <n v="0"/>
    <n v="0"/>
    <n v="0"/>
    <n v="0"/>
    <n v="0"/>
    <n v="0"/>
    <n v="33000"/>
    <n v="52516.44"/>
    <n v="1418"/>
    <d v="2017-04-10T00:00:00"/>
  </r>
  <r>
    <e v="#N/A"/>
    <e v="#N/A"/>
    <n v="5773.3600000000006"/>
    <n v="21"/>
    <n v="0"/>
    <x v="22"/>
    <x v="23"/>
    <d v="2017-04-08T00:00:00"/>
    <n v="91600.04"/>
    <n v="82155"/>
    <n v="8660.0400000000009"/>
    <n v="70"/>
    <n v="9100"/>
    <n v="19160.72"/>
    <n v="0"/>
    <n v="0"/>
    <n v="0"/>
    <n v="0"/>
    <n v="0"/>
    <n v="0"/>
    <n v="9100"/>
    <n v="19160.72"/>
    <n v="804"/>
    <d v="2017-04-10T00:00:00"/>
  </r>
  <r>
    <e v="#N/A"/>
    <e v="#N/A"/>
    <n v="4076.26"/>
    <n v="0"/>
    <n v="0"/>
    <x v="22"/>
    <x v="23"/>
    <d v="2017-04-10T00:00:00"/>
    <n v="86314.39"/>
    <n v="79520"/>
    <n v="6114.39"/>
    <n v="0"/>
    <n v="7800"/>
    <n v="26820.7"/>
    <n v="0"/>
    <n v="0"/>
    <n v="0"/>
    <n v="0"/>
    <n v="0"/>
    <n v="0"/>
    <n v="7800"/>
    <n v="26820.7"/>
    <n v="690"/>
    <d v="2017-04-11T00:00:00"/>
  </r>
  <r>
    <e v="#N/A"/>
    <e v="#N/A"/>
    <n v="2377.1"/>
    <n v="0"/>
    <n v="0"/>
    <x v="22"/>
    <x v="23"/>
    <d v="2017-04-11T00:00:00"/>
    <n v="36310.65"/>
    <n v="32440"/>
    <n v="3565.65"/>
    <n v="0"/>
    <n v="900"/>
    <n v="1958.25"/>
    <n v="0"/>
    <n v="0"/>
    <n v="0"/>
    <n v="0"/>
    <n v="0"/>
    <n v="0"/>
    <n v="900"/>
    <n v="1958.25"/>
    <n v="320"/>
    <d v="2017-04-12T00:00:00"/>
  </r>
  <r>
    <e v="#N/A"/>
    <e v="#N/A"/>
    <n v="0"/>
    <n v="0"/>
    <n v="0"/>
    <x v="22"/>
    <x v="23"/>
    <d v="2017-04-12T00:00:00"/>
    <n v="4855"/>
    <n v="4825"/>
    <n v="0"/>
    <n v="0"/>
    <n v="0"/>
    <n v="565"/>
    <n v="0"/>
    <n v="0"/>
    <n v="0"/>
    <n v="0"/>
    <n v="0"/>
    <n v="0"/>
    <n v="0"/>
    <n v="565"/>
    <n v="55"/>
    <d v="2017-04-13T00:00:00"/>
  </r>
  <r>
    <e v="#N/A"/>
    <e v="#N/A"/>
    <n v="8891.84"/>
    <n v="3"/>
    <n v="0"/>
    <x v="22"/>
    <x v="23"/>
    <d v="2017-04-17T00:00:00"/>
    <n v="110982.76"/>
    <n v="95810"/>
    <n v="13337.76"/>
    <n v="10"/>
    <n v="23400"/>
    <n v="41297.56"/>
    <n v="0"/>
    <n v="0"/>
    <n v="0"/>
    <n v="0"/>
    <n v="0"/>
    <n v="0"/>
    <n v="23400"/>
    <n v="41297.56"/>
    <n v="1052"/>
    <d v="2017-04-18T00:00:00"/>
  </r>
  <r>
    <e v="#N/A"/>
    <e v="#N/A"/>
    <n v="6334.6399999999994"/>
    <n v="0"/>
    <n v="0"/>
    <x v="22"/>
    <x v="23"/>
    <d v="2017-04-18T00:00:00"/>
    <n v="97936.960000000006"/>
    <n v="87725"/>
    <n v="9501.9599999999991"/>
    <n v="0"/>
    <n v="10400"/>
    <n v="27830.81"/>
    <n v="0"/>
    <n v="0"/>
    <n v="0"/>
    <n v="0"/>
    <n v="0"/>
    <n v="0"/>
    <n v="10400"/>
    <n v="27830.81"/>
    <n v="868"/>
    <d v="2017-04-19T00:00:00"/>
  </r>
  <r>
    <e v="#N/A"/>
    <e v="#N/A"/>
    <n v="5551.5"/>
    <n v="0"/>
    <n v="0"/>
    <x v="22"/>
    <x v="23"/>
    <d v="2017-04-19T00:00:00"/>
    <n v="92757.25"/>
    <n v="83805"/>
    <n v="8327.25"/>
    <n v="0"/>
    <n v="19900"/>
    <n v="27835.35"/>
    <n v="0"/>
    <n v="0"/>
    <n v="0"/>
    <n v="0"/>
    <n v="0"/>
    <n v="0"/>
    <n v="19900"/>
    <n v="27835.35"/>
    <n v="870"/>
    <d v="2017-04-20T00:00:00"/>
  </r>
  <r>
    <e v="#N/A"/>
    <e v="#N/A"/>
    <n v="6246.68"/>
    <n v="0"/>
    <n v="0"/>
    <x v="22"/>
    <x v="23"/>
    <d v="2017-04-20T00:00:00"/>
    <n v="103100.02"/>
    <n v="92905"/>
    <n v="9370.02"/>
    <n v="0"/>
    <n v="10900"/>
    <n v="27317.93"/>
    <n v="0"/>
    <n v="0"/>
    <n v="0"/>
    <n v="0"/>
    <n v="0"/>
    <n v="0"/>
    <n v="10900"/>
    <n v="27317.93"/>
    <n v="954"/>
    <d v="2017-04-21T00:00:00"/>
  </r>
  <r>
    <e v="#N/A"/>
    <e v="#N/A"/>
    <n v="7287.68"/>
    <n v="0"/>
    <n v="0"/>
    <x v="22"/>
    <x v="23"/>
    <d v="2017-04-21T00:00:00"/>
    <n v="96106.52"/>
    <n v="84620"/>
    <n v="10931.52"/>
    <n v="0"/>
    <n v="5700"/>
    <n v="26713.73"/>
    <n v="0"/>
    <n v="0"/>
    <n v="0"/>
    <n v="0"/>
    <n v="0"/>
    <n v="0"/>
    <n v="5700"/>
    <n v="26713.73"/>
    <n v="868"/>
    <d v="2017-04-24T00:00:00"/>
  </r>
  <r>
    <e v="#N/A"/>
    <e v="#N/A"/>
    <n v="4982.38"/>
    <n v="0"/>
    <n v="0"/>
    <x v="22"/>
    <x v="23"/>
    <d v="2017-04-22T00:00:00"/>
    <n v="75883.570000000007"/>
    <n v="67450"/>
    <n v="7473.57"/>
    <n v="0"/>
    <n v="9500"/>
    <n v="13816.1"/>
    <n v="0"/>
    <n v="0"/>
    <n v="0"/>
    <n v="0"/>
    <n v="0"/>
    <n v="0"/>
    <n v="9500"/>
    <n v="13816.1"/>
    <n v="689"/>
    <d v="2017-04-24T00:00:00"/>
  </r>
  <r>
    <e v="#N/A"/>
    <e v="#N/A"/>
    <n v="8587.1200000000008"/>
    <n v="3"/>
    <n v="0"/>
    <x v="22"/>
    <x v="23"/>
    <d v="2017-04-24T00:00:00"/>
    <n v="130040.68"/>
    <n v="115945"/>
    <n v="12880.68"/>
    <n v="10"/>
    <n v="16600"/>
    <n v="38402.69"/>
    <n v="0"/>
    <n v="0"/>
    <n v="0"/>
    <n v="0"/>
    <n v="0"/>
    <n v="0"/>
    <n v="16600"/>
    <n v="38402.69"/>
    <n v="1215"/>
    <d v="2017-04-25T00:00:00"/>
  </r>
  <r>
    <e v="#N/A"/>
    <e v="#N/A"/>
    <n v="8612.24"/>
    <n v="0"/>
    <n v="0"/>
    <x v="22"/>
    <x v="23"/>
    <d v="2017-04-25T00:00:00"/>
    <n v="106498.36"/>
    <n v="92815"/>
    <n v="12918.36"/>
    <n v="0"/>
    <n v="20200"/>
    <n v="27022.95"/>
    <n v="0"/>
    <n v="0"/>
    <n v="0"/>
    <n v="0"/>
    <n v="0"/>
    <n v="0"/>
    <n v="20200"/>
    <n v="27022.95"/>
    <n v="961"/>
    <d v="2017-04-26T00:00:00"/>
  </r>
  <r>
    <e v="#N/A"/>
    <e v="#N/A"/>
    <n v="6104.96"/>
    <n v="21"/>
    <n v="0"/>
    <x v="22"/>
    <x v="23"/>
    <d v="2017-04-26T00:00:00"/>
    <n v="91482.44"/>
    <n v="80990"/>
    <n v="9157.44"/>
    <n v="70"/>
    <n v="4600"/>
    <n v="12518.01"/>
    <n v="0"/>
    <n v="0"/>
    <n v="0"/>
    <n v="0"/>
    <n v="0"/>
    <n v="0"/>
    <n v="4600"/>
    <n v="12518.01"/>
    <n v="827"/>
    <d v="2017-04-27T00:00:00"/>
  </r>
  <r>
    <e v="#N/A"/>
    <e v="#N/A"/>
    <n v="7232.78"/>
    <n v="0"/>
    <n v="0"/>
    <x v="22"/>
    <x v="23"/>
    <d v="2017-04-27T00:00:00"/>
    <n v="105939.17"/>
    <n v="94175"/>
    <n v="10849.17"/>
    <n v="0"/>
    <n v="6500"/>
    <n v="28571.79"/>
    <n v="0"/>
    <n v="0"/>
    <n v="0"/>
    <n v="0"/>
    <n v="0"/>
    <n v="0"/>
    <n v="6500"/>
    <n v="28571.79"/>
    <n v="963"/>
    <d v="2017-04-28T00:00:00"/>
  </r>
  <r>
    <e v="#N/A"/>
    <e v="#N/A"/>
    <n v="7628.5800000000008"/>
    <n v="0"/>
    <n v="0"/>
    <x v="22"/>
    <x v="23"/>
    <d v="2017-04-28T00:00:00"/>
    <n v="98487.87"/>
    <n v="86015"/>
    <n v="11442.87"/>
    <n v="0"/>
    <n v="4100"/>
    <n v="22431.39"/>
    <n v="0"/>
    <n v="0"/>
    <n v="0"/>
    <n v="0"/>
    <n v="0"/>
    <n v="0"/>
    <n v="4100"/>
    <n v="22431.39"/>
    <n v="883"/>
    <d v="2017-05-02T00:00:00"/>
  </r>
  <r>
    <e v="#N/A"/>
    <e v="#N/A"/>
    <n v="7742.7"/>
    <n v="0"/>
    <n v="0"/>
    <x v="22"/>
    <x v="23"/>
    <d v="2017-04-29T00:00:00"/>
    <n v="88874.05"/>
    <n v="76505"/>
    <n v="11614.05"/>
    <n v="0"/>
    <n v="10000"/>
    <n v="21545.98"/>
    <n v="0"/>
    <n v="0"/>
    <n v="0"/>
    <n v="0"/>
    <n v="0"/>
    <n v="0"/>
    <n v="10000"/>
    <n v="21545.98"/>
    <n v="796"/>
    <d v="2017-05-02T00:00:00"/>
  </r>
  <r>
    <n v="0.3"/>
    <n v="26728.5"/>
    <n v="12666"/>
    <n v="0"/>
    <n v="631.5"/>
    <x v="23"/>
    <x v="24"/>
    <d v="2017-04-01T00:00:00"/>
    <n v="108469"/>
    <n v="89095"/>
    <n v="18999"/>
    <n v="0"/>
    <n v="3900"/>
    <n v="12479.29"/>
    <n v="990"/>
    <n v="1115"/>
    <n v="0"/>
    <n v="0"/>
    <n v="0"/>
    <n v="0"/>
    <n v="3900"/>
    <n v="12479.29"/>
    <n v="1209"/>
    <d v="2017-04-03T00:00:00"/>
  </r>
  <r>
    <n v="0.3"/>
    <n v="51030"/>
    <n v="24172.7"/>
    <n v="30"/>
    <n v="882"/>
    <x v="23"/>
    <x v="24"/>
    <d v="2017-04-03T00:00:00"/>
    <n v="207694.05"/>
    <n v="170100"/>
    <n v="36259.050000000003"/>
    <n v="100"/>
    <n v="6600"/>
    <n v="23828.46"/>
    <n v="1450"/>
    <n v="1490"/>
    <n v="0"/>
    <n v="0"/>
    <n v="0"/>
    <n v="0"/>
    <n v="6600"/>
    <n v="23828.46"/>
    <n v="2351"/>
    <d v="2017-04-04T00:00:00"/>
  </r>
  <r>
    <n v="0.3"/>
    <n v="36361.5"/>
    <n v="14466.6"/>
    <n v="0"/>
    <n v="507"/>
    <x v="23"/>
    <x v="24"/>
    <d v="2017-04-04T00:00:00"/>
    <n v="143129.9"/>
    <n v="121205"/>
    <n v="21699.9"/>
    <n v="0"/>
    <n v="4700"/>
    <n v="17132"/>
    <n v="590"/>
    <n v="1005"/>
    <n v="95"/>
    <n v="0"/>
    <n v="0"/>
    <n v="0"/>
    <n v="4700"/>
    <n v="17132"/>
    <n v="1814"/>
    <d v="2017-04-05T00:00:00"/>
  </r>
  <r>
    <n v="0.3"/>
    <n v="49083"/>
    <n v="12987.800000000001"/>
    <n v="0"/>
    <n v="712.5"/>
    <x v="23"/>
    <x v="24"/>
    <d v="2017-04-05T00:00:00"/>
    <n v="183801.7"/>
    <n v="163610"/>
    <n v="19481.7"/>
    <n v="0"/>
    <n v="2900"/>
    <n v="12606.58"/>
    <n v="1110"/>
    <n v="1265"/>
    <n v="0"/>
    <n v="0"/>
    <n v="0"/>
    <n v="0"/>
    <n v="2900"/>
    <n v="12606.58"/>
    <n v="1733"/>
    <d v="2017-04-07T00:00:00"/>
  </r>
  <r>
    <n v="0.3"/>
    <n v="60685.5"/>
    <n v="20466.96"/>
    <n v="12"/>
    <n v="1051.5"/>
    <x v="23"/>
    <x v="24"/>
    <d v="2017-04-07T00:00:00"/>
    <n v="233740.44"/>
    <n v="202285"/>
    <n v="30700.44"/>
    <n v="40"/>
    <n v="7100"/>
    <n v="23884.400000000001"/>
    <n v="2410"/>
    <n v="1095"/>
    <n v="0"/>
    <n v="0"/>
    <n v="0"/>
    <n v="0"/>
    <n v="7100"/>
    <n v="23884.400000000001"/>
    <n v="2577"/>
    <d v="2017-04-10T00:00:00"/>
  </r>
  <r>
    <n v="0.3"/>
    <n v="21006"/>
    <n v="8595.7199999999993"/>
    <n v="0"/>
    <n v="304.5"/>
    <x v="23"/>
    <x v="24"/>
    <d v="2017-04-08T00:00:00"/>
    <n v="83248.58"/>
    <n v="70020"/>
    <n v="12893.58"/>
    <n v="0"/>
    <n v="2000"/>
    <n v="9849.5400000000009"/>
    <n v="710"/>
    <n v="305"/>
    <n v="0"/>
    <n v="0"/>
    <n v="0"/>
    <n v="0"/>
    <n v="2000"/>
    <n v="9849.5400000000009"/>
    <n v="927"/>
    <d v="2017-04-10T00:00:00"/>
  </r>
  <r>
    <n v="0.3"/>
    <n v="30534"/>
    <n v="14370.160000000002"/>
    <n v="0"/>
    <n v="1312.5"/>
    <x v="23"/>
    <x v="24"/>
    <d v="2017-04-10T00:00:00"/>
    <n v="123590.24"/>
    <n v="101780"/>
    <n v="21555.24"/>
    <n v="0"/>
    <n v="4800"/>
    <n v="15214.12"/>
    <n v="3310"/>
    <n v="1065"/>
    <n v="0"/>
    <n v="0"/>
    <n v="0"/>
    <n v="0"/>
    <n v="4800"/>
    <n v="15214.12"/>
    <n v="1276"/>
    <d v="2017-04-11T00:00:00"/>
  </r>
  <r>
    <n v="0.3"/>
    <n v="9051"/>
    <n v="4116.8"/>
    <n v="0"/>
    <n v="801"/>
    <x v="23"/>
    <x v="24"/>
    <d v="2017-04-11T00:00:00"/>
    <n v="36500.199999999997"/>
    <n v="30170"/>
    <n v="6175.2"/>
    <n v="0"/>
    <n v="1700"/>
    <n v="3476.2"/>
    <n v="1950"/>
    <n v="720"/>
    <n v="0"/>
    <n v="0"/>
    <n v="0"/>
    <n v="0"/>
    <n v="1700"/>
    <n v="3476.2"/>
    <n v="409"/>
    <d v="2017-04-12T00:00:00"/>
  </r>
  <r>
    <n v="0.3"/>
    <n v="6088.5"/>
    <n v="3630.2000000000003"/>
    <n v="0"/>
    <n v="324"/>
    <x v="23"/>
    <x v="24"/>
    <d v="2017-04-12T00:00:00"/>
    <n v="25880.3"/>
    <n v="20295"/>
    <n v="5445.3"/>
    <n v="0"/>
    <n v="0"/>
    <n v="940.7"/>
    <n v="780"/>
    <n v="300"/>
    <n v="0"/>
    <n v="0"/>
    <n v="0"/>
    <n v="0"/>
    <n v="0"/>
    <n v="940.7"/>
    <n v="180"/>
    <d v="2017-04-13T00:00:00"/>
  </r>
  <r>
    <n v="0.3"/>
    <n v="3865.5"/>
    <n v="4619.2"/>
    <n v="0"/>
    <n v="0"/>
    <x v="23"/>
    <x v="24"/>
    <d v="2017-04-16T00:00:00"/>
    <n v="19813.8"/>
    <n v="12885"/>
    <n v="6928.8"/>
    <n v="0"/>
    <n v="0"/>
    <n v="0"/>
    <n v="0"/>
    <n v="0"/>
    <n v="0"/>
    <n v="0"/>
    <n v="0"/>
    <n v="0"/>
    <n v="0"/>
    <n v="0"/>
    <n v="241"/>
    <d v="2017-04-17T00:00:00"/>
  </r>
  <r>
    <n v="0.3"/>
    <n v="34095"/>
    <n v="20111.32"/>
    <n v="0"/>
    <n v="517.5"/>
    <x v="23"/>
    <x v="24"/>
    <d v="2017-04-17T00:00:00"/>
    <n v="144466.98000000001"/>
    <n v="113650"/>
    <n v="30166.98"/>
    <n v="0"/>
    <n v="3100"/>
    <n v="19961.3"/>
    <n v="840"/>
    <n v="885"/>
    <n v="0"/>
    <n v="0"/>
    <n v="0"/>
    <n v="0"/>
    <n v="3100"/>
    <n v="19961.3"/>
    <n v="1690"/>
    <d v="2017-04-18T00:00:00"/>
  </r>
  <r>
    <n v="0.3"/>
    <n v="41014.5"/>
    <n v="26831.179999999997"/>
    <n v="0"/>
    <n v="427.5"/>
    <x v="23"/>
    <x v="24"/>
    <d v="2017-04-18T00:00:00"/>
    <n v="177581.77"/>
    <n v="136715"/>
    <n v="40246.769999999997"/>
    <n v="0"/>
    <n v="10500"/>
    <n v="27020.639999999999"/>
    <n v="700"/>
    <n v="725"/>
    <n v="0"/>
    <n v="170"/>
    <n v="0"/>
    <n v="0"/>
    <n v="10500"/>
    <n v="27190.639999999999"/>
    <n v="2049"/>
    <d v="2017-04-19T00:00:00"/>
  </r>
  <r>
    <n v="0.3"/>
    <n v="36004.5"/>
    <n v="14828.699999999999"/>
    <n v="0"/>
    <n v="297"/>
    <x v="23"/>
    <x v="24"/>
    <d v="2017-04-19T00:00:00"/>
    <n v="142833.04999999999"/>
    <n v="120015"/>
    <n v="22243.05"/>
    <n v="0"/>
    <n v="4700"/>
    <n v="16847.72"/>
    <n v="420"/>
    <n v="570"/>
    <n v="0"/>
    <n v="0"/>
    <n v="0"/>
    <n v="0"/>
    <n v="4700"/>
    <n v="16847.72"/>
    <n v="1679"/>
    <d v="2017-04-20T00:00:00"/>
  </r>
  <r>
    <n v="0.3"/>
    <n v="32782.5"/>
    <n v="14321"/>
    <n v="0"/>
    <n v="408"/>
    <x v="23"/>
    <x v="24"/>
    <d v="2017-04-20T00:00:00"/>
    <n v="131306.5"/>
    <n v="109275"/>
    <n v="21481.5"/>
    <n v="0"/>
    <n v="6500"/>
    <n v="13949.1"/>
    <n v="780"/>
    <n v="580"/>
    <n v="0"/>
    <n v="0"/>
    <n v="0"/>
    <n v="0"/>
    <n v="6500"/>
    <n v="13949.1"/>
    <n v="1501"/>
    <d v="2017-04-21T00:00:00"/>
  </r>
  <r>
    <n v="0.3"/>
    <n v="34134"/>
    <n v="12883.14"/>
    <n v="30"/>
    <n v="705"/>
    <x v="23"/>
    <x v="24"/>
    <d v="2017-04-21T00:00:00"/>
    <n v="133689.71"/>
    <n v="113780"/>
    <n v="19324.71"/>
    <n v="100"/>
    <n v="8500"/>
    <n v="17437.7"/>
    <n v="1540"/>
    <n v="810"/>
    <n v="0"/>
    <n v="0"/>
    <n v="0"/>
    <n v="0"/>
    <n v="8500"/>
    <n v="17437.7"/>
    <n v="1600"/>
    <d v="2017-04-22T00:00:00"/>
  </r>
  <r>
    <n v="0.3"/>
    <n v="22900.5"/>
    <n v="9828.9600000000009"/>
    <n v="0"/>
    <n v="460.5"/>
    <x v="23"/>
    <x v="24"/>
    <d v="2017-04-22T00:00:00"/>
    <n v="91748.44"/>
    <n v="76335"/>
    <n v="14743.44"/>
    <n v="0"/>
    <n v="6200"/>
    <n v="10972.2"/>
    <n v="470"/>
    <n v="1065"/>
    <n v="0"/>
    <n v="0"/>
    <n v="0"/>
    <n v="0"/>
    <n v="6200"/>
    <n v="10972.2"/>
    <n v="1000"/>
    <d v="2017-04-24T00:00:00"/>
  </r>
  <r>
    <n v="0.3"/>
    <n v="46138.5"/>
    <n v="23504.28"/>
    <n v="24"/>
    <n v="1546.5"/>
    <x v="23"/>
    <x v="24"/>
    <d v="2017-04-24T00:00:00"/>
    <n v="190221.42"/>
    <n v="153795"/>
    <n v="35256.42"/>
    <n v="80"/>
    <n v="9000"/>
    <n v="24060.5"/>
    <n v="3530"/>
    <n v="1625"/>
    <n v="0"/>
    <n v="0"/>
    <n v="0"/>
    <n v="0"/>
    <n v="9000"/>
    <n v="24060.5"/>
    <n v="2198"/>
    <d v="2017-04-25T00:00:00"/>
  </r>
  <r>
    <n v="0.3"/>
    <n v="33433.5"/>
    <n v="15194.24"/>
    <n v="0"/>
    <n v="721.5"/>
    <x v="23"/>
    <x v="24"/>
    <d v="2017-04-25T00:00:00"/>
    <n v="134651.35999999999"/>
    <n v="111445"/>
    <n v="22791.360000000001"/>
    <n v="0"/>
    <n v="11200"/>
    <n v="16232.3"/>
    <n v="1110"/>
    <n v="1295"/>
    <n v="0"/>
    <n v="0"/>
    <n v="0"/>
    <n v="0"/>
    <n v="11200"/>
    <n v="16232.3"/>
    <n v="1552"/>
    <d v="2017-04-26T00:00:00"/>
  </r>
  <r>
    <n v="0.3"/>
    <n v="34561.5"/>
    <n v="14203.720000000001"/>
    <n v="0"/>
    <n v="1150.5"/>
    <x v="23"/>
    <x v="24"/>
    <d v="2017-04-26T00:00:00"/>
    <n v="137290.57999999999"/>
    <n v="115205"/>
    <n v="21305.58"/>
    <n v="0"/>
    <n v="8400"/>
    <n v="17990.62"/>
    <n v="2740"/>
    <n v="1095"/>
    <n v="0"/>
    <n v="0"/>
    <n v="0"/>
    <n v="0"/>
    <n v="8400"/>
    <n v="17990.62"/>
    <n v="1550"/>
    <d v="2017-04-27T00:00:00"/>
  </r>
  <r>
    <n v="0.3"/>
    <n v="30357"/>
    <n v="12540.42"/>
    <n v="0"/>
    <n v="523.5"/>
    <x v="23"/>
    <x v="24"/>
    <d v="2017-04-27T00:00:00"/>
    <n v="120360.63"/>
    <n v="101190"/>
    <n v="18810.63"/>
    <n v="0"/>
    <n v="9600"/>
    <n v="18015.12"/>
    <n v="840"/>
    <n v="905"/>
    <n v="0"/>
    <n v="0"/>
    <n v="0"/>
    <n v="0"/>
    <n v="9600"/>
    <n v="18015.12"/>
    <n v="1415"/>
    <d v="2017-04-28T00:00:00"/>
  </r>
  <r>
    <n v="0.3"/>
    <n v="34321.5"/>
    <n v="12565.24"/>
    <n v="12"/>
    <n v="813"/>
    <x v="23"/>
    <x v="24"/>
    <d v="2017-04-28T00:00:00"/>
    <n v="134007.85999999999"/>
    <n v="114405"/>
    <n v="18847.86"/>
    <n v="40"/>
    <n v="12200"/>
    <n v="20574.38"/>
    <n v="980"/>
    <n v="1730"/>
    <n v="0"/>
    <n v="0"/>
    <n v="0"/>
    <n v="0"/>
    <n v="12200"/>
    <n v="20574.38"/>
    <n v="1484"/>
    <d v="2017-04-29T00:00:00"/>
  </r>
  <r>
    <n v="0.3"/>
    <n v="21181.5"/>
    <n v="10787"/>
    <n v="0"/>
    <n v="259.5"/>
    <x v="23"/>
    <x v="24"/>
    <d v="2017-04-29T00:00:00"/>
    <n v="87145.5"/>
    <n v="70605"/>
    <n v="16180.5"/>
    <n v="0"/>
    <n v="3200"/>
    <n v="12284.95"/>
    <n v="540"/>
    <n v="325"/>
    <n v="0"/>
    <n v="0"/>
    <n v="0"/>
    <n v="0"/>
    <n v="3200"/>
    <n v="12284.95"/>
    <n v="1060"/>
    <d v="2017-05-02T00:00:00"/>
  </r>
  <r>
    <n v="0.3"/>
    <n v="22864.5"/>
    <n v="5836.56"/>
    <n v="0"/>
    <n v="810"/>
    <x v="24"/>
    <x v="25"/>
    <d v="2017-04-01T00:00:00"/>
    <n v="85654.84"/>
    <n v="76215"/>
    <n v="8754.84"/>
    <n v="0"/>
    <n v="2400"/>
    <n v="12399.17"/>
    <n v="1600"/>
    <n v="675"/>
    <n v="425"/>
    <n v="0"/>
    <n v="0"/>
    <n v="0"/>
    <n v="2400"/>
    <n v="12399.17"/>
    <n v="1021"/>
    <d v="2017-04-02T00:00:00"/>
  </r>
  <r>
    <n v="0.3"/>
    <n v="46894.5"/>
    <n v="10733.34"/>
    <n v="0"/>
    <n v="964.5"/>
    <x v="24"/>
    <x v="25"/>
    <d v="2017-04-03T00:00:00"/>
    <n v="174280.01"/>
    <n v="156315"/>
    <n v="16100.01"/>
    <n v="0"/>
    <n v="5200"/>
    <n v="28891.79"/>
    <n v="2120"/>
    <n v="865"/>
    <n v="230"/>
    <n v="60"/>
    <n v="0"/>
    <n v="0"/>
    <n v="5200"/>
    <n v="28951.79"/>
    <n v="2145"/>
    <d v="2017-04-04T00:00:00"/>
  </r>
  <r>
    <n v="0.3"/>
    <n v="34008"/>
    <n v="7638.8600000000006"/>
    <n v="0"/>
    <n v="709.5"/>
    <x v="24"/>
    <x v="25"/>
    <d v="2017-04-04T00:00:00"/>
    <n v="126398.29"/>
    <n v="113360"/>
    <n v="11458.29"/>
    <n v="0"/>
    <n v="3000"/>
    <n v="13597"/>
    <n v="750"/>
    <n v="1240"/>
    <n v="375"/>
    <n v="200"/>
    <n v="0"/>
    <n v="0"/>
    <n v="3000"/>
    <n v="13797"/>
    <n v="1455"/>
    <d v="2017-04-05T00:00:00"/>
  </r>
  <r>
    <n v="0.3"/>
    <n v="30247.5"/>
    <n v="6547.4199999999992"/>
    <n v="0"/>
    <n v="645"/>
    <x v="24"/>
    <x v="25"/>
    <d v="2017-04-05T00:00:00"/>
    <n v="111566.13"/>
    <n v="100825"/>
    <n v="9821.1299999999992"/>
    <n v="0"/>
    <n v="1500"/>
    <n v="17956"/>
    <n v="1080"/>
    <n v="625"/>
    <n v="445"/>
    <n v="60"/>
    <n v="0"/>
    <n v="0"/>
    <n v="1500"/>
    <n v="18016"/>
    <n v="1356"/>
    <d v="2017-04-07T00:00:00"/>
  </r>
  <r>
    <n v="0.3"/>
    <n v="52918.5"/>
    <n v="10110.56"/>
    <n v="0"/>
    <n v="1033.5"/>
    <x v="24"/>
    <x v="25"/>
    <d v="2017-04-07T00:00:00"/>
    <n v="193115.84"/>
    <n v="176395"/>
    <n v="15165.84"/>
    <n v="0"/>
    <n v="2600"/>
    <n v="24069.86"/>
    <n v="1650"/>
    <n v="1545"/>
    <n v="250"/>
    <n v="365"/>
    <n v="0"/>
    <n v="0"/>
    <n v="2600"/>
    <n v="24434.86"/>
    <n v="2231"/>
    <d v="2017-04-08T00:00:00"/>
  </r>
  <r>
    <n v="0.3"/>
    <n v="30880.5"/>
    <n v="6451.84"/>
    <n v="0"/>
    <n v="744"/>
    <x v="24"/>
    <x v="25"/>
    <d v="2017-04-08T00:00:00"/>
    <n v="113692.76"/>
    <n v="102935"/>
    <n v="9677.76"/>
    <n v="0"/>
    <n v="500"/>
    <n v="14904.34"/>
    <n v="960"/>
    <n v="1520"/>
    <n v="0"/>
    <n v="0"/>
    <n v="0"/>
    <n v="0"/>
    <n v="500"/>
    <n v="14904.34"/>
    <n v="1256"/>
    <d v="2017-04-10T00:00:00"/>
  </r>
  <r>
    <n v="0.3"/>
    <n v="49416"/>
    <n v="11096.18"/>
    <n v="0"/>
    <n v="1182"/>
    <x v="24"/>
    <x v="25"/>
    <d v="2017-04-10T00:00:00"/>
    <n v="182654.27"/>
    <n v="164720"/>
    <n v="16644.27"/>
    <n v="0"/>
    <n v="1400"/>
    <n v="26325.1"/>
    <n v="1330"/>
    <n v="1340"/>
    <n v="1270"/>
    <n v="30"/>
    <n v="0"/>
    <n v="0"/>
    <n v="1400"/>
    <n v="26355.1"/>
    <n v="2131"/>
    <d v="2017-04-11T00:00:00"/>
  </r>
  <r>
    <n v="0.3"/>
    <n v="10446"/>
    <n v="1954.78"/>
    <n v="0"/>
    <n v="438"/>
    <x v="24"/>
    <x v="25"/>
    <d v="2017-04-11T00:00:00"/>
    <n v="38747.17"/>
    <n v="34820"/>
    <n v="2932.17"/>
    <n v="0"/>
    <n v="0"/>
    <n v="2604.3000000000002"/>
    <n v="1220"/>
    <n v="240"/>
    <n v="0"/>
    <n v="70"/>
    <n v="0"/>
    <n v="0"/>
    <n v="0"/>
    <n v="2674.3"/>
    <n v="485"/>
    <d v="2017-04-12T00:00:00"/>
  </r>
  <r>
    <n v="0.3"/>
    <n v="2191.5"/>
    <n v="652"/>
    <n v="0"/>
    <n v="253.5"/>
    <x v="24"/>
    <x v="25"/>
    <d v="2017-04-12T00:00:00"/>
    <n v="8378"/>
    <n v="7305"/>
    <n v="978"/>
    <n v="0"/>
    <n v="0"/>
    <n v="680.9"/>
    <n v="720"/>
    <n v="125"/>
    <n v="0"/>
    <n v="0"/>
    <n v="0"/>
    <n v="0"/>
    <n v="0"/>
    <n v="680.9"/>
    <n v="94"/>
    <d v="2017-04-13T00:00:00"/>
  </r>
  <r>
    <n v="0.3"/>
    <n v="26766"/>
    <n v="11718.44"/>
    <n v="0"/>
    <n v="319.5"/>
    <x v="24"/>
    <x v="25"/>
    <d v="2017-04-17T00:00:00"/>
    <n v="107437.66"/>
    <n v="89220"/>
    <n v="17577.66"/>
    <n v="0"/>
    <n v="3800"/>
    <n v="5769.9"/>
    <n v="190"/>
    <n v="875"/>
    <n v="0"/>
    <n v="250"/>
    <n v="0"/>
    <n v="0"/>
    <n v="3800"/>
    <n v="6019.9"/>
    <n v="1282"/>
    <d v="2017-04-18T00:00:00"/>
  </r>
  <r>
    <n v="0.3"/>
    <n v="35904"/>
    <n v="11165.279999999999"/>
    <n v="0"/>
    <n v="178.5"/>
    <x v="24"/>
    <x v="25"/>
    <d v="2017-04-18T00:00:00"/>
    <n v="138282.92000000001"/>
    <n v="119680"/>
    <n v="16747.919999999998"/>
    <n v="0"/>
    <n v="3200"/>
    <n v="26569.69"/>
    <n v="80"/>
    <n v="515"/>
    <n v="0"/>
    <n v="110"/>
    <n v="0"/>
    <n v="0"/>
    <n v="3200"/>
    <n v="26679.69"/>
    <n v="1747"/>
    <d v="2017-04-19T00:00:00"/>
  </r>
  <r>
    <n v="0.3"/>
    <n v="26077.5"/>
    <n v="7027.7599999999993"/>
    <n v="0"/>
    <n v="391.5"/>
    <x v="24"/>
    <x v="25"/>
    <d v="2017-04-19T00:00:00"/>
    <n v="98476.64"/>
    <n v="86925"/>
    <n v="10541.64"/>
    <n v="0"/>
    <n v="1800"/>
    <n v="13712.45"/>
    <n v="580"/>
    <n v="310"/>
    <n v="415"/>
    <n v="30"/>
    <n v="0"/>
    <n v="0"/>
    <n v="1800"/>
    <n v="13742.45"/>
    <n v="1225"/>
    <d v="2017-04-20T00:00:00"/>
  </r>
  <r>
    <n v="0.3"/>
    <n v="27835.5"/>
    <n v="7326.0800000000008"/>
    <n v="0"/>
    <n v="309"/>
    <x v="24"/>
    <x v="25"/>
    <d v="2017-04-20T00:00:00"/>
    <n v="104664.12"/>
    <n v="92785"/>
    <n v="10989.12"/>
    <n v="0"/>
    <n v="0"/>
    <n v="15823.5"/>
    <n v="410"/>
    <n v="420"/>
    <n v="200"/>
    <n v="170"/>
    <n v="0"/>
    <n v="0"/>
    <n v="0"/>
    <n v="15993.5"/>
    <n v="1206"/>
    <d v="2017-04-21T00:00:00"/>
  </r>
  <r>
    <n v="0.3"/>
    <n v="27768"/>
    <n v="6767.0800000000008"/>
    <n v="0"/>
    <n v="606"/>
    <x v="24"/>
    <x v="25"/>
    <d v="2017-04-21T00:00:00"/>
    <n v="103410.62"/>
    <n v="92560"/>
    <n v="10150.620000000001"/>
    <n v="0"/>
    <n v="500"/>
    <n v="9143.8799999999992"/>
    <n v="1520"/>
    <n v="425"/>
    <n v="75"/>
    <n v="0"/>
    <n v="0"/>
    <n v="0"/>
    <n v="500"/>
    <n v="9143.8799999999992"/>
    <n v="1233"/>
    <d v="2017-04-22T00:00:00"/>
  </r>
  <r>
    <n v="0.3"/>
    <n v="22123.5"/>
    <n v="7231.54"/>
    <n v="0"/>
    <n v="286.5"/>
    <x v="24"/>
    <x v="25"/>
    <d v="2017-04-22T00:00:00"/>
    <n v="85827.31"/>
    <n v="73745"/>
    <n v="10847.31"/>
    <n v="0"/>
    <n v="1000"/>
    <n v="6232.85"/>
    <n v="430"/>
    <n v="525"/>
    <n v="0"/>
    <n v="75"/>
    <n v="0"/>
    <n v="0"/>
    <n v="1000"/>
    <n v="6307.85"/>
    <n v="957"/>
    <d v="2017-04-24T00:00:00"/>
  </r>
  <r>
    <n v="0.3"/>
    <n v="42829.5"/>
    <n v="10864.6"/>
    <n v="0"/>
    <n v="547.5"/>
    <x v="24"/>
    <x v="25"/>
    <d v="2017-04-24T00:00:00"/>
    <n v="159891.9"/>
    <n v="142765"/>
    <n v="16296.9"/>
    <n v="0"/>
    <n v="1500"/>
    <n v="25141.8"/>
    <n v="400"/>
    <n v="1425"/>
    <n v="0"/>
    <n v="0"/>
    <n v="0"/>
    <n v="0"/>
    <n v="1500"/>
    <n v="25141.8"/>
    <n v="1949"/>
    <d v="2017-04-25T00:00:00"/>
  </r>
  <r>
    <n v="0.3"/>
    <n v="31936.5"/>
    <n v="7212.88"/>
    <n v="0"/>
    <n v="682.5"/>
    <x v="24"/>
    <x v="25"/>
    <d v="2017-04-25T00:00:00"/>
    <n v="118424.32000000001"/>
    <n v="106455"/>
    <n v="10819.32"/>
    <n v="0"/>
    <n v="1000"/>
    <n v="13673.32"/>
    <n v="1520"/>
    <n v="465"/>
    <n v="290"/>
    <n v="210"/>
    <n v="0"/>
    <n v="0"/>
    <n v="1000"/>
    <n v="13883.32"/>
    <n v="1403"/>
    <d v="2017-04-26T00:00:00"/>
  </r>
  <r>
    <n v="0.3"/>
    <n v="30484.5"/>
    <n v="7716.1399999999994"/>
    <n v="0"/>
    <n v="432"/>
    <x v="24"/>
    <x v="25"/>
    <d v="2017-04-26T00:00:00"/>
    <n v="114394.21"/>
    <n v="101615"/>
    <n v="11574.21"/>
    <n v="0"/>
    <n v="500"/>
    <n v="13118.3"/>
    <n v="380"/>
    <n v="1060"/>
    <n v="0"/>
    <n v="0"/>
    <n v="0"/>
    <n v="0"/>
    <n v="500"/>
    <n v="13118.3"/>
    <n v="1326"/>
    <d v="2017-04-27T00:00:00"/>
  </r>
  <r>
    <n v="0.3"/>
    <n v="26176.5"/>
    <n v="6677.78"/>
    <n v="0"/>
    <n v="289.5"/>
    <x v="24"/>
    <x v="25"/>
    <d v="2017-04-27T00:00:00"/>
    <n v="98391.67"/>
    <n v="87255"/>
    <n v="10016.67"/>
    <n v="0"/>
    <n v="600"/>
    <n v="10363.6"/>
    <n v="320"/>
    <n v="645"/>
    <n v="0"/>
    <n v="0"/>
    <n v="0"/>
    <n v="0"/>
    <n v="600"/>
    <n v="10363.6"/>
    <n v="1120"/>
    <d v="2017-04-28T00:00:00"/>
  </r>
  <r>
    <n v="0.3"/>
    <n v="27993"/>
    <n v="7375.8"/>
    <n v="0"/>
    <n v="196.5"/>
    <x v="24"/>
    <x v="25"/>
    <d v="2017-04-28T00:00:00"/>
    <n v="105103.7"/>
    <n v="93310"/>
    <n v="11063.7"/>
    <n v="0"/>
    <n v="1500"/>
    <n v="11106.9"/>
    <n v="280"/>
    <n v="375"/>
    <n v="0"/>
    <n v="70"/>
    <n v="0"/>
    <n v="0"/>
    <n v="1500"/>
    <n v="11176.9"/>
    <n v="1282"/>
    <d v="2017-04-29T00:00:00"/>
  </r>
  <r>
    <n v="0.3"/>
    <n v="19186.5"/>
    <n v="6000.96"/>
    <n v="0"/>
    <n v="499.5"/>
    <x v="24"/>
    <x v="25"/>
    <d v="2017-04-29T00:00:00"/>
    <n v="73871.44"/>
    <n v="63955"/>
    <n v="9001.44"/>
    <n v="0"/>
    <n v="1300"/>
    <n v="6986.29"/>
    <n v="440"/>
    <n v="1225"/>
    <n v="0"/>
    <n v="0"/>
    <n v="0"/>
    <n v="0"/>
    <n v="1300"/>
    <n v="6986.29"/>
    <n v="949"/>
    <d v="2017-04-30T00:00:00"/>
  </r>
  <r>
    <n v="0.3"/>
    <n v="30432"/>
    <n v="11885.9"/>
    <n v="6"/>
    <n v="258"/>
    <x v="25"/>
    <x v="26"/>
    <d v="2017-04-01T00:00:00"/>
    <n v="119973.85"/>
    <n v="101440"/>
    <n v="17828.849999999999"/>
    <n v="20"/>
    <n v="1000"/>
    <n v="11095.1"/>
    <n v="420"/>
    <n v="440"/>
    <n v="0"/>
    <n v="0"/>
    <n v="0"/>
    <n v="0"/>
    <n v="1000"/>
    <n v="11095.1"/>
    <n v="1092"/>
    <d v="2017-04-03T00:00:00"/>
  </r>
  <r>
    <n v="0.3"/>
    <n v="56644.5"/>
    <n v="20398.54"/>
    <n v="0"/>
    <n v="1444.5"/>
    <x v="25"/>
    <x v="26"/>
    <d v="2017-04-03T00:00:00"/>
    <n v="221032.81"/>
    <n v="188815"/>
    <n v="30597.81"/>
    <n v="0"/>
    <n v="2100"/>
    <n v="21816.07"/>
    <n v="1120"/>
    <n v="3695"/>
    <n v="0"/>
    <n v="190"/>
    <n v="0"/>
    <n v="0"/>
    <n v="2100"/>
    <n v="22006.07"/>
    <n v="2111"/>
    <d v="2017-04-04T00:00:00"/>
  </r>
  <r>
    <n v="0.3"/>
    <n v="45813"/>
    <n v="14266.86"/>
    <n v="0"/>
    <n v="1186.5"/>
    <x v="25"/>
    <x v="26"/>
    <d v="2017-04-04T00:00:00"/>
    <n v="176345.29"/>
    <n v="152710"/>
    <n v="21400.29"/>
    <n v="0"/>
    <n v="2300"/>
    <n v="20016.169999999998"/>
    <n v="770"/>
    <n v="3185"/>
    <n v="0"/>
    <n v="425"/>
    <n v="100"/>
    <n v="0"/>
    <n v="2400"/>
    <n v="20441.169999999998"/>
    <n v="1746"/>
    <d v="2017-04-05T00:00:00"/>
  </r>
  <r>
    <n v="0.3"/>
    <n v="47148"/>
    <n v="14568.339999999998"/>
    <n v="0"/>
    <n v="1099.5"/>
    <x v="25"/>
    <x v="26"/>
    <d v="2017-04-05T00:00:00"/>
    <n v="180367.51"/>
    <n v="157160"/>
    <n v="21852.51"/>
    <n v="0"/>
    <n v="1000"/>
    <n v="19650.310000000001"/>
    <n v="960"/>
    <n v="2705"/>
    <n v="0"/>
    <n v="460"/>
    <n v="0"/>
    <n v="0"/>
    <n v="1000"/>
    <n v="20110.310000000001"/>
    <n v="1841"/>
    <d v="2017-04-07T00:00:00"/>
  </r>
  <r>
    <n v="0.3"/>
    <n v="60463.5"/>
    <n v="23942.36"/>
    <n v="0"/>
    <n v="1924.5"/>
    <x v="25"/>
    <x v="26"/>
    <d v="2017-04-07T00:00:00"/>
    <n v="240583.54"/>
    <n v="201545"/>
    <n v="35913.54"/>
    <n v="0"/>
    <n v="3000"/>
    <n v="31725.83"/>
    <n v="1390"/>
    <n v="5025"/>
    <n v="0"/>
    <n v="845"/>
    <n v="0"/>
    <n v="0"/>
    <n v="3000"/>
    <n v="32570.83"/>
    <n v="2313"/>
    <d v="2017-04-08T00:00:00"/>
  </r>
  <r>
    <n v="0.3"/>
    <n v="24664.5"/>
    <n v="9690.32"/>
    <n v="0"/>
    <n v="1116"/>
    <x v="25"/>
    <x v="26"/>
    <d v="2017-04-08T00:00:00"/>
    <n v="98605.48"/>
    <n v="82215"/>
    <n v="14535.48"/>
    <n v="0"/>
    <n v="1600"/>
    <n v="7473.85"/>
    <n v="740"/>
    <n v="2980"/>
    <n v="0"/>
    <n v="0"/>
    <n v="0"/>
    <n v="0"/>
    <n v="1600"/>
    <n v="7473.85"/>
    <n v="903"/>
    <d v="2017-04-10T00:00:00"/>
  </r>
  <r>
    <n v="0.3"/>
    <n v="35503.5"/>
    <n v="15080.88"/>
    <n v="6"/>
    <n v="1182"/>
    <x v="25"/>
    <x v="26"/>
    <d v="2017-04-10T00:00:00"/>
    <n v="142986.32"/>
    <n v="118345"/>
    <n v="22621.32"/>
    <n v="20"/>
    <n v="4100"/>
    <n v="20733"/>
    <n v="1170"/>
    <n v="2770"/>
    <n v="0"/>
    <n v="300"/>
    <n v="0"/>
    <n v="0"/>
    <n v="4100"/>
    <n v="21033"/>
    <n v="1399"/>
    <d v="2017-04-11T00:00:00"/>
  </r>
  <r>
    <n v="0.3"/>
    <n v="12015"/>
    <n v="5045.92"/>
    <n v="0"/>
    <n v="843"/>
    <x v="25"/>
    <x v="26"/>
    <d v="2017-04-11T00:00:00"/>
    <n v="48548.88"/>
    <n v="40050"/>
    <n v="7568.88"/>
    <n v="0"/>
    <n v="700"/>
    <n v="8162.85"/>
    <n v="660"/>
    <n v="2150"/>
    <n v="0"/>
    <n v="75"/>
    <n v="0"/>
    <n v="0"/>
    <n v="700"/>
    <n v="8237.85"/>
    <n v="426"/>
    <d v="2017-04-12T00:00:00"/>
  </r>
  <r>
    <n v="0.3"/>
    <n v="5943"/>
    <n v="5157"/>
    <n v="12"/>
    <n v="769.5"/>
    <x v="25"/>
    <x v="26"/>
    <d v="2017-04-12T00:00:00"/>
    <n v="28230.5"/>
    <n v="19810"/>
    <n v="7735.5"/>
    <n v="40"/>
    <n v="100"/>
    <n v="1789"/>
    <n v="490"/>
    <n v="2075"/>
    <n v="0"/>
    <n v="50"/>
    <n v="0"/>
    <n v="0"/>
    <n v="100"/>
    <n v="1839"/>
    <n v="190"/>
    <d v="2017-04-13T00:00:00"/>
  </r>
  <r>
    <n v="0.3"/>
    <n v="56788.5"/>
    <n v="35345.120000000003"/>
    <n v="0"/>
    <n v="610.5"/>
    <x v="25"/>
    <x v="26"/>
    <d v="2017-04-17T00:00:00"/>
    <n v="245227.68"/>
    <n v="189295"/>
    <n v="53017.68"/>
    <n v="0"/>
    <n v="13100"/>
    <n v="23566.78"/>
    <n v="300"/>
    <n v="1735"/>
    <n v="0"/>
    <n v="755"/>
    <n v="100"/>
    <n v="0"/>
    <n v="13200"/>
    <n v="24321.78"/>
    <n v="2229"/>
    <d v="2017-04-18T00:00:00"/>
  </r>
  <r>
    <n v="0.3"/>
    <n v="41718"/>
    <n v="17814.98"/>
    <n v="9"/>
    <n v="1156.5"/>
    <x v="25"/>
    <x v="26"/>
    <d v="2017-04-18T00:00:00"/>
    <n v="167357.47"/>
    <n v="139060"/>
    <n v="26722.47"/>
    <n v="30"/>
    <n v="2500"/>
    <n v="19234.61"/>
    <n v="630"/>
    <n v="3225"/>
    <n v="0"/>
    <n v="485"/>
    <n v="0"/>
    <n v="0"/>
    <n v="2500"/>
    <n v="19719.61"/>
    <n v="1672"/>
    <d v="2017-04-19T00:00:00"/>
  </r>
  <r>
    <n v="0.3"/>
    <n v="34846.5"/>
    <n v="11935.779999999999"/>
    <n v="0"/>
    <n v="850.5"/>
    <x v="25"/>
    <x v="26"/>
    <d v="2017-04-19T00:00:00"/>
    <n v="135038.67000000001"/>
    <n v="116155"/>
    <n v="17903.669999999998"/>
    <n v="0"/>
    <n v="1000"/>
    <n v="20669.7"/>
    <n v="370"/>
    <n v="2465"/>
    <n v="0"/>
    <n v="100"/>
    <n v="0"/>
    <n v="0"/>
    <n v="1000"/>
    <n v="20769.7"/>
    <n v="1345"/>
    <d v="2017-04-20T00:00:00"/>
  </r>
  <r>
    <n v="0.3"/>
    <n v="33904.5"/>
    <n v="15328.6"/>
    <n v="9"/>
    <n v="1075.5"/>
    <x v="25"/>
    <x v="26"/>
    <d v="2017-04-20T00:00:00"/>
    <n v="137277.9"/>
    <n v="113015"/>
    <n v="22992.9"/>
    <n v="30"/>
    <n v="3500"/>
    <n v="14683.08"/>
    <n v="1360"/>
    <n v="2225"/>
    <n v="0"/>
    <n v="150"/>
    <n v="0"/>
    <n v="0"/>
    <n v="3500"/>
    <n v="14833.08"/>
    <n v="1264"/>
    <d v="2017-04-21T00:00:00"/>
  </r>
  <r>
    <n v="0.3"/>
    <n v="35983.5"/>
    <n v="14628.88"/>
    <n v="0"/>
    <n v="1029"/>
    <x v="25"/>
    <x v="26"/>
    <d v="2017-04-21T00:00:00"/>
    <n v="143168.32000000001"/>
    <n v="119945"/>
    <n v="21943.32"/>
    <n v="0"/>
    <n v="2300"/>
    <n v="20247.36"/>
    <n v="460"/>
    <n v="2970"/>
    <n v="0"/>
    <n v="75"/>
    <n v="0"/>
    <n v="0"/>
    <n v="2300"/>
    <n v="20322.36"/>
    <n v="1324"/>
    <d v="2017-04-22T00:00:00"/>
  </r>
  <r>
    <n v="0.3"/>
    <n v="25806"/>
    <n v="11475.300000000001"/>
    <n v="9"/>
    <n v="567"/>
    <x v="25"/>
    <x v="26"/>
    <d v="2017-04-22T00:00:00"/>
    <n v="103767.95"/>
    <n v="86020"/>
    <n v="17212.95"/>
    <n v="30"/>
    <n v="1500"/>
    <n v="12413.82"/>
    <n v="650"/>
    <n v="1240"/>
    <n v="0"/>
    <n v="0"/>
    <n v="0"/>
    <n v="0"/>
    <n v="1500"/>
    <n v="12413.82"/>
    <n v="988"/>
    <d v="2017-04-24T00:00:00"/>
  </r>
  <r>
    <n v="0.3"/>
    <n v="46455"/>
    <n v="22163.74"/>
    <n v="0"/>
    <n v="1233"/>
    <x v="25"/>
    <x v="26"/>
    <d v="2017-04-24T00:00:00"/>
    <n v="200000.61"/>
    <n v="154850"/>
    <n v="33245.61"/>
    <n v="0"/>
    <n v="2200"/>
    <n v="31868.86"/>
    <n v="580"/>
    <n v="3530"/>
    <n v="0"/>
    <n v="700"/>
    <n v="0"/>
    <n v="0"/>
    <n v="2200"/>
    <n v="32568.86"/>
    <n v="2079"/>
    <d v="2017-04-25T00:00:00"/>
  </r>
  <r>
    <n v="0.3"/>
    <n v="31050"/>
    <n v="14803.1"/>
    <n v="0"/>
    <n v="1083"/>
    <x v="25"/>
    <x v="26"/>
    <d v="2017-04-25T00:00:00"/>
    <n v="126919.65"/>
    <n v="103500"/>
    <n v="22204.65"/>
    <n v="0"/>
    <n v="2100"/>
    <n v="18615.509999999998"/>
    <n v="690"/>
    <n v="2920"/>
    <n v="0"/>
    <n v="565"/>
    <n v="0"/>
    <n v="0"/>
    <n v="2100"/>
    <n v="19180.509999999998"/>
    <n v="1324"/>
    <d v="2017-04-26T00:00:00"/>
  </r>
  <r>
    <n v="0.3"/>
    <n v="38160"/>
    <n v="16755.34"/>
    <n v="0"/>
    <n v="1122"/>
    <x v="25"/>
    <x v="26"/>
    <d v="2017-04-26T00:00:00"/>
    <n v="153203.01"/>
    <n v="127200"/>
    <n v="25133.01"/>
    <n v="0"/>
    <n v="1200"/>
    <n v="18778.32"/>
    <n v="940"/>
    <n v="2800"/>
    <n v="0"/>
    <n v="0"/>
    <n v="0"/>
    <n v="0"/>
    <n v="1200"/>
    <n v="18778.32"/>
    <n v="1634"/>
    <d v="2017-04-27T00:00:00"/>
  </r>
  <r>
    <n v="0.3"/>
    <n v="30958.5"/>
    <n v="11497.519999999999"/>
    <n v="0"/>
    <n v="927"/>
    <x v="25"/>
    <x v="26"/>
    <d v="2017-04-27T00:00:00"/>
    <n v="121261.28"/>
    <n v="103195"/>
    <n v="17246.28"/>
    <n v="0"/>
    <n v="1000"/>
    <n v="17271.439999999999"/>
    <n v="270"/>
    <n v="2820"/>
    <n v="0"/>
    <n v="0"/>
    <n v="0"/>
    <n v="0"/>
    <n v="1000"/>
    <n v="17271.439999999999"/>
    <n v="1297"/>
    <d v="2017-04-28T00:00:00"/>
  </r>
  <r>
    <n v="0.3"/>
    <n v="31426.5"/>
    <n v="11370.58"/>
    <n v="0"/>
    <n v="889.5"/>
    <x v="25"/>
    <x v="26"/>
    <d v="2017-04-28T00:00:00"/>
    <n v="122385.87"/>
    <n v="104755"/>
    <n v="17055.87"/>
    <n v="0"/>
    <n v="3400"/>
    <n v="13538.87"/>
    <n v="380"/>
    <n v="2585"/>
    <n v="0"/>
    <n v="250"/>
    <n v="0"/>
    <n v="0"/>
    <n v="3400"/>
    <n v="13788.87"/>
    <n v="1267"/>
    <d v="2017-04-29T00:00:00"/>
  </r>
  <r>
    <n v="0.3"/>
    <n v="29469"/>
    <n v="11344.220000000001"/>
    <n v="0"/>
    <n v="1005"/>
    <x v="25"/>
    <x v="26"/>
    <d v="2017-04-29T00:00:00"/>
    <n v="117891.33"/>
    <n v="98230"/>
    <n v="17016.330000000002"/>
    <n v="0"/>
    <n v="0"/>
    <n v="11469.02"/>
    <n v="700"/>
    <n v="2650"/>
    <n v="0"/>
    <n v="0"/>
    <n v="0"/>
    <n v="0"/>
    <n v="0"/>
    <n v="11469.02"/>
    <n v="1144"/>
    <d v="2017-04-30T00:00:00"/>
  </r>
  <r>
    <n v="0.3"/>
    <n v="17886"/>
    <n v="1428.8999999999999"/>
    <n v="0"/>
    <n v="241.5"/>
    <x v="26"/>
    <x v="27"/>
    <d v="2017-04-01T00:00:00"/>
    <n v="62468.35"/>
    <n v="59620"/>
    <n v="2143.35"/>
    <n v="0"/>
    <n v="500"/>
    <n v="2595.1"/>
    <n v="240"/>
    <n v="565"/>
    <n v="0"/>
    <n v="0"/>
    <n v="0"/>
    <n v="0"/>
    <n v="500"/>
    <n v="2595.1"/>
    <n v="783"/>
    <d v="2017-04-03T00:00:00"/>
  </r>
  <r>
    <n v="0.3"/>
    <n v="30052.5"/>
    <n v="3049.94"/>
    <n v="0"/>
    <n v="1360.5"/>
    <x v="26"/>
    <x v="27"/>
    <d v="2017-04-03T00:00:00"/>
    <n v="105954.91"/>
    <n v="100175"/>
    <n v="4574.91"/>
    <n v="0"/>
    <n v="1000"/>
    <n v="5612.16"/>
    <n v="500"/>
    <n v="3795"/>
    <n v="240"/>
    <n v="150"/>
    <n v="0"/>
    <n v="0"/>
    <n v="1000"/>
    <n v="5762.16"/>
    <n v="1262"/>
    <d v="2017-04-04T00:00:00"/>
  </r>
  <r>
    <n v="0.3"/>
    <n v="28777.5"/>
    <n v="781.12"/>
    <n v="0"/>
    <n v="939"/>
    <x v="26"/>
    <x v="27"/>
    <d v="2017-04-04T00:00:00"/>
    <n v="97896.68"/>
    <n v="95925"/>
    <n v="1171.68"/>
    <n v="0"/>
    <n v="0"/>
    <n v="3254.46"/>
    <n v="480"/>
    <n v="2410"/>
    <n v="240"/>
    <n v="0"/>
    <n v="0"/>
    <n v="0"/>
    <n v="0"/>
    <n v="3254.46"/>
    <n v="1102"/>
    <d v="2017-04-05T00:00:00"/>
  </r>
  <r>
    <n v="0.3"/>
    <n v="24343.5"/>
    <n v="1411.78"/>
    <n v="0"/>
    <n v="790.5"/>
    <x v="26"/>
    <x v="27"/>
    <d v="2017-04-05T00:00:00"/>
    <n v="84467.67"/>
    <n v="81145"/>
    <n v="2117.67"/>
    <n v="0"/>
    <n v="0"/>
    <n v="1255.45"/>
    <n v="300"/>
    <n v="2305"/>
    <n v="30"/>
    <n v="0"/>
    <n v="0"/>
    <n v="0"/>
    <n v="0"/>
    <n v="1255.45"/>
    <n v="965"/>
    <d v="2017-04-07T00:00:00"/>
  </r>
  <r>
    <n v="0.3"/>
    <n v="38526"/>
    <n v="2902.2000000000003"/>
    <n v="0"/>
    <n v="1053"/>
    <x v="26"/>
    <x v="27"/>
    <d v="2017-04-07T00:00:00"/>
    <n v="134343.29999999999"/>
    <n v="128420"/>
    <n v="4353.3"/>
    <n v="0"/>
    <n v="400"/>
    <n v="5927.9"/>
    <n v="1230"/>
    <n v="2280"/>
    <n v="0"/>
    <n v="0"/>
    <n v="0"/>
    <n v="0"/>
    <n v="400"/>
    <n v="5927.9"/>
    <n v="1623"/>
    <d v="2017-04-10T00:00:00"/>
  </r>
  <r>
    <n v="0.3"/>
    <n v="14893.5"/>
    <n v="1271.22"/>
    <n v="0"/>
    <n v="406.5"/>
    <x v="26"/>
    <x v="27"/>
    <d v="2017-04-08T00:00:00"/>
    <n v="52346.83"/>
    <n v="49645"/>
    <n v="1906.83"/>
    <n v="0"/>
    <n v="0"/>
    <n v="1645"/>
    <n v="870"/>
    <n v="485"/>
    <n v="0"/>
    <n v="0"/>
    <n v="0"/>
    <n v="0"/>
    <n v="0"/>
    <n v="1645"/>
    <n v="557"/>
    <d v="2017-04-10T00:00:00"/>
  </r>
  <r>
    <n v="0.3"/>
    <n v="18270"/>
    <n v="1981.8999999999999"/>
    <n v="0"/>
    <n v="1050"/>
    <x v="26"/>
    <x v="27"/>
    <d v="2017-04-10T00:00:00"/>
    <n v="64437.85"/>
    <n v="60900"/>
    <n v="2972.85"/>
    <n v="0"/>
    <n v="0"/>
    <n v="1676.77"/>
    <n v="1720"/>
    <n v="1780"/>
    <n v="0"/>
    <n v="0"/>
    <n v="0"/>
    <n v="0"/>
    <n v="0"/>
    <n v="1676.77"/>
    <n v="771"/>
    <d v="2017-04-11T00:00:00"/>
  </r>
  <r>
    <n v="0.3"/>
    <n v="6202.5"/>
    <n v="164.79999999999998"/>
    <n v="12"/>
    <n v="69"/>
    <x v="26"/>
    <x v="27"/>
    <d v="2017-04-11T00:00:00"/>
    <n v="21407.200000000001"/>
    <n v="20675"/>
    <n v="247.2"/>
    <n v="40"/>
    <n v="0"/>
    <n v="450"/>
    <n v="0"/>
    <n v="230"/>
    <n v="0"/>
    <n v="0"/>
    <n v="0"/>
    <n v="0"/>
    <n v="0"/>
    <n v="450"/>
    <n v="233"/>
    <d v="2017-04-12T00:00:00"/>
  </r>
  <r>
    <n v="0.3"/>
    <n v="1320"/>
    <n v="602.48"/>
    <n v="0"/>
    <n v="163.5"/>
    <x v="26"/>
    <x v="27"/>
    <d v="2017-04-12T00:00:00"/>
    <n v="5478.72"/>
    <n v="4400"/>
    <n v="903.72"/>
    <n v="0"/>
    <n v="0"/>
    <n v="0"/>
    <n v="70"/>
    <n v="475"/>
    <n v="0"/>
    <n v="0"/>
    <n v="0"/>
    <n v="0"/>
    <n v="0"/>
    <n v="0"/>
    <n v="43"/>
    <d v="2017-04-13T00:00:00"/>
  </r>
  <r>
    <n v="0.3"/>
    <n v="15478.5"/>
    <n v="1054.8999999999999"/>
    <n v="0"/>
    <n v="463.5"/>
    <x v="26"/>
    <x v="27"/>
    <d v="2017-04-17T00:00:00"/>
    <n v="54337.35"/>
    <n v="51595"/>
    <n v="1582.35"/>
    <n v="0"/>
    <n v="0"/>
    <n v="5622.14"/>
    <n v="770"/>
    <n v="775"/>
    <n v="0"/>
    <n v="0"/>
    <n v="0"/>
    <n v="0"/>
    <n v="0"/>
    <n v="5622.14"/>
    <n v="650"/>
    <d v="2017-04-18T00:00:00"/>
  </r>
  <r>
    <n v="0.3"/>
    <n v="25858.5"/>
    <n v="2110.2999999999997"/>
    <n v="0"/>
    <n v="682.5"/>
    <x v="26"/>
    <x v="27"/>
    <d v="2017-04-18T00:00:00"/>
    <n v="90080.45"/>
    <n v="86195"/>
    <n v="3165.45"/>
    <n v="0"/>
    <n v="0"/>
    <n v="2532.1"/>
    <n v="370"/>
    <n v="1905"/>
    <n v="0"/>
    <n v="0"/>
    <n v="0"/>
    <n v="0"/>
    <n v="0"/>
    <n v="2532.1"/>
    <n v="1140"/>
    <d v="2017-04-19T00:00:00"/>
  </r>
  <r>
    <n v="0.3"/>
    <n v="20847"/>
    <n v="302.28000000000003"/>
    <n v="0"/>
    <n v="621"/>
    <x v="26"/>
    <x v="27"/>
    <d v="2017-04-19T00:00:00"/>
    <n v="70503.42"/>
    <n v="69490"/>
    <n v="453.42"/>
    <n v="0"/>
    <n v="0"/>
    <n v="1529.46"/>
    <n v="930"/>
    <n v="1140"/>
    <n v="0"/>
    <n v="165"/>
    <n v="0"/>
    <n v="0"/>
    <n v="0"/>
    <n v="1694.46"/>
    <n v="807"/>
    <d v="2017-04-20T00:00:00"/>
  </r>
  <r>
    <n v="0.3"/>
    <n v="22444.5"/>
    <n v="417"/>
    <n v="0"/>
    <n v="388.5"/>
    <x v="26"/>
    <x v="27"/>
    <d v="2017-04-20T00:00:00"/>
    <n v="76425.5"/>
    <n v="74815"/>
    <n v="625.5"/>
    <n v="0"/>
    <n v="0"/>
    <n v="935"/>
    <n v="370"/>
    <n v="925"/>
    <n v="0"/>
    <n v="0"/>
    <n v="0"/>
    <n v="0"/>
    <n v="0"/>
    <n v="935"/>
    <n v="765"/>
    <d v="2017-04-21T00:00:00"/>
  </r>
  <r>
    <n v="0.3"/>
    <n v="21708"/>
    <n v="590.43999999999994"/>
    <n v="0"/>
    <n v="616.5"/>
    <x v="26"/>
    <x v="27"/>
    <d v="2017-04-21T00:00:00"/>
    <n v="74120.66"/>
    <n v="72360"/>
    <n v="885.66"/>
    <n v="0"/>
    <n v="0"/>
    <n v="3427.4"/>
    <n v="380"/>
    <n v="1675"/>
    <n v="0"/>
    <n v="50"/>
    <n v="1000"/>
    <n v="0"/>
    <n v="1000"/>
    <n v="3477.4"/>
    <n v="829"/>
    <d v="2017-04-24T00:00:00"/>
  </r>
  <r>
    <n v="0.3"/>
    <n v="14343"/>
    <n v="1700"/>
    <n v="0"/>
    <n v="379.5"/>
    <x v="26"/>
    <x v="27"/>
    <d v="2017-04-22T00:00:00"/>
    <n v="51365"/>
    <n v="47810"/>
    <n v="2550"/>
    <n v="0"/>
    <n v="200"/>
    <n v="685"/>
    <n v="410"/>
    <n v="855"/>
    <n v="0"/>
    <n v="0"/>
    <n v="0"/>
    <n v="0"/>
    <n v="200"/>
    <n v="685"/>
    <n v="550"/>
    <d v="2017-04-24T00:00:00"/>
  </r>
  <r>
    <n v="0.3"/>
    <n v="27943.5"/>
    <n v="1591.46"/>
    <n v="0"/>
    <n v="892.5"/>
    <x v="26"/>
    <x v="27"/>
    <d v="2017-04-24T00:00:00"/>
    <n v="96567.19"/>
    <n v="93145"/>
    <n v="2387.19"/>
    <n v="0"/>
    <n v="0"/>
    <n v="3847.25"/>
    <n v="440"/>
    <n v="2535"/>
    <n v="0"/>
    <n v="120"/>
    <n v="0"/>
    <n v="0"/>
    <n v="0"/>
    <n v="3967.25"/>
    <n v="1118"/>
    <d v="2017-04-25T00:00:00"/>
  </r>
  <r>
    <n v="0.3"/>
    <n v="23820"/>
    <n v="1152.74"/>
    <n v="0"/>
    <n v="880.5"/>
    <x v="26"/>
    <x v="27"/>
    <d v="2017-04-25T00:00:00"/>
    <n v="82244.11"/>
    <n v="79400"/>
    <n v="1729.11"/>
    <n v="0"/>
    <n v="200"/>
    <n v="660"/>
    <n v="1440"/>
    <n v="1495"/>
    <n v="0"/>
    <n v="0"/>
    <n v="0"/>
    <n v="0"/>
    <n v="200"/>
    <n v="660"/>
    <n v="908"/>
    <d v="2017-04-26T00:00:00"/>
  </r>
  <r>
    <n v="0.3"/>
    <n v="18703.5"/>
    <n v="1074.22"/>
    <n v="0"/>
    <n v="684"/>
    <x v="26"/>
    <x v="27"/>
    <d v="2017-04-26T00:00:00"/>
    <n v="64746.33"/>
    <n v="62345"/>
    <n v="1611.33"/>
    <n v="0"/>
    <n v="0"/>
    <n v="1930.8"/>
    <n v="560"/>
    <n v="1720"/>
    <n v="0"/>
    <n v="0"/>
    <n v="0"/>
    <n v="0"/>
    <n v="0"/>
    <n v="1930.8"/>
    <n v="734"/>
    <d v="2017-04-27T00:00:00"/>
  </r>
  <r>
    <n v="0.3"/>
    <n v="20916"/>
    <n v="969.7600000000001"/>
    <n v="0"/>
    <n v="454.5"/>
    <x v="26"/>
    <x v="27"/>
    <d v="2017-04-27T00:00:00"/>
    <n v="71974.64"/>
    <n v="69720"/>
    <n v="1454.64"/>
    <n v="0"/>
    <n v="0"/>
    <n v="1390.45"/>
    <n v="590"/>
    <n v="925"/>
    <n v="0"/>
    <n v="0"/>
    <n v="0"/>
    <n v="0"/>
    <n v="0"/>
    <n v="1390.45"/>
    <n v="862"/>
    <d v="2017-04-28T00:00:00"/>
  </r>
  <r>
    <n v="0.3"/>
    <n v="20538"/>
    <n v="1899.2"/>
    <n v="30"/>
    <n v="868.5"/>
    <x v="26"/>
    <x v="27"/>
    <d v="2017-04-28T00:00:00"/>
    <n v="72618.8"/>
    <n v="68460"/>
    <n v="2848.8"/>
    <n v="100"/>
    <n v="0"/>
    <n v="1712.1"/>
    <n v="960"/>
    <n v="1935"/>
    <n v="0"/>
    <n v="0"/>
    <n v="0"/>
    <n v="0"/>
    <n v="0"/>
    <n v="1712.1"/>
    <n v="851"/>
    <d v="2017-04-29T00:00:00"/>
  </r>
  <r>
    <n v="0.3"/>
    <n v="19285.5"/>
    <n v="1312.08"/>
    <n v="30"/>
    <n v="511.5"/>
    <x v="26"/>
    <x v="27"/>
    <d v="2017-04-29T00:00:00"/>
    <n v="67033.119999999995"/>
    <n v="64285"/>
    <n v="1968.12"/>
    <n v="100"/>
    <n v="0"/>
    <n v="1367.71"/>
    <n v="460"/>
    <n v="1245"/>
    <n v="0"/>
    <n v="0"/>
    <n v="0"/>
    <n v="0"/>
    <n v="0"/>
    <n v="1367.71"/>
    <n v="735"/>
    <d v="2017-05-02T00:00:00"/>
  </r>
  <r>
    <n v="0.3"/>
    <n v="13027.5"/>
    <n v="3343.6"/>
    <n v="0"/>
    <n v="72"/>
    <x v="27"/>
    <x v="28"/>
    <d v="2017-04-01T00:00:00"/>
    <n v="49430.400000000001"/>
    <n v="43425"/>
    <n v="5015.3999999999996"/>
    <n v="0"/>
    <n v="600"/>
    <n v="3500.25"/>
    <n v="240"/>
    <n v="0"/>
    <n v="0"/>
    <n v="0"/>
    <n v="0"/>
    <n v="0"/>
    <n v="600"/>
    <n v="3500.25"/>
    <n v="574"/>
    <d v="2017-04-03T00:00:00"/>
  </r>
  <r>
    <n v="0.3"/>
    <n v="28636.5"/>
    <n v="7153.2599999999993"/>
    <n v="0"/>
    <n v="739.5"/>
    <x v="27"/>
    <x v="28"/>
    <d v="2017-04-03T00:00:00"/>
    <n v="110209.89"/>
    <n v="95455"/>
    <n v="10729.89"/>
    <n v="0"/>
    <n v="1300"/>
    <n v="8270.1"/>
    <n v="160"/>
    <n v="2305"/>
    <n v="0"/>
    <n v="1750"/>
    <n v="200"/>
    <n v="0"/>
    <n v="1500"/>
    <n v="10020.1"/>
    <n v="1223"/>
    <d v="2017-04-04T00:00:00"/>
  </r>
  <r>
    <n v="0.3"/>
    <n v="20029.5"/>
    <n v="4585.38"/>
    <n v="0"/>
    <n v="468"/>
    <x v="27"/>
    <x v="28"/>
    <d v="2017-04-04T00:00:00"/>
    <n v="74568.070000000007"/>
    <n v="66765"/>
    <n v="6878.07"/>
    <n v="0"/>
    <n v="200"/>
    <n v="6670.04"/>
    <n v="840"/>
    <n v="720"/>
    <n v="0"/>
    <n v="355"/>
    <n v="0"/>
    <n v="0"/>
    <n v="200"/>
    <n v="7025.04"/>
    <n v="846"/>
    <d v="2017-04-05T00:00:00"/>
  </r>
  <r>
    <n v="0.3"/>
    <n v="23713.5"/>
    <n v="4163.6400000000003"/>
    <n v="0"/>
    <n v="444"/>
    <x v="27"/>
    <x v="28"/>
    <d v="2017-04-05T00:00:00"/>
    <n v="86925.46"/>
    <n v="79045"/>
    <n v="6245.46"/>
    <n v="0"/>
    <n v="6100"/>
    <n v="11700.5"/>
    <n v="580"/>
    <n v="900"/>
    <n v="0"/>
    <n v="660"/>
    <n v="0"/>
    <n v="0"/>
    <n v="6100"/>
    <n v="12360.5"/>
    <n v="888"/>
    <d v="2017-04-07T00:00:00"/>
  </r>
  <r>
    <n v="0.3"/>
    <n v="36616.5"/>
    <n v="7436.2"/>
    <n v="0"/>
    <n v="852"/>
    <x v="27"/>
    <x v="28"/>
    <d v="2017-04-07T00:00:00"/>
    <n v="135079.29999999999"/>
    <n v="122055"/>
    <n v="11154.3"/>
    <n v="0"/>
    <n v="4200"/>
    <n v="13615.17"/>
    <n v="470"/>
    <n v="2370"/>
    <n v="0"/>
    <n v="1370"/>
    <n v="0"/>
    <n v="0"/>
    <n v="4200"/>
    <n v="14985.17"/>
    <n v="1389"/>
    <d v="2017-04-10T00:00:00"/>
  </r>
  <r>
    <n v="0.3"/>
    <n v="17181"/>
    <n v="3246.8799999999997"/>
    <n v="0"/>
    <n v="540"/>
    <x v="27"/>
    <x v="28"/>
    <d v="2017-04-08T00:00:00"/>
    <n v="63705.32"/>
    <n v="57270"/>
    <n v="4870.32"/>
    <n v="0"/>
    <n v="600"/>
    <n v="3532.95"/>
    <n v="270"/>
    <n v="1530"/>
    <n v="0"/>
    <n v="300"/>
    <n v="0"/>
    <n v="0"/>
    <n v="600"/>
    <n v="3832.95"/>
    <n v="686"/>
    <d v="2017-04-10T00:00:00"/>
  </r>
  <r>
    <n v="0.3"/>
    <n v="23427"/>
    <n v="5161.72"/>
    <n v="0"/>
    <n v="606"/>
    <x v="27"/>
    <x v="28"/>
    <d v="2017-04-10T00:00:00"/>
    <n v="87652.58"/>
    <n v="78090"/>
    <n v="7742.58"/>
    <n v="0"/>
    <n v="600"/>
    <n v="6413.33"/>
    <n v="780"/>
    <n v="1240"/>
    <n v="0"/>
    <n v="995"/>
    <n v="0"/>
    <n v="0"/>
    <n v="600"/>
    <n v="7408.33"/>
    <n v="910"/>
    <d v="2017-04-11T00:00:00"/>
  </r>
  <r>
    <n v="0.3"/>
    <n v="6595.5"/>
    <n v="1703.4799999999998"/>
    <n v="0"/>
    <n v="429"/>
    <x v="27"/>
    <x v="28"/>
    <d v="2017-04-11T00:00:00"/>
    <n v="25000.22"/>
    <n v="21985"/>
    <n v="2555.2199999999998"/>
    <n v="0"/>
    <n v="400"/>
    <n v="2420.92"/>
    <n v="590"/>
    <n v="840"/>
    <n v="0"/>
    <n v="620"/>
    <n v="0"/>
    <n v="0"/>
    <n v="400"/>
    <n v="3040.92"/>
    <n v="280"/>
    <d v="2017-04-12T00:00:00"/>
  </r>
  <r>
    <n v="0.3"/>
    <n v="2551.5"/>
    <n v="1565.4799999999998"/>
    <n v="18"/>
    <n v="286.5"/>
    <x v="27"/>
    <x v="28"/>
    <d v="2017-04-12T00:00:00"/>
    <n v="11123.22"/>
    <n v="8505"/>
    <n v="2348.2199999999998"/>
    <n v="60"/>
    <n v="500"/>
    <n v="173"/>
    <n v="360"/>
    <n v="595"/>
    <n v="0"/>
    <n v="545"/>
    <n v="0"/>
    <n v="0"/>
    <n v="500"/>
    <n v="718"/>
    <n v="96"/>
    <d v="2017-04-13T00:00:00"/>
  </r>
  <r>
    <n v="0.3"/>
    <n v="19725"/>
    <n v="7449.34"/>
    <n v="0"/>
    <n v="324"/>
    <x v="27"/>
    <x v="28"/>
    <d v="2017-04-17T00:00:00"/>
    <n v="79124.009999999995"/>
    <n v="65750"/>
    <n v="11174.01"/>
    <n v="0"/>
    <n v="8000"/>
    <n v="12469.97"/>
    <n v="200"/>
    <n v="880"/>
    <n v="0"/>
    <n v="0"/>
    <n v="0"/>
    <n v="0"/>
    <n v="8000"/>
    <n v="12469.97"/>
    <n v="896"/>
    <d v="2017-04-18T00:00:00"/>
  </r>
  <r>
    <n v="0.3"/>
    <n v="16960.5"/>
    <n v="3708.6"/>
    <n v="0"/>
    <n v="643.5"/>
    <x v="27"/>
    <x v="28"/>
    <d v="2017-04-18T00:00:00"/>
    <n v="64032.9"/>
    <n v="56535"/>
    <n v="5562.9"/>
    <n v="0"/>
    <n v="100"/>
    <n v="6118.35"/>
    <n v="120"/>
    <n v="2025"/>
    <n v="0"/>
    <n v="1195"/>
    <n v="0"/>
    <n v="0"/>
    <n v="100"/>
    <n v="7313.35"/>
    <n v="669"/>
    <d v="2017-04-19T00:00:00"/>
  </r>
  <r>
    <n v="0.3"/>
    <n v="15519"/>
    <n v="4355.08"/>
    <n v="0"/>
    <n v="342"/>
    <x v="27"/>
    <x v="28"/>
    <d v="2017-04-19T00:00:00"/>
    <n v="59842.62"/>
    <n v="51730"/>
    <n v="6532.62"/>
    <n v="0"/>
    <n v="1700"/>
    <n v="6020.65"/>
    <n v="150"/>
    <n v="990"/>
    <n v="0"/>
    <n v="460"/>
    <n v="0"/>
    <n v="0"/>
    <n v="1700"/>
    <n v="6480.65"/>
    <n v="706"/>
    <d v="2017-04-20T00:00:00"/>
  </r>
  <r>
    <n v="0.3"/>
    <n v="17481"/>
    <n v="4371.82"/>
    <n v="0"/>
    <n v="324"/>
    <x v="27"/>
    <x v="28"/>
    <d v="2017-04-20T00:00:00"/>
    <n v="66342.73"/>
    <n v="58270"/>
    <n v="6557.73"/>
    <n v="0"/>
    <n v="1700"/>
    <n v="2801"/>
    <n v="80"/>
    <n v="1000"/>
    <n v="0"/>
    <n v="550"/>
    <n v="0"/>
    <n v="0"/>
    <n v="1700"/>
    <n v="3351"/>
    <n v="725"/>
    <d v="2017-04-21T00:00:00"/>
  </r>
  <r>
    <n v="0.3"/>
    <n v="14554.5"/>
    <n v="3864.6"/>
    <n v="0"/>
    <n v="135"/>
    <x v="27"/>
    <x v="28"/>
    <d v="2017-04-21T00:00:00"/>
    <n v="55181.9"/>
    <n v="48515"/>
    <n v="5796.9"/>
    <n v="0"/>
    <n v="2800"/>
    <n v="8341.35"/>
    <n v="330"/>
    <n v="120"/>
    <n v="0"/>
    <n v="70"/>
    <n v="0"/>
    <n v="0"/>
    <n v="2800"/>
    <n v="8411.35"/>
    <n v="621"/>
    <d v="2017-04-24T00:00:00"/>
  </r>
  <r>
    <n v="0.3"/>
    <n v="12219"/>
    <n v="4672.08"/>
    <n v="0"/>
    <n v="267"/>
    <x v="27"/>
    <x v="28"/>
    <d v="2017-04-22T00:00:00"/>
    <n v="48638.12"/>
    <n v="40730"/>
    <n v="7008.12"/>
    <n v="0"/>
    <n v="500"/>
    <n v="2521.6"/>
    <n v="280"/>
    <n v="610"/>
    <n v="0"/>
    <n v="0"/>
    <n v="0"/>
    <n v="0"/>
    <n v="500"/>
    <n v="2521.6"/>
    <n v="540"/>
    <d v="2017-04-24T00:00:00"/>
  </r>
  <r>
    <n v="0.3"/>
    <n v="23530.5"/>
    <n v="5315.92"/>
    <n v="0"/>
    <n v="556.5"/>
    <x v="27"/>
    <x v="28"/>
    <d v="2017-04-24T00:00:00"/>
    <n v="89208.88"/>
    <n v="78435"/>
    <n v="7973.88"/>
    <n v="0"/>
    <n v="600"/>
    <n v="6356.1"/>
    <n v="300"/>
    <n v="1555"/>
    <n v="0"/>
    <n v="475"/>
    <n v="0"/>
    <n v="0"/>
    <n v="600"/>
    <n v="6831.1"/>
    <n v="950"/>
    <d v="2017-04-25T00:00:00"/>
  </r>
  <r>
    <n v="0.3"/>
    <n v="17445"/>
    <n v="2879.08"/>
    <n v="0"/>
    <n v="789"/>
    <x v="27"/>
    <x v="28"/>
    <d v="2017-04-25T00:00:00"/>
    <n v="64208.62"/>
    <n v="58150"/>
    <n v="4318.62"/>
    <n v="0"/>
    <n v="1100"/>
    <n v="5276.5"/>
    <n v="390"/>
    <n v="2180"/>
    <n v="60"/>
    <n v="1450"/>
    <n v="0"/>
    <n v="0"/>
    <n v="1100"/>
    <n v="6726.5"/>
    <n v="735"/>
    <d v="2017-04-26T00:00:00"/>
  </r>
  <r>
    <n v="0.3"/>
    <n v="22323"/>
    <n v="4348.0999999999995"/>
    <n v="0"/>
    <n v="460.5"/>
    <x v="27"/>
    <x v="28"/>
    <d v="2017-04-26T00:00:00"/>
    <n v="82332.149999999994"/>
    <n v="74410"/>
    <n v="6522.15"/>
    <n v="0"/>
    <n v="200"/>
    <n v="5926.25"/>
    <n v="240"/>
    <n v="1295"/>
    <n v="0"/>
    <n v="920"/>
    <n v="0"/>
    <n v="0"/>
    <n v="200"/>
    <n v="6846.25"/>
    <n v="889"/>
    <d v="2017-04-27T00:00:00"/>
  </r>
  <r>
    <n v="0.3"/>
    <n v="17247"/>
    <n v="4142.68"/>
    <n v="0"/>
    <n v="838.5"/>
    <x v="27"/>
    <x v="28"/>
    <d v="2017-04-27T00:00:00"/>
    <n v="64899.02"/>
    <n v="57490"/>
    <n v="6214.02"/>
    <n v="0"/>
    <n v="500"/>
    <n v="7743.94"/>
    <n v="460"/>
    <n v="2335"/>
    <n v="0"/>
    <n v="1455"/>
    <n v="0"/>
    <n v="0"/>
    <n v="500"/>
    <n v="9198.9399999999987"/>
    <n v="739"/>
    <d v="2017-04-28T00:00:00"/>
  </r>
  <r>
    <n v="0.3"/>
    <n v="17269.5"/>
    <n v="5173.0999999999995"/>
    <n v="0"/>
    <n v="487.5"/>
    <x v="27"/>
    <x v="28"/>
    <d v="2017-04-28T00:00:00"/>
    <n v="66524.649999999994"/>
    <n v="57565"/>
    <n v="7759.65"/>
    <n v="0"/>
    <n v="500"/>
    <n v="6921.55"/>
    <n v="160"/>
    <n v="1465"/>
    <n v="0"/>
    <n v="1270"/>
    <n v="0"/>
    <n v="0"/>
    <n v="500"/>
    <n v="8191.55"/>
    <n v="713"/>
    <d v="2017-05-02T00:00:00"/>
  </r>
  <r>
    <n v="0.3"/>
    <n v="9813"/>
    <n v="2643.12"/>
    <n v="0"/>
    <n v="213"/>
    <x v="27"/>
    <x v="28"/>
    <d v="2017-04-29T00:00:00"/>
    <n v="37349.68"/>
    <n v="32710"/>
    <n v="3964.68"/>
    <n v="0"/>
    <n v="0"/>
    <n v="402"/>
    <n v="260"/>
    <n v="450"/>
    <n v="0"/>
    <n v="0"/>
    <n v="0"/>
    <n v="0"/>
    <n v="0"/>
    <n v="402"/>
    <n v="370"/>
    <d v="2017-05-02T00:00:00"/>
  </r>
  <r>
    <n v="0.3"/>
    <n v="13102.5"/>
    <n v="5937.8600000000006"/>
    <n v="75"/>
    <n v="216"/>
    <x v="28"/>
    <x v="29"/>
    <d v="2017-04-01T00:00:00"/>
    <n v="53681.79"/>
    <n v="43675"/>
    <n v="8906.7900000000009"/>
    <n v="250"/>
    <n v="0"/>
    <n v="25455.69"/>
    <n v="400"/>
    <n v="320"/>
    <n v="0"/>
    <n v="0"/>
    <n v="0"/>
    <n v="0"/>
    <n v="0"/>
    <n v="25455.69"/>
    <n v="653"/>
    <d v="2017-04-03T00:00:00"/>
  </r>
  <r>
    <n v="0.3"/>
    <n v="29374.5"/>
    <n v="12321.12"/>
    <n v="285"/>
    <n v="1096.5"/>
    <x v="28"/>
    <x v="29"/>
    <d v="2017-04-03T00:00:00"/>
    <n v="118401.68"/>
    <n v="97915"/>
    <n v="18481.68"/>
    <n v="950"/>
    <n v="0"/>
    <n v="51411.08"/>
    <n v="1570"/>
    <n v="2085"/>
    <n v="0"/>
    <n v="0"/>
    <n v="0"/>
    <n v="0"/>
    <n v="0"/>
    <n v="51411.08"/>
    <n v="1263"/>
    <d v="2017-04-04T00:00:00"/>
  </r>
  <r>
    <n v="0.3"/>
    <n v="21664.5"/>
    <n v="7103.78"/>
    <n v="108"/>
    <n v="1186.5"/>
    <x v="28"/>
    <x v="29"/>
    <d v="2017-04-04T00:00:00"/>
    <n v="84615.67"/>
    <n v="72215"/>
    <n v="10655.67"/>
    <n v="360"/>
    <n v="800"/>
    <n v="26251.5"/>
    <n v="870"/>
    <n v="3085"/>
    <n v="0"/>
    <n v="0"/>
    <n v="0"/>
    <n v="0"/>
    <n v="800"/>
    <n v="26251.5"/>
    <n v="859"/>
    <d v="2017-04-05T00:00:00"/>
  </r>
  <r>
    <n v="0.3"/>
    <n v="21405"/>
    <n v="8033.62"/>
    <n v="210"/>
    <n v="1050"/>
    <x v="28"/>
    <x v="29"/>
    <d v="2017-04-05T00:00:00"/>
    <n v="85050.43"/>
    <n v="71350"/>
    <n v="12050.43"/>
    <n v="700"/>
    <n v="0"/>
    <n v="34898.68"/>
    <n v="1290"/>
    <n v="2210"/>
    <n v="0"/>
    <n v="0"/>
    <n v="0"/>
    <n v="0"/>
    <n v="0"/>
    <n v="34898.68"/>
    <n v="927"/>
    <d v="2017-04-07T00:00:00"/>
  </r>
  <r>
    <n v="0.3"/>
    <n v="31837.5"/>
    <n v="14610.800000000001"/>
    <n v="363"/>
    <n v="1372.5"/>
    <x v="28"/>
    <x v="29"/>
    <d v="2017-04-07T00:00:00"/>
    <n v="131261.20000000001"/>
    <n v="106125"/>
    <n v="21916.2"/>
    <n v="1210"/>
    <n v="500"/>
    <n v="57582.83"/>
    <n v="680"/>
    <n v="3895"/>
    <n v="0"/>
    <n v="0"/>
    <n v="0"/>
    <n v="0"/>
    <n v="500"/>
    <n v="57582.83"/>
    <n v="1445"/>
    <d v="2017-04-08T00:00:00"/>
  </r>
  <r>
    <n v="0.3"/>
    <n v="15358.5"/>
    <n v="5314.4000000000005"/>
    <n v="90"/>
    <n v="516"/>
    <x v="28"/>
    <x v="29"/>
    <d v="2017-04-08T00:00:00"/>
    <n v="60346.6"/>
    <n v="51195"/>
    <n v="7971.6"/>
    <n v="300"/>
    <n v="2300"/>
    <n v="26724"/>
    <n v="630"/>
    <n v="1090"/>
    <n v="0"/>
    <n v="0"/>
    <n v="0"/>
    <n v="0"/>
    <n v="2300"/>
    <n v="26724"/>
    <n v="664"/>
    <d v="2017-04-10T00:00:00"/>
  </r>
  <r>
    <n v="0.3"/>
    <n v="17881.5"/>
    <n v="5426.56"/>
    <n v="282"/>
    <n v="1374"/>
    <x v="28"/>
    <x v="29"/>
    <d v="2017-04-10T00:00:00"/>
    <n v="70489.84"/>
    <n v="59605"/>
    <n v="8139.84"/>
    <n v="940"/>
    <n v="1600"/>
    <n v="18930.59"/>
    <n v="2120"/>
    <n v="2460"/>
    <n v="0"/>
    <n v="0"/>
    <n v="0"/>
    <n v="0"/>
    <n v="1600"/>
    <n v="18930.59"/>
    <n v="736"/>
    <d v="2017-04-11T00:00:00"/>
  </r>
  <r>
    <n v="0.3"/>
    <n v="7060.5"/>
    <n v="1920.38"/>
    <n v="558"/>
    <n v="633"/>
    <x v="28"/>
    <x v="29"/>
    <d v="2017-04-11T00:00:00"/>
    <n v="28845.57"/>
    <n v="23535"/>
    <n v="2880.57"/>
    <n v="1860"/>
    <n v="0"/>
    <n v="4691.8999999999996"/>
    <n v="850"/>
    <n v="1260"/>
    <n v="0"/>
    <n v="125"/>
    <n v="0"/>
    <n v="0"/>
    <n v="0"/>
    <n v="4816.8999999999996"/>
    <n v="300"/>
    <d v="2017-04-12T00:00:00"/>
  </r>
  <r>
    <n v="0.3"/>
    <n v="1773"/>
    <n v="173.20000000000002"/>
    <n v="30"/>
    <n v="412.5"/>
    <x v="28"/>
    <x v="29"/>
    <d v="2017-04-12T00:00:00"/>
    <n v="6374.8"/>
    <n v="5910"/>
    <n v="259.8"/>
    <n v="100"/>
    <n v="0"/>
    <n v="0"/>
    <n v="570"/>
    <n v="805"/>
    <n v="0"/>
    <n v="150"/>
    <n v="0"/>
    <n v="0"/>
    <n v="0"/>
    <n v="150"/>
    <n v="68"/>
    <d v="2017-04-13T00:00:00"/>
  </r>
  <r>
    <n v="0.3"/>
    <n v="22282.5"/>
    <n v="13280.800000000001"/>
    <n v="60"/>
    <n v="645"/>
    <x v="28"/>
    <x v="29"/>
    <d v="2017-04-17T00:00:00"/>
    <n v="96151.2"/>
    <n v="74275"/>
    <n v="19921.2"/>
    <n v="200"/>
    <n v="200"/>
    <n v="59758.2"/>
    <n v="620"/>
    <n v="1530"/>
    <n v="0"/>
    <n v="0"/>
    <n v="0"/>
    <n v="0"/>
    <n v="200"/>
    <n v="59758.2"/>
    <n v="1023"/>
    <d v="2017-04-18T00:00:00"/>
  </r>
  <r>
    <n v="0.3"/>
    <n v="22158"/>
    <n v="8465.56"/>
    <n v="114"/>
    <n v="913.5"/>
    <x v="28"/>
    <x v="29"/>
    <d v="2017-04-18T00:00:00"/>
    <n v="88533.34"/>
    <n v="73860"/>
    <n v="12698.34"/>
    <n v="380"/>
    <n v="1100"/>
    <n v="35813.440000000002"/>
    <n v="450"/>
    <n v="2595"/>
    <n v="0"/>
    <n v="30"/>
    <n v="0"/>
    <n v="0"/>
    <n v="1100"/>
    <n v="35843.440000000002"/>
    <n v="938"/>
    <d v="2017-04-19T00:00:00"/>
  </r>
  <r>
    <n v="0.3"/>
    <n v="21682.5"/>
    <n v="5669.5800000000008"/>
    <n v="30"/>
    <n v="1089"/>
    <x v="28"/>
    <x v="29"/>
    <d v="2017-04-19T00:00:00"/>
    <n v="82379.37"/>
    <n v="72275"/>
    <n v="8504.3700000000008"/>
    <n v="100"/>
    <n v="100"/>
    <n v="24371.74"/>
    <n v="110"/>
    <n v="3520"/>
    <n v="0"/>
    <n v="0"/>
    <n v="0"/>
    <n v="0"/>
    <n v="100"/>
    <n v="24371.74"/>
    <n v="814"/>
    <d v="2017-04-20T00:00:00"/>
  </r>
  <r>
    <n v="0.3"/>
    <n v="17026.5"/>
    <n v="6206.68"/>
    <n v="24"/>
    <n v="793.5"/>
    <x v="28"/>
    <x v="29"/>
    <d v="2017-04-20T00:00:00"/>
    <n v="66965.02"/>
    <n v="56755"/>
    <n v="9310.02"/>
    <n v="80"/>
    <n v="1100"/>
    <n v="22688.54"/>
    <n v="330"/>
    <n v="2315"/>
    <n v="0"/>
    <n v="70"/>
    <n v="0"/>
    <n v="0"/>
    <n v="1100"/>
    <n v="22758.54"/>
    <n v="753"/>
    <d v="2017-04-21T00:00:00"/>
  </r>
  <r>
    <n v="0.3"/>
    <n v="17232"/>
    <n v="6123.94"/>
    <n v="132"/>
    <n v="702"/>
    <x v="28"/>
    <x v="29"/>
    <d v="2017-04-21T00:00:00"/>
    <n v="68155.91"/>
    <n v="57440"/>
    <n v="9185.91"/>
    <n v="440"/>
    <n v="2900"/>
    <n v="20123.919999999998"/>
    <n v="300"/>
    <n v="2040"/>
    <n v="0"/>
    <n v="0"/>
    <n v="0"/>
    <n v="0"/>
    <n v="2900"/>
    <n v="20123.919999999998"/>
    <n v="735"/>
    <d v="2017-04-22T00:00:00"/>
  </r>
  <r>
    <n v="0.3"/>
    <n v="12510"/>
    <n v="5867.8600000000006"/>
    <n v="30"/>
    <n v="153"/>
    <x v="28"/>
    <x v="29"/>
    <d v="2017-04-22T00:00:00"/>
    <n v="51466.79"/>
    <n v="41700"/>
    <n v="8801.7900000000009"/>
    <n v="100"/>
    <n v="1000"/>
    <n v="21051.59"/>
    <n v="200"/>
    <n v="310"/>
    <n v="0"/>
    <n v="0"/>
    <n v="0"/>
    <n v="0"/>
    <n v="1000"/>
    <n v="21051.59"/>
    <n v="589"/>
    <d v="2017-04-24T00:00:00"/>
  </r>
  <r>
    <n v="0.3"/>
    <n v="21618"/>
    <n v="10276.68"/>
    <n v="231"/>
    <n v="670.5"/>
    <x v="28"/>
    <x v="29"/>
    <d v="2017-04-24T00:00:00"/>
    <n v="90085.02"/>
    <n v="72060"/>
    <n v="15415.02"/>
    <n v="770"/>
    <n v="1000"/>
    <n v="27108.39"/>
    <n v="240"/>
    <n v="1995"/>
    <n v="0"/>
    <n v="230"/>
    <n v="0"/>
    <n v="0"/>
    <n v="1000"/>
    <n v="27338.39"/>
    <n v="1113"/>
    <d v="2017-04-25T00:00:00"/>
  </r>
  <r>
    <n v="0.3"/>
    <n v="17512.5"/>
    <n v="5608.82"/>
    <n v="66"/>
    <n v="1587"/>
    <x v="28"/>
    <x v="29"/>
    <d v="2017-04-25T00:00:00"/>
    <n v="68233.23"/>
    <n v="58375"/>
    <n v="8413.23"/>
    <n v="220"/>
    <n v="400"/>
    <n v="17390.349999999999"/>
    <n v="530"/>
    <n v="4760"/>
    <n v="0"/>
    <n v="0"/>
    <n v="0"/>
    <n v="0"/>
    <n v="400"/>
    <n v="17390.349999999999"/>
    <n v="750"/>
    <d v="2017-04-26T00:00:00"/>
  </r>
  <r>
    <n v="0.3"/>
    <n v="17562"/>
    <n v="7046.38"/>
    <n v="345"/>
    <n v="1141.5"/>
    <x v="28"/>
    <x v="29"/>
    <d v="2017-04-26T00:00:00"/>
    <n v="71454.570000000007"/>
    <n v="58540"/>
    <n v="10569.57"/>
    <n v="1150"/>
    <n v="1100"/>
    <n v="18146.23"/>
    <n v="750"/>
    <n v="3055"/>
    <n v="0"/>
    <n v="0"/>
    <n v="0"/>
    <n v="0"/>
    <n v="1100"/>
    <n v="18146.23"/>
    <n v="816"/>
    <d v="2017-04-27T00:00:00"/>
  </r>
  <r>
    <n v="0.3"/>
    <n v="19429.5"/>
    <n v="6704.34"/>
    <n v="81"/>
    <n v="1056"/>
    <x v="28"/>
    <x v="29"/>
    <d v="2017-04-27T00:00:00"/>
    <n v="76511.509999999995"/>
    <n v="64765"/>
    <n v="10056.51"/>
    <n v="270"/>
    <n v="8800"/>
    <n v="31727.98"/>
    <n v="450"/>
    <n v="3070"/>
    <n v="0"/>
    <n v="140"/>
    <n v="0"/>
    <n v="0"/>
    <n v="8800"/>
    <n v="31867.98"/>
    <n v="814"/>
    <d v="2017-04-28T00:00:00"/>
  </r>
  <r>
    <n v="0.3"/>
    <n v="18684"/>
    <n v="6649.18"/>
    <n v="141"/>
    <n v="765"/>
    <x v="28"/>
    <x v="29"/>
    <d v="2017-04-28T00:00:00"/>
    <n v="73138.77"/>
    <n v="62280"/>
    <n v="9973.77"/>
    <n v="470"/>
    <n v="800"/>
    <n v="17860.689999999999"/>
    <n v="740"/>
    <n v="1810"/>
    <n v="0"/>
    <n v="0"/>
    <n v="0"/>
    <n v="0"/>
    <n v="800"/>
    <n v="17860.689999999999"/>
    <n v="796"/>
    <d v="2017-04-29T00:00:00"/>
  </r>
  <r>
    <n v="0.3"/>
    <n v="14115"/>
    <n v="6263.8"/>
    <n v="372"/>
    <n v="442.5"/>
    <x v="28"/>
    <x v="29"/>
    <d v="2017-04-29T00:00:00"/>
    <n v="59190.7"/>
    <n v="47050"/>
    <n v="9395.7000000000007"/>
    <n v="1240"/>
    <n v="1800"/>
    <n v="21462.86"/>
    <n v="800"/>
    <n v="675"/>
    <n v="0"/>
    <n v="0"/>
    <n v="0"/>
    <n v="0"/>
    <n v="1800"/>
    <n v="21462.86"/>
    <n v="644"/>
    <d v="2017-05-02T00:00:00"/>
  </r>
  <r>
    <n v="0.3"/>
    <n v="14136"/>
    <n v="4155.3"/>
    <n v="0"/>
    <n v="0"/>
    <x v="29"/>
    <x v="30"/>
    <d v="2017-04-01T00:00:00"/>
    <n v="54142.95"/>
    <n v="47120"/>
    <n v="6232.95"/>
    <n v="0"/>
    <n v="0"/>
    <n v="9134.7000000000007"/>
    <n v="0"/>
    <n v="0"/>
    <n v="0"/>
    <n v="0"/>
    <n v="0"/>
    <n v="0"/>
    <n v="0"/>
    <n v="9134.7000000000007"/>
    <n v="588"/>
    <d v="2017-04-03T00:00:00"/>
  </r>
  <r>
    <n v="0.3"/>
    <n v="28026"/>
    <n v="5785.4000000000005"/>
    <n v="0"/>
    <n v="0"/>
    <x v="29"/>
    <x v="30"/>
    <d v="2017-04-03T00:00:00"/>
    <n v="104393.1"/>
    <n v="93420"/>
    <n v="8678.1"/>
    <n v="0"/>
    <n v="500"/>
    <n v="2004"/>
    <n v="0"/>
    <n v="0"/>
    <n v="0"/>
    <n v="0"/>
    <n v="0"/>
    <n v="0"/>
    <n v="500"/>
    <n v="2004"/>
    <n v="1324"/>
    <d v="2017-04-04T00:00:00"/>
  </r>
  <r>
    <n v="0.3"/>
    <n v="16974"/>
    <n v="3808.3799999999997"/>
    <n v="0"/>
    <n v="0"/>
    <x v="29"/>
    <x v="30"/>
    <d v="2017-04-04T00:00:00"/>
    <n v="63337.57"/>
    <n v="56580"/>
    <n v="5712.57"/>
    <n v="0"/>
    <n v="0"/>
    <n v="230"/>
    <n v="0"/>
    <n v="0"/>
    <n v="0"/>
    <n v="0"/>
    <n v="0"/>
    <n v="0"/>
    <n v="0"/>
    <n v="230"/>
    <n v="758"/>
    <d v="2017-04-05T00:00:00"/>
  </r>
  <r>
    <n v="0.3"/>
    <n v="20131.5"/>
    <n v="4426.24"/>
    <n v="0"/>
    <n v="0"/>
    <x v="29"/>
    <x v="30"/>
    <d v="2017-04-05T00:00:00"/>
    <n v="74989.36"/>
    <n v="67105"/>
    <n v="6639.36"/>
    <n v="0"/>
    <n v="0"/>
    <n v="4997.8"/>
    <n v="0"/>
    <n v="0"/>
    <n v="0"/>
    <n v="0"/>
    <n v="0"/>
    <n v="0"/>
    <n v="0"/>
    <n v="4997.8"/>
    <n v="935"/>
    <d v="2017-04-07T00:00:00"/>
  </r>
  <r>
    <n v="0.3"/>
    <n v="26875.5"/>
    <n v="4178.38"/>
    <n v="0"/>
    <n v="0"/>
    <x v="29"/>
    <x v="30"/>
    <d v="2017-04-07T00:00:00"/>
    <n v="97327.57"/>
    <n v="89585"/>
    <n v="6267.57"/>
    <n v="0"/>
    <n v="200"/>
    <n v="1539.5"/>
    <n v="0"/>
    <n v="0"/>
    <n v="0"/>
    <n v="0"/>
    <n v="0"/>
    <n v="0"/>
    <n v="200"/>
    <n v="1539.5"/>
    <n v="1229"/>
    <d v="2017-04-10T00:00:00"/>
  </r>
  <r>
    <n v="0.3"/>
    <n v="14170.5"/>
    <n v="2429.34"/>
    <n v="0"/>
    <n v="0"/>
    <x v="29"/>
    <x v="30"/>
    <d v="2017-04-08T00:00:00"/>
    <n v="52244.01"/>
    <n v="47235"/>
    <n v="3644.01"/>
    <n v="0"/>
    <n v="500"/>
    <n v="1855"/>
    <n v="0"/>
    <n v="0"/>
    <n v="0"/>
    <n v="0"/>
    <n v="0"/>
    <n v="0"/>
    <n v="500"/>
    <n v="1855"/>
    <n v="669"/>
    <d v="2017-04-10T00:00:00"/>
  </r>
  <r>
    <n v="0.3"/>
    <n v="21078"/>
    <n v="2965.86"/>
    <n v="0"/>
    <n v="0"/>
    <x v="29"/>
    <x v="30"/>
    <d v="2017-04-10T00:00:00"/>
    <n v="75748.789999999994"/>
    <n v="70260"/>
    <n v="4448.79"/>
    <n v="0"/>
    <n v="1500"/>
    <n v="7733.8"/>
    <n v="0"/>
    <n v="0"/>
    <n v="0"/>
    <n v="0"/>
    <n v="0"/>
    <n v="0"/>
    <n v="1500"/>
    <n v="7733.8"/>
    <n v="904"/>
    <d v="2017-04-11T00:00:00"/>
  </r>
  <r>
    <n v="0.3"/>
    <n v="6838.5"/>
    <n v="2055"/>
    <n v="0"/>
    <n v="0"/>
    <x v="29"/>
    <x v="30"/>
    <d v="2017-04-11T00:00:00"/>
    <n v="26462.5"/>
    <n v="22795"/>
    <n v="3082.5"/>
    <n v="0"/>
    <n v="0"/>
    <n v="185"/>
    <n v="0"/>
    <n v="0"/>
    <n v="0"/>
    <n v="0"/>
    <n v="0"/>
    <n v="0"/>
    <n v="0"/>
    <n v="185"/>
    <n v="325"/>
    <d v="2017-04-12T00:00:00"/>
  </r>
  <r>
    <n v="0.3"/>
    <n v="1270.5"/>
    <n v="87.600000000000009"/>
    <n v="0"/>
    <n v="0"/>
    <x v="29"/>
    <x v="30"/>
    <d v="2017-04-12T00:00:00"/>
    <n v="4421.3999999999996"/>
    <n v="4235"/>
    <n v="131.4"/>
    <n v="0"/>
    <n v="0"/>
    <n v="0"/>
    <n v="0"/>
    <n v="0"/>
    <n v="0"/>
    <n v="0"/>
    <n v="0"/>
    <n v="0"/>
    <n v="0"/>
    <n v="0"/>
    <n v="48"/>
    <d v="2017-04-13T00:00:00"/>
  </r>
  <r>
    <n v="0.3"/>
    <n v="19354.5"/>
    <n v="6318.16"/>
    <n v="0"/>
    <n v="0"/>
    <x v="29"/>
    <x v="30"/>
    <d v="2017-04-17T00:00:00"/>
    <n v="75062.240000000005"/>
    <n v="64515"/>
    <n v="9477.24"/>
    <n v="0"/>
    <n v="0"/>
    <n v="780"/>
    <n v="0"/>
    <n v="0"/>
    <n v="0"/>
    <n v="0"/>
    <n v="0"/>
    <n v="0"/>
    <n v="0"/>
    <n v="780"/>
    <n v="878"/>
    <d v="2017-04-18T00:00:00"/>
  </r>
  <r>
    <n v="0.3"/>
    <n v="17142"/>
    <n v="4149.68"/>
    <n v="0"/>
    <n v="0"/>
    <x v="29"/>
    <x v="30"/>
    <d v="2017-04-18T00:00:00"/>
    <n v="64044.52"/>
    <n v="57140"/>
    <n v="6224.52"/>
    <n v="0"/>
    <n v="1000"/>
    <n v="864"/>
    <n v="0"/>
    <n v="0"/>
    <n v="0"/>
    <n v="0"/>
    <n v="0"/>
    <n v="0"/>
    <n v="1000"/>
    <n v="864"/>
    <n v="819"/>
    <d v="2017-04-19T00:00:00"/>
  </r>
  <r>
    <n v="0.3"/>
    <n v="15862.5"/>
    <n v="3462.6800000000003"/>
    <n v="6"/>
    <n v="0"/>
    <x v="29"/>
    <x v="30"/>
    <d v="2017-04-19T00:00:00"/>
    <n v="59024.02"/>
    <n v="52875"/>
    <n v="5194.0200000000004"/>
    <n v="20"/>
    <n v="0"/>
    <n v="1635"/>
    <n v="0"/>
    <n v="0"/>
    <n v="0"/>
    <n v="0"/>
    <n v="0"/>
    <n v="0"/>
    <n v="0"/>
    <n v="1635"/>
    <n v="706"/>
    <d v="2017-04-20T00:00:00"/>
  </r>
  <r>
    <n v="0.3"/>
    <n v="20577"/>
    <n v="3794.94"/>
    <n v="0"/>
    <n v="0"/>
    <x v="29"/>
    <x v="30"/>
    <d v="2017-04-20T00:00:00"/>
    <n v="75142.41"/>
    <n v="68590"/>
    <n v="5692.41"/>
    <n v="0"/>
    <n v="0"/>
    <n v="8683.6"/>
    <n v="0"/>
    <n v="0"/>
    <n v="0"/>
    <n v="0"/>
    <n v="0"/>
    <n v="0"/>
    <n v="0"/>
    <n v="8683.6"/>
    <n v="851"/>
    <d v="2017-04-21T00:00:00"/>
  </r>
  <r>
    <n v="0.3"/>
    <n v="16440"/>
    <n v="1788.96"/>
    <n v="0"/>
    <n v="0"/>
    <x v="29"/>
    <x v="30"/>
    <d v="2017-04-21T00:00:00"/>
    <n v="58148.44"/>
    <n v="54800"/>
    <n v="2683.44"/>
    <n v="0"/>
    <n v="1000"/>
    <n v="1307"/>
    <n v="0"/>
    <n v="0"/>
    <n v="0"/>
    <n v="0"/>
    <n v="0"/>
    <n v="0"/>
    <n v="1000"/>
    <n v="1307"/>
    <n v="645"/>
    <d v="2017-04-22T00:00:00"/>
  </r>
  <r>
    <n v="0.3"/>
    <n v="10989"/>
    <n v="2649"/>
    <n v="0"/>
    <n v="0"/>
    <x v="29"/>
    <x v="30"/>
    <d v="2017-04-22T00:00:00"/>
    <n v="41238.5"/>
    <n v="36630"/>
    <n v="3973.5"/>
    <n v="0"/>
    <n v="0"/>
    <n v="3253.2"/>
    <n v="0"/>
    <n v="0"/>
    <n v="0"/>
    <n v="0"/>
    <n v="0"/>
    <n v="0"/>
    <n v="0"/>
    <n v="3253.2"/>
    <n v="508"/>
    <d v="2017-04-24T00:00:00"/>
  </r>
  <r>
    <n v="0.3"/>
    <n v="25173"/>
    <n v="4799.38"/>
    <n v="6"/>
    <n v="0"/>
    <x v="29"/>
    <x v="30"/>
    <d v="2017-04-24T00:00:00"/>
    <n v="92349.07"/>
    <n v="83910"/>
    <n v="7199.07"/>
    <n v="20"/>
    <n v="0"/>
    <n v="690"/>
    <n v="0"/>
    <n v="0"/>
    <n v="0"/>
    <n v="0"/>
    <n v="0"/>
    <n v="0"/>
    <n v="0"/>
    <n v="690"/>
    <n v="1189"/>
    <d v="2017-04-25T00:00:00"/>
  </r>
  <r>
    <n v="0.3"/>
    <n v="17563.5"/>
    <n v="3297.9"/>
    <n v="0"/>
    <n v="0"/>
    <x v="29"/>
    <x v="30"/>
    <d v="2017-04-25T00:00:00"/>
    <n v="64746.85"/>
    <n v="58545"/>
    <n v="4946.8500000000004"/>
    <n v="0"/>
    <n v="0"/>
    <n v="2927.1"/>
    <n v="0"/>
    <n v="0"/>
    <n v="0"/>
    <n v="0"/>
    <n v="0"/>
    <n v="0"/>
    <n v="0"/>
    <n v="2927.1"/>
    <n v="771"/>
    <d v="2017-04-26T00:00:00"/>
  </r>
  <r>
    <n v="0.3"/>
    <n v="14610"/>
    <n v="2441.2999999999997"/>
    <n v="0"/>
    <n v="0"/>
    <x v="29"/>
    <x v="30"/>
    <d v="2017-04-26T00:00:00"/>
    <n v="53366.95"/>
    <n v="48700"/>
    <n v="3661.95"/>
    <n v="0"/>
    <n v="100"/>
    <n v="2580.6999999999998"/>
    <n v="0"/>
    <n v="0"/>
    <n v="0"/>
    <n v="0"/>
    <n v="0"/>
    <n v="0"/>
    <n v="100"/>
    <n v="2580.6999999999998"/>
    <n v="692"/>
    <d v="2017-04-27T00:00:00"/>
  </r>
  <r>
    <n v="0.3"/>
    <n v="16608"/>
    <n v="2804.56"/>
    <n v="0"/>
    <n v="0"/>
    <x v="29"/>
    <x v="30"/>
    <d v="2017-04-27T00:00:00"/>
    <n v="60396.84"/>
    <n v="55360"/>
    <n v="4206.84"/>
    <n v="0"/>
    <n v="800"/>
    <n v="1532.6"/>
    <n v="0"/>
    <n v="0"/>
    <n v="0"/>
    <n v="0"/>
    <n v="0"/>
    <n v="0"/>
    <n v="800"/>
    <n v="1532.6"/>
    <n v="709"/>
    <d v="2017-04-28T00:00:00"/>
  </r>
  <r>
    <n v="0.3"/>
    <n v="16309.5"/>
    <n v="2058.2000000000003"/>
    <n v="0"/>
    <n v="0"/>
    <x v="29"/>
    <x v="30"/>
    <d v="2017-04-28T00:00:00"/>
    <n v="58567.3"/>
    <n v="54365"/>
    <n v="3087.3"/>
    <n v="0"/>
    <n v="500"/>
    <n v="1159.5"/>
    <n v="0"/>
    <n v="0"/>
    <n v="0"/>
    <n v="0"/>
    <n v="0"/>
    <n v="0"/>
    <n v="500"/>
    <n v="1159.5"/>
    <n v="733"/>
    <d v="2017-05-02T00:00:00"/>
  </r>
  <r>
    <n v="0.3"/>
    <n v="13347"/>
    <n v="4049.9"/>
    <n v="12"/>
    <n v="0"/>
    <x v="29"/>
    <x v="30"/>
    <d v="2017-04-29T00:00:00"/>
    <n v="52524.85"/>
    <n v="44490"/>
    <n v="6074.85"/>
    <n v="40"/>
    <n v="0"/>
    <n v="8431.7000000000007"/>
    <n v="0"/>
    <n v="0"/>
    <n v="0"/>
    <n v="0"/>
    <n v="0"/>
    <n v="0"/>
    <n v="0"/>
    <n v="8431.7000000000007"/>
    <n v="659"/>
    <d v="2017-05-02T00:00:00"/>
  </r>
  <r>
    <n v="0.3"/>
    <n v="12354"/>
    <n v="3610.9599999999996"/>
    <n v="0"/>
    <n v="129"/>
    <x v="30"/>
    <x v="31"/>
    <d v="2017-04-01T00:00:00"/>
    <n v="47291.44"/>
    <n v="41180"/>
    <n v="5416.44"/>
    <n v="0"/>
    <n v="0"/>
    <n v="100"/>
    <n v="110"/>
    <n v="320"/>
    <n v="0"/>
    <n v="0"/>
    <n v="0"/>
    <n v="0"/>
    <n v="0"/>
    <n v="100"/>
    <n v="492"/>
    <d v="2017-04-03T00:00:00"/>
  </r>
  <r>
    <n v="0.3"/>
    <n v="30406.5"/>
    <n v="12475.26"/>
    <n v="0"/>
    <n v="418.5"/>
    <x v="30"/>
    <x v="31"/>
    <d v="2017-04-03T00:00:00"/>
    <n v="121957.89"/>
    <n v="101355"/>
    <n v="18712.89"/>
    <n v="0"/>
    <n v="400"/>
    <n v="1300.4000000000001"/>
    <n v="80"/>
    <n v="1315"/>
    <n v="0"/>
    <n v="0"/>
    <n v="0"/>
    <n v="0"/>
    <n v="400"/>
    <n v="1300.4000000000001"/>
    <n v="1299"/>
    <d v="2017-04-04T00:00:00"/>
  </r>
  <r>
    <n v="0.3"/>
    <n v="40452"/>
    <n v="9027.68"/>
    <n v="0"/>
    <n v="384"/>
    <x v="30"/>
    <x v="31"/>
    <d v="2017-04-04T00:00:00"/>
    <n v="149121.51999999999"/>
    <n v="134840"/>
    <n v="13541.52"/>
    <n v="0"/>
    <n v="700"/>
    <n v="1693.5"/>
    <n v="270"/>
    <n v="1010"/>
    <n v="0"/>
    <n v="0"/>
    <n v="0"/>
    <n v="0"/>
    <n v="700"/>
    <n v="1693.5"/>
    <n v="1193"/>
    <d v="2017-04-05T00:00:00"/>
  </r>
  <r>
    <n v="0.3"/>
    <n v="45705"/>
    <n v="7174.72"/>
    <n v="0"/>
    <n v="420"/>
    <x v="30"/>
    <x v="31"/>
    <d v="2017-04-05T00:00:00"/>
    <n v="163617.07999999999"/>
    <n v="152350"/>
    <n v="10762.08"/>
    <n v="0"/>
    <n v="300"/>
    <n v="1032.3"/>
    <n v="160"/>
    <n v="1240"/>
    <n v="0"/>
    <n v="0"/>
    <n v="0"/>
    <n v="0"/>
    <n v="300"/>
    <n v="1032.3"/>
    <n v="1152"/>
    <d v="2017-04-07T00:00:00"/>
  </r>
  <r>
    <n v="0.3"/>
    <n v="33912"/>
    <n v="12695.68"/>
    <n v="0"/>
    <n v="934.5"/>
    <x v="30"/>
    <x v="31"/>
    <d v="2017-04-07T00:00:00"/>
    <n v="134293.51999999999"/>
    <n v="113040"/>
    <n v="19043.52"/>
    <n v="0"/>
    <n v="100"/>
    <n v="1752.3"/>
    <n v="1570"/>
    <n v="1545"/>
    <n v="0"/>
    <n v="0"/>
    <n v="0"/>
    <n v="0"/>
    <n v="100"/>
    <n v="1752.3"/>
    <n v="1251"/>
    <d v="2017-04-08T00:00:00"/>
  </r>
  <r>
    <n v="0.3"/>
    <n v="13239"/>
    <n v="2680.38"/>
    <n v="0"/>
    <n v="438"/>
    <x v="30"/>
    <x v="31"/>
    <d v="2017-04-08T00:00:00"/>
    <n v="49170.57"/>
    <n v="44130"/>
    <n v="4020.57"/>
    <n v="0"/>
    <n v="0"/>
    <n v="1020"/>
    <n v="890"/>
    <n v="570"/>
    <n v="0"/>
    <n v="0"/>
    <n v="0"/>
    <n v="0"/>
    <n v="0"/>
    <n v="1020"/>
    <n v="551"/>
    <d v="2017-04-10T00:00:00"/>
  </r>
  <r>
    <n v="0.3"/>
    <n v="28884"/>
    <n v="12593.42"/>
    <n v="0"/>
    <n v="943.5"/>
    <x v="30"/>
    <x v="31"/>
    <d v="2017-04-10T00:00:00"/>
    <n v="116460.13"/>
    <n v="96280"/>
    <n v="18890.13"/>
    <n v="0"/>
    <n v="500"/>
    <n v="2901.5"/>
    <n v="610"/>
    <n v="2535"/>
    <n v="0"/>
    <n v="0"/>
    <n v="0"/>
    <n v="0"/>
    <n v="500"/>
    <n v="2901.5"/>
    <n v="1185"/>
    <d v="2017-04-11T00:00:00"/>
  </r>
  <r>
    <n v="0.3"/>
    <n v="6729"/>
    <n v="77"/>
    <n v="0"/>
    <n v="345"/>
    <x v="30"/>
    <x v="31"/>
    <d v="2017-04-11T00:00:00"/>
    <n v="23490.5"/>
    <n v="22430"/>
    <n v="115.5"/>
    <n v="0"/>
    <n v="200"/>
    <n v="100"/>
    <n v="590"/>
    <n v="560"/>
    <n v="0"/>
    <n v="0"/>
    <n v="0"/>
    <n v="0"/>
    <n v="200"/>
    <n v="100"/>
    <n v="255"/>
    <d v="2017-04-12T00:00:00"/>
  </r>
  <r>
    <n v="0.3"/>
    <n v="4594.5"/>
    <n v="5236.88"/>
    <n v="0"/>
    <n v="96"/>
    <x v="30"/>
    <x v="31"/>
    <d v="2017-04-12T00:00:00"/>
    <n v="23235.32"/>
    <n v="15315"/>
    <n v="7855.32"/>
    <n v="0"/>
    <n v="0"/>
    <n v="0"/>
    <n v="0"/>
    <n v="320"/>
    <n v="0"/>
    <n v="0"/>
    <n v="0"/>
    <n v="0"/>
    <n v="0"/>
    <n v="0"/>
    <n v="199"/>
    <d v="2017-04-13T00:00:00"/>
  </r>
  <r>
    <n v="0.3"/>
    <n v="29748"/>
    <n v="14400.699999999999"/>
    <n v="0"/>
    <n v="105"/>
    <x v="30"/>
    <x v="31"/>
    <d v="2017-04-17T00:00:00"/>
    <n v="121581.05"/>
    <n v="99160"/>
    <n v="21601.05"/>
    <n v="0"/>
    <n v="0"/>
    <n v="757.77"/>
    <n v="40"/>
    <n v="310"/>
    <n v="0"/>
    <n v="0"/>
    <n v="0"/>
    <n v="0"/>
    <n v="0"/>
    <n v="757.77"/>
    <n v="1382"/>
    <d v="2017-04-18T00:00:00"/>
  </r>
  <r>
    <n v="0.3"/>
    <n v="20875.5"/>
    <n v="12399.74"/>
    <n v="0"/>
    <n v="519"/>
    <x v="30"/>
    <x v="31"/>
    <d v="2017-04-18T00:00:00"/>
    <n v="88959.61"/>
    <n v="69585"/>
    <n v="18599.61"/>
    <n v="0"/>
    <n v="1000"/>
    <n v="1182.5"/>
    <n v="40"/>
    <n v="1690"/>
    <n v="0"/>
    <n v="0"/>
    <n v="0"/>
    <n v="0"/>
    <n v="1000"/>
    <n v="1182.5"/>
    <n v="903"/>
    <d v="2017-04-19T00:00:00"/>
  </r>
  <r>
    <n v="0.3"/>
    <n v="21115.5"/>
    <n v="10195.58"/>
    <n v="0"/>
    <n v="216"/>
    <x v="30"/>
    <x v="31"/>
    <d v="2017-04-19T00:00:00"/>
    <n v="86153.37"/>
    <n v="70385"/>
    <n v="15293.37"/>
    <n v="0"/>
    <n v="0"/>
    <n v="4075.05"/>
    <n v="40"/>
    <n v="680"/>
    <n v="0"/>
    <n v="0"/>
    <n v="0"/>
    <n v="0"/>
    <n v="0"/>
    <n v="4075.05"/>
    <n v="870"/>
    <d v="2017-04-20T00:00:00"/>
  </r>
  <r>
    <n v="0.3"/>
    <n v="19110"/>
    <n v="7814.88"/>
    <n v="0"/>
    <n v="354"/>
    <x v="30"/>
    <x v="31"/>
    <d v="2017-04-20T00:00:00"/>
    <n v="76212.320000000007"/>
    <n v="63700"/>
    <n v="11722.32"/>
    <n v="0"/>
    <n v="1000"/>
    <n v="1898.2"/>
    <n v="360"/>
    <n v="820"/>
    <n v="0"/>
    <n v="0"/>
    <n v="0"/>
    <n v="0"/>
    <n v="1000"/>
    <n v="1898.2"/>
    <n v="820"/>
    <d v="2017-04-21T00:00:00"/>
  </r>
  <r>
    <n v="0.3"/>
    <n v="19210.5"/>
    <n v="10369.26"/>
    <n v="0"/>
    <n v="735"/>
    <x v="30"/>
    <x v="31"/>
    <d v="2017-04-21T00:00:00"/>
    <n v="80323.89"/>
    <n v="64035"/>
    <n v="15553.89"/>
    <n v="0"/>
    <n v="0"/>
    <n v="563"/>
    <n v="40"/>
    <n v="2410"/>
    <n v="0"/>
    <n v="0"/>
    <n v="0"/>
    <n v="0"/>
    <n v="0"/>
    <n v="563"/>
    <n v="776"/>
    <d v="2017-04-22T00:00:00"/>
  </r>
  <r>
    <n v="0.3"/>
    <n v="12948"/>
    <n v="4659.18"/>
    <n v="0"/>
    <n v="73.5"/>
    <x v="30"/>
    <x v="31"/>
    <d v="2017-04-22T00:00:00"/>
    <n v="50548.77"/>
    <n v="43160"/>
    <n v="6988.77"/>
    <n v="0"/>
    <n v="0"/>
    <n v="309.8"/>
    <n v="40"/>
    <n v="205"/>
    <n v="0"/>
    <n v="0"/>
    <n v="0"/>
    <n v="0"/>
    <n v="0"/>
    <n v="309.8"/>
    <n v="517"/>
    <d v="2017-04-24T00:00:00"/>
  </r>
  <r>
    <n v="0.3"/>
    <n v="27711"/>
    <n v="13599.519999999999"/>
    <n v="0"/>
    <n v="502.5"/>
    <x v="30"/>
    <x v="31"/>
    <d v="2017-04-24T00:00:00"/>
    <n v="113684.28"/>
    <n v="92370"/>
    <n v="20399.28"/>
    <n v="0"/>
    <n v="500"/>
    <n v="1730.95"/>
    <n v="70"/>
    <n v="1605"/>
    <n v="0"/>
    <n v="0"/>
    <n v="0"/>
    <n v="0"/>
    <n v="500"/>
    <n v="1730.95"/>
    <n v="1167"/>
    <d v="2017-04-25T00:00:00"/>
  </r>
  <r>
    <n v="0.3"/>
    <n v="16401"/>
    <n v="7878.56"/>
    <n v="0"/>
    <n v="232.5"/>
    <x v="30"/>
    <x v="31"/>
    <d v="2017-04-25T00:00:00"/>
    <n v="67327.839999999997"/>
    <n v="54670"/>
    <n v="11817.84"/>
    <n v="0"/>
    <n v="0"/>
    <n v="750.55"/>
    <n v="0"/>
    <n v="775"/>
    <n v="0"/>
    <n v="0"/>
    <n v="0"/>
    <n v="0"/>
    <n v="0"/>
    <n v="750.55"/>
    <n v="701"/>
    <d v="2017-04-26T00:00:00"/>
  </r>
  <r>
    <n v="0.3"/>
    <n v="19756.5"/>
    <n v="7333.52"/>
    <n v="0"/>
    <n v="172.5"/>
    <x v="30"/>
    <x v="31"/>
    <d v="2017-04-26T00:00:00"/>
    <n v="77965.279999999999"/>
    <n v="65855"/>
    <n v="11000.28"/>
    <n v="0"/>
    <n v="0"/>
    <n v="674.15"/>
    <n v="40"/>
    <n v="535"/>
    <n v="0"/>
    <n v="0"/>
    <n v="0"/>
    <n v="0"/>
    <n v="0"/>
    <n v="674.15"/>
    <n v="804"/>
    <d v="2017-04-27T00:00:00"/>
  </r>
  <r>
    <n v="0.3"/>
    <n v="19998"/>
    <n v="7821.0800000000008"/>
    <n v="0"/>
    <n v="391.5"/>
    <x v="30"/>
    <x v="31"/>
    <d v="2017-04-27T00:00:00"/>
    <n v="79241.62"/>
    <n v="66660"/>
    <n v="11731.62"/>
    <n v="0"/>
    <n v="0"/>
    <n v="1585.46"/>
    <n v="150"/>
    <n v="1155"/>
    <n v="0"/>
    <n v="0"/>
    <n v="0"/>
    <n v="0"/>
    <n v="0"/>
    <n v="1585.46"/>
    <n v="759"/>
    <d v="2017-04-28T00:00:00"/>
  </r>
  <r>
    <n v="0.3"/>
    <n v="18334.5"/>
    <n v="8614.4"/>
    <n v="0"/>
    <n v="196.5"/>
    <x v="30"/>
    <x v="31"/>
    <d v="2017-04-28T00:00:00"/>
    <n v="75121.600000000006"/>
    <n v="61115"/>
    <n v="12921.6"/>
    <n v="0"/>
    <n v="1000"/>
    <n v="1257.3"/>
    <n v="40"/>
    <n v="615"/>
    <n v="0"/>
    <n v="0"/>
    <n v="0"/>
    <n v="0"/>
    <n v="1000"/>
    <n v="1257.3"/>
    <n v="782"/>
    <d v="2017-05-02T00:00:00"/>
  </r>
  <r>
    <n v="0.28000000000000003"/>
    <n v="14781.2"/>
    <n v="4846.04"/>
    <n v="0"/>
    <n v="552"/>
    <x v="31"/>
    <x v="32"/>
    <d v="2017-04-01T00:00:00"/>
    <n v="60669.06"/>
    <n v="52790"/>
    <n v="7269.06"/>
    <n v="0"/>
    <n v="2200"/>
    <n v="6152.7"/>
    <n v="380"/>
    <n v="1460"/>
    <n v="0"/>
    <n v="145"/>
    <n v="0"/>
    <n v="0"/>
    <n v="2200"/>
    <n v="6297.7"/>
    <n v="736"/>
    <d v="2017-04-03T00:00:00"/>
  </r>
  <r>
    <n v="0.28000000000000003"/>
    <n v="36024.800000000003"/>
    <n v="12380.699999999999"/>
    <n v="0"/>
    <n v="754.5"/>
    <x v="31"/>
    <x v="32"/>
    <d v="2017-04-03T00:00:00"/>
    <n v="148851.04999999999"/>
    <n v="128660"/>
    <n v="18571.05"/>
    <n v="0"/>
    <n v="6700"/>
    <n v="19729.77"/>
    <n v="430"/>
    <n v="2085"/>
    <n v="0"/>
    <n v="0"/>
    <n v="0"/>
    <n v="0"/>
    <n v="6700"/>
    <n v="19729.77"/>
    <n v="1801"/>
    <d v="2017-04-04T00:00:00"/>
  </r>
  <r>
    <n v="0.28000000000000003"/>
    <n v="33908"/>
    <n v="9269.58"/>
    <n v="0"/>
    <n v="784.5"/>
    <x v="31"/>
    <x v="32"/>
    <d v="2017-04-04T00:00:00"/>
    <n v="136679.37"/>
    <n v="121100"/>
    <n v="13904.37"/>
    <n v="0"/>
    <n v="1500"/>
    <n v="12993.91"/>
    <n v="330"/>
    <n v="2285"/>
    <n v="0"/>
    <n v="75"/>
    <n v="0"/>
    <n v="0"/>
    <n v="1500"/>
    <n v="13068.91"/>
    <n v="1569"/>
    <d v="2017-04-05T00:00:00"/>
  </r>
  <r>
    <n v="0.28000000000000003"/>
    <n v="29220.800000000003"/>
    <n v="7803.32"/>
    <n v="0"/>
    <n v="1644"/>
    <x v="31"/>
    <x v="32"/>
    <d v="2017-04-05T00:00:00"/>
    <n v="117424.98"/>
    <n v="104360"/>
    <n v="11704.98"/>
    <n v="0"/>
    <n v="3400"/>
    <n v="13974.54"/>
    <n v="540"/>
    <n v="4940"/>
    <n v="0"/>
    <n v="1835"/>
    <n v="0"/>
    <n v="0"/>
    <n v="3400"/>
    <n v="15809.54"/>
    <n v="1372"/>
    <d v="2017-04-07T00:00:00"/>
  </r>
  <r>
    <n v="0.28000000000000003"/>
    <n v="40910.800000000003"/>
    <n v="12450.5"/>
    <n v="0"/>
    <n v="2259"/>
    <x v="31"/>
    <x v="32"/>
    <d v="2017-04-07T00:00:00"/>
    <n v="166740.75"/>
    <n v="146110"/>
    <n v="18675.75"/>
    <n v="0"/>
    <n v="5700"/>
    <n v="11345.22"/>
    <n v="1140"/>
    <n v="6390"/>
    <n v="0"/>
    <n v="2785"/>
    <n v="700"/>
    <n v="0"/>
    <n v="6400"/>
    <n v="14130.22"/>
    <n v="1916"/>
    <d v="2017-04-08T00:00:00"/>
  </r>
  <r>
    <n v="0.28000000000000003"/>
    <n v="19609.800000000003"/>
    <n v="5955.68"/>
    <n v="0"/>
    <n v="568.5"/>
    <x v="31"/>
    <x v="32"/>
    <d v="2017-04-08T00:00:00"/>
    <n v="80488.52"/>
    <n v="70035"/>
    <n v="8933.52"/>
    <n v="0"/>
    <n v="200"/>
    <n v="9938.5"/>
    <n v="780"/>
    <n v="1115"/>
    <n v="0"/>
    <n v="245"/>
    <n v="0"/>
    <n v="0"/>
    <n v="200"/>
    <n v="10183.5"/>
    <n v="951"/>
    <d v="2017-04-10T00:00:00"/>
  </r>
  <r>
    <n v="0.28000000000000003"/>
    <n v="20851.600000000002"/>
    <n v="5159.9000000000005"/>
    <n v="0"/>
    <n v="1950"/>
    <x v="31"/>
    <x v="32"/>
    <d v="2017-04-10T00:00:00"/>
    <n v="83254.850000000006"/>
    <n v="74470"/>
    <n v="7739.85"/>
    <n v="0"/>
    <n v="1000"/>
    <n v="7084.88"/>
    <n v="1400"/>
    <n v="5100"/>
    <n v="0"/>
    <n v="2180"/>
    <n v="0"/>
    <n v="0"/>
    <n v="1000"/>
    <n v="9264.880000000001"/>
    <n v="925"/>
    <d v="2017-04-11T00:00:00"/>
  </r>
  <r>
    <n v="0.28000000000000003"/>
    <n v="9445.8000000000011"/>
    <n v="1751.26"/>
    <n v="0"/>
    <n v="1090.5"/>
    <x v="31"/>
    <x v="32"/>
    <d v="2017-04-11T00:00:00"/>
    <n v="36621.89"/>
    <n v="33735"/>
    <n v="2626.89"/>
    <n v="0"/>
    <n v="400"/>
    <n v="4701.8999999999996"/>
    <n v="820"/>
    <n v="2815"/>
    <n v="0"/>
    <n v="425"/>
    <n v="0"/>
    <n v="0"/>
    <n v="400"/>
    <n v="5126.8999999999996"/>
    <n v="407"/>
    <d v="2017-04-12T00:00:00"/>
  </r>
  <r>
    <n v="0.28000000000000003"/>
    <n v="1474.2"/>
    <n v="732.2399999999999"/>
    <n v="0"/>
    <n v="291"/>
    <x v="31"/>
    <x v="32"/>
    <d v="2017-04-12T00:00:00"/>
    <n v="6438.36"/>
    <n v="5265"/>
    <n v="1098.3599999999999"/>
    <n v="0"/>
    <n v="100"/>
    <n v="100"/>
    <n v="290"/>
    <n v="680"/>
    <n v="0"/>
    <n v="0"/>
    <n v="0"/>
    <n v="0"/>
    <n v="100"/>
    <n v="100"/>
    <n v="69"/>
    <d v="2017-04-13T00:00:00"/>
  </r>
  <r>
    <n v="0.28000000000000003"/>
    <n v="20923.000000000004"/>
    <n v="8478.52"/>
    <n v="0"/>
    <n v="903"/>
    <x v="31"/>
    <x v="32"/>
    <d v="2017-04-17T00:00:00"/>
    <n v="88907.78"/>
    <n v="74725"/>
    <n v="12717.78"/>
    <n v="0"/>
    <n v="1000"/>
    <n v="2365.25"/>
    <n v="200"/>
    <n v="2810"/>
    <n v="0"/>
    <n v="345"/>
    <n v="0"/>
    <n v="0"/>
    <n v="1000"/>
    <n v="2710.25"/>
    <n v="1084"/>
    <d v="2017-04-18T00:00:00"/>
  </r>
  <r>
    <n v="0.28000000000000003"/>
    <n v="29136.800000000003"/>
    <n v="9874.5"/>
    <n v="0"/>
    <n v="1456.5"/>
    <x v="31"/>
    <x v="32"/>
    <d v="2017-04-18T00:00:00"/>
    <n v="120751.75"/>
    <n v="104060"/>
    <n v="14811.75"/>
    <n v="0"/>
    <n v="1400"/>
    <n v="7664.55"/>
    <n v="1010"/>
    <n v="3845"/>
    <n v="0"/>
    <n v="675"/>
    <n v="0"/>
    <n v="0"/>
    <n v="1400"/>
    <n v="8339.5499999999993"/>
    <n v="1411"/>
    <d v="2017-04-19T00:00:00"/>
  </r>
  <r>
    <n v="0.28000000000000003"/>
    <n v="24092.600000000002"/>
    <n v="6104.12"/>
    <n v="0"/>
    <n v="721.5"/>
    <x v="31"/>
    <x v="32"/>
    <d v="2017-04-19T00:00:00"/>
    <n v="96146.18"/>
    <n v="86045"/>
    <n v="9156.18"/>
    <n v="0"/>
    <n v="1800"/>
    <n v="7126.6"/>
    <n v="400"/>
    <n v="2005"/>
    <n v="0"/>
    <n v="0"/>
    <n v="0"/>
    <n v="0"/>
    <n v="1800"/>
    <n v="7126.6"/>
    <n v="1067"/>
    <d v="2017-04-20T00:00:00"/>
  </r>
  <r>
    <n v="0.28000000000000003"/>
    <n v="23529.800000000003"/>
    <n v="4959.84"/>
    <n v="0"/>
    <n v="933"/>
    <x v="31"/>
    <x v="32"/>
    <d v="2017-04-20T00:00:00"/>
    <n v="92534.76"/>
    <n v="84035"/>
    <n v="7439.76"/>
    <n v="0"/>
    <n v="1600"/>
    <n v="5698.2"/>
    <n v="410"/>
    <n v="2700"/>
    <n v="0"/>
    <n v="1005"/>
    <n v="200"/>
    <n v="0"/>
    <n v="1800"/>
    <n v="6703.2"/>
    <n v="994"/>
    <d v="2017-04-21T00:00:00"/>
  </r>
  <r>
    <n v="0.28000000000000003"/>
    <n v="20262.2"/>
    <n v="7305.3"/>
    <n v="0"/>
    <n v="574.5"/>
    <x v="31"/>
    <x v="32"/>
    <d v="2017-04-21T00:00:00"/>
    <n v="84397.95"/>
    <n v="72365"/>
    <n v="10957.95"/>
    <n v="0"/>
    <n v="1100"/>
    <n v="6315"/>
    <n v="240"/>
    <n v="1675"/>
    <n v="0"/>
    <n v="190"/>
    <n v="0"/>
    <n v="0"/>
    <n v="1100"/>
    <n v="6505"/>
    <n v="1032"/>
    <d v="2017-04-22T00:00:00"/>
  </r>
  <r>
    <n v="0.28000000000000003"/>
    <n v="16189.600000000002"/>
    <n v="5267.16"/>
    <n v="0"/>
    <n v="636"/>
    <x v="31"/>
    <x v="32"/>
    <d v="2017-04-22T00:00:00"/>
    <n v="66330.740000000005"/>
    <n v="57820"/>
    <n v="7900.74"/>
    <n v="0"/>
    <n v="100"/>
    <n v="2130"/>
    <n v="370"/>
    <n v="1750"/>
    <n v="0"/>
    <n v="0"/>
    <n v="0"/>
    <n v="0"/>
    <n v="100"/>
    <n v="2130"/>
    <n v="793"/>
    <d v="2017-04-24T00:00:00"/>
  </r>
  <r>
    <n v="0.28000000000000003"/>
    <n v="30956.800000000003"/>
    <n v="9887.02"/>
    <n v="0"/>
    <n v="1108.5"/>
    <x v="31"/>
    <x v="32"/>
    <d v="2017-04-24T00:00:00"/>
    <n v="126270.53"/>
    <n v="110560"/>
    <n v="14830.53"/>
    <n v="0"/>
    <n v="900"/>
    <n v="10663.4"/>
    <n v="420"/>
    <n v="3275"/>
    <n v="0"/>
    <n v="870"/>
    <n v="0"/>
    <n v="0"/>
    <n v="900"/>
    <n v="11533.4"/>
    <n v="1525"/>
    <d v="2017-04-25T00:00:00"/>
  </r>
  <r>
    <n v="0.28000000000000003"/>
    <n v="27266.400000000001"/>
    <n v="7399.66"/>
    <n v="0"/>
    <n v="850.5"/>
    <x v="31"/>
    <x v="32"/>
    <d v="2017-04-25T00:00:00"/>
    <n v="111349.49"/>
    <n v="97380"/>
    <n v="11099.49"/>
    <n v="0"/>
    <n v="3200"/>
    <n v="7115.04"/>
    <n v="670"/>
    <n v="2165"/>
    <n v="0"/>
    <n v="220"/>
    <n v="0"/>
    <n v="0"/>
    <n v="3200"/>
    <n v="7335.04"/>
    <n v="1395"/>
    <d v="2017-04-26T00:00:00"/>
  </r>
  <r>
    <n v="0.28000000000000003"/>
    <n v="25908.400000000001"/>
    <n v="7253.5999999999995"/>
    <n v="0"/>
    <n v="693"/>
    <x v="31"/>
    <x v="32"/>
    <d v="2017-04-26T00:00:00"/>
    <n v="103965.4"/>
    <n v="92530"/>
    <n v="10880.4"/>
    <n v="0"/>
    <n v="1900"/>
    <n v="6115.65"/>
    <n v="380"/>
    <n v="1930"/>
    <n v="0"/>
    <n v="0"/>
    <n v="0"/>
    <n v="0"/>
    <n v="1900"/>
    <n v="6115.65"/>
    <n v="1190"/>
    <d v="2017-04-27T00:00:00"/>
  </r>
  <r>
    <n v="0.28000000000000003"/>
    <n v="23678.2"/>
    <n v="5703.16"/>
    <n v="0"/>
    <n v="1210.5"/>
    <x v="31"/>
    <x v="32"/>
    <d v="2017-04-27T00:00:00"/>
    <n v="94099.74"/>
    <n v="84565"/>
    <n v="8554.74"/>
    <n v="0"/>
    <n v="900"/>
    <n v="5401.84"/>
    <n v="210"/>
    <n v="3825"/>
    <n v="0"/>
    <n v="310"/>
    <n v="0"/>
    <n v="0"/>
    <n v="900"/>
    <n v="5711.84"/>
    <n v="1150"/>
    <d v="2017-04-28T00:00:00"/>
  </r>
  <r>
    <n v="0.28000000000000003"/>
    <n v="24185.000000000004"/>
    <n v="8371.6999999999989"/>
    <n v="0"/>
    <n v="627"/>
    <x v="31"/>
    <x v="32"/>
    <d v="2017-04-28T00:00:00"/>
    <n v="99682.55"/>
    <n v="86375"/>
    <n v="12557.55"/>
    <n v="0"/>
    <n v="1700"/>
    <n v="5824"/>
    <n v="510"/>
    <n v="1580"/>
    <n v="0"/>
    <n v="0"/>
    <n v="0"/>
    <n v="0"/>
    <n v="1700"/>
    <n v="5824"/>
    <n v="1223"/>
    <d v="2017-04-29T00:00:00"/>
  </r>
  <r>
    <n v="0.28000000000000003"/>
    <n v="16636.2"/>
    <n v="4959.8"/>
    <n v="0"/>
    <n v="556.5"/>
    <x v="31"/>
    <x v="32"/>
    <d v="2017-04-29T00:00:00"/>
    <n v="68264.7"/>
    <n v="59415"/>
    <n v="7439.7"/>
    <n v="0"/>
    <n v="800"/>
    <n v="6682"/>
    <n v="560"/>
    <n v="1295"/>
    <n v="0"/>
    <n v="0"/>
    <n v="0"/>
    <n v="0"/>
    <n v="800"/>
    <n v="6682"/>
    <n v="798"/>
    <d v="2017-05-02T00:00:00"/>
  </r>
  <r>
    <n v="0.28000000000000003"/>
    <n v="17991.400000000001"/>
    <n v="5429.72"/>
    <n v="18"/>
    <n v="880.5"/>
    <x v="32"/>
    <x v="33"/>
    <d v="2017-04-01T00:00:00"/>
    <n v="73444.58"/>
    <n v="64255"/>
    <n v="8144.58"/>
    <n v="60"/>
    <n v="0"/>
    <n v="18739.939999999999"/>
    <n v="190"/>
    <n v="2745"/>
    <n v="0"/>
    <n v="0"/>
    <n v="0"/>
    <n v="0"/>
    <n v="0"/>
    <n v="18739.939999999999"/>
    <n v="1046"/>
    <d v="2017-04-03T00:00:00"/>
  </r>
  <r>
    <n v="0.28000000000000003"/>
    <n v="40514.600000000006"/>
    <n v="12896.1"/>
    <n v="0"/>
    <n v="1578"/>
    <x v="32"/>
    <x v="33"/>
    <d v="2017-04-03T00:00:00"/>
    <n v="165034.15"/>
    <n v="144695"/>
    <n v="19344.150000000001"/>
    <n v="0"/>
    <n v="0"/>
    <n v="19521.150000000001"/>
    <n v="40"/>
    <n v="5220"/>
    <n v="0"/>
    <n v="210"/>
    <n v="0"/>
    <n v="0"/>
    <n v="0"/>
    <n v="19731.150000000001"/>
    <n v="2206"/>
    <d v="2017-04-04T00:00:00"/>
  </r>
  <r>
    <n v="0.28000000000000003"/>
    <n v="31887.800000000003"/>
    <n v="9719.24"/>
    <n v="0"/>
    <n v="1555.5"/>
    <x v="32"/>
    <x v="33"/>
    <d v="2017-04-04T00:00:00"/>
    <n v="128973.86"/>
    <n v="113885"/>
    <n v="14578.86"/>
    <n v="0"/>
    <n v="0"/>
    <n v="14917.7"/>
    <n v="420"/>
    <n v="4590"/>
    <n v="175"/>
    <n v="0"/>
    <n v="0"/>
    <n v="0"/>
    <n v="0"/>
    <n v="14917.7"/>
    <n v="1718"/>
    <d v="2017-04-05T00:00:00"/>
  </r>
  <r>
    <n v="0.28000000000000003"/>
    <n v="29339.800000000003"/>
    <n v="7557.18"/>
    <n v="0"/>
    <n v="1411.5"/>
    <x v="32"/>
    <x v="33"/>
    <d v="2017-04-05T00:00:00"/>
    <n v="117155.77"/>
    <n v="104785"/>
    <n v="11335.77"/>
    <n v="0"/>
    <n v="0"/>
    <n v="16537.28"/>
    <n v="340"/>
    <n v="4365"/>
    <n v="0"/>
    <n v="0"/>
    <n v="0"/>
    <n v="0"/>
    <n v="0"/>
    <n v="16537.28"/>
    <n v="1514"/>
    <d v="2017-04-07T00:00:00"/>
  </r>
  <r>
    <n v="0.28000000000000003"/>
    <n v="38641.4"/>
    <n v="12519.26"/>
    <n v="0"/>
    <n v="2127"/>
    <x v="32"/>
    <x v="33"/>
    <d v="2017-04-07T00:00:00"/>
    <n v="158828.89000000001"/>
    <n v="138005"/>
    <n v="18778.89"/>
    <n v="0"/>
    <n v="0"/>
    <n v="14445.15"/>
    <n v="850"/>
    <n v="6240"/>
    <n v="0"/>
    <n v="190"/>
    <n v="0"/>
    <n v="0"/>
    <n v="0"/>
    <n v="14635.15"/>
    <n v="2012"/>
    <d v="2017-04-08T00:00:00"/>
  </r>
  <r>
    <n v="0.28000000000000003"/>
    <n v="15555.400000000001"/>
    <n v="5086.22"/>
    <n v="0"/>
    <n v="885"/>
    <x v="32"/>
    <x v="33"/>
    <d v="2017-04-08T00:00:00"/>
    <n v="63964.33"/>
    <n v="55555"/>
    <n v="7629.33"/>
    <n v="0"/>
    <n v="0"/>
    <n v="955"/>
    <n v="530"/>
    <n v="2420"/>
    <n v="0"/>
    <n v="95"/>
    <n v="0"/>
    <n v="0"/>
    <n v="0"/>
    <n v="1050"/>
    <n v="708"/>
    <d v="2017-04-10T00:00:00"/>
  </r>
  <r>
    <n v="0.28000000000000003"/>
    <n v="27879.600000000002"/>
    <n v="9169.5"/>
    <n v="0"/>
    <n v="1027.5"/>
    <x v="32"/>
    <x v="33"/>
    <d v="2017-04-10T00:00:00"/>
    <n v="114419.25"/>
    <n v="99570"/>
    <n v="13754.25"/>
    <n v="0"/>
    <n v="0"/>
    <n v="2349.75"/>
    <n v="490"/>
    <n v="2935"/>
    <n v="0"/>
    <n v="95"/>
    <n v="0"/>
    <n v="0"/>
    <n v="0"/>
    <n v="2444.75"/>
    <n v="1508"/>
    <d v="2017-04-11T00:00:00"/>
  </r>
  <r>
    <n v="0.28000000000000003"/>
    <n v="7358.4000000000005"/>
    <n v="1816.5200000000002"/>
    <n v="0"/>
    <n v="1201.5"/>
    <x v="32"/>
    <x v="33"/>
    <d v="2017-04-11T00:00:00"/>
    <n v="29639.78"/>
    <n v="26280"/>
    <n v="2724.78"/>
    <n v="0"/>
    <n v="0"/>
    <n v="3523.83"/>
    <n v="460"/>
    <n v="3545"/>
    <n v="0"/>
    <n v="100"/>
    <n v="0"/>
    <n v="0"/>
    <n v="0"/>
    <n v="3623.83"/>
    <n v="333"/>
    <d v="2017-04-12T00:00:00"/>
  </r>
  <r>
    <n v="0.28000000000000003"/>
    <n v="3196.2000000000003"/>
    <n v="2421.7999999999997"/>
    <n v="0"/>
    <n v="288"/>
    <x v="32"/>
    <x v="33"/>
    <d v="2017-04-12T00:00:00"/>
    <n v="15262.7"/>
    <n v="11415"/>
    <n v="3632.7"/>
    <n v="0"/>
    <n v="0"/>
    <n v="0"/>
    <n v="490"/>
    <n v="470"/>
    <n v="0"/>
    <n v="95"/>
    <n v="0"/>
    <n v="0"/>
    <n v="0"/>
    <n v="95"/>
    <n v="247"/>
    <d v="2017-04-13T00:00:00"/>
  </r>
  <r>
    <n v="0.28000000000000003"/>
    <n v="23868.600000000002"/>
    <n v="13053.660000000002"/>
    <n v="0"/>
    <n v="1035"/>
    <x v="32"/>
    <x v="33"/>
    <d v="2017-04-17T00:00:00"/>
    <n v="105500.49"/>
    <n v="85245"/>
    <n v="19580.490000000002"/>
    <n v="0"/>
    <n v="0"/>
    <n v="575.97"/>
    <n v="120"/>
    <n v="3330"/>
    <n v="0"/>
    <n v="630"/>
    <n v="0"/>
    <n v="0"/>
    <n v="0"/>
    <n v="1205.97"/>
    <n v="1345"/>
    <d v="2017-04-18T00:00:00"/>
  </r>
  <r>
    <n v="0.28000000000000003"/>
    <n v="24567.200000000001"/>
    <n v="7917.3600000000006"/>
    <n v="0"/>
    <n v="1585.5"/>
    <x v="32"/>
    <x v="33"/>
    <d v="2017-04-18T00:00:00"/>
    <n v="100696.04"/>
    <n v="87740"/>
    <n v="11876.04"/>
    <n v="0"/>
    <n v="0"/>
    <n v="4468.29"/>
    <n v="40"/>
    <n v="5170"/>
    <n v="75"/>
    <n v="365"/>
    <n v="0"/>
    <n v="0"/>
    <n v="0"/>
    <n v="4833.29"/>
    <n v="1157"/>
    <d v="2017-04-19T00:00:00"/>
  </r>
  <r>
    <n v="0.28000000000000003"/>
    <n v="26175.800000000003"/>
    <n v="10228.24"/>
    <n v="0"/>
    <n v="1827"/>
    <x v="32"/>
    <x v="33"/>
    <d v="2017-04-19T00:00:00"/>
    <n v="109727.36"/>
    <n v="93485"/>
    <n v="15342.36"/>
    <n v="0"/>
    <n v="100"/>
    <n v="9687.7199999999993"/>
    <n v="40"/>
    <n v="6050"/>
    <n v="0"/>
    <n v="290"/>
    <n v="0"/>
    <n v="0"/>
    <n v="100"/>
    <n v="9977.7199999999993"/>
    <n v="1473"/>
    <d v="2017-04-20T00:00:00"/>
  </r>
  <r>
    <n v="0.28000000000000003"/>
    <n v="24911.600000000002"/>
    <n v="9284.98"/>
    <n v="0"/>
    <n v="1149"/>
    <x v="32"/>
    <x v="33"/>
    <d v="2017-04-20T00:00:00"/>
    <n v="103487.47"/>
    <n v="88970"/>
    <n v="13927.47"/>
    <n v="0"/>
    <n v="0"/>
    <n v="6355.47"/>
    <n v="0"/>
    <n v="3830"/>
    <n v="0"/>
    <n v="170"/>
    <n v="0"/>
    <n v="0"/>
    <n v="0"/>
    <n v="6525.47"/>
    <n v="1203"/>
    <d v="2017-04-21T00:00:00"/>
  </r>
  <r>
    <n v="0.28000000000000003"/>
    <n v="23490.600000000002"/>
    <n v="7349.34"/>
    <n v="0"/>
    <n v="1171.5"/>
    <x v="32"/>
    <x v="33"/>
    <d v="2017-04-21T00:00:00"/>
    <n v="95929.01"/>
    <n v="83895"/>
    <n v="11024.01"/>
    <n v="0"/>
    <n v="0"/>
    <n v="7287.44"/>
    <n v="450"/>
    <n v="3455"/>
    <n v="0"/>
    <n v="240"/>
    <n v="0"/>
    <n v="0"/>
    <n v="0"/>
    <n v="7527.44"/>
    <n v="1147"/>
    <d v="2017-04-22T00:00:00"/>
  </r>
  <r>
    <n v="0.28000000000000003"/>
    <n v="15283.800000000001"/>
    <n v="6201.0800000000008"/>
    <n v="0"/>
    <n v="1084.5"/>
    <x v="32"/>
    <x v="33"/>
    <d v="2017-04-22T00:00:00"/>
    <n v="64411.62"/>
    <n v="54585"/>
    <n v="9301.6200000000008"/>
    <n v="0"/>
    <n v="0"/>
    <n v="6081.65"/>
    <n v="0"/>
    <n v="3615"/>
    <n v="0"/>
    <n v="0"/>
    <n v="0"/>
    <n v="0"/>
    <n v="0"/>
    <n v="6081.65"/>
    <n v="839"/>
    <d v="2017-04-24T00:00:00"/>
  </r>
  <r>
    <n v="0.28000000000000003"/>
    <n v="34325.200000000004"/>
    <n v="11547.699999999999"/>
    <n v="0"/>
    <n v="2095.5"/>
    <x v="32"/>
    <x v="33"/>
    <d v="2017-04-24T00:00:00"/>
    <n v="141381.54999999999"/>
    <n v="122590"/>
    <n v="17321.55"/>
    <n v="0"/>
    <n v="0"/>
    <n v="9154.4"/>
    <n v="150"/>
    <n v="6835"/>
    <n v="0"/>
    <n v="0"/>
    <n v="0"/>
    <n v="0"/>
    <n v="0"/>
    <n v="9154.4"/>
    <n v="1863"/>
    <d v="2017-04-25T00:00:00"/>
  </r>
  <r>
    <n v="0.28000000000000003"/>
    <n v="21579.600000000002"/>
    <n v="5482.6399999999994"/>
    <n v="0"/>
    <n v="1305"/>
    <x v="32"/>
    <x v="33"/>
    <d v="2017-04-25T00:00:00"/>
    <n v="86298.96"/>
    <n v="77070"/>
    <n v="8223.9599999999991"/>
    <n v="0"/>
    <n v="0"/>
    <n v="3690"/>
    <n v="0"/>
    <n v="4350"/>
    <n v="0"/>
    <n v="0"/>
    <n v="0"/>
    <n v="0"/>
    <n v="0"/>
    <n v="3690"/>
    <n v="1037"/>
    <d v="2017-04-26T00:00:00"/>
  </r>
  <r>
    <n v="0.28000000000000003"/>
    <n v="20991.600000000002"/>
    <n v="6029.4199999999992"/>
    <n v="0"/>
    <n v="897"/>
    <x v="32"/>
    <x v="33"/>
    <d v="2017-04-26T00:00:00"/>
    <n v="84874.13"/>
    <n v="74970"/>
    <n v="9044.1299999999992"/>
    <n v="0"/>
    <n v="0"/>
    <n v="1687.7"/>
    <n v="250"/>
    <n v="2740"/>
    <n v="0"/>
    <n v="250"/>
    <n v="0"/>
    <n v="0"/>
    <n v="0"/>
    <n v="1937.7"/>
    <n v="1125"/>
    <d v="2017-04-27T00:00:00"/>
  </r>
  <r>
    <n v="0.28000000000000003"/>
    <n v="20697.600000000002"/>
    <n v="5255.5199999999995"/>
    <n v="0"/>
    <n v="1528.5"/>
    <x v="32"/>
    <x v="33"/>
    <d v="2017-04-27T00:00:00"/>
    <n v="83688.28"/>
    <n v="73920"/>
    <n v="7883.28"/>
    <n v="0"/>
    <n v="0"/>
    <n v="2087.1"/>
    <n v="120"/>
    <n v="4975"/>
    <n v="0"/>
    <n v="0"/>
    <n v="0"/>
    <n v="0"/>
    <n v="0"/>
    <n v="2087.1"/>
    <n v="925"/>
    <d v="2017-04-28T00:00:00"/>
  </r>
  <r>
    <n v="0.28000000000000003"/>
    <n v="23287.600000000002"/>
    <n v="7683.3600000000006"/>
    <n v="0"/>
    <n v="535.5"/>
    <x v="32"/>
    <x v="33"/>
    <d v="2017-04-28T00:00:00"/>
    <n v="95435.04"/>
    <n v="83170"/>
    <n v="11525.04"/>
    <n v="0"/>
    <n v="0"/>
    <n v="5857.7"/>
    <n v="0"/>
    <n v="1785"/>
    <n v="0"/>
    <n v="50"/>
    <n v="0"/>
    <n v="0"/>
    <n v="0"/>
    <n v="5907.7"/>
    <n v="1247"/>
    <d v="2017-04-29T00:00:00"/>
  </r>
  <r>
    <n v="0.28000000000000003"/>
    <n v="16926"/>
    <n v="6699.7400000000007"/>
    <n v="0"/>
    <n v="834"/>
    <x v="32"/>
    <x v="33"/>
    <d v="2017-04-29T00:00:00"/>
    <n v="70984.61"/>
    <n v="60450"/>
    <n v="10049.61"/>
    <n v="0"/>
    <n v="0"/>
    <n v="710"/>
    <n v="330"/>
    <n v="2450"/>
    <n v="0"/>
    <n v="290"/>
    <n v="0"/>
    <n v="0"/>
    <n v="0"/>
    <n v="1000"/>
    <n v="820"/>
    <d v="2017-05-02T00:00:00"/>
  </r>
  <r>
    <n v="0.28000000000000003"/>
    <n v="23213.4"/>
    <n v="8305.32"/>
    <n v="0"/>
    <n v="924"/>
    <x v="33"/>
    <x v="34"/>
    <d v="2017-04-01T00:00:00"/>
    <n v="96412.98"/>
    <n v="82905"/>
    <n v="12457.98"/>
    <n v="0"/>
    <n v="0"/>
    <n v="1625"/>
    <n v="170"/>
    <n v="2910"/>
    <n v="0"/>
    <n v="50"/>
    <n v="0"/>
    <n v="0"/>
    <n v="0"/>
    <n v="1675"/>
    <n v="1010"/>
    <d v="2017-04-02T00:00:00"/>
  </r>
  <r>
    <n v="0.28000000000000003"/>
    <n v="53142.600000000006"/>
    <n v="16517.36"/>
    <n v="0"/>
    <n v="1834.5"/>
    <x v="33"/>
    <x v="34"/>
    <d v="2017-04-03T00:00:00"/>
    <n v="216251.04"/>
    <n v="189795"/>
    <n v="24776.04"/>
    <n v="0"/>
    <n v="600"/>
    <n v="4480"/>
    <n v="400"/>
    <n v="5715"/>
    <n v="0"/>
    <n v="310"/>
    <n v="0"/>
    <n v="0"/>
    <n v="600"/>
    <n v="4790"/>
    <n v="2344"/>
    <d v="2017-04-04T00:00:00"/>
  </r>
  <r>
    <n v="0.28000000000000003"/>
    <n v="36871.800000000003"/>
    <n v="8550.8000000000011"/>
    <n v="0"/>
    <n v="1504.5"/>
    <x v="33"/>
    <x v="34"/>
    <d v="2017-04-04T00:00:00"/>
    <n v="145781.20000000001"/>
    <n v="131685"/>
    <n v="12826.2"/>
    <n v="0"/>
    <n v="100"/>
    <n v="3194.5"/>
    <n v="470"/>
    <n v="4545"/>
    <n v="0"/>
    <n v="0"/>
    <n v="0"/>
    <n v="0"/>
    <n v="100"/>
    <n v="3194.5"/>
    <n v="1603"/>
    <d v="2017-04-05T00:00:00"/>
  </r>
  <r>
    <n v="0.28000000000000003"/>
    <n v="35119"/>
    <n v="11090.74"/>
    <n v="0"/>
    <n v="1215"/>
    <x v="33"/>
    <x v="34"/>
    <d v="2017-04-05T00:00:00"/>
    <n v="143776.10999999999"/>
    <n v="125425"/>
    <n v="16636.11"/>
    <n v="0"/>
    <n v="300"/>
    <n v="3365"/>
    <n v="270"/>
    <n v="3780"/>
    <n v="0"/>
    <n v="150"/>
    <n v="0"/>
    <n v="0"/>
    <n v="300"/>
    <n v="3515"/>
    <n v="1527"/>
    <d v="2017-04-07T00:00:00"/>
  </r>
  <r>
    <n v="0.28000000000000003"/>
    <n v="53202.8"/>
    <n v="15989.160000000002"/>
    <n v="0"/>
    <n v="2368.5"/>
    <x v="33"/>
    <x v="34"/>
    <d v="2017-04-07T00:00:00"/>
    <n v="215608.74"/>
    <n v="190010"/>
    <n v="23983.74"/>
    <n v="0"/>
    <n v="500"/>
    <n v="7159.4"/>
    <n v="400"/>
    <n v="7495"/>
    <n v="0"/>
    <n v="280"/>
    <n v="0"/>
    <n v="0"/>
    <n v="500"/>
    <n v="7439.4"/>
    <n v="2266"/>
    <d v="2017-04-08T00:00:00"/>
  </r>
  <r>
    <n v="0.28000000000000003"/>
    <n v="21340.2"/>
    <n v="9228.6200000000008"/>
    <n v="0"/>
    <n v="1120.5"/>
    <x v="33"/>
    <x v="34"/>
    <d v="2017-04-08T00:00:00"/>
    <n v="90627.93"/>
    <n v="76215"/>
    <n v="13842.93"/>
    <n v="0"/>
    <n v="0"/>
    <n v="2805.9"/>
    <n v="510"/>
    <n v="3225"/>
    <n v="0"/>
    <n v="125"/>
    <n v="0"/>
    <n v="0"/>
    <n v="0"/>
    <n v="2930.9"/>
    <n v="927"/>
    <d v="2017-04-10T00:00:00"/>
  </r>
  <r>
    <n v="0.28000000000000003"/>
    <n v="35515.200000000004"/>
    <n v="11973.779999999999"/>
    <n v="0"/>
    <n v="1753.5"/>
    <x v="33"/>
    <x v="34"/>
    <d v="2017-04-10T00:00:00"/>
    <n v="145795.67000000001"/>
    <n v="126840"/>
    <n v="17960.669999999998"/>
    <n v="0"/>
    <n v="0"/>
    <n v="2060"/>
    <n v="880"/>
    <n v="4965"/>
    <n v="0"/>
    <n v="150"/>
    <n v="0"/>
    <n v="0"/>
    <n v="0"/>
    <n v="2210"/>
    <n v="1628"/>
    <d v="2017-04-11T00:00:00"/>
  </r>
  <r>
    <n v="0.28000000000000003"/>
    <n v="10696.000000000002"/>
    <n v="3756.2999999999997"/>
    <n v="0"/>
    <n v="945"/>
    <x v="33"/>
    <x v="34"/>
    <d v="2017-04-11T00:00:00"/>
    <n v="44639.45"/>
    <n v="38200"/>
    <n v="5634.45"/>
    <n v="0"/>
    <n v="0"/>
    <n v="190"/>
    <n v="750"/>
    <n v="2400"/>
    <n v="0"/>
    <n v="100"/>
    <n v="0"/>
    <n v="0"/>
    <n v="0"/>
    <n v="290"/>
    <n v="521"/>
    <d v="2017-04-12T00:00:00"/>
  </r>
  <r>
    <n v="0.28000000000000003"/>
    <n v="1624.0000000000002"/>
    <n v="719.69999999999993"/>
    <n v="0"/>
    <n v="535.5"/>
    <x v="33"/>
    <x v="34"/>
    <d v="2017-04-12T00:00:00"/>
    <n v="6959.55"/>
    <n v="5800"/>
    <n v="1079.55"/>
    <n v="0"/>
    <n v="0"/>
    <n v="0"/>
    <n v="120"/>
    <n v="1665"/>
    <n v="0"/>
    <n v="125"/>
    <n v="0"/>
    <n v="0"/>
    <n v="0"/>
    <n v="125"/>
    <n v="83"/>
    <d v="2017-04-13T00:00:00"/>
  </r>
  <r>
    <n v="0.28000000000000003"/>
    <n v="31043.600000000002"/>
    <n v="16784.899999999998"/>
    <n v="0"/>
    <n v="678"/>
    <x v="33"/>
    <x v="34"/>
    <d v="2017-04-17T00:00:00"/>
    <n v="139952.35"/>
    <n v="110870"/>
    <n v="25177.35"/>
    <n v="0"/>
    <n v="300"/>
    <n v="4455"/>
    <n v="40"/>
    <n v="2220"/>
    <n v="0"/>
    <n v="135"/>
    <n v="0"/>
    <n v="0"/>
    <n v="300"/>
    <n v="4590"/>
    <n v="1511"/>
    <d v="2017-04-18T00:00:00"/>
  </r>
  <r>
    <n v="0.28000000000000003"/>
    <n v="38752.000000000007"/>
    <n v="13633.08"/>
    <n v="0"/>
    <n v="855"/>
    <x v="33"/>
    <x v="34"/>
    <d v="2017-04-18T00:00:00"/>
    <n v="159919.62"/>
    <n v="138400"/>
    <n v="20449.62"/>
    <n v="0"/>
    <n v="0"/>
    <n v="4824.6000000000004"/>
    <n v="110"/>
    <n v="2740"/>
    <n v="0"/>
    <n v="200"/>
    <n v="0"/>
    <n v="0"/>
    <n v="0"/>
    <n v="5024.6000000000004"/>
    <n v="1540"/>
    <d v="2017-04-19T00:00:00"/>
  </r>
  <r>
    <n v="0.28000000000000003"/>
    <n v="29572.200000000004"/>
    <n v="9212.6200000000008"/>
    <n v="0"/>
    <n v="1612.5"/>
    <x v="33"/>
    <x v="34"/>
    <d v="2017-04-19T00:00:00"/>
    <n v="121043.93"/>
    <n v="105615"/>
    <n v="13818.93"/>
    <n v="0"/>
    <n v="200"/>
    <n v="5190"/>
    <n v="350"/>
    <n v="5025"/>
    <n v="0"/>
    <n v="0"/>
    <n v="0"/>
    <n v="0"/>
    <n v="200"/>
    <n v="5190"/>
    <n v="1207"/>
    <d v="2017-04-20T00:00:00"/>
  </r>
  <r>
    <n v="0.28000000000000003"/>
    <n v="31278.800000000003"/>
    <n v="9170.34"/>
    <n v="0"/>
    <n v="1287"/>
    <x v="33"/>
    <x v="34"/>
    <d v="2017-04-20T00:00:00"/>
    <n v="126770.51"/>
    <n v="111710"/>
    <n v="13755.51"/>
    <n v="0"/>
    <n v="0"/>
    <n v="3450"/>
    <n v="260"/>
    <n v="4030"/>
    <n v="0"/>
    <n v="0"/>
    <n v="0"/>
    <n v="0"/>
    <n v="0"/>
    <n v="3450"/>
    <n v="1293"/>
    <d v="2017-04-21T00:00:00"/>
  </r>
  <r>
    <n v="0.28000000000000003"/>
    <n v="27326.600000000002"/>
    <n v="8944.7800000000007"/>
    <n v="0"/>
    <n v="1107"/>
    <x v="33"/>
    <x v="34"/>
    <d v="2017-04-21T00:00:00"/>
    <n v="111877.17"/>
    <n v="97595"/>
    <n v="13417.17"/>
    <n v="0"/>
    <n v="0"/>
    <n v="6230"/>
    <n v="140"/>
    <n v="3550"/>
    <n v="0"/>
    <n v="0"/>
    <n v="0"/>
    <n v="0"/>
    <n v="0"/>
    <n v="6230"/>
    <n v="1289"/>
    <d v="2017-04-22T00:00:00"/>
  </r>
  <r>
    <n v="0.28000000000000003"/>
    <n v="15612.800000000001"/>
    <n v="4976.5"/>
    <n v="0"/>
    <n v="664.5"/>
    <x v="33"/>
    <x v="34"/>
    <d v="2017-04-22T00:00:00"/>
    <n v="64169.75"/>
    <n v="55760"/>
    <n v="7464.75"/>
    <n v="0"/>
    <n v="100"/>
    <n v="5739.52"/>
    <n v="190"/>
    <n v="2025"/>
    <n v="0"/>
    <n v="0"/>
    <n v="0"/>
    <n v="0"/>
    <n v="100"/>
    <n v="5739.52"/>
    <n v="624"/>
    <d v="2017-04-24T00:00:00"/>
  </r>
  <r>
    <n v="0.28000000000000003"/>
    <n v="47483.8"/>
    <n v="15399.26"/>
    <n v="0"/>
    <n v="2689.5"/>
    <x v="33"/>
    <x v="34"/>
    <d v="2017-04-24T00:00:00"/>
    <n v="194543.89"/>
    <n v="169585"/>
    <n v="23098.89"/>
    <n v="0"/>
    <n v="300"/>
    <n v="8906.1"/>
    <n v="260"/>
    <n v="8705"/>
    <n v="0"/>
    <n v="0"/>
    <n v="0"/>
    <n v="0"/>
    <n v="300"/>
    <n v="8906.1"/>
    <n v="2062"/>
    <d v="2017-04-25T00:00:00"/>
  </r>
  <r>
    <n v="0.28000000000000003"/>
    <n v="30238.600000000002"/>
    <n v="8658.86"/>
    <n v="0"/>
    <n v="1824"/>
    <x v="33"/>
    <x v="34"/>
    <d v="2017-04-25T00:00:00"/>
    <n v="121658.29"/>
    <n v="107995"/>
    <n v="12988.29"/>
    <n v="0"/>
    <n v="0"/>
    <n v="6855"/>
    <n v="150"/>
    <n v="5930"/>
    <n v="0"/>
    <n v="0"/>
    <n v="0"/>
    <n v="0"/>
    <n v="0"/>
    <n v="6855"/>
    <n v="1334"/>
    <d v="2017-04-26T00:00:00"/>
  </r>
  <r>
    <n v="0.28000000000000003"/>
    <n v="31287.200000000004"/>
    <n v="9230.42"/>
    <n v="0"/>
    <n v="1368"/>
    <x v="33"/>
    <x v="34"/>
    <d v="2017-04-26T00:00:00"/>
    <n v="126535.63"/>
    <n v="111740"/>
    <n v="13845.63"/>
    <n v="0"/>
    <n v="100"/>
    <n v="6350"/>
    <n v="540"/>
    <n v="4020"/>
    <n v="0"/>
    <n v="245"/>
    <n v="0"/>
    <n v="0"/>
    <n v="100"/>
    <n v="6595"/>
    <n v="1335"/>
    <d v="2017-04-27T00:00:00"/>
  </r>
  <r>
    <n v="0.28000000000000003"/>
    <n v="28849.800000000003"/>
    <n v="8054.82"/>
    <n v="0"/>
    <n v="1015.5"/>
    <x v="33"/>
    <x v="34"/>
    <d v="2017-04-27T00:00:00"/>
    <n v="115712.23"/>
    <n v="103035"/>
    <n v="12082.23"/>
    <n v="0"/>
    <n v="0"/>
    <n v="3593.1"/>
    <n v="230"/>
    <n v="3155"/>
    <n v="0"/>
    <n v="0"/>
    <n v="0"/>
    <n v="0"/>
    <n v="0"/>
    <n v="3593.1"/>
    <n v="1268"/>
    <d v="2017-04-28T00:00:00"/>
  </r>
  <r>
    <n v="0.28000000000000003"/>
    <n v="26747.000000000004"/>
    <n v="7535.78"/>
    <n v="0"/>
    <n v="1579.5"/>
    <x v="33"/>
    <x v="34"/>
    <d v="2017-04-28T00:00:00"/>
    <n v="107778.67"/>
    <n v="95525"/>
    <n v="11303.67"/>
    <n v="0"/>
    <n v="0"/>
    <n v="5600"/>
    <n v="160"/>
    <n v="5105"/>
    <n v="0"/>
    <n v="0"/>
    <n v="0"/>
    <n v="0"/>
    <n v="0"/>
    <n v="5600"/>
    <n v="1157"/>
    <d v="2017-04-29T00:00:00"/>
  </r>
  <r>
    <n v="0.28000000000000003"/>
    <n v="22047.200000000001"/>
    <n v="6636.02"/>
    <n v="0"/>
    <n v="1060.5"/>
    <x v="33"/>
    <x v="34"/>
    <d v="2017-04-29T00:00:00"/>
    <n v="90524.03"/>
    <n v="78740"/>
    <n v="9954.0300000000007"/>
    <n v="0"/>
    <n v="0"/>
    <n v="5325.34"/>
    <n v="230"/>
    <n v="3305"/>
    <n v="0"/>
    <n v="0"/>
    <n v="0"/>
    <n v="0"/>
    <n v="0"/>
    <n v="5325.34"/>
    <n v="895"/>
    <d v="2017-04-30T00:00:00"/>
  </r>
  <r>
    <n v="0.28000000000000003"/>
    <n v="17890.600000000002"/>
    <n v="4062.5400000000004"/>
    <n v="0"/>
    <n v="384"/>
    <x v="34"/>
    <x v="35"/>
    <d v="2017-04-01T00:00:00"/>
    <n v="70573.81"/>
    <n v="63895"/>
    <n v="6093.81"/>
    <n v="0"/>
    <n v="6900"/>
    <n v="14521.38"/>
    <n v="110"/>
    <n v="1170"/>
    <n v="0"/>
    <n v="30"/>
    <n v="0"/>
    <n v="0"/>
    <n v="6900"/>
    <n v="14551.38"/>
    <n v="829"/>
    <d v="2017-04-03T00:00:00"/>
  </r>
  <r>
    <n v="0.28000000000000003"/>
    <n v="29472.800000000003"/>
    <n v="8692.9"/>
    <n v="0"/>
    <n v="735"/>
    <x v="34"/>
    <x v="35"/>
    <d v="2017-04-03T00:00:00"/>
    <n v="120179.35"/>
    <n v="105260"/>
    <n v="13039.35"/>
    <n v="0"/>
    <n v="10300"/>
    <n v="48727.05"/>
    <n v="520"/>
    <n v="1930"/>
    <n v="0"/>
    <n v="200"/>
    <n v="0"/>
    <n v="0"/>
    <n v="10300"/>
    <n v="48927.05"/>
    <n v="1286"/>
    <d v="2017-04-04T00:00:00"/>
  </r>
  <r>
    <n v="0.28000000000000003"/>
    <n v="24620.400000000001"/>
    <n v="6007.54"/>
    <n v="0"/>
    <n v="463.5"/>
    <x v="34"/>
    <x v="35"/>
    <d v="2017-04-04T00:00:00"/>
    <n v="98031.31"/>
    <n v="87930"/>
    <n v="9011.31"/>
    <n v="0"/>
    <n v="3800"/>
    <n v="31006.66"/>
    <n v="150"/>
    <n v="1395"/>
    <n v="0"/>
    <n v="60"/>
    <n v="0"/>
    <n v="0"/>
    <n v="3800"/>
    <n v="31066.66"/>
    <n v="949"/>
    <d v="2017-04-05T00:00:00"/>
  </r>
  <r>
    <n v="0.28000000000000003"/>
    <n v="25779.600000000002"/>
    <n v="6486.5800000000008"/>
    <n v="0"/>
    <n v="640.5"/>
    <x v="34"/>
    <x v="35"/>
    <d v="2017-04-05T00:00:00"/>
    <n v="103129.87"/>
    <n v="92070"/>
    <n v="9729.8700000000008"/>
    <n v="0"/>
    <n v="3900"/>
    <n v="29231.29"/>
    <n v="230"/>
    <n v="1905"/>
    <n v="0"/>
    <n v="220"/>
    <n v="0"/>
    <n v="0"/>
    <n v="3900"/>
    <n v="29451.29"/>
    <n v="925"/>
    <d v="2017-04-07T00:00:00"/>
  </r>
  <r>
    <n v="0.28000000000000003"/>
    <n v="30772.000000000004"/>
    <n v="9580.98"/>
    <n v="0"/>
    <n v="757.5"/>
    <x v="34"/>
    <x v="35"/>
    <d v="2017-04-07T00:00:00"/>
    <n v="125691.47"/>
    <n v="109900"/>
    <n v="14371.47"/>
    <n v="0"/>
    <n v="10500"/>
    <n v="49584.19"/>
    <n v="380"/>
    <n v="2145"/>
    <n v="0"/>
    <n v="505"/>
    <n v="0"/>
    <n v="0"/>
    <n v="10500"/>
    <n v="50089.19"/>
    <n v="1218"/>
    <d v="2017-04-08T00:00:00"/>
  </r>
  <r>
    <n v="0.28000000000000003"/>
    <n v="19510.400000000001"/>
    <n v="7104.52"/>
    <n v="0"/>
    <n v="678"/>
    <x v="34"/>
    <x v="35"/>
    <d v="2017-04-08T00:00:00"/>
    <n v="81036.78"/>
    <n v="69680"/>
    <n v="10656.78"/>
    <n v="0"/>
    <n v="5100"/>
    <n v="32103"/>
    <n v="210"/>
    <n v="2050"/>
    <n v="0"/>
    <n v="60"/>
    <n v="0"/>
    <n v="0"/>
    <n v="5100"/>
    <n v="32163"/>
    <n v="704"/>
    <d v="2017-04-10T00:00:00"/>
  </r>
  <r>
    <n v="0.28000000000000003"/>
    <n v="22244.600000000002"/>
    <n v="4993.8"/>
    <n v="0"/>
    <n v="1171.5"/>
    <x v="34"/>
    <x v="35"/>
    <d v="2017-04-10T00:00:00"/>
    <n v="88270.7"/>
    <n v="79445"/>
    <n v="7490.7"/>
    <n v="0"/>
    <n v="7200"/>
    <n v="18686.88"/>
    <n v="1110"/>
    <n v="2795"/>
    <n v="0"/>
    <n v="95"/>
    <n v="0"/>
    <n v="0"/>
    <n v="7200"/>
    <n v="18781.88"/>
    <n v="887"/>
    <d v="2017-04-11T00:00:00"/>
  </r>
  <r>
    <n v="0.28000000000000003"/>
    <n v="6727.0000000000009"/>
    <n v="1017.1999999999999"/>
    <n v="0"/>
    <n v="636"/>
    <x v="34"/>
    <x v="35"/>
    <d v="2017-04-11T00:00:00"/>
    <n v="25810.799999999999"/>
    <n v="24025"/>
    <n v="1525.8"/>
    <n v="0"/>
    <n v="2100"/>
    <n v="4686.84"/>
    <n v="1260"/>
    <n v="860"/>
    <n v="0"/>
    <n v="50"/>
    <n v="0"/>
    <n v="0"/>
    <n v="2100"/>
    <n v="4736.84"/>
    <n v="291"/>
    <d v="2017-04-12T00:00:00"/>
  </r>
  <r>
    <n v="0.28000000000000003"/>
    <n v="2251.2000000000003"/>
    <n v="647.32000000000005"/>
    <n v="0"/>
    <n v="79.5"/>
    <x v="34"/>
    <x v="35"/>
    <d v="2017-04-12T00:00:00"/>
    <n v="9285.98"/>
    <n v="8040"/>
    <n v="970.98"/>
    <n v="0"/>
    <n v="1700"/>
    <n v="2480.4"/>
    <n v="70"/>
    <n v="195"/>
    <n v="0"/>
    <n v="0"/>
    <n v="0"/>
    <n v="0"/>
    <n v="1700"/>
    <n v="2480.4"/>
    <n v="104"/>
    <d v="2017-04-13T00:00:00"/>
  </r>
  <r>
    <n v="0.28000000000000003"/>
    <n v="20322.400000000001"/>
    <n v="10064.82"/>
    <n v="0"/>
    <n v="669"/>
    <x v="34"/>
    <x v="35"/>
    <d v="2017-04-17T00:00:00"/>
    <n v="88857.23"/>
    <n v="72580"/>
    <n v="15097.23"/>
    <n v="0"/>
    <n v="8800"/>
    <n v="32488.49"/>
    <n v="240"/>
    <n v="1990"/>
    <n v="0"/>
    <n v="60"/>
    <n v="0"/>
    <n v="0"/>
    <n v="8800"/>
    <n v="32548.49"/>
    <n v="878"/>
    <d v="2017-04-18T00:00:00"/>
  </r>
  <r>
    <n v="0.28000000000000003"/>
    <n v="20864.2"/>
    <n v="6433.84"/>
    <n v="0"/>
    <n v="882"/>
    <x v="34"/>
    <x v="35"/>
    <d v="2017-04-18T00:00:00"/>
    <n v="85625.76"/>
    <n v="74515"/>
    <n v="9650.76"/>
    <n v="0"/>
    <n v="11200"/>
    <n v="37703.83"/>
    <n v="420"/>
    <n v="2520"/>
    <n v="0"/>
    <n v="110"/>
    <n v="0"/>
    <n v="0"/>
    <n v="11200"/>
    <n v="37813.83"/>
    <n v="934"/>
    <d v="2017-04-19T00:00:00"/>
  </r>
  <r>
    <n v="0.28000000000000003"/>
    <n v="17690.400000000001"/>
    <n v="7708.84"/>
    <n v="0"/>
    <n v="456"/>
    <x v="34"/>
    <x v="35"/>
    <d v="2017-04-19T00:00:00"/>
    <n v="75318.259999999995"/>
    <n v="63180"/>
    <n v="11563.26"/>
    <n v="0"/>
    <n v="5900"/>
    <n v="10839.1"/>
    <n v="150"/>
    <n v="1370"/>
    <n v="0"/>
    <n v="0"/>
    <n v="0"/>
    <n v="0"/>
    <n v="5900"/>
    <n v="10839.1"/>
    <n v="778"/>
    <d v="2017-04-20T00:00:00"/>
  </r>
  <r>
    <n v="0.28000000000000003"/>
    <n v="20984.600000000002"/>
    <n v="6254.5999999999995"/>
    <n v="0"/>
    <n v="484.5"/>
    <x v="34"/>
    <x v="35"/>
    <d v="2017-04-20T00:00:00"/>
    <n v="85706.9"/>
    <n v="74945"/>
    <n v="9381.9"/>
    <n v="0"/>
    <n v="5900"/>
    <n v="13943.45"/>
    <n v="210"/>
    <n v="1405"/>
    <n v="0"/>
    <n v="95"/>
    <n v="0"/>
    <n v="0"/>
    <n v="5900"/>
    <n v="14038.45"/>
    <n v="829"/>
    <d v="2017-04-21T00:00:00"/>
  </r>
  <r>
    <n v="0.28000000000000003"/>
    <n v="17514"/>
    <n v="5649.68"/>
    <n v="0"/>
    <n v="435"/>
    <x v="34"/>
    <x v="35"/>
    <d v="2017-04-21T00:00:00"/>
    <n v="71744.52"/>
    <n v="62550"/>
    <n v="8474.52"/>
    <n v="0"/>
    <n v="4100"/>
    <n v="17330.16"/>
    <n v="340"/>
    <n v="1110"/>
    <n v="0"/>
    <n v="150"/>
    <n v="0"/>
    <n v="0"/>
    <n v="4100"/>
    <n v="17480.16"/>
    <n v="712"/>
    <d v="2017-04-22T00:00:00"/>
  </r>
  <r>
    <n v="0.28000000000000003"/>
    <n v="14596.400000000001"/>
    <n v="5172.9800000000005"/>
    <n v="0"/>
    <n v="412.5"/>
    <x v="34"/>
    <x v="35"/>
    <d v="2017-04-22T00:00:00"/>
    <n v="61089.47"/>
    <n v="52130"/>
    <n v="7759.47"/>
    <n v="0"/>
    <n v="7200"/>
    <n v="19222.169999999998"/>
    <n v="0"/>
    <n v="1375"/>
    <n v="0"/>
    <n v="0"/>
    <n v="0"/>
    <n v="0"/>
    <n v="7200"/>
    <n v="19222.169999999998"/>
    <n v="581"/>
    <d v="2017-04-24T00:00:00"/>
  </r>
  <r>
    <n v="0.28000000000000003"/>
    <n v="23506.000000000004"/>
    <n v="8192.18"/>
    <n v="0"/>
    <n v="949.5"/>
    <x v="34"/>
    <x v="35"/>
    <d v="2017-04-24T00:00:00"/>
    <n v="97253.27"/>
    <n v="83950"/>
    <n v="12288.27"/>
    <n v="0"/>
    <n v="7000"/>
    <n v="39003.61"/>
    <n v="80"/>
    <n v="3085"/>
    <n v="0"/>
    <n v="490"/>
    <n v="0"/>
    <n v="0"/>
    <n v="7000"/>
    <n v="39493.61"/>
    <n v="1036"/>
    <d v="2017-04-25T00:00:00"/>
  </r>
  <r>
    <n v="0.28000000000000003"/>
    <n v="19418.000000000004"/>
    <n v="6912.82"/>
    <n v="0"/>
    <n v="615"/>
    <x v="34"/>
    <x v="35"/>
    <d v="2017-04-25T00:00:00"/>
    <n v="81314.23"/>
    <n v="69350"/>
    <n v="10369.23"/>
    <n v="0"/>
    <n v="7200"/>
    <n v="36043.870000000003"/>
    <n v="280"/>
    <n v="1770"/>
    <n v="0"/>
    <n v="360"/>
    <n v="0"/>
    <n v="0"/>
    <n v="7200"/>
    <n v="36403.870000000003"/>
    <n v="847"/>
    <d v="2017-04-26T00:00:00"/>
  </r>
  <r>
    <n v="0.28000000000000003"/>
    <n v="17610.600000000002"/>
    <n v="6243.68"/>
    <n v="0"/>
    <n v="591"/>
    <x v="34"/>
    <x v="35"/>
    <d v="2017-04-26T00:00:00"/>
    <n v="72770.52"/>
    <n v="62895"/>
    <n v="9365.52"/>
    <n v="0"/>
    <n v="5200"/>
    <n v="32180.799999999999"/>
    <n v="140"/>
    <n v="1830"/>
    <n v="0"/>
    <n v="120"/>
    <n v="0"/>
    <n v="0"/>
    <n v="5200"/>
    <n v="32300.799999999999"/>
    <n v="724"/>
    <d v="2017-04-27T00:00:00"/>
  </r>
  <r>
    <n v="0.28000000000000003"/>
    <n v="19845.000000000004"/>
    <n v="5853.3600000000006"/>
    <n v="0"/>
    <n v="462"/>
    <x v="34"/>
    <x v="35"/>
    <d v="2017-04-27T00:00:00"/>
    <n v="80060.039999999994"/>
    <n v="70875"/>
    <n v="8780.0400000000009"/>
    <n v="0"/>
    <n v="4400"/>
    <n v="33155.53"/>
    <n v="190"/>
    <n v="1350"/>
    <n v="0"/>
    <n v="60"/>
    <n v="0"/>
    <n v="0"/>
    <n v="4400"/>
    <n v="33215.53"/>
    <n v="819"/>
    <d v="2017-04-28T00:00:00"/>
  </r>
  <r>
    <n v="0.28000000000000003"/>
    <n v="21112.000000000004"/>
    <n v="9711.5399999999991"/>
    <n v="0"/>
    <n v="736.5"/>
    <x v="34"/>
    <x v="35"/>
    <d v="2017-04-28T00:00:00"/>
    <n v="90642.31"/>
    <n v="75400"/>
    <n v="14567.31"/>
    <n v="0"/>
    <n v="5400"/>
    <n v="25907.18"/>
    <n v="270"/>
    <n v="2185"/>
    <n v="0"/>
    <n v="30"/>
    <n v="0"/>
    <n v="0"/>
    <n v="5400"/>
    <n v="25937.18"/>
    <n v="873"/>
    <d v="2017-04-29T00:00:00"/>
  </r>
  <r>
    <n v="0.28000000000000003"/>
    <n v="16136.400000000001"/>
    <n v="8215.64"/>
    <n v="0"/>
    <n v="303"/>
    <x v="34"/>
    <x v="35"/>
    <d v="2017-04-29T00:00:00"/>
    <n v="70383.460000000006"/>
    <n v="57630"/>
    <n v="12323.46"/>
    <n v="0"/>
    <n v="5700"/>
    <n v="25538"/>
    <n v="190"/>
    <n v="820"/>
    <n v="0"/>
    <n v="0"/>
    <n v="0"/>
    <n v="0"/>
    <n v="5700"/>
    <n v="25538"/>
    <n v="689"/>
    <d v="2017-05-02T00:00:00"/>
  </r>
  <r>
    <n v="0.3"/>
    <n v="11136"/>
    <n v="3321.16"/>
    <n v="0"/>
    <n v="378"/>
    <x v="35"/>
    <x v="36"/>
    <d v="2017-04-01T00:00:00"/>
    <n v="42726.74"/>
    <n v="37120"/>
    <n v="4981.74"/>
    <n v="0"/>
    <n v="1800"/>
    <n v="11423"/>
    <n v="200"/>
    <n v="1060"/>
    <n v="0"/>
    <n v="150"/>
    <n v="0"/>
    <n v="0"/>
    <n v="1800"/>
    <n v="11573"/>
    <n v="546"/>
    <d v="2017-04-03T00:00:00"/>
  </r>
  <r>
    <n v="0.3"/>
    <n v="26415"/>
    <n v="6792.4000000000005"/>
    <n v="0"/>
    <n v="739.5"/>
    <x v="35"/>
    <x v="36"/>
    <d v="2017-04-03T00:00:00"/>
    <n v="99648.6"/>
    <n v="88050"/>
    <n v="10188.6"/>
    <n v="0"/>
    <n v="14600"/>
    <n v="35855.15"/>
    <n v="340"/>
    <n v="2125"/>
    <n v="0"/>
    <n v="500"/>
    <n v="0"/>
    <n v="0"/>
    <n v="14600"/>
    <n v="36355.15"/>
    <n v="1243"/>
    <d v="2017-04-04T00:00:00"/>
  </r>
  <r>
    <n v="0.3"/>
    <n v="22735.5"/>
    <n v="5782"/>
    <n v="0"/>
    <n v="849"/>
    <x v="35"/>
    <x v="36"/>
    <d v="2017-04-04T00:00:00"/>
    <n v="85448"/>
    <n v="75785"/>
    <n v="8673"/>
    <n v="0"/>
    <n v="200"/>
    <n v="16520.650000000001"/>
    <n v="300"/>
    <n v="2530"/>
    <n v="0"/>
    <n v="0"/>
    <n v="0"/>
    <n v="0"/>
    <n v="200"/>
    <n v="16520.650000000001"/>
    <n v="1016"/>
    <d v="2017-04-05T00:00:00"/>
  </r>
  <r>
    <n v="0.3"/>
    <n v="20442"/>
    <n v="6063.66"/>
    <n v="0"/>
    <n v="663"/>
    <x v="35"/>
    <x v="36"/>
    <d v="2017-04-05T00:00:00"/>
    <n v="78110.490000000005"/>
    <n v="68140"/>
    <n v="9095.49"/>
    <n v="0"/>
    <n v="7100"/>
    <n v="21655.32"/>
    <n v="220"/>
    <n v="1990"/>
    <n v="0"/>
    <n v="425"/>
    <n v="0"/>
    <n v="0"/>
    <n v="7100"/>
    <n v="22080.32"/>
    <n v="850"/>
    <d v="2017-04-07T00:00:00"/>
  </r>
  <r>
    <n v="0.3"/>
    <n v="30210"/>
    <n v="9321.64"/>
    <n v="0"/>
    <n v="811.5"/>
    <x v="35"/>
    <x v="36"/>
    <d v="2017-04-07T00:00:00"/>
    <n v="116087.46"/>
    <n v="100700"/>
    <n v="13982.46"/>
    <n v="0"/>
    <n v="7400"/>
    <n v="33540.28"/>
    <n v="400"/>
    <n v="2305"/>
    <n v="0"/>
    <n v="30"/>
    <n v="0"/>
    <n v="0"/>
    <n v="7400"/>
    <n v="33570.28"/>
    <n v="1261"/>
    <d v="2017-04-08T00:00:00"/>
  </r>
  <r>
    <n v="0.3"/>
    <n v="11185.5"/>
    <n v="3400.86"/>
    <n v="0"/>
    <n v="459"/>
    <x v="35"/>
    <x v="36"/>
    <d v="2017-04-08T00:00:00"/>
    <n v="43026.29"/>
    <n v="37285"/>
    <n v="5101.29"/>
    <n v="0"/>
    <n v="100"/>
    <n v="7279.78"/>
    <n v="160"/>
    <n v="1370"/>
    <n v="0"/>
    <n v="175"/>
    <n v="0"/>
    <n v="0"/>
    <n v="100"/>
    <n v="7454.78"/>
    <n v="452"/>
    <d v="2017-04-10T00:00:00"/>
  </r>
  <r>
    <n v="0.3"/>
    <n v="17188.5"/>
    <n v="3612.74"/>
    <n v="0"/>
    <n v="891"/>
    <x v="35"/>
    <x v="36"/>
    <d v="2017-04-10T00:00:00"/>
    <n v="63494.11"/>
    <n v="57295"/>
    <n v="5419.11"/>
    <n v="0"/>
    <n v="0"/>
    <n v="2467.62"/>
    <n v="220"/>
    <n v="2720"/>
    <n v="30"/>
    <n v="175"/>
    <n v="0"/>
    <n v="0"/>
    <n v="0"/>
    <n v="2642.62"/>
    <n v="685"/>
    <d v="2017-04-11T00:00:00"/>
  </r>
  <r>
    <n v="0.3"/>
    <n v="6235.5"/>
    <n v="1485.88"/>
    <n v="0"/>
    <n v="589.5"/>
    <x v="35"/>
    <x v="36"/>
    <d v="2017-04-11T00:00:00"/>
    <n v="23428.82"/>
    <n v="20785"/>
    <n v="2228.8200000000002"/>
    <n v="0"/>
    <n v="0"/>
    <n v="3257.87"/>
    <n v="680"/>
    <n v="1285"/>
    <n v="0"/>
    <n v="200"/>
    <n v="0"/>
    <n v="0"/>
    <n v="0"/>
    <n v="3457.87"/>
    <n v="251"/>
    <d v="2017-04-12T00:00:00"/>
  </r>
  <r>
    <n v="0.3"/>
    <n v="834"/>
    <n v="260.58"/>
    <n v="0"/>
    <n v="243"/>
    <x v="35"/>
    <x v="36"/>
    <d v="2017-04-12T00:00:00"/>
    <n v="3170.87"/>
    <n v="2780"/>
    <n v="390.87"/>
    <n v="0"/>
    <n v="0"/>
    <n v="1467.97"/>
    <n v="0"/>
    <n v="810"/>
    <n v="0"/>
    <n v="0"/>
    <n v="0"/>
    <n v="0"/>
    <n v="0"/>
    <n v="1467.97"/>
    <n v="42"/>
    <d v="2017-04-13T00:00:00"/>
  </r>
  <r>
    <n v="0.3"/>
    <n v="16827"/>
    <n v="13367.480000000001"/>
    <n v="0"/>
    <n v="693"/>
    <x v="35"/>
    <x v="36"/>
    <d v="2017-04-17T00:00:00"/>
    <n v="76731.22"/>
    <n v="56090"/>
    <n v="20051.22"/>
    <n v="0"/>
    <n v="2000"/>
    <n v="29175.7"/>
    <n v="440"/>
    <n v="1870"/>
    <n v="0"/>
    <n v="0"/>
    <n v="0"/>
    <n v="0"/>
    <n v="2000"/>
    <n v="29175.7"/>
    <n v="890"/>
    <d v="2017-04-18T00:00:00"/>
  </r>
  <r>
    <n v="0.3"/>
    <n v="20932.5"/>
    <n v="8269.64"/>
    <n v="0"/>
    <n v="525"/>
    <x v="35"/>
    <x v="36"/>
    <d v="2017-04-18T00:00:00"/>
    <n v="82869.460000000006"/>
    <n v="69775"/>
    <n v="12404.46"/>
    <n v="0"/>
    <n v="1000"/>
    <n v="10545.82"/>
    <n v="40"/>
    <n v="1710"/>
    <n v="0"/>
    <n v="350"/>
    <n v="0"/>
    <n v="0"/>
    <n v="1000"/>
    <n v="10895.82"/>
    <n v="951"/>
    <d v="2017-04-19T00:00:00"/>
  </r>
  <r>
    <n v="0.3"/>
    <n v="15531"/>
    <n v="4833.82"/>
    <n v="0"/>
    <n v="523.5"/>
    <x v="35"/>
    <x v="36"/>
    <d v="2017-04-19T00:00:00"/>
    <n v="59610.73"/>
    <n v="51770"/>
    <n v="7250.73"/>
    <n v="0"/>
    <n v="1200"/>
    <n v="14066.18"/>
    <n v="400"/>
    <n v="1345"/>
    <n v="0"/>
    <n v="275"/>
    <n v="0"/>
    <n v="0"/>
    <n v="1200"/>
    <n v="14341.18"/>
    <n v="706"/>
    <d v="2017-04-20T00:00:00"/>
  </r>
  <r>
    <n v="0.3"/>
    <n v="14335.5"/>
    <n v="4691"/>
    <n v="0"/>
    <n v="766.5"/>
    <x v="35"/>
    <x v="36"/>
    <d v="2017-04-20T00:00:00"/>
    <n v="55216.5"/>
    <n v="47785"/>
    <n v="7036.5"/>
    <n v="0"/>
    <n v="700"/>
    <n v="12552.25"/>
    <n v="240"/>
    <n v="2315"/>
    <n v="0"/>
    <n v="75"/>
    <n v="0"/>
    <n v="0"/>
    <n v="700"/>
    <n v="12627.25"/>
    <n v="592"/>
    <d v="2017-04-21T00:00:00"/>
  </r>
  <r>
    <n v="0.3"/>
    <n v="13983"/>
    <n v="4337.7"/>
    <n v="0"/>
    <n v="1191"/>
    <x v="35"/>
    <x v="36"/>
    <d v="2017-04-21T00:00:00"/>
    <n v="53891.55"/>
    <n v="46610"/>
    <n v="6506.55"/>
    <n v="0"/>
    <n v="1300"/>
    <n v="9623.0499999999993"/>
    <n v="480"/>
    <n v="3490"/>
    <n v="0"/>
    <n v="0"/>
    <n v="0"/>
    <n v="0"/>
    <n v="1300"/>
    <n v="9623.0499999999993"/>
    <n v="639"/>
    <d v="2017-04-22T00:00:00"/>
  </r>
  <r>
    <n v="0.3"/>
    <n v="9643.5"/>
    <n v="3813.6"/>
    <n v="0"/>
    <n v="531"/>
    <x v="35"/>
    <x v="36"/>
    <d v="2017-04-22T00:00:00"/>
    <n v="38280.400000000001"/>
    <n v="32145"/>
    <n v="5720.4"/>
    <n v="0"/>
    <n v="1000"/>
    <n v="15264.1"/>
    <n v="400"/>
    <n v="1370"/>
    <n v="0"/>
    <n v="0"/>
    <n v="0"/>
    <n v="0"/>
    <n v="1000"/>
    <n v="15264.1"/>
    <n v="483"/>
    <d v="2017-04-24T00:00:00"/>
  </r>
  <r>
    <n v="0.3"/>
    <n v="23106"/>
    <n v="8164.4199999999992"/>
    <n v="0"/>
    <n v="387"/>
    <x v="35"/>
    <x v="36"/>
    <d v="2017-04-24T00:00:00"/>
    <n v="90201.63"/>
    <n v="77020"/>
    <n v="12246.63"/>
    <n v="0"/>
    <n v="1200"/>
    <n v="19966.36"/>
    <n v="0"/>
    <n v="1290"/>
    <n v="0"/>
    <n v="0"/>
    <n v="0"/>
    <n v="0"/>
    <n v="1200"/>
    <n v="19966.36"/>
    <n v="1146"/>
    <d v="2017-04-25T00:00:00"/>
  </r>
  <r>
    <n v="0.3"/>
    <n v="16050"/>
    <n v="5463.7400000000007"/>
    <n v="0"/>
    <n v="1188"/>
    <x v="35"/>
    <x v="36"/>
    <d v="2017-04-25T00:00:00"/>
    <n v="62555.61"/>
    <n v="53500"/>
    <n v="8195.61"/>
    <n v="0"/>
    <n v="1900"/>
    <n v="13278.05"/>
    <n v="450"/>
    <n v="3390"/>
    <n v="120"/>
    <n v="150"/>
    <n v="0"/>
    <n v="0"/>
    <n v="1900"/>
    <n v="13428.05"/>
    <n v="745"/>
    <d v="2017-04-26T00:00:00"/>
  </r>
  <r>
    <n v="0.3"/>
    <n v="14979"/>
    <n v="6299.0999999999995"/>
    <n v="0"/>
    <n v="771"/>
    <x v="35"/>
    <x v="36"/>
    <d v="2017-04-26T00:00:00"/>
    <n v="59988.65"/>
    <n v="49930"/>
    <n v="9448.65"/>
    <n v="0"/>
    <n v="1300"/>
    <n v="14856.89"/>
    <n v="440"/>
    <n v="2130"/>
    <n v="0"/>
    <n v="0"/>
    <n v="0"/>
    <n v="0"/>
    <n v="1300"/>
    <n v="14856.89"/>
    <n v="690"/>
    <d v="2017-04-27T00:00:00"/>
  </r>
  <r>
    <n v="0.3"/>
    <n v="15613.5"/>
    <n v="5563.0800000000008"/>
    <n v="0"/>
    <n v="793.5"/>
    <x v="35"/>
    <x v="36"/>
    <d v="2017-04-27T00:00:00"/>
    <n v="60809.62"/>
    <n v="52045"/>
    <n v="8344.6200000000008"/>
    <n v="0"/>
    <n v="400"/>
    <n v="7906"/>
    <n v="440"/>
    <n v="2205"/>
    <n v="0"/>
    <n v="0"/>
    <n v="0"/>
    <n v="0"/>
    <n v="400"/>
    <n v="7906"/>
    <n v="734"/>
    <d v="2017-04-28T00:00:00"/>
  </r>
  <r>
    <n v="0.3"/>
    <n v="9303"/>
    <n v="403.2"/>
    <n v="0"/>
    <n v="732"/>
    <x v="35"/>
    <x v="36"/>
    <d v="2017-04-28T00:00:00"/>
    <n v="32129.8"/>
    <n v="31010"/>
    <n v="604.79999999999995"/>
    <n v="0"/>
    <n v="500"/>
    <n v="434.4"/>
    <n v="230"/>
    <n v="2210"/>
    <n v="0"/>
    <n v="50"/>
    <n v="0"/>
    <n v="0"/>
    <n v="500"/>
    <n v="484.4"/>
    <n v="363"/>
    <d v="2017-04-29T00:00:00"/>
  </r>
  <r>
    <n v="0.3"/>
    <n v="11098.5"/>
    <n v="7099.8"/>
    <n v="0"/>
    <n v="550.5"/>
    <x v="35"/>
    <x v="36"/>
    <d v="2017-04-29T00:00:00"/>
    <n v="47944.7"/>
    <n v="36995"/>
    <n v="10649.7"/>
    <n v="0"/>
    <n v="1100"/>
    <n v="14105.52"/>
    <n v="120"/>
    <n v="1715"/>
    <n v="0"/>
    <n v="0"/>
    <n v="0"/>
    <n v="0"/>
    <n v="1100"/>
    <n v="14105.52"/>
    <n v="643"/>
    <d v="2017-05-02T00:00:00"/>
  </r>
  <r>
    <n v="0.3"/>
    <n v="11515.5"/>
    <n v="3284.2000000000003"/>
    <n v="0"/>
    <n v="304.5"/>
    <x v="36"/>
    <x v="37"/>
    <d v="2017-04-01T00:00:00"/>
    <n v="43786.3"/>
    <n v="38385"/>
    <n v="4926.3"/>
    <n v="0"/>
    <n v="0"/>
    <n v="4859.8999999999996"/>
    <n v="0"/>
    <n v="1015"/>
    <n v="0"/>
    <n v="0"/>
    <n v="0"/>
    <n v="0"/>
    <n v="0"/>
    <n v="4859.8999999999996"/>
    <n v="440"/>
    <d v="2017-04-03T00:00:00"/>
  </r>
  <r>
    <n v="0.3"/>
    <n v="24984"/>
    <n v="8080.18"/>
    <n v="6"/>
    <n v="822"/>
    <x v="36"/>
    <x v="37"/>
    <d v="2017-04-03T00:00:00"/>
    <n v="97640.27"/>
    <n v="83280"/>
    <n v="12120.27"/>
    <n v="20"/>
    <n v="7100"/>
    <n v="12867.6"/>
    <n v="40"/>
    <n v="2700"/>
    <n v="0"/>
    <n v="310"/>
    <n v="0"/>
    <n v="0"/>
    <n v="7100"/>
    <n v="13177.6"/>
    <n v="981"/>
    <d v="2017-04-04T00:00:00"/>
  </r>
  <r>
    <n v="0.3"/>
    <n v="17665.5"/>
    <n v="4654.0199999999995"/>
    <n v="0"/>
    <n v="1507.5"/>
    <x v="36"/>
    <x v="37"/>
    <d v="2017-04-04T00:00:00"/>
    <n v="66671.03"/>
    <n v="58885"/>
    <n v="6981.03"/>
    <n v="0"/>
    <n v="1900"/>
    <n v="9579"/>
    <n v="340"/>
    <n v="4685"/>
    <n v="0"/>
    <n v="0"/>
    <n v="0"/>
    <n v="0"/>
    <n v="1900"/>
    <n v="9579"/>
    <n v="661"/>
    <d v="2017-04-05T00:00:00"/>
  </r>
  <r>
    <n v="0.3"/>
    <n v="15978"/>
    <n v="3739.94"/>
    <n v="0"/>
    <n v="810"/>
    <x v="36"/>
    <x v="37"/>
    <d v="2017-04-05T00:00:00"/>
    <n v="60074.91"/>
    <n v="53260"/>
    <n v="5609.91"/>
    <n v="0"/>
    <n v="1000"/>
    <n v="7767.5"/>
    <n v="40"/>
    <n v="2630"/>
    <n v="30"/>
    <n v="0"/>
    <n v="0"/>
    <n v="0"/>
    <n v="1000"/>
    <n v="7767.5"/>
    <n v="577"/>
    <d v="2017-04-07T00:00:00"/>
  </r>
  <r>
    <n v="0.3"/>
    <n v="29515.5"/>
    <n v="7874.7599999999993"/>
    <n v="0"/>
    <n v="1288.5"/>
    <x v="36"/>
    <x v="37"/>
    <d v="2017-04-07T00:00:00"/>
    <n v="112002.14"/>
    <n v="98385"/>
    <n v="11812.14"/>
    <n v="0"/>
    <n v="5000"/>
    <n v="21072.09"/>
    <n v="80"/>
    <n v="4215"/>
    <n v="0"/>
    <n v="0"/>
    <n v="0"/>
    <n v="0"/>
    <n v="5000"/>
    <n v="21072.09"/>
    <n v="1105"/>
    <d v="2017-04-10T00:00:00"/>
  </r>
  <r>
    <n v="0.3"/>
    <n v="11481"/>
    <n v="4191.58"/>
    <n v="0"/>
    <n v="642"/>
    <x v="36"/>
    <x v="37"/>
    <d v="2017-04-08T00:00:00"/>
    <n v="45062.37"/>
    <n v="38270"/>
    <n v="6287.37"/>
    <n v="0"/>
    <n v="300"/>
    <n v="5556.77"/>
    <n v="190"/>
    <n v="1950"/>
    <n v="0"/>
    <n v="0"/>
    <n v="0"/>
    <n v="0"/>
    <n v="300"/>
    <n v="5556.77"/>
    <n v="443"/>
    <d v="2017-04-10T00:00:00"/>
  </r>
  <r>
    <n v="0.3"/>
    <n v="17587.5"/>
    <n v="4498.96"/>
    <n v="18"/>
    <n v="474"/>
    <x v="36"/>
    <x v="37"/>
    <d v="2017-04-10T00:00:00"/>
    <n v="66003.44"/>
    <n v="58625"/>
    <n v="6748.44"/>
    <n v="60"/>
    <n v="2200"/>
    <n v="6820.84"/>
    <n v="340"/>
    <n v="1240"/>
    <n v="0"/>
    <n v="0"/>
    <n v="0"/>
    <n v="0"/>
    <n v="2200"/>
    <n v="6820.84"/>
    <n v="719"/>
    <d v="2017-04-11T00:00:00"/>
  </r>
  <r>
    <n v="0.3"/>
    <n v="5191.5"/>
    <n v="993.98"/>
    <n v="0"/>
    <n v="688.5"/>
    <x v="36"/>
    <x v="37"/>
    <d v="2017-04-11T00:00:00"/>
    <n v="18925.97"/>
    <n v="17305"/>
    <n v="1490.97"/>
    <n v="0"/>
    <n v="0"/>
    <n v="1909"/>
    <n v="110"/>
    <n v="2185"/>
    <n v="0"/>
    <n v="0"/>
    <n v="0"/>
    <n v="0"/>
    <n v="0"/>
    <n v="1909"/>
    <n v="214"/>
    <d v="2017-04-12T00:00:00"/>
  </r>
  <r>
    <n v="0.3"/>
    <n v="1510.5"/>
    <n v="532.32000000000005"/>
    <n v="0"/>
    <n v="534"/>
    <x v="36"/>
    <x v="37"/>
    <d v="2017-04-12T00:00:00"/>
    <n v="5973.48"/>
    <n v="5035"/>
    <n v="798.48"/>
    <n v="0"/>
    <n v="400"/>
    <n v="1754.28"/>
    <n v="110"/>
    <n v="1670"/>
    <n v="0"/>
    <n v="0"/>
    <n v="0"/>
    <n v="0"/>
    <n v="400"/>
    <n v="1754.28"/>
    <n v="56"/>
    <d v="2017-04-13T00:00:00"/>
  </r>
  <r>
    <n v="0.3"/>
    <n v="23913"/>
    <n v="11213.08"/>
    <n v="0"/>
    <n v="420"/>
    <x v="36"/>
    <x v="37"/>
    <d v="2017-04-17T00:00:00"/>
    <n v="97859.62"/>
    <n v="79710"/>
    <n v="16819.62"/>
    <n v="0"/>
    <n v="3600"/>
    <n v="22566.76"/>
    <n v="0"/>
    <n v="1400"/>
    <n v="0"/>
    <n v="0"/>
    <n v="0"/>
    <n v="0"/>
    <n v="3600"/>
    <n v="22566.76"/>
    <n v="900"/>
    <d v="2017-04-18T00:00:00"/>
  </r>
  <r>
    <n v="0.3"/>
    <n v="18394.5"/>
    <n v="5553.5999999999995"/>
    <n v="0"/>
    <n v="522"/>
    <x v="36"/>
    <x v="37"/>
    <d v="2017-04-18T00:00:00"/>
    <n v="70735.399999999994"/>
    <n v="61315"/>
    <n v="8330.4"/>
    <n v="0"/>
    <n v="0"/>
    <n v="7181.5"/>
    <n v="90"/>
    <n v="1650"/>
    <n v="0"/>
    <n v="0"/>
    <n v="0"/>
    <n v="0"/>
    <n v="0"/>
    <n v="7181.5"/>
    <n v="690"/>
    <d v="2017-04-19T00:00:00"/>
  </r>
  <r>
    <n v="0.3"/>
    <n v="16639.5"/>
    <n v="5048.54"/>
    <n v="0"/>
    <n v="975"/>
    <x v="36"/>
    <x v="37"/>
    <d v="2017-04-19T00:00:00"/>
    <n v="63462.81"/>
    <n v="55465"/>
    <n v="7572.81"/>
    <n v="0"/>
    <n v="2000"/>
    <n v="9997.9599999999991"/>
    <n v="120"/>
    <n v="3130"/>
    <n v="0"/>
    <n v="0"/>
    <n v="0"/>
    <n v="0"/>
    <n v="2000"/>
    <n v="9997.9599999999991"/>
    <n v="611"/>
    <d v="2017-04-20T00:00:00"/>
  </r>
  <r>
    <n v="0.3"/>
    <n v="16093.5"/>
    <n v="4722.8"/>
    <n v="0"/>
    <n v="382.5"/>
    <x v="36"/>
    <x v="37"/>
    <d v="2017-04-20T00:00:00"/>
    <n v="60854.2"/>
    <n v="53645"/>
    <n v="7084.2"/>
    <n v="0"/>
    <n v="1000"/>
    <n v="7004.1"/>
    <n v="0"/>
    <n v="1275"/>
    <n v="0"/>
    <n v="0"/>
    <n v="0"/>
    <n v="0"/>
    <n v="1000"/>
    <n v="7004.1"/>
    <n v="589"/>
    <d v="2017-04-21T00:00:00"/>
  </r>
  <r>
    <n v="0.3"/>
    <n v="15103.5"/>
    <n v="3633.1800000000003"/>
    <n v="0"/>
    <n v="469.5"/>
    <x v="36"/>
    <x v="37"/>
    <d v="2017-04-21T00:00:00"/>
    <n v="56529.77"/>
    <n v="50345"/>
    <n v="5449.77"/>
    <n v="0"/>
    <n v="0"/>
    <n v="3310"/>
    <n v="410"/>
    <n v="1155"/>
    <n v="0"/>
    <n v="0"/>
    <n v="0"/>
    <n v="0"/>
    <n v="0"/>
    <n v="3310"/>
    <n v="544"/>
    <d v="2017-04-24T00:00:00"/>
  </r>
  <r>
    <n v="0.3"/>
    <n v="11554.5"/>
    <n v="4323.58"/>
    <n v="0"/>
    <n v="0"/>
    <x v="36"/>
    <x v="37"/>
    <d v="2017-04-22T00:00:00"/>
    <n v="45895.37"/>
    <n v="38515"/>
    <n v="6485.37"/>
    <n v="0"/>
    <n v="0"/>
    <n v="5976.26"/>
    <n v="0"/>
    <n v="0"/>
    <n v="0"/>
    <n v="0"/>
    <n v="0"/>
    <n v="0"/>
    <n v="0"/>
    <n v="5976.26"/>
    <n v="433"/>
    <d v="2017-04-24T00:00:00"/>
  </r>
  <r>
    <n v="0.3"/>
    <n v="21186"/>
    <n v="8183.54"/>
    <n v="0"/>
    <n v="937.5"/>
    <x v="36"/>
    <x v="37"/>
    <d v="2017-04-24T00:00:00"/>
    <n v="84090.31"/>
    <n v="70620"/>
    <n v="12275.31"/>
    <n v="0"/>
    <n v="0"/>
    <n v="9920.02"/>
    <n v="1130"/>
    <n v="1995"/>
    <n v="0"/>
    <n v="0"/>
    <n v="0"/>
    <n v="0"/>
    <n v="0"/>
    <n v="9920.02"/>
    <n v="855"/>
    <d v="2017-04-25T00:00:00"/>
  </r>
  <r>
    <n v="0.3"/>
    <n v="17190"/>
    <n v="5154.5199999999995"/>
    <n v="0"/>
    <n v="1047"/>
    <x v="36"/>
    <x v="37"/>
    <d v="2017-04-25T00:00:00"/>
    <n v="66396.78"/>
    <n v="57300"/>
    <n v="7731.78"/>
    <n v="0"/>
    <n v="1000"/>
    <n v="9235.6"/>
    <n v="120"/>
    <n v="3370"/>
    <n v="0"/>
    <n v="0"/>
    <n v="0"/>
    <n v="0"/>
    <n v="1000"/>
    <n v="9235.6"/>
    <n v="628"/>
    <d v="2017-04-26T00:00:00"/>
  </r>
  <r>
    <n v="0.3"/>
    <n v="18586.5"/>
    <n v="5025.5"/>
    <n v="0"/>
    <n v="537"/>
    <x v="36"/>
    <x v="37"/>
    <d v="2017-04-26T00:00:00"/>
    <n v="70783.25"/>
    <n v="61955"/>
    <n v="7538.25"/>
    <n v="0"/>
    <n v="0"/>
    <n v="7410.79"/>
    <n v="430"/>
    <n v="1360"/>
    <n v="0"/>
    <n v="0"/>
    <n v="0"/>
    <n v="0"/>
    <n v="0"/>
    <n v="7410.79"/>
    <n v="757"/>
    <d v="2017-04-27T00:00:00"/>
  </r>
  <r>
    <n v="0.3"/>
    <n v="17020.5"/>
    <n v="4272.16"/>
    <n v="0"/>
    <n v="826.5"/>
    <x v="36"/>
    <x v="37"/>
    <d v="2017-04-27T00:00:00"/>
    <n v="63828.24"/>
    <n v="56735"/>
    <n v="6408.24"/>
    <n v="0"/>
    <n v="600"/>
    <n v="4649.62"/>
    <n v="200"/>
    <n v="2555"/>
    <n v="0"/>
    <n v="0"/>
    <n v="0"/>
    <n v="0"/>
    <n v="600"/>
    <n v="4649.62"/>
    <n v="656"/>
    <d v="2017-04-28T00:00:00"/>
  </r>
  <r>
    <n v="0.3"/>
    <n v="16849.5"/>
    <n v="4222.66"/>
    <n v="0"/>
    <n v="589.5"/>
    <x v="36"/>
    <x v="37"/>
    <d v="2017-04-28T00:00:00"/>
    <n v="63093.99"/>
    <n v="56165"/>
    <n v="6333.99"/>
    <n v="0"/>
    <n v="1400"/>
    <n v="7694.91"/>
    <n v="380"/>
    <n v="1585"/>
    <n v="0"/>
    <n v="0"/>
    <n v="0"/>
    <n v="0"/>
    <n v="1400"/>
    <n v="7694.91"/>
    <n v="638"/>
    <d v="2017-05-02T00:00:00"/>
  </r>
  <r>
    <n v="0.3"/>
    <n v="9676.5"/>
    <n v="4674.3"/>
    <n v="0"/>
    <n v="376.5"/>
    <x v="36"/>
    <x v="37"/>
    <d v="2017-04-29T00:00:00"/>
    <n v="39901.449999999997"/>
    <n v="32255"/>
    <n v="7011.45"/>
    <n v="0"/>
    <n v="400"/>
    <n v="5031.8500000000004"/>
    <n v="0"/>
    <n v="1255"/>
    <n v="0"/>
    <n v="0"/>
    <n v="0"/>
    <n v="0"/>
    <n v="400"/>
    <n v="5031.8500000000004"/>
    <n v="395"/>
    <d v="2017-05-02T00:00:00"/>
  </r>
  <r>
    <n v="0.3"/>
    <n v="16335"/>
    <n v="1986.22"/>
    <n v="0"/>
    <n v="750"/>
    <x v="37"/>
    <x v="38"/>
    <d v="2017-04-01T00:00:00"/>
    <n v="57994.33"/>
    <n v="54450"/>
    <n v="2979.33"/>
    <n v="0"/>
    <n v="0"/>
    <n v="10960.7"/>
    <n v="670"/>
    <n v="1830"/>
    <n v="0"/>
    <n v="520"/>
    <n v="0"/>
    <n v="0"/>
    <n v="0"/>
    <n v="11480.7"/>
    <n v="649"/>
    <d v="2017-04-03T00:00:00"/>
  </r>
  <r>
    <n v="0.3"/>
    <n v="34432.5"/>
    <n v="4448.96"/>
    <n v="0"/>
    <n v="1092"/>
    <x v="37"/>
    <x v="38"/>
    <d v="2017-04-03T00:00:00"/>
    <n v="123333.44"/>
    <n v="114775"/>
    <n v="6673.44"/>
    <n v="0"/>
    <n v="1000"/>
    <n v="19662.400000000001"/>
    <n v="40"/>
    <n v="3600"/>
    <n v="0"/>
    <n v="535"/>
    <n v="0"/>
    <n v="0"/>
    <n v="1000"/>
    <n v="20197.400000000001"/>
    <n v="1450"/>
    <d v="2017-04-04T00:00:00"/>
  </r>
  <r>
    <n v="0.3"/>
    <n v="26365.5"/>
    <n v="1913.8"/>
    <n v="0"/>
    <n v="802.5"/>
    <x v="37"/>
    <x v="38"/>
    <d v="2017-04-04T00:00:00"/>
    <n v="91855.7"/>
    <n v="87885"/>
    <n v="2870.7"/>
    <n v="0"/>
    <n v="1500"/>
    <n v="23093.25"/>
    <n v="460"/>
    <n v="2215"/>
    <n v="0"/>
    <n v="690"/>
    <n v="0"/>
    <n v="0"/>
    <n v="1500"/>
    <n v="23783.25"/>
    <n v="1089"/>
    <d v="2017-04-05T00:00:00"/>
  </r>
  <r>
    <n v="0.3"/>
    <n v="27570"/>
    <n v="5742.94"/>
    <n v="0"/>
    <n v="1113"/>
    <x v="37"/>
    <x v="38"/>
    <d v="2017-04-05T00:00:00"/>
    <n v="101684.41"/>
    <n v="91900"/>
    <n v="8614.41"/>
    <n v="0"/>
    <n v="0"/>
    <n v="14857.02"/>
    <n v="490"/>
    <n v="3220"/>
    <n v="0"/>
    <n v="770"/>
    <n v="0"/>
    <n v="0"/>
    <n v="0"/>
    <n v="15627.02"/>
    <n v="1150"/>
    <d v="2017-04-07T00:00:00"/>
  </r>
  <r>
    <n v="0.3"/>
    <n v="38470.5"/>
    <n v="5121"/>
    <n v="0"/>
    <n v="1131"/>
    <x v="37"/>
    <x v="38"/>
    <d v="2017-04-07T00:00:00"/>
    <n v="137751.5"/>
    <n v="128235"/>
    <n v="7681.5"/>
    <n v="0"/>
    <n v="2700"/>
    <n v="23797.4"/>
    <n v="750"/>
    <n v="3020"/>
    <n v="0"/>
    <n v="380"/>
    <n v="0"/>
    <n v="0"/>
    <n v="2700"/>
    <n v="24177.4"/>
    <n v="1535"/>
    <d v="2017-04-08T00:00:00"/>
  </r>
  <r>
    <n v="0.3"/>
    <n v="14550"/>
    <n v="2731.1800000000003"/>
    <n v="0"/>
    <n v="192"/>
    <x v="37"/>
    <x v="38"/>
    <d v="2017-04-08T00:00:00"/>
    <n v="53396.77"/>
    <n v="48500"/>
    <n v="4096.7700000000004"/>
    <n v="0"/>
    <n v="0"/>
    <n v="4307.1000000000004"/>
    <n v="410"/>
    <n v="230"/>
    <n v="0"/>
    <n v="0"/>
    <n v="0"/>
    <n v="0"/>
    <n v="0"/>
    <n v="4307.1000000000004"/>
    <n v="643"/>
    <d v="2017-04-10T00:00:00"/>
  </r>
  <r>
    <n v="0.3"/>
    <n v="30868.5"/>
    <n v="3167.7999999999997"/>
    <n v="0"/>
    <n v="1135.5"/>
    <x v="37"/>
    <x v="38"/>
    <d v="2017-04-10T00:00:00"/>
    <n v="109036.7"/>
    <n v="102895"/>
    <n v="4751.7"/>
    <n v="0"/>
    <n v="0"/>
    <n v="11161.9"/>
    <n v="2190"/>
    <n v="1595"/>
    <n v="0"/>
    <n v="530"/>
    <n v="0"/>
    <n v="0"/>
    <n v="0"/>
    <n v="11691.9"/>
    <n v="1143"/>
    <d v="2017-04-11T00:00:00"/>
  </r>
  <r>
    <n v="0.3"/>
    <n v="7069.5"/>
    <n v="1382"/>
    <n v="0"/>
    <n v="801"/>
    <x v="37"/>
    <x v="38"/>
    <d v="2017-04-11T00:00:00"/>
    <n v="27413"/>
    <n v="23565"/>
    <n v="2073"/>
    <n v="0"/>
    <n v="0"/>
    <n v="1045"/>
    <n v="1880"/>
    <n v="790"/>
    <n v="0"/>
    <n v="0"/>
    <n v="0"/>
    <n v="0"/>
    <n v="0"/>
    <n v="1045"/>
    <n v="259"/>
    <d v="2017-04-12T00:00:00"/>
  </r>
  <r>
    <n v="0.3"/>
    <n v="1698"/>
    <n v="220.94000000000003"/>
    <n v="0"/>
    <n v="513"/>
    <x v="37"/>
    <x v="38"/>
    <d v="2017-04-12T00:00:00"/>
    <n v="6461.41"/>
    <n v="5660"/>
    <n v="331.41"/>
    <n v="0"/>
    <n v="0"/>
    <n v="105"/>
    <n v="820"/>
    <n v="890"/>
    <n v="0"/>
    <n v="0"/>
    <n v="0"/>
    <n v="0"/>
    <n v="0"/>
    <n v="105"/>
    <n v="50"/>
    <d v="2017-04-13T00:00:00"/>
  </r>
  <r>
    <n v="0.3"/>
    <n v="24183"/>
    <n v="7975.2400000000007"/>
    <n v="0"/>
    <n v="426"/>
    <x v="37"/>
    <x v="38"/>
    <d v="2017-04-17T00:00:00"/>
    <n v="95127.86"/>
    <n v="80610"/>
    <n v="11962.86"/>
    <n v="0"/>
    <n v="500"/>
    <n v="8355.25"/>
    <n v="180"/>
    <n v="1240"/>
    <n v="0"/>
    <n v="0"/>
    <n v="0"/>
    <n v="0"/>
    <n v="500"/>
    <n v="8355.25"/>
    <n v="1099"/>
    <d v="2017-04-18T00:00:00"/>
  </r>
  <r>
    <n v="0.3"/>
    <n v="20031"/>
    <n v="2517.42"/>
    <n v="30"/>
    <n v="679.5"/>
    <x v="37"/>
    <x v="38"/>
    <d v="2017-04-18T00:00:00"/>
    <n v="72156.13"/>
    <n v="66770"/>
    <n v="3776.13"/>
    <n v="100"/>
    <n v="3100"/>
    <n v="9893.7000000000007"/>
    <n v="400"/>
    <n v="1865"/>
    <n v="0"/>
    <n v="0"/>
    <n v="0"/>
    <n v="0"/>
    <n v="3100"/>
    <n v="9893.7000000000007"/>
    <n v="749"/>
    <d v="2017-04-19T00:00:00"/>
  </r>
  <r>
    <n v="0.3"/>
    <n v="25374"/>
    <n v="6177.56"/>
    <n v="30"/>
    <n v="631.5"/>
    <x v="37"/>
    <x v="38"/>
    <d v="2017-04-19T00:00:00"/>
    <n v="95346.34"/>
    <n v="84580"/>
    <n v="9266.34"/>
    <n v="100"/>
    <n v="500"/>
    <n v="8129.75"/>
    <n v="630"/>
    <n v="1475"/>
    <n v="0"/>
    <n v="0"/>
    <n v="0"/>
    <n v="0"/>
    <n v="500"/>
    <n v="8129.75"/>
    <n v="1024"/>
    <d v="2017-04-20T00:00:00"/>
  </r>
  <r>
    <n v="0.3"/>
    <n v="24601.5"/>
    <n v="4200.68"/>
    <n v="9"/>
    <n v="1002"/>
    <x v="37"/>
    <x v="38"/>
    <d v="2017-04-20T00:00:00"/>
    <n v="89561.02"/>
    <n v="82005"/>
    <n v="6301.02"/>
    <n v="30"/>
    <n v="0"/>
    <n v="22130.85"/>
    <n v="200"/>
    <n v="3140"/>
    <n v="0"/>
    <n v="1265"/>
    <n v="0"/>
    <n v="0"/>
    <n v="0"/>
    <n v="23395.85"/>
    <n v="1072"/>
    <d v="2017-04-21T00:00:00"/>
  </r>
  <r>
    <n v="0.3"/>
    <n v="23118"/>
    <n v="3446.52"/>
    <n v="0"/>
    <n v="735"/>
    <x v="37"/>
    <x v="38"/>
    <d v="2017-04-21T00:00:00"/>
    <n v="83574.78"/>
    <n v="77060"/>
    <n v="5169.78"/>
    <n v="0"/>
    <n v="1700"/>
    <n v="11248.65"/>
    <n v="140"/>
    <n v="2310"/>
    <n v="0"/>
    <n v="895"/>
    <n v="0"/>
    <n v="0"/>
    <n v="1700"/>
    <n v="12143.65"/>
    <n v="950"/>
    <d v="2017-04-22T00:00:00"/>
  </r>
  <r>
    <n v="0.3"/>
    <n v="13839"/>
    <n v="2767.94"/>
    <n v="0"/>
    <n v="151.5"/>
    <x v="37"/>
    <x v="38"/>
    <d v="2017-04-22T00:00:00"/>
    <n v="51566.91"/>
    <n v="46130"/>
    <n v="4151.91"/>
    <n v="0"/>
    <n v="0"/>
    <n v="8800.01"/>
    <n v="180"/>
    <n v="325"/>
    <n v="0"/>
    <n v="0"/>
    <n v="0"/>
    <n v="0"/>
    <n v="0"/>
    <n v="8800.01"/>
    <n v="581"/>
    <d v="2017-04-24T00:00:00"/>
  </r>
  <r>
    <n v="0.3"/>
    <n v="26904"/>
    <n v="4796.1400000000003"/>
    <n v="0"/>
    <n v="886.5"/>
    <x v="37"/>
    <x v="38"/>
    <d v="2017-04-24T00:00:00"/>
    <n v="99044.21"/>
    <n v="89680"/>
    <n v="7194.21"/>
    <n v="0"/>
    <n v="1000"/>
    <n v="22265.040000000001"/>
    <n v="160"/>
    <n v="2795"/>
    <n v="0"/>
    <n v="1235"/>
    <n v="0"/>
    <n v="0"/>
    <n v="1000"/>
    <n v="23500.04"/>
    <n v="1175"/>
    <d v="2017-04-25T00:00:00"/>
  </r>
  <r>
    <n v="0.3"/>
    <n v="20838"/>
    <n v="2843.4599999999996"/>
    <n v="0"/>
    <n v="760.5"/>
    <x v="37"/>
    <x v="38"/>
    <d v="2017-04-25T00:00:00"/>
    <n v="75175.19"/>
    <n v="69460"/>
    <n v="4265.1899999999996"/>
    <n v="0"/>
    <n v="1200"/>
    <n v="11527.92"/>
    <n v="300"/>
    <n v="2235"/>
    <n v="0"/>
    <n v="360"/>
    <n v="0"/>
    <n v="0"/>
    <n v="1200"/>
    <n v="11887.92"/>
    <n v="844"/>
    <d v="2017-04-26T00:00:00"/>
  </r>
  <r>
    <n v="0.3"/>
    <n v="26034"/>
    <n v="3615.14"/>
    <n v="0"/>
    <n v="1021.5"/>
    <x v="37"/>
    <x v="38"/>
    <d v="2017-04-26T00:00:00"/>
    <n v="93012.71"/>
    <n v="86780"/>
    <n v="5422.71"/>
    <n v="0"/>
    <n v="1000"/>
    <n v="16605.22"/>
    <n v="390"/>
    <n v="3015"/>
    <n v="0"/>
    <n v="585"/>
    <n v="0"/>
    <n v="0"/>
    <n v="1000"/>
    <n v="17190.22"/>
    <n v="1080"/>
    <d v="2017-04-27T00:00:00"/>
  </r>
  <r>
    <n v="0.3"/>
    <n v="21036"/>
    <n v="2680.92"/>
    <n v="0"/>
    <n v="925.5"/>
    <x v="37"/>
    <x v="38"/>
    <d v="2017-04-27T00:00:00"/>
    <n v="74846.38"/>
    <n v="70120"/>
    <n v="4021.38"/>
    <n v="0"/>
    <n v="0"/>
    <n v="11148.11"/>
    <n v="330"/>
    <n v="2755"/>
    <n v="0"/>
    <n v="0"/>
    <n v="0"/>
    <n v="0"/>
    <n v="0"/>
    <n v="11148.11"/>
    <n v="883"/>
    <d v="2017-04-28T00:00:00"/>
  </r>
  <r>
    <n v="0.3"/>
    <n v="19887"/>
    <n v="2931.5"/>
    <n v="0"/>
    <n v="1312.5"/>
    <x v="37"/>
    <x v="38"/>
    <d v="2017-04-28T00:00:00"/>
    <n v="72102.25"/>
    <n v="66290"/>
    <n v="4397.25"/>
    <n v="0"/>
    <n v="2000"/>
    <n v="10837.44"/>
    <n v="360"/>
    <n v="4015"/>
    <n v="0"/>
    <n v="805"/>
    <n v="0"/>
    <n v="0"/>
    <n v="2000"/>
    <n v="11642.44"/>
    <n v="817"/>
    <d v="2017-04-29T00:00:00"/>
  </r>
  <r>
    <n v="0.3"/>
    <n v="12741"/>
    <n v="2972.22"/>
    <n v="0"/>
    <n v="678"/>
    <x v="37"/>
    <x v="38"/>
    <d v="2017-04-29T00:00:00"/>
    <n v="48848.33"/>
    <n v="42470"/>
    <n v="4458.33"/>
    <n v="0"/>
    <n v="0"/>
    <n v="4946.3999999999996"/>
    <n v="510"/>
    <n v="1750"/>
    <n v="0"/>
    <n v="0"/>
    <n v="0"/>
    <n v="0"/>
    <n v="0"/>
    <n v="4946.3999999999996"/>
    <n v="567"/>
    <d v="2017-05-02T00:00:00"/>
  </r>
  <r>
    <n v="0.3"/>
    <n v="13791"/>
    <n v="1420.14"/>
    <n v="0"/>
    <n v="267"/>
    <x v="38"/>
    <x v="39"/>
    <d v="2017-04-01T00:00:00"/>
    <n v="49390.21"/>
    <n v="45970"/>
    <n v="2130.21"/>
    <n v="0"/>
    <n v="0"/>
    <n v="7425"/>
    <n v="890"/>
    <n v="0"/>
    <n v="0"/>
    <n v="0"/>
    <n v="0"/>
    <n v="0"/>
    <n v="0"/>
    <n v="7425"/>
    <n v="597"/>
    <d v="2017-04-03T00:00:00"/>
  </r>
  <r>
    <n v="0.3"/>
    <n v="26730"/>
    <n v="3034.8799999999997"/>
    <n v="0"/>
    <n v="489"/>
    <x v="38"/>
    <x v="39"/>
    <d v="2017-04-03T00:00:00"/>
    <n v="98347.32"/>
    <n v="89100"/>
    <n v="4552.32"/>
    <n v="0"/>
    <n v="0"/>
    <n v="9145"/>
    <n v="350"/>
    <n v="1280"/>
    <n v="0"/>
    <n v="0"/>
    <n v="0"/>
    <n v="0"/>
    <n v="0"/>
    <n v="9145"/>
    <n v="1183"/>
    <d v="2017-04-04T00:00:00"/>
  </r>
  <r>
    <n v="0.3"/>
    <n v="21087"/>
    <n v="2067.6"/>
    <n v="0"/>
    <n v="375"/>
    <x v="38"/>
    <x v="39"/>
    <d v="2017-04-04T00:00:00"/>
    <n v="75041.399999999994"/>
    <n v="70290"/>
    <n v="3101.4"/>
    <n v="0"/>
    <n v="1000"/>
    <n v="7747.9"/>
    <n v="730"/>
    <n v="520"/>
    <n v="0"/>
    <n v="0"/>
    <n v="0"/>
    <n v="0"/>
    <n v="1000"/>
    <n v="7747.9"/>
    <n v="926"/>
    <d v="2017-04-05T00:00:00"/>
  </r>
  <r>
    <n v="0.3"/>
    <n v="18751.5"/>
    <n v="878"/>
    <n v="0"/>
    <n v="625.5"/>
    <x v="38"/>
    <x v="39"/>
    <d v="2017-04-05T00:00:00"/>
    <n v="64842"/>
    <n v="62505"/>
    <n v="1317"/>
    <n v="0"/>
    <n v="0"/>
    <n v="2040"/>
    <n v="760"/>
    <n v="1325"/>
    <n v="0"/>
    <n v="0"/>
    <n v="0"/>
    <n v="0"/>
    <n v="0"/>
    <n v="2040"/>
    <n v="839"/>
    <d v="2017-04-07T00:00:00"/>
  </r>
  <r>
    <n v="0.3"/>
    <n v="28422"/>
    <n v="3495.52"/>
    <n v="0"/>
    <n v="919.5"/>
    <x v="38"/>
    <x v="39"/>
    <d v="2017-04-07T00:00:00"/>
    <n v="101683.28"/>
    <n v="94740"/>
    <n v="5243.28"/>
    <n v="0"/>
    <n v="0"/>
    <n v="7003.8"/>
    <n v="1530"/>
    <n v="1535"/>
    <n v="0"/>
    <n v="0"/>
    <n v="0"/>
    <n v="0"/>
    <n v="0"/>
    <n v="7003.8"/>
    <n v="1229"/>
    <d v="2017-04-08T00:00:00"/>
  </r>
  <r>
    <n v="0.3"/>
    <n v="13957.5"/>
    <n v="1115"/>
    <n v="0"/>
    <n v="249"/>
    <x v="38"/>
    <x v="39"/>
    <d v="2017-04-08T00:00:00"/>
    <n v="50057.5"/>
    <n v="46525"/>
    <n v="1672.5"/>
    <n v="0"/>
    <n v="500"/>
    <n v="8315"/>
    <n v="460"/>
    <n v="370"/>
    <n v="0"/>
    <n v="0"/>
    <n v="0"/>
    <n v="0"/>
    <n v="500"/>
    <n v="8315"/>
    <n v="609"/>
    <d v="2017-04-10T00:00:00"/>
  </r>
  <r>
    <n v="0.3"/>
    <n v="25650"/>
    <n v="3391.4"/>
    <n v="0"/>
    <n v="522"/>
    <x v="38"/>
    <x v="39"/>
    <d v="2017-04-10T00:00:00"/>
    <n v="92052.1"/>
    <n v="85500"/>
    <n v="5087.1000000000004"/>
    <n v="0"/>
    <n v="1500"/>
    <n v="6380"/>
    <n v="1070"/>
    <n v="670"/>
    <n v="0"/>
    <n v="0"/>
    <n v="0"/>
    <n v="0"/>
    <n v="1500"/>
    <n v="6380"/>
    <n v="1150"/>
    <d v="2017-04-11T00:00:00"/>
  </r>
  <r>
    <n v="0.3"/>
    <n v="12439.5"/>
    <n v="110.12"/>
    <n v="0"/>
    <n v="166.5"/>
    <x v="38"/>
    <x v="39"/>
    <d v="2017-04-11T00:00:00"/>
    <n v="47870.18"/>
    <n v="41465"/>
    <n v="165.18"/>
    <n v="0"/>
    <n v="0"/>
    <n v="1620"/>
    <n v="480"/>
    <n v="75"/>
    <n v="0"/>
    <n v="0"/>
    <n v="0"/>
    <n v="0"/>
    <n v="0"/>
    <n v="1620"/>
    <n v="363"/>
    <d v="2017-04-12T00:00:00"/>
  </r>
  <r>
    <n v="0.3"/>
    <n v="1348.5"/>
    <n v="25"/>
    <n v="0"/>
    <n v="69"/>
    <x v="38"/>
    <x v="39"/>
    <d v="2017-04-12T00:00:00"/>
    <n v="4607.5"/>
    <n v="4495"/>
    <n v="37.5"/>
    <n v="0"/>
    <n v="0"/>
    <n v="285"/>
    <n v="230"/>
    <n v="0"/>
    <n v="0"/>
    <n v="0"/>
    <n v="0"/>
    <n v="0"/>
    <n v="0"/>
    <n v="285"/>
    <n v="61"/>
    <d v="2017-04-13T00:00:00"/>
  </r>
  <r>
    <n v="0.3"/>
    <n v="17970"/>
    <n v="1371.8"/>
    <n v="0"/>
    <n v="747"/>
    <x v="38"/>
    <x v="39"/>
    <d v="2017-04-17T00:00:00"/>
    <n v="63967.7"/>
    <n v="59900"/>
    <n v="2057.6999999999998"/>
    <n v="0"/>
    <n v="500"/>
    <n v="3565"/>
    <n v="220"/>
    <n v="2270"/>
    <n v="0"/>
    <n v="0"/>
    <n v="0"/>
    <n v="0"/>
    <n v="500"/>
    <n v="3565"/>
    <n v="818"/>
    <d v="2017-04-18T00:00:00"/>
  </r>
  <r>
    <n v="0.3"/>
    <n v="19873.5"/>
    <n v="1472.1000000000001"/>
    <n v="0"/>
    <n v="405"/>
    <x v="38"/>
    <x v="39"/>
    <d v="2017-04-18T00:00:00"/>
    <n v="70048.149999999994"/>
    <n v="66245"/>
    <n v="2208.15"/>
    <n v="0"/>
    <n v="2000"/>
    <n v="6680"/>
    <n v="540"/>
    <n v="810"/>
    <n v="0"/>
    <n v="0"/>
    <n v="0"/>
    <n v="0"/>
    <n v="2000"/>
    <n v="6680"/>
    <n v="873"/>
    <d v="2017-04-19T00:00:00"/>
  </r>
  <r>
    <n v="0.3"/>
    <n v="16594.5"/>
    <n v="1198.5"/>
    <n v="0"/>
    <n v="633"/>
    <x v="38"/>
    <x v="39"/>
    <d v="2017-04-19T00:00:00"/>
    <n v="58332.75"/>
    <n v="55315"/>
    <n v="1797.75"/>
    <n v="0"/>
    <n v="1100"/>
    <n v="2000"/>
    <n v="410"/>
    <n v="1700"/>
    <n v="0"/>
    <n v="0"/>
    <n v="0"/>
    <n v="0"/>
    <n v="1100"/>
    <n v="2000"/>
    <n v="651"/>
    <d v="2017-04-20T00:00:00"/>
  </r>
  <r>
    <n v="0.3"/>
    <n v="18048"/>
    <n v="1393"/>
    <n v="0"/>
    <n v="288"/>
    <x v="38"/>
    <x v="39"/>
    <d v="2017-04-20T00:00:00"/>
    <n v="65109.5"/>
    <n v="60160"/>
    <n v="2089.5"/>
    <n v="0"/>
    <n v="1300"/>
    <n v="5350"/>
    <n v="960"/>
    <n v="0"/>
    <n v="0"/>
    <n v="0"/>
    <n v="0"/>
    <n v="0"/>
    <n v="1300"/>
    <n v="5350"/>
    <n v="805"/>
    <d v="2017-04-21T00:00:00"/>
  </r>
  <r>
    <n v="0.3"/>
    <n v="15751.5"/>
    <n v="482.40000000000003"/>
    <n v="0"/>
    <n v="316.5"/>
    <x v="38"/>
    <x v="39"/>
    <d v="2017-04-21T00:00:00"/>
    <n v="54213.599999999999"/>
    <n v="52505"/>
    <n v="723.6"/>
    <n v="0"/>
    <n v="2000"/>
    <n v="4545"/>
    <n v="620"/>
    <n v="435"/>
    <n v="0"/>
    <n v="0"/>
    <n v="0"/>
    <n v="0"/>
    <n v="2000"/>
    <n v="4545"/>
    <n v="662"/>
    <d v="2017-04-22T00:00:00"/>
  </r>
  <r>
    <n v="0.3"/>
    <n v="13993.5"/>
    <n v="1075.5"/>
    <n v="0"/>
    <n v="90"/>
    <x v="38"/>
    <x v="39"/>
    <d v="2017-04-22T00:00:00"/>
    <n v="49283.25"/>
    <n v="46645"/>
    <n v="1613.25"/>
    <n v="0"/>
    <n v="1500"/>
    <n v="5675.1"/>
    <n v="300"/>
    <n v="0"/>
    <n v="0"/>
    <n v="0"/>
    <n v="0"/>
    <n v="0"/>
    <n v="1500"/>
    <n v="5675.1"/>
    <n v="612"/>
    <d v="2017-04-24T00:00:00"/>
  </r>
  <r>
    <n v="0.3"/>
    <n v="24789"/>
    <n v="2420.6"/>
    <n v="3"/>
    <n v="390"/>
    <x v="38"/>
    <x v="39"/>
    <d v="2017-04-24T00:00:00"/>
    <n v="87930.9"/>
    <n v="82630"/>
    <n v="3630.9"/>
    <n v="10"/>
    <n v="0"/>
    <n v="5410"/>
    <n v="730"/>
    <n v="570"/>
    <n v="0"/>
    <n v="0"/>
    <n v="0"/>
    <n v="0"/>
    <n v="0"/>
    <n v="5410"/>
    <n v="1063"/>
    <d v="2017-04-25T00:00:00"/>
  </r>
  <r>
    <n v="0.3"/>
    <n v="16218"/>
    <n v="1588.8"/>
    <n v="6"/>
    <n v="225"/>
    <x v="38"/>
    <x v="39"/>
    <d v="2017-04-25T00:00:00"/>
    <n v="58243.199999999997"/>
    <n v="54060"/>
    <n v="2383.1999999999998"/>
    <n v="20"/>
    <n v="500"/>
    <n v="4030"/>
    <n v="310"/>
    <n v="440"/>
    <n v="0"/>
    <n v="0"/>
    <n v="0"/>
    <n v="0"/>
    <n v="500"/>
    <n v="4030"/>
    <n v="759"/>
    <d v="2017-04-26T00:00:00"/>
  </r>
  <r>
    <n v="0.3"/>
    <n v="18499.5"/>
    <n v="1659.2"/>
    <n v="0"/>
    <n v="616.5"/>
    <x v="38"/>
    <x v="39"/>
    <d v="2017-04-26T00:00:00"/>
    <n v="65113.8"/>
    <n v="61665"/>
    <n v="2488.8000000000002"/>
    <n v="0"/>
    <n v="5100"/>
    <n v="6900"/>
    <n v="670"/>
    <n v="1385"/>
    <n v="0"/>
    <n v="0"/>
    <n v="0"/>
    <n v="0"/>
    <n v="5100"/>
    <n v="6900"/>
    <n v="752"/>
    <d v="2017-04-27T00:00:00"/>
  </r>
  <r>
    <n v="0.3"/>
    <n v="17866.5"/>
    <n v="2402.6"/>
    <n v="0"/>
    <n v="400.5"/>
    <x v="38"/>
    <x v="39"/>
    <d v="2017-04-27T00:00:00"/>
    <n v="64223.9"/>
    <n v="59555"/>
    <n v="3603.9"/>
    <n v="0"/>
    <n v="0"/>
    <n v="4005"/>
    <n v="800"/>
    <n v="535"/>
    <n v="0"/>
    <n v="0"/>
    <n v="0"/>
    <n v="0"/>
    <n v="0"/>
    <n v="4005"/>
    <n v="798"/>
    <d v="2017-04-28T00:00:00"/>
  </r>
  <r>
    <n v="0.3"/>
    <n v="19339.5"/>
    <n v="1741.8"/>
    <n v="0"/>
    <n v="313.5"/>
    <x v="38"/>
    <x v="39"/>
    <d v="2017-04-28T00:00:00"/>
    <n v="73692.7"/>
    <n v="64465"/>
    <n v="2612.6999999999998"/>
    <n v="0"/>
    <n v="1000"/>
    <n v="4995"/>
    <n v="330"/>
    <n v="715"/>
    <n v="0"/>
    <n v="0"/>
    <n v="0"/>
    <n v="0"/>
    <n v="1000"/>
    <n v="4995"/>
    <n v="817"/>
    <d v="2017-04-29T00:00:00"/>
  </r>
  <r>
    <n v="0.3"/>
    <n v="10738.5"/>
    <n v="855.36"/>
    <n v="0"/>
    <n v="279"/>
    <x v="38"/>
    <x v="39"/>
    <d v="2017-04-29T00:00:00"/>
    <n v="37878.04"/>
    <n v="35795"/>
    <n v="1283.04"/>
    <n v="0"/>
    <n v="0"/>
    <n v="2505"/>
    <n v="400"/>
    <n v="530"/>
    <n v="0"/>
    <n v="0"/>
    <n v="0"/>
    <n v="0"/>
    <n v="0"/>
    <n v="2505"/>
    <n v="508"/>
    <d v="2017-05-02T00:00:00"/>
  </r>
  <r>
    <n v="0.3"/>
    <n v="16066.5"/>
    <n v="3926.52"/>
    <n v="0"/>
    <n v="289.5"/>
    <x v="39"/>
    <x v="40"/>
    <d v="2017-04-01T00:00:00"/>
    <n v="60004.78"/>
    <n v="53555"/>
    <n v="5889.78"/>
    <n v="0"/>
    <n v="8700"/>
    <n v="24879.78"/>
    <n v="40"/>
    <n v="925"/>
    <n v="0"/>
    <n v="0"/>
    <n v="0"/>
    <n v="0"/>
    <n v="8700"/>
    <n v="24879.78"/>
    <n v="728"/>
    <d v="2017-04-03T00:00:00"/>
  </r>
  <r>
    <n v="0.3"/>
    <n v="10309.5"/>
    <n v="953.62"/>
    <n v="0"/>
    <n v="0"/>
    <x v="39"/>
    <x v="40"/>
    <d v="2017-04-02T00:00:00"/>
    <n v="36735.43"/>
    <n v="34365"/>
    <n v="1430.43"/>
    <n v="0"/>
    <n v="11000"/>
    <n v="11425"/>
    <n v="0"/>
    <n v="0"/>
    <n v="0"/>
    <n v="0"/>
    <n v="0"/>
    <n v="0"/>
    <n v="11000"/>
    <n v="11425"/>
    <n v="338"/>
    <d v="2017-04-03T00:00:00"/>
  </r>
  <r>
    <n v="0.3"/>
    <n v="37480.5"/>
    <n v="14223.220000000001"/>
    <n v="0"/>
    <n v="382.5"/>
    <x v="39"/>
    <x v="40"/>
    <d v="2017-04-03T00:00:00"/>
    <n v="148449.82999999999"/>
    <n v="124935"/>
    <n v="21334.83"/>
    <n v="0"/>
    <n v="5200"/>
    <n v="53497.24"/>
    <n v="80"/>
    <n v="1195"/>
    <n v="0"/>
    <n v="0"/>
    <n v="0"/>
    <n v="0"/>
    <n v="5200"/>
    <n v="53497.24"/>
    <n v="1838"/>
    <d v="2017-04-04T00:00:00"/>
  </r>
  <r>
    <n v="0.3"/>
    <n v="27081"/>
    <n v="6986.56"/>
    <n v="0"/>
    <n v="169.5"/>
    <x v="39"/>
    <x v="40"/>
    <d v="2017-04-04T00:00:00"/>
    <n v="102284.84"/>
    <n v="90270"/>
    <n v="10479.84"/>
    <n v="0"/>
    <n v="7100"/>
    <n v="28254.67"/>
    <n v="90"/>
    <n v="475"/>
    <n v="0"/>
    <n v="0"/>
    <n v="0"/>
    <n v="0"/>
    <n v="7100"/>
    <n v="28254.67"/>
    <n v="1211"/>
    <d v="2017-04-05T00:00:00"/>
  </r>
  <r>
    <n v="0.3"/>
    <n v="26869.5"/>
    <n v="4578.8"/>
    <n v="0"/>
    <n v="141"/>
    <x v="39"/>
    <x v="40"/>
    <d v="2017-04-05T00:00:00"/>
    <n v="97323.199999999997"/>
    <n v="89565"/>
    <n v="6868.2"/>
    <n v="0"/>
    <n v="14500"/>
    <n v="39857.31"/>
    <n v="0"/>
    <n v="470"/>
    <n v="0"/>
    <n v="0"/>
    <n v="0"/>
    <n v="0"/>
    <n v="14500"/>
    <n v="39857.31"/>
    <n v="1188"/>
    <d v="2017-04-07T00:00:00"/>
  </r>
  <r>
    <n v="0.3"/>
    <n v="14485.5"/>
    <n v="1731.3"/>
    <n v="0"/>
    <n v="0"/>
    <x v="39"/>
    <x v="40"/>
    <d v="2017-04-06T00:00:00"/>
    <n v="51806.95"/>
    <n v="48285"/>
    <n v="2596.9499999999998"/>
    <n v="0"/>
    <n v="10500"/>
    <n v="14615.5"/>
    <n v="0"/>
    <n v="0"/>
    <n v="0"/>
    <n v="0"/>
    <n v="0"/>
    <n v="0"/>
    <n v="10500"/>
    <n v="14615.5"/>
    <n v="646"/>
    <d v="2017-04-06T00:00:00"/>
  </r>
  <r>
    <n v="0.3"/>
    <n v="38919"/>
    <n v="9886.6999999999989"/>
    <n v="9"/>
    <n v="280.5"/>
    <x v="39"/>
    <x v="40"/>
    <d v="2017-04-07T00:00:00"/>
    <n v="147015.04999999999"/>
    <n v="129730"/>
    <n v="14830.05"/>
    <n v="30"/>
    <n v="5400"/>
    <n v="31468.639999999999"/>
    <n v="40"/>
    <n v="895"/>
    <n v="0"/>
    <n v="0"/>
    <n v="0"/>
    <n v="0"/>
    <n v="5400"/>
    <n v="31468.639999999999"/>
    <n v="1755"/>
    <d v="2017-04-08T00:00:00"/>
  </r>
  <r>
    <n v="0.3"/>
    <n v="22597.5"/>
    <n v="7781.8"/>
    <n v="0"/>
    <n v="109.5"/>
    <x v="39"/>
    <x v="40"/>
    <d v="2017-04-08T00:00:00"/>
    <n v="87997.7"/>
    <n v="75325"/>
    <n v="11672.7"/>
    <n v="0"/>
    <n v="2000"/>
    <n v="17796.39"/>
    <n v="40"/>
    <n v="325"/>
    <n v="0"/>
    <n v="0"/>
    <n v="0"/>
    <n v="0"/>
    <n v="2000"/>
    <n v="17796.39"/>
    <n v="1139"/>
    <d v="2017-04-10T00:00:00"/>
  </r>
  <r>
    <n v="0.3"/>
    <n v="5335.5"/>
    <n v="209.20000000000002"/>
    <n v="0"/>
    <n v="0"/>
    <x v="39"/>
    <x v="40"/>
    <d v="2017-04-09T00:00:00"/>
    <n v="18883.8"/>
    <n v="17785"/>
    <n v="313.8"/>
    <n v="0"/>
    <n v="300"/>
    <n v="1552.2"/>
    <n v="0"/>
    <n v="0"/>
    <n v="0"/>
    <n v="0"/>
    <n v="0"/>
    <n v="0"/>
    <n v="300"/>
    <n v="1552.2"/>
    <n v="236"/>
    <d v="2017-04-10T00:00:00"/>
  </r>
  <r>
    <n v="0.3"/>
    <n v="21795"/>
    <n v="8810.4"/>
    <n v="0"/>
    <n v="274.5"/>
    <x v="39"/>
    <x v="40"/>
    <d v="2017-04-10T00:00:00"/>
    <n v="86945.600000000006"/>
    <n v="72650"/>
    <n v="13215.6"/>
    <n v="0"/>
    <n v="2500"/>
    <n v="23317.99"/>
    <n v="550"/>
    <n v="365"/>
    <n v="0"/>
    <n v="0"/>
    <n v="0"/>
    <n v="0"/>
    <n v="2500"/>
    <n v="23317.99"/>
    <n v="998"/>
    <d v="2017-04-11T00:00:00"/>
  </r>
  <r>
    <n v="0.3"/>
    <n v="7326"/>
    <n v="2733.0400000000004"/>
    <n v="0"/>
    <n v="84"/>
    <x v="39"/>
    <x v="40"/>
    <d v="2017-04-11T00:00:00"/>
    <n v="29034.560000000001"/>
    <n v="24420"/>
    <n v="4099.5600000000004"/>
    <n v="0"/>
    <n v="0"/>
    <n v="4719.6000000000004"/>
    <n v="80"/>
    <n v="200"/>
    <n v="0"/>
    <n v="0"/>
    <n v="0"/>
    <n v="0"/>
    <n v="0"/>
    <n v="4719.6000000000004"/>
    <n v="363"/>
    <d v="2017-04-12T00:00:00"/>
  </r>
  <r>
    <n v="0.3"/>
    <n v="1383"/>
    <n v="1474.86"/>
    <n v="0"/>
    <n v="376.5"/>
    <x v="39"/>
    <x v="40"/>
    <d v="2017-04-12T00:00:00"/>
    <n v="6932.29"/>
    <n v="4610"/>
    <n v="2212.29"/>
    <n v="0"/>
    <n v="0"/>
    <n v="518.79999999999995"/>
    <n v="320"/>
    <n v="935"/>
    <n v="0"/>
    <n v="0"/>
    <n v="0"/>
    <n v="0"/>
    <n v="0"/>
    <n v="518.79999999999995"/>
    <n v="83"/>
    <d v="2017-04-13T00:00:00"/>
  </r>
  <r>
    <n v="0.3"/>
    <n v="26610"/>
    <n v="6690.12"/>
    <n v="15"/>
    <n v="361.5"/>
    <x v="39"/>
    <x v="40"/>
    <d v="2017-04-17T00:00:00"/>
    <n v="100520.18"/>
    <n v="88700"/>
    <n v="10035.18"/>
    <n v="50"/>
    <n v="3500"/>
    <n v="28816.799999999999"/>
    <n v="180"/>
    <n v="1025"/>
    <n v="0"/>
    <n v="0"/>
    <n v="0"/>
    <n v="0"/>
    <n v="3500"/>
    <n v="28816.799999999999"/>
    <n v="1245"/>
    <d v="2017-04-18T00:00:00"/>
  </r>
  <r>
    <n v="0.3"/>
    <n v="25644"/>
    <n v="8056.5999999999995"/>
    <n v="0"/>
    <n v="183"/>
    <x v="39"/>
    <x v="40"/>
    <d v="2017-04-18T00:00:00"/>
    <n v="99439.9"/>
    <n v="85480"/>
    <n v="12084.9"/>
    <n v="0"/>
    <n v="11500"/>
    <n v="27057.31"/>
    <n v="40"/>
    <n v="570"/>
    <n v="0"/>
    <n v="0"/>
    <n v="0"/>
    <n v="0"/>
    <n v="11500"/>
    <n v="27057.31"/>
    <n v="1199"/>
    <d v="2017-04-19T00:00:00"/>
  </r>
  <r>
    <n v="0.3"/>
    <n v="22338"/>
    <n v="6066.7400000000007"/>
    <n v="9"/>
    <n v="225"/>
    <x v="39"/>
    <x v="40"/>
    <d v="2017-04-19T00:00:00"/>
    <n v="84530.11"/>
    <n v="74460"/>
    <n v="9100.11"/>
    <n v="30"/>
    <n v="5300"/>
    <n v="18005.169999999998"/>
    <n v="0"/>
    <n v="750"/>
    <n v="0"/>
    <n v="0"/>
    <n v="0"/>
    <n v="0"/>
    <n v="5300"/>
    <n v="18005.169999999998"/>
    <n v="1101"/>
    <d v="2017-04-20T00:00:00"/>
  </r>
  <r>
    <n v="0.3"/>
    <n v="25677"/>
    <n v="7066.8"/>
    <n v="6"/>
    <n v="150"/>
    <x v="39"/>
    <x v="40"/>
    <d v="2017-04-20T00:00:00"/>
    <n v="97325.2"/>
    <n v="85590"/>
    <n v="10600.2"/>
    <n v="20"/>
    <n v="2200"/>
    <n v="29910.39"/>
    <n v="0"/>
    <n v="500"/>
    <n v="0"/>
    <n v="0"/>
    <n v="0"/>
    <n v="0"/>
    <n v="2200"/>
    <n v="29910.39"/>
    <n v="1282"/>
    <d v="2017-04-21T00:00:00"/>
  </r>
  <r>
    <n v="0.3"/>
    <n v="22434"/>
    <n v="7177.2"/>
    <n v="21"/>
    <n v="285"/>
    <x v="39"/>
    <x v="40"/>
    <d v="2017-04-21T00:00:00"/>
    <n v="86500.800000000003"/>
    <n v="74780"/>
    <n v="10765.8"/>
    <n v="70"/>
    <n v="1300"/>
    <n v="21995.040000000001"/>
    <n v="250"/>
    <n v="700"/>
    <n v="0"/>
    <n v="0"/>
    <n v="0"/>
    <n v="0"/>
    <n v="1300"/>
    <n v="21995.040000000001"/>
    <n v="1157"/>
    <d v="2017-04-22T00:00:00"/>
  </r>
  <r>
    <n v="0.3"/>
    <n v="16104"/>
    <n v="6276.0800000000008"/>
    <n v="0"/>
    <n v="226.5"/>
    <x v="39"/>
    <x v="40"/>
    <d v="2017-04-22T00:00:00"/>
    <n v="63889.120000000003"/>
    <n v="53680"/>
    <n v="9414.1200000000008"/>
    <n v="0"/>
    <n v="400"/>
    <n v="13717.04"/>
    <n v="40"/>
    <n v="715"/>
    <n v="0"/>
    <n v="0"/>
    <n v="0"/>
    <n v="0"/>
    <n v="400"/>
    <n v="13717.04"/>
    <n v="795"/>
    <d v="2017-04-24T00:00:00"/>
  </r>
  <r>
    <n v="0.3"/>
    <n v="4476"/>
    <n v="459.84"/>
    <n v="0"/>
    <n v="0"/>
    <x v="39"/>
    <x v="40"/>
    <d v="2017-04-23T00:00:00"/>
    <n v="16319.76"/>
    <n v="14920"/>
    <n v="689.76"/>
    <n v="0"/>
    <n v="700"/>
    <n v="2391.8000000000002"/>
    <n v="0"/>
    <n v="0"/>
    <n v="0"/>
    <n v="0"/>
    <n v="0"/>
    <n v="0"/>
    <n v="700"/>
    <n v="2391.8000000000002"/>
    <n v="195"/>
    <d v="2017-04-24T00:00:00"/>
  </r>
  <r>
    <n v="0.3"/>
    <n v="30961.5"/>
    <n v="9447.7800000000007"/>
    <n v="0"/>
    <n v="228"/>
    <x v="39"/>
    <x v="40"/>
    <d v="2017-04-24T00:00:00"/>
    <n v="118881.67"/>
    <n v="103205"/>
    <n v="14171.67"/>
    <n v="0"/>
    <n v="3400"/>
    <n v="31706.799999999999"/>
    <n v="120"/>
    <n v="640"/>
    <n v="0"/>
    <n v="0"/>
    <n v="0"/>
    <n v="0"/>
    <n v="3400"/>
    <n v="31706.799999999999"/>
    <n v="1449"/>
    <d v="2017-04-25T00:00:00"/>
  </r>
  <r>
    <n v="0.3"/>
    <n v="23505"/>
    <n v="6292.88"/>
    <n v="0"/>
    <n v="303"/>
    <x v="39"/>
    <x v="40"/>
    <d v="2017-04-25T00:00:00"/>
    <n v="89109.32"/>
    <n v="78350"/>
    <n v="9439.32"/>
    <n v="0"/>
    <n v="1800"/>
    <n v="23543.759999999998"/>
    <n v="150"/>
    <n v="860"/>
    <n v="0"/>
    <n v="0"/>
    <n v="0"/>
    <n v="0"/>
    <n v="1800"/>
    <n v="23543.759999999998"/>
    <n v="1000"/>
    <d v="2017-04-26T00:00:00"/>
  </r>
  <r>
    <n v="0.3"/>
    <n v="32736"/>
    <n v="6569.1399999999994"/>
    <n v="0"/>
    <n v="417"/>
    <x v="39"/>
    <x v="40"/>
    <d v="2017-04-26T00:00:00"/>
    <n v="121873.71"/>
    <n v="109120"/>
    <n v="9853.7099999999991"/>
    <n v="0"/>
    <n v="12000"/>
    <n v="29303.26"/>
    <n v="190"/>
    <n v="1200"/>
    <n v="0"/>
    <n v="0"/>
    <n v="0"/>
    <n v="0"/>
    <n v="12000"/>
    <n v="29303.26"/>
    <n v="1319"/>
    <d v="2017-04-27T00:00:00"/>
  </r>
  <r>
    <n v="0.3"/>
    <n v="32728.5"/>
    <n v="8556.6200000000008"/>
    <n v="0"/>
    <n v="259.5"/>
    <x v="39"/>
    <x v="40"/>
    <d v="2017-04-27T00:00:00"/>
    <n v="122804.93"/>
    <n v="109095"/>
    <n v="12834.93"/>
    <n v="0"/>
    <n v="10300"/>
    <n v="33336.49"/>
    <n v="80"/>
    <n v="785"/>
    <n v="0"/>
    <n v="0"/>
    <n v="0"/>
    <n v="0"/>
    <n v="10300"/>
    <n v="33336.49"/>
    <n v="1251"/>
    <d v="2017-04-28T00:00:00"/>
  </r>
  <r>
    <n v="0.3"/>
    <n v="21699"/>
    <n v="7162.8"/>
    <n v="0"/>
    <n v="363"/>
    <x v="39"/>
    <x v="40"/>
    <d v="2017-04-28T00:00:00"/>
    <n v="83904.2"/>
    <n v="72330"/>
    <n v="10744.2"/>
    <n v="0"/>
    <n v="1100"/>
    <n v="19713.439999999999"/>
    <n v="260"/>
    <n v="950"/>
    <n v="0"/>
    <n v="0"/>
    <n v="0"/>
    <n v="0"/>
    <n v="1100"/>
    <n v="19713.439999999999"/>
    <n v="1050"/>
    <d v="2017-04-29T00:00:00"/>
  </r>
  <r>
    <n v="0.3"/>
    <n v="17869.5"/>
    <n v="6740.32"/>
    <n v="0"/>
    <n v="261"/>
    <x v="39"/>
    <x v="40"/>
    <d v="2017-04-29T00:00:00"/>
    <n v="70940.479999999996"/>
    <n v="59565"/>
    <n v="10110.48"/>
    <n v="0"/>
    <n v="500"/>
    <n v="15262.8"/>
    <n v="140"/>
    <n v="730"/>
    <n v="0"/>
    <n v="0"/>
    <n v="0"/>
    <n v="0"/>
    <n v="500"/>
    <n v="15262.8"/>
    <n v="857"/>
    <d v="2017-05-02T00:00:00"/>
  </r>
  <r>
    <n v="0.3"/>
    <n v="6648"/>
    <n v="466.85999999999996"/>
    <n v="0"/>
    <n v="0"/>
    <x v="39"/>
    <x v="40"/>
    <d v="2017-04-30T00:00:00"/>
    <n v="24005.29"/>
    <n v="22160"/>
    <n v="700.29"/>
    <n v="0"/>
    <n v="11000"/>
    <n v="10450"/>
    <n v="0"/>
    <n v="0"/>
    <n v="0"/>
    <n v="0"/>
    <n v="0"/>
    <n v="0"/>
    <n v="11000"/>
    <n v="10450"/>
    <n v="224"/>
    <d v="2017-05-02T00:00:00"/>
  </r>
  <r>
    <n v="0.3"/>
    <n v="14002.5"/>
    <n v="1069.8799999999999"/>
    <n v="0"/>
    <n v="0"/>
    <x v="40"/>
    <x v="41"/>
    <d v="2017-04-01T00:00:00"/>
    <n v="49384.82"/>
    <n v="46675"/>
    <n v="1604.82"/>
    <n v="0"/>
    <n v="11500"/>
    <n v="14503.1"/>
    <n v="0"/>
    <n v="0"/>
    <n v="0"/>
    <n v="0"/>
    <n v="0"/>
    <n v="0"/>
    <n v="11500"/>
    <n v="14503.1"/>
    <n v="614"/>
    <d v="2017-04-03T00:00:00"/>
  </r>
  <r>
    <n v="0.3"/>
    <n v="27814.5"/>
    <n v="1860.08"/>
    <n v="0"/>
    <n v="0"/>
    <x v="40"/>
    <x v="41"/>
    <d v="2017-04-03T00:00:00"/>
    <n v="98150.12"/>
    <n v="92715"/>
    <n v="2790.12"/>
    <n v="0"/>
    <n v="14900"/>
    <n v="19653.5"/>
    <n v="0"/>
    <n v="0"/>
    <n v="0"/>
    <n v="0"/>
    <n v="0"/>
    <n v="0"/>
    <n v="14900"/>
    <n v="19653.5"/>
    <n v="1205"/>
    <d v="2017-04-04T00:00:00"/>
  </r>
  <r>
    <n v="0.3"/>
    <n v="21021"/>
    <n v="1755.8"/>
    <n v="0"/>
    <n v="0"/>
    <x v="40"/>
    <x v="41"/>
    <d v="2017-04-04T00:00:00"/>
    <n v="75258.7"/>
    <n v="70070"/>
    <n v="2633.7"/>
    <n v="0"/>
    <n v="17600"/>
    <n v="18051.97"/>
    <n v="0"/>
    <n v="0"/>
    <n v="0"/>
    <n v="0"/>
    <n v="0"/>
    <n v="0"/>
    <n v="17600"/>
    <n v="18051.97"/>
    <n v="856"/>
    <d v="2017-04-05T00:00:00"/>
  </r>
  <r>
    <n v="0.3"/>
    <n v="33772.5"/>
    <n v="1491.9399999999998"/>
    <n v="0"/>
    <n v="0"/>
    <x v="40"/>
    <x v="41"/>
    <d v="2017-04-05T00:00:00"/>
    <n v="116617.91"/>
    <n v="112575"/>
    <n v="2237.91"/>
    <n v="0"/>
    <n v="12200"/>
    <n v="18813.8"/>
    <n v="0"/>
    <n v="0"/>
    <n v="0"/>
    <n v="0"/>
    <n v="0"/>
    <n v="0"/>
    <n v="12200"/>
    <n v="18813.8"/>
    <n v="1199"/>
    <d v="2017-04-07T00:00:00"/>
  </r>
  <r>
    <n v="0.3"/>
    <n v="31842"/>
    <n v="1410.72"/>
    <n v="0"/>
    <n v="0"/>
    <x v="40"/>
    <x v="41"/>
    <d v="2017-04-07T00:00:00"/>
    <n v="110496.08"/>
    <n v="106140"/>
    <n v="2116.08"/>
    <n v="0"/>
    <n v="16400"/>
    <n v="20571.2"/>
    <n v="0"/>
    <n v="0"/>
    <n v="0"/>
    <n v="0"/>
    <n v="0"/>
    <n v="0"/>
    <n v="16400"/>
    <n v="20571.2"/>
    <n v="1290"/>
    <d v="2017-04-08T00:00:00"/>
  </r>
  <r>
    <n v="0.3"/>
    <n v="17538"/>
    <n v="522.4"/>
    <n v="0"/>
    <n v="0"/>
    <x v="40"/>
    <x v="41"/>
    <d v="2017-04-08T00:00:00"/>
    <n v="61333.599999999999"/>
    <n v="58460"/>
    <n v="783.6"/>
    <n v="0"/>
    <n v="10200"/>
    <n v="10967.2"/>
    <n v="0"/>
    <n v="0"/>
    <n v="0"/>
    <n v="0"/>
    <n v="0"/>
    <n v="0"/>
    <n v="10200"/>
    <n v="10967.2"/>
    <n v="709"/>
    <d v="2017-04-10T00:00:00"/>
  </r>
  <r>
    <n v="0.3"/>
    <n v="23223"/>
    <n v="874.34"/>
    <n v="0"/>
    <n v="0"/>
    <x v="40"/>
    <x v="41"/>
    <d v="2017-04-10T00:00:00"/>
    <n v="80186.509999999995"/>
    <n v="77410"/>
    <n v="1311.51"/>
    <n v="0"/>
    <n v="13500"/>
    <n v="15997.47"/>
    <n v="0"/>
    <n v="0"/>
    <n v="0"/>
    <n v="0"/>
    <n v="0"/>
    <n v="0"/>
    <n v="13500"/>
    <n v="15997.47"/>
    <n v="849"/>
    <d v="2017-04-11T00:00:00"/>
  </r>
  <r>
    <n v="0.3"/>
    <n v="10374"/>
    <n v="158.52000000000001"/>
    <n v="0"/>
    <n v="0"/>
    <x v="40"/>
    <x v="41"/>
    <d v="2017-04-11T00:00:00"/>
    <n v="35262.78"/>
    <n v="34580"/>
    <n v="237.78"/>
    <n v="0"/>
    <n v="5600"/>
    <n v="1040.8"/>
    <n v="0"/>
    <n v="0"/>
    <n v="0"/>
    <n v="0"/>
    <n v="0"/>
    <n v="0"/>
    <n v="5600"/>
    <n v="1040.8"/>
    <n v="314"/>
    <d v="2017-04-12T00:00:00"/>
  </r>
  <r>
    <n v="0.3"/>
    <n v="1009.5"/>
    <n v="7.8"/>
    <n v="0"/>
    <n v="0"/>
    <x v="40"/>
    <x v="41"/>
    <d v="2017-04-12T00:00:00"/>
    <n v="3626.7"/>
    <n v="3365"/>
    <n v="11.7"/>
    <n v="0"/>
    <n v="0"/>
    <n v="510"/>
    <n v="0"/>
    <n v="0"/>
    <n v="0"/>
    <n v="0"/>
    <n v="0"/>
    <n v="0"/>
    <n v="0"/>
    <n v="510"/>
    <n v="41"/>
    <d v="2017-04-13T00:00:00"/>
  </r>
  <r>
    <n v="0.3"/>
    <n v="18951"/>
    <n v="2355.96"/>
    <n v="0"/>
    <n v="0"/>
    <x v="40"/>
    <x v="41"/>
    <d v="2017-04-17T00:00:00"/>
    <n v="68558.94"/>
    <n v="63170"/>
    <n v="3533.94"/>
    <n v="0"/>
    <n v="13700"/>
    <n v="16261.5"/>
    <n v="0"/>
    <n v="0"/>
    <n v="0"/>
    <n v="0"/>
    <n v="0"/>
    <n v="0"/>
    <n v="13700"/>
    <n v="16261.5"/>
    <n v="853"/>
    <d v="2017-04-18T00:00:00"/>
  </r>
  <r>
    <n v="0.3"/>
    <n v="19420.5"/>
    <n v="1806.5200000000002"/>
    <n v="0"/>
    <n v="0"/>
    <x v="40"/>
    <x v="41"/>
    <d v="2017-04-18T00:00:00"/>
    <n v="69464.78"/>
    <n v="64735"/>
    <n v="2709.78"/>
    <n v="0"/>
    <n v="7800"/>
    <n v="10541.6"/>
    <n v="0"/>
    <n v="0"/>
    <n v="0"/>
    <n v="0"/>
    <n v="0"/>
    <n v="0"/>
    <n v="7800"/>
    <n v="10541.6"/>
    <n v="788"/>
    <d v="2017-04-19T00:00:00"/>
  </r>
  <r>
    <n v="0.3"/>
    <n v="20490"/>
    <n v="1901.76"/>
    <n v="0"/>
    <n v="0"/>
    <x v="40"/>
    <x v="41"/>
    <d v="2017-04-19T00:00:00"/>
    <n v="72747.64"/>
    <n v="68300"/>
    <n v="2852.64"/>
    <n v="0"/>
    <n v="5600"/>
    <n v="7144.7"/>
    <n v="0"/>
    <n v="0"/>
    <n v="0"/>
    <n v="0"/>
    <n v="0"/>
    <n v="0"/>
    <n v="5600"/>
    <n v="7144.7"/>
    <n v="817"/>
    <d v="2017-04-20T00:00:00"/>
  </r>
  <r>
    <n v="0.3"/>
    <n v="15552"/>
    <n v="1092.76"/>
    <n v="15"/>
    <n v="0"/>
    <x v="40"/>
    <x v="41"/>
    <d v="2017-04-20T00:00:00"/>
    <n v="55589.14"/>
    <n v="51840"/>
    <n v="1639.14"/>
    <n v="50"/>
    <n v="11100"/>
    <n v="10822.37"/>
    <n v="0"/>
    <n v="0"/>
    <n v="0"/>
    <n v="0"/>
    <n v="0"/>
    <n v="0"/>
    <n v="11100"/>
    <n v="10822.37"/>
    <n v="677"/>
    <d v="2017-04-21T00:00:00"/>
  </r>
  <r>
    <n v="0.3"/>
    <n v="13324.5"/>
    <n v="389.46000000000004"/>
    <n v="0"/>
    <n v="0"/>
    <x v="40"/>
    <x v="41"/>
    <d v="2017-04-21T00:00:00"/>
    <n v="45874.19"/>
    <n v="44415"/>
    <n v="584.19000000000005"/>
    <n v="0"/>
    <n v="6600"/>
    <n v="8208.57"/>
    <n v="0"/>
    <n v="0"/>
    <n v="0"/>
    <n v="0"/>
    <n v="0"/>
    <n v="0"/>
    <n v="6600"/>
    <n v="8208.57"/>
    <n v="559"/>
    <d v="2017-04-22T00:00:00"/>
  </r>
  <r>
    <n v="0.3"/>
    <n v="13270.5"/>
    <n v="653.19999999999993"/>
    <n v="0"/>
    <n v="0"/>
    <x v="40"/>
    <x v="41"/>
    <d v="2017-04-22T00:00:00"/>
    <n v="46904.800000000003"/>
    <n v="44235"/>
    <n v="979.8"/>
    <n v="0"/>
    <n v="10100"/>
    <n v="11053.1"/>
    <n v="0"/>
    <n v="0"/>
    <n v="0"/>
    <n v="0"/>
    <n v="0"/>
    <n v="0"/>
    <n v="10100"/>
    <n v="11053.1"/>
    <n v="581"/>
    <d v="2017-04-24T00:00:00"/>
  </r>
  <r>
    <n v="0.3"/>
    <n v="25474.5"/>
    <n v="1559.04"/>
    <n v="0"/>
    <n v="0"/>
    <x v="40"/>
    <x v="41"/>
    <d v="2017-04-24T00:00:00"/>
    <n v="90638.56"/>
    <n v="84915"/>
    <n v="2338.56"/>
    <n v="0"/>
    <n v="15900"/>
    <n v="20422.3"/>
    <n v="0"/>
    <n v="0"/>
    <n v="0"/>
    <n v="0"/>
    <n v="0"/>
    <n v="0"/>
    <n v="15900"/>
    <n v="20422.3"/>
    <n v="1058"/>
    <d v="2017-04-25T00:00:00"/>
  </r>
  <r>
    <n v="0.3"/>
    <n v="18105"/>
    <n v="482.8"/>
    <n v="0"/>
    <n v="0"/>
    <x v="40"/>
    <x v="41"/>
    <d v="2017-04-25T00:00:00"/>
    <n v="63124.2"/>
    <n v="60350"/>
    <n v="724.2"/>
    <n v="0"/>
    <n v="6800"/>
    <n v="7731.8"/>
    <n v="0"/>
    <n v="0"/>
    <n v="0"/>
    <n v="0"/>
    <n v="0"/>
    <n v="0"/>
    <n v="6800"/>
    <n v="7731.8"/>
    <n v="715"/>
    <d v="2017-04-26T00:00:00"/>
  </r>
  <r>
    <n v="0.3"/>
    <n v="18789"/>
    <n v="1029.02"/>
    <n v="0"/>
    <n v="0"/>
    <x v="40"/>
    <x v="41"/>
    <d v="2017-04-26T00:00:00"/>
    <n v="65768.53"/>
    <n v="62630"/>
    <n v="1543.53"/>
    <n v="0"/>
    <n v="8200"/>
    <n v="10589.3"/>
    <n v="0"/>
    <n v="0"/>
    <n v="0"/>
    <n v="0"/>
    <n v="0"/>
    <n v="0"/>
    <n v="8200"/>
    <n v="10589.3"/>
    <n v="767"/>
    <d v="2017-04-27T00:00:00"/>
  </r>
  <r>
    <n v="0.3"/>
    <n v="14535"/>
    <n v="548.4"/>
    <n v="0"/>
    <n v="0"/>
    <x v="40"/>
    <x v="41"/>
    <d v="2017-04-27T00:00:00"/>
    <n v="51207.6"/>
    <n v="48450"/>
    <n v="822.6"/>
    <n v="0"/>
    <n v="6000"/>
    <n v="7894.17"/>
    <n v="0"/>
    <n v="0"/>
    <n v="0"/>
    <n v="0"/>
    <n v="0"/>
    <n v="0"/>
    <n v="6000"/>
    <n v="7894.17"/>
    <n v="599"/>
    <d v="2017-04-28T00:00:00"/>
  </r>
  <r>
    <n v="0.3"/>
    <n v="20470.5"/>
    <n v="811.46"/>
    <n v="0"/>
    <n v="0"/>
    <x v="40"/>
    <x v="41"/>
    <d v="2017-04-28T00:00:00"/>
    <n v="70692.19"/>
    <n v="68235"/>
    <n v="1217.19"/>
    <n v="0"/>
    <n v="5800"/>
    <n v="6137"/>
    <n v="0"/>
    <n v="0"/>
    <n v="0"/>
    <n v="0"/>
    <n v="0"/>
    <n v="0"/>
    <n v="5800"/>
    <n v="6137"/>
    <n v="699"/>
    <d v="2017-04-29T00:00:00"/>
  </r>
  <r>
    <n v="0.3"/>
    <n v="15105"/>
    <n v="740.30000000000007"/>
    <n v="0"/>
    <n v="0"/>
    <x v="40"/>
    <x v="41"/>
    <d v="2017-04-29T00:00:00"/>
    <n v="53190.45"/>
    <n v="50350"/>
    <n v="1110.45"/>
    <n v="0"/>
    <n v="3500"/>
    <n v="5107"/>
    <n v="0"/>
    <n v="0"/>
    <n v="0"/>
    <n v="0"/>
    <n v="0"/>
    <n v="0"/>
    <n v="3500"/>
    <n v="5107"/>
    <n v="626"/>
    <d v="2017-05-02T00:00:00"/>
  </r>
  <r>
    <n v="0.3"/>
    <n v="15313.5"/>
    <n v="2799.64"/>
    <n v="0"/>
    <n v="568.5"/>
    <x v="41"/>
    <x v="42"/>
    <d v="2017-04-01T00:00:00"/>
    <n v="55919.46"/>
    <n v="51045"/>
    <n v="4199.46"/>
    <n v="0"/>
    <n v="2000"/>
    <n v="3883.41"/>
    <n v="1210"/>
    <n v="685"/>
    <n v="0"/>
    <n v="120"/>
    <n v="0"/>
    <n v="0"/>
    <n v="2000"/>
    <n v="4003.41"/>
    <n v="762"/>
    <d v="2017-04-03T00:00:00"/>
  </r>
  <r>
    <n v="0.3"/>
    <n v="36120"/>
    <n v="10438.26"/>
    <n v="0"/>
    <n v="1384.5"/>
    <x v="41"/>
    <x v="42"/>
    <d v="2017-04-03T00:00:00"/>
    <n v="138297.39000000001"/>
    <n v="120400"/>
    <n v="15657.39"/>
    <n v="0"/>
    <n v="1000"/>
    <n v="11461.87"/>
    <n v="1740"/>
    <n v="2875"/>
    <n v="0"/>
    <n v="440"/>
    <n v="0"/>
    <n v="0"/>
    <n v="1000"/>
    <n v="11901.87"/>
    <n v="1762"/>
    <d v="2017-04-04T00:00:00"/>
  </r>
  <r>
    <n v="0.3"/>
    <n v="28545"/>
    <n v="5789.96"/>
    <n v="0"/>
    <n v="1107"/>
    <x v="41"/>
    <x v="42"/>
    <d v="2017-04-04T00:00:00"/>
    <n v="104949.94"/>
    <n v="95150"/>
    <n v="8684.94"/>
    <n v="0"/>
    <n v="2300"/>
    <n v="7507.91"/>
    <n v="1680"/>
    <n v="2010"/>
    <n v="0"/>
    <n v="560"/>
    <n v="0"/>
    <n v="0"/>
    <n v="2300"/>
    <n v="8067.91"/>
    <n v="1337"/>
    <d v="2017-04-05T00:00:00"/>
  </r>
  <r>
    <n v="0.3"/>
    <n v="23493"/>
    <n v="4184.54"/>
    <n v="0"/>
    <n v="1152"/>
    <x v="41"/>
    <x v="42"/>
    <d v="2017-04-05T00:00:00"/>
    <n v="85956.81"/>
    <n v="78310"/>
    <n v="6276.81"/>
    <n v="0"/>
    <n v="500"/>
    <n v="5128.33"/>
    <n v="2280"/>
    <n v="1560"/>
    <n v="0"/>
    <n v="0"/>
    <n v="0"/>
    <n v="0"/>
    <n v="500"/>
    <n v="5128.33"/>
    <n v="1058"/>
    <d v="2017-04-07T00:00:00"/>
  </r>
  <r>
    <n v="0.3"/>
    <n v="47352"/>
    <n v="11367.779999999999"/>
    <n v="0"/>
    <n v="1702.5"/>
    <x v="41"/>
    <x v="42"/>
    <d v="2017-04-07T00:00:00"/>
    <n v="176941.67"/>
    <n v="157840"/>
    <n v="17051.669999999998"/>
    <n v="0"/>
    <n v="5200"/>
    <n v="9446.5"/>
    <n v="2260"/>
    <n v="3415"/>
    <n v="0"/>
    <n v="1540"/>
    <n v="0"/>
    <n v="0"/>
    <n v="5200"/>
    <n v="10986.5"/>
    <n v="2178"/>
    <d v="2017-04-08T00:00:00"/>
  </r>
  <r>
    <n v="0.3"/>
    <n v="21952.5"/>
    <n v="5080.6400000000003"/>
    <n v="0"/>
    <n v="1033.5"/>
    <x v="41"/>
    <x v="42"/>
    <d v="2017-04-08T00:00:00"/>
    <n v="81885.960000000006"/>
    <n v="73175"/>
    <n v="7620.96"/>
    <n v="0"/>
    <n v="1000"/>
    <n v="4271.5200000000004"/>
    <n v="2160"/>
    <n v="1285"/>
    <n v="0"/>
    <n v="150"/>
    <n v="0"/>
    <n v="0"/>
    <n v="1000"/>
    <n v="4421.5200000000004"/>
    <n v="983"/>
    <d v="2017-04-10T00:00:00"/>
  </r>
  <r>
    <n v="0.3"/>
    <n v="25836"/>
    <n v="3274.1200000000003"/>
    <n v="0"/>
    <n v="1467"/>
    <x v="41"/>
    <x v="42"/>
    <d v="2017-04-10T00:00:00"/>
    <n v="92036.18"/>
    <n v="86120"/>
    <n v="4911.18"/>
    <n v="0"/>
    <n v="2000"/>
    <n v="7879.13"/>
    <n v="2520"/>
    <n v="2370"/>
    <n v="0"/>
    <n v="1155"/>
    <n v="1100"/>
    <n v="0"/>
    <n v="3100"/>
    <n v="9034.130000000001"/>
    <n v="1075"/>
    <d v="2017-04-11T00:00:00"/>
  </r>
  <r>
    <n v="0.3"/>
    <n v="6034.5"/>
    <n v="958.04"/>
    <n v="0"/>
    <n v="726"/>
    <x v="41"/>
    <x v="42"/>
    <d v="2017-04-11T00:00:00"/>
    <n v="21927.06"/>
    <n v="20115"/>
    <n v="1437.06"/>
    <n v="0"/>
    <n v="1000"/>
    <n v="1812.78"/>
    <n v="1590"/>
    <n v="830"/>
    <n v="0"/>
    <n v="0"/>
    <n v="0"/>
    <n v="0"/>
    <n v="1000"/>
    <n v="1812.78"/>
    <n v="249"/>
    <d v="2017-04-12T00:00:00"/>
  </r>
  <r>
    <n v="0.3"/>
    <n v="694.5"/>
    <n v="0"/>
    <n v="0"/>
    <n v="589.5"/>
    <x v="41"/>
    <x v="42"/>
    <d v="2017-04-12T00:00:00"/>
    <n v="2370"/>
    <n v="2315"/>
    <n v="0"/>
    <n v="0"/>
    <n v="0"/>
    <n v="0"/>
    <n v="870"/>
    <n v="1095"/>
    <n v="0"/>
    <n v="595"/>
    <n v="0"/>
    <n v="0"/>
    <n v="0"/>
    <n v="595"/>
    <n v="23"/>
    <d v="2017-04-13T00:00:00"/>
  </r>
  <r>
    <n v="0.3"/>
    <n v="25912.5"/>
    <n v="8245.02"/>
    <n v="0"/>
    <n v="1203"/>
    <x v="41"/>
    <x v="42"/>
    <d v="2017-04-17T00:00:00"/>
    <n v="100742.53"/>
    <n v="86375"/>
    <n v="12367.53"/>
    <n v="0"/>
    <n v="1600"/>
    <n v="5258.79"/>
    <n v="1490"/>
    <n v="2520"/>
    <n v="0"/>
    <n v="775"/>
    <n v="0"/>
    <n v="0"/>
    <n v="1600"/>
    <n v="6033.79"/>
    <n v="1282"/>
    <d v="2017-04-18T00:00:00"/>
  </r>
  <r>
    <n v="0.3"/>
    <n v="33411"/>
    <n v="9157.6999999999989"/>
    <n v="0"/>
    <n v="838.5"/>
    <x v="41"/>
    <x v="42"/>
    <d v="2017-04-18T00:00:00"/>
    <n v="126851.55"/>
    <n v="111370"/>
    <n v="13736.55"/>
    <n v="0"/>
    <n v="3000"/>
    <n v="12474.52"/>
    <n v="1330"/>
    <n v="1465"/>
    <n v="0"/>
    <n v="250"/>
    <n v="0"/>
    <n v="0"/>
    <n v="3000"/>
    <n v="12724.52"/>
    <n v="1421"/>
    <d v="2017-04-19T00:00:00"/>
  </r>
  <r>
    <n v="0.3"/>
    <n v="28318.5"/>
    <n v="5395.34"/>
    <n v="0"/>
    <n v="909"/>
    <x v="41"/>
    <x v="42"/>
    <d v="2017-04-19T00:00:00"/>
    <n v="103598.01"/>
    <n v="94395"/>
    <n v="8093.01"/>
    <n v="0"/>
    <n v="3900"/>
    <n v="12670.47"/>
    <n v="950"/>
    <n v="2080"/>
    <n v="0"/>
    <n v="100"/>
    <n v="0"/>
    <n v="0"/>
    <n v="3900"/>
    <n v="12770.47"/>
    <n v="1180"/>
    <d v="2017-04-20T00:00:00"/>
  </r>
  <r>
    <n v="0.3"/>
    <n v="22711.5"/>
    <n v="4611.7"/>
    <n v="0"/>
    <n v="861"/>
    <x v="41"/>
    <x v="42"/>
    <d v="2017-04-20T00:00:00"/>
    <n v="83297.55"/>
    <n v="75705"/>
    <n v="6917.55"/>
    <n v="0"/>
    <n v="1000"/>
    <n v="9131.2000000000007"/>
    <n v="1050"/>
    <n v="1820"/>
    <n v="0"/>
    <n v="75"/>
    <n v="0"/>
    <n v="0"/>
    <n v="1000"/>
    <n v="9206.2000000000007"/>
    <n v="1057"/>
    <d v="2017-04-21T00:00:00"/>
  </r>
  <r>
    <n v="0.3"/>
    <n v="23914.5"/>
    <n v="5880"/>
    <n v="0"/>
    <n v="633"/>
    <x v="41"/>
    <x v="42"/>
    <d v="2017-04-21T00:00:00"/>
    <n v="89500"/>
    <n v="79715"/>
    <n v="8820"/>
    <n v="0"/>
    <n v="1500"/>
    <n v="10041.11"/>
    <n v="620"/>
    <n v="1490"/>
    <n v="0"/>
    <n v="520"/>
    <n v="0"/>
    <n v="0"/>
    <n v="1500"/>
    <n v="10561.11"/>
    <n v="1025"/>
    <d v="2017-04-22T00:00:00"/>
  </r>
  <r>
    <n v="0.3"/>
    <n v="19680"/>
    <n v="3551.1800000000003"/>
    <n v="0"/>
    <n v="570"/>
    <x v="41"/>
    <x v="42"/>
    <d v="2017-04-22T00:00:00"/>
    <n v="71561.77"/>
    <n v="65600"/>
    <n v="5326.77"/>
    <n v="0"/>
    <n v="200"/>
    <n v="4756.2299999999996"/>
    <n v="810"/>
    <n v="1090"/>
    <n v="0"/>
    <n v="220"/>
    <n v="0"/>
    <n v="0"/>
    <n v="200"/>
    <n v="4976.2299999999996"/>
    <n v="856"/>
    <d v="2017-04-24T00:00:00"/>
  </r>
  <r>
    <n v="0.3"/>
    <n v="34234.5"/>
    <n v="7011.38"/>
    <n v="0"/>
    <n v="892.5"/>
    <x v="41"/>
    <x v="42"/>
    <d v="2017-04-24T00:00:00"/>
    <n v="127822.07"/>
    <n v="114115"/>
    <n v="10517.07"/>
    <n v="0"/>
    <n v="1400"/>
    <n v="8612.31"/>
    <n v="1040"/>
    <n v="1935"/>
    <n v="0"/>
    <n v="0"/>
    <n v="0"/>
    <n v="0"/>
    <n v="1400"/>
    <n v="8612.31"/>
    <n v="1544"/>
    <d v="2017-04-25T00:00:00"/>
  </r>
  <r>
    <n v="0.3"/>
    <n v="28165.5"/>
    <n v="5938.9199999999992"/>
    <n v="0"/>
    <n v="1051.5"/>
    <x v="41"/>
    <x v="42"/>
    <d v="2017-04-25T00:00:00"/>
    <n v="104428.38"/>
    <n v="93885"/>
    <n v="8908.3799999999992"/>
    <n v="0"/>
    <n v="5000"/>
    <n v="8212.75"/>
    <n v="1990"/>
    <n v="1515"/>
    <n v="0"/>
    <n v="30"/>
    <n v="0"/>
    <n v="0"/>
    <n v="5000"/>
    <n v="8242.75"/>
    <n v="1254"/>
    <d v="2017-04-26T00:00:00"/>
  </r>
  <r>
    <n v="0.3"/>
    <n v="25543.5"/>
    <n v="6197.22"/>
    <n v="0"/>
    <n v="874.5"/>
    <x v="41"/>
    <x v="42"/>
    <d v="2017-04-26T00:00:00"/>
    <n v="95710.83"/>
    <n v="85145"/>
    <n v="9295.83"/>
    <n v="0"/>
    <n v="3500"/>
    <n v="12394.78"/>
    <n v="920"/>
    <n v="1995"/>
    <n v="0"/>
    <n v="240"/>
    <n v="0"/>
    <n v="0"/>
    <n v="3500"/>
    <n v="12634.78"/>
    <n v="1131"/>
    <d v="2017-04-27T00:00:00"/>
  </r>
  <r>
    <n v="0.3"/>
    <n v="24868.5"/>
    <n v="4594.58"/>
    <n v="0"/>
    <n v="919.5"/>
    <x v="41"/>
    <x v="42"/>
    <d v="2017-04-27T00:00:00"/>
    <n v="91086.87"/>
    <n v="82895"/>
    <n v="6891.87"/>
    <n v="0"/>
    <n v="5500"/>
    <n v="11441.01"/>
    <n v="1010"/>
    <n v="2055"/>
    <n v="0"/>
    <n v="0"/>
    <n v="0"/>
    <n v="0"/>
    <n v="5500"/>
    <n v="11441.01"/>
    <n v="1177"/>
    <d v="2017-04-28T00:00:00"/>
  </r>
  <r>
    <n v="0.3"/>
    <n v="21057"/>
    <n v="5880.2400000000007"/>
    <n v="0"/>
    <n v="915"/>
    <x v="41"/>
    <x v="42"/>
    <d v="2017-04-28T00:00:00"/>
    <n v="79665.36"/>
    <n v="70190"/>
    <n v="8820.36"/>
    <n v="0"/>
    <n v="6500"/>
    <n v="9840.98"/>
    <n v="1320"/>
    <n v="1730"/>
    <n v="0"/>
    <n v="720"/>
    <n v="0"/>
    <n v="0"/>
    <n v="6500"/>
    <n v="10560.98"/>
    <n v="1027"/>
    <d v="2017-05-02T00:00:00"/>
  </r>
  <r>
    <n v="0.3"/>
    <n v="25870.5"/>
    <n v="8638.4"/>
    <n v="0"/>
    <n v="645"/>
    <x v="41"/>
    <x v="42"/>
    <d v="2017-04-29T00:00:00"/>
    <n v="99957.6"/>
    <n v="86235"/>
    <n v="12957.6"/>
    <n v="0"/>
    <n v="7300"/>
    <n v="9247.19"/>
    <n v="760"/>
    <n v="1390"/>
    <n v="0"/>
    <n v="505"/>
    <n v="0"/>
    <n v="0"/>
    <n v="7300"/>
    <n v="9752.19"/>
    <n v="1193"/>
    <d v="2017-05-02T00:00:00"/>
  </r>
  <r>
    <n v="0.3"/>
    <n v="16225.5"/>
    <n v="3974.58"/>
    <n v="0"/>
    <n v="529.5"/>
    <x v="42"/>
    <x v="43"/>
    <d v="2017-04-01T00:00:00"/>
    <n v="61011.87"/>
    <n v="54085"/>
    <n v="5961.87"/>
    <n v="0"/>
    <n v="3400"/>
    <n v="6739.6"/>
    <n v="890"/>
    <n v="875"/>
    <n v="0"/>
    <n v="0"/>
    <n v="0"/>
    <n v="0"/>
    <n v="3400"/>
    <n v="6739.6"/>
    <n v="665"/>
    <d v="2017-04-03T00:00:00"/>
  </r>
  <r>
    <n v="0.3"/>
    <n v="34302"/>
    <n v="15417.06"/>
    <n v="0"/>
    <n v="489"/>
    <x v="42"/>
    <x v="43"/>
    <d v="2017-04-03T00:00:00"/>
    <n v="138905.59"/>
    <n v="114340"/>
    <n v="23125.59"/>
    <n v="0"/>
    <n v="4700"/>
    <n v="39219.64"/>
    <n v="1340"/>
    <n v="290"/>
    <n v="0"/>
    <n v="0"/>
    <n v="0"/>
    <n v="0"/>
    <n v="4700"/>
    <n v="39219.64"/>
    <n v="1571"/>
    <d v="2017-04-04T00:00:00"/>
  </r>
  <r>
    <n v="0.3"/>
    <n v="22921.5"/>
    <n v="5097"/>
    <n v="0"/>
    <n v="1054.5"/>
    <x v="42"/>
    <x v="43"/>
    <d v="2017-04-04T00:00:00"/>
    <n v="85070.5"/>
    <n v="76405"/>
    <n v="7645.5"/>
    <n v="0"/>
    <n v="2000"/>
    <n v="11591.7"/>
    <n v="770"/>
    <n v="2715"/>
    <n v="30"/>
    <n v="0"/>
    <n v="0"/>
    <n v="0"/>
    <n v="2000"/>
    <n v="11591.7"/>
    <n v="876"/>
    <d v="2017-04-05T00:00:00"/>
  </r>
  <r>
    <n v="0.3"/>
    <n v="26067"/>
    <n v="5808.72"/>
    <n v="0"/>
    <n v="550.5"/>
    <x v="42"/>
    <x v="43"/>
    <d v="2017-04-05T00:00:00"/>
    <n v="96448.08"/>
    <n v="86890"/>
    <n v="8713.08"/>
    <n v="0"/>
    <n v="3200"/>
    <n v="8388"/>
    <n v="1030"/>
    <n v="805"/>
    <n v="0"/>
    <n v="0"/>
    <n v="0"/>
    <n v="0"/>
    <n v="3200"/>
    <n v="8388"/>
    <n v="957"/>
    <d v="2017-04-07T00:00:00"/>
  </r>
  <r>
    <n v="0.3"/>
    <n v="39216"/>
    <n v="10165.460000000001"/>
    <n v="0"/>
    <n v="1534.5"/>
    <x v="42"/>
    <x v="43"/>
    <d v="2017-04-07T00:00:00"/>
    <n v="147488.19"/>
    <n v="130720"/>
    <n v="15248.19"/>
    <n v="0"/>
    <n v="2000"/>
    <n v="12928.5"/>
    <n v="1980"/>
    <n v="3135"/>
    <n v="0"/>
    <n v="0"/>
    <n v="0"/>
    <n v="0"/>
    <n v="2000"/>
    <n v="12928.5"/>
    <n v="1567"/>
    <d v="2017-04-08T00:00:00"/>
  </r>
  <r>
    <n v="0.3"/>
    <n v="18768"/>
    <n v="4752.68"/>
    <n v="0"/>
    <n v="408"/>
    <x v="42"/>
    <x v="43"/>
    <d v="2017-04-08T00:00:00"/>
    <n v="70679.02"/>
    <n v="62560"/>
    <n v="7129.02"/>
    <n v="0"/>
    <n v="1700"/>
    <n v="5251.4"/>
    <n v="1110"/>
    <n v="250"/>
    <n v="0"/>
    <n v="0"/>
    <n v="0"/>
    <n v="0"/>
    <n v="1700"/>
    <n v="5251.4"/>
    <n v="808"/>
    <d v="2017-04-10T00:00:00"/>
  </r>
  <r>
    <n v="0.3"/>
    <n v="24873"/>
    <n v="6173.88"/>
    <n v="0"/>
    <n v="1026"/>
    <x v="42"/>
    <x v="43"/>
    <d v="2017-04-10T00:00:00"/>
    <n v="93080.82"/>
    <n v="82910"/>
    <n v="9260.82"/>
    <n v="0"/>
    <n v="3000"/>
    <n v="5185.3999999999996"/>
    <n v="2010"/>
    <n v="1410"/>
    <n v="0"/>
    <n v="0"/>
    <n v="0"/>
    <n v="0"/>
    <n v="3000"/>
    <n v="5185.3999999999996"/>
    <n v="1050"/>
    <d v="2017-04-11T00:00:00"/>
  </r>
  <r>
    <n v="0.3"/>
    <n v="8421"/>
    <n v="2170.3200000000002"/>
    <n v="9"/>
    <n v="874.5"/>
    <x v="42"/>
    <x v="43"/>
    <d v="2017-04-11T00:00:00"/>
    <n v="31900.48"/>
    <n v="28070"/>
    <n v="3255.48"/>
    <n v="30"/>
    <n v="0"/>
    <n v="1135.8"/>
    <n v="1420"/>
    <n v="1495"/>
    <n v="0"/>
    <n v="0"/>
    <n v="0"/>
    <n v="0"/>
    <n v="0"/>
    <n v="1135.8"/>
    <n v="293"/>
    <d v="2017-04-12T00:00:00"/>
  </r>
  <r>
    <n v="0.3"/>
    <n v="964.5"/>
    <n v="301.8"/>
    <n v="0"/>
    <n v="171"/>
    <x v="42"/>
    <x v="43"/>
    <d v="2017-04-12T00:00:00"/>
    <n v="3752.7"/>
    <n v="3215"/>
    <n v="452.7"/>
    <n v="0"/>
    <n v="0"/>
    <n v="0"/>
    <n v="0"/>
    <n v="570"/>
    <n v="0"/>
    <n v="0"/>
    <n v="0"/>
    <n v="0"/>
    <n v="0"/>
    <n v="0"/>
    <n v="43"/>
    <d v="2017-04-13T00:00:00"/>
  </r>
  <r>
    <n v="0.3"/>
    <n v="27427.5"/>
    <n v="13460.019999999999"/>
    <n v="0"/>
    <n v="564"/>
    <x v="42"/>
    <x v="43"/>
    <d v="2017-04-17T00:00:00"/>
    <n v="112800.03"/>
    <n v="91425"/>
    <n v="20190.03"/>
    <n v="0"/>
    <n v="3000"/>
    <n v="10778.88"/>
    <n v="250"/>
    <n v="1630"/>
    <n v="0"/>
    <n v="0"/>
    <n v="0"/>
    <n v="0"/>
    <n v="3000"/>
    <n v="10778.88"/>
    <n v="1319"/>
    <d v="2017-04-18T00:00:00"/>
  </r>
  <r>
    <n v="0.3"/>
    <n v="23659.5"/>
    <n v="6009.44"/>
    <n v="0"/>
    <n v="778.5"/>
    <x v="42"/>
    <x v="43"/>
    <d v="2017-04-18T00:00:00"/>
    <n v="89429.16"/>
    <n v="78865"/>
    <n v="9014.16"/>
    <n v="0"/>
    <n v="3000"/>
    <n v="6914.6"/>
    <n v="1340"/>
    <n v="1255"/>
    <n v="0"/>
    <n v="0"/>
    <n v="0"/>
    <n v="0"/>
    <n v="3000"/>
    <n v="6914.6"/>
    <n v="974"/>
    <d v="2017-04-19T00:00:00"/>
  </r>
  <r>
    <n v="0.3"/>
    <n v="18549"/>
    <n v="4710.5"/>
    <n v="0"/>
    <n v="808.5"/>
    <x v="42"/>
    <x v="43"/>
    <d v="2017-04-19T00:00:00"/>
    <n v="70230.75"/>
    <n v="61830"/>
    <n v="7065.75"/>
    <n v="0"/>
    <n v="0"/>
    <n v="15115.6"/>
    <n v="900"/>
    <n v="1795"/>
    <n v="0"/>
    <n v="0"/>
    <n v="0"/>
    <n v="0"/>
    <n v="0"/>
    <n v="15115.6"/>
    <n v="780"/>
    <d v="2017-04-20T00:00:00"/>
  </r>
  <r>
    <n v="0.3"/>
    <n v="18255"/>
    <n v="4235.5999999999995"/>
    <n v="0"/>
    <n v="721.5"/>
    <x v="42"/>
    <x v="43"/>
    <d v="2017-04-20T00:00:00"/>
    <n v="67903.399999999994"/>
    <n v="60850"/>
    <n v="6353.4"/>
    <n v="0"/>
    <n v="200"/>
    <n v="6789"/>
    <n v="1230"/>
    <n v="1175"/>
    <n v="0"/>
    <n v="0"/>
    <n v="0"/>
    <n v="0"/>
    <n v="200"/>
    <n v="6789"/>
    <n v="739"/>
    <d v="2017-04-21T00:00:00"/>
  </r>
  <r>
    <n v="0.3"/>
    <n v="20062.5"/>
    <n v="6511.78"/>
    <n v="0"/>
    <n v="556.5"/>
    <x v="42"/>
    <x v="43"/>
    <d v="2017-04-21T00:00:00"/>
    <n v="77357.67"/>
    <n v="66875"/>
    <n v="9767.67"/>
    <n v="0"/>
    <n v="5000"/>
    <n v="9446.6"/>
    <n v="1030"/>
    <n v="825"/>
    <n v="0"/>
    <n v="0"/>
    <n v="0"/>
    <n v="0"/>
    <n v="5000"/>
    <n v="9446.6"/>
    <n v="804"/>
    <d v="2017-04-22T00:00:00"/>
  </r>
  <r>
    <n v="0.3"/>
    <n v="14115"/>
    <n v="4213.4800000000005"/>
    <n v="0"/>
    <n v="471"/>
    <x v="42"/>
    <x v="43"/>
    <d v="2017-04-22T00:00:00"/>
    <n v="55350.22"/>
    <n v="47050"/>
    <n v="6320.22"/>
    <n v="0"/>
    <n v="3200"/>
    <n v="6435.8"/>
    <n v="1010"/>
    <n v="560"/>
    <n v="0"/>
    <n v="0"/>
    <n v="0"/>
    <n v="0"/>
    <n v="3200"/>
    <n v="6435.8"/>
    <n v="599"/>
    <d v="2017-04-24T00:00:00"/>
  </r>
  <r>
    <n v="0.3"/>
    <n v="25968"/>
    <n v="7947.0800000000008"/>
    <n v="0"/>
    <n v="685.5"/>
    <x v="42"/>
    <x v="43"/>
    <d v="2017-04-24T00:00:00"/>
    <n v="100700.62"/>
    <n v="86560"/>
    <n v="11920.62"/>
    <n v="0"/>
    <n v="3400"/>
    <n v="11956.02"/>
    <n v="1160"/>
    <n v="1125"/>
    <n v="0"/>
    <n v="0"/>
    <n v="0"/>
    <n v="0"/>
    <n v="3400"/>
    <n v="11956.02"/>
    <n v="1115"/>
    <d v="2017-04-25T00:00:00"/>
  </r>
  <r>
    <n v="0.3"/>
    <n v="20331"/>
    <n v="4708.4800000000005"/>
    <n v="0"/>
    <n v="606"/>
    <x v="42"/>
    <x v="43"/>
    <d v="2017-04-25T00:00:00"/>
    <n v="75972.72"/>
    <n v="67770"/>
    <n v="7062.72"/>
    <n v="0"/>
    <n v="1500"/>
    <n v="5461.4"/>
    <n v="590"/>
    <n v="1430"/>
    <n v="0"/>
    <n v="0"/>
    <n v="0"/>
    <n v="0"/>
    <n v="1500"/>
    <n v="5461.4"/>
    <n v="770"/>
    <d v="2017-04-26T00:00:00"/>
  </r>
  <r>
    <n v="0.3"/>
    <n v="19146"/>
    <n v="5821.7"/>
    <n v="0"/>
    <n v="549"/>
    <x v="42"/>
    <x v="43"/>
    <d v="2017-04-26T00:00:00"/>
    <n v="74007.55"/>
    <n v="63820"/>
    <n v="8732.5499999999993"/>
    <n v="0"/>
    <n v="2400"/>
    <n v="8632.94"/>
    <n v="440"/>
    <n v="1390"/>
    <n v="0"/>
    <n v="0"/>
    <n v="0"/>
    <n v="0"/>
    <n v="2400"/>
    <n v="8632.94"/>
    <n v="786"/>
    <d v="2017-04-27T00:00:00"/>
  </r>
  <r>
    <n v="0.3"/>
    <n v="18487.5"/>
    <n v="6646.18"/>
    <n v="0"/>
    <n v="523.5"/>
    <x v="42"/>
    <x v="43"/>
    <d v="2017-04-27T00:00:00"/>
    <n v="72369.27"/>
    <n v="61625"/>
    <n v="9969.27"/>
    <n v="0"/>
    <n v="200"/>
    <n v="5338"/>
    <n v="450"/>
    <n v="1295"/>
    <n v="0"/>
    <n v="0"/>
    <n v="0"/>
    <n v="0"/>
    <n v="200"/>
    <n v="5338"/>
    <n v="786"/>
    <d v="2017-04-28T00:00:00"/>
  </r>
  <r>
    <n v="0.3"/>
    <n v="17977.5"/>
    <n v="3762.44"/>
    <n v="0"/>
    <n v="895.5"/>
    <x v="42"/>
    <x v="43"/>
    <d v="2017-04-28T00:00:00"/>
    <n v="66568.66"/>
    <n v="59925"/>
    <n v="5643.66"/>
    <n v="0"/>
    <n v="900"/>
    <n v="7522.38"/>
    <n v="920"/>
    <n v="2065"/>
    <n v="0"/>
    <n v="0"/>
    <n v="0"/>
    <n v="0"/>
    <n v="900"/>
    <n v="7522.38"/>
    <n v="826"/>
    <d v="2017-04-29T00:00:00"/>
  </r>
  <r>
    <n v="0.3"/>
    <n v="12421.5"/>
    <n v="4195.26"/>
    <n v="0"/>
    <n v="648"/>
    <x v="42"/>
    <x v="43"/>
    <d v="2017-04-29T00:00:00"/>
    <n v="48452.89"/>
    <n v="41405"/>
    <n v="6292.89"/>
    <n v="0"/>
    <n v="0"/>
    <n v="1402.7"/>
    <n v="1420"/>
    <n v="740"/>
    <n v="0"/>
    <n v="0"/>
    <n v="0"/>
    <n v="0"/>
    <n v="0"/>
    <n v="1402.7"/>
    <n v="564"/>
    <d v="2017-05-02T00:00:00"/>
  </r>
  <r>
    <n v="0.3"/>
    <n v="16602"/>
    <n v="11000.300000000001"/>
    <n v="0"/>
    <n v="12"/>
    <x v="43"/>
    <x v="44"/>
    <d v="2017-04-01T00:00:00"/>
    <n v="72360.45"/>
    <n v="55340"/>
    <n v="16500.45"/>
    <n v="0"/>
    <n v="3200"/>
    <n v="8066.47"/>
    <n v="40"/>
    <n v="0"/>
    <n v="0"/>
    <n v="0"/>
    <n v="0"/>
    <n v="0"/>
    <n v="3200"/>
    <n v="8066.47"/>
    <n v="877"/>
    <d v="2017-04-03T00:00:00"/>
  </r>
  <r>
    <n v="0.3"/>
    <n v="37053"/>
    <n v="11863.300000000001"/>
    <n v="0"/>
    <n v="30"/>
    <x v="43"/>
    <x v="44"/>
    <d v="2017-04-03T00:00:00"/>
    <n v="143244.95000000001"/>
    <n v="123510"/>
    <n v="17794.95"/>
    <n v="0"/>
    <n v="18000"/>
    <n v="43935.78"/>
    <n v="70"/>
    <n v="30"/>
    <n v="0"/>
    <n v="0"/>
    <n v="0"/>
    <n v="0"/>
    <n v="18000"/>
    <n v="43935.78"/>
    <n v="1992"/>
    <d v="2017-04-04T00:00:00"/>
  </r>
  <r>
    <n v="0.3"/>
    <n v="23086.5"/>
    <n v="6070.7400000000007"/>
    <n v="0"/>
    <n v="856.5"/>
    <x v="43"/>
    <x v="44"/>
    <d v="2017-04-04T00:00:00"/>
    <n v="87401.11"/>
    <n v="76955"/>
    <n v="9106.11"/>
    <n v="0"/>
    <n v="13200"/>
    <n v="27934.71"/>
    <n v="70"/>
    <n v="2785"/>
    <n v="0"/>
    <n v="0"/>
    <n v="0"/>
    <n v="0"/>
    <n v="13200"/>
    <n v="27934.71"/>
    <n v="1132"/>
    <d v="2017-04-05T00:00:00"/>
  </r>
  <r>
    <n v="0.3"/>
    <n v="20461.5"/>
    <n v="5054.0600000000004"/>
    <n v="0"/>
    <n v="327"/>
    <x v="43"/>
    <x v="44"/>
    <d v="2017-04-05T00:00:00"/>
    <n v="76936.09"/>
    <n v="68205"/>
    <n v="7581.09"/>
    <n v="0"/>
    <n v="11400"/>
    <n v="26231.3"/>
    <n v="120"/>
    <n v="970"/>
    <n v="0"/>
    <n v="0"/>
    <n v="0"/>
    <n v="0"/>
    <n v="11400"/>
    <n v="26231.3"/>
    <n v="1117"/>
    <d v="2017-04-07T00:00:00"/>
  </r>
  <r>
    <n v="0.3"/>
    <n v="36834"/>
    <n v="9459.02"/>
    <n v="0"/>
    <n v="210"/>
    <x v="43"/>
    <x v="44"/>
    <d v="2017-04-07T00:00:00"/>
    <n v="138828.53"/>
    <n v="122780"/>
    <n v="14188.53"/>
    <n v="0"/>
    <n v="16100"/>
    <n v="38118.32"/>
    <n v="250"/>
    <n v="450"/>
    <n v="0"/>
    <n v="0"/>
    <n v="0"/>
    <n v="0"/>
    <n v="16100"/>
    <n v="38118.32"/>
    <n v="1809"/>
    <d v="2017-04-08T00:00:00"/>
  </r>
  <r>
    <n v="0.3"/>
    <n v="21570"/>
    <n v="13022.94"/>
    <n v="0"/>
    <n v="241.5"/>
    <x v="43"/>
    <x v="44"/>
    <d v="2017-04-08T00:00:00"/>
    <n v="92199.41"/>
    <n v="71900"/>
    <n v="19534.41"/>
    <n v="0"/>
    <n v="3800"/>
    <n v="44628.800000000003"/>
    <n v="280"/>
    <n v="525"/>
    <n v="0"/>
    <n v="0"/>
    <n v="0"/>
    <n v="0"/>
    <n v="3800"/>
    <n v="44628.800000000003"/>
    <n v="1119"/>
    <d v="2017-04-10T00:00:00"/>
  </r>
  <r>
    <n v="0.3"/>
    <n v="26404.5"/>
    <n v="6377.0800000000008"/>
    <n v="0"/>
    <n v="132"/>
    <x v="43"/>
    <x v="44"/>
    <d v="2017-04-10T00:00:00"/>
    <n v="100075.62"/>
    <n v="88015"/>
    <n v="9565.6200000000008"/>
    <n v="0"/>
    <n v="8100"/>
    <n v="32711.58"/>
    <n v="360"/>
    <n v="80"/>
    <n v="0"/>
    <n v="0"/>
    <n v="0"/>
    <n v="0"/>
    <n v="8100"/>
    <n v="32711.58"/>
    <n v="1194"/>
    <d v="2017-04-11T00:00:00"/>
  </r>
  <r>
    <n v="0.3"/>
    <n v="7371"/>
    <n v="1115.98"/>
    <n v="0"/>
    <n v="318"/>
    <x v="43"/>
    <x v="44"/>
    <d v="2017-04-11T00:00:00"/>
    <n v="26903.97"/>
    <n v="24570"/>
    <n v="1673.97"/>
    <n v="0"/>
    <n v="3600"/>
    <n v="10131.799999999999"/>
    <n v="1060"/>
    <n v="0"/>
    <n v="0"/>
    <n v="0"/>
    <n v="0"/>
    <n v="0"/>
    <n v="3600"/>
    <n v="10131.799999999999"/>
    <n v="320"/>
    <d v="2017-04-12T00:00:00"/>
  </r>
  <r>
    <n v="0.3"/>
    <n v="2416.5"/>
    <n v="926.2600000000001"/>
    <n v="0"/>
    <n v="273"/>
    <x v="43"/>
    <x v="44"/>
    <d v="2017-04-12T00:00:00"/>
    <n v="9704.39"/>
    <n v="8055"/>
    <n v="1389.39"/>
    <n v="0"/>
    <n v="500"/>
    <n v="4566.42"/>
    <n v="910"/>
    <n v="0"/>
    <n v="0"/>
    <n v="0"/>
    <n v="0"/>
    <n v="0"/>
    <n v="500"/>
    <n v="4566.42"/>
    <n v="119"/>
    <d v="2017-04-13T00:00:00"/>
  </r>
  <r>
    <n v="0.3"/>
    <n v="25167"/>
    <n v="11075.199999999999"/>
    <n v="0"/>
    <n v="36"/>
    <x v="43"/>
    <x v="44"/>
    <d v="2017-04-17T00:00:00"/>
    <n v="102897.8"/>
    <n v="83890"/>
    <n v="16612.8"/>
    <n v="0"/>
    <n v="23600"/>
    <n v="42120.26"/>
    <n v="120"/>
    <n v="0"/>
    <n v="0"/>
    <n v="0"/>
    <n v="0"/>
    <n v="0"/>
    <n v="23600"/>
    <n v="42120.26"/>
    <n v="1323"/>
    <d v="2017-04-18T00:00:00"/>
  </r>
  <r>
    <n v="0.3"/>
    <n v="24529.5"/>
    <n v="8657.32"/>
    <n v="0"/>
    <n v="222"/>
    <x v="43"/>
    <x v="44"/>
    <d v="2017-04-18T00:00:00"/>
    <n v="96310.98"/>
    <n v="81765"/>
    <n v="12985.98"/>
    <n v="0"/>
    <n v="9300"/>
    <n v="30443.85"/>
    <n v="40"/>
    <n v="700"/>
    <n v="0"/>
    <n v="0"/>
    <n v="0"/>
    <n v="0"/>
    <n v="9300"/>
    <n v="30443.85"/>
    <n v="1104"/>
    <d v="2017-04-19T00:00:00"/>
  </r>
  <r>
    <n v="0.3"/>
    <n v="19806"/>
    <n v="9033.6"/>
    <n v="0"/>
    <n v="114"/>
    <x v="43"/>
    <x v="44"/>
    <d v="2017-04-19T00:00:00"/>
    <n v="81065.399999999994"/>
    <n v="66020"/>
    <n v="13550.4"/>
    <n v="0"/>
    <n v="8800"/>
    <n v="30329.8"/>
    <n v="190"/>
    <n v="190"/>
    <n v="0"/>
    <n v="0"/>
    <n v="0"/>
    <n v="0"/>
    <n v="8800"/>
    <n v="30329.8"/>
    <n v="977"/>
    <d v="2017-04-20T00:00:00"/>
  </r>
  <r>
    <n v="0.3"/>
    <n v="21441"/>
    <n v="9342.64"/>
    <n v="0"/>
    <n v="202.5"/>
    <x v="43"/>
    <x v="44"/>
    <d v="2017-04-20T00:00:00"/>
    <n v="86933.96"/>
    <n v="71470"/>
    <n v="14013.96"/>
    <n v="0"/>
    <n v="15000"/>
    <n v="31352.07"/>
    <n v="430"/>
    <n v="245"/>
    <n v="0"/>
    <n v="0"/>
    <n v="0"/>
    <n v="0"/>
    <n v="15000"/>
    <n v="31352.07"/>
    <n v="1086"/>
    <d v="2017-04-21T00:00:00"/>
  </r>
  <r>
    <n v="0.3"/>
    <n v="18987"/>
    <n v="6746.0800000000008"/>
    <n v="0"/>
    <n v="114"/>
    <x v="43"/>
    <x v="44"/>
    <d v="2017-04-21T00:00:00"/>
    <n v="74739.12"/>
    <n v="63290"/>
    <n v="10119.120000000001"/>
    <n v="0"/>
    <n v="11500"/>
    <n v="28407.35"/>
    <n v="310"/>
    <n v="70"/>
    <n v="0"/>
    <n v="0"/>
    <n v="0"/>
    <n v="0"/>
    <n v="11500"/>
    <n v="28407.35"/>
    <n v="950"/>
    <d v="2017-04-22T00:00:00"/>
  </r>
  <r>
    <n v="0.3"/>
    <n v="15774"/>
    <n v="8237.56"/>
    <n v="0"/>
    <n v="0"/>
    <x v="43"/>
    <x v="44"/>
    <d v="2017-04-22T00:00:00"/>
    <n v="65556.34"/>
    <n v="52580"/>
    <n v="12356.34"/>
    <n v="0"/>
    <n v="3700"/>
    <n v="33788.79"/>
    <n v="0"/>
    <n v="0"/>
    <n v="0"/>
    <n v="0"/>
    <n v="0"/>
    <n v="0"/>
    <n v="3700"/>
    <n v="33788.79"/>
    <n v="813"/>
    <d v="2017-04-24T00:00:00"/>
  </r>
  <r>
    <n v="0.3"/>
    <n v="30579"/>
    <n v="13260.220000000001"/>
    <n v="0"/>
    <n v="622.5"/>
    <x v="43"/>
    <x v="44"/>
    <d v="2017-04-24T00:00:00"/>
    <n v="122970.33"/>
    <n v="101930"/>
    <n v="19890.330000000002"/>
    <n v="0"/>
    <n v="17500"/>
    <n v="46264.21"/>
    <n v="120"/>
    <n v="1955"/>
    <n v="0"/>
    <n v="0"/>
    <n v="0"/>
    <n v="0"/>
    <n v="17500"/>
    <n v="46264.21"/>
    <n v="1615"/>
    <d v="2017-04-25T00:00:00"/>
  </r>
  <r>
    <n v="0.3"/>
    <n v="23689.5"/>
    <n v="11147.5"/>
    <n v="0"/>
    <n v="345"/>
    <x v="43"/>
    <x v="44"/>
    <d v="2017-04-25T00:00:00"/>
    <n v="96846.25"/>
    <n v="78965"/>
    <n v="16721.25"/>
    <n v="0"/>
    <n v="17900"/>
    <n v="40865.480000000003"/>
    <n v="370"/>
    <n v="780"/>
    <n v="0"/>
    <n v="0"/>
    <n v="0"/>
    <n v="0"/>
    <n v="17900"/>
    <n v="40865.480000000003"/>
    <n v="1128"/>
    <d v="2017-04-26T00:00:00"/>
  </r>
  <r>
    <n v="0.3"/>
    <n v="21927"/>
    <n v="7959.2599999999993"/>
    <n v="0"/>
    <n v="189"/>
    <x v="43"/>
    <x v="44"/>
    <d v="2017-04-26T00:00:00"/>
    <n v="85653.89"/>
    <n v="73090"/>
    <n v="11938.89"/>
    <n v="0"/>
    <n v="3200"/>
    <n v="29603.95"/>
    <n v="290"/>
    <n v="340"/>
    <n v="0"/>
    <n v="0"/>
    <n v="0"/>
    <n v="0"/>
    <n v="3200"/>
    <n v="29603.95"/>
    <n v="1052"/>
    <d v="2017-04-27T00:00:00"/>
  </r>
  <r>
    <n v="0.3"/>
    <n v="20928"/>
    <n v="8694.4"/>
    <n v="6"/>
    <n v="159"/>
    <x v="43"/>
    <x v="44"/>
    <d v="2017-04-27T00:00:00"/>
    <n v="84021.6"/>
    <n v="69760"/>
    <n v="13041.6"/>
    <n v="20"/>
    <n v="15900"/>
    <n v="34782.720000000001"/>
    <n v="160"/>
    <n v="370"/>
    <n v="0"/>
    <n v="0"/>
    <n v="0"/>
    <n v="0"/>
    <n v="15900"/>
    <n v="34782.720000000001"/>
    <n v="1026"/>
    <d v="2017-04-28T00:00:00"/>
  </r>
  <r>
    <n v="0.3"/>
    <n v="21552"/>
    <n v="8158.54"/>
    <n v="0"/>
    <n v="84"/>
    <x v="43"/>
    <x v="44"/>
    <d v="2017-04-28T00:00:00"/>
    <n v="86137.81"/>
    <n v="71840"/>
    <n v="12237.81"/>
    <n v="0"/>
    <n v="17100"/>
    <n v="32967"/>
    <n v="130"/>
    <n v="150"/>
    <n v="0"/>
    <n v="0"/>
    <n v="0"/>
    <n v="0"/>
    <n v="17100"/>
    <n v="32967"/>
    <n v="1119"/>
    <d v="2017-04-29T00:00:00"/>
  </r>
  <r>
    <n v="0.3"/>
    <n v="15696"/>
    <n v="9315.1"/>
    <n v="0"/>
    <n v="120"/>
    <x v="43"/>
    <x v="44"/>
    <d v="2017-04-29T00:00:00"/>
    <n v="67177.649999999994"/>
    <n v="52320"/>
    <n v="13972.65"/>
    <n v="0"/>
    <n v="5200"/>
    <n v="24444.7"/>
    <n v="170"/>
    <n v="230"/>
    <n v="0"/>
    <n v="0"/>
    <n v="0"/>
    <n v="0"/>
    <n v="5200"/>
    <n v="24444.7"/>
    <n v="832"/>
    <d v="2017-05-02T00:00:00"/>
  </r>
  <r>
    <n v="0.3"/>
    <n v="10656"/>
    <n v="2622.2000000000003"/>
    <n v="0"/>
    <n v="273"/>
    <x v="44"/>
    <x v="45"/>
    <d v="2017-04-01T00:00:00"/>
    <n v="39718.300000000003"/>
    <n v="35520"/>
    <n v="3933.3"/>
    <n v="0"/>
    <n v="100"/>
    <n v="9044.31"/>
    <n v="340"/>
    <n v="570"/>
    <n v="0"/>
    <n v="0"/>
    <n v="0"/>
    <n v="0"/>
    <n v="100"/>
    <n v="9044.31"/>
    <n v="455"/>
    <d v="2017-04-03T00:00:00"/>
  </r>
  <r>
    <n v="0.3"/>
    <n v="29281.5"/>
    <n v="5812.96"/>
    <n v="0"/>
    <n v="255"/>
    <x v="44"/>
    <x v="45"/>
    <d v="2017-04-03T00:00:00"/>
    <n v="107109.44"/>
    <n v="97605"/>
    <n v="8719.44"/>
    <n v="0"/>
    <n v="3100"/>
    <n v="19039.849999999999"/>
    <n v="850"/>
    <n v="0"/>
    <n v="0"/>
    <n v="0"/>
    <n v="0"/>
    <n v="0"/>
    <n v="3100"/>
    <n v="19039.849999999999"/>
    <n v="1272"/>
    <d v="2017-04-04T00:00:00"/>
  </r>
  <r>
    <n v="0.3"/>
    <n v="19957.5"/>
    <n v="4796.42"/>
    <n v="0"/>
    <n v="373.5"/>
    <x v="44"/>
    <x v="45"/>
    <d v="2017-04-04T00:00:00"/>
    <n v="74239.63"/>
    <n v="66525"/>
    <n v="7194.63"/>
    <n v="0"/>
    <n v="1000"/>
    <n v="18907.71"/>
    <n v="580"/>
    <n v="665"/>
    <n v="0"/>
    <n v="0"/>
    <n v="0"/>
    <n v="0"/>
    <n v="1000"/>
    <n v="18907.71"/>
    <n v="882"/>
    <d v="2017-04-05T00:00:00"/>
  </r>
  <r>
    <n v="0.3"/>
    <n v="20148"/>
    <n v="4721.82"/>
    <n v="0"/>
    <n v="246"/>
    <x v="44"/>
    <x v="45"/>
    <d v="2017-04-05T00:00:00"/>
    <n v="74697.73"/>
    <n v="67160"/>
    <n v="7082.73"/>
    <n v="0"/>
    <n v="1300"/>
    <n v="14193.69"/>
    <n v="790"/>
    <n v="30"/>
    <n v="0"/>
    <n v="0"/>
    <n v="0"/>
    <n v="0"/>
    <n v="1300"/>
    <n v="14193.69"/>
    <n v="839"/>
    <d v="2017-04-07T00:00:00"/>
  </r>
  <r>
    <n v="0.3"/>
    <n v="28675.5"/>
    <n v="9227.98"/>
    <n v="0"/>
    <n v="873"/>
    <x v="44"/>
    <x v="45"/>
    <d v="2017-04-07T00:00:00"/>
    <n v="109976.97"/>
    <n v="95585"/>
    <n v="13841.97"/>
    <n v="0"/>
    <n v="0"/>
    <n v="23021.8"/>
    <n v="1440"/>
    <n v="1470"/>
    <n v="0"/>
    <n v="905"/>
    <n v="700"/>
    <n v="0"/>
    <n v="700"/>
    <n v="23926.799999999999"/>
    <n v="1268"/>
    <d v="2017-04-10T00:00:00"/>
  </r>
  <r>
    <n v="0.3"/>
    <n v="14938.5"/>
    <n v="3415.08"/>
    <n v="0"/>
    <n v="274.5"/>
    <x v="44"/>
    <x v="45"/>
    <d v="2017-04-08T00:00:00"/>
    <n v="55537.62"/>
    <n v="49795"/>
    <n v="5122.62"/>
    <n v="0"/>
    <n v="3200"/>
    <n v="15433.69"/>
    <n v="640"/>
    <n v="275"/>
    <n v="0"/>
    <n v="275"/>
    <n v="200"/>
    <n v="0"/>
    <n v="3400"/>
    <n v="15708.69"/>
    <n v="621"/>
    <d v="2017-04-10T00:00:00"/>
  </r>
  <r>
    <n v="0.3"/>
    <n v="21750"/>
    <n v="2638.86"/>
    <n v="0"/>
    <n v="432"/>
    <x v="44"/>
    <x v="45"/>
    <d v="2017-04-10T00:00:00"/>
    <n v="77328.289999999994"/>
    <n v="72500"/>
    <n v="3958.29"/>
    <n v="0"/>
    <n v="300"/>
    <n v="13544.45"/>
    <n v="1440"/>
    <n v="0"/>
    <n v="0"/>
    <n v="0"/>
    <n v="0"/>
    <n v="0"/>
    <n v="300"/>
    <n v="13544.45"/>
    <n v="922"/>
    <d v="2017-04-11T00:00:00"/>
  </r>
  <r>
    <n v="0.3"/>
    <n v="8982"/>
    <n v="1170.7"/>
    <n v="0"/>
    <n v="415.5"/>
    <x v="44"/>
    <x v="45"/>
    <d v="2017-04-11T00:00:00"/>
    <n v="31846.05"/>
    <n v="29940"/>
    <n v="1756.05"/>
    <n v="0"/>
    <n v="500"/>
    <n v="4907.07"/>
    <n v="320"/>
    <n v="1065"/>
    <n v="0"/>
    <n v="0"/>
    <n v="0"/>
    <n v="0"/>
    <n v="500"/>
    <n v="4907.07"/>
    <n v="350"/>
    <d v="2017-04-12T00:00:00"/>
  </r>
  <r>
    <n v="0.3"/>
    <n v="1003.5"/>
    <n v="356.96000000000004"/>
    <n v="0"/>
    <n v="135"/>
    <x v="44"/>
    <x v="45"/>
    <d v="2017-04-12T00:00:00"/>
    <n v="3910.44"/>
    <n v="3345"/>
    <n v="535.44000000000005"/>
    <n v="0"/>
    <n v="0"/>
    <n v="794.1"/>
    <n v="400"/>
    <n v="50"/>
    <n v="0"/>
    <n v="0"/>
    <n v="0"/>
    <n v="0"/>
    <n v="0"/>
    <n v="794.1"/>
    <n v="47"/>
    <d v="2017-04-13T00:00:00"/>
  </r>
  <r>
    <n v="0.3"/>
    <n v="20841"/>
    <n v="3263.02"/>
    <n v="0"/>
    <n v="258"/>
    <x v="44"/>
    <x v="45"/>
    <d v="2017-04-17T00:00:00"/>
    <n v="74859.53"/>
    <n v="69470"/>
    <n v="4894.53"/>
    <n v="0"/>
    <n v="2600"/>
    <n v="17761.14"/>
    <n v="600"/>
    <n v="260"/>
    <n v="0"/>
    <n v="0"/>
    <n v="0"/>
    <n v="0"/>
    <n v="2600"/>
    <n v="17761.14"/>
    <n v="933"/>
    <d v="2017-04-18T00:00:00"/>
  </r>
  <r>
    <n v="0.3"/>
    <n v="17974.5"/>
    <n v="2512.2800000000002"/>
    <n v="3"/>
    <n v="249"/>
    <x v="44"/>
    <x v="45"/>
    <d v="2017-04-18T00:00:00"/>
    <n v="64473.42"/>
    <n v="59915"/>
    <n v="3768.42"/>
    <n v="10"/>
    <n v="1500"/>
    <n v="17518.509999999998"/>
    <n v="830"/>
    <n v="0"/>
    <n v="0"/>
    <n v="0"/>
    <n v="0"/>
    <n v="0"/>
    <n v="1500"/>
    <n v="17518.509999999998"/>
    <n v="816"/>
    <d v="2017-04-19T00:00:00"/>
  </r>
  <r>
    <n v="0.3"/>
    <n v="16566"/>
    <n v="1364.32"/>
    <n v="6"/>
    <n v="222"/>
    <x v="44"/>
    <x v="45"/>
    <d v="2017-04-19T00:00:00"/>
    <n v="57931.48"/>
    <n v="55220"/>
    <n v="2046.48"/>
    <n v="20"/>
    <n v="1500"/>
    <n v="11472.84"/>
    <n v="740"/>
    <n v="0"/>
    <n v="0"/>
    <n v="0"/>
    <n v="0"/>
    <n v="0"/>
    <n v="1500"/>
    <n v="11472.84"/>
    <n v="664"/>
    <d v="2017-04-20T00:00:00"/>
  </r>
  <r>
    <n v="0.3"/>
    <n v="17722.5"/>
    <n v="2959.3799999999997"/>
    <n v="6"/>
    <n v="585"/>
    <x v="44"/>
    <x v="45"/>
    <d v="2017-04-20T00:00:00"/>
    <n v="64174.07"/>
    <n v="59075"/>
    <n v="4439.07"/>
    <n v="20"/>
    <n v="600"/>
    <n v="9722.67"/>
    <n v="530"/>
    <n v="1420"/>
    <n v="0"/>
    <n v="955"/>
    <n v="500"/>
    <n v="0"/>
    <n v="1100"/>
    <n v="10677.67"/>
    <n v="710"/>
    <d v="2017-04-21T00:00:00"/>
  </r>
  <r>
    <n v="0.3"/>
    <n v="17508"/>
    <n v="2010.04"/>
    <n v="0"/>
    <n v="471"/>
    <x v="44"/>
    <x v="45"/>
    <d v="2017-04-21T00:00:00"/>
    <n v="62275.06"/>
    <n v="58360"/>
    <n v="3015.06"/>
    <n v="0"/>
    <n v="200"/>
    <n v="9504.2000000000007"/>
    <n v="760"/>
    <n v="810"/>
    <n v="0"/>
    <n v="385"/>
    <n v="0"/>
    <n v="0"/>
    <n v="200"/>
    <n v="9889.2000000000007"/>
    <n v="758"/>
    <d v="2017-04-24T00:00:00"/>
  </r>
  <r>
    <n v="0.3"/>
    <n v="9474"/>
    <n v="2623.5"/>
    <n v="0"/>
    <n v="171"/>
    <x v="44"/>
    <x v="45"/>
    <d v="2017-04-22T00:00:00"/>
    <n v="35715.25"/>
    <n v="31580"/>
    <n v="3935.25"/>
    <n v="0"/>
    <n v="200"/>
    <n v="9313.76"/>
    <n v="570"/>
    <n v="0"/>
    <n v="0"/>
    <n v="0"/>
    <n v="0"/>
    <n v="0"/>
    <n v="200"/>
    <n v="9313.76"/>
    <n v="427"/>
    <d v="2017-04-24T00:00:00"/>
  </r>
  <r>
    <n v="0.3"/>
    <n v="27501"/>
    <n v="3048.8199999999997"/>
    <n v="0"/>
    <n v="571.5"/>
    <x v="44"/>
    <x v="45"/>
    <d v="2017-04-24T00:00:00"/>
    <n v="97078.23"/>
    <n v="91670"/>
    <n v="4573.2299999999996"/>
    <n v="0"/>
    <n v="2100"/>
    <n v="18360.72"/>
    <n v="1130"/>
    <n v="775"/>
    <n v="0"/>
    <n v="0"/>
    <n v="0"/>
    <n v="0"/>
    <n v="2100"/>
    <n v="18360.72"/>
    <n v="1199"/>
    <d v="2017-04-25T00:00:00"/>
  </r>
  <r>
    <n v="0.3"/>
    <n v="17215.5"/>
    <n v="1797.9799999999998"/>
    <n v="0"/>
    <n v="489"/>
    <x v="44"/>
    <x v="45"/>
    <d v="2017-04-25T00:00:00"/>
    <n v="60871.97"/>
    <n v="57385"/>
    <n v="2696.97"/>
    <n v="0"/>
    <n v="1000"/>
    <n v="11550.15"/>
    <n v="670"/>
    <n v="960"/>
    <n v="0"/>
    <n v="0"/>
    <n v="0"/>
    <n v="0"/>
    <n v="1000"/>
    <n v="11550.15"/>
    <n v="739"/>
    <d v="2017-04-26T00:00:00"/>
  </r>
  <r>
    <n v="0.3"/>
    <n v="17190"/>
    <n v="1720.92"/>
    <n v="0"/>
    <n v="399"/>
    <x v="44"/>
    <x v="45"/>
    <d v="2017-04-26T00:00:00"/>
    <n v="60376.38"/>
    <n v="57300"/>
    <n v="2581.38"/>
    <n v="0"/>
    <n v="1000"/>
    <n v="11308.3"/>
    <n v="760"/>
    <n v="570"/>
    <n v="0"/>
    <n v="100"/>
    <n v="0"/>
    <n v="0"/>
    <n v="1000"/>
    <n v="11408.3"/>
    <n v="681"/>
    <d v="2017-04-27T00:00:00"/>
  </r>
  <r>
    <n v="0.3"/>
    <n v="18412.5"/>
    <n v="2654.54"/>
    <n v="0"/>
    <n v="351"/>
    <x v="44"/>
    <x v="45"/>
    <d v="2017-04-27T00:00:00"/>
    <n v="65851.81"/>
    <n v="61375"/>
    <n v="3981.81"/>
    <n v="0"/>
    <n v="600"/>
    <n v="14719.8"/>
    <n v="740"/>
    <n v="430"/>
    <n v="0"/>
    <n v="0"/>
    <n v="0"/>
    <n v="0"/>
    <n v="600"/>
    <n v="14719.8"/>
    <n v="755"/>
    <d v="2017-04-28T00:00:00"/>
  </r>
  <r>
    <n v="0.3"/>
    <n v="13404"/>
    <n v="2748.1800000000003"/>
    <n v="0"/>
    <n v="156"/>
    <x v="44"/>
    <x v="45"/>
    <d v="2017-04-28T00:00:00"/>
    <n v="49377.27"/>
    <n v="44680"/>
    <n v="4122.2700000000004"/>
    <n v="0"/>
    <n v="600"/>
    <n v="15167.67"/>
    <n v="330"/>
    <n v="190"/>
    <n v="0"/>
    <n v="0"/>
    <n v="0"/>
    <n v="0"/>
    <n v="600"/>
    <n v="15167.67"/>
    <n v="567"/>
    <d v="2017-05-02T00:00:00"/>
  </r>
  <r>
    <n v="0.3"/>
    <n v="9102"/>
    <n v="2173.42"/>
    <n v="0"/>
    <n v="121.5"/>
    <x v="44"/>
    <x v="45"/>
    <d v="2017-04-29T00:00:00"/>
    <n v="33965.129999999997"/>
    <n v="30340"/>
    <n v="3260.13"/>
    <n v="0"/>
    <n v="400"/>
    <n v="6523.4"/>
    <n v="180"/>
    <n v="225"/>
    <n v="0"/>
    <n v="0"/>
    <n v="0"/>
    <n v="0"/>
    <n v="400"/>
    <n v="6523.4"/>
    <n v="444"/>
    <d v="2017-05-02T00:00:00"/>
  </r>
  <r>
    <n v="0.3"/>
    <n v="6823.5"/>
    <n v="1762.3"/>
    <n v="0"/>
    <n v="279"/>
    <x v="45"/>
    <x v="46"/>
    <d v="2017-04-01T00:00:00"/>
    <n v="25503.45"/>
    <n v="22745"/>
    <n v="2643.45"/>
    <n v="0"/>
    <n v="200"/>
    <n v="9326.15"/>
    <n v="40"/>
    <n v="890"/>
    <n v="0"/>
    <n v="30"/>
    <n v="0"/>
    <n v="0"/>
    <n v="200"/>
    <n v="9356.15"/>
    <n v="227"/>
    <d v="2017-04-01T00:00:00"/>
  </r>
  <r>
    <n v="0.3"/>
    <n v="34984.5"/>
    <n v="14554.74"/>
    <n v="0"/>
    <n v="252"/>
    <x v="45"/>
    <x v="46"/>
    <d v="2017-04-03T00:00:00"/>
    <n v="139407.10999999999"/>
    <n v="116615"/>
    <n v="21832.11"/>
    <n v="0"/>
    <n v="4200"/>
    <n v="34403.1"/>
    <n v="320"/>
    <n v="520"/>
    <n v="0"/>
    <n v="0"/>
    <n v="0"/>
    <n v="0"/>
    <n v="4200"/>
    <n v="34403.1"/>
    <n v="1410"/>
    <d v="2017-04-04T00:00:00"/>
  </r>
  <r>
    <n v="0.3"/>
    <n v="24790.5"/>
    <n v="6551.84"/>
    <n v="0"/>
    <n v="63"/>
    <x v="45"/>
    <x v="46"/>
    <d v="2017-04-04T00:00:00"/>
    <n v="94307.76"/>
    <n v="82635"/>
    <n v="9827.76"/>
    <n v="0"/>
    <n v="3500"/>
    <n v="11486.89"/>
    <n v="210"/>
    <n v="0"/>
    <n v="0"/>
    <n v="0"/>
    <n v="0"/>
    <n v="0"/>
    <n v="3500"/>
    <n v="11486.89"/>
    <n v="991"/>
    <d v="2017-04-05T00:00:00"/>
  </r>
  <r>
    <n v="0.3"/>
    <n v="23695.5"/>
    <n v="6442.5999999999995"/>
    <n v="0"/>
    <n v="195"/>
    <x v="45"/>
    <x v="46"/>
    <d v="2017-04-05T00:00:00"/>
    <n v="89223.9"/>
    <n v="78985"/>
    <n v="9663.9"/>
    <n v="0"/>
    <n v="2800"/>
    <n v="11135.8"/>
    <n v="500"/>
    <n v="150"/>
    <n v="0"/>
    <n v="0"/>
    <n v="0"/>
    <n v="0"/>
    <n v="2800"/>
    <n v="11135.8"/>
    <n v="932"/>
    <d v="2017-04-07T00:00:00"/>
  </r>
  <r>
    <n v="0.3"/>
    <n v="37989"/>
    <n v="10528.58"/>
    <n v="0"/>
    <n v="261"/>
    <x v="45"/>
    <x v="46"/>
    <d v="2017-04-07T00:00:00"/>
    <n v="143587.87"/>
    <n v="126630"/>
    <n v="15792.87"/>
    <n v="0"/>
    <n v="1500"/>
    <n v="15469.75"/>
    <n v="260"/>
    <n v="610"/>
    <n v="0"/>
    <n v="0"/>
    <n v="0"/>
    <n v="0"/>
    <n v="1500"/>
    <n v="15469.75"/>
    <n v="1534"/>
    <d v="2017-04-08T00:00:00"/>
  </r>
  <r>
    <n v="0.3"/>
    <n v="16737"/>
    <n v="4213.62"/>
    <n v="0"/>
    <n v="136.5"/>
    <x v="45"/>
    <x v="46"/>
    <d v="2017-04-08T00:00:00"/>
    <n v="63635.43"/>
    <n v="55790"/>
    <n v="6320.43"/>
    <n v="0"/>
    <n v="1200"/>
    <n v="7726.05"/>
    <n v="260"/>
    <n v="195"/>
    <n v="0"/>
    <n v="0"/>
    <n v="0"/>
    <n v="0"/>
    <n v="1200"/>
    <n v="7726.05"/>
    <n v="657"/>
    <d v="2017-04-10T00:00:00"/>
  </r>
  <r>
    <n v="0.3"/>
    <n v="33843"/>
    <n v="11171.12"/>
    <n v="0"/>
    <n v="304.5"/>
    <x v="45"/>
    <x v="46"/>
    <d v="2017-04-10T00:00:00"/>
    <n v="131056.68"/>
    <n v="112810"/>
    <n v="16756.68"/>
    <n v="0"/>
    <n v="7700"/>
    <n v="20726.88"/>
    <n v="380"/>
    <n v="635"/>
    <n v="0"/>
    <n v="0"/>
    <n v="0"/>
    <n v="0"/>
    <n v="7700"/>
    <n v="20726.88"/>
    <n v="1400"/>
    <d v="2017-04-11T00:00:00"/>
  </r>
  <r>
    <n v="0.3"/>
    <n v="10290"/>
    <n v="2982.6200000000003"/>
    <n v="0"/>
    <n v="204"/>
    <x v="45"/>
    <x v="46"/>
    <d v="2017-04-11T00:00:00"/>
    <n v="39098.93"/>
    <n v="34300"/>
    <n v="4473.93"/>
    <n v="0"/>
    <n v="1800"/>
    <n v="6131.95"/>
    <n v="500"/>
    <n v="180"/>
    <n v="0"/>
    <n v="0"/>
    <n v="0"/>
    <n v="0"/>
    <n v="1800"/>
    <n v="6131.95"/>
    <n v="428"/>
    <d v="2017-04-12T00:00:00"/>
  </r>
  <r>
    <n v="0.3"/>
    <n v="2946"/>
    <n v="2267.04"/>
    <n v="0"/>
    <n v="117"/>
    <x v="45"/>
    <x v="46"/>
    <d v="2017-04-12T00:00:00"/>
    <n v="13515.56"/>
    <n v="9820"/>
    <n v="3400.56"/>
    <n v="0"/>
    <n v="0"/>
    <n v="905"/>
    <n v="340"/>
    <n v="50"/>
    <n v="0"/>
    <n v="0"/>
    <n v="0"/>
    <n v="0"/>
    <n v="0"/>
    <n v="905"/>
    <n v="126"/>
    <d v="2017-04-13T00:00:00"/>
  </r>
  <r>
    <n v="0.3"/>
    <n v="13734"/>
    <n v="10848.24"/>
    <n v="0"/>
    <n v="268.5"/>
    <x v="45"/>
    <x v="46"/>
    <d v="2017-04-17T00:00:00"/>
    <n v="63027.360000000001"/>
    <n v="45780"/>
    <n v="16272.36"/>
    <n v="0"/>
    <n v="2800"/>
    <n v="12734.26"/>
    <n v="40"/>
    <n v="855"/>
    <n v="0"/>
    <n v="320"/>
    <n v="0"/>
    <n v="0"/>
    <n v="2800"/>
    <n v="13054.26"/>
    <n v="595"/>
    <d v="2017-04-18T00:00:00"/>
  </r>
  <r>
    <n v="0.3"/>
    <n v="26496"/>
    <n v="8250.18"/>
    <n v="0"/>
    <n v="99"/>
    <x v="45"/>
    <x v="46"/>
    <d v="2017-04-18T00:00:00"/>
    <n v="101275.27"/>
    <n v="88320"/>
    <n v="12375.27"/>
    <n v="0"/>
    <n v="200"/>
    <n v="7720.9"/>
    <n v="180"/>
    <n v="150"/>
    <n v="0"/>
    <n v="0"/>
    <n v="0"/>
    <n v="0"/>
    <n v="200"/>
    <n v="7720.9"/>
    <n v="1101"/>
    <d v="2017-04-19T00:00:00"/>
  </r>
  <r>
    <n v="0.3"/>
    <n v="24606"/>
    <n v="6663.98"/>
    <n v="0"/>
    <n v="286.5"/>
    <x v="45"/>
    <x v="46"/>
    <d v="2017-04-19T00:00:00"/>
    <n v="92985.97"/>
    <n v="82020"/>
    <n v="9995.9699999999993"/>
    <n v="0"/>
    <n v="3700"/>
    <n v="11553.65"/>
    <n v="360"/>
    <n v="595"/>
    <n v="0"/>
    <n v="75"/>
    <n v="0"/>
    <n v="0"/>
    <n v="3700"/>
    <n v="11628.65"/>
    <n v="1003"/>
    <d v="2017-04-20T00:00:00"/>
  </r>
  <r>
    <n v="0.3"/>
    <n v="22711.5"/>
    <n v="5433.4000000000005"/>
    <n v="0"/>
    <n v="219"/>
    <x v="45"/>
    <x v="46"/>
    <d v="2017-04-20T00:00:00"/>
    <n v="85045.1"/>
    <n v="75705"/>
    <n v="8150.1"/>
    <n v="0"/>
    <n v="3300"/>
    <n v="8276.15"/>
    <n v="200"/>
    <n v="530"/>
    <n v="0"/>
    <n v="0"/>
    <n v="0"/>
    <n v="0"/>
    <n v="3300"/>
    <n v="8276.15"/>
    <n v="950"/>
    <d v="2017-04-21T00:00:00"/>
  </r>
  <r>
    <n v="0.3"/>
    <n v="24292.5"/>
    <n v="5955.8"/>
    <n v="0"/>
    <n v="159"/>
    <x v="45"/>
    <x v="46"/>
    <d v="2017-04-21T00:00:00"/>
    <n v="91173.7"/>
    <n v="80975"/>
    <n v="8933.7000000000007"/>
    <n v="0"/>
    <n v="1300"/>
    <n v="6645.2"/>
    <n v="150"/>
    <n v="380"/>
    <n v="0"/>
    <n v="75"/>
    <n v="0"/>
    <n v="0"/>
    <n v="1300"/>
    <n v="6720.2"/>
    <n v="1031"/>
    <d v="2017-04-22T00:00:00"/>
  </r>
  <r>
    <n v="0.3"/>
    <n v="9502.5"/>
    <n v="3476.02"/>
    <n v="0"/>
    <n v="33"/>
    <x v="45"/>
    <x v="46"/>
    <d v="2017-04-22T00:00:00"/>
    <n v="37214.03"/>
    <n v="31675"/>
    <n v="5214.03"/>
    <n v="0"/>
    <n v="300"/>
    <n v="3457.05"/>
    <n v="110"/>
    <n v="0"/>
    <n v="0"/>
    <n v="0"/>
    <n v="0"/>
    <n v="0"/>
    <n v="300"/>
    <n v="3457.05"/>
    <n v="399"/>
    <d v="2017-04-24T00:00:00"/>
  </r>
  <r>
    <n v="0.3"/>
    <n v="32707.5"/>
    <n v="11786.720000000001"/>
    <n v="0"/>
    <n v="708"/>
    <x v="45"/>
    <x v="46"/>
    <d v="2017-04-24T00:00:00"/>
    <n v="127655.08"/>
    <n v="109025"/>
    <n v="17680.080000000002"/>
    <n v="0"/>
    <n v="1600"/>
    <n v="10122.799999999999"/>
    <n v="110"/>
    <n v="2250"/>
    <n v="0"/>
    <n v="60"/>
    <n v="0"/>
    <n v="0"/>
    <n v="1600"/>
    <n v="10182.799999999999"/>
    <n v="1392"/>
    <d v="2017-04-25T00:00:00"/>
  </r>
  <r>
    <n v="0.3"/>
    <n v="20698.5"/>
    <n v="5926.18"/>
    <n v="0"/>
    <n v="90"/>
    <x v="45"/>
    <x v="46"/>
    <d v="2017-04-25T00:00:00"/>
    <n v="78829.27"/>
    <n v="68995"/>
    <n v="8889.27"/>
    <n v="0"/>
    <n v="1400"/>
    <n v="7637.65"/>
    <n v="80"/>
    <n v="220"/>
    <n v="0"/>
    <n v="0"/>
    <n v="0"/>
    <n v="0"/>
    <n v="1400"/>
    <n v="7637.65"/>
    <n v="840"/>
    <d v="2017-04-26T00:00:00"/>
  </r>
  <r>
    <n v="0.3"/>
    <n v="19246.5"/>
    <n v="7118.2400000000007"/>
    <n v="0"/>
    <n v="81"/>
    <x v="45"/>
    <x v="46"/>
    <d v="2017-04-26T00:00:00"/>
    <n v="75517.36"/>
    <n v="64155"/>
    <n v="10677.36"/>
    <n v="0"/>
    <n v="1100"/>
    <n v="5089.53"/>
    <n v="40"/>
    <n v="230"/>
    <n v="0"/>
    <n v="0"/>
    <n v="0"/>
    <n v="0"/>
    <n v="1100"/>
    <n v="5089.53"/>
    <n v="778"/>
    <d v="2017-04-27T00:00:00"/>
  </r>
  <r>
    <n v="0.3"/>
    <n v="22251"/>
    <n v="6954.5"/>
    <n v="0"/>
    <n v="138"/>
    <x v="45"/>
    <x v="46"/>
    <d v="2017-04-27T00:00:00"/>
    <n v="85356.75"/>
    <n v="74170"/>
    <n v="10431.75"/>
    <n v="0"/>
    <n v="1600"/>
    <n v="8126.35"/>
    <n v="190"/>
    <n v="270"/>
    <n v="0"/>
    <n v="0"/>
    <n v="0"/>
    <n v="0"/>
    <n v="1600"/>
    <n v="8126.35"/>
    <n v="938"/>
    <d v="2017-04-28T00:00:00"/>
  </r>
  <r>
    <n v="0.3"/>
    <n v="29025"/>
    <n v="6231.0999999999995"/>
    <n v="0"/>
    <n v="147"/>
    <x v="45"/>
    <x v="46"/>
    <d v="2017-04-28T00:00:00"/>
    <n v="106861.65"/>
    <n v="96750"/>
    <n v="9346.65"/>
    <n v="0"/>
    <n v="2000"/>
    <n v="9443.5499999999993"/>
    <n v="80"/>
    <n v="410"/>
    <n v="0"/>
    <n v="200"/>
    <n v="0"/>
    <n v="0"/>
    <n v="2000"/>
    <n v="9643.5499999999993"/>
    <n v="960"/>
    <d v="2017-04-30T00:00:00"/>
  </r>
  <r>
    <n v="0.3"/>
    <n v="11436"/>
    <n v="2908.7000000000003"/>
    <n v="0"/>
    <n v="160.5"/>
    <x v="45"/>
    <x v="46"/>
    <d v="2017-04-29T00:00:00"/>
    <n v="42913.05"/>
    <n v="38120"/>
    <n v="4363.05"/>
    <n v="0"/>
    <n v="800"/>
    <n v="4112.6000000000004"/>
    <n v="310"/>
    <n v="225"/>
    <n v="0"/>
    <n v="0"/>
    <n v="0"/>
    <n v="0"/>
    <n v="800"/>
    <n v="4112.6000000000004"/>
    <n v="427"/>
    <d v="2017-04-30T00:00:00"/>
  </r>
  <r>
    <n v="0.3"/>
    <n v="20752.5"/>
    <n v="5231.24"/>
    <n v="0"/>
    <n v="0"/>
    <x v="46"/>
    <x v="47"/>
    <d v="2017-04-01T00:00:00"/>
    <n v="77751.86"/>
    <n v="69175"/>
    <n v="7846.86"/>
    <n v="0"/>
    <n v="0"/>
    <n v="1484.8"/>
    <n v="0"/>
    <n v="0"/>
    <n v="0"/>
    <n v="0"/>
    <n v="0"/>
    <n v="0"/>
    <n v="0"/>
    <n v="1484.8"/>
    <n v="958"/>
    <d v="2017-04-03T00:00:00"/>
  </r>
  <r>
    <n v="0.3"/>
    <n v="37663.5"/>
    <n v="9771.8000000000011"/>
    <n v="0"/>
    <n v="0"/>
    <x v="46"/>
    <x v="47"/>
    <d v="2017-04-03T00:00:00"/>
    <n v="141732.70000000001"/>
    <n v="125545"/>
    <n v="14657.7"/>
    <n v="0"/>
    <n v="200"/>
    <n v="8101.4"/>
    <n v="0"/>
    <n v="0"/>
    <n v="0"/>
    <n v="0"/>
    <n v="0"/>
    <n v="0"/>
    <n v="200"/>
    <n v="8101.4"/>
    <n v="1675"/>
    <d v="2017-04-04T00:00:00"/>
  </r>
  <r>
    <n v="0.3"/>
    <n v="42019.5"/>
    <n v="6458.5"/>
    <n v="0"/>
    <n v="0"/>
    <x v="46"/>
    <x v="47"/>
    <d v="2017-04-04T00:00:00"/>
    <n v="151092.75"/>
    <n v="140065"/>
    <n v="9687.75"/>
    <n v="0"/>
    <n v="100"/>
    <n v="6130.1"/>
    <n v="0"/>
    <n v="0"/>
    <n v="0"/>
    <n v="0"/>
    <n v="0"/>
    <n v="0"/>
    <n v="100"/>
    <n v="6130.1"/>
    <n v="1826"/>
    <d v="2017-04-05T00:00:00"/>
  </r>
  <r>
    <n v="0.3"/>
    <n v="29350.5"/>
    <n v="5217.16"/>
    <n v="0"/>
    <n v="0"/>
    <x v="46"/>
    <x v="47"/>
    <d v="2017-04-05T00:00:00"/>
    <n v="106445.74"/>
    <n v="97835"/>
    <n v="7825.74"/>
    <n v="0"/>
    <n v="200"/>
    <n v="5457.57"/>
    <n v="0"/>
    <n v="0"/>
    <n v="0"/>
    <n v="0"/>
    <n v="0"/>
    <n v="0"/>
    <n v="200"/>
    <n v="5457.57"/>
    <n v="1293"/>
    <d v="2017-04-07T00:00:00"/>
  </r>
  <r>
    <n v="0.3"/>
    <n v="36856.5"/>
    <n v="9380.32"/>
    <n v="0"/>
    <n v="0"/>
    <x v="46"/>
    <x v="47"/>
    <d v="2017-04-07T00:00:00"/>
    <n v="136950.48000000001"/>
    <n v="122855"/>
    <n v="14070.48"/>
    <n v="0"/>
    <n v="2900"/>
    <n v="9507.6"/>
    <n v="0"/>
    <n v="0"/>
    <n v="0"/>
    <n v="0"/>
    <n v="0"/>
    <n v="0"/>
    <n v="2900"/>
    <n v="9507.6"/>
    <n v="1720"/>
    <d v="2017-04-08T00:00:00"/>
  </r>
  <r>
    <n v="0.3"/>
    <n v="22134"/>
    <n v="4180.0999999999995"/>
    <n v="0"/>
    <n v="0"/>
    <x v="46"/>
    <x v="47"/>
    <d v="2017-04-08T00:00:00"/>
    <n v="80180.149999999994"/>
    <n v="73780"/>
    <n v="6270.15"/>
    <n v="0"/>
    <n v="1800"/>
    <n v="7760.5"/>
    <n v="0"/>
    <n v="0"/>
    <n v="0"/>
    <n v="0"/>
    <n v="0"/>
    <n v="0"/>
    <n v="1800"/>
    <n v="7760.5"/>
    <n v="1048"/>
    <d v="2017-04-10T00:00:00"/>
  </r>
  <r>
    <n v="0.3"/>
    <n v="22876.5"/>
    <n v="5108.0600000000004"/>
    <n v="0"/>
    <n v="0"/>
    <x v="46"/>
    <x v="47"/>
    <d v="2017-04-10T00:00:00"/>
    <n v="85912.09"/>
    <n v="76255"/>
    <n v="7662.09"/>
    <n v="0"/>
    <n v="100"/>
    <n v="3943.7"/>
    <n v="0"/>
    <n v="0"/>
    <n v="0"/>
    <n v="0"/>
    <n v="0"/>
    <n v="0"/>
    <n v="100"/>
    <n v="3943.7"/>
    <n v="1127"/>
    <d v="2017-04-11T00:00:00"/>
  </r>
  <r>
    <n v="0.3"/>
    <n v="8958"/>
    <n v="343.2"/>
    <n v="0"/>
    <n v="0"/>
    <x v="46"/>
    <x v="47"/>
    <d v="2017-04-11T00:00:00"/>
    <n v="32099.8"/>
    <n v="29860"/>
    <n v="514.79999999999995"/>
    <n v="0"/>
    <n v="400"/>
    <n v="645"/>
    <n v="0"/>
    <n v="0"/>
    <n v="0"/>
    <n v="0"/>
    <n v="0"/>
    <n v="0"/>
    <n v="400"/>
    <n v="645"/>
    <n v="425"/>
    <d v="2017-04-12T00:00:00"/>
  </r>
  <r>
    <n v="0.3"/>
    <n v="3328.5"/>
    <n v="321.8"/>
    <n v="0"/>
    <n v="0"/>
    <x v="46"/>
    <x v="47"/>
    <d v="2017-04-12T00:00:00"/>
    <n v="11647.7"/>
    <n v="11095"/>
    <n v="482.7"/>
    <n v="0"/>
    <n v="0"/>
    <n v="120"/>
    <n v="0"/>
    <n v="0"/>
    <n v="0"/>
    <n v="0"/>
    <n v="0"/>
    <n v="0"/>
    <n v="0"/>
    <n v="120"/>
    <n v="161"/>
    <d v="2017-04-13T00:00:00"/>
  </r>
  <r>
    <n v="0.3"/>
    <n v="23619"/>
    <n v="4377.58"/>
    <n v="0"/>
    <n v="0"/>
    <x v="46"/>
    <x v="47"/>
    <d v="2017-04-17T00:00:00"/>
    <n v="87261.37"/>
    <n v="78730"/>
    <n v="6566.37"/>
    <n v="0"/>
    <n v="0"/>
    <n v="8777.4"/>
    <n v="0"/>
    <n v="0"/>
    <n v="0"/>
    <n v="0"/>
    <n v="0"/>
    <n v="0"/>
    <n v="0"/>
    <n v="8777.4"/>
    <n v="1051"/>
    <d v="2017-04-18T00:00:00"/>
  </r>
  <r>
    <n v="0.3"/>
    <n v="25690.5"/>
    <n v="3899.74"/>
    <n v="0"/>
    <n v="0"/>
    <x v="46"/>
    <x v="47"/>
    <d v="2017-04-18T00:00:00"/>
    <n v="93714.61"/>
    <n v="85635"/>
    <n v="5849.61"/>
    <n v="0"/>
    <n v="0"/>
    <n v="10015.540000000001"/>
    <n v="0"/>
    <n v="0"/>
    <n v="0"/>
    <n v="0"/>
    <n v="0"/>
    <n v="0"/>
    <n v="0"/>
    <n v="10015.540000000001"/>
    <n v="1049"/>
    <d v="2017-04-19T00:00:00"/>
  </r>
  <r>
    <n v="0.3"/>
    <n v="22783.5"/>
    <n v="4074.28"/>
    <n v="0"/>
    <n v="0"/>
    <x v="46"/>
    <x v="47"/>
    <d v="2017-04-19T00:00:00"/>
    <n v="83766.42"/>
    <n v="75945"/>
    <n v="6111.42"/>
    <n v="0"/>
    <n v="1000"/>
    <n v="4358.7"/>
    <n v="0"/>
    <n v="0"/>
    <n v="0"/>
    <n v="0"/>
    <n v="0"/>
    <n v="0"/>
    <n v="1000"/>
    <n v="4358.7"/>
    <n v="1041"/>
    <d v="2017-04-20T00:00:00"/>
  </r>
  <r>
    <n v="0.3"/>
    <n v="32755.5"/>
    <n v="3818.8199999999997"/>
    <n v="0"/>
    <n v="0"/>
    <x v="46"/>
    <x v="47"/>
    <d v="2017-04-20T00:00:00"/>
    <n v="116478.23"/>
    <n v="109185"/>
    <n v="5728.23"/>
    <n v="0"/>
    <n v="0"/>
    <n v="5185.3999999999996"/>
    <n v="0"/>
    <n v="0"/>
    <n v="0"/>
    <n v="0"/>
    <n v="0"/>
    <n v="0"/>
    <n v="0"/>
    <n v="5185.3999999999996"/>
    <n v="1419"/>
    <d v="2017-04-21T00:00:00"/>
  </r>
  <r>
    <n v="0.3"/>
    <n v="22813.5"/>
    <n v="3916.58"/>
    <n v="0"/>
    <n v="0"/>
    <x v="46"/>
    <x v="47"/>
    <d v="2017-04-21T00:00:00"/>
    <n v="83624.87"/>
    <n v="76045"/>
    <n v="5874.87"/>
    <n v="0"/>
    <n v="3500"/>
    <n v="8270.4"/>
    <n v="0"/>
    <n v="0"/>
    <n v="0"/>
    <n v="0"/>
    <n v="0"/>
    <n v="0"/>
    <n v="3500"/>
    <n v="8270.4"/>
    <n v="1074"/>
    <d v="2017-04-22T00:00:00"/>
  </r>
  <r>
    <n v="0.3"/>
    <n v="19468.5"/>
    <n v="4075.42"/>
    <n v="0"/>
    <n v="0"/>
    <x v="46"/>
    <x v="47"/>
    <d v="2017-04-22T00:00:00"/>
    <n v="71948.13"/>
    <n v="64895"/>
    <n v="6113.13"/>
    <n v="0"/>
    <n v="0"/>
    <n v="8763.5"/>
    <n v="0"/>
    <n v="0"/>
    <n v="0"/>
    <n v="0"/>
    <n v="0"/>
    <n v="0"/>
    <n v="0"/>
    <n v="8763.5"/>
    <n v="884"/>
    <d v="2017-04-24T00:00:00"/>
  </r>
  <r>
    <n v="0.3"/>
    <n v="36598.5"/>
    <n v="8320.86"/>
    <n v="0"/>
    <n v="0"/>
    <x v="46"/>
    <x v="47"/>
    <d v="2017-04-24T00:00:00"/>
    <n v="136346.29"/>
    <n v="121995"/>
    <n v="12481.29"/>
    <n v="0"/>
    <n v="0"/>
    <n v="5462.3"/>
    <n v="0"/>
    <n v="0"/>
    <n v="0"/>
    <n v="0"/>
    <n v="0"/>
    <n v="0"/>
    <n v="0"/>
    <n v="5462.3"/>
    <n v="1659"/>
    <d v="2017-04-25T00:00:00"/>
  </r>
  <r>
    <n v="0.3"/>
    <n v="28902"/>
    <n v="4781.3599999999997"/>
    <n v="9"/>
    <n v="0"/>
    <x v="46"/>
    <x v="47"/>
    <d v="2017-04-25T00:00:00"/>
    <n v="105552.04"/>
    <n v="96340"/>
    <n v="7172.04"/>
    <n v="30"/>
    <n v="100"/>
    <n v="13146"/>
    <n v="0"/>
    <n v="0"/>
    <n v="0"/>
    <n v="0"/>
    <n v="0"/>
    <n v="0"/>
    <n v="100"/>
    <n v="13146"/>
    <n v="1269"/>
    <d v="2017-04-26T00:00:00"/>
  </r>
  <r>
    <n v="0.3"/>
    <n v="23716.5"/>
    <n v="3318.42"/>
    <n v="0"/>
    <n v="0"/>
    <x v="46"/>
    <x v="47"/>
    <d v="2017-04-26T00:00:00"/>
    <n v="85742.63"/>
    <n v="79055"/>
    <n v="4977.63"/>
    <n v="0"/>
    <n v="0"/>
    <n v="3874.6"/>
    <n v="0"/>
    <n v="0"/>
    <n v="0"/>
    <n v="0"/>
    <n v="0"/>
    <n v="0"/>
    <n v="0"/>
    <n v="3874.6"/>
    <n v="1038"/>
    <d v="2017-04-27T00:00:00"/>
  </r>
  <r>
    <n v="0.3"/>
    <n v="30696"/>
    <n v="4973.0199999999995"/>
    <n v="0"/>
    <n v="0"/>
    <x v="46"/>
    <x v="47"/>
    <d v="2017-04-27T00:00:00"/>
    <n v="111399.53"/>
    <n v="102320"/>
    <n v="7459.53"/>
    <n v="0"/>
    <n v="0"/>
    <n v="7281.1"/>
    <n v="0"/>
    <n v="0"/>
    <n v="0"/>
    <n v="0"/>
    <n v="0"/>
    <n v="0"/>
    <n v="0"/>
    <n v="7281.1"/>
    <n v="1235"/>
    <d v="2017-04-28T00:00:00"/>
  </r>
  <r>
    <n v="0.3"/>
    <n v="21334.5"/>
    <n v="3708.4"/>
    <n v="12"/>
    <n v="0"/>
    <x v="46"/>
    <x v="47"/>
    <d v="2017-04-28T00:00:00"/>
    <n v="78487.600000000006"/>
    <n v="71115"/>
    <n v="5562.6"/>
    <n v="40"/>
    <n v="1000"/>
    <n v="8070.9"/>
    <n v="0"/>
    <n v="0"/>
    <n v="0"/>
    <n v="0"/>
    <n v="0"/>
    <n v="0"/>
    <n v="1000"/>
    <n v="8070.9"/>
    <n v="945"/>
    <d v="2017-04-29T00:00:00"/>
  </r>
  <r>
    <n v="0.3"/>
    <n v="17239.5"/>
    <n v="2428.7999999999997"/>
    <n v="0"/>
    <n v="0"/>
    <x v="46"/>
    <x v="47"/>
    <d v="2017-04-29T00:00:00"/>
    <n v="61853.2"/>
    <n v="57465"/>
    <n v="3643.2"/>
    <n v="0"/>
    <n v="1000"/>
    <n v="2410.4"/>
    <n v="0"/>
    <n v="0"/>
    <n v="0"/>
    <n v="0"/>
    <n v="0"/>
    <n v="0"/>
    <n v="1000"/>
    <n v="2410.4"/>
    <n v="791"/>
    <d v="2017-05-02T00:00:00"/>
  </r>
  <r>
    <n v="0.3"/>
    <n v="10636.5"/>
    <n v="1474.3999999999999"/>
    <n v="0"/>
    <n v="0"/>
    <x v="47"/>
    <x v="48"/>
    <d v="2017-04-01T00:00:00"/>
    <n v="38086.6"/>
    <n v="35455"/>
    <n v="2211.6"/>
    <n v="0"/>
    <n v="1000"/>
    <n v="2825"/>
    <n v="0"/>
    <n v="0"/>
    <n v="0"/>
    <n v="0"/>
    <n v="0"/>
    <n v="0"/>
    <n v="1000"/>
    <n v="2825"/>
    <n v="383"/>
    <d v="2017-04-02T00:00:00"/>
  </r>
  <r>
    <n v="0.3"/>
    <n v="21264"/>
    <n v="4127.66"/>
    <n v="0"/>
    <n v="0"/>
    <x v="47"/>
    <x v="48"/>
    <d v="2017-04-03T00:00:00"/>
    <n v="78476.490000000005"/>
    <n v="70880"/>
    <n v="6191.49"/>
    <n v="0"/>
    <n v="3500"/>
    <n v="8567.74"/>
    <n v="0"/>
    <n v="0"/>
    <n v="0"/>
    <n v="0"/>
    <n v="0"/>
    <n v="0"/>
    <n v="3500"/>
    <n v="8567.74"/>
    <n v="783"/>
    <d v="2017-04-04T00:00:00"/>
  </r>
  <r>
    <n v="0.3"/>
    <n v="14653.5"/>
    <n v="1494.3999999999999"/>
    <n v="0"/>
    <n v="0"/>
    <x v="47"/>
    <x v="48"/>
    <d v="2017-04-04T00:00:00"/>
    <n v="51591.6"/>
    <n v="48845"/>
    <n v="2241.6"/>
    <n v="0"/>
    <n v="3000"/>
    <n v="5061.5"/>
    <n v="0"/>
    <n v="0"/>
    <n v="0"/>
    <n v="0"/>
    <n v="0"/>
    <n v="0"/>
    <n v="3000"/>
    <n v="5061.5"/>
    <n v="521"/>
    <d v="2017-04-05T00:00:00"/>
  </r>
  <r>
    <n v="0.3"/>
    <n v="16605"/>
    <n v="3039.98"/>
    <n v="0"/>
    <n v="0"/>
    <x v="47"/>
    <x v="48"/>
    <d v="2017-04-05T00:00:00"/>
    <n v="61029.97"/>
    <n v="55350"/>
    <n v="4559.97"/>
    <n v="0"/>
    <n v="1500"/>
    <n v="6379.87"/>
    <n v="0"/>
    <n v="0"/>
    <n v="0"/>
    <n v="0"/>
    <n v="0"/>
    <n v="0"/>
    <n v="1500"/>
    <n v="6379.87"/>
    <n v="582"/>
    <d v="2017-04-07T00:00:00"/>
  </r>
  <r>
    <n v="0.3"/>
    <n v="26601"/>
    <n v="3786.6"/>
    <n v="0"/>
    <n v="0"/>
    <x v="47"/>
    <x v="48"/>
    <d v="2017-04-07T00:00:00"/>
    <n v="96039.9"/>
    <n v="88670"/>
    <n v="5679.9"/>
    <n v="0"/>
    <n v="3000"/>
    <n v="6443.55"/>
    <n v="0"/>
    <n v="0"/>
    <n v="0"/>
    <n v="0"/>
    <n v="0"/>
    <n v="0"/>
    <n v="3000"/>
    <n v="6443.55"/>
    <n v="955"/>
    <d v="2017-04-08T00:00:00"/>
  </r>
  <r>
    <n v="0.3"/>
    <n v="9667.5"/>
    <n v="1341.78"/>
    <n v="0"/>
    <n v="0"/>
    <x v="47"/>
    <x v="48"/>
    <d v="2017-04-08T00:00:00"/>
    <n v="35267.67"/>
    <n v="32225"/>
    <n v="2012.67"/>
    <n v="0"/>
    <n v="0"/>
    <n v="991.8"/>
    <n v="0"/>
    <n v="0"/>
    <n v="0"/>
    <n v="0"/>
    <n v="0"/>
    <n v="0"/>
    <n v="0"/>
    <n v="991.8"/>
    <n v="389"/>
    <d v="2017-04-10T00:00:00"/>
  </r>
  <r>
    <n v="0.3"/>
    <n v="15169.5"/>
    <n v="2235.62"/>
    <n v="0"/>
    <n v="0"/>
    <x v="47"/>
    <x v="48"/>
    <d v="2017-04-10T00:00:00"/>
    <n v="54718.43"/>
    <n v="50565"/>
    <n v="3353.43"/>
    <n v="0"/>
    <n v="1500"/>
    <n v="2611.9"/>
    <n v="0"/>
    <n v="0"/>
    <n v="0"/>
    <n v="0"/>
    <n v="0"/>
    <n v="0"/>
    <n v="1500"/>
    <n v="2611.9"/>
    <n v="586"/>
    <d v="2017-04-11T00:00:00"/>
  </r>
  <r>
    <n v="0.3"/>
    <n v="4711.5"/>
    <n v="1673.6000000000001"/>
    <n v="0"/>
    <n v="0"/>
    <x v="47"/>
    <x v="48"/>
    <d v="2017-04-11T00:00:00"/>
    <n v="18445.400000000001"/>
    <n v="15705"/>
    <n v="2510.4"/>
    <n v="0"/>
    <n v="0"/>
    <n v="674"/>
    <n v="0"/>
    <n v="0"/>
    <n v="0"/>
    <n v="0"/>
    <n v="0"/>
    <n v="0"/>
    <n v="0"/>
    <n v="674"/>
    <n v="186"/>
    <d v="2017-04-12T00:00:00"/>
  </r>
  <r>
    <n v="0.3"/>
    <n v="526.5"/>
    <n v="106.39999999999999"/>
    <n v="0"/>
    <n v="0"/>
    <x v="47"/>
    <x v="48"/>
    <d v="2017-04-12T00:00:00"/>
    <n v="1989.6"/>
    <n v="1755"/>
    <n v="159.6"/>
    <n v="0"/>
    <n v="0"/>
    <n v="0"/>
    <n v="0"/>
    <n v="0"/>
    <n v="0"/>
    <n v="0"/>
    <n v="0"/>
    <n v="0"/>
    <n v="0"/>
    <n v="0"/>
    <n v="19"/>
    <d v="2017-04-13T00:00:00"/>
  </r>
  <r>
    <n v="0.3"/>
    <n v="14644.5"/>
    <n v="4273.4800000000005"/>
    <n v="0"/>
    <n v="0"/>
    <x v="47"/>
    <x v="48"/>
    <d v="2017-04-17T00:00:00"/>
    <n v="57410.22"/>
    <n v="48815"/>
    <n v="6410.22"/>
    <n v="0"/>
    <n v="3500"/>
    <n v="6998.3"/>
    <n v="0"/>
    <n v="0"/>
    <n v="0"/>
    <n v="0"/>
    <n v="0"/>
    <n v="0"/>
    <n v="3500"/>
    <n v="6998.3"/>
    <n v="586"/>
    <d v="2017-04-18T00:00:00"/>
  </r>
  <r>
    <n v="0.3"/>
    <n v="13296"/>
    <n v="2962.2000000000003"/>
    <n v="0"/>
    <n v="0"/>
    <x v="47"/>
    <x v="48"/>
    <d v="2017-04-18T00:00:00"/>
    <n v="49263.3"/>
    <n v="44320"/>
    <n v="4443.3"/>
    <n v="0"/>
    <n v="1000"/>
    <n v="2948.18"/>
    <n v="0"/>
    <n v="0"/>
    <n v="0"/>
    <n v="0"/>
    <n v="0"/>
    <n v="0"/>
    <n v="1000"/>
    <n v="2948.18"/>
    <n v="501"/>
    <d v="2017-04-19T00:00:00"/>
  </r>
  <r>
    <n v="0.3"/>
    <n v="15147"/>
    <n v="2086.7599999999998"/>
    <n v="0"/>
    <n v="0"/>
    <x v="47"/>
    <x v="48"/>
    <d v="2017-04-19T00:00:00"/>
    <n v="54465.14"/>
    <n v="50490"/>
    <n v="3130.14"/>
    <n v="0"/>
    <n v="1100"/>
    <n v="2676.14"/>
    <n v="0"/>
    <n v="0"/>
    <n v="0"/>
    <n v="0"/>
    <n v="0"/>
    <n v="0"/>
    <n v="1100"/>
    <n v="2676.14"/>
    <n v="511"/>
    <d v="2017-04-20T00:00:00"/>
  </r>
  <r>
    <n v="0.3"/>
    <n v="11832"/>
    <n v="1960.36"/>
    <n v="0"/>
    <n v="0"/>
    <x v="47"/>
    <x v="48"/>
    <d v="2017-04-20T00:00:00"/>
    <n v="42960.54"/>
    <n v="39440"/>
    <n v="2940.54"/>
    <n v="0"/>
    <n v="500"/>
    <n v="4000.82"/>
    <n v="0"/>
    <n v="0"/>
    <n v="0"/>
    <n v="0"/>
    <n v="0"/>
    <n v="0"/>
    <n v="500"/>
    <n v="4000.82"/>
    <n v="421"/>
    <d v="2017-04-21T00:00:00"/>
  </r>
  <r>
    <n v="0.3"/>
    <n v="13900.5"/>
    <n v="1961"/>
    <n v="0"/>
    <n v="0"/>
    <x v="47"/>
    <x v="48"/>
    <d v="2017-04-21T00:00:00"/>
    <n v="49901.5"/>
    <n v="46335"/>
    <n v="2941.5"/>
    <n v="0"/>
    <n v="800"/>
    <n v="1772.5"/>
    <n v="0"/>
    <n v="0"/>
    <n v="0"/>
    <n v="0"/>
    <n v="0"/>
    <n v="0"/>
    <n v="800"/>
    <n v="1772.5"/>
    <n v="500"/>
    <d v="2017-04-22T00:00:00"/>
  </r>
  <r>
    <n v="0.3"/>
    <n v="15120"/>
    <n v="2253.08"/>
    <n v="0"/>
    <n v="0"/>
    <x v="47"/>
    <x v="48"/>
    <d v="2017-04-22T00:00:00"/>
    <n v="54639.62"/>
    <n v="50400"/>
    <n v="3379.62"/>
    <n v="0"/>
    <n v="0"/>
    <n v="2300.4"/>
    <n v="0"/>
    <n v="0"/>
    <n v="0"/>
    <n v="0"/>
    <n v="0"/>
    <n v="0"/>
    <n v="0"/>
    <n v="2300.4"/>
    <n v="453"/>
    <d v="2017-04-24T00:00:00"/>
  </r>
  <r>
    <n v="0.3"/>
    <n v="24684"/>
    <n v="4015.14"/>
    <n v="0"/>
    <n v="0"/>
    <x v="47"/>
    <x v="48"/>
    <d v="2017-04-24T00:00:00"/>
    <n v="91452.71"/>
    <n v="82280"/>
    <n v="6022.71"/>
    <n v="0"/>
    <n v="2000"/>
    <n v="6684.01"/>
    <n v="0"/>
    <n v="0"/>
    <n v="0"/>
    <n v="0"/>
    <n v="0"/>
    <n v="0"/>
    <n v="2000"/>
    <n v="6684.01"/>
    <n v="817"/>
    <d v="2017-04-25T00:00:00"/>
  </r>
  <r>
    <n v="0.3"/>
    <n v="15201"/>
    <n v="2667.36"/>
    <n v="0"/>
    <n v="0"/>
    <x v="47"/>
    <x v="48"/>
    <d v="2017-04-25T00:00:00"/>
    <n v="55136.04"/>
    <n v="50670"/>
    <n v="4001.04"/>
    <n v="0"/>
    <n v="1500"/>
    <n v="4108.54"/>
    <n v="0"/>
    <n v="0"/>
    <n v="0"/>
    <n v="0"/>
    <n v="0"/>
    <n v="0"/>
    <n v="1500"/>
    <n v="4108.54"/>
    <n v="501"/>
    <d v="2017-04-26T00:00:00"/>
  </r>
  <r>
    <n v="0.3"/>
    <n v="18657"/>
    <n v="3273.06"/>
    <n v="0"/>
    <n v="0"/>
    <x v="47"/>
    <x v="48"/>
    <d v="2017-04-26T00:00:00"/>
    <n v="67739.59"/>
    <n v="62190"/>
    <n v="4909.59"/>
    <n v="0"/>
    <n v="2000"/>
    <n v="3951.9"/>
    <n v="0"/>
    <n v="0"/>
    <n v="0"/>
    <n v="0"/>
    <n v="0"/>
    <n v="0"/>
    <n v="2000"/>
    <n v="3951.9"/>
    <n v="593"/>
    <d v="2017-04-27T00:00:00"/>
  </r>
  <r>
    <n v="0.3"/>
    <n v="12076.5"/>
    <n v="1723.7"/>
    <n v="0"/>
    <n v="0"/>
    <x v="47"/>
    <x v="48"/>
    <d v="2017-04-27T00:00:00"/>
    <n v="43830.55"/>
    <n v="40255"/>
    <n v="2585.5500000000002"/>
    <n v="0"/>
    <n v="500"/>
    <n v="1505"/>
    <n v="0"/>
    <n v="0"/>
    <n v="0"/>
    <n v="0"/>
    <n v="0"/>
    <n v="0"/>
    <n v="500"/>
    <n v="1505"/>
    <n v="439"/>
    <d v="2017-04-28T00:00:00"/>
  </r>
  <r>
    <n v="0.3"/>
    <n v="16065"/>
    <n v="2200.38"/>
    <n v="0"/>
    <n v="0"/>
    <x v="47"/>
    <x v="48"/>
    <d v="2017-04-28T00:00:00"/>
    <n v="57835.57"/>
    <n v="53550"/>
    <n v="3300.57"/>
    <n v="0"/>
    <n v="1000"/>
    <n v="2890.97"/>
    <n v="0"/>
    <n v="0"/>
    <n v="0"/>
    <n v="0"/>
    <n v="0"/>
    <n v="0"/>
    <n v="1000"/>
    <n v="2890.97"/>
    <n v="542"/>
    <d v="2017-04-29T00:00:00"/>
  </r>
  <r>
    <n v="0.3"/>
    <n v="9432"/>
    <n v="2005.9799999999998"/>
    <n v="0"/>
    <n v="0"/>
    <x v="47"/>
    <x v="48"/>
    <d v="2017-04-29T00:00:00"/>
    <n v="34918.97"/>
    <n v="31440"/>
    <n v="3008.97"/>
    <n v="0"/>
    <n v="200"/>
    <n v="1454.1"/>
    <n v="0"/>
    <n v="0"/>
    <n v="0"/>
    <n v="0"/>
    <n v="0"/>
    <n v="0"/>
    <n v="200"/>
    <n v="1454.1"/>
    <n v="399"/>
    <d v="2017-04-30T00:00:00"/>
  </r>
  <r>
    <n v="0.3"/>
    <n v="13482"/>
    <n v="4218.5600000000004"/>
    <n v="0"/>
    <n v="21"/>
    <x v="48"/>
    <x v="49"/>
    <d v="2017-04-01T00:00:00"/>
    <n v="51972.84"/>
    <n v="44940"/>
    <n v="6327.84"/>
    <n v="0"/>
    <n v="400"/>
    <n v="5652.38"/>
    <n v="70"/>
    <n v="0"/>
    <n v="0"/>
    <n v="0"/>
    <n v="0"/>
    <n v="0"/>
    <n v="400"/>
    <n v="5652.38"/>
    <n v="518"/>
    <d v="2017-04-02T00:00:00"/>
  </r>
  <r>
    <n v="0.3"/>
    <n v="32811"/>
    <n v="9071.06"/>
    <n v="0"/>
    <n v="0"/>
    <x v="48"/>
    <x v="49"/>
    <d v="2017-04-03T00:00:00"/>
    <n v="124841.59"/>
    <n v="109370"/>
    <n v="13606.59"/>
    <n v="0"/>
    <n v="10700"/>
    <n v="11814.7"/>
    <n v="0"/>
    <n v="0"/>
    <n v="0"/>
    <n v="0"/>
    <n v="0"/>
    <n v="0"/>
    <n v="10700"/>
    <n v="11814.7"/>
    <n v="1237"/>
    <d v="2017-04-04T00:00:00"/>
  </r>
  <r>
    <n v="0.3"/>
    <n v="27345"/>
    <n v="10110.92"/>
    <n v="0"/>
    <n v="0"/>
    <x v="48"/>
    <x v="49"/>
    <d v="2017-04-04T00:00:00"/>
    <n v="108641.38"/>
    <n v="91150"/>
    <n v="15166.38"/>
    <n v="0"/>
    <n v="7500"/>
    <n v="26860.26"/>
    <n v="0"/>
    <n v="0"/>
    <n v="0"/>
    <n v="0"/>
    <n v="0"/>
    <n v="0"/>
    <n v="7500"/>
    <n v="26860.26"/>
    <n v="1053"/>
    <d v="2017-04-05T00:00:00"/>
  </r>
  <r>
    <n v="0.3"/>
    <n v="28056"/>
    <n v="5597.44"/>
    <n v="0"/>
    <n v="42"/>
    <x v="48"/>
    <x v="49"/>
    <d v="2017-04-05T00:00:00"/>
    <n v="104001.16"/>
    <n v="93520"/>
    <n v="8396.16"/>
    <n v="0"/>
    <n v="2100"/>
    <n v="12877.8"/>
    <n v="140"/>
    <n v="0"/>
    <n v="0"/>
    <n v="0"/>
    <n v="0"/>
    <n v="0"/>
    <n v="2100"/>
    <n v="12877.8"/>
    <n v="974"/>
    <d v="2017-04-07T00:00:00"/>
  </r>
  <r>
    <n v="0.3"/>
    <n v="38722.5"/>
    <n v="10274.18"/>
    <n v="0"/>
    <n v="33"/>
    <x v="48"/>
    <x v="49"/>
    <d v="2017-04-07T00:00:00"/>
    <n v="146406.26999999999"/>
    <n v="129075"/>
    <n v="15411.27"/>
    <n v="0"/>
    <n v="7400"/>
    <n v="20967.05"/>
    <n v="110"/>
    <n v="0"/>
    <n v="0"/>
    <n v="0"/>
    <n v="0"/>
    <n v="0"/>
    <n v="7400"/>
    <n v="20967.05"/>
    <n v="1393"/>
    <d v="2017-04-08T00:00:00"/>
  </r>
  <r>
    <n v="0.3"/>
    <n v="31686"/>
    <n v="7987.3"/>
    <n v="0"/>
    <n v="0"/>
    <x v="48"/>
    <x v="49"/>
    <d v="2017-04-10T00:00:00"/>
    <n v="118785.95"/>
    <n v="105620"/>
    <n v="11980.95"/>
    <n v="0"/>
    <n v="2700"/>
    <n v="17874.740000000002"/>
    <n v="0"/>
    <n v="0"/>
    <n v="0"/>
    <n v="0"/>
    <n v="0"/>
    <n v="0"/>
    <n v="2700"/>
    <n v="17874.740000000002"/>
    <n v="1229"/>
    <d v="2017-04-11T00:00:00"/>
  </r>
  <r>
    <n v="0.3"/>
    <n v="6832.5"/>
    <n v="1012.2399999999999"/>
    <n v="0"/>
    <n v="42"/>
    <x v="48"/>
    <x v="49"/>
    <d v="2017-04-11T00:00:00"/>
    <n v="24638.36"/>
    <n v="22775"/>
    <n v="1518.36"/>
    <n v="0"/>
    <n v="300"/>
    <n v="812.36"/>
    <n v="140"/>
    <n v="0"/>
    <n v="0"/>
    <n v="0"/>
    <n v="0"/>
    <n v="0"/>
    <n v="300"/>
    <n v="812.36"/>
    <n v="271"/>
    <d v="2017-04-12T00:00:00"/>
  </r>
  <r>
    <n v="0.3"/>
    <n v="658.5"/>
    <n v="166.72"/>
    <n v="0"/>
    <n v="0"/>
    <x v="48"/>
    <x v="49"/>
    <d v="2017-04-12T00:00:00"/>
    <n v="2495.08"/>
    <n v="2195"/>
    <n v="250.08"/>
    <n v="0"/>
    <n v="1000"/>
    <n v="584.08000000000004"/>
    <n v="0"/>
    <n v="0"/>
    <n v="0"/>
    <n v="0"/>
    <n v="0"/>
    <n v="0"/>
    <n v="1000"/>
    <n v="584.08000000000004"/>
    <n v="32"/>
    <d v="2017-04-13T00:00:00"/>
  </r>
  <r>
    <n v="0.3"/>
    <n v="13846.5"/>
    <n v="4561.22"/>
    <n v="0"/>
    <n v="0"/>
    <x v="48"/>
    <x v="49"/>
    <d v="2017-04-17T00:00:00"/>
    <n v="53766.83"/>
    <n v="46155"/>
    <n v="6841.83"/>
    <n v="0"/>
    <n v="5700"/>
    <n v="12304.38"/>
    <n v="0"/>
    <n v="0"/>
    <n v="0"/>
    <n v="0"/>
    <n v="0"/>
    <n v="0"/>
    <n v="5700"/>
    <n v="12304.38"/>
    <n v="589"/>
    <d v="2017-04-18T00:00:00"/>
  </r>
  <r>
    <n v="0.3"/>
    <n v="28581"/>
    <n v="12530.38"/>
    <n v="0"/>
    <n v="0"/>
    <x v="48"/>
    <x v="49"/>
    <d v="2017-04-18T00:00:00"/>
    <n v="115310.57"/>
    <n v="95270"/>
    <n v="18795.57"/>
    <n v="0"/>
    <n v="13400"/>
    <n v="28172.03"/>
    <n v="0"/>
    <n v="0"/>
    <n v="0"/>
    <n v="0"/>
    <n v="0"/>
    <n v="0"/>
    <n v="13400"/>
    <n v="28172.03"/>
    <n v="1013"/>
    <d v="2017-04-19T00:00:00"/>
  </r>
  <r>
    <n v="0.3"/>
    <n v="24619.5"/>
    <n v="8245.08"/>
    <n v="0"/>
    <n v="0"/>
    <x v="48"/>
    <x v="49"/>
    <d v="2017-04-19T00:00:00"/>
    <n v="96017.62"/>
    <n v="82065"/>
    <n v="12367.62"/>
    <n v="0"/>
    <n v="4400"/>
    <n v="15286.18"/>
    <n v="0"/>
    <n v="0"/>
    <n v="0"/>
    <n v="0"/>
    <n v="0"/>
    <n v="0"/>
    <n v="4400"/>
    <n v="15286.18"/>
    <n v="892"/>
    <d v="2017-04-20T00:00:00"/>
  </r>
  <r>
    <n v="0.3"/>
    <n v="19857"/>
    <n v="4735.22"/>
    <n v="0"/>
    <n v="24"/>
    <x v="48"/>
    <x v="49"/>
    <d v="2017-04-20T00:00:00"/>
    <n v="74542.83"/>
    <n v="66190"/>
    <n v="7102.83"/>
    <n v="0"/>
    <n v="2100"/>
    <n v="10287.5"/>
    <n v="80"/>
    <n v="0"/>
    <n v="0"/>
    <n v="0"/>
    <n v="0"/>
    <n v="0"/>
    <n v="2100"/>
    <n v="10287.5"/>
    <n v="691"/>
    <d v="2017-04-21T00:00:00"/>
  </r>
  <r>
    <n v="0.3"/>
    <n v="20001"/>
    <n v="4945.4399999999996"/>
    <n v="0"/>
    <n v="60"/>
    <x v="48"/>
    <x v="49"/>
    <d v="2017-04-21T00:00:00"/>
    <n v="75328.160000000003"/>
    <n v="66670"/>
    <n v="7418.16"/>
    <n v="0"/>
    <n v="2500"/>
    <n v="13031.55"/>
    <n v="120"/>
    <n v="80"/>
    <n v="0"/>
    <n v="0"/>
    <n v="0"/>
    <n v="0"/>
    <n v="2500"/>
    <n v="13031.55"/>
    <n v="744"/>
    <d v="2017-04-22T00:00:00"/>
  </r>
  <r>
    <n v="0.3"/>
    <n v="15124.5"/>
    <n v="4035.84"/>
    <n v="0"/>
    <n v="0"/>
    <x v="48"/>
    <x v="49"/>
    <d v="2017-04-22T00:00:00"/>
    <n v="57578.76"/>
    <n v="50415"/>
    <n v="6053.76"/>
    <n v="0"/>
    <n v="0"/>
    <n v="6810.88"/>
    <n v="0"/>
    <n v="0"/>
    <n v="0"/>
    <n v="0"/>
    <n v="0"/>
    <n v="0"/>
    <n v="0"/>
    <n v="6810.88"/>
    <n v="572"/>
    <d v="2017-04-24T00:00:00"/>
  </r>
  <r>
    <n v="0.3"/>
    <n v="29386.5"/>
    <n v="8479.66"/>
    <n v="0"/>
    <n v="100.5"/>
    <x v="48"/>
    <x v="49"/>
    <d v="2017-04-24T00:00:00"/>
    <n v="111789.49"/>
    <n v="97955"/>
    <n v="12719.49"/>
    <n v="0"/>
    <n v="4500"/>
    <n v="12798.75"/>
    <n v="40"/>
    <n v="295"/>
    <n v="0"/>
    <n v="0"/>
    <n v="0"/>
    <n v="0"/>
    <n v="4500"/>
    <n v="12798.75"/>
    <n v="1151"/>
    <d v="2017-04-25T00:00:00"/>
  </r>
  <r>
    <n v="0.3"/>
    <n v="22423.5"/>
    <n v="5585.3600000000006"/>
    <n v="0"/>
    <n v="81"/>
    <x v="48"/>
    <x v="49"/>
    <d v="2017-04-25T00:00:00"/>
    <n v="84783.039999999994"/>
    <n v="74745"/>
    <n v="8378.0400000000009"/>
    <n v="0"/>
    <n v="200"/>
    <n v="14748.91"/>
    <n v="0"/>
    <n v="270"/>
    <n v="0"/>
    <n v="0"/>
    <n v="0"/>
    <n v="0"/>
    <n v="200"/>
    <n v="14748.91"/>
    <n v="828"/>
    <d v="2017-04-26T00:00:00"/>
  </r>
  <r>
    <n v="0.3"/>
    <n v="21100.5"/>
    <n v="4997.5"/>
    <n v="0"/>
    <n v="136.5"/>
    <x v="48"/>
    <x v="49"/>
    <d v="2017-04-26T00:00:00"/>
    <n v="79751.25"/>
    <n v="70335"/>
    <n v="7496.25"/>
    <n v="0"/>
    <n v="3100"/>
    <n v="12161.6"/>
    <n v="0"/>
    <n v="455"/>
    <n v="0"/>
    <n v="0"/>
    <n v="0"/>
    <n v="0"/>
    <n v="3100"/>
    <n v="12161.6"/>
    <n v="758"/>
    <d v="2017-04-27T00:00:00"/>
  </r>
  <r>
    <n v="0.3"/>
    <n v="24808.5"/>
    <n v="4992.8"/>
    <n v="0"/>
    <n v="124.5"/>
    <x v="48"/>
    <x v="49"/>
    <d v="2017-04-27T00:00:00"/>
    <n v="91614.2"/>
    <n v="82695"/>
    <n v="7489.2"/>
    <n v="0"/>
    <n v="4600"/>
    <n v="14823.61"/>
    <n v="70"/>
    <n v="345"/>
    <n v="0"/>
    <n v="0"/>
    <n v="0"/>
    <n v="0"/>
    <n v="4600"/>
    <n v="14823.61"/>
    <n v="896"/>
    <d v="2017-04-28T00:00:00"/>
  </r>
  <r>
    <n v="0.3"/>
    <n v="20824.5"/>
    <n v="5188.8"/>
    <n v="0"/>
    <n v="73.5"/>
    <x v="48"/>
    <x v="49"/>
    <d v="2017-04-28T00:00:00"/>
    <n v="77618.2"/>
    <n v="69415"/>
    <n v="7783.2"/>
    <n v="0"/>
    <n v="2300"/>
    <n v="9839.7000000000007"/>
    <n v="140"/>
    <n v="105"/>
    <n v="0"/>
    <n v="0"/>
    <n v="0"/>
    <n v="0"/>
    <n v="2300"/>
    <n v="9839.7000000000007"/>
    <n v="789"/>
    <d v="2017-04-29T00:00:00"/>
  </r>
  <r>
    <n v="0.3"/>
    <n v="13068"/>
    <n v="4830.7"/>
    <n v="0"/>
    <n v="93"/>
    <x v="48"/>
    <x v="49"/>
    <d v="2017-04-29T00:00:00"/>
    <n v="51576.05"/>
    <n v="43560"/>
    <n v="7246.05"/>
    <n v="0"/>
    <n v="400"/>
    <n v="6496.6"/>
    <n v="40"/>
    <n v="270"/>
    <n v="0"/>
    <n v="0"/>
    <n v="0"/>
    <n v="0"/>
    <n v="400"/>
    <n v="6496.6"/>
    <n v="493"/>
    <d v="2017-04-30T00:00:00"/>
  </r>
  <r>
    <n v="0.3"/>
    <n v="12006"/>
    <n v="3475.9599999999996"/>
    <n v="0"/>
    <n v="0"/>
    <x v="49"/>
    <x v="50"/>
    <d v="2017-04-01T00:00:00"/>
    <n v="45748.94"/>
    <n v="40020"/>
    <n v="5213.9399999999996"/>
    <n v="0"/>
    <n v="3200"/>
    <n v="8765.2000000000007"/>
    <n v="0"/>
    <n v="0"/>
    <n v="0"/>
    <n v="0"/>
    <n v="0"/>
    <n v="0"/>
    <n v="3200"/>
    <n v="8765.2000000000007"/>
    <n v="442"/>
    <d v="2017-04-02T00:00:00"/>
  </r>
  <r>
    <n v="0.3"/>
    <n v="29766"/>
    <n v="9914.6"/>
    <n v="0"/>
    <n v="0"/>
    <x v="49"/>
    <x v="50"/>
    <d v="2017-04-03T00:00:00"/>
    <n v="115696.9"/>
    <n v="99220"/>
    <n v="14871.9"/>
    <n v="0"/>
    <n v="14200"/>
    <n v="31248.23"/>
    <n v="0"/>
    <n v="0"/>
    <n v="0"/>
    <n v="0"/>
    <n v="0"/>
    <n v="0"/>
    <n v="14200"/>
    <n v="31248.23"/>
    <n v="1292"/>
    <d v="2017-04-04T00:00:00"/>
  </r>
  <r>
    <n v="0.3"/>
    <n v="27630"/>
    <n v="8358.0399999999991"/>
    <n v="0"/>
    <n v="0"/>
    <x v="49"/>
    <x v="50"/>
    <d v="2017-04-04T00:00:00"/>
    <n v="106362.06"/>
    <n v="92100"/>
    <n v="12537.06"/>
    <n v="0"/>
    <n v="19600"/>
    <n v="23755.51"/>
    <n v="0"/>
    <n v="0"/>
    <n v="0"/>
    <n v="0"/>
    <n v="0"/>
    <n v="0"/>
    <n v="19600"/>
    <n v="23755.51"/>
    <n v="1079"/>
    <d v="2017-04-05T00:00:00"/>
  </r>
  <r>
    <n v="0.3"/>
    <n v="23881.5"/>
    <n v="7467.7400000000007"/>
    <n v="0"/>
    <n v="0"/>
    <x v="49"/>
    <x v="50"/>
    <d v="2017-04-05T00:00:00"/>
    <n v="91516.61"/>
    <n v="79605"/>
    <n v="11201.61"/>
    <n v="0"/>
    <n v="7400"/>
    <n v="23849.54"/>
    <n v="0"/>
    <n v="0"/>
    <n v="0"/>
    <n v="0"/>
    <n v="0"/>
    <n v="0"/>
    <n v="7400"/>
    <n v="23849.54"/>
    <n v="1022"/>
    <d v="2017-04-07T00:00:00"/>
  </r>
  <r>
    <n v="0.3"/>
    <n v="44545.5"/>
    <n v="14906.46"/>
    <n v="0"/>
    <n v="0"/>
    <x v="49"/>
    <x v="50"/>
    <d v="2017-04-07T00:00:00"/>
    <n v="172599.69"/>
    <n v="148485"/>
    <n v="22359.69"/>
    <n v="0"/>
    <n v="22400"/>
    <n v="44095.59"/>
    <n v="0"/>
    <n v="0"/>
    <n v="0"/>
    <n v="0"/>
    <n v="0"/>
    <n v="0"/>
    <n v="22400"/>
    <n v="44095.59"/>
    <n v="1918"/>
    <d v="2017-04-08T00:00:00"/>
  </r>
  <r>
    <n v="0.3"/>
    <n v="16528.5"/>
    <n v="2260.7400000000002"/>
    <n v="0"/>
    <n v="0"/>
    <x v="49"/>
    <x v="50"/>
    <d v="2017-04-08T00:00:00"/>
    <n v="59036.11"/>
    <n v="55095"/>
    <n v="3391.11"/>
    <n v="0"/>
    <n v="21600"/>
    <n v="25985.14"/>
    <n v="0"/>
    <n v="0"/>
    <n v="0"/>
    <n v="0"/>
    <n v="0"/>
    <n v="0"/>
    <n v="21600"/>
    <n v="25985.14"/>
    <n v="603"/>
    <d v="2017-04-10T00:00:00"/>
  </r>
  <r>
    <n v="0.3"/>
    <n v="23362.5"/>
    <n v="2611.2000000000003"/>
    <n v="0"/>
    <n v="0"/>
    <x v="49"/>
    <x v="50"/>
    <d v="2017-04-10T00:00:00"/>
    <n v="83021.8"/>
    <n v="77875"/>
    <n v="3916.8"/>
    <n v="0"/>
    <n v="10200"/>
    <n v="33982.46"/>
    <n v="0"/>
    <n v="0"/>
    <n v="0"/>
    <n v="0"/>
    <n v="0"/>
    <n v="0"/>
    <n v="10200"/>
    <n v="33982.46"/>
    <n v="874"/>
    <d v="2017-04-11T00:00:00"/>
  </r>
  <r>
    <n v="0.3"/>
    <n v="6670.5"/>
    <n v="636.43999999999994"/>
    <n v="0"/>
    <n v="0"/>
    <x v="49"/>
    <x v="50"/>
    <d v="2017-04-11T00:00:00"/>
    <n v="23514.66"/>
    <n v="22235"/>
    <n v="954.66"/>
    <n v="0"/>
    <n v="300"/>
    <n v="6710.34"/>
    <n v="0"/>
    <n v="0"/>
    <n v="0"/>
    <n v="0"/>
    <n v="0"/>
    <n v="0"/>
    <n v="300"/>
    <n v="6710.34"/>
    <n v="244"/>
    <d v="2017-04-12T00:00:00"/>
  </r>
  <r>
    <n v="0.3"/>
    <n v="1200"/>
    <n v="136.4"/>
    <n v="0"/>
    <n v="0"/>
    <x v="49"/>
    <x v="50"/>
    <d v="2017-04-12T00:00:00"/>
    <n v="4224.6000000000004"/>
    <n v="4000"/>
    <n v="204.6"/>
    <n v="0"/>
    <n v="0"/>
    <n v="1723.2"/>
    <n v="0"/>
    <n v="0"/>
    <n v="0"/>
    <n v="0"/>
    <n v="0"/>
    <n v="0"/>
    <n v="0"/>
    <n v="1723.2"/>
    <n v="42"/>
    <d v="2017-04-13T00:00:00"/>
  </r>
  <r>
    <n v="0.3"/>
    <n v="23187"/>
    <n v="9488.14"/>
    <n v="0"/>
    <n v="0"/>
    <x v="49"/>
    <x v="50"/>
    <d v="2017-04-17T00:00:00"/>
    <n v="92137.21"/>
    <n v="77290"/>
    <n v="14232.21"/>
    <n v="0"/>
    <n v="15200"/>
    <n v="30755.88"/>
    <n v="0"/>
    <n v="0"/>
    <n v="0"/>
    <n v="0"/>
    <n v="0"/>
    <n v="0"/>
    <n v="15200"/>
    <n v="30755.88"/>
    <n v="1031"/>
    <d v="2017-04-18T00:00:00"/>
  </r>
  <r>
    <n v="0.3"/>
    <n v="25759.5"/>
    <n v="8581.24"/>
    <n v="0"/>
    <n v="0"/>
    <x v="49"/>
    <x v="50"/>
    <d v="2017-04-18T00:00:00"/>
    <n v="99636.86"/>
    <n v="85865"/>
    <n v="12871.86"/>
    <n v="0"/>
    <n v="5100"/>
    <n v="16340.59"/>
    <n v="0"/>
    <n v="0"/>
    <n v="0"/>
    <n v="0"/>
    <n v="0"/>
    <n v="0"/>
    <n v="5100"/>
    <n v="16340.59"/>
    <n v="1143"/>
    <d v="2017-04-19T00:00:00"/>
  </r>
  <r>
    <n v="0.3"/>
    <n v="20571"/>
    <n v="9069.42"/>
    <n v="0"/>
    <n v="0"/>
    <x v="49"/>
    <x v="50"/>
    <d v="2017-04-19T00:00:00"/>
    <n v="82934.13"/>
    <n v="68570"/>
    <n v="13604.13"/>
    <n v="0"/>
    <n v="14200"/>
    <n v="18395.419999999998"/>
    <n v="0"/>
    <n v="0"/>
    <n v="0"/>
    <n v="0"/>
    <n v="0"/>
    <n v="0"/>
    <n v="14200"/>
    <n v="18395.419999999998"/>
    <n v="924"/>
    <d v="2017-04-20T00:00:00"/>
  </r>
  <r>
    <n v="0.3"/>
    <n v="22522.5"/>
    <n v="5918"/>
    <n v="0"/>
    <n v="0"/>
    <x v="49"/>
    <x v="50"/>
    <d v="2017-04-20T00:00:00"/>
    <n v="85217"/>
    <n v="75075"/>
    <n v="8877"/>
    <n v="0"/>
    <n v="6000"/>
    <n v="26964.01"/>
    <n v="0"/>
    <n v="0"/>
    <n v="0"/>
    <n v="0"/>
    <n v="0"/>
    <n v="0"/>
    <n v="6000"/>
    <n v="26964.01"/>
    <n v="1002"/>
    <d v="2017-04-21T00:00:00"/>
  </r>
  <r>
    <n v="0.3"/>
    <n v="18972"/>
    <n v="5780.1399999999994"/>
    <n v="0"/>
    <n v="0"/>
    <x v="49"/>
    <x v="50"/>
    <d v="2017-04-21T00:00:00"/>
    <n v="72540.210000000006"/>
    <n v="63240"/>
    <n v="8670.2099999999991"/>
    <n v="0"/>
    <n v="4100"/>
    <n v="20290.66"/>
    <n v="0"/>
    <n v="0"/>
    <n v="0"/>
    <n v="0"/>
    <n v="0"/>
    <n v="0"/>
    <n v="4100"/>
    <n v="20290.66"/>
    <n v="899"/>
    <d v="2017-04-22T00:00:00"/>
  </r>
  <r>
    <n v="0.3"/>
    <n v="20119.5"/>
    <n v="8114.28"/>
    <n v="0"/>
    <n v="0"/>
    <x v="49"/>
    <x v="50"/>
    <d v="2017-04-22T00:00:00"/>
    <n v="79701.42"/>
    <n v="67065"/>
    <n v="12171.42"/>
    <n v="0"/>
    <n v="4300"/>
    <n v="13776.05"/>
    <n v="0"/>
    <n v="0"/>
    <n v="0"/>
    <n v="0"/>
    <n v="0"/>
    <n v="0"/>
    <n v="4300"/>
    <n v="13776.05"/>
    <n v="798"/>
    <d v="2017-04-24T00:00:00"/>
  </r>
  <r>
    <n v="0.3"/>
    <n v="29869.5"/>
    <n v="10127.4"/>
    <n v="0"/>
    <n v="0"/>
    <x v="49"/>
    <x v="50"/>
    <d v="2017-04-24T00:00:00"/>
    <n v="115706.1"/>
    <n v="99565"/>
    <n v="15191.1"/>
    <n v="0"/>
    <n v="14000"/>
    <n v="42354.67"/>
    <n v="0"/>
    <n v="0"/>
    <n v="0"/>
    <n v="0"/>
    <n v="0"/>
    <n v="0"/>
    <n v="14000"/>
    <n v="42354.67"/>
    <n v="1307"/>
    <d v="2017-04-25T00:00:00"/>
  </r>
  <r>
    <n v="0.3"/>
    <n v="23200.5"/>
    <n v="7510.32"/>
    <n v="30"/>
    <n v="0"/>
    <x v="49"/>
    <x v="50"/>
    <d v="2017-04-25T00:00:00"/>
    <n v="89200.48"/>
    <n v="77335"/>
    <n v="11265.48"/>
    <n v="100"/>
    <n v="9600"/>
    <n v="21275.16"/>
    <n v="0"/>
    <n v="0"/>
    <n v="0"/>
    <n v="0"/>
    <n v="0"/>
    <n v="0"/>
    <n v="9600"/>
    <n v="21275.16"/>
    <n v="925"/>
    <d v="2017-04-26T00:00:00"/>
  </r>
  <r>
    <n v="0.3"/>
    <n v="21874.5"/>
    <n v="6217.22"/>
    <n v="0"/>
    <n v="0"/>
    <x v="49"/>
    <x v="50"/>
    <d v="2017-04-26T00:00:00"/>
    <n v="83000.83"/>
    <n v="72915"/>
    <n v="9325.83"/>
    <n v="0"/>
    <n v="3900"/>
    <n v="18702.919999999998"/>
    <n v="0"/>
    <n v="0"/>
    <n v="0"/>
    <n v="0"/>
    <n v="0"/>
    <n v="0"/>
    <n v="3900"/>
    <n v="18702.919999999998"/>
    <n v="880"/>
    <d v="2017-04-27T00:00:00"/>
  </r>
  <r>
    <n v="0.3"/>
    <n v="19335"/>
    <n v="5339.12"/>
    <n v="0"/>
    <n v="0"/>
    <x v="49"/>
    <x v="50"/>
    <d v="2017-04-27T00:00:00"/>
    <n v="73283.679999999993"/>
    <n v="64450"/>
    <n v="8008.68"/>
    <n v="0"/>
    <n v="8200"/>
    <n v="20788.23"/>
    <n v="0"/>
    <n v="0"/>
    <n v="0"/>
    <n v="0"/>
    <n v="0"/>
    <n v="0"/>
    <n v="8200"/>
    <n v="20788.23"/>
    <n v="901"/>
    <d v="2017-04-28T00:00:00"/>
  </r>
  <r>
    <n v="0.3"/>
    <n v="20886"/>
    <n v="6546.44"/>
    <n v="0"/>
    <n v="0"/>
    <x v="49"/>
    <x v="50"/>
    <d v="2017-04-28T00:00:00"/>
    <n v="80099.66"/>
    <n v="69620"/>
    <n v="9819.66"/>
    <n v="0"/>
    <n v="3800"/>
    <n v="20056.36"/>
    <n v="0"/>
    <n v="0"/>
    <n v="0"/>
    <n v="0"/>
    <n v="0"/>
    <n v="0"/>
    <n v="3800"/>
    <n v="20056.36"/>
    <n v="812"/>
    <d v="2017-04-29T00:00:00"/>
  </r>
  <r>
    <n v="0.3"/>
    <n v="15829.5"/>
    <n v="5924.7599999999993"/>
    <n v="0"/>
    <n v="0"/>
    <x v="49"/>
    <x v="50"/>
    <d v="2017-04-29T00:00:00"/>
    <n v="62462.14"/>
    <n v="52765"/>
    <n v="8887.14"/>
    <n v="0"/>
    <n v="14100"/>
    <n v="16719.490000000002"/>
    <n v="0"/>
    <n v="0"/>
    <n v="0"/>
    <n v="0"/>
    <n v="0"/>
    <n v="0"/>
    <n v="14100"/>
    <n v="16719.490000000002"/>
    <n v="635"/>
    <d v="2017-04-30T00:00:00"/>
  </r>
  <r>
    <n v="0.3"/>
    <n v="5722.5"/>
    <n v="1271.24"/>
    <n v="0"/>
    <n v="0"/>
    <x v="50"/>
    <x v="51"/>
    <d v="2017-04-01T00:00:00"/>
    <n v="21516.86"/>
    <n v="19075"/>
    <n v="1906.86"/>
    <n v="0"/>
    <n v="1000"/>
    <n v="4219"/>
    <n v="0"/>
    <n v="0"/>
    <n v="0"/>
    <n v="0"/>
    <n v="0"/>
    <n v="0"/>
    <n v="1000"/>
    <n v="4219"/>
    <n v="243"/>
    <d v="2017-04-03T00:00:00"/>
  </r>
  <r>
    <n v="0.3"/>
    <n v="10690.5"/>
    <n v="2656.94"/>
    <n v="0"/>
    <n v="0"/>
    <x v="50"/>
    <x v="51"/>
    <d v="2017-04-03T00:00:00"/>
    <n v="40370.410000000003"/>
    <n v="35635"/>
    <n v="3985.41"/>
    <n v="0"/>
    <n v="0"/>
    <n v="5413.4"/>
    <n v="0"/>
    <n v="0"/>
    <n v="0"/>
    <n v="0"/>
    <n v="0"/>
    <n v="0"/>
    <n v="0"/>
    <n v="5413.4"/>
    <n v="469"/>
    <d v="2017-04-04T00:00:00"/>
  </r>
  <r>
    <n v="0.3"/>
    <n v="9334.5"/>
    <n v="1761.8400000000001"/>
    <n v="0"/>
    <n v="0"/>
    <x v="50"/>
    <x v="51"/>
    <d v="2017-04-04T00:00:00"/>
    <n v="34267.760000000002"/>
    <n v="31115"/>
    <n v="2642.76"/>
    <n v="0"/>
    <n v="200"/>
    <n v="4013.9"/>
    <n v="0"/>
    <n v="0"/>
    <n v="0"/>
    <n v="0"/>
    <n v="0"/>
    <n v="0"/>
    <n v="200"/>
    <n v="4013.9"/>
    <n v="364"/>
    <d v="2017-04-05T00:00:00"/>
  </r>
  <r>
    <n v="0.3"/>
    <n v="8346"/>
    <n v="1577"/>
    <n v="0"/>
    <n v="0"/>
    <x v="50"/>
    <x v="51"/>
    <d v="2017-04-05T00:00:00"/>
    <n v="30840.5"/>
    <n v="27820"/>
    <n v="2365.5"/>
    <n v="0"/>
    <n v="0"/>
    <n v="3440.97"/>
    <n v="0"/>
    <n v="0"/>
    <n v="0"/>
    <n v="0"/>
    <n v="0"/>
    <n v="0"/>
    <n v="0"/>
    <n v="3440.97"/>
    <n v="309"/>
    <d v="2017-04-07T00:00:00"/>
  </r>
  <r>
    <n v="0.3"/>
    <n v="12015"/>
    <n v="2664.9"/>
    <n v="0"/>
    <n v="0"/>
    <x v="50"/>
    <x v="51"/>
    <d v="2017-04-07T00:00:00"/>
    <n v="45827.35"/>
    <n v="40050"/>
    <n v="3997.35"/>
    <n v="0"/>
    <n v="1900"/>
    <n v="6141.7"/>
    <n v="0"/>
    <n v="0"/>
    <n v="0"/>
    <n v="0"/>
    <n v="0"/>
    <n v="0"/>
    <n v="1900"/>
    <n v="6141.7"/>
    <n v="488"/>
    <d v="2017-04-10T00:00:00"/>
  </r>
  <r>
    <n v="0.3"/>
    <n v="8620.5"/>
    <n v="1238.78"/>
    <n v="0"/>
    <n v="0"/>
    <x v="50"/>
    <x v="51"/>
    <d v="2017-04-08T00:00:00"/>
    <n v="31553.17"/>
    <n v="28735"/>
    <n v="1858.17"/>
    <n v="0"/>
    <n v="0"/>
    <n v="3093.1"/>
    <n v="0"/>
    <n v="0"/>
    <n v="0"/>
    <n v="0"/>
    <n v="0"/>
    <n v="0"/>
    <n v="0"/>
    <n v="3093.1"/>
    <n v="317"/>
    <d v="2017-04-10T00:00:00"/>
  </r>
  <r>
    <n v="0.3"/>
    <n v="9486"/>
    <n v="1725.8"/>
    <n v="0"/>
    <n v="0"/>
    <x v="50"/>
    <x v="51"/>
    <d v="2017-04-10T00:00:00"/>
    <n v="35148.699999999997"/>
    <n v="31620"/>
    <n v="2588.6999999999998"/>
    <n v="0"/>
    <n v="100"/>
    <n v="7946.3"/>
    <n v="0"/>
    <n v="0"/>
    <n v="0"/>
    <n v="0"/>
    <n v="0"/>
    <n v="0"/>
    <n v="100"/>
    <n v="7946.3"/>
    <n v="327"/>
    <d v="2017-04-11T00:00:00"/>
  </r>
  <r>
    <n v="0.3"/>
    <n v="1812"/>
    <n v="140.6"/>
    <n v="0"/>
    <n v="0"/>
    <x v="50"/>
    <x v="51"/>
    <d v="2017-04-11T00:00:00"/>
    <n v="6340.9"/>
    <n v="6040"/>
    <n v="210.9"/>
    <n v="0"/>
    <n v="0"/>
    <n v="1082.5"/>
    <n v="0"/>
    <n v="0"/>
    <n v="0"/>
    <n v="0"/>
    <n v="0"/>
    <n v="0"/>
    <n v="0"/>
    <n v="1082.5"/>
    <n v="73"/>
    <d v="2017-04-12T00:00:00"/>
  </r>
  <r>
    <n v="0.3"/>
    <n v="544.5"/>
    <n v="29.8"/>
    <n v="0"/>
    <n v="0"/>
    <x v="50"/>
    <x v="51"/>
    <d v="2017-04-12T00:00:00"/>
    <n v="1934.7"/>
    <n v="1815"/>
    <n v="44.7"/>
    <n v="0"/>
    <n v="0"/>
    <n v="130"/>
    <n v="0"/>
    <n v="0"/>
    <n v="0"/>
    <n v="0"/>
    <n v="0"/>
    <n v="0"/>
    <n v="0"/>
    <n v="130"/>
    <n v="22"/>
    <d v="2017-04-13T00:00:00"/>
  </r>
  <r>
    <n v="0.3"/>
    <n v="5908.5"/>
    <n v="2569"/>
    <n v="0"/>
    <n v="0"/>
    <x v="50"/>
    <x v="51"/>
    <d v="2017-04-17T00:00:00"/>
    <n v="24153.5"/>
    <n v="19695"/>
    <n v="3853.5"/>
    <n v="0"/>
    <n v="0"/>
    <n v="9678.7999999999993"/>
    <n v="0"/>
    <n v="0"/>
    <n v="0"/>
    <n v="0"/>
    <n v="0"/>
    <n v="0"/>
    <n v="0"/>
    <n v="9678.7999999999993"/>
    <n v="322"/>
    <d v="2017-04-18T00:00:00"/>
  </r>
  <r>
    <n v="0.3"/>
    <n v="8014.5"/>
    <n v="3171.72"/>
    <n v="0"/>
    <n v="0"/>
    <x v="50"/>
    <x v="51"/>
    <d v="2017-04-18T00:00:00"/>
    <n v="32052.58"/>
    <n v="26715"/>
    <n v="4757.58"/>
    <n v="0"/>
    <n v="0"/>
    <n v="5136.8"/>
    <n v="0"/>
    <n v="0"/>
    <n v="0"/>
    <n v="0"/>
    <n v="0"/>
    <n v="0"/>
    <n v="0"/>
    <n v="5136.8"/>
    <n v="365"/>
    <d v="2017-04-19T00:00:00"/>
  </r>
  <r>
    <n v="0.3"/>
    <n v="8143.5"/>
    <n v="1992.12"/>
    <n v="0"/>
    <n v="0"/>
    <x v="50"/>
    <x v="51"/>
    <d v="2017-04-19T00:00:00"/>
    <n v="30818.18"/>
    <n v="27145"/>
    <n v="2988.18"/>
    <n v="0"/>
    <n v="0"/>
    <n v="2661.6"/>
    <n v="0"/>
    <n v="0"/>
    <n v="0"/>
    <n v="0"/>
    <n v="0"/>
    <n v="0"/>
    <n v="0"/>
    <n v="2661.6"/>
    <n v="327"/>
    <d v="2017-04-20T00:00:00"/>
  </r>
  <r>
    <n v="0.3"/>
    <n v="6871.5"/>
    <n v="1462.58"/>
    <n v="0"/>
    <n v="0"/>
    <x v="50"/>
    <x v="51"/>
    <d v="2017-04-20T00:00:00"/>
    <n v="26098.87"/>
    <n v="22905"/>
    <n v="2193.87"/>
    <n v="0"/>
    <n v="0"/>
    <n v="3115.3"/>
    <n v="0"/>
    <n v="0"/>
    <n v="0"/>
    <n v="0"/>
    <n v="0"/>
    <n v="0"/>
    <n v="0"/>
    <n v="3115.3"/>
    <n v="288"/>
    <d v="2017-04-21T00:00:00"/>
  </r>
  <r>
    <n v="0.3"/>
    <n v="9202.5"/>
    <n v="2006.0600000000002"/>
    <n v="0"/>
    <n v="0"/>
    <x v="50"/>
    <x v="51"/>
    <d v="2017-04-21T00:00:00"/>
    <n v="33974.089999999997"/>
    <n v="30675"/>
    <n v="3009.09"/>
    <n v="0"/>
    <n v="0"/>
    <n v="4962.8999999999996"/>
    <n v="0"/>
    <n v="0"/>
    <n v="0"/>
    <n v="0"/>
    <n v="0"/>
    <n v="0"/>
    <n v="0"/>
    <n v="4962.8999999999996"/>
    <n v="349"/>
    <d v="2017-04-24T00:00:00"/>
  </r>
  <r>
    <n v="0.3"/>
    <n v="6150"/>
    <n v="1274"/>
    <n v="0"/>
    <n v="0"/>
    <x v="50"/>
    <x v="51"/>
    <d v="2017-04-22T00:00:00"/>
    <n v="22806"/>
    <n v="20500"/>
    <n v="1911"/>
    <n v="0"/>
    <n v="0"/>
    <n v="2439.8000000000002"/>
    <n v="0"/>
    <n v="0"/>
    <n v="0"/>
    <n v="0"/>
    <n v="0"/>
    <n v="0"/>
    <n v="0"/>
    <n v="2439.8000000000002"/>
    <n v="259"/>
    <d v="2017-04-24T00:00:00"/>
  </r>
  <r>
    <n v="0.3"/>
    <n v="12177"/>
    <n v="2602.56"/>
    <n v="0"/>
    <n v="0"/>
    <x v="50"/>
    <x v="51"/>
    <d v="2017-04-24T00:00:00"/>
    <n v="45088.84"/>
    <n v="40590"/>
    <n v="3903.84"/>
    <n v="0"/>
    <n v="0"/>
    <n v="7270.4"/>
    <n v="0"/>
    <n v="0"/>
    <n v="0"/>
    <n v="0"/>
    <n v="0"/>
    <n v="0"/>
    <n v="0"/>
    <n v="7270.4"/>
    <n v="492"/>
    <d v="2017-04-25T00:00:00"/>
  </r>
  <r>
    <n v="0.3"/>
    <n v="7288.5"/>
    <n v="1550.54"/>
    <n v="0"/>
    <n v="0"/>
    <x v="50"/>
    <x v="51"/>
    <d v="2017-04-25T00:00:00"/>
    <n v="27305.81"/>
    <n v="24295"/>
    <n v="2325.81"/>
    <n v="0"/>
    <n v="0"/>
    <n v="4478.2"/>
    <n v="0"/>
    <n v="0"/>
    <n v="0"/>
    <n v="0"/>
    <n v="0"/>
    <n v="0"/>
    <n v="0"/>
    <n v="4478.2"/>
    <n v="285"/>
    <d v="2017-04-26T00:00:00"/>
  </r>
  <r>
    <n v="0.3"/>
    <n v="8448"/>
    <n v="1892.0200000000002"/>
    <n v="0"/>
    <n v="0"/>
    <x v="50"/>
    <x v="51"/>
    <d v="2017-04-26T00:00:00"/>
    <n v="31768.03"/>
    <n v="28160"/>
    <n v="2838.03"/>
    <n v="0"/>
    <n v="0"/>
    <n v="3674.1"/>
    <n v="0"/>
    <n v="0"/>
    <n v="0"/>
    <n v="0"/>
    <n v="0"/>
    <n v="0"/>
    <n v="0"/>
    <n v="3674.1"/>
    <n v="325"/>
    <d v="2017-04-27T00:00:00"/>
  </r>
  <r>
    <n v="0.3"/>
    <n v="6741"/>
    <n v="1415.38"/>
    <n v="0"/>
    <n v="0"/>
    <x v="50"/>
    <x v="51"/>
    <d v="2017-04-27T00:00:00"/>
    <n v="25388.07"/>
    <n v="22470"/>
    <n v="2123.0700000000002"/>
    <n v="0"/>
    <n v="0"/>
    <n v="3285"/>
    <n v="0"/>
    <n v="0"/>
    <n v="0"/>
    <n v="0"/>
    <n v="0"/>
    <n v="0"/>
    <n v="0"/>
    <n v="3285"/>
    <n v="265"/>
    <d v="2017-04-28T00:00:00"/>
  </r>
  <r>
    <n v="0.3"/>
    <n v="7995"/>
    <n v="1429.6000000000001"/>
    <n v="0"/>
    <n v="0"/>
    <x v="50"/>
    <x v="51"/>
    <d v="2017-04-28T00:00:00"/>
    <n v="29389.4"/>
    <n v="26650"/>
    <n v="2144.4"/>
    <n v="0"/>
    <n v="0"/>
    <n v="3654.5"/>
    <n v="0"/>
    <n v="0"/>
    <n v="0"/>
    <n v="0"/>
    <n v="0"/>
    <n v="0"/>
    <n v="0"/>
    <n v="3654.5"/>
    <n v="321"/>
    <d v="2017-05-02T00:00:00"/>
  </r>
  <r>
    <n v="0.3"/>
    <n v="5299.5"/>
    <n v="1452.8"/>
    <n v="0"/>
    <n v="0"/>
    <x v="50"/>
    <x v="51"/>
    <d v="2017-04-29T00:00:00"/>
    <n v="20109.2"/>
    <n v="17665"/>
    <n v="2179.1999999999998"/>
    <n v="0"/>
    <n v="0"/>
    <n v="3447.25"/>
    <n v="0"/>
    <n v="0"/>
    <n v="0"/>
    <n v="0"/>
    <n v="0"/>
    <n v="0"/>
    <n v="0"/>
    <n v="3447.25"/>
    <n v="240"/>
    <d v="2017-05-02T00:00:00"/>
  </r>
  <r>
    <n v="0.3"/>
    <n v="13984.5"/>
    <n v="2011.96"/>
    <n v="0"/>
    <n v="256.5"/>
    <x v="51"/>
    <x v="52"/>
    <d v="2017-04-01T00:00:00"/>
    <n v="50027.94"/>
    <n v="46615"/>
    <n v="3017.94"/>
    <n v="0"/>
    <n v="1400"/>
    <n v="12773.29"/>
    <n v="480"/>
    <n v="375"/>
    <n v="0"/>
    <n v="0"/>
    <n v="0"/>
    <n v="0"/>
    <n v="1400"/>
    <n v="12773.29"/>
    <n v="810"/>
    <d v="2017-04-03T00:00:00"/>
  </r>
  <r>
    <n v="0.3"/>
    <n v="26917.5"/>
    <n v="3563.76"/>
    <n v="0"/>
    <n v="384"/>
    <x v="51"/>
    <x v="52"/>
    <d v="2017-04-03T00:00:00"/>
    <n v="96220.64"/>
    <n v="89725"/>
    <n v="5345.64"/>
    <n v="0"/>
    <n v="3000"/>
    <n v="20229.59"/>
    <n v="1150"/>
    <n v="130"/>
    <n v="0"/>
    <n v="0"/>
    <n v="0"/>
    <n v="0"/>
    <n v="3000"/>
    <n v="20229.59"/>
    <n v="1512"/>
    <d v="2017-04-04T00:00:00"/>
  </r>
  <r>
    <n v="0.3"/>
    <n v="22795.5"/>
    <n v="3676.58"/>
    <n v="0"/>
    <n v="286.5"/>
    <x v="51"/>
    <x v="52"/>
    <d v="2017-04-04T00:00:00"/>
    <n v="82389.87"/>
    <n v="75985"/>
    <n v="5514.87"/>
    <n v="0"/>
    <n v="1400"/>
    <n v="20608.52"/>
    <n v="650"/>
    <n v="305"/>
    <n v="0"/>
    <n v="0"/>
    <n v="0"/>
    <n v="0"/>
    <n v="1400"/>
    <n v="20608.52"/>
    <n v="1201"/>
    <d v="2017-04-05T00:00:00"/>
  </r>
  <r>
    <n v="0.3"/>
    <n v="14791.5"/>
    <n v="2119.42"/>
    <n v="0"/>
    <n v="252"/>
    <x v="51"/>
    <x v="52"/>
    <d v="2017-04-05T00:00:00"/>
    <n v="53694.13"/>
    <n v="49305"/>
    <n v="3179.13"/>
    <n v="0"/>
    <n v="2800"/>
    <n v="17431.13"/>
    <n v="840"/>
    <n v="0"/>
    <n v="0"/>
    <n v="0"/>
    <n v="0"/>
    <n v="0"/>
    <n v="2800"/>
    <n v="17431.13"/>
    <n v="744"/>
    <d v="2017-04-07T00:00:00"/>
  </r>
  <r>
    <n v="0.3"/>
    <n v="24504"/>
    <n v="4514.3"/>
    <n v="0"/>
    <n v="369"/>
    <x v="51"/>
    <x v="52"/>
    <d v="2017-04-07T00:00:00"/>
    <n v="91026.45"/>
    <n v="81680"/>
    <n v="6771.45"/>
    <n v="0"/>
    <n v="4600"/>
    <n v="32162.15"/>
    <n v="1230"/>
    <n v="0"/>
    <n v="0"/>
    <n v="0"/>
    <n v="0"/>
    <n v="0"/>
    <n v="4600"/>
    <n v="32162.15"/>
    <n v="1226"/>
    <d v="2017-04-08T00:00:00"/>
  </r>
  <r>
    <n v="0.3"/>
    <n v="11707.5"/>
    <n v="1977.9399999999998"/>
    <n v="0"/>
    <n v="286.5"/>
    <x v="51"/>
    <x v="52"/>
    <d v="2017-04-08T00:00:00"/>
    <n v="42291.91"/>
    <n v="39025"/>
    <n v="2966.91"/>
    <n v="0"/>
    <n v="0"/>
    <n v="10366.870000000001"/>
    <n v="790"/>
    <n v="165"/>
    <n v="0"/>
    <n v="0"/>
    <n v="0"/>
    <n v="0"/>
    <n v="0"/>
    <n v="10366.870000000001"/>
    <n v="619"/>
    <d v="2017-04-10T00:00:00"/>
  </r>
  <r>
    <n v="0.3"/>
    <n v="19543.5"/>
    <n v="2938.72"/>
    <n v="0"/>
    <n v="678"/>
    <x v="51"/>
    <x v="52"/>
    <d v="2017-04-10T00:00:00"/>
    <n v="71313.08"/>
    <n v="65145"/>
    <n v="4408.08"/>
    <n v="0"/>
    <n v="3500"/>
    <n v="16338.11"/>
    <n v="2160"/>
    <n v="100"/>
    <n v="0"/>
    <n v="0"/>
    <n v="0"/>
    <n v="0"/>
    <n v="3500"/>
    <n v="16338.11"/>
    <n v="936"/>
    <d v="2017-04-11T00:00:00"/>
  </r>
  <r>
    <n v="0.3"/>
    <n v="5869.5"/>
    <n v="422.38000000000005"/>
    <n v="0"/>
    <n v="750"/>
    <x v="51"/>
    <x v="52"/>
    <d v="2017-04-11T00:00:00"/>
    <n v="20478.57"/>
    <n v="19565"/>
    <n v="633.57000000000005"/>
    <n v="0"/>
    <n v="0"/>
    <n v="1799.4"/>
    <n v="2500"/>
    <n v="0"/>
    <n v="0"/>
    <n v="0"/>
    <n v="0"/>
    <n v="0"/>
    <n v="0"/>
    <n v="1799.4"/>
    <n v="267"/>
    <d v="2017-04-12T00:00:00"/>
  </r>
  <r>
    <n v="0.3"/>
    <n v="2044.5"/>
    <n v="111.5"/>
    <n v="0"/>
    <n v="564"/>
    <x v="51"/>
    <x v="52"/>
    <d v="2017-04-12T00:00:00"/>
    <n v="7052.25"/>
    <n v="6815"/>
    <n v="167.25"/>
    <n v="0"/>
    <n v="200"/>
    <n v="1135"/>
    <n v="1880"/>
    <n v="0"/>
    <n v="0"/>
    <n v="0"/>
    <n v="0"/>
    <n v="0"/>
    <n v="200"/>
    <n v="1135"/>
    <n v="124"/>
    <d v="2017-04-13T00:00:00"/>
  </r>
  <r>
    <n v="0.3"/>
    <n v="14409"/>
    <n v="5366"/>
    <n v="0"/>
    <n v="135"/>
    <x v="51"/>
    <x v="52"/>
    <d v="2017-04-17T00:00:00"/>
    <n v="58489"/>
    <n v="48030"/>
    <n v="8049"/>
    <n v="0"/>
    <n v="300"/>
    <n v="14920.22"/>
    <n v="390"/>
    <n v="60"/>
    <n v="0"/>
    <n v="0"/>
    <n v="0"/>
    <n v="0"/>
    <n v="300"/>
    <n v="14920.22"/>
    <n v="758"/>
    <d v="2017-04-18T00:00:00"/>
  </r>
  <r>
    <n v="0.3"/>
    <n v="15277.5"/>
    <n v="2460"/>
    <n v="0"/>
    <n v="178.5"/>
    <x v="51"/>
    <x v="52"/>
    <d v="2017-04-18T00:00:00"/>
    <n v="55335"/>
    <n v="50925"/>
    <n v="3690"/>
    <n v="0"/>
    <n v="1600"/>
    <n v="19881.310000000001"/>
    <n v="400"/>
    <n v="195"/>
    <n v="0"/>
    <n v="0"/>
    <n v="0"/>
    <n v="0"/>
    <n v="1600"/>
    <n v="19881.310000000001"/>
    <n v="762"/>
    <d v="2017-04-19T00:00:00"/>
  </r>
  <r>
    <n v="0.3"/>
    <n v="13135.5"/>
    <n v="1451.24"/>
    <n v="0"/>
    <n v="274.5"/>
    <x v="51"/>
    <x v="52"/>
    <d v="2017-04-19T00:00:00"/>
    <n v="46566.86"/>
    <n v="43785"/>
    <n v="2176.86"/>
    <n v="0"/>
    <n v="200"/>
    <n v="12198.06"/>
    <n v="840"/>
    <n v="75"/>
    <n v="0"/>
    <n v="0"/>
    <n v="0"/>
    <n v="0"/>
    <n v="200"/>
    <n v="12198.06"/>
    <n v="657"/>
    <d v="2017-04-20T00:00:00"/>
  </r>
  <r>
    <n v="0.3"/>
    <n v="13212"/>
    <n v="2586.2000000000003"/>
    <n v="0"/>
    <n v="123"/>
    <x v="51"/>
    <x v="52"/>
    <d v="2017-04-20T00:00:00"/>
    <n v="50184.3"/>
    <n v="44040"/>
    <n v="3879.3"/>
    <n v="0"/>
    <n v="2400"/>
    <n v="13831.8"/>
    <n v="410"/>
    <n v="0"/>
    <n v="0"/>
    <n v="0"/>
    <n v="0"/>
    <n v="0"/>
    <n v="2400"/>
    <n v="13831.8"/>
    <n v="646"/>
    <d v="2017-04-21T00:00:00"/>
  </r>
  <r>
    <n v="0.3"/>
    <n v="14235"/>
    <n v="2564.08"/>
    <n v="0"/>
    <n v="70.5"/>
    <x v="51"/>
    <x v="52"/>
    <d v="2017-04-21T00:00:00"/>
    <n v="52121.120000000003"/>
    <n v="47450"/>
    <n v="3846.12"/>
    <n v="0"/>
    <n v="2500"/>
    <n v="14398.96"/>
    <n v="40"/>
    <n v="195"/>
    <n v="0"/>
    <n v="0"/>
    <n v="0"/>
    <n v="0"/>
    <n v="2500"/>
    <n v="14398.96"/>
    <n v="648"/>
    <d v="2017-04-22T00:00:00"/>
  </r>
  <r>
    <n v="0.3"/>
    <n v="10470"/>
    <n v="2970.6"/>
    <n v="0"/>
    <n v="216"/>
    <x v="51"/>
    <x v="52"/>
    <d v="2017-04-22T00:00:00"/>
    <n v="39930.9"/>
    <n v="34900"/>
    <n v="4455.8999999999996"/>
    <n v="0"/>
    <n v="0"/>
    <n v="9733.08"/>
    <n v="720"/>
    <n v="0"/>
    <n v="0"/>
    <n v="0"/>
    <n v="0"/>
    <n v="0"/>
    <n v="0"/>
    <n v="9733.08"/>
    <n v="536"/>
    <d v="2017-04-24T00:00:00"/>
  </r>
  <r>
    <n v="0.3"/>
    <n v="18174"/>
    <n v="3395.52"/>
    <n v="0"/>
    <n v="168"/>
    <x v="51"/>
    <x v="52"/>
    <d v="2017-04-24T00:00:00"/>
    <n v="66393.279999999999"/>
    <n v="60580"/>
    <n v="5093.28"/>
    <n v="0"/>
    <n v="1400"/>
    <n v="18577.060000000001"/>
    <n v="560"/>
    <n v="0"/>
    <n v="0"/>
    <n v="0"/>
    <n v="0"/>
    <n v="0"/>
    <n v="1400"/>
    <n v="18577.060000000001"/>
    <n v="909"/>
    <d v="2017-04-25T00:00:00"/>
  </r>
  <r>
    <n v="0.3"/>
    <n v="15807"/>
    <n v="2922.64"/>
    <n v="0"/>
    <n v="109.5"/>
    <x v="51"/>
    <x v="52"/>
    <d v="2017-04-25T00:00:00"/>
    <n v="58093.96"/>
    <n v="52690"/>
    <n v="4383.96"/>
    <n v="0"/>
    <n v="2500"/>
    <n v="16678.259999999998"/>
    <n v="290"/>
    <n v="75"/>
    <n v="0"/>
    <n v="0"/>
    <n v="0"/>
    <n v="0"/>
    <n v="2500"/>
    <n v="16678.259999999998"/>
    <n v="744"/>
    <d v="2017-04-26T00:00:00"/>
  </r>
  <r>
    <n v="0.3"/>
    <n v="14302.5"/>
    <n v="1957.3"/>
    <n v="0"/>
    <n v="109.5"/>
    <x v="51"/>
    <x v="52"/>
    <d v="2017-04-26T00:00:00"/>
    <n v="51545.95"/>
    <n v="47675"/>
    <n v="2935.95"/>
    <n v="0"/>
    <n v="1500"/>
    <n v="15814.21"/>
    <n v="240"/>
    <n v="125"/>
    <n v="0"/>
    <n v="75"/>
    <n v="0"/>
    <n v="0"/>
    <n v="1500"/>
    <n v="15889.21"/>
    <n v="627"/>
    <d v="2017-04-27T00:00:00"/>
  </r>
  <r>
    <n v="0.3"/>
    <n v="12690"/>
    <n v="2409.56"/>
    <n v="0"/>
    <n v="207"/>
    <x v="51"/>
    <x v="52"/>
    <d v="2017-04-27T00:00:00"/>
    <n v="47184.34"/>
    <n v="42300"/>
    <n v="3614.34"/>
    <n v="0"/>
    <n v="4100"/>
    <n v="15936.46"/>
    <n v="520"/>
    <n v="170"/>
    <n v="0"/>
    <n v="0"/>
    <n v="0"/>
    <n v="0"/>
    <n v="4100"/>
    <n v="15936.46"/>
    <n v="636"/>
    <d v="2017-04-28T00:00:00"/>
  </r>
  <r>
    <n v="0.3"/>
    <n v="12336"/>
    <n v="2551.58"/>
    <n v="0"/>
    <n v="168"/>
    <x v="51"/>
    <x v="52"/>
    <d v="2017-04-28T00:00:00"/>
    <n v="45582.37"/>
    <n v="41120"/>
    <n v="3827.37"/>
    <n v="0"/>
    <n v="500"/>
    <n v="13492.05"/>
    <n v="560"/>
    <n v="0"/>
    <n v="0"/>
    <n v="0"/>
    <n v="0"/>
    <n v="0"/>
    <n v="500"/>
    <n v="13492.05"/>
    <n v="650"/>
    <d v="2017-04-29T00:00:00"/>
  </r>
  <r>
    <n v="0.3"/>
    <n v="13444.5"/>
    <n v="3450.2000000000003"/>
    <n v="0"/>
    <n v="303"/>
    <x v="51"/>
    <x v="52"/>
    <d v="2017-04-29T00:00:00"/>
    <n v="50635.3"/>
    <n v="44815"/>
    <n v="5175.3"/>
    <n v="0"/>
    <n v="200"/>
    <n v="16169.85"/>
    <n v="920"/>
    <n v="90"/>
    <n v="0"/>
    <n v="0"/>
    <n v="0"/>
    <n v="0"/>
    <n v="200"/>
    <n v="16169.85"/>
    <n v="699"/>
    <d v="2017-04-30T00:00:00"/>
  </r>
  <r>
    <n v="0.3"/>
    <n v="16363.5"/>
    <n v="3013.26"/>
    <n v="0"/>
    <n v="0"/>
    <x v="52"/>
    <x v="53"/>
    <d v="2017-04-01T00:00:00"/>
    <n v="59899.89"/>
    <n v="54545"/>
    <n v="4519.8900000000003"/>
    <n v="0"/>
    <n v="2900"/>
    <n v="11133"/>
    <n v="0"/>
    <n v="0"/>
    <n v="0"/>
    <n v="0"/>
    <n v="0"/>
    <n v="0"/>
    <n v="2900"/>
    <n v="11133"/>
    <n v="634"/>
    <d v="2017-04-03T00:00:00"/>
  </r>
  <r>
    <n v="0.3"/>
    <n v="41622"/>
    <n v="6387.7400000000007"/>
    <n v="0"/>
    <n v="0"/>
    <x v="52"/>
    <x v="53"/>
    <d v="2017-04-03T00:00:00"/>
    <n v="150771.60999999999"/>
    <n v="138740"/>
    <n v="9581.61"/>
    <n v="0"/>
    <n v="5000"/>
    <n v="31409.5"/>
    <n v="0"/>
    <n v="0"/>
    <n v="0"/>
    <n v="0"/>
    <n v="0"/>
    <n v="0"/>
    <n v="5000"/>
    <n v="31409.5"/>
    <n v="1717"/>
    <d v="2017-04-04T00:00:00"/>
  </r>
  <r>
    <n v="0.3"/>
    <n v="32989.5"/>
    <n v="4804.12"/>
    <n v="0"/>
    <n v="0"/>
    <x v="52"/>
    <x v="53"/>
    <d v="2017-04-04T00:00:00"/>
    <n v="119016.18"/>
    <n v="109965"/>
    <n v="7206.18"/>
    <n v="0"/>
    <n v="8600"/>
    <n v="21826.99"/>
    <n v="0"/>
    <n v="0"/>
    <n v="0"/>
    <n v="0"/>
    <n v="0"/>
    <n v="0"/>
    <n v="8600"/>
    <n v="21826.99"/>
    <n v="1303"/>
    <d v="2017-04-05T00:00:00"/>
  </r>
  <r>
    <n v="0.3"/>
    <n v="26922"/>
    <n v="5518.78"/>
    <n v="0"/>
    <n v="0"/>
    <x v="52"/>
    <x v="53"/>
    <d v="2017-04-05T00:00:00"/>
    <n v="99828.17"/>
    <n v="89740"/>
    <n v="8278.17"/>
    <n v="0"/>
    <n v="2200"/>
    <n v="12586.11"/>
    <n v="0"/>
    <n v="0"/>
    <n v="0"/>
    <n v="0"/>
    <n v="0"/>
    <n v="0"/>
    <n v="2200"/>
    <n v="12586.11"/>
    <n v="1101"/>
    <d v="2017-04-07T00:00:00"/>
  </r>
  <r>
    <n v="0.3"/>
    <n v="44581.5"/>
    <n v="6993.06"/>
    <n v="0"/>
    <n v="0"/>
    <x v="52"/>
    <x v="53"/>
    <d v="2017-04-07T00:00:00"/>
    <n v="161114.59"/>
    <n v="148605"/>
    <n v="10489.59"/>
    <n v="0"/>
    <n v="5700"/>
    <n v="20345.349999999999"/>
    <n v="0"/>
    <n v="0"/>
    <n v="0"/>
    <n v="0"/>
    <n v="0"/>
    <n v="0"/>
    <n v="5700"/>
    <n v="20345.349999999999"/>
    <n v="1777"/>
    <d v="2017-04-10T00:00:00"/>
  </r>
  <r>
    <n v="0.3"/>
    <n v="20122.5"/>
    <n v="6013.46"/>
    <n v="0"/>
    <n v="0"/>
    <x v="52"/>
    <x v="53"/>
    <d v="2017-04-08T00:00:00"/>
    <n v="76520.19"/>
    <n v="67075"/>
    <n v="9020.19"/>
    <n v="0"/>
    <n v="4100"/>
    <n v="9853.6"/>
    <n v="0"/>
    <n v="0"/>
    <n v="0"/>
    <n v="0"/>
    <n v="0"/>
    <n v="0"/>
    <n v="4100"/>
    <n v="9853.6"/>
    <n v="791"/>
    <d v="2017-04-10T00:00:00"/>
  </r>
  <r>
    <n v="0.3"/>
    <n v="27205.5"/>
    <n v="4520"/>
    <n v="0"/>
    <n v="0"/>
    <x v="52"/>
    <x v="53"/>
    <d v="2017-04-10T00:00:00"/>
    <n v="98915"/>
    <n v="90685"/>
    <n v="6780"/>
    <n v="0"/>
    <n v="1200"/>
    <n v="9320.1"/>
    <n v="0"/>
    <n v="0"/>
    <n v="0"/>
    <n v="0"/>
    <n v="0"/>
    <n v="0"/>
    <n v="1200"/>
    <n v="9320.1"/>
    <n v="1153"/>
    <d v="2017-04-11T00:00:00"/>
  </r>
  <r>
    <n v="0.3"/>
    <n v="9655.5"/>
    <n v="1931.2"/>
    <n v="0"/>
    <n v="0"/>
    <x v="52"/>
    <x v="53"/>
    <d v="2017-04-11T00:00:00"/>
    <n v="35396.800000000003"/>
    <n v="32185"/>
    <n v="2896.8"/>
    <n v="0"/>
    <n v="300"/>
    <n v="1684.9"/>
    <n v="0"/>
    <n v="0"/>
    <n v="0"/>
    <n v="0"/>
    <n v="0"/>
    <n v="0"/>
    <n v="300"/>
    <n v="1684.9"/>
    <n v="363"/>
    <d v="2017-04-12T00:00:00"/>
  </r>
  <r>
    <n v="0.3"/>
    <n v="3844.5"/>
    <n v="1803"/>
    <n v="0"/>
    <n v="0"/>
    <x v="52"/>
    <x v="53"/>
    <d v="2017-04-12T00:00:00"/>
    <n v="15624.5"/>
    <n v="12815"/>
    <n v="2704.5"/>
    <n v="0"/>
    <n v="0"/>
    <n v="0"/>
    <n v="0"/>
    <n v="0"/>
    <n v="0"/>
    <n v="0"/>
    <n v="0"/>
    <n v="0"/>
    <n v="0"/>
    <n v="0"/>
    <n v="166"/>
    <d v="2017-04-13T00:00:00"/>
  </r>
  <r>
    <n v="0.3"/>
    <n v="40689"/>
    <n v="13838.779999999999"/>
    <n v="0"/>
    <n v="0"/>
    <x v="52"/>
    <x v="53"/>
    <d v="2017-04-17T00:00:00"/>
    <n v="158768.17000000001"/>
    <n v="135630"/>
    <n v="20758.169999999998"/>
    <n v="0"/>
    <n v="1200"/>
    <n v="14646.97"/>
    <n v="0"/>
    <n v="0"/>
    <n v="0"/>
    <n v="0"/>
    <n v="0"/>
    <n v="0"/>
    <n v="1200"/>
    <n v="14646.97"/>
    <n v="1631"/>
    <d v="2017-04-18T00:00:00"/>
  </r>
  <r>
    <n v="0.3"/>
    <n v="31092"/>
    <n v="7593.68"/>
    <n v="0"/>
    <n v="0"/>
    <x v="52"/>
    <x v="53"/>
    <d v="2017-04-18T00:00:00"/>
    <n v="115835.52"/>
    <n v="103640"/>
    <n v="11390.52"/>
    <n v="0"/>
    <n v="400"/>
    <n v="8328.5"/>
    <n v="0"/>
    <n v="0"/>
    <n v="0"/>
    <n v="0"/>
    <n v="0"/>
    <n v="0"/>
    <n v="400"/>
    <n v="8328.5"/>
    <n v="1354"/>
    <d v="2017-04-19T00:00:00"/>
  </r>
  <r>
    <n v="0.3"/>
    <n v="31624.5"/>
    <n v="7172.48"/>
    <n v="0"/>
    <n v="0"/>
    <x v="52"/>
    <x v="53"/>
    <d v="2017-04-19T00:00:00"/>
    <n v="116833.72"/>
    <n v="105415"/>
    <n v="10758.72"/>
    <n v="0"/>
    <n v="0"/>
    <n v="8936.7000000000007"/>
    <n v="0"/>
    <n v="0"/>
    <n v="0"/>
    <n v="0"/>
    <n v="0"/>
    <n v="0"/>
    <n v="0"/>
    <n v="8936.7000000000007"/>
    <n v="1208"/>
    <d v="2017-04-20T00:00:00"/>
  </r>
  <r>
    <n v="0.3"/>
    <n v="32619"/>
    <n v="6415"/>
    <n v="0"/>
    <n v="0"/>
    <x v="52"/>
    <x v="53"/>
    <d v="2017-04-20T00:00:00"/>
    <n v="120812.5"/>
    <n v="108730"/>
    <n v="9622.5"/>
    <n v="0"/>
    <n v="1100"/>
    <n v="9215.15"/>
    <n v="0"/>
    <n v="0"/>
    <n v="0"/>
    <n v="0"/>
    <n v="0"/>
    <n v="0"/>
    <n v="1100"/>
    <n v="9215.15"/>
    <n v="1224"/>
    <d v="2017-04-21T00:00:00"/>
  </r>
  <r>
    <n v="0.3"/>
    <n v="26070"/>
    <n v="5557.68"/>
    <n v="0"/>
    <n v="0"/>
    <x v="52"/>
    <x v="53"/>
    <d v="2017-04-21T00:00:00"/>
    <n v="96416.52"/>
    <n v="86900"/>
    <n v="8336.52"/>
    <n v="0"/>
    <n v="2000"/>
    <n v="7465.4"/>
    <n v="0"/>
    <n v="0"/>
    <n v="0"/>
    <n v="0"/>
    <n v="0"/>
    <n v="0"/>
    <n v="2000"/>
    <n v="7465.4"/>
    <n v="1060"/>
    <d v="2017-04-24T00:00:00"/>
  </r>
  <r>
    <n v="0.3"/>
    <n v="17319"/>
    <n v="4095.02"/>
    <n v="0"/>
    <n v="0"/>
    <x v="52"/>
    <x v="53"/>
    <d v="2017-04-22T00:00:00"/>
    <n v="64422.53"/>
    <n v="57730"/>
    <n v="6142.53"/>
    <n v="0"/>
    <n v="0"/>
    <n v="5292.55"/>
    <n v="0"/>
    <n v="0"/>
    <n v="0"/>
    <n v="0"/>
    <n v="0"/>
    <n v="0"/>
    <n v="0"/>
    <n v="5292.55"/>
    <n v="738"/>
    <d v="2017-04-24T00:00:00"/>
  </r>
  <r>
    <n v="0.3"/>
    <n v="39984"/>
    <n v="8715.24"/>
    <n v="0"/>
    <n v="0"/>
    <x v="52"/>
    <x v="53"/>
    <d v="2017-04-24T00:00:00"/>
    <n v="148227.85999999999"/>
    <n v="133280"/>
    <n v="13072.86"/>
    <n v="0"/>
    <n v="5400"/>
    <n v="15671.75"/>
    <n v="0"/>
    <n v="0"/>
    <n v="0"/>
    <n v="0"/>
    <n v="0"/>
    <n v="0"/>
    <n v="5400"/>
    <n v="15671.75"/>
    <n v="1681"/>
    <d v="2017-04-25T00:00:00"/>
  </r>
  <r>
    <n v="0.3"/>
    <n v="27025.5"/>
    <n v="6230.22"/>
    <n v="0"/>
    <n v="0"/>
    <x v="52"/>
    <x v="53"/>
    <d v="2017-04-25T00:00:00"/>
    <n v="101705.33"/>
    <n v="90085"/>
    <n v="9345.33"/>
    <n v="0"/>
    <n v="1700"/>
    <n v="8659.7000000000007"/>
    <n v="0"/>
    <n v="0"/>
    <n v="0"/>
    <n v="0"/>
    <n v="0"/>
    <n v="0"/>
    <n v="1700"/>
    <n v="8659.7000000000007"/>
    <n v="1088"/>
    <d v="2017-04-26T00:00:00"/>
  </r>
  <r>
    <n v="0.3"/>
    <n v="29985"/>
    <n v="5859.3600000000006"/>
    <n v="0"/>
    <n v="0"/>
    <x v="52"/>
    <x v="53"/>
    <d v="2017-04-26T00:00:00"/>
    <n v="110209.04"/>
    <n v="99950"/>
    <n v="8789.0400000000009"/>
    <n v="0"/>
    <n v="500"/>
    <n v="7359.87"/>
    <n v="0"/>
    <n v="0"/>
    <n v="0"/>
    <n v="0"/>
    <n v="0"/>
    <n v="0"/>
    <n v="500"/>
    <n v="7359.87"/>
    <n v="1202"/>
    <d v="2017-04-27T00:00:00"/>
  </r>
  <r>
    <n v="0.3"/>
    <n v="26499"/>
    <n v="6169.5800000000008"/>
    <n v="0"/>
    <n v="0"/>
    <x v="52"/>
    <x v="53"/>
    <d v="2017-04-27T00:00:00"/>
    <n v="98744.37"/>
    <n v="88330"/>
    <n v="9254.3700000000008"/>
    <n v="0"/>
    <n v="3000"/>
    <n v="8861.7000000000007"/>
    <n v="0"/>
    <n v="0"/>
    <n v="0"/>
    <n v="0"/>
    <n v="0"/>
    <n v="0"/>
    <n v="3000"/>
    <n v="8861.7000000000007"/>
    <n v="1070"/>
    <d v="2017-04-28T00:00:00"/>
  </r>
  <r>
    <n v="0.3"/>
    <n v="31006.5"/>
    <n v="6364.02"/>
    <n v="0"/>
    <n v="0"/>
    <x v="52"/>
    <x v="53"/>
    <d v="2017-04-28T00:00:00"/>
    <n v="115026.03"/>
    <n v="103355"/>
    <n v="9546.0300000000007"/>
    <n v="0"/>
    <n v="100"/>
    <n v="8127.97"/>
    <n v="0"/>
    <n v="0"/>
    <n v="0"/>
    <n v="0"/>
    <n v="0"/>
    <n v="0"/>
    <n v="100"/>
    <n v="8127.97"/>
    <n v="1184"/>
    <d v="2017-05-02T00:00:00"/>
  </r>
  <r>
    <n v="0.3"/>
    <n v="17730"/>
    <n v="4205.46"/>
    <n v="0"/>
    <n v="0"/>
    <x v="52"/>
    <x v="53"/>
    <d v="2017-04-29T00:00:00"/>
    <n v="65893.19"/>
    <n v="59100"/>
    <n v="6308.19"/>
    <n v="0"/>
    <n v="800"/>
    <n v="7590.22"/>
    <n v="0"/>
    <n v="0"/>
    <n v="0"/>
    <n v="0"/>
    <n v="0"/>
    <n v="0"/>
    <n v="800"/>
    <n v="7590.22"/>
    <n v="717"/>
    <d v="2017-05-02T00:00:00"/>
  </r>
  <r>
    <n v="0.3"/>
    <n v="9804"/>
    <n v="2665.84"/>
    <n v="0"/>
    <n v="0"/>
    <x v="53"/>
    <x v="54"/>
    <d v="2017-04-01T00:00:00"/>
    <n v="37333.760000000002"/>
    <n v="32680"/>
    <n v="3998.76"/>
    <n v="0"/>
    <n v="9100"/>
    <n v="10741.47"/>
    <n v="0"/>
    <n v="0"/>
    <n v="0"/>
    <n v="0"/>
    <n v="0"/>
    <n v="0"/>
    <n v="9100"/>
    <n v="10741.47"/>
    <n v="470"/>
    <d v="2017-04-03T00:00:00"/>
  </r>
  <r>
    <n v="0.3"/>
    <n v="23935.5"/>
    <n v="6281.8600000000006"/>
    <n v="0"/>
    <n v="0"/>
    <x v="53"/>
    <x v="54"/>
    <d v="2017-04-03T00:00:00"/>
    <n v="90312.79"/>
    <n v="79785"/>
    <n v="9422.7900000000009"/>
    <n v="0"/>
    <n v="29000"/>
    <n v="42369.89"/>
    <n v="0"/>
    <n v="0"/>
    <n v="0"/>
    <n v="0"/>
    <n v="0"/>
    <n v="0"/>
    <n v="29000"/>
    <n v="42369.89"/>
    <n v="1109"/>
    <d v="2017-04-04T00:00:00"/>
  </r>
  <r>
    <n v="0.3"/>
    <n v="18468"/>
    <n v="4104.66"/>
    <n v="0"/>
    <n v="0"/>
    <x v="53"/>
    <x v="54"/>
    <d v="2017-04-04T00:00:00"/>
    <n v="68706.990000000005"/>
    <n v="61560"/>
    <n v="6156.99"/>
    <n v="0"/>
    <n v="4600"/>
    <n v="8420.0499999999993"/>
    <n v="0"/>
    <n v="0"/>
    <n v="0"/>
    <n v="0"/>
    <n v="0"/>
    <n v="0"/>
    <n v="4600"/>
    <n v="8420.0499999999993"/>
    <n v="818"/>
    <d v="2017-04-05T00:00:00"/>
  </r>
  <r>
    <n v="0.3"/>
    <n v="18000"/>
    <n v="3825.5400000000004"/>
    <n v="0"/>
    <n v="0"/>
    <x v="53"/>
    <x v="54"/>
    <d v="2017-04-05T00:00:00"/>
    <n v="66488.31"/>
    <n v="60000"/>
    <n v="5738.31"/>
    <n v="0"/>
    <n v="5200"/>
    <n v="10364.25"/>
    <n v="0"/>
    <n v="0"/>
    <n v="0"/>
    <n v="0"/>
    <n v="0"/>
    <n v="0"/>
    <n v="5200"/>
    <n v="10364.25"/>
    <n v="778"/>
    <d v="2017-04-07T00:00:00"/>
  </r>
  <r>
    <n v="0.3"/>
    <n v="25870.5"/>
    <n v="9616.82"/>
    <n v="0"/>
    <n v="0"/>
    <x v="53"/>
    <x v="54"/>
    <d v="2017-04-07T00:00:00"/>
    <n v="102615.23"/>
    <n v="86235"/>
    <n v="14425.23"/>
    <n v="0"/>
    <n v="10900"/>
    <n v="23063.32"/>
    <n v="0"/>
    <n v="0"/>
    <n v="0"/>
    <n v="0"/>
    <n v="0"/>
    <n v="0"/>
    <n v="10900"/>
    <n v="23063.32"/>
    <n v="1197"/>
    <d v="2017-04-10T00:00:00"/>
  </r>
  <r>
    <n v="0.3"/>
    <n v="19218"/>
    <n v="9491.48"/>
    <n v="0"/>
    <n v="0"/>
    <x v="53"/>
    <x v="54"/>
    <d v="2017-04-08T00:00:00"/>
    <n v="78712.22"/>
    <n v="64060"/>
    <n v="14237.22"/>
    <n v="0"/>
    <n v="8800"/>
    <n v="21874.75"/>
    <n v="0"/>
    <n v="0"/>
    <n v="0"/>
    <n v="0"/>
    <n v="0"/>
    <n v="0"/>
    <n v="8800"/>
    <n v="21874.75"/>
    <n v="784"/>
    <d v="2017-04-10T00:00:00"/>
  </r>
  <r>
    <n v="0.3"/>
    <n v="18673.5"/>
    <n v="10790.34"/>
    <n v="0"/>
    <n v="0"/>
    <x v="53"/>
    <x v="54"/>
    <d v="2017-04-10T00:00:00"/>
    <n v="79000.509999999995"/>
    <n v="62245"/>
    <n v="16185.51"/>
    <n v="0"/>
    <n v="14000"/>
    <n v="25416.1"/>
    <n v="0"/>
    <n v="0"/>
    <n v="0"/>
    <n v="0"/>
    <n v="0"/>
    <n v="0"/>
    <n v="14000"/>
    <n v="25416.1"/>
    <n v="917"/>
    <d v="2017-04-11T00:00:00"/>
  </r>
  <r>
    <n v="0.3"/>
    <n v="8911.5"/>
    <n v="5552.7599999999993"/>
    <n v="0"/>
    <n v="0"/>
    <x v="53"/>
    <x v="54"/>
    <d v="2017-04-11T00:00:00"/>
    <n v="38659.14"/>
    <n v="29705"/>
    <n v="8329.14"/>
    <n v="0"/>
    <n v="500"/>
    <n v="5844.1"/>
    <n v="0"/>
    <n v="0"/>
    <n v="0"/>
    <n v="0"/>
    <n v="0"/>
    <n v="0"/>
    <n v="500"/>
    <n v="5844.1"/>
    <n v="437"/>
    <d v="2017-04-12T00:00:00"/>
  </r>
  <r>
    <n v="0.3"/>
    <n v="2992.5"/>
    <n v="2669.48"/>
    <n v="0"/>
    <n v="0"/>
    <x v="53"/>
    <x v="54"/>
    <d v="2017-04-12T00:00:00"/>
    <n v="14094.22"/>
    <n v="9975"/>
    <n v="4004.22"/>
    <n v="0"/>
    <n v="1000"/>
    <n v="2331.29"/>
    <n v="0"/>
    <n v="0"/>
    <n v="0"/>
    <n v="0"/>
    <n v="0"/>
    <n v="0"/>
    <n v="1000"/>
    <n v="2331.29"/>
    <n v="151"/>
    <d v="2017-04-13T00:00:00"/>
  </r>
  <r>
    <n v="0.3"/>
    <n v="17091"/>
    <n v="10140.300000000001"/>
    <n v="0"/>
    <n v="0"/>
    <x v="53"/>
    <x v="54"/>
    <d v="2017-04-17T00:00:00"/>
    <n v="73090.45"/>
    <n v="56970"/>
    <n v="15210.45"/>
    <n v="0"/>
    <n v="2500"/>
    <n v="9311.2000000000007"/>
    <n v="0"/>
    <n v="0"/>
    <n v="0"/>
    <n v="0"/>
    <n v="0"/>
    <n v="0"/>
    <n v="2500"/>
    <n v="9311.2000000000007"/>
    <n v="825"/>
    <d v="2017-04-18T00:00:00"/>
  </r>
  <r>
    <n v="0.3"/>
    <n v="18940.5"/>
    <n v="6848"/>
    <n v="0"/>
    <n v="0"/>
    <x v="53"/>
    <x v="54"/>
    <d v="2017-04-18T00:00:00"/>
    <n v="74347"/>
    <n v="63135"/>
    <n v="10272"/>
    <n v="0"/>
    <n v="4000"/>
    <n v="26079.11"/>
    <n v="0"/>
    <n v="0"/>
    <n v="0"/>
    <n v="0"/>
    <n v="0"/>
    <n v="0"/>
    <n v="4000"/>
    <n v="26079.11"/>
    <n v="882"/>
    <d v="2017-04-19T00:00:00"/>
  </r>
  <r>
    <n v="0.3"/>
    <n v="23776.5"/>
    <n v="7600.84"/>
    <n v="0"/>
    <n v="0"/>
    <x v="53"/>
    <x v="54"/>
    <d v="2017-04-19T00:00:00"/>
    <n v="91726.26"/>
    <n v="79255"/>
    <n v="11401.26"/>
    <n v="0"/>
    <n v="6800"/>
    <n v="21909.71"/>
    <n v="0"/>
    <n v="0"/>
    <n v="0"/>
    <n v="0"/>
    <n v="0"/>
    <n v="0"/>
    <n v="6800"/>
    <n v="21909.71"/>
    <n v="1106"/>
    <d v="2017-04-20T00:00:00"/>
  </r>
  <r>
    <n v="0.3"/>
    <n v="16842"/>
    <n v="4741.8599999999997"/>
    <n v="0"/>
    <n v="0"/>
    <x v="53"/>
    <x v="54"/>
    <d v="2017-04-20T00:00:00"/>
    <n v="64757.79"/>
    <n v="56140"/>
    <n v="7112.79"/>
    <n v="0"/>
    <n v="3600"/>
    <n v="13610.55"/>
    <n v="0"/>
    <n v="0"/>
    <n v="0"/>
    <n v="0"/>
    <n v="0"/>
    <n v="0"/>
    <n v="3600"/>
    <n v="13610.55"/>
    <n v="767"/>
    <d v="2017-04-21T00:00:00"/>
  </r>
  <r>
    <n v="0.3"/>
    <n v="15789"/>
    <n v="4803.9399999999996"/>
    <n v="0"/>
    <n v="0"/>
    <x v="53"/>
    <x v="54"/>
    <d v="2017-04-21T00:00:00"/>
    <n v="61200.91"/>
    <n v="52630"/>
    <n v="7205.91"/>
    <n v="0"/>
    <n v="5800"/>
    <n v="14147.38"/>
    <n v="0"/>
    <n v="0"/>
    <n v="0"/>
    <n v="0"/>
    <n v="0"/>
    <n v="0"/>
    <n v="5800"/>
    <n v="14147.38"/>
    <n v="780"/>
    <d v="2017-04-24T00:00:00"/>
  </r>
  <r>
    <n v="0.3"/>
    <n v="12343.5"/>
    <n v="5449.76"/>
    <n v="0"/>
    <n v="0"/>
    <x v="53"/>
    <x v="54"/>
    <d v="2017-04-22T00:00:00"/>
    <n v="49984.639999999999"/>
    <n v="41145"/>
    <n v="8174.64"/>
    <n v="0"/>
    <n v="12500"/>
    <n v="18936.29"/>
    <n v="0"/>
    <n v="0"/>
    <n v="0"/>
    <n v="0"/>
    <n v="0"/>
    <n v="0"/>
    <n v="12500"/>
    <n v="18936.29"/>
    <n v="552"/>
    <d v="2017-04-24T00:00:00"/>
  </r>
  <r>
    <n v="0.3"/>
    <n v="24153"/>
    <n v="13677.800000000001"/>
    <n v="0"/>
    <n v="0"/>
    <x v="53"/>
    <x v="54"/>
    <d v="2017-04-24T00:00:00"/>
    <n v="102911.7"/>
    <n v="80510"/>
    <n v="20516.7"/>
    <n v="0"/>
    <n v="10800"/>
    <n v="15194.42"/>
    <n v="0"/>
    <n v="0"/>
    <n v="0"/>
    <n v="0"/>
    <n v="0"/>
    <n v="0"/>
    <n v="10800"/>
    <n v="15194.42"/>
    <n v="1115"/>
    <d v="2017-04-25T00:00:00"/>
  </r>
  <r>
    <n v="0.3"/>
    <n v="19323"/>
    <n v="7477.62"/>
    <n v="0"/>
    <n v="0"/>
    <x v="53"/>
    <x v="54"/>
    <d v="2017-04-25T00:00:00"/>
    <n v="76566.429999999993"/>
    <n v="64410"/>
    <n v="11216.43"/>
    <n v="0"/>
    <n v="4300"/>
    <n v="12332.46"/>
    <n v="0"/>
    <n v="0"/>
    <n v="0"/>
    <n v="0"/>
    <n v="0"/>
    <n v="0"/>
    <n v="4300"/>
    <n v="12332.46"/>
    <n v="908"/>
    <d v="2017-04-26T00:00:00"/>
  </r>
  <r>
    <n v="0.3"/>
    <n v="16128"/>
    <n v="3961.86"/>
    <n v="0"/>
    <n v="0"/>
    <x v="53"/>
    <x v="54"/>
    <d v="2017-04-26T00:00:00"/>
    <n v="60722.79"/>
    <n v="53760"/>
    <n v="5942.79"/>
    <n v="0"/>
    <n v="3500"/>
    <n v="8371.4500000000007"/>
    <n v="0"/>
    <n v="0"/>
    <n v="0"/>
    <n v="0"/>
    <n v="0"/>
    <n v="0"/>
    <n v="3500"/>
    <n v="8371.4500000000007"/>
    <n v="767"/>
    <d v="2017-04-27T00:00:00"/>
  </r>
  <r>
    <n v="0.3"/>
    <n v="17071.5"/>
    <n v="3115.02"/>
    <n v="0"/>
    <n v="0"/>
    <x v="53"/>
    <x v="54"/>
    <d v="2017-04-27T00:00:00"/>
    <n v="62452.53"/>
    <n v="56905"/>
    <n v="4672.53"/>
    <n v="0"/>
    <n v="5600"/>
    <n v="11530.82"/>
    <n v="0"/>
    <n v="0"/>
    <n v="0"/>
    <n v="0"/>
    <n v="0"/>
    <n v="0"/>
    <n v="5600"/>
    <n v="11530.82"/>
    <n v="710"/>
    <d v="2017-04-28T00:00:00"/>
  </r>
  <r>
    <n v="0.3"/>
    <n v="18732"/>
    <n v="5198.08"/>
    <n v="0"/>
    <n v="0"/>
    <x v="53"/>
    <x v="54"/>
    <d v="2017-04-28T00:00:00"/>
    <n v="70752.12"/>
    <n v="62440"/>
    <n v="7797.12"/>
    <n v="0"/>
    <n v="6900"/>
    <n v="15145.29"/>
    <n v="0"/>
    <n v="0"/>
    <n v="0"/>
    <n v="0"/>
    <n v="0"/>
    <n v="0"/>
    <n v="6900"/>
    <n v="15145.29"/>
    <n v="897"/>
    <d v="2017-05-02T00:00:00"/>
  </r>
  <r>
    <n v="0.3"/>
    <n v="12786"/>
    <n v="4531"/>
    <n v="0"/>
    <n v="0"/>
    <x v="53"/>
    <x v="54"/>
    <d v="2017-04-29T00:00:00"/>
    <n v="50251.5"/>
    <n v="42620"/>
    <n v="6796.5"/>
    <n v="0"/>
    <n v="13300"/>
    <n v="24826.12"/>
    <n v="0"/>
    <n v="0"/>
    <n v="0"/>
    <n v="0"/>
    <n v="0"/>
    <n v="0"/>
    <n v="13300"/>
    <n v="24826.12"/>
    <n v="633"/>
    <d v="2017-05-02T00:00:00"/>
  </r>
  <r>
    <n v="0.3"/>
    <n v="16515"/>
    <n v="6831.9199999999992"/>
    <n v="0"/>
    <n v="0"/>
    <x v="54"/>
    <x v="55"/>
    <d v="2017-04-01T00:00:00"/>
    <n v="66047.88"/>
    <n v="55050"/>
    <n v="10247.879999999999"/>
    <n v="0"/>
    <n v="0"/>
    <n v="7642"/>
    <n v="0"/>
    <n v="0"/>
    <n v="0"/>
    <n v="0"/>
    <n v="0"/>
    <n v="0"/>
    <n v="0"/>
    <n v="7642"/>
    <n v="669"/>
    <d v="2017-04-03T00:00:00"/>
  </r>
  <r>
    <n v="0.3"/>
    <n v="34605"/>
    <n v="16616.48"/>
    <n v="0"/>
    <n v="0"/>
    <x v="54"/>
    <x v="55"/>
    <d v="2017-04-03T00:00:00"/>
    <n v="142554.72"/>
    <n v="115350"/>
    <n v="24924.720000000001"/>
    <n v="0"/>
    <n v="5500"/>
    <n v="19963.7"/>
    <n v="0"/>
    <n v="0"/>
    <n v="0"/>
    <n v="0"/>
    <n v="0"/>
    <n v="0"/>
    <n v="5500"/>
    <n v="19963.7"/>
    <n v="1605"/>
    <d v="2017-04-04T00:00:00"/>
  </r>
  <r>
    <n v="0.3"/>
    <n v="22597.5"/>
    <n v="10967.1"/>
    <n v="0"/>
    <n v="0"/>
    <x v="54"/>
    <x v="55"/>
    <d v="2017-04-04T00:00:00"/>
    <n v="93080.65"/>
    <n v="75325"/>
    <n v="16450.650000000001"/>
    <n v="0"/>
    <n v="7000"/>
    <n v="18029.2"/>
    <n v="0"/>
    <n v="0"/>
    <n v="0"/>
    <n v="0"/>
    <n v="0"/>
    <n v="0"/>
    <n v="7000"/>
    <n v="18029.2"/>
    <n v="978"/>
    <d v="2017-04-05T00:00:00"/>
  </r>
  <r>
    <n v="0.3"/>
    <n v="23718"/>
    <n v="8748.56"/>
    <n v="0"/>
    <n v="0"/>
    <x v="54"/>
    <x v="55"/>
    <d v="2017-04-05T00:00:00"/>
    <n v="92742.84"/>
    <n v="79060"/>
    <n v="13122.84"/>
    <n v="0"/>
    <n v="3600"/>
    <n v="17542.650000000001"/>
    <n v="0"/>
    <n v="0"/>
    <n v="0"/>
    <n v="0"/>
    <n v="0"/>
    <n v="0"/>
    <n v="3600"/>
    <n v="17542.650000000001"/>
    <n v="1043"/>
    <d v="2017-04-07T00:00:00"/>
  </r>
  <r>
    <n v="0.3"/>
    <n v="36489"/>
    <n v="17577.48"/>
    <n v="0"/>
    <n v="0"/>
    <x v="54"/>
    <x v="55"/>
    <d v="2017-04-07T00:00:00"/>
    <n v="149011.22"/>
    <n v="121630"/>
    <n v="26366.22"/>
    <n v="0"/>
    <n v="5300"/>
    <n v="29475.599999999999"/>
    <n v="0"/>
    <n v="0"/>
    <n v="0"/>
    <n v="0"/>
    <n v="0"/>
    <n v="0"/>
    <n v="5300"/>
    <n v="29475.599999999999"/>
    <n v="1642"/>
    <d v="2017-04-08T00:00:00"/>
  </r>
  <r>
    <n v="0.3"/>
    <n v="22299"/>
    <n v="9198.14"/>
    <n v="0"/>
    <n v="0"/>
    <x v="54"/>
    <x v="55"/>
    <d v="2017-04-08T00:00:00"/>
    <n v="89387.21"/>
    <n v="74330"/>
    <n v="13797.21"/>
    <n v="0"/>
    <n v="0"/>
    <n v="9994.7999999999993"/>
    <n v="0"/>
    <n v="0"/>
    <n v="0"/>
    <n v="0"/>
    <n v="0"/>
    <n v="0"/>
    <n v="0"/>
    <n v="9994.7999999999993"/>
    <n v="931"/>
    <d v="2017-04-10T00:00:00"/>
  </r>
  <r>
    <n v="0.3"/>
    <n v="23316"/>
    <n v="9494.4"/>
    <n v="0"/>
    <n v="0"/>
    <x v="54"/>
    <x v="55"/>
    <d v="2017-04-10T00:00:00"/>
    <n v="92706.6"/>
    <n v="77720"/>
    <n v="14241.6"/>
    <n v="0"/>
    <n v="4300"/>
    <n v="21378.7"/>
    <n v="0"/>
    <n v="0"/>
    <n v="0"/>
    <n v="0"/>
    <n v="0"/>
    <n v="0"/>
    <n v="4300"/>
    <n v="21378.7"/>
    <n v="985"/>
    <d v="2017-04-11T00:00:00"/>
  </r>
  <r>
    <n v="0.3"/>
    <n v="15237"/>
    <n v="7764.4000000000005"/>
    <n v="0"/>
    <n v="0"/>
    <x v="54"/>
    <x v="55"/>
    <d v="2017-04-11T00:00:00"/>
    <n v="62786.6"/>
    <n v="50790"/>
    <n v="11646.6"/>
    <n v="0"/>
    <n v="0"/>
    <n v="11196.7"/>
    <n v="0"/>
    <n v="0"/>
    <n v="0"/>
    <n v="0"/>
    <n v="0"/>
    <n v="0"/>
    <n v="0"/>
    <n v="11196.7"/>
    <n v="594"/>
    <d v="2017-04-12T00:00:00"/>
  </r>
  <r>
    <n v="0.3"/>
    <n v="4381.5"/>
    <n v="3755.9"/>
    <n v="0"/>
    <n v="0"/>
    <x v="54"/>
    <x v="55"/>
    <d v="2017-04-12T00:00:00"/>
    <n v="20278.849999999999"/>
    <n v="14605"/>
    <n v="5633.85"/>
    <n v="0"/>
    <n v="1800"/>
    <n v="5317.3"/>
    <n v="0"/>
    <n v="0"/>
    <n v="0"/>
    <n v="0"/>
    <n v="0"/>
    <n v="0"/>
    <n v="1800"/>
    <n v="5317.3"/>
    <n v="204"/>
    <d v="2017-04-13T00:00:00"/>
  </r>
  <r>
    <n v="0.3"/>
    <n v="31518"/>
    <n v="24221.52"/>
    <n v="0"/>
    <n v="0"/>
    <x v="54"/>
    <x v="55"/>
    <d v="2017-04-17T00:00:00"/>
    <n v="142577.28"/>
    <n v="105060"/>
    <n v="36332.28"/>
    <n v="0"/>
    <n v="4500"/>
    <n v="23160.55"/>
    <n v="0"/>
    <n v="0"/>
    <n v="0"/>
    <n v="0"/>
    <n v="0"/>
    <n v="0"/>
    <n v="4500"/>
    <n v="23160.55"/>
    <n v="1350"/>
    <d v="2017-04-18T00:00:00"/>
  </r>
  <r>
    <n v="0.3"/>
    <n v="22291.5"/>
    <n v="14920.800000000001"/>
    <n v="0"/>
    <n v="0"/>
    <x v="54"/>
    <x v="55"/>
    <d v="2017-04-18T00:00:00"/>
    <n v="97296.2"/>
    <n v="74305"/>
    <n v="22381.200000000001"/>
    <n v="0"/>
    <n v="1700"/>
    <n v="25028.799999999999"/>
    <n v="0"/>
    <n v="0"/>
    <n v="0"/>
    <n v="0"/>
    <n v="0"/>
    <n v="0"/>
    <n v="1700"/>
    <n v="25028.799999999999"/>
    <n v="1066"/>
    <d v="2017-04-19T00:00:00"/>
  </r>
  <r>
    <n v="0.3"/>
    <n v="21460.5"/>
    <n v="10817.22"/>
    <n v="0"/>
    <n v="0"/>
    <x v="54"/>
    <x v="55"/>
    <d v="2017-04-19T00:00:00"/>
    <n v="88825.83"/>
    <n v="71535"/>
    <n v="16225.83"/>
    <n v="0"/>
    <n v="3600"/>
    <n v="10769.8"/>
    <n v="0"/>
    <n v="0"/>
    <n v="0"/>
    <n v="0"/>
    <n v="0"/>
    <n v="0"/>
    <n v="3600"/>
    <n v="10769.8"/>
    <n v="926"/>
    <d v="2017-04-20T00:00:00"/>
  </r>
  <r>
    <n v="0.3"/>
    <n v="19608"/>
    <n v="9412.98"/>
    <n v="0"/>
    <n v="0"/>
    <x v="54"/>
    <x v="55"/>
    <d v="2017-04-20T00:00:00"/>
    <n v="82229.47"/>
    <n v="65360"/>
    <n v="14119.47"/>
    <n v="0"/>
    <n v="1100"/>
    <n v="11259.2"/>
    <n v="0"/>
    <n v="0"/>
    <n v="0"/>
    <n v="0"/>
    <n v="0"/>
    <n v="0"/>
    <n v="1100"/>
    <n v="11259.2"/>
    <n v="843"/>
    <d v="2017-04-21T00:00:00"/>
  </r>
  <r>
    <n v="0.3"/>
    <n v="20316"/>
    <n v="8637.36"/>
    <n v="0"/>
    <n v="0"/>
    <x v="54"/>
    <x v="55"/>
    <d v="2017-04-21T00:00:00"/>
    <n v="81621.039999999994"/>
    <n v="67720"/>
    <n v="12956.04"/>
    <n v="0"/>
    <n v="3600"/>
    <n v="10931.3"/>
    <n v="0"/>
    <n v="0"/>
    <n v="0"/>
    <n v="0"/>
    <n v="0"/>
    <n v="0"/>
    <n v="3600"/>
    <n v="10931.3"/>
    <n v="937"/>
    <d v="2017-04-22T00:00:00"/>
  </r>
  <r>
    <n v="0.3"/>
    <n v="14820"/>
    <n v="8031.3"/>
    <n v="0"/>
    <n v="0"/>
    <x v="54"/>
    <x v="55"/>
    <d v="2017-04-22T00:00:00"/>
    <n v="62186.95"/>
    <n v="49400"/>
    <n v="12046.95"/>
    <n v="0"/>
    <n v="1400"/>
    <n v="7624.8"/>
    <n v="0"/>
    <n v="0"/>
    <n v="0"/>
    <n v="0"/>
    <n v="0"/>
    <n v="0"/>
    <n v="1400"/>
    <n v="7624.8"/>
    <n v="615"/>
    <d v="2017-04-24T00:00:00"/>
  </r>
  <r>
    <n v="0.3"/>
    <n v="29779.5"/>
    <n v="19124.5"/>
    <n v="0"/>
    <n v="0"/>
    <x v="54"/>
    <x v="55"/>
    <d v="2017-04-24T00:00:00"/>
    <n v="129521.75"/>
    <n v="99265"/>
    <n v="28686.75"/>
    <n v="0"/>
    <n v="4500"/>
    <n v="27941.1"/>
    <n v="0"/>
    <n v="0"/>
    <n v="0"/>
    <n v="0"/>
    <n v="0"/>
    <n v="0"/>
    <n v="4500"/>
    <n v="27941.1"/>
    <n v="1351"/>
    <d v="2017-04-25T00:00:00"/>
  </r>
  <r>
    <n v="0.3"/>
    <n v="21837"/>
    <n v="10652.42"/>
    <n v="0"/>
    <n v="0"/>
    <x v="54"/>
    <x v="55"/>
    <d v="2017-04-25T00:00:00"/>
    <n v="89543.63"/>
    <n v="72790"/>
    <n v="15978.63"/>
    <n v="0"/>
    <n v="200"/>
    <n v="6733.3"/>
    <n v="0"/>
    <n v="0"/>
    <n v="0"/>
    <n v="0"/>
    <n v="0"/>
    <n v="0"/>
    <n v="200"/>
    <n v="6733.3"/>
    <n v="1012"/>
    <d v="2017-04-26T00:00:00"/>
  </r>
  <r>
    <n v="0.3"/>
    <n v="21123"/>
    <n v="9296.3799999999992"/>
    <n v="0"/>
    <n v="0"/>
    <x v="54"/>
    <x v="55"/>
    <d v="2017-04-26T00:00:00"/>
    <n v="85519.57"/>
    <n v="70410"/>
    <n v="13944.57"/>
    <n v="0"/>
    <n v="1000"/>
    <n v="13450.4"/>
    <n v="0"/>
    <n v="0"/>
    <n v="0"/>
    <n v="0"/>
    <n v="0"/>
    <n v="0"/>
    <n v="1000"/>
    <n v="13450.4"/>
    <n v="896"/>
    <d v="2017-04-27T00:00:00"/>
  </r>
  <r>
    <n v="0.3"/>
    <n v="21895.5"/>
    <n v="10948.699999999999"/>
    <n v="30"/>
    <n v="0"/>
    <x v="54"/>
    <x v="55"/>
    <d v="2017-04-27T00:00:00"/>
    <n v="90618.05"/>
    <n v="72985"/>
    <n v="16423.05"/>
    <n v="100"/>
    <n v="4300"/>
    <n v="14915.8"/>
    <n v="0"/>
    <n v="0"/>
    <n v="0"/>
    <n v="0"/>
    <n v="0"/>
    <n v="0"/>
    <n v="4300"/>
    <n v="14915.8"/>
    <n v="958"/>
    <d v="2017-04-28T00:00:00"/>
  </r>
  <r>
    <n v="0.3"/>
    <n v="21687"/>
    <n v="13902.980000000001"/>
    <n v="0"/>
    <n v="0"/>
    <x v="54"/>
    <x v="55"/>
    <d v="2017-04-28T00:00:00"/>
    <n v="93729.47"/>
    <n v="72290"/>
    <n v="20854.47"/>
    <n v="0"/>
    <n v="2100"/>
    <n v="12877.12"/>
    <n v="0"/>
    <n v="0"/>
    <n v="0"/>
    <n v="0"/>
    <n v="0"/>
    <n v="0"/>
    <n v="2100"/>
    <n v="12877.12"/>
    <n v="1031"/>
    <d v="2017-04-29T00:00:00"/>
  </r>
  <r>
    <n v="0.3"/>
    <n v="15676.5"/>
    <n v="9646.32"/>
    <n v="0"/>
    <n v="0"/>
    <x v="54"/>
    <x v="55"/>
    <d v="2017-04-29T00:00:00"/>
    <n v="67294.48"/>
    <n v="52255"/>
    <n v="14469.48"/>
    <n v="0"/>
    <n v="200"/>
    <n v="8418.9"/>
    <n v="0"/>
    <n v="0"/>
    <n v="0"/>
    <n v="0"/>
    <n v="0"/>
    <n v="0"/>
    <n v="200"/>
    <n v="8418.9"/>
    <n v="729"/>
    <d v="2017-05-02T00:00:00"/>
  </r>
  <r>
    <n v="0.3"/>
    <n v="9286.5"/>
    <n v="1211.7"/>
    <n v="6"/>
    <n v="21"/>
    <x v="55"/>
    <x v="56"/>
    <d v="2017-04-01T00:00:00"/>
    <n v="33367.550000000003"/>
    <n v="30955"/>
    <n v="1817.55"/>
    <n v="20"/>
    <n v="300"/>
    <n v="2521.9499999999998"/>
    <n v="70"/>
    <n v="0"/>
    <n v="0"/>
    <n v="0"/>
    <n v="0"/>
    <n v="0"/>
    <n v="300"/>
    <n v="2521.9499999999998"/>
    <n v="402"/>
    <d v="2017-04-03T00:00:00"/>
  </r>
  <r>
    <n v="0.3"/>
    <n v="24070.5"/>
    <n v="6126.54"/>
    <n v="0"/>
    <n v="0"/>
    <x v="55"/>
    <x v="56"/>
    <d v="2017-04-03T00:00:00"/>
    <n v="91324.81"/>
    <n v="80235"/>
    <n v="9189.81"/>
    <n v="0"/>
    <n v="300"/>
    <n v="6721"/>
    <n v="0"/>
    <n v="0"/>
    <n v="0"/>
    <n v="0"/>
    <n v="0"/>
    <n v="0"/>
    <n v="300"/>
    <n v="6721"/>
    <n v="1126"/>
    <d v="2017-04-04T00:00:00"/>
  </r>
  <r>
    <n v="0.3"/>
    <n v="20979"/>
    <n v="2751.92"/>
    <n v="0"/>
    <n v="501"/>
    <x v="55"/>
    <x v="56"/>
    <d v="2017-04-04T00:00:00"/>
    <n v="75362.880000000005"/>
    <n v="69930"/>
    <n v="4127.88"/>
    <n v="0"/>
    <n v="1000"/>
    <n v="4181"/>
    <n v="1670"/>
    <n v="0"/>
    <n v="0"/>
    <n v="0"/>
    <n v="0"/>
    <n v="0"/>
    <n v="1000"/>
    <n v="4181"/>
    <n v="877"/>
    <d v="2017-04-05T00:00:00"/>
  </r>
  <r>
    <n v="0.3"/>
    <n v="18229.5"/>
    <n v="2211.48"/>
    <n v="0"/>
    <n v="24"/>
    <x v="55"/>
    <x v="56"/>
    <d v="2017-04-05T00:00:00"/>
    <n v="65817.22"/>
    <n v="60765"/>
    <n v="3317.22"/>
    <n v="0"/>
    <n v="0"/>
    <n v="2433.5"/>
    <n v="80"/>
    <n v="0"/>
    <n v="0"/>
    <n v="0"/>
    <n v="0"/>
    <n v="0"/>
    <n v="0"/>
    <n v="2433.5"/>
    <n v="729"/>
    <d v="2017-04-07T00:00:00"/>
  </r>
  <r>
    <n v="0.3"/>
    <n v="22990.5"/>
    <n v="4070.06"/>
    <n v="0"/>
    <n v="141"/>
    <x v="55"/>
    <x v="56"/>
    <d v="2017-04-07T00:00:00"/>
    <n v="84910.09"/>
    <n v="76635"/>
    <n v="6105.09"/>
    <n v="0"/>
    <n v="0"/>
    <n v="8895.9699999999993"/>
    <n v="470"/>
    <n v="0"/>
    <n v="0"/>
    <n v="0"/>
    <n v="0"/>
    <n v="0"/>
    <n v="0"/>
    <n v="8895.9699999999993"/>
    <n v="1027"/>
    <d v="2017-04-10T00:00:00"/>
  </r>
  <r>
    <n v="0.3"/>
    <n v="11187"/>
    <n v="1706.6000000000001"/>
    <n v="0"/>
    <n v="12"/>
    <x v="55"/>
    <x v="56"/>
    <d v="2017-04-08T00:00:00"/>
    <n v="40559.9"/>
    <n v="37290"/>
    <n v="2559.9"/>
    <n v="0"/>
    <n v="0"/>
    <n v="860"/>
    <n v="40"/>
    <n v="0"/>
    <n v="0"/>
    <n v="0"/>
    <n v="0"/>
    <n v="0"/>
    <n v="0"/>
    <n v="860"/>
    <n v="450"/>
    <d v="2017-04-10T00:00:00"/>
  </r>
  <r>
    <n v="0.3"/>
    <n v="18241.5"/>
    <n v="3417.66"/>
    <n v="0"/>
    <n v="249"/>
    <x v="55"/>
    <x v="56"/>
    <d v="2017-04-10T00:00:00"/>
    <n v="67746.490000000005"/>
    <n v="60805"/>
    <n v="5126.49"/>
    <n v="0"/>
    <n v="1200"/>
    <n v="5675"/>
    <n v="830"/>
    <n v="0"/>
    <n v="0"/>
    <n v="0"/>
    <n v="0"/>
    <n v="0"/>
    <n v="1200"/>
    <n v="5675"/>
    <n v="813"/>
    <d v="2017-04-11T00:00:00"/>
  </r>
  <r>
    <n v="0.3"/>
    <n v="6841.5"/>
    <n v="406.59999999999997"/>
    <n v="0"/>
    <n v="45"/>
    <x v="55"/>
    <x v="56"/>
    <d v="2017-04-11T00:00:00"/>
    <n v="23694.9"/>
    <n v="22805"/>
    <n v="609.9"/>
    <n v="0"/>
    <n v="0"/>
    <n v="1284.5"/>
    <n v="150"/>
    <n v="0"/>
    <n v="0"/>
    <n v="0"/>
    <n v="0"/>
    <n v="0"/>
    <n v="0"/>
    <n v="1284.5"/>
    <n v="221"/>
    <d v="2017-04-12T00:00:00"/>
  </r>
  <r>
    <n v="0.3"/>
    <n v="1383"/>
    <n v="57.6"/>
    <n v="0"/>
    <n v="78"/>
    <x v="55"/>
    <x v="56"/>
    <d v="2017-04-12T00:00:00"/>
    <n v="4891.3999999999996"/>
    <n v="4610"/>
    <n v="86.4"/>
    <n v="0"/>
    <n v="0"/>
    <n v="415"/>
    <n v="260"/>
    <n v="0"/>
    <n v="0"/>
    <n v="0"/>
    <n v="0"/>
    <n v="0"/>
    <n v="0"/>
    <n v="415"/>
    <n v="61"/>
    <d v="2017-04-13T00:00:00"/>
  </r>
  <r>
    <n v="0.3"/>
    <n v="18684"/>
    <n v="8839.14"/>
    <n v="0"/>
    <n v="0"/>
    <x v="55"/>
    <x v="56"/>
    <d v="2017-04-17T00:00:00"/>
    <n v="77093.710000000006"/>
    <n v="62280"/>
    <n v="13258.71"/>
    <n v="0"/>
    <n v="100"/>
    <n v="17082.7"/>
    <n v="0"/>
    <n v="0"/>
    <n v="0"/>
    <n v="0"/>
    <n v="0"/>
    <n v="0"/>
    <n v="100"/>
    <n v="17082.7"/>
    <n v="969"/>
    <d v="2017-04-18T00:00:00"/>
  </r>
  <r>
    <n v="0.3"/>
    <n v="17305.5"/>
    <n v="2147.94"/>
    <n v="0"/>
    <n v="0"/>
    <x v="55"/>
    <x v="56"/>
    <d v="2017-04-18T00:00:00"/>
    <n v="61856.91"/>
    <n v="57685"/>
    <n v="3221.91"/>
    <n v="0"/>
    <n v="1100"/>
    <n v="4929"/>
    <n v="0"/>
    <n v="0"/>
    <n v="0"/>
    <n v="0"/>
    <n v="0"/>
    <n v="0"/>
    <n v="1100"/>
    <n v="4929"/>
    <n v="718"/>
    <d v="2017-04-19T00:00:00"/>
  </r>
  <r>
    <n v="0.3"/>
    <n v="18318"/>
    <n v="3203.26"/>
    <n v="0"/>
    <n v="12"/>
    <x v="55"/>
    <x v="56"/>
    <d v="2017-04-19T00:00:00"/>
    <n v="66764.89"/>
    <n v="61060"/>
    <n v="4804.8900000000003"/>
    <n v="0"/>
    <n v="1400"/>
    <n v="5101.7"/>
    <n v="40"/>
    <n v="0"/>
    <n v="0"/>
    <n v="0"/>
    <n v="0"/>
    <n v="0"/>
    <n v="1400"/>
    <n v="5101.7"/>
    <n v="710"/>
    <d v="2017-04-20T00:00:00"/>
  </r>
  <r>
    <n v="0.3"/>
    <n v="16581"/>
    <n v="2338.16"/>
    <n v="0"/>
    <n v="0"/>
    <x v="55"/>
    <x v="56"/>
    <d v="2017-04-20T00:00:00"/>
    <n v="59492.24"/>
    <n v="55270"/>
    <n v="3507.24"/>
    <n v="0"/>
    <n v="500"/>
    <n v="3779.6"/>
    <n v="0"/>
    <n v="0"/>
    <n v="0"/>
    <n v="0"/>
    <n v="0"/>
    <n v="0"/>
    <n v="500"/>
    <n v="3779.6"/>
    <n v="690"/>
    <d v="2017-04-21T00:00:00"/>
  </r>
  <r>
    <n v="0.3"/>
    <n v="11691"/>
    <n v="3088.7000000000003"/>
    <n v="0"/>
    <n v="21"/>
    <x v="55"/>
    <x v="56"/>
    <d v="2017-04-21T00:00:00"/>
    <n v="44323.05"/>
    <n v="38970"/>
    <n v="4633.05"/>
    <n v="0"/>
    <n v="1000"/>
    <n v="4019.75"/>
    <n v="70"/>
    <n v="0"/>
    <n v="0"/>
    <n v="0"/>
    <n v="0"/>
    <n v="0"/>
    <n v="1000"/>
    <n v="4019.75"/>
    <n v="571"/>
    <d v="2017-04-24T00:00:00"/>
  </r>
  <r>
    <n v="0.3"/>
    <n v="9963"/>
    <n v="1479.92"/>
    <n v="0"/>
    <n v="459"/>
    <x v="55"/>
    <x v="56"/>
    <d v="2017-04-22T00:00:00"/>
    <n v="36149.879999999997"/>
    <n v="33210"/>
    <n v="2219.88"/>
    <n v="0"/>
    <n v="0"/>
    <n v="1416.5"/>
    <n v="1530"/>
    <n v="0"/>
    <n v="0"/>
    <n v="0"/>
    <n v="0"/>
    <n v="0"/>
    <n v="0"/>
    <n v="1416.5"/>
    <n v="410"/>
    <d v="2017-04-24T00:00:00"/>
  </r>
  <r>
    <n v="0.3"/>
    <n v="20610"/>
    <n v="5933.72"/>
    <n v="0"/>
    <n v="21"/>
    <x v="55"/>
    <x v="56"/>
    <d v="2017-04-24T00:00:00"/>
    <n v="78720.58"/>
    <n v="68700"/>
    <n v="8900.58"/>
    <n v="0"/>
    <n v="1200"/>
    <n v="11123.29"/>
    <n v="70"/>
    <n v="0"/>
    <n v="0"/>
    <n v="0"/>
    <n v="0"/>
    <n v="0"/>
    <n v="1200"/>
    <n v="11123.29"/>
    <n v="922"/>
    <d v="2017-04-25T00:00:00"/>
  </r>
  <r>
    <n v="0.3"/>
    <n v="18903"/>
    <n v="3670.9599999999996"/>
    <n v="0"/>
    <n v="204"/>
    <x v="55"/>
    <x v="56"/>
    <d v="2017-04-25T00:00:00"/>
    <n v="69786.44"/>
    <n v="63010"/>
    <n v="5506.44"/>
    <n v="0"/>
    <n v="1000"/>
    <n v="6023.29"/>
    <n v="680"/>
    <n v="0"/>
    <n v="0"/>
    <n v="0"/>
    <n v="0"/>
    <n v="0"/>
    <n v="1000"/>
    <n v="6023.29"/>
    <n v="797"/>
    <d v="2017-04-26T00:00:00"/>
  </r>
  <r>
    <n v="0.3"/>
    <n v="14833.5"/>
    <n v="2547.2400000000002"/>
    <n v="0"/>
    <n v="0"/>
    <x v="55"/>
    <x v="56"/>
    <d v="2017-04-26T00:00:00"/>
    <n v="54585.86"/>
    <n v="49445"/>
    <n v="3820.86"/>
    <n v="0"/>
    <n v="0"/>
    <n v="3834.44"/>
    <n v="0"/>
    <n v="0"/>
    <n v="0"/>
    <n v="0"/>
    <n v="0"/>
    <n v="0"/>
    <n v="0"/>
    <n v="3834.44"/>
    <n v="650"/>
    <d v="2017-04-27T00:00:00"/>
  </r>
  <r>
    <n v="0.3"/>
    <n v="18948"/>
    <n v="4714.0999999999995"/>
    <n v="0"/>
    <n v="111"/>
    <x v="55"/>
    <x v="56"/>
    <d v="2017-04-27T00:00:00"/>
    <n v="71351.149999999994"/>
    <n v="63160"/>
    <n v="7071.15"/>
    <n v="0"/>
    <n v="1100"/>
    <n v="14584.5"/>
    <n v="370"/>
    <n v="0"/>
    <n v="0"/>
    <n v="0"/>
    <n v="0"/>
    <n v="0"/>
    <n v="1100"/>
    <n v="14584.5"/>
    <n v="833"/>
    <d v="2017-04-28T00:00:00"/>
  </r>
  <r>
    <n v="0.3"/>
    <n v="14694"/>
    <n v="5308.44"/>
    <n v="0"/>
    <n v="72"/>
    <x v="55"/>
    <x v="56"/>
    <d v="2017-04-28T00:00:00"/>
    <n v="57587.66"/>
    <n v="48980"/>
    <n v="7962.66"/>
    <n v="0"/>
    <n v="0"/>
    <n v="5602.47"/>
    <n v="240"/>
    <n v="0"/>
    <n v="0"/>
    <n v="0"/>
    <n v="0"/>
    <n v="0"/>
    <n v="0"/>
    <n v="5602.47"/>
    <n v="695"/>
    <d v="2017-05-02T00:00:00"/>
  </r>
  <r>
    <n v="0.3"/>
    <n v="9939"/>
    <n v="2879.22"/>
    <n v="0"/>
    <n v="291"/>
    <x v="55"/>
    <x v="56"/>
    <d v="2017-04-29T00:00:00"/>
    <n v="38243.83"/>
    <n v="33130"/>
    <n v="4318.83"/>
    <n v="0"/>
    <n v="0"/>
    <n v="2429"/>
    <n v="970"/>
    <n v="0"/>
    <n v="0"/>
    <n v="0"/>
    <n v="0"/>
    <n v="0"/>
    <n v="0"/>
    <n v="2429"/>
    <n v="533"/>
    <d v="2017-05-02T00:00:00"/>
  </r>
  <r>
    <n v="0.3"/>
    <n v="14052"/>
    <n v="7316.3"/>
    <n v="0"/>
    <n v="565.5"/>
    <x v="56"/>
    <x v="57"/>
    <d v="2017-04-01T00:00:00"/>
    <n v="58924.45"/>
    <n v="46840"/>
    <n v="10974.45"/>
    <n v="0"/>
    <n v="2400"/>
    <n v="9714.17"/>
    <n v="610"/>
    <n v="1275"/>
    <n v="0"/>
    <n v="195"/>
    <n v="0"/>
    <n v="0"/>
    <n v="2400"/>
    <n v="9909.17"/>
    <n v="577"/>
    <d v="2017-04-03T00:00:00"/>
  </r>
  <r>
    <n v="0.3"/>
    <n v="27505.5"/>
    <n v="16369.62"/>
    <n v="0"/>
    <n v="1857"/>
    <x v="56"/>
    <x v="57"/>
    <d v="2017-04-03T00:00:00"/>
    <n v="117084.43"/>
    <n v="91685"/>
    <n v="24554.43"/>
    <n v="0"/>
    <n v="2000"/>
    <n v="10237.6"/>
    <n v="1060"/>
    <n v="5130"/>
    <n v="0"/>
    <n v="220"/>
    <n v="0"/>
    <n v="0"/>
    <n v="2000"/>
    <n v="10457.6"/>
    <n v="1175"/>
    <d v="2017-04-04T00:00:00"/>
  </r>
  <r>
    <n v="0.3"/>
    <n v="20958"/>
    <n v="10798.56"/>
    <n v="0"/>
    <n v="2817"/>
    <x v="56"/>
    <x v="57"/>
    <d v="2017-04-04T00:00:00"/>
    <n v="87147.839999999997"/>
    <n v="69860"/>
    <n v="16197.84"/>
    <n v="0"/>
    <n v="1800"/>
    <n v="12154.98"/>
    <n v="240"/>
    <n v="9150"/>
    <n v="0"/>
    <n v="530"/>
    <n v="0"/>
    <n v="0"/>
    <n v="1800"/>
    <n v="12684.98"/>
    <n v="908"/>
    <d v="2017-04-05T00:00:00"/>
  </r>
  <r>
    <n v="0.3"/>
    <n v="21814.5"/>
    <n v="10481.960000000001"/>
    <n v="0"/>
    <n v="1576.5"/>
    <x v="56"/>
    <x v="57"/>
    <d v="2017-04-05T00:00:00"/>
    <n v="88897.94"/>
    <n v="72715"/>
    <n v="15722.94"/>
    <n v="0"/>
    <n v="3500"/>
    <n v="10328.19"/>
    <n v="900"/>
    <n v="4355"/>
    <n v="0"/>
    <n v="295"/>
    <n v="0"/>
    <n v="0"/>
    <n v="3500"/>
    <n v="10623.19"/>
    <n v="937"/>
    <d v="2017-04-07T00:00:00"/>
  </r>
  <r>
    <n v="0.3"/>
    <n v="32227.5"/>
    <n v="18282.12"/>
    <n v="0"/>
    <n v="2952"/>
    <x v="56"/>
    <x v="57"/>
    <d v="2017-04-07T00:00:00"/>
    <n v="135653.18"/>
    <n v="107425"/>
    <n v="27423.18"/>
    <n v="0"/>
    <n v="100"/>
    <n v="13085.7"/>
    <n v="920"/>
    <n v="8920"/>
    <n v="0"/>
    <n v="760"/>
    <n v="0"/>
    <n v="0"/>
    <n v="100"/>
    <n v="13845.7"/>
    <n v="1454"/>
    <d v="2017-04-08T00:00:00"/>
  </r>
  <r>
    <n v="0.3"/>
    <n v="16705.5"/>
    <n v="9920.84"/>
    <n v="0"/>
    <n v="1473"/>
    <x v="56"/>
    <x v="57"/>
    <d v="2017-04-08T00:00:00"/>
    <n v="71141.259999999995"/>
    <n v="55685"/>
    <n v="14881.26"/>
    <n v="0"/>
    <n v="5800"/>
    <n v="13075.08"/>
    <n v="480"/>
    <n v="4430"/>
    <n v="0"/>
    <n v="0"/>
    <n v="0"/>
    <n v="0"/>
    <n v="5800"/>
    <n v="13075.08"/>
    <n v="766"/>
    <d v="2017-04-10T00:00:00"/>
  </r>
  <r>
    <n v="0.3"/>
    <n v="29083.5"/>
    <n v="14083.86"/>
    <n v="0"/>
    <n v="1596"/>
    <x v="56"/>
    <x v="57"/>
    <d v="2017-04-10T00:00:00"/>
    <n v="119030.79"/>
    <n v="96945"/>
    <n v="21125.79"/>
    <n v="0"/>
    <n v="1600"/>
    <n v="17178.7"/>
    <n v="890"/>
    <n v="4430"/>
    <n v="0"/>
    <n v="0"/>
    <n v="0"/>
    <n v="0"/>
    <n v="1600"/>
    <n v="17178.7"/>
    <n v="1237"/>
    <d v="2017-04-11T00:00:00"/>
  </r>
  <r>
    <n v="0.3"/>
    <n v="9876"/>
    <n v="3469.76"/>
    <n v="0"/>
    <n v="801"/>
    <x v="56"/>
    <x v="57"/>
    <d v="2017-04-11T00:00:00"/>
    <n v="38664.639999999999"/>
    <n v="32920"/>
    <n v="5204.6400000000003"/>
    <n v="0"/>
    <n v="1400"/>
    <n v="5740.33"/>
    <n v="910"/>
    <n v="1760"/>
    <n v="0"/>
    <n v="0"/>
    <n v="0"/>
    <n v="0"/>
    <n v="1400"/>
    <n v="5740.33"/>
    <n v="397"/>
    <d v="2017-04-12T00:00:00"/>
  </r>
  <r>
    <n v="0.3"/>
    <n v="1969.5"/>
    <n v="1990.08"/>
    <n v="0"/>
    <n v="544.5"/>
    <x v="56"/>
    <x v="57"/>
    <d v="2017-04-12T00:00:00"/>
    <n v="9570.1200000000008"/>
    <n v="6565"/>
    <n v="2985.12"/>
    <n v="0"/>
    <n v="0"/>
    <n v="90"/>
    <n v="430"/>
    <n v="1385"/>
    <n v="0"/>
    <n v="0"/>
    <n v="0"/>
    <n v="0"/>
    <n v="0"/>
    <n v="90"/>
    <n v="119"/>
    <d v="2017-04-13T00:00:00"/>
  </r>
  <r>
    <n v="0.3"/>
    <n v="19963.5"/>
    <n v="17318.48"/>
    <n v="0"/>
    <n v="601.5"/>
    <x v="56"/>
    <x v="57"/>
    <d v="2017-04-17T00:00:00"/>
    <n v="93142.720000000001"/>
    <n v="66545"/>
    <n v="25977.72"/>
    <n v="0"/>
    <n v="0"/>
    <n v="10803.7"/>
    <n v="460"/>
    <n v="1545"/>
    <n v="0"/>
    <n v="0"/>
    <n v="0"/>
    <n v="0"/>
    <n v="0"/>
    <n v="10803.7"/>
    <n v="956"/>
    <d v="2017-04-18T00:00:00"/>
  </r>
  <r>
    <n v="0.3"/>
    <n v="19923"/>
    <n v="11766.220000000001"/>
    <n v="0"/>
    <n v="1453.5"/>
    <x v="56"/>
    <x v="57"/>
    <d v="2017-04-18T00:00:00"/>
    <n v="85724.33"/>
    <n v="66410"/>
    <n v="17649.330000000002"/>
    <n v="0"/>
    <n v="1000"/>
    <n v="11249.2"/>
    <n v="80"/>
    <n v="4765"/>
    <n v="0"/>
    <n v="295"/>
    <n v="0"/>
    <n v="0"/>
    <n v="1000"/>
    <n v="11544.2"/>
    <n v="912"/>
    <d v="2017-04-19T00:00:00"/>
  </r>
  <r>
    <n v="0.3"/>
    <n v="19129.5"/>
    <n v="12598.74"/>
    <n v="0"/>
    <n v="1567.5"/>
    <x v="56"/>
    <x v="57"/>
    <d v="2017-04-19T00:00:00"/>
    <n v="83038.11"/>
    <n v="63765"/>
    <n v="18898.11"/>
    <n v="0"/>
    <n v="0"/>
    <n v="10334.02"/>
    <n v="910"/>
    <n v="4315"/>
    <n v="0"/>
    <n v="120"/>
    <n v="0"/>
    <n v="0"/>
    <n v="0"/>
    <n v="10454.02"/>
    <n v="808"/>
    <d v="2017-04-20T00:00:00"/>
  </r>
  <r>
    <n v="0.3"/>
    <n v="15904.5"/>
    <n v="9816.44"/>
    <n v="0"/>
    <n v="2350.5"/>
    <x v="56"/>
    <x v="57"/>
    <d v="2017-04-20T00:00:00"/>
    <n v="68509.66"/>
    <n v="53015"/>
    <n v="14724.66"/>
    <n v="0"/>
    <n v="800"/>
    <n v="9400"/>
    <n v="810"/>
    <n v="7025"/>
    <n v="0"/>
    <n v="765"/>
    <n v="0"/>
    <n v="0"/>
    <n v="800"/>
    <n v="10165"/>
    <n v="705"/>
    <d v="2017-04-21T00:00:00"/>
  </r>
  <r>
    <n v="0.3"/>
    <n v="18963"/>
    <n v="9829.58"/>
    <n v="0"/>
    <n v="1389"/>
    <x v="56"/>
    <x v="57"/>
    <d v="2017-04-21T00:00:00"/>
    <n v="78404.37"/>
    <n v="63210"/>
    <n v="14744.37"/>
    <n v="0"/>
    <n v="5400"/>
    <n v="14918.8"/>
    <n v="710"/>
    <n v="3920"/>
    <n v="0"/>
    <n v="335"/>
    <n v="0"/>
    <n v="0"/>
    <n v="5400"/>
    <n v="15253.8"/>
    <n v="792"/>
    <d v="2017-04-22T00:00:00"/>
  </r>
  <r>
    <n v="0.3"/>
    <n v="13099.5"/>
    <n v="8857.36"/>
    <n v="0"/>
    <n v="853.5"/>
    <x v="56"/>
    <x v="57"/>
    <d v="2017-04-22T00:00:00"/>
    <n v="57291.040000000001"/>
    <n v="43665"/>
    <n v="13286.04"/>
    <n v="0"/>
    <n v="2200"/>
    <n v="9454.0499999999993"/>
    <n v="480"/>
    <n v="2365"/>
    <n v="0"/>
    <n v="345"/>
    <n v="0"/>
    <n v="0"/>
    <n v="2200"/>
    <n v="9799.0499999999993"/>
    <n v="602"/>
    <d v="2017-04-24T00:00:00"/>
  </r>
  <r>
    <n v="0.3"/>
    <n v="26631"/>
    <n v="16749.7"/>
    <n v="0"/>
    <n v="1903.5"/>
    <x v="56"/>
    <x v="57"/>
    <d v="2017-04-24T00:00:00"/>
    <n v="115369.55"/>
    <n v="88770"/>
    <n v="25124.55"/>
    <n v="0"/>
    <n v="2500"/>
    <n v="16465.59"/>
    <n v="370"/>
    <n v="5975"/>
    <n v="0"/>
    <n v="360"/>
    <n v="0"/>
    <n v="0"/>
    <n v="2500"/>
    <n v="16825.59"/>
    <n v="1193"/>
    <d v="2017-04-25T00:00:00"/>
  </r>
  <r>
    <n v="0.3"/>
    <n v="19314"/>
    <n v="10564.34"/>
    <n v="0"/>
    <n v="1389"/>
    <x v="56"/>
    <x v="57"/>
    <d v="2017-04-25T00:00:00"/>
    <n v="80831.509999999995"/>
    <n v="64380"/>
    <n v="15846.51"/>
    <n v="0"/>
    <n v="1600"/>
    <n v="9769.94"/>
    <n v="370"/>
    <n v="4260"/>
    <n v="0"/>
    <n v="145"/>
    <n v="0"/>
    <n v="0"/>
    <n v="1600"/>
    <n v="9914.94"/>
    <n v="791"/>
    <d v="2017-04-26T00:00:00"/>
  </r>
  <r>
    <n v="0.3"/>
    <n v="16986"/>
    <n v="7888.68"/>
    <n v="0"/>
    <n v="1866"/>
    <x v="56"/>
    <x v="57"/>
    <d v="2017-04-26T00:00:00"/>
    <n v="71138.02"/>
    <n v="56620"/>
    <n v="11833.02"/>
    <n v="0"/>
    <n v="2400"/>
    <n v="9348.74"/>
    <n v="740"/>
    <n v="5480"/>
    <n v="0"/>
    <n v="120"/>
    <n v="0"/>
    <n v="0"/>
    <n v="2400"/>
    <n v="9468.74"/>
    <n v="721"/>
    <d v="2017-04-27T00:00:00"/>
  </r>
  <r>
    <n v="0.3"/>
    <n v="17491.5"/>
    <n v="8145.3"/>
    <n v="0"/>
    <n v="2119.5"/>
    <x v="56"/>
    <x v="57"/>
    <d v="2017-04-27T00:00:00"/>
    <n v="71562.95"/>
    <n v="58305"/>
    <n v="12217.95"/>
    <n v="0"/>
    <n v="3500"/>
    <n v="13728.79"/>
    <n v="240"/>
    <n v="6825"/>
    <n v="0"/>
    <n v="120"/>
    <n v="0"/>
    <n v="0"/>
    <n v="3500"/>
    <n v="13848.79"/>
    <n v="705"/>
    <d v="2017-04-28T00:00:00"/>
  </r>
  <r>
    <n v="0.3"/>
    <n v="17176.5"/>
    <n v="8994.6999999999989"/>
    <n v="0"/>
    <n v="1941"/>
    <x v="56"/>
    <x v="57"/>
    <d v="2017-04-28T00:00:00"/>
    <n v="71322.05"/>
    <n v="57255"/>
    <n v="13492.05"/>
    <n v="0"/>
    <n v="7300"/>
    <n v="9304.7900000000009"/>
    <n v="850"/>
    <n v="5620"/>
    <n v="0"/>
    <n v="190"/>
    <n v="0"/>
    <n v="0"/>
    <n v="7300"/>
    <n v="9494.7900000000009"/>
    <n v="767"/>
    <d v="2017-04-29T00:00:00"/>
  </r>
  <r>
    <n v="0.3"/>
    <n v="15243"/>
    <n v="9595.24"/>
    <n v="0"/>
    <n v="1828.5"/>
    <x v="56"/>
    <x v="57"/>
    <d v="2017-04-29T00:00:00"/>
    <n v="65877.86"/>
    <n v="50810"/>
    <n v="14392.86"/>
    <n v="0"/>
    <n v="200"/>
    <n v="6628.65"/>
    <n v="150"/>
    <n v="5945"/>
    <n v="0"/>
    <n v="170"/>
    <n v="0"/>
    <n v="0"/>
    <n v="200"/>
    <n v="6798.65"/>
    <n v="683"/>
    <d v="2017-05-02T00:00:00"/>
  </r>
  <r>
    <n v="0.28000000000000003"/>
    <n v="42889.000000000007"/>
    <n v="16002.839999999998"/>
    <n v="0"/>
    <n v="0"/>
    <x v="57"/>
    <x v="58"/>
    <d v="2017-04-03T00:00:00"/>
    <n v="178349.26"/>
    <n v="153175"/>
    <n v="24004.26"/>
    <n v="0"/>
    <n v="11600"/>
    <n v="17046.080000000002"/>
    <n v="0"/>
    <n v="0"/>
    <n v="0"/>
    <n v="0"/>
    <n v="0"/>
    <n v="0"/>
    <n v="11600"/>
    <n v="17046.080000000002"/>
    <n v="1829"/>
    <d v="2017-04-04T00:00:00"/>
  </r>
  <r>
    <n v="0.28000000000000003"/>
    <n v="29983.800000000003"/>
    <n v="9604.06"/>
    <n v="0"/>
    <n v="0"/>
    <x v="57"/>
    <x v="58"/>
    <d v="2017-04-04T00:00:00"/>
    <n v="121701.09"/>
    <n v="107085"/>
    <n v="14406.09"/>
    <n v="0"/>
    <n v="7000"/>
    <n v="14166.7"/>
    <n v="0"/>
    <n v="0"/>
    <n v="0"/>
    <n v="0"/>
    <n v="0"/>
    <n v="0"/>
    <n v="7000"/>
    <n v="14166.7"/>
    <n v="1205"/>
    <d v="2017-04-05T00:00:00"/>
  </r>
  <r>
    <n v="0.28000000000000003"/>
    <n v="25393.200000000001"/>
    <n v="9328.94"/>
    <n v="0"/>
    <n v="0"/>
    <x v="57"/>
    <x v="58"/>
    <d v="2017-04-05T00:00:00"/>
    <n v="105158.41"/>
    <n v="90690"/>
    <n v="13993.41"/>
    <n v="0"/>
    <n v="8000"/>
    <n v="13865.1"/>
    <n v="0"/>
    <n v="0"/>
    <n v="0"/>
    <n v="0"/>
    <n v="0"/>
    <n v="0"/>
    <n v="8000"/>
    <n v="13865.1"/>
    <n v="1076"/>
    <d v="2017-04-07T00:00:00"/>
  </r>
  <r>
    <n v="0.28000000000000003"/>
    <n v="51865.8"/>
    <n v="15476.46"/>
    <n v="0"/>
    <n v="0"/>
    <x v="57"/>
    <x v="58"/>
    <d v="2017-04-07T00:00:00"/>
    <n v="211184.69"/>
    <n v="185235"/>
    <n v="23214.69"/>
    <n v="0"/>
    <n v="6000"/>
    <n v="15658.18"/>
    <n v="0"/>
    <n v="0"/>
    <n v="0"/>
    <n v="0"/>
    <n v="0"/>
    <n v="0"/>
    <n v="6000"/>
    <n v="15658.18"/>
    <n v="1984"/>
    <d v="2017-04-10T00:00:00"/>
  </r>
  <r>
    <n v="0.28000000000000003"/>
    <n v="29472.800000000003"/>
    <n v="3113.3799999999997"/>
    <n v="0"/>
    <n v="0"/>
    <x v="57"/>
    <x v="58"/>
    <d v="2017-04-08T00:00:00"/>
    <n v="111260.07"/>
    <n v="105260"/>
    <n v="4670.07"/>
    <n v="0"/>
    <n v="3000"/>
    <n v="8839.06"/>
    <n v="0"/>
    <n v="0"/>
    <n v="0"/>
    <n v="0"/>
    <n v="0"/>
    <n v="0"/>
    <n v="3000"/>
    <n v="8839.06"/>
    <n v="887"/>
    <d v="2017-04-10T00:00:00"/>
  </r>
  <r>
    <n v="0.28000000000000003"/>
    <n v="31042.200000000004"/>
    <n v="9030.98"/>
    <n v="0"/>
    <n v="0"/>
    <x v="57"/>
    <x v="58"/>
    <d v="2017-04-10T00:00:00"/>
    <n v="125276.47"/>
    <n v="110865"/>
    <n v="13546.47"/>
    <n v="0"/>
    <n v="5000"/>
    <n v="6625.2"/>
    <n v="0"/>
    <n v="0"/>
    <n v="0"/>
    <n v="0"/>
    <n v="0"/>
    <n v="0"/>
    <n v="5000"/>
    <n v="6625.2"/>
    <n v="1157"/>
    <d v="2017-04-11T00:00:00"/>
  </r>
  <r>
    <n v="0.28000000000000003"/>
    <n v="10427.200000000001"/>
    <n v="3782.7000000000003"/>
    <n v="0"/>
    <n v="0"/>
    <x v="57"/>
    <x v="58"/>
    <d v="2017-04-11T00:00:00"/>
    <n v="43349.05"/>
    <n v="37240"/>
    <n v="5674.05"/>
    <n v="0"/>
    <n v="1500"/>
    <n v="3002.8"/>
    <n v="0"/>
    <n v="0"/>
    <n v="0"/>
    <n v="0"/>
    <n v="0"/>
    <n v="0"/>
    <n v="1500"/>
    <n v="3002.8"/>
    <n v="388"/>
    <d v="2017-04-12T00:00:00"/>
  </r>
  <r>
    <n v="0.28000000000000003"/>
    <n v="4352.6000000000004"/>
    <n v="1210.7"/>
    <n v="0"/>
    <n v="0"/>
    <x v="57"/>
    <x v="58"/>
    <d v="2017-04-12T00:00:00"/>
    <n v="17391.05"/>
    <n v="15545"/>
    <n v="1816.05"/>
    <n v="0"/>
    <n v="500"/>
    <n v="455"/>
    <n v="0"/>
    <n v="0"/>
    <n v="0"/>
    <n v="0"/>
    <n v="0"/>
    <n v="0"/>
    <n v="500"/>
    <n v="455"/>
    <n v="125"/>
    <d v="2017-04-13T00:00:00"/>
  </r>
  <r>
    <n v="0.28000000000000003"/>
    <n v="27813.800000000003"/>
    <n v="9753.34"/>
    <n v="0"/>
    <n v="0"/>
    <x v="57"/>
    <x v="58"/>
    <d v="2017-04-17T00:00:00"/>
    <n v="116205.01"/>
    <n v="99335"/>
    <n v="14630.01"/>
    <n v="0"/>
    <n v="8000"/>
    <n v="22344.25"/>
    <n v="0"/>
    <n v="0"/>
    <n v="0"/>
    <n v="0"/>
    <n v="0"/>
    <n v="0"/>
    <n v="8000"/>
    <n v="22344.25"/>
    <n v="1100"/>
    <d v="2017-04-18T00:00:00"/>
  </r>
  <r>
    <n v="0.28000000000000003"/>
    <n v="33532.800000000003"/>
    <n v="13141.279999999999"/>
    <n v="0"/>
    <n v="0"/>
    <x v="57"/>
    <x v="58"/>
    <d v="2017-04-18T00:00:00"/>
    <n v="140176.92000000001"/>
    <n v="119760"/>
    <n v="19711.919999999998"/>
    <n v="0"/>
    <n v="14000"/>
    <n v="15946.2"/>
    <n v="0"/>
    <n v="0"/>
    <n v="0"/>
    <n v="0"/>
    <n v="0"/>
    <n v="0"/>
    <n v="14000"/>
    <n v="15946.2"/>
    <n v="1366"/>
    <d v="2017-04-19T00:00:00"/>
  </r>
  <r>
    <n v="0.28000000000000003"/>
    <n v="26010.600000000002"/>
    <n v="7240.3600000000006"/>
    <n v="0"/>
    <n v="0"/>
    <x v="57"/>
    <x v="58"/>
    <d v="2017-04-19T00:00:00"/>
    <n v="104255.54"/>
    <n v="92895"/>
    <n v="10860.54"/>
    <n v="0"/>
    <n v="13000"/>
    <n v="16010.6"/>
    <n v="0"/>
    <n v="0"/>
    <n v="0"/>
    <n v="0"/>
    <n v="0"/>
    <n v="0"/>
    <n v="13000"/>
    <n v="16010.6"/>
    <n v="1128"/>
    <d v="2017-04-20T00:00:00"/>
  </r>
  <r>
    <n v="0.28000000000000003"/>
    <n v="26742.800000000003"/>
    <n v="6703.8"/>
    <n v="18"/>
    <n v="0"/>
    <x v="57"/>
    <x v="58"/>
    <d v="2017-04-20T00:00:00"/>
    <n v="106855.7"/>
    <n v="95510"/>
    <n v="10055.700000000001"/>
    <n v="60"/>
    <n v="10000"/>
    <n v="17563.13"/>
    <n v="0"/>
    <n v="0"/>
    <n v="0"/>
    <n v="0"/>
    <n v="0"/>
    <n v="0"/>
    <n v="10000"/>
    <n v="17563.13"/>
    <n v="1117"/>
    <d v="2017-04-21T00:00:00"/>
  </r>
  <r>
    <n v="0.28000000000000003"/>
    <n v="23486.400000000001"/>
    <n v="4797.16"/>
    <n v="0"/>
    <n v="0"/>
    <x v="57"/>
    <x v="58"/>
    <d v="2017-04-21T00:00:00"/>
    <n v="91740.74"/>
    <n v="83880"/>
    <n v="7195.74"/>
    <n v="0"/>
    <n v="13000"/>
    <n v="14048.45"/>
    <n v="0"/>
    <n v="0"/>
    <n v="0"/>
    <n v="0"/>
    <n v="0"/>
    <n v="0"/>
    <n v="13000"/>
    <n v="14048.45"/>
    <n v="920"/>
    <d v="2017-04-24T00:00:00"/>
  </r>
  <r>
    <n v="0.28000000000000003"/>
    <n v="21756.000000000004"/>
    <n v="5650.84"/>
    <n v="0"/>
    <n v="0"/>
    <x v="57"/>
    <x v="58"/>
    <d v="2017-04-22T00:00:00"/>
    <n v="86941.26"/>
    <n v="77700"/>
    <n v="8476.26"/>
    <n v="0"/>
    <n v="8100"/>
    <n v="17494.84"/>
    <n v="0"/>
    <n v="0"/>
    <n v="0"/>
    <n v="0"/>
    <n v="0"/>
    <n v="0"/>
    <n v="8100"/>
    <n v="17494.84"/>
    <n v="828"/>
    <d v="2017-04-24T00:00:00"/>
  </r>
  <r>
    <n v="0.28000000000000003"/>
    <n v="37732.800000000003"/>
    <n v="11744.96"/>
    <n v="0"/>
    <n v="0"/>
    <x v="57"/>
    <x v="58"/>
    <d v="2017-04-24T00:00:00"/>
    <n v="154167.44"/>
    <n v="134760"/>
    <n v="17617.439999999999"/>
    <n v="0"/>
    <n v="18300"/>
    <n v="23714.9"/>
    <n v="0"/>
    <n v="0"/>
    <n v="0"/>
    <n v="0"/>
    <n v="0"/>
    <n v="0"/>
    <n v="18300"/>
    <n v="23714.9"/>
    <n v="1477"/>
    <d v="2017-04-25T00:00:00"/>
  </r>
  <r>
    <n v="0.28000000000000003"/>
    <n v="31250.800000000003"/>
    <n v="6188.38"/>
    <n v="0"/>
    <n v="0"/>
    <x v="57"/>
    <x v="58"/>
    <d v="2017-04-25T00:00:00"/>
    <n v="121597.57"/>
    <n v="111610"/>
    <n v="9282.57"/>
    <n v="0"/>
    <n v="12000"/>
    <n v="18197.97"/>
    <n v="0"/>
    <n v="0"/>
    <n v="0"/>
    <n v="0"/>
    <n v="0"/>
    <n v="0"/>
    <n v="12000"/>
    <n v="18197.97"/>
    <n v="1300"/>
    <d v="2017-04-26T00:00:00"/>
  </r>
  <r>
    <n v="0.28000000000000003"/>
    <n v="25874.800000000003"/>
    <n v="6449.88"/>
    <n v="0"/>
    <n v="0"/>
    <x v="57"/>
    <x v="58"/>
    <d v="2017-04-26T00:00:00"/>
    <n v="103084.82"/>
    <n v="92410"/>
    <n v="9674.82"/>
    <n v="0"/>
    <n v="9500"/>
    <n v="12549"/>
    <n v="0"/>
    <n v="0"/>
    <n v="0"/>
    <n v="0"/>
    <n v="0"/>
    <n v="0"/>
    <n v="9500"/>
    <n v="12549"/>
    <n v="997"/>
    <d v="2017-04-27T00:00:00"/>
  </r>
  <r>
    <n v="0.28000000000000003"/>
    <n v="27265.000000000004"/>
    <n v="7752.06"/>
    <n v="0"/>
    <n v="0"/>
    <x v="57"/>
    <x v="58"/>
    <d v="2017-04-27T00:00:00"/>
    <n v="110118.09"/>
    <n v="97375"/>
    <n v="11628.09"/>
    <n v="0"/>
    <n v="13300"/>
    <n v="19784.650000000001"/>
    <n v="0"/>
    <n v="0"/>
    <n v="0"/>
    <n v="0"/>
    <n v="0"/>
    <n v="0"/>
    <n v="13300"/>
    <n v="19784.650000000001"/>
    <n v="1171"/>
    <d v="2017-04-28T00:00:00"/>
  </r>
  <r>
    <n v="0.28000000000000003"/>
    <n v="32344.200000000004"/>
    <n v="7175.18"/>
    <n v="0"/>
    <n v="0"/>
    <x v="57"/>
    <x v="58"/>
    <d v="2017-04-28T00:00:00"/>
    <n v="127187.77"/>
    <n v="115515"/>
    <n v="10762.77"/>
    <n v="0"/>
    <n v="10000"/>
    <n v="13706"/>
    <n v="0"/>
    <n v="0"/>
    <n v="0"/>
    <n v="0"/>
    <n v="0"/>
    <n v="0"/>
    <n v="10000"/>
    <n v="13706"/>
    <n v="1202"/>
    <d v="2017-04-30T00:00:00"/>
  </r>
  <r>
    <n v="0.28000000000000003"/>
    <n v="17285.800000000003"/>
    <n v="4365.66"/>
    <n v="0"/>
    <n v="0"/>
    <x v="57"/>
    <x v="58"/>
    <d v="2017-04-29T00:00:00"/>
    <n v="69353.490000000005"/>
    <n v="61735"/>
    <n v="6548.49"/>
    <n v="0"/>
    <n v="6500"/>
    <n v="11574.7"/>
    <n v="0"/>
    <n v="0"/>
    <n v="0"/>
    <n v="0"/>
    <n v="0"/>
    <n v="0"/>
    <n v="6500"/>
    <n v="11574.7"/>
    <n v="677"/>
    <d v="2017-04-30T00:00:00"/>
  </r>
  <r>
    <n v="0.3"/>
    <n v="37857"/>
    <n v="23821.919999999998"/>
    <n v="9"/>
    <n v="6214.5"/>
    <x v="58"/>
    <x v="59"/>
    <d v="2017-04-03T00:00:00"/>
    <n v="163582.88"/>
    <n v="126190"/>
    <n v="35732.879999999997"/>
    <n v="30"/>
    <n v="29800"/>
    <n v="36593.730000000003"/>
    <n v="1060"/>
    <n v="19595"/>
    <n v="60"/>
    <n v="300"/>
    <n v="0"/>
    <n v="0"/>
    <n v="29800"/>
    <n v="36893.730000000003"/>
    <n v="1795"/>
    <d v="2017-04-04T00:00:00"/>
  </r>
  <r>
    <n v="0.3"/>
    <n v="24658.5"/>
    <n v="14279.839999999998"/>
    <n v="9"/>
    <n v="2833.5"/>
    <x v="58"/>
    <x v="59"/>
    <d v="2017-04-04T00:00:00"/>
    <n v="105344.76"/>
    <n v="82195"/>
    <n v="21419.759999999998"/>
    <n v="30"/>
    <n v="23500"/>
    <n v="29545.77"/>
    <n v="1320"/>
    <n v="8125"/>
    <n v="0"/>
    <n v="180"/>
    <n v="0"/>
    <n v="0"/>
    <n v="23500"/>
    <n v="29725.77"/>
    <n v="1201"/>
    <d v="2017-04-05T00:00:00"/>
  </r>
  <r>
    <n v="0.3"/>
    <n v="32083.5"/>
    <n v="13685.96"/>
    <n v="9"/>
    <n v="2527.5"/>
    <x v="58"/>
    <x v="59"/>
    <d v="2017-04-05T00:00:00"/>
    <n v="128698.94"/>
    <n v="106945"/>
    <n v="20528.939999999999"/>
    <n v="30"/>
    <n v="22900"/>
    <n v="24570.7"/>
    <n v="1650"/>
    <n v="6775"/>
    <n v="0"/>
    <n v="480"/>
    <n v="0"/>
    <n v="0"/>
    <n v="22900"/>
    <n v="25050.7"/>
    <n v="1361"/>
    <d v="2017-04-07T00:00:00"/>
  </r>
  <r>
    <n v="0.3"/>
    <n v="36772.5"/>
    <n v="15488.32"/>
    <n v="0"/>
    <n v="5128.5"/>
    <x v="58"/>
    <x v="59"/>
    <d v="2017-04-07T00:00:00"/>
    <n v="147012.48000000001"/>
    <n v="122575"/>
    <n v="23232.48"/>
    <n v="0"/>
    <n v="37000"/>
    <n v="35078.71"/>
    <n v="1670"/>
    <n v="15425"/>
    <n v="0"/>
    <n v="530"/>
    <n v="0"/>
    <n v="0"/>
    <n v="37000"/>
    <n v="35608.71"/>
    <n v="1763"/>
    <d v="2017-04-08T00:00:00"/>
  </r>
  <r>
    <n v="0.3"/>
    <n v="15300"/>
    <n v="8792.6999999999989"/>
    <n v="0"/>
    <n v="2061"/>
    <x v="58"/>
    <x v="59"/>
    <d v="2017-04-08T00:00:00"/>
    <n v="65014.05"/>
    <n v="51000"/>
    <n v="13189.05"/>
    <n v="0"/>
    <n v="26000"/>
    <n v="25332.9"/>
    <n v="930"/>
    <n v="5940"/>
    <n v="0"/>
    <n v="280"/>
    <n v="0"/>
    <n v="0"/>
    <n v="26000"/>
    <n v="25612.9"/>
    <n v="846"/>
    <d v="2017-04-10T00:00:00"/>
  </r>
  <r>
    <n v="0.3"/>
    <n v="29740.5"/>
    <n v="19787.72"/>
    <n v="9"/>
    <n v="3933"/>
    <x v="58"/>
    <x v="59"/>
    <d v="2017-04-10T00:00:00"/>
    <n v="130056.58"/>
    <n v="99135"/>
    <n v="29681.58"/>
    <n v="30"/>
    <n v="47800"/>
    <n v="43235.12"/>
    <n v="3640"/>
    <n v="9470"/>
    <n v="0"/>
    <n v="495"/>
    <n v="0"/>
    <n v="0"/>
    <n v="47800"/>
    <n v="43730.12"/>
    <n v="1572"/>
    <d v="2017-04-11T00:00:00"/>
  </r>
  <r>
    <n v="0.3"/>
    <n v="11694"/>
    <n v="5791.7599999999993"/>
    <n v="0"/>
    <n v="2704.5"/>
    <x v="58"/>
    <x v="59"/>
    <d v="2017-04-11T00:00:00"/>
    <n v="49017.64"/>
    <n v="38980"/>
    <n v="8687.64"/>
    <n v="0"/>
    <n v="14800"/>
    <n v="13629.74"/>
    <n v="2200"/>
    <n v="6815"/>
    <n v="0"/>
    <n v="0"/>
    <n v="0"/>
    <n v="0"/>
    <n v="14800"/>
    <n v="13629.74"/>
    <n v="620"/>
    <d v="2017-04-12T00:00:00"/>
  </r>
  <r>
    <n v="0.3"/>
    <n v="4101"/>
    <n v="3240.4"/>
    <n v="0"/>
    <n v="1866"/>
    <x v="58"/>
    <x v="59"/>
    <d v="2017-04-12T00:00:00"/>
    <n v="18595.599999999999"/>
    <n v="13670"/>
    <n v="4860.6000000000004"/>
    <n v="0"/>
    <n v="4200"/>
    <n v="6342.8"/>
    <n v="640"/>
    <n v="5580"/>
    <n v="0"/>
    <n v="50"/>
    <n v="0"/>
    <n v="0"/>
    <n v="4200"/>
    <n v="6392.8"/>
    <n v="212"/>
    <d v="2017-04-13T00:00:00"/>
  </r>
  <r>
    <n v="0.3"/>
    <n v="24805.5"/>
    <n v="13613.660000000002"/>
    <n v="3"/>
    <n v="2188.5"/>
    <x v="58"/>
    <x v="59"/>
    <d v="2017-04-17T00:00:00"/>
    <n v="104255.49"/>
    <n v="82685"/>
    <n v="20420.490000000002"/>
    <n v="10"/>
    <n v="12300"/>
    <n v="18553.89"/>
    <n v="920"/>
    <n v="6375"/>
    <n v="0"/>
    <n v="360"/>
    <n v="0"/>
    <n v="0"/>
    <n v="12300"/>
    <n v="18913.89"/>
    <n v="1129"/>
    <d v="2017-04-18T00:00:00"/>
  </r>
  <r>
    <n v="0.3"/>
    <n v="24319.5"/>
    <n v="15835.88"/>
    <n v="18"/>
    <n v="2394"/>
    <x v="58"/>
    <x v="59"/>
    <d v="2017-04-18T00:00:00"/>
    <n v="106578.82"/>
    <n v="81065"/>
    <n v="23753.82"/>
    <n v="60"/>
    <n v="29000"/>
    <n v="32175.9"/>
    <n v="710"/>
    <n v="7270"/>
    <n v="0"/>
    <n v="690"/>
    <n v="0"/>
    <n v="0"/>
    <n v="29000"/>
    <n v="32865.9"/>
    <n v="1126"/>
    <d v="2017-04-19T00:00:00"/>
  </r>
  <r>
    <n v="0.3"/>
    <n v="23736"/>
    <n v="11454.660000000002"/>
    <n v="0"/>
    <n v="1996.5"/>
    <x v="58"/>
    <x v="59"/>
    <d v="2017-04-19T00:00:00"/>
    <n v="98376.99"/>
    <n v="79120"/>
    <n v="17181.990000000002"/>
    <n v="0"/>
    <n v="23600"/>
    <n v="30661.17"/>
    <n v="1010"/>
    <n v="5645"/>
    <n v="0"/>
    <n v="50"/>
    <n v="0"/>
    <n v="0"/>
    <n v="23600"/>
    <n v="30711.17"/>
    <n v="1145"/>
    <d v="2017-04-20T00:00:00"/>
  </r>
  <r>
    <n v="0.3"/>
    <n v="21790.5"/>
    <n v="10124.9"/>
    <n v="18"/>
    <n v="3870"/>
    <x v="58"/>
    <x v="59"/>
    <d v="2017-04-20T00:00:00"/>
    <n v="89317.35"/>
    <n v="72635"/>
    <n v="15187.35"/>
    <n v="60"/>
    <n v="22800"/>
    <n v="24801.7"/>
    <n v="1430"/>
    <n v="11440"/>
    <n v="30"/>
    <n v="655"/>
    <n v="0"/>
    <n v="0"/>
    <n v="22800"/>
    <n v="25456.7"/>
    <n v="1065"/>
    <d v="2017-04-21T00:00:00"/>
  </r>
  <r>
    <n v="0.3"/>
    <n v="22414.5"/>
    <n v="8955.26"/>
    <n v="18"/>
    <n v="3978"/>
    <x v="58"/>
    <x v="59"/>
    <d v="2017-04-21T00:00:00"/>
    <n v="88897.89"/>
    <n v="74715"/>
    <n v="13432.89"/>
    <n v="60"/>
    <n v="22700"/>
    <n v="21674.799999999999"/>
    <n v="1230"/>
    <n v="12030"/>
    <n v="0"/>
    <n v="1045"/>
    <n v="0"/>
    <n v="0"/>
    <n v="22700"/>
    <n v="22719.8"/>
    <n v="1027"/>
    <d v="2017-04-22T00:00:00"/>
  </r>
  <r>
    <n v="0.3"/>
    <n v="18058.5"/>
    <n v="10962.160000000002"/>
    <n v="0"/>
    <n v="3492"/>
    <x v="58"/>
    <x v="59"/>
    <d v="2017-04-22T00:00:00"/>
    <n v="77053.240000000005"/>
    <n v="60195"/>
    <n v="16443.240000000002"/>
    <n v="0"/>
    <n v="26000"/>
    <n v="26847.439999999999"/>
    <n v="2200"/>
    <n v="9440"/>
    <n v="0"/>
    <n v="130"/>
    <n v="0"/>
    <n v="0"/>
    <n v="26000"/>
    <n v="26977.439999999999"/>
    <n v="1029"/>
    <d v="2017-04-24T00:00:00"/>
  </r>
  <r>
    <n v="0.3"/>
    <n v="35868"/>
    <n v="16799.04"/>
    <n v="27"/>
    <n v="3163.5"/>
    <x v="58"/>
    <x v="59"/>
    <d v="2017-04-24T00:00:00"/>
    <n v="145843.56"/>
    <n v="119560"/>
    <n v="25198.560000000001"/>
    <n v="90"/>
    <n v="38300"/>
    <n v="45890.57"/>
    <n v="850"/>
    <n v="9695"/>
    <n v="0"/>
    <n v="610"/>
    <n v="0"/>
    <n v="0"/>
    <n v="38300"/>
    <n v="46500.57"/>
    <n v="1760"/>
    <d v="2017-04-25T00:00:00"/>
  </r>
  <r>
    <n v="0.3"/>
    <n v="39154.5"/>
    <n v="9183.76"/>
    <n v="18"/>
    <n v="2601"/>
    <x v="58"/>
    <x v="59"/>
    <d v="2017-04-25T00:00:00"/>
    <n v="145295.64000000001"/>
    <n v="130515"/>
    <n v="13775.64"/>
    <n v="60"/>
    <n v="17200"/>
    <n v="18707.8"/>
    <n v="830"/>
    <n v="7840"/>
    <n v="0"/>
    <n v="175"/>
    <n v="0"/>
    <n v="0"/>
    <n v="17200"/>
    <n v="18882.8"/>
    <n v="1736"/>
    <d v="2017-04-26T00:00:00"/>
  </r>
  <r>
    <n v="0.3"/>
    <n v="23605.5"/>
    <n v="11465.86"/>
    <n v="18"/>
    <n v="2211"/>
    <x v="58"/>
    <x v="59"/>
    <d v="2017-04-26T00:00:00"/>
    <n v="96763.79"/>
    <n v="78685"/>
    <n v="17198.79"/>
    <n v="60"/>
    <n v="27300"/>
    <n v="28690.61"/>
    <n v="1250"/>
    <n v="6120"/>
    <n v="0"/>
    <n v="120"/>
    <n v="0"/>
    <n v="0"/>
    <n v="27300"/>
    <n v="28810.61"/>
    <n v="1113"/>
    <d v="2017-04-27T00:00:00"/>
  </r>
  <r>
    <n v="0.3"/>
    <n v="24943.5"/>
    <n v="12776.4"/>
    <n v="0"/>
    <n v="3234"/>
    <x v="58"/>
    <x v="59"/>
    <d v="2017-04-27T00:00:00"/>
    <n v="105549.6"/>
    <n v="83145"/>
    <n v="19164.599999999999"/>
    <n v="0"/>
    <n v="31700"/>
    <n v="30302.84"/>
    <n v="1220"/>
    <n v="9560"/>
    <n v="0"/>
    <n v="410"/>
    <n v="0"/>
    <n v="0"/>
    <n v="31700"/>
    <n v="30712.84"/>
    <n v="1134"/>
    <d v="2017-04-28T00:00:00"/>
  </r>
  <r>
    <n v="0.3"/>
    <n v="26008.5"/>
    <n v="7594.4000000000005"/>
    <n v="12"/>
    <n v="3081"/>
    <x v="58"/>
    <x v="59"/>
    <d v="2017-04-28T00:00:00"/>
    <n v="99651.6"/>
    <n v="86695"/>
    <n v="11391.6"/>
    <n v="40"/>
    <n v="2800"/>
    <n v="23029.119999999999"/>
    <n v="1450"/>
    <n v="8820"/>
    <n v="0"/>
    <n v="315"/>
    <n v="0"/>
    <n v="0"/>
    <n v="2800"/>
    <n v="23344.12"/>
    <n v="1121"/>
    <d v="2017-04-29T00:00:00"/>
  </r>
  <r>
    <n v="0.3"/>
    <n v="17080.5"/>
    <n v="12375.56"/>
    <n v="33"/>
    <n v="2652"/>
    <x v="58"/>
    <x v="59"/>
    <d v="2017-04-29T00:00:00"/>
    <n v="76613.34"/>
    <n v="56935"/>
    <n v="18563.34"/>
    <n v="110"/>
    <n v="20200"/>
    <n v="24229.37"/>
    <n v="750"/>
    <n v="8090"/>
    <n v="0"/>
    <n v="160"/>
    <n v="0"/>
    <n v="0"/>
    <n v="20200"/>
    <n v="24389.37"/>
    <n v="938"/>
    <d v="2017-05-02T00:00:00"/>
  </r>
  <r>
    <n v="0.3"/>
    <n v="15369"/>
    <n v="3286.94"/>
    <n v="0"/>
    <n v="195"/>
    <x v="59"/>
    <x v="60"/>
    <d v="2017-04-01T00:00:00"/>
    <n v="56590.41"/>
    <n v="51230"/>
    <n v="4930.41"/>
    <n v="0"/>
    <n v="2000"/>
    <n v="35942.31"/>
    <n v="110"/>
    <n v="540"/>
    <n v="0"/>
    <n v="0"/>
    <n v="0"/>
    <n v="0"/>
    <n v="2000"/>
    <n v="35942.31"/>
    <n v="724"/>
    <d v="2017-04-03T00:00:00"/>
  </r>
  <r>
    <n v="0.3"/>
    <n v="36465"/>
    <n v="7835.2"/>
    <n v="0"/>
    <n v="438"/>
    <x v="59"/>
    <x v="60"/>
    <d v="2017-04-03T00:00:00"/>
    <n v="134057.79999999999"/>
    <n v="121550"/>
    <n v="11752.8"/>
    <n v="0"/>
    <n v="3000"/>
    <n v="73763.94"/>
    <n v="40"/>
    <n v="1420"/>
    <n v="0"/>
    <n v="0"/>
    <n v="0"/>
    <n v="0"/>
    <n v="3000"/>
    <n v="73763.94"/>
    <n v="1695"/>
    <d v="2017-04-04T00:00:00"/>
  </r>
  <r>
    <n v="0.3"/>
    <n v="25929"/>
    <n v="4415.62"/>
    <n v="0"/>
    <n v="120"/>
    <x v="59"/>
    <x v="60"/>
    <d v="2017-04-04T00:00:00"/>
    <n v="93423.43"/>
    <n v="86430"/>
    <n v="6623.43"/>
    <n v="0"/>
    <n v="0"/>
    <n v="51619.9"/>
    <n v="0"/>
    <n v="400"/>
    <n v="0"/>
    <n v="0"/>
    <n v="0"/>
    <n v="0"/>
    <n v="0"/>
    <n v="51619.9"/>
    <n v="1160"/>
    <d v="2017-04-05T00:00:00"/>
  </r>
  <r>
    <n v="0.3"/>
    <n v="25044"/>
    <n v="4334.9399999999996"/>
    <n v="0"/>
    <n v="318"/>
    <x v="59"/>
    <x v="60"/>
    <d v="2017-04-05T00:00:00"/>
    <n v="90752.41"/>
    <n v="83480"/>
    <n v="6502.41"/>
    <n v="0"/>
    <n v="3500"/>
    <n v="47918.22"/>
    <n v="270"/>
    <n v="790"/>
    <n v="0"/>
    <n v="0"/>
    <n v="0"/>
    <n v="0"/>
    <n v="3500"/>
    <n v="47918.22"/>
    <n v="1120"/>
    <d v="2017-04-07T00:00:00"/>
  </r>
  <r>
    <n v="0.3"/>
    <n v="37071"/>
    <n v="6509.28"/>
    <n v="0"/>
    <n v="388.5"/>
    <x v="59"/>
    <x v="60"/>
    <d v="2017-04-07T00:00:00"/>
    <n v="134828.92000000001"/>
    <n v="123570"/>
    <n v="9763.92"/>
    <n v="0"/>
    <n v="5000"/>
    <n v="77652.03"/>
    <n v="130"/>
    <n v="1165"/>
    <n v="0"/>
    <n v="0"/>
    <n v="0"/>
    <n v="0"/>
    <n v="5000"/>
    <n v="77652.03"/>
    <n v="1681"/>
    <d v="2017-04-08T00:00:00"/>
  </r>
  <r>
    <n v="0.3"/>
    <n v="19161"/>
    <n v="3151.72"/>
    <n v="0"/>
    <n v="231"/>
    <x v="59"/>
    <x v="60"/>
    <d v="2017-04-08T00:00:00"/>
    <n v="69062.58"/>
    <n v="63870"/>
    <n v="4727.58"/>
    <n v="0"/>
    <n v="5000"/>
    <n v="40713.089999999997"/>
    <n v="110"/>
    <n v="660"/>
    <n v="0"/>
    <n v="0"/>
    <n v="0"/>
    <n v="0"/>
    <n v="5000"/>
    <n v="40713.089999999997"/>
    <n v="856"/>
    <d v="2017-04-10T00:00:00"/>
  </r>
  <r>
    <n v="0.3"/>
    <n v="27622.5"/>
    <n v="7636.94"/>
    <n v="0"/>
    <n v="351"/>
    <x v="59"/>
    <x v="60"/>
    <d v="2017-04-10T00:00:00"/>
    <n v="104360.41"/>
    <n v="92075"/>
    <n v="11455.41"/>
    <n v="0"/>
    <n v="2000"/>
    <n v="62478.86"/>
    <n v="420"/>
    <n v="750"/>
    <n v="0"/>
    <n v="0"/>
    <n v="0"/>
    <n v="0"/>
    <n v="2000"/>
    <n v="62478.86"/>
    <n v="1330"/>
    <d v="2017-04-11T00:00:00"/>
  </r>
  <r>
    <n v="0.3"/>
    <n v="8097"/>
    <n v="3529.9"/>
    <n v="0"/>
    <n v="336"/>
    <x v="59"/>
    <x v="60"/>
    <d v="2017-04-11T00:00:00"/>
    <n v="32504.85"/>
    <n v="26990"/>
    <n v="5294.85"/>
    <n v="0"/>
    <n v="0"/>
    <n v="24119.95"/>
    <n v="820"/>
    <n v="300"/>
    <n v="0"/>
    <n v="0"/>
    <n v="0"/>
    <n v="0"/>
    <n v="0"/>
    <n v="24119.95"/>
    <n v="455"/>
    <d v="2017-04-12T00:00:00"/>
  </r>
  <r>
    <n v="0.3"/>
    <n v="3015"/>
    <n v="1521.2"/>
    <n v="0"/>
    <n v="91.5"/>
    <x v="59"/>
    <x v="60"/>
    <d v="2017-04-12T00:00:00"/>
    <n v="12416.8"/>
    <n v="10050"/>
    <n v="2281.8000000000002"/>
    <n v="0"/>
    <n v="0"/>
    <n v="9488.1"/>
    <n v="130"/>
    <n v="175"/>
    <n v="0"/>
    <n v="0"/>
    <n v="0"/>
    <n v="0"/>
    <n v="0"/>
    <n v="9488.1"/>
    <n v="171"/>
    <d v="2017-04-13T00:00:00"/>
  </r>
  <r>
    <n v="0.3"/>
    <n v="29629.5"/>
    <n v="13524.68"/>
    <n v="9"/>
    <n v="348"/>
    <x v="59"/>
    <x v="60"/>
    <d v="2017-04-17T00:00:00"/>
    <n v="119822.02"/>
    <n v="98765"/>
    <n v="20287.02"/>
    <n v="30"/>
    <n v="5000"/>
    <n v="97068.42"/>
    <n v="40"/>
    <n v="1120"/>
    <n v="0"/>
    <n v="0"/>
    <n v="0"/>
    <n v="0"/>
    <n v="5000"/>
    <n v="97068.42"/>
    <n v="1770"/>
    <d v="2017-04-18T00:00:00"/>
  </r>
  <r>
    <n v="0.3"/>
    <n v="19353"/>
    <n v="4151.28"/>
    <n v="0"/>
    <n v="496.5"/>
    <x v="59"/>
    <x v="60"/>
    <d v="2017-04-18T00:00:00"/>
    <n v="71746.92"/>
    <n v="64510"/>
    <n v="6226.92"/>
    <n v="0"/>
    <n v="100"/>
    <n v="30770.77"/>
    <n v="360"/>
    <n v="1295"/>
    <n v="0"/>
    <n v="0"/>
    <n v="0"/>
    <n v="0"/>
    <n v="100"/>
    <n v="30770.77"/>
    <n v="810"/>
    <d v="2017-04-19T00:00:00"/>
  </r>
  <r>
    <n v="0.3"/>
    <n v="19164"/>
    <n v="3574.3199999999997"/>
    <n v="0"/>
    <n v="271.5"/>
    <x v="59"/>
    <x v="60"/>
    <d v="2017-04-19T00:00:00"/>
    <n v="70321.48"/>
    <n v="63880"/>
    <n v="5361.48"/>
    <n v="0"/>
    <n v="5000"/>
    <n v="32588.68"/>
    <n v="0"/>
    <n v="905"/>
    <n v="0"/>
    <n v="0"/>
    <n v="0"/>
    <n v="0"/>
    <n v="5000"/>
    <n v="32588.68"/>
    <n v="825"/>
    <d v="2017-04-20T00:00:00"/>
  </r>
  <r>
    <n v="0.3"/>
    <n v="22213.5"/>
    <n v="5755.22"/>
    <n v="0"/>
    <n v="226.5"/>
    <x v="59"/>
    <x v="60"/>
    <d v="2017-04-20T00:00:00"/>
    <n v="83232.83"/>
    <n v="74045"/>
    <n v="8632.83"/>
    <n v="0"/>
    <n v="0"/>
    <n v="41779.050000000003"/>
    <n v="0"/>
    <n v="755"/>
    <n v="0"/>
    <n v="0"/>
    <n v="0"/>
    <n v="0"/>
    <n v="0"/>
    <n v="41779.050000000003"/>
    <n v="1014"/>
    <d v="2017-04-21T00:00:00"/>
  </r>
  <r>
    <n v="0.3"/>
    <n v="17481"/>
    <n v="3249.9"/>
    <n v="0"/>
    <n v="211.5"/>
    <x v="59"/>
    <x v="60"/>
    <d v="2017-04-21T00:00:00"/>
    <n v="63469.85"/>
    <n v="58270"/>
    <n v="4874.8500000000004"/>
    <n v="0"/>
    <n v="2000"/>
    <n v="33599.25"/>
    <n v="40"/>
    <n v="665"/>
    <n v="0"/>
    <n v="0"/>
    <n v="0"/>
    <n v="0"/>
    <n v="2000"/>
    <n v="33599.25"/>
    <n v="789"/>
    <d v="2017-04-22T00:00:00"/>
  </r>
  <r>
    <n v="0.3"/>
    <n v="16431"/>
    <n v="5483.9000000000005"/>
    <n v="0"/>
    <n v="0"/>
    <x v="59"/>
    <x v="60"/>
    <d v="2017-04-22T00:00:00"/>
    <n v="63665.85"/>
    <n v="54770"/>
    <n v="8225.85"/>
    <n v="0"/>
    <n v="3000"/>
    <n v="41764.85"/>
    <n v="0"/>
    <n v="0"/>
    <n v="0"/>
    <n v="0"/>
    <n v="0"/>
    <n v="0"/>
    <n v="3000"/>
    <n v="41764.85"/>
    <n v="793"/>
    <d v="2017-04-24T00:00:00"/>
  </r>
  <r>
    <n v="0.3"/>
    <n v="35095.5"/>
    <n v="9773.82"/>
    <n v="18"/>
    <n v="465"/>
    <x v="59"/>
    <x v="60"/>
    <d v="2017-04-24T00:00:00"/>
    <n v="132585.73000000001"/>
    <n v="116985"/>
    <n v="14660.73"/>
    <n v="60"/>
    <n v="6000"/>
    <n v="90756.93"/>
    <n v="160"/>
    <n v="1390"/>
    <n v="0"/>
    <n v="0"/>
    <n v="0"/>
    <n v="0"/>
    <n v="6000"/>
    <n v="90756.93"/>
    <n v="1828"/>
    <d v="2017-04-25T00:00:00"/>
  </r>
  <r>
    <n v="0.3"/>
    <n v="25759.5"/>
    <n v="5577.22"/>
    <n v="0"/>
    <n v="711"/>
    <x v="59"/>
    <x v="60"/>
    <d v="2017-04-25T00:00:00"/>
    <n v="94610.83"/>
    <n v="85865"/>
    <n v="8365.83"/>
    <n v="0"/>
    <n v="100"/>
    <n v="61778.83"/>
    <n v="160"/>
    <n v="2210"/>
    <n v="0"/>
    <n v="0"/>
    <n v="0"/>
    <n v="0"/>
    <n v="100"/>
    <n v="61778.83"/>
    <n v="1164"/>
    <d v="2017-04-26T00:00:00"/>
  </r>
  <r>
    <n v="0.3"/>
    <n v="21406.5"/>
    <n v="5050.5"/>
    <n v="0"/>
    <n v="432"/>
    <x v="59"/>
    <x v="60"/>
    <d v="2017-04-26T00:00:00"/>
    <n v="79490.75"/>
    <n v="71355"/>
    <n v="7575.75"/>
    <n v="0"/>
    <n v="3000"/>
    <n v="48576.85"/>
    <n v="300"/>
    <n v="1140"/>
    <n v="0"/>
    <n v="0"/>
    <n v="0"/>
    <n v="0"/>
    <n v="3000"/>
    <n v="48576.85"/>
    <n v="1087"/>
    <d v="2017-04-27T00:00:00"/>
  </r>
  <r>
    <n v="0.3"/>
    <n v="22101"/>
    <n v="5048.32"/>
    <n v="0"/>
    <n v="324"/>
    <x v="59"/>
    <x v="60"/>
    <d v="2017-04-27T00:00:00"/>
    <n v="82167.48"/>
    <n v="73670"/>
    <n v="7572.48"/>
    <n v="0"/>
    <n v="5000"/>
    <n v="49721.88"/>
    <n v="80"/>
    <n v="1000"/>
    <n v="0"/>
    <n v="0"/>
    <n v="0"/>
    <n v="0"/>
    <n v="5000"/>
    <n v="49721.88"/>
    <n v="1039"/>
    <d v="2017-04-28T00:00:00"/>
  </r>
  <r>
    <n v="0.3"/>
    <n v="21493.5"/>
    <n v="5675.7400000000007"/>
    <n v="0"/>
    <n v="240"/>
    <x v="59"/>
    <x v="60"/>
    <d v="2017-04-28T00:00:00"/>
    <n v="80728.61"/>
    <n v="71645"/>
    <n v="8513.61"/>
    <n v="0"/>
    <n v="5500"/>
    <n v="46912.21"/>
    <n v="260"/>
    <n v="540"/>
    <n v="0"/>
    <n v="0"/>
    <n v="0"/>
    <n v="0"/>
    <n v="5500"/>
    <n v="46912.21"/>
    <n v="1035"/>
    <d v="2017-04-29T00:00:00"/>
  </r>
  <r>
    <n v="0.3"/>
    <n v="13354.5"/>
    <n v="3460.16"/>
    <n v="0"/>
    <n v="328.5"/>
    <x v="59"/>
    <x v="60"/>
    <d v="2017-04-29T00:00:00"/>
    <n v="50055.24"/>
    <n v="44515"/>
    <n v="5190.24"/>
    <n v="0"/>
    <n v="100"/>
    <n v="24136.74"/>
    <n v="110"/>
    <n v="985"/>
    <n v="0"/>
    <n v="0"/>
    <n v="0"/>
    <n v="0"/>
    <n v="100"/>
    <n v="24136.74"/>
    <n v="573"/>
    <d v="2017-05-02T00:00:00"/>
  </r>
  <r>
    <n v="0.3"/>
    <n v="44671.5"/>
    <n v="25621.66"/>
    <n v="0"/>
    <n v="0"/>
    <x v="60"/>
    <x v="61"/>
    <d v="2017-04-01T00:00:00"/>
    <n v="188417.49"/>
    <n v="148905"/>
    <n v="38432.49"/>
    <n v="0"/>
    <n v="2000"/>
    <n v="13642.45"/>
    <n v="0"/>
    <n v="0"/>
    <n v="0"/>
    <n v="0"/>
    <n v="0"/>
    <n v="0"/>
    <n v="2000"/>
    <n v="13642.45"/>
    <n v="2002"/>
    <d v="2017-04-03T00:00:00"/>
  </r>
  <r>
    <n v="0.3"/>
    <n v="88342.5"/>
    <n v="53793.94"/>
    <n v="0"/>
    <n v="0"/>
    <x v="60"/>
    <x v="61"/>
    <d v="2017-04-03T00:00:00"/>
    <n v="377310.91"/>
    <n v="294475"/>
    <n v="80690.91"/>
    <n v="0"/>
    <n v="8000"/>
    <n v="28211.91"/>
    <n v="0"/>
    <n v="0"/>
    <n v="0"/>
    <n v="0"/>
    <n v="0"/>
    <n v="0"/>
    <n v="8000"/>
    <n v="28211.91"/>
    <n v="3635"/>
    <d v="2017-04-04T00:00:00"/>
  </r>
  <r>
    <n v="0.3"/>
    <n v="62220"/>
    <n v="33389.879999999997"/>
    <n v="0"/>
    <n v="0"/>
    <x v="60"/>
    <x v="61"/>
    <d v="2017-04-04T00:00:00"/>
    <n v="258609.82"/>
    <n v="207400"/>
    <n v="50084.82"/>
    <n v="0"/>
    <n v="13900"/>
    <n v="29468.94"/>
    <n v="0"/>
    <n v="0"/>
    <n v="0"/>
    <n v="0"/>
    <n v="0"/>
    <n v="0"/>
    <n v="13900"/>
    <n v="29468.94"/>
    <n v="2512"/>
    <d v="2017-04-05T00:00:00"/>
  </r>
  <r>
    <n v="0.3"/>
    <n v="63450"/>
    <n v="33871.58"/>
    <n v="12"/>
    <n v="0"/>
    <x v="60"/>
    <x v="61"/>
    <d v="2017-04-05T00:00:00"/>
    <n v="262812.37"/>
    <n v="211500"/>
    <n v="50807.37"/>
    <n v="40"/>
    <n v="10400"/>
    <n v="16856.87"/>
    <n v="0"/>
    <n v="0"/>
    <n v="0"/>
    <n v="0"/>
    <n v="0"/>
    <n v="0"/>
    <n v="10400"/>
    <n v="16856.87"/>
    <n v="2536"/>
    <d v="2017-04-07T00:00:00"/>
  </r>
  <r>
    <n v="0.3"/>
    <n v="90109.5"/>
    <n v="52027"/>
    <n v="0"/>
    <n v="0"/>
    <x v="60"/>
    <x v="61"/>
    <d v="2017-04-07T00:00:00"/>
    <n v="379685.5"/>
    <n v="300365"/>
    <n v="78040.5"/>
    <n v="0"/>
    <n v="11200"/>
    <n v="29495.01"/>
    <n v="0"/>
    <n v="0"/>
    <n v="0"/>
    <n v="0"/>
    <n v="0"/>
    <n v="0"/>
    <n v="11200"/>
    <n v="29495.01"/>
    <n v="3695"/>
    <d v="2017-04-08T00:00:00"/>
  </r>
  <r>
    <n v="0.3"/>
    <n v="48636"/>
    <n v="30785.960000000003"/>
    <n v="0"/>
    <n v="0"/>
    <x v="60"/>
    <x v="61"/>
    <d v="2017-04-08T00:00:00"/>
    <n v="209843.94"/>
    <n v="162120"/>
    <n v="46178.94"/>
    <n v="0"/>
    <n v="4900"/>
    <n v="13197.28"/>
    <n v="0"/>
    <n v="0"/>
    <n v="0"/>
    <n v="0"/>
    <n v="0"/>
    <n v="0"/>
    <n v="4900"/>
    <n v="13197.28"/>
    <n v="1958"/>
    <d v="2017-04-10T00:00:00"/>
  </r>
  <r>
    <n v="0.3"/>
    <n v="60961.5"/>
    <n v="26662.62"/>
    <n v="0"/>
    <n v="0"/>
    <x v="60"/>
    <x v="61"/>
    <d v="2017-04-10T00:00:00"/>
    <n v="244248.93"/>
    <n v="203205"/>
    <n v="39993.93"/>
    <n v="0"/>
    <n v="19000"/>
    <n v="39716.11"/>
    <n v="0"/>
    <n v="0"/>
    <n v="0"/>
    <n v="0"/>
    <n v="0"/>
    <n v="0"/>
    <n v="19000"/>
    <n v="39716.11"/>
    <n v="2821"/>
    <d v="2017-04-11T00:00:00"/>
  </r>
  <r>
    <n v="0.3"/>
    <n v="32632.5"/>
    <n v="18179.86"/>
    <n v="0"/>
    <n v="0"/>
    <x v="60"/>
    <x v="61"/>
    <d v="2017-04-11T00:00:00"/>
    <n v="137174.79"/>
    <n v="108775"/>
    <n v="27269.79"/>
    <n v="0"/>
    <n v="2000"/>
    <n v="6852.55"/>
    <n v="0"/>
    <n v="0"/>
    <n v="0"/>
    <n v="0"/>
    <n v="0"/>
    <n v="0"/>
    <n v="2000"/>
    <n v="6852.55"/>
    <n v="1769"/>
    <d v="2017-04-12T00:00:00"/>
  </r>
  <r>
    <n v="0.3"/>
    <n v="16821"/>
    <n v="9940.24"/>
    <n v="0"/>
    <n v="0"/>
    <x v="60"/>
    <x v="61"/>
    <d v="2017-04-12T00:00:00"/>
    <n v="71505.36"/>
    <n v="56070"/>
    <n v="14910.36"/>
    <n v="0"/>
    <n v="0"/>
    <n v="1730.71"/>
    <n v="0"/>
    <n v="0"/>
    <n v="0"/>
    <n v="0"/>
    <n v="0"/>
    <n v="0"/>
    <n v="0"/>
    <n v="1730.71"/>
    <n v="1121"/>
    <d v="2017-04-13T00:00:00"/>
  </r>
  <r>
    <n v="0.3"/>
    <n v="77185.5"/>
    <n v="49974.9"/>
    <n v="0"/>
    <n v="0"/>
    <x v="60"/>
    <x v="61"/>
    <d v="2017-04-17T00:00:00"/>
    <n v="332947.34999999998"/>
    <n v="257285"/>
    <n v="74962.350000000006"/>
    <n v="0"/>
    <n v="10000"/>
    <n v="25334.77"/>
    <n v="0"/>
    <n v="0"/>
    <n v="0"/>
    <n v="0"/>
    <n v="0"/>
    <n v="0"/>
    <n v="10000"/>
    <n v="25334.77"/>
    <n v="3985"/>
    <d v="2017-04-18T00:00:00"/>
  </r>
  <r>
    <n v="0.3"/>
    <n v="72747"/>
    <n v="37483.019999999997"/>
    <n v="0"/>
    <n v="0"/>
    <x v="60"/>
    <x v="61"/>
    <d v="2017-04-18T00:00:00"/>
    <n v="300249.53000000003"/>
    <n v="242490"/>
    <n v="56224.53"/>
    <n v="0"/>
    <n v="5200"/>
    <n v="14102.4"/>
    <n v="0"/>
    <n v="0"/>
    <n v="0"/>
    <n v="0"/>
    <n v="0"/>
    <n v="0"/>
    <n v="5200"/>
    <n v="14102.4"/>
    <n v="3455"/>
    <d v="2017-04-19T00:00:00"/>
  </r>
  <r>
    <n v="0.3"/>
    <n v="62251.5"/>
    <n v="35479.840000000004"/>
    <n v="0"/>
    <n v="0"/>
    <x v="60"/>
    <x v="61"/>
    <d v="2017-04-19T00:00:00"/>
    <n v="261794.76"/>
    <n v="207505"/>
    <n v="53219.76"/>
    <n v="0"/>
    <n v="13300"/>
    <n v="29297.25"/>
    <n v="0"/>
    <n v="0"/>
    <n v="0"/>
    <n v="0"/>
    <n v="0"/>
    <n v="0"/>
    <n v="13300"/>
    <n v="29297.25"/>
    <n v="2712"/>
    <d v="2017-04-20T00:00:00"/>
  </r>
  <r>
    <n v="0.3"/>
    <n v="56797.5"/>
    <n v="31588.679999999997"/>
    <n v="18"/>
    <n v="0"/>
    <x v="60"/>
    <x v="61"/>
    <d v="2017-04-20T00:00:00"/>
    <n v="238973.02"/>
    <n v="189325"/>
    <n v="47383.02"/>
    <n v="60"/>
    <n v="4000"/>
    <n v="16094.62"/>
    <n v="0"/>
    <n v="0"/>
    <n v="0"/>
    <n v="0"/>
    <n v="0"/>
    <n v="0"/>
    <n v="4000"/>
    <n v="16094.62"/>
    <n v="2411"/>
    <d v="2017-04-21T00:00:00"/>
  </r>
  <r>
    <n v="0.3"/>
    <n v="47665.5"/>
    <n v="27243.14"/>
    <n v="3"/>
    <n v="0"/>
    <x v="60"/>
    <x v="61"/>
    <d v="2017-04-21T00:00:00"/>
    <n v="200384.71"/>
    <n v="158885"/>
    <n v="40864.71"/>
    <n v="10"/>
    <n v="3000"/>
    <n v="9425.15"/>
    <n v="0"/>
    <n v="0"/>
    <n v="0"/>
    <n v="0"/>
    <n v="0"/>
    <n v="0"/>
    <n v="3000"/>
    <n v="9425.15"/>
    <n v="2100"/>
    <d v="2017-04-22T00:00:00"/>
  </r>
  <r>
    <n v="0.3"/>
    <n v="44761.5"/>
    <n v="29590.639999999999"/>
    <n v="0"/>
    <n v="0"/>
    <x v="60"/>
    <x v="61"/>
    <d v="2017-04-22T00:00:00"/>
    <n v="194145.96"/>
    <n v="149205"/>
    <n v="44385.96"/>
    <n v="0"/>
    <n v="3700"/>
    <n v="9599.3700000000008"/>
    <n v="0"/>
    <n v="0"/>
    <n v="0"/>
    <n v="0"/>
    <n v="0"/>
    <n v="0"/>
    <n v="3700"/>
    <n v="9599.3700000000008"/>
    <n v="1957"/>
    <d v="2017-04-24T00:00:00"/>
  </r>
  <r>
    <n v="0.3"/>
    <n v="66631.5"/>
    <n v="40766.78"/>
    <n v="0"/>
    <n v="0"/>
    <x v="60"/>
    <x v="61"/>
    <d v="2017-04-24T00:00:00"/>
    <n v="284515.17"/>
    <n v="222105"/>
    <n v="61150.17"/>
    <n v="0"/>
    <n v="7100"/>
    <n v="16424.599999999999"/>
    <n v="0"/>
    <n v="0"/>
    <n v="0"/>
    <n v="0"/>
    <n v="0"/>
    <n v="0"/>
    <n v="7100"/>
    <n v="16424.599999999999"/>
    <n v="2763"/>
    <d v="2017-04-25T00:00:00"/>
  </r>
  <r>
    <n v="0.3"/>
    <n v="52243.5"/>
    <n v="28994.12"/>
    <n v="0"/>
    <n v="0"/>
    <x v="60"/>
    <x v="61"/>
    <d v="2017-04-25T00:00:00"/>
    <n v="218831.18"/>
    <n v="174145"/>
    <n v="43491.18"/>
    <n v="0"/>
    <n v="5400"/>
    <n v="10712.3"/>
    <n v="0"/>
    <n v="0"/>
    <n v="0"/>
    <n v="0"/>
    <n v="0"/>
    <n v="0"/>
    <n v="5400"/>
    <n v="10712.3"/>
    <n v="2294"/>
    <d v="2017-04-26T00:00:00"/>
  </r>
  <r>
    <n v="0.3"/>
    <n v="47646"/>
    <n v="29351.64"/>
    <n v="0"/>
    <n v="0"/>
    <x v="60"/>
    <x v="61"/>
    <d v="2017-04-26T00:00:00"/>
    <n v="203647.46"/>
    <n v="158820"/>
    <n v="44027.46"/>
    <n v="0"/>
    <n v="2000"/>
    <n v="10962.55"/>
    <n v="0"/>
    <n v="0"/>
    <n v="0"/>
    <n v="0"/>
    <n v="0"/>
    <n v="0"/>
    <n v="2000"/>
    <n v="10962.55"/>
    <n v="2083"/>
    <d v="2017-04-27T00:00:00"/>
  </r>
  <r>
    <n v="0.3"/>
    <n v="42150"/>
    <n v="24688.679999999997"/>
    <n v="0"/>
    <n v="0"/>
    <x v="60"/>
    <x v="61"/>
    <d v="2017-04-27T00:00:00"/>
    <n v="178813.02"/>
    <n v="140500"/>
    <n v="37033.019999999997"/>
    <n v="0"/>
    <n v="2000"/>
    <n v="9625.3700000000008"/>
    <n v="0"/>
    <n v="0"/>
    <n v="0"/>
    <n v="0"/>
    <n v="0"/>
    <n v="0"/>
    <n v="2000"/>
    <n v="9625.3700000000008"/>
    <n v="1884"/>
    <d v="2017-04-28T00:00:00"/>
  </r>
  <r>
    <n v="0.3"/>
    <n v="44185.5"/>
    <n v="25047.460000000003"/>
    <n v="0"/>
    <n v="0"/>
    <x v="60"/>
    <x v="61"/>
    <d v="2017-04-28T00:00:00"/>
    <n v="185681.19"/>
    <n v="147285"/>
    <n v="37571.19"/>
    <n v="0"/>
    <n v="7600"/>
    <n v="11970.39"/>
    <n v="0"/>
    <n v="0"/>
    <n v="0"/>
    <n v="0"/>
    <n v="0"/>
    <n v="0"/>
    <n v="7600"/>
    <n v="11970.39"/>
    <n v="1890"/>
    <d v="2017-04-29T00:00:00"/>
  </r>
  <r>
    <n v="0.3"/>
    <n v="35038.5"/>
    <n v="22635.3"/>
    <n v="0"/>
    <n v="0"/>
    <x v="60"/>
    <x v="61"/>
    <d v="2017-04-29T00:00:00"/>
    <n v="151727.95000000001"/>
    <n v="116795"/>
    <n v="33952.949999999997"/>
    <n v="0"/>
    <n v="1000"/>
    <n v="4199.6400000000003"/>
    <n v="0"/>
    <n v="0"/>
    <n v="0"/>
    <n v="0"/>
    <n v="0"/>
    <n v="0"/>
    <n v="1000"/>
    <n v="4199.6400000000003"/>
    <n v="1573"/>
    <d v="2017-05-02T00:00:00"/>
  </r>
  <r>
    <n v="0.3"/>
    <n v="15096"/>
    <n v="7080.34"/>
    <n v="0"/>
    <n v="0"/>
    <x v="61"/>
    <x v="62"/>
    <d v="2017-04-01T00:00:00"/>
    <n v="62345.51"/>
    <n v="50320"/>
    <n v="10620.51"/>
    <n v="0"/>
    <n v="3100"/>
    <n v="15457.8"/>
    <n v="0"/>
    <n v="0"/>
    <n v="0"/>
    <n v="0"/>
    <n v="0"/>
    <n v="0"/>
    <n v="3100"/>
    <n v="15457.8"/>
    <n v="727"/>
    <d v="2017-04-02T00:00:00"/>
  </r>
  <r>
    <n v="0.3"/>
    <n v="6337.5"/>
    <n v="2046.2"/>
    <n v="0"/>
    <n v="0"/>
    <x v="61"/>
    <x v="62"/>
    <d v="2017-04-02T00:00:00"/>
    <n v="25379.3"/>
    <n v="21125"/>
    <n v="3069.3"/>
    <n v="0"/>
    <n v="2500"/>
    <n v="9922.7999999999993"/>
    <n v="0"/>
    <n v="0"/>
    <n v="0"/>
    <n v="0"/>
    <n v="0"/>
    <n v="0"/>
    <n v="2500"/>
    <n v="9922.7999999999993"/>
    <n v="267"/>
    <d v="2017-04-03T00:00:00"/>
  </r>
  <r>
    <n v="0.3"/>
    <n v="31936.5"/>
    <n v="11048.58"/>
    <n v="0"/>
    <n v="0"/>
    <x v="61"/>
    <x v="62"/>
    <d v="2017-04-03T00:00:00"/>
    <n v="123562.87"/>
    <n v="106455"/>
    <n v="16572.87"/>
    <n v="0"/>
    <n v="200"/>
    <n v="47665.4"/>
    <n v="0"/>
    <n v="0"/>
    <n v="0"/>
    <n v="0"/>
    <n v="0"/>
    <n v="0"/>
    <n v="200"/>
    <n v="47665.4"/>
    <n v="1502"/>
    <d v="2017-04-04T00:00:00"/>
  </r>
  <r>
    <n v="0.3"/>
    <n v="31728"/>
    <n v="12890.82"/>
    <n v="396"/>
    <n v="0"/>
    <x v="61"/>
    <x v="62"/>
    <d v="2017-04-04T00:00:00"/>
    <n v="127946.23"/>
    <n v="105760"/>
    <n v="19336.23"/>
    <n v="1320"/>
    <n v="10200"/>
    <n v="51816.76"/>
    <n v="0"/>
    <n v="0"/>
    <n v="0"/>
    <n v="0"/>
    <n v="0"/>
    <n v="0"/>
    <n v="10200"/>
    <n v="51816.76"/>
    <n v="1463"/>
    <d v="2017-04-05T00:00:00"/>
  </r>
  <r>
    <n v="0.3"/>
    <n v="22851"/>
    <n v="8280.34"/>
    <n v="0"/>
    <n v="0"/>
    <x v="61"/>
    <x v="62"/>
    <d v="2017-04-05T00:00:00"/>
    <n v="89910.51"/>
    <n v="76170"/>
    <n v="12420.51"/>
    <n v="0"/>
    <n v="14800"/>
    <n v="43885.34"/>
    <n v="0"/>
    <n v="0"/>
    <n v="0"/>
    <n v="0"/>
    <n v="0"/>
    <n v="0"/>
    <n v="14800"/>
    <n v="43885.34"/>
    <n v="1104"/>
    <d v="2017-04-07T00:00:00"/>
  </r>
  <r>
    <n v="0.3"/>
    <n v="9295.5"/>
    <n v="2962.7000000000003"/>
    <n v="0"/>
    <n v="0"/>
    <x v="61"/>
    <x v="62"/>
    <d v="2017-04-06T00:00:00"/>
    <n v="36074.050000000003"/>
    <n v="30985"/>
    <n v="4444.05"/>
    <n v="0"/>
    <n v="6300"/>
    <n v="15120.75"/>
    <n v="0"/>
    <n v="0"/>
    <n v="0"/>
    <n v="0"/>
    <n v="0"/>
    <n v="0"/>
    <n v="6300"/>
    <n v="15120.75"/>
    <n v="421"/>
    <d v="2017-04-06T00:00:00"/>
  </r>
  <r>
    <n v="0.3"/>
    <n v="28923"/>
    <n v="11033.92"/>
    <n v="0"/>
    <n v="0"/>
    <x v="61"/>
    <x v="62"/>
    <d v="2017-04-07T00:00:00"/>
    <n v="113225.88"/>
    <n v="96410"/>
    <n v="16550.88"/>
    <n v="0"/>
    <n v="6100"/>
    <n v="41049.360000000001"/>
    <n v="0"/>
    <n v="0"/>
    <n v="0"/>
    <n v="0"/>
    <n v="0"/>
    <n v="0"/>
    <n v="6100"/>
    <n v="41049.360000000001"/>
    <n v="1450"/>
    <d v="2017-04-08T00:00:00"/>
  </r>
  <r>
    <n v="0.3"/>
    <n v="12202.5"/>
    <n v="6660.48"/>
    <n v="0"/>
    <n v="0"/>
    <x v="61"/>
    <x v="62"/>
    <d v="2017-04-08T00:00:00"/>
    <n v="52695.72"/>
    <n v="40675"/>
    <n v="9990.7199999999993"/>
    <n v="0"/>
    <n v="3500"/>
    <n v="22054.67"/>
    <n v="0"/>
    <n v="0"/>
    <n v="0"/>
    <n v="0"/>
    <n v="0"/>
    <n v="0"/>
    <n v="3500"/>
    <n v="22054.67"/>
    <n v="586"/>
    <d v="2017-04-10T00:00:00"/>
  </r>
  <r>
    <n v="0.3"/>
    <n v="6801"/>
    <n v="2373.6"/>
    <n v="0"/>
    <n v="0"/>
    <x v="61"/>
    <x v="62"/>
    <d v="2017-04-09T00:00:00"/>
    <n v="26580.400000000001"/>
    <n v="22670"/>
    <n v="3560.4"/>
    <n v="0"/>
    <n v="3700"/>
    <n v="12844.6"/>
    <n v="0"/>
    <n v="0"/>
    <n v="0"/>
    <n v="0"/>
    <n v="0"/>
    <n v="0"/>
    <n v="3700"/>
    <n v="12844.6"/>
    <n v="357"/>
    <d v="2017-04-10T00:00:00"/>
  </r>
  <r>
    <n v="0.3"/>
    <n v="16450.5"/>
    <n v="4426.28"/>
    <n v="0"/>
    <n v="0"/>
    <x v="61"/>
    <x v="62"/>
    <d v="2017-04-10T00:00:00"/>
    <n v="61494.42"/>
    <n v="54835"/>
    <n v="6639.42"/>
    <n v="0"/>
    <n v="6000"/>
    <n v="15092.91"/>
    <n v="0"/>
    <n v="0"/>
    <n v="0"/>
    <n v="0"/>
    <n v="0"/>
    <n v="0"/>
    <n v="6000"/>
    <n v="15092.91"/>
    <n v="799"/>
    <d v="2017-04-11T00:00:00"/>
  </r>
  <r>
    <n v="0.3"/>
    <n v="8119.5"/>
    <n v="2740.9"/>
    <n v="0"/>
    <n v="0"/>
    <x v="61"/>
    <x v="62"/>
    <d v="2017-04-11T00:00:00"/>
    <n v="32471.35"/>
    <n v="27065"/>
    <n v="4111.3500000000004"/>
    <n v="0"/>
    <n v="4900"/>
    <n v="14239.8"/>
    <n v="0"/>
    <n v="0"/>
    <n v="0"/>
    <n v="0"/>
    <n v="0"/>
    <n v="0"/>
    <n v="4900"/>
    <n v="14239.8"/>
    <n v="404"/>
    <d v="2017-04-12T00:00:00"/>
  </r>
  <r>
    <n v="0.3"/>
    <n v="715.5"/>
    <n v="84.600000000000009"/>
    <n v="0"/>
    <n v="0"/>
    <x v="61"/>
    <x v="62"/>
    <d v="2017-04-12T00:00:00"/>
    <n v="2721.9"/>
    <n v="2385"/>
    <n v="126.9"/>
    <n v="0"/>
    <n v="0"/>
    <n v="635"/>
    <n v="0"/>
    <n v="0"/>
    <n v="0"/>
    <n v="0"/>
    <n v="0"/>
    <n v="0"/>
    <n v="0"/>
    <n v="635"/>
    <n v="37"/>
    <d v="2017-04-13T00:00:00"/>
  </r>
  <r>
    <n v="0.3"/>
    <n v="20761.5"/>
    <n v="7638"/>
    <n v="0"/>
    <n v="0"/>
    <x v="61"/>
    <x v="62"/>
    <d v="2017-04-17T00:00:00"/>
    <n v="80857"/>
    <n v="69205"/>
    <n v="11457"/>
    <n v="0"/>
    <n v="7400"/>
    <n v="14691.85"/>
    <n v="0"/>
    <n v="0"/>
    <n v="0"/>
    <n v="0"/>
    <n v="0"/>
    <n v="0"/>
    <n v="7400"/>
    <n v="14691.85"/>
    <n v="1017"/>
    <d v="2017-04-18T00:00:00"/>
  </r>
  <r>
    <n v="0.3"/>
    <n v="22569"/>
    <n v="8194.18"/>
    <n v="0"/>
    <n v="0"/>
    <x v="61"/>
    <x v="62"/>
    <d v="2017-04-18T00:00:00"/>
    <n v="89496.27"/>
    <n v="75230"/>
    <n v="12291.27"/>
    <n v="0"/>
    <n v="8000"/>
    <n v="30704.959999999999"/>
    <n v="0"/>
    <n v="0"/>
    <n v="0"/>
    <n v="0"/>
    <n v="0"/>
    <n v="0"/>
    <n v="8000"/>
    <n v="30704.959999999999"/>
    <n v="1081"/>
    <d v="2017-04-19T00:00:00"/>
  </r>
  <r>
    <n v="0.3"/>
    <n v="18976.5"/>
    <n v="5948.88"/>
    <n v="0"/>
    <n v="0"/>
    <x v="61"/>
    <x v="62"/>
    <d v="2017-04-19T00:00:00"/>
    <n v="73638.320000000007"/>
    <n v="63255"/>
    <n v="8923.32"/>
    <n v="0"/>
    <n v="6000"/>
    <n v="22607.64"/>
    <n v="0"/>
    <n v="0"/>
    <n v="0"/>
    <n v="0"/>
    <n v="0"/>
    <n v="0"/>
    <n v="6000"/>
    <n v="22607.64"/>
    <n v="836"/>
    <d v="2017-04-20T00:00:00"/>
  </r>
  <r>
    <n v="0.3"/>
    <n v="17637"/>
    <n v="4350.84"/>
    <n v="0"/>
    <n v="0"/>
    <x v="61"/>
    <x v="62"/>
    <d v="2017-04-20T00:00:00"/>
    <n v="65556.259999999995"/>
    <n v="58790"/>
    <n v="6526.26"/>
    <n v="0"/>
    <n v="4000"/>
    <n v="23390.1"/>
    <n v="0"/>
    <n v="0"/>
    <n v="0"/>
    <n v="0"/>
    <n v="0"/>
    <n v="0"/>
    <n v="4000"/>
    <n v="23390.1"/>
    <n v="799"/>
    <d v="2017-04-21T00:00:00"/>
  </r>
  <r>
    <n v="0.3"/>
    <n v="19776"/>
    <n v="6977.54"/>
    <n v="378"/>
    <n v="0"/>
    <x v="61"/>
    <x v="62"/>
    <d v="2017-04-21T00:00:00"/>
    <n v="77821.31"/>
    <n v="65920"/>
    <n v="10466.31"/>
    <n v="1260"/>
    <n v="7800"/>
    <n v="32701.63"/>
    <n v="0"/>
    <n v="0"/>
    <n v="0"/>
    <n v="0"/>
    <n v="0"/>
    <n v="0"/>
    <n v="7800"/>
    <n v="32701.63"/>
    <n v="900"/>
    <d v="2017-04-22T00:00:00"/>
  </r>
  <r>
    <n v="0.3"/>
    <n v="11487"/>
    <n v="4692.5"/>
    <n v="0"/>
    <n v="0"/>
    <x v="61"/>
    <x v="62"/>
    <d v="2017-04-22T00:00:00"/>
    <n v="47648.75"/>
    <n v="38290"/>
    <n v="7038.75"/>
    <n v="0"/>
    <n v="0"/>
    <n v="13823.6"/>
    <n v="0"/>
    <n v="0"/>
    <n v="0"/>
    <n v="0"/>
    <n v="0"/>
    <n v="0"/>
    <n v="0"/>
    <n v="13823.6"/>
    <n v="510"/>
    <d v="2017-04-24T00:00:00"/>
  </r>
  <r>
    <n v="0.3"/>
    <n v="7219.5"/>
    <n v="2299.16"/>
    <n v="0"/>
    <n v="0"/>
    <x v="61"/>
    <x v="62"/>
    <d v="2017-04-23T00:00:00"/>
    <n v="28493.74"/>
    <n v="24065"/>
    <n v="3448.74"/>
    <n v="0"/>
    <n v="1700"/>
    <n v="10702.5"/>
    <n v="0"/>
    <n v="0"/>
    <n v="0"/>
    <n v="0"/>
    <n v="0"/>
    <n v="0"/>
    <n v="1700"/>
    <n v="10702.5"/>
    <n v="345"/>
    <d v="2017-04-24T00:00:00"/>
  </r>
  <r>
    <n v="0.3"/>
    <n v="22390.5"/>
    <n v="6315.7"/>
    <n v="0"/>
    <n v="0"/>
    <x v="61"/>
    <x v="62"/>
    <d v="2017-04-24T00:00:00"/>
    <n v="84353.55"/>
    <n v="74635"/>
    <n v="9473.5499999999993"/>
    <n v="0"/>
    <n v="1200"/>
    <n v="15735.95"/>
    <n v="0"/>
    <n v="0"/>
    <n v="0"/>
    <n v="0"/>
    <n v="0"/>
    <n v="0"/>
    <n v="1200"/>
    <n v="15735.95"/>
    <n v="1062"/>
    <d v="2017-04-25T00:00:00"/>
  </r>
  <r>
    <n v="0.3"/>
    <n v="19785"/>
    <n v="8405.8000000000011"/>
    <n v="0"/>
    <n v="0"/>
    <x v="61"/>
    <x v="62"/>
    <d v="2017-04-25T00:00:00"/>
    <n v="80843.7"/>
    <n v="65950"/>
    <n v="12608.7"/>
    <n v="0"/>
    <n v="100"/>
    <n v="26732.2"/>
    <n v="0"/>
    <n v="0"/>
    <n v="0"/>
    <n v="0"/>
    <n v="0"/>
    <n v="0"/>
    <n v="100"/>
    <n v="26732.2"/>
    <n v="913"/>
    <d v="2017-04-26T00:00:00"/>
  </r>
  <r>
    <n v="0.3"/>
    <n v="20154"/>
    <n v="7837.38"/>
    <n v="0"/>
    <n v="0"/>
    <x v="61"/>
    <x v="62"/>
    <d v="2017-04-26T00:00:00"/>
    <n v="80631.070000000007"/>
    <n v="67180"/>
    <n v="11756.07"/>
    <n v="0"/>
    <n v="7000"/>
    <n v="21397.8"/>
    <n v="0"/>
    <n v="0"/>
    <n v="0"/>
    <n v="0"/>
    <n v="0"/>
    <n v="0"/>
    <n v="7000"/>
    <n v="21397.8"/>
    <n v="928"/>
    <d v="2017-04-27T00:00:00"/>
  </r>
  <r>
    <n v="0.3"/>
    <n v="20335.5"/>
    <n v="11705.94"/>
    <n v="216"/>
    <n v="0"/>
    <x v="61"/>
    <x v="62"/>
    <d v="2017-04-27T00:00:00"/>
    <n v="87508.91"/>
    <n v="67785"/>
    <n v="17558.91"/>
    <n v="720"/>
    <n v="300"/>
    <n v="19622.91"/>
    <n v="0"/>
    <n v="0"/>
    <n v="0"/>
    <n v="0"/>
    <n v="0"/>
    <n v="0"/>
    <n v="300"/>
    <n v="19622.91"/>
    <n v="950"/>
    <d v="2017-04-28T00:00:00"/>
  </r>
  <r>
    <n v="0.3"/>
    <n v="21597"/>
    <n v="7786.54"/>
    <n v="0"/>
    <n v="0"/>
    <x v="61"/>
    <x v="62"/>
    <d v="2017-04-28T00:00:00"/>
    <n v="83804.81"/>
    <n v="71990"/>
    <n v="11679.81"/>
    <n v="0"/>
    <n v="500"/>
    <n v="32121.64"/>
    <n v="0"/>
    <n v="0"/>
    <n v="0"/>
    <n v="0"/>
    <n v="0"/>
    <n v="0"/>
    <n v="500"/>
    <n v="32121.64"/>
    <n v="927"/>
    <d v="2017-04-29T00:00:00"/>
  </r>
  <r>
    <n v="0.3"/>
    <n v="16129.5"/>
    <n v="6781.2400000000007"/>
    <n v="0"/>
    <n v="0"/>
    <x v="61"/>
    <x v="62"/>
    <d v="2017-04-29T00:00:00"/>
    <n v="65346.86"/>
    <n v="53765"/>
    <n v="10171.86"/>
    <n v="0"/>
    <n v="0"/>
    <n v="26879.64"/>
    <n v="0"/>
    <n v="0"/>
    <n v="0"/>
    <n v="0"/>
    <n v="0"/>
    <n v="0"/>
    <n v="0"/>
    <n v="26879.64"/>
    <n v="756"/>
    <d v="2017-04-30T00:00:00"/>
  </r>
  <r>
    <n v="0.3"/>
    <n v="7716"/>
    <n v="2652.12"/>
    <n v="0"/>
    <n v="0"/>
    <x v="61"/>
    <x v="62"/>
    <d v="2017-04-30T00:00:00"/>
    <n v="30298.18"/>
    <n v="25720"/>
    <n v="3978.18"/>
    <n v="0"/>
    <n v="0"/>
    <n v="9867.75"/>
    <n v="0"/>
    <n v="0"/>
    <n v="0"/>
    <n v="0"/>
    <n v="0"/>
    <n v="0"/>
    <n v="0"/>
    <n v="9867.75"/>
    <n v="345"/>
    <d v="2017-05-02T00:00:00"/>
  </r>
  <r>
    <n v="0.28000000000000003"/>
    <n v="22604.400000000001"/>
    <n v="10419"/>
    <n v="0"/>
    <n v="81"/>
    <x v="62"/>
    <x v="63"/>
    <d v="2017-04-01T00:00:00"/>
    <n v="97573.5"/>
    <n v="80730"/>
    <n v="15628.5"/>
    <n v="0"/>
    <n v="1300"/>
    <n v="4613.6000000000004"/>
    <n v="270"/>
    <n v="0"/>
    <n v="0"/>
    <n v="0"/>
    <n v="0"/>
    <n v="0"/>
    <n v="1300"/>
    <n v="4613.6000000000004"/>
    <n v="1149"/>
    <d v="2017-04-03T00:00:00"/>
  </r>
  <r>
    <n v="0.28000000000000003"/>
    <n v="45257.8"/>
    <n v="13077.339999999998"/>
    <n v="0"/>
    <n v="0"/>
    <x v="62"/>
    <x v="63"/>
    <d v="2017-04-03T00:00:00"/>
    <n v="182511.01"/>
    <n v="161635"/>
    <n v="19616.009999999998"/>
    <n v="0"/>
    <n v="5100"/>
    <n v="9791"/>
    <n v="0"/>
    <n v="0"/>
    <n v="0"/>
    <n v="0"/>
    <n v="0"/>
    <n v="0"/>
    <n v="5100"/>
    <n v="9791"/>
    <n v="1952"/>
    <d v="2017-04-04T00:00:00"/>
  </r>
  <r>
    <n v="0.28000000000000003"/>
    <n v="32977"/>
    <n v="8206.02"/>
    <n v="0"/>
    <n v="832.5"/>
    <x v="62"/>
    <x v="63"/>
    <d v="2017-04-04T00:00:00"/>
    <n v="130964.03"/>
    <n v="117775"/>
    <n v="12309.03"/>
    <n v="0"/>
    <n v="1400"/>
    <n v="5181.7"/>
    <n v="150"/>
    <n v="2625"/>
    <n v="0"/>
    <n v="0"/>
    <n v="0"/>
    <n v="0"/>
    <n v="1400"/>
    <n v="5181.7"/>
    <n v="1323"/>
    <d v="2017-04-05T00:00:00"/>
  </r>
  <r>
    <n v="0.28000000000000003"/>
    <n v="32685.800000000003"/>
    <n v="7392.18"/>
    <n v="0"/>
    <n v="261"/>
    <x v="62"/>
    <x v="63"/>
    <d v="2017-04-05T00:00:00"/>
    <n v="128618.27"/>
    <n v="116735"/>
    <n v="11088.27"/>
    <n v="0"/>
    <n v="2400"/>
    <n v="5253.6"/>
    <n v="480"/>
    <n v="390"/>
    <n v="0"/>
    <n v="0"/>
    <n v="0"/>
    <n v="0"/>
    <n v="2400"/>
    <n v="5253.6"/>
    <n v="1333"/>
    <d v="2017-04-07T00:00:00"/>
  </r>
  <r>
    <n v="0.28000000000000003"/>
    <n v="49530.600000000006"/>
    <n v="11750.4"/>
    <n v="0"/>
    <n v="190.5"/>
    <x v="62"/>
    <x v="63"/>
    <d v="2017-04-07T00:00:00"/>
    <n v="196085.6"/>
    <n v="176895"/>
    <n v="17625.599999999999"/>
    <n v="0"/>
    <n v="3900"/>
    <n v="9405.9"/>
    <n v="310"/>
    <n v="325"/>
    <n v="0"/>
    <n v="0"/>
    <n v="0"/>
    <n v="0"/>
    <n v="3900"/>
    <n v="9405.9"/>
    <n v="1996"/>
    <d v="2017-04-08T00:00:00"/>
  </r>
  <r>
    <n v="0.28000000000000003"/>
    <n v="17780"/>
    <n v="5409.54"/>
    <n v="0"/>
    <n v="69"/>
    <x v="62"/>
    <x v="63"/>
    <d v="2017-04-08T00:00:00"/>
    <n v="72729.31"/>
    <n v="63500"/>
    <n v="8114.31"/>
    <n v="0"/>
    <n v="600"/>
    <n v="6090.1"/>
    <n v="40"/>
    <n v="190"/>
    <n v="0"/>
    <n v="0"/>
    <n v="0"/>
    <n v="0"/>
    <n v="600"/>
    <n v="6090.1"/>
    <n v="740"/>
    <d v="2017-04-10T00:00:00"/>
  </r>
  <r>
    <n v="0.28000000000000003"/>
    <n v="49183.4"/>
    <n v="12642.779999999999"/>
    <n v="0"/>
    <n v="148.5"/>
    <x v="62"/>
    <x v="63"/>
    <d v="2017-04-10T00:00:00"/>
    <n v="195589.17"/>
    <n v="175655"/>
    <n v="18964.169999999998"/>
    <n v="0"/>
    <n v="3300"/>
    <n v="9229.9"/>
    <n v="80"/>
    <n v="415"/>
    <n v="0"/>
    <n v="0"/>
    <n v="0"/>
    <n v="0"/>
    <n v="3300"/>
    <n v="9229.9"/>
    <n v="2096"/>
    <d v="2017-04-11T00:00:00"/>
  </r>
  <r>
    <n v="0.28000000000000003"/>
    <n v="8870.4000000000015"/>
    <n v="215.79999999999998"/>
    <n v="0"/>
    <n v="288"/>
    <x v="62"/>
    <x v="63"/>
    <d v="2017-04-11T00:00:00"/>
    <n v="32898.699999999997"/>
    <n v="31680"/>
    <n v="323.7"/>
    <n v="0"/>
    <n v="400"/>
    <n v="2845"/>
    <n v="540"/>
    <n v="420"/>
    <n v="0"/>
    <n v="0"/>
    <n v="0"/>
    <n v="0"/>
    <n v="400"/>
    <n v="2845"/>
    <n v="374"/>
    <d v="2017-04-12T00:00:00"/>
  </r>
  <r>
    <n v="0.28000000000000003"/>
    <n v="2009.0000000000002"/>
    <n v="666.19999999999993"/>
    <n v="0"/>
    <n v="99"/>
    <x v="62"/>
    <x v="63"/>
    <d v="2017-04-12T00:00:00"/>
    <n v="8304.2999999999993"/>
    <n v="7175"/>
    <n v="999.3"/>
    <n v="0"/>
    <n v="0"/>
    <n v="1772"/>
    <n v="330"/>
    <n v="0"/>
    <n v="0"/>
    <n v="0"/>
    <n v="0"/>
    <n v="0"/>
    <n v="0"/>
    <n v="1772"/>
    <n v="99"/>
    <d v="2017-04-13T00:00:00"/>
  </r>
  <r>
    <n v="0.28000000000000003"/>
    <n v="37254"/>
    <n v="14682.96"/>
    <n v="0"/>
    <n v="166.5"/>
    <x v="62"/>
    <x v="63"/>
    <d v="2017-04-17T00:00:00"/>
    <n v="156189.44"/>
    <n v="133050"/>
    <n v="22024.44"/>
    <n v="0"/>
    <n v="300"/>
    <n v="5210.3999999999996"/>
    <n v="70"/>
    <n v="485"/>
    <n v="0"/>
    <n v="0"/>
    <n v="0"/>
    <n v="0"/>
    <n v="300"/>
    <n v="5210.3999999999996"/>
    <n v="1735"/>
    <d v="2017-04-18T00:00:00"/>
  </r>
  <r>
    <n v="0.28000000000000003"/>
    <n v="27260.800000000003"/>
    <n v="6883.66"/>
    <n v="0"/>
    <n v="0"/>
    <x v="62"/>
    <x v="63"/>
    <d v="2017-04-18T00:00:00"/>
    <n v="108520.49"/>
    <n v="97360"/>
    <n v="10325.49"/>
    <n v="0"/>
    <n v="2200"/>
    <n v="7365.6"/>
    <n v="0"/>
    <n v="0"/>
    <n v="0"/>
    <n v="0"/>
    <n v="0"/>
    <n v="0"/>
    <n v="2200"/>
    <n v="7365.6"/>
    <n v="1180"/>
    <d v="2017-04-19T00:00:00"/>
  </r>
  <r>
    <n v="0.28000000000000003"/>
    <n v="29737.4"/>
    <n v="7588.48"/>
    <n v="0"/>
    <n v="544.5"/>
    <x v="62"/>
    <x v="63"/>
    <d v="2017-04-19T00:00:00"/>
    <n v="118427.72"/>
    <n v="106205"/>
    <n v="11382.72"/>
    <n v="0"/>
    <n v="1500"/>
    <n v="4281.8"/>
    <n v="170"/>
    <n v="1645"/>
    <n v="0"/>
    <n v="30"/>
    <n v="0"/>
    <n v="0"/>
    <n v="1500"/>
    <n v="4311.8"/>
    <n v="1327"/>
    <d v="2017-04-20T00:00:00"/>
  </r>
  <r>
    <n v="0.28000000000000003"/>
    <n v="28219.800000000003"/>
    <n v="6396.52"/>
    <n v="0"/>
    <n v="51"/>
    <x v="62"/>
    <x v="63"/>
    <d v="2017-04-20T00:00:00"/>
    <n v="111244.78"/>
    <n v="100785"/>
    <n v="9594.7800000000007"/>
    <n v="0"/>
    <n v="3600"/>
    <n v="5313.1"/>
    <n v="110"/>
    <n v="60"/>
    <n v="0"/>
    <n v="0"/>
    <n v="0"/>
    <n v="0"/>
    <n v="3600"/>
    <n v="5313.1"/>
    <n v="1236"/>
    <d v="2017-04-21T00:00:00"/>
  </r>
  <r>
    <n v="0.28000000000000003"/>
    <n v="25743.200000000001"/>
    <n v="7272.0800000000008"/>
    <n v="0"/>
    <n v="144"/>
    <x v="62"/>
    <x v="63"/>
    <d v="2017-04-21T00:00:00"/>
    <n v="103848.12"/>
    <n v="91940"/>
    <n v="10908.12"/>
    <n v="0"/>
    <n v="2900"/>
    <n v="6720.2"/>
    <n v="160"/>
    <n v="320"/>
    <n v="0"/>
    <n v="0"/>
    <n v="0"/>
    <n v="0"/>
    <n v="2900"/>
    <n v="6720.2"/>
    <n v="1013"/>
    <d v="2017-04-22T00:00:00"/>
  </r>
  <r>
    <n v="0.28000000000000003"/>
    <n v="15895.600000000002"/>
    <n v="4736.08"/>
    <n v="0"/>
    <n v="451.5"/>
    <x v="62"/>
    <x v="63"/>
    <d v="2017-04-22T00:00:00"/>
    <n v="64479.12"/>
    <n v="56770"/>
    <n v="7104.12"/>
    <n v="0"/>
    <n v="0"/>
    <n v="3114.9"/>
    <n v="0"/>
    <n v="1505"/>
    <n v="0"/>
    <n v="0"/>
    <n v="0"/>
    <n v="0"/>
    <n v="0"/>
    <n v="3114.9"/>
    <n v="614"/>
    <d v="2017-04-24T00:00:00"/>
  </r>
  <r>
    <n v="0.28000000000000003"/>
    <n v="39566.800000000003"/>
    <n v="10292.879999999999"/>
    <n v="6"/>
    <n v="12"/>
    <x v="62"/>
    <x v="63"/>
    <d v="2017-04-24T00:00:00"/>
    <n v="158659.32"/>
    <n v="141310"/>
    <n v="15439.32"/>
    <n v="20"/>
    <n v="4600"/>
    <n v="13861"/>
    <n v="40"/>
    <n v="0"/>
    <n v="0"/>
    <n v="0"/>
    <n v="0"/>
    <n v="0"/>
    <n v="4600"/>
    <n v="13861"/>
    <n v="1634"/>
    <d v="2017-04-25T00:00:00"/>
  </r>
  <r>
    <n v="0.28000000000000003"/>
    <n v="26285.000000000004"/>
    <n v="6242.0800000000008"/>
    <n v="0"/>
    <n v="691.5"/>
    <x v="62"/>
    <x v="63"/>
    <d v="2017-04-25T00:00:00"/>
    <n v="103998.12"/>
    <n v="93875"/>
    <n v="9363.1200000000008"/>
    <n v="0"/>
    <n v="1500"/>
    <n v="4780.7"/>
    <n v="70"/>
    <n v="2235"/>
    <n v="0"/>
    <n v="0"/>
    <n v="0"/>
    <n v="0"/>
    <n v="1500"/>
    <n v="4780.7"/>
    <n v="1029"/>
    <d v="2017-04-26T00:00:00"/>
  </r>
  <r>
    <n v="0.28000000000000003"/>
    <n v="32582.200000000004"/>
    <n v="10134.48"/>
    <n v="0"/>
    <n v="36"/>
    <x v="62"/>
    <x v="63"/>
    <d v="2017-04-26T00:00:00"/>
    <n v="132591.72"/>
    <n v="116365"/>
    <n v="15201.72"/>
    <n v="0"/>
    <n v="4800"/>
    <n v="9612.6"/>
    <n v="120"/>
    <n v="0"/>
    <n v="0"/>
    <n v="0"/>
    <n v="0"/>
    <n v="0"/>
    <n v="4800"/>
    <n v="9612.6"/>
    <n v="1477"/>
    <d v="2017-04-27T00:00:00"/>
  </r>
  <r>
    <n v="0.28000000000000003"/>
    <n v="26623.800000000003"/>
    <n v="7721.4199999999992"/>
    <n v="0"/>
    <n v="0"/>
    <x v="62"/>
    <x v="63"/>
    <d v="2017-04-27T00:00:00"/>
    <n v="107652.13"/>
    <n v="95085"/>
    <n v="11582.13"/>
    <n v="0"/>
    <n v="4200"/>
    <n v="7614.8"/>
    <n v="0"/>
    <n v="0"/>
    <n v="0"/>
    <n v="0"/>
    <n v="0"/>
    <n v="0"/>
    <n v="4200"/>
    <n v="7614.8"/>
    <n v="1102"/>
    <d v="2017-04-28T00:00:00"/>
  </r>
  <r>
    <n v="0.28000000000000003"/>
    <n v="25221.000000000004"/>
    <n v="6834.84"/>
    <n v="0"/>
    <n v="93"/>
    <x v="62"/>
    <x v="63"/>
    <d v="2017-04-28T00:00:00"/>
    <n v="101052.26"/>
    <n v="90075"/>
    <n v="10252.26"/>
    <n v="0"/>
    <n v="0"/>
    <n v="6649.27"/>
    <n v="110"/>
    <n v="200"/>
    <n v="0"/>
    <n v="0"/>
    <n v="0"/>
    <n v="0"/>
    <n v="0"/>
    <n v="6649.27"/>
    <n v="1054"/>
    <d v="2017-04-29T00:00:00"/>
  </r>
  <r>
    <n v="0.28000000000000003"/>
    <n v="16457"/>
    <n v="8132.72"/>
    <n v="0"/>
    <n v="82.5"/>
    <x v="62"/>
    <x v="63"/>
    <d v="2017-04-29T00:00:00"/>
    <n v="71589.08"/>
    <n v="58775"/>
    <n v="12199.08"/>
    <n v="0"/>
    <n v="1300"/>
    <n v="5726.5"/>
    <n v="40"/>
    <n v="235"/>
    <n v="0"/>
    <n v="0"/>
    <n v="0"/>
    <n v="0"/>
    <n v="1300"/>
    <n v="5726.5"/>
    <n v="686"/>
    <d v="2017-05-02T00:00:00"/>
  </r>
  <r>
    <n v="0.28000000000000003"/>
    <n v="16713.2"/>
    <n v="2144.1799999999998"/>
    <n v="0"/>
    <n v="0"/>
    <x v="63"/>
    <x v="64"/>
    <d v="2017-04-01T00:00:00"/>
    <n v="63161.27"/>
    <n v="59690"/>
    <n v="3216.27"/>
    <n v="0"/>
    <n v="1000"/>
    <n v="13887.27"/>
    <n v="0"/>
    <n v="0"/>
    <n v="0"/>
    <n v="0"/>
    <n v="0"/>
    <n v="0"/>
    <n v="1000"/>
    <n v="13887.27"/>
    <n v="660"/>
    <d v="2017-04-03T00:00:00"/>
  </r>
  <r>
    <n v="0.28000000000000003"/>
    <n v="32677.4"/>
    <n v="4706.0199999999995"/>
    <n v="0"/>
    <n v="12"/>
    <x v="63"/>
    <x v="64"/>
    <d v="2017-04-03T00:00:00"/>
    <n v="125549.03"/>
    <n v="116705"/>
    <n v="7059.03"/>
    <n v="0"/>
    <n v="0"/>
    <n v="39268.1"/>
    <n v="40"/>
    <n v="0"/>
    <n v="0"/>
    <n v="0"/>
    <n v="0"/>
    <n v="0"/>
    <n v="0"/>
    <n v="39268.1"/>
    <n v="1411"/>
    <d v="2017-04-04T00:00:00"/>
  </r>
  <r>
    <n v="0.28000000000000003"/>
    <n v="31507.000000000004"/>
    <n v="6728.98"/>
    <n v="0"/>
    <n v="45"/>
    <x v="63"/>
    <x v="64"/>
    <d v="2017-04-04T00:00:00"/>
    <n v="123488.47"/>
    <n v="112525"/>
    <n v="10093.469999999999"/>
    <n v="0"/>
    <n v="1600"/>
    <n v="28508.35"/>
    <n v="150"/>
    <n v="0"/>
    <n v="0"/>
    <n v="0"/>
    <n v="0"/>
    <n v="0"/>
    <n v="1600"/>
    <n v="28508.35"/>
    <n v="1262"/>
    <d v="2017-04-05T00:00:00"/>
  </r>
  <r>
    <n v="0.28000000000000003"/>
    <n v="30546.600000000002"/>
    <n v="5921.2400000000007"/>
    <n v="0"/>
    <n v="174"/>
    <x v="63"/>
    <x v="64"/>
    <d v="2017-04-05T00:00:00"/>
    <n v="119136.86"/>
    <n v="109095"/>
    <n v="8881.86"/>
    <n v="0"/>
    <n v="1500"/>
    <n v="25234.61"/>
    <n v="580"/>
    <n v="0"/>
    <n v="0"/>
    <n v="0"/>
    <n v="0"/>
    <n v="0"/>
    <n v="1500"/>
    <n v="25234.61"/>
    <n v="1239"/>
    <d v="2017-04-07T00:00:00"/>
  </r>
  <r>
    <n v="0.28000000000000003"/>
    <n v="46918.200000000004"/>
    <n v="9023.58"/>
    <n v="0"/>
    <n v="111"/>
    <x v="63"/>
    <x v="64"/>
    <d v="2017-04-07T00:00:00"/>
    <n v="183125.37"/>
    <n v="167565"/>
    <n v="13535.37"/>
    <n v="0"/>
    <n v="3600"/>
    <n v="47025.2"/>
    <n v="370"/>
    <n v="0"/>
    <n v="0"/>
    <n v="0"/>
    <n v="0"/>
    <n v="0"/>
    <n v="3600"/>
    <n v="47025.2"/>
    <n v="2019"/>
    <d v="2017-04-10T00:00:00"/>
  </r>
  <r>
    <n v="0.28000000000000003"/>
    <n v="25999.4"/>
    <n v="6473.0800000000008"/>
    <n v="0"/>
    <n v="0"/>
    <x v="63"/>
    <x v="64"/>
    <d v="2017-04-08T00:00:00"/>
    <n v="104464.62"/>
    <n v="92855"/>
    <n v="9709.6200000000008"/>
    <n v="0"/>
    <n v="500"/>
    <n v="23168.42"/>
    <n v="0"/>
    <n v="0"/>
    <n v="0"/>
    <n v="0"/>
    <n v="0"/>
    <n v="0"/>
    <n v="500"/>
    <n v="23168.42"/>
    <n v="1115"/>
    <d v="2017-04-10T00:00:00"/>
  </r>
  <r>
    <n v="0.28000000000000003"/>
    <n v="46705.4"/>
    <n v="8220.66"/>
    <n v="0"/>
    <n v="117"/>
    <x v="63"/>
    <x v="64"/>
    <d v="2017-04-10T00:00:00"/>
    <n v="182210.99"/>
    <n v="166805"/>
    <n v="12330.99"/>
    <n v="0"/>
    <n v="12000"/>
    <n v="52426.23"/>
    <n v="390"/>
    <n v="0"/>
    <n v="0"/>
    <n v="0"/>
    <n v="0"/>
    <n v="0"/>
    <n v="12000"/>
    <n v="52426.23"/>
    <n v="1995"/>
    <d v="2017-04-11T00:00:00"/>
  </r>
  <r>
    <n v="0.28000000000000003"/>
    <n v="11610.2"/>
    <n v="3373.1800000000003"/>
    <n v="0"/>
    <n v="51"/>
    <x v="63"/>
    <x v="64"/>
    <d v="2017-04-11T00:00:00"/>
    <n v="46819.77"/>
    <n v="41465"/>
    <n v="5059.7700000000004"/>
    <n v="0"/>
    <n v="0"/>
    <n v="17775.05"/>
    <n v="170"/>
    <n v="0"/>
    <n v="0"/>
    <n v="0"/>
    <n v="0"/>
    <n v="0"/>
    <n v="0"/>
    <n v="17775.05"/>
    <n v="581"/>
    <d v="2017-04-12T00:00:00"/>
  </r>
  <r>
    <n v="0.28000000000000003"/>
    <n v="1983.8000000000002"/>
    <n v="276.33999999999997"/>
    <n v="0"/>
    <n v="0"/>
    <x v="63"/>
    <x v="64"/>
    <d v="2017-04-12T00:00:00"/>
    <n v="7504.51"/>
    <n v="7085"/>
    <n v="414.51"/>
    <n v="0"/>
    <n v="0"/>
    <n v="285"/>
    <n v="0"/>
    <n v="0"/>
    <n v="0"/>
    <n v="0"/>
    <n v="0"/>
    <n v="0"/>
    <n v="0"/>
    <n v="285"/>
    <n v="121"/>
    <d v="2017-04-13T00:00:00"/>
  </r>
  <r>
    <n v="0.28000000000000003"/>
    <n v="1817.2000000000003"/>
    <n v="1510.8"/>
    <n v="0"/>
    <n v="0"/>
    <x v="63"/>
    <x v="64"/>
    <d v="2017-04-16T00:00:00"/>
    <n v="8756.2000000000007"/>
    <n v="6490"/>
    <n v="2266.1999999999998"/>
    <n v="0"/>
    <n v="0"/>
    <n v="320"/>
    <n v="0"/>
    <n v="0"/>
    <n v="0"/>
    <n v="0"/>
    <n v="0"/>
    <n v="0"/>
    <n v="0"/>
    <n v="320"/>
    <n v="56"/>
    <d v="2017-04-17T00:00:00"/>
  </r>
  <r>
    <n v="0.28000000000000003"/>
    <n v="32736.200000000004"/>
    <n v="13563.08"/>
    <n v="0"/>
    <n v="39"/>
    <x v="63"/>
    <x v="64"/>
    <d v="2017-04-17T00:00:00"/>
    <n v="139194.62"/>
    <n v="116915"/>
    <n v="20344.62"/>
    <n v="0"/>
    <n v="2500"/>
    <n v="40317.67"/>
    <n v="130"/>
    <n v="0"/>
    <n v="0"/>
    <n v="0"/>
    <n v="0"/>
    <n v="0"/>
    <n v="2500"/>
    <n v="40317.67"/>
    <n v="1536"/>
    <d v="2017-04-18T00:00:00"/>
  </r>
  <r>
    <n v="0.28000000000000003"/>
    <n v="28687.4"/>
    <n v="8073.4199999999992"/>
    <n v="0"/>
    <n v="45"/>
    <x v="63"/>
    <x v="64"/>
    <d v="2017-04-18T00:00:00"/>
    <n v="115580.13"/>
    <n v="102455"/>
    <n v="12110.13"/>
    <n v="0"/>
    <n v="4500"/>
    <n v="27148"/>
    <n v="150"/>
    <n v="0"/>
    <n v="0"/>
    <n v="0"/>
    <n v="0"/>
    <n v="0"/>
    <n v="4500"/>
    <n v="27148"/>
    <n v="1218"/>
    <d v="2017-04-19T00:00:00"/>
  </r>
  <r>
    <n v="0.28000000000000003"/>
    <n v="27521.200000000004"/>
    <n v="7021.22"/>
    <n v="0"/>
    <n v="54"/>
    <x v="63"/>
    <x v="64"/>
    <d v="2017-04-19T00:00:00"/>
    <n v="111941.83"/>
    <n v="98290"/>
    <n v="10531.83"/>
    <n v="0"/>
    <n v="2000"/>
    <n v="23901.35"/>
    <n v="180"/>
    <n v="0"/>
    <n v="0"/>
    <n v="0"/>
    <n v="0"/>
    <n v="0"/>
    <n v="2000"/>
    <n v="23901.35"/>
    <n v="1142"/>
    <d v="2017-04-20T00:00:00"/>
  </r>
  <r>
    <n v="0.28000000000000003"/>
    <n v="27455.4"/>
    <n v="6645.9199999999992"/>
    <n v="0"/>
    <n v="45"/>
    <x v="63"/>
    <x v="64"/>
    <d v="2017-04-20T00:00:00"/>
    <n v="109403.88"/>
    <n v="98055"/>
    <n v="9968.8799999999992"/>
    <n v="0"/>
    <n v="0"/>
    <n v="24561.599999999999"/>
    <n v="150"/>
    <n v="0"/>
    <n v="0"/>
    <n v="0"/>
    <n v="0"/>
    <n v="0"/>
    <n v="0"/>
    <n v="24561.599999999999"/>
    <n v="1186"/>
    <d v="2017-04-21T00:00:00"/>
  </r>
  <r>
    <n v="0.28000000000000003"/>
    <n v="24343.200000000001"/>
    <n v="6102.5"/>
    <n v="0"/>
    <n v="129"/>
    <x v="63"/>
    <x v="64"/>
    <d v="2017-04-21T00:00:00"/>
    <n v="99423.75"/>
    <n v="86940"/>
    <n v="9153.75"/>
    <n v="0"/>
    <n v="1000"/>
    <n v="22042.799999999999"/>
    <n v="430"/>
    <n v="0"/>
    <n v="0"/>
    <n v="0"/>
    <n v="0"/>
    <n v="0"/>
    <n v="1000"/>
    <n v="22042.799999999999"/>
    <n v="1050"/>
    <d v="2017-04-24T00:00:00"/>
  </r>
  <r>
    <n v="0.28000000000000003"/>
    <n v="19626.600000000002"/>
    <n v="7417.02"/>
    <n v="0"/>
    <n v="123"/>
    <x v="63"/>
    <x v="64"/>
    <d v="2017-04-22T00:00:00"/>
    <n v="81980.53"/>
    <n v="70095"/>
    <n v="11125.53"/>
    <n v="0"/>
    <n v="500"/>
    <n v="20614.400000000001"/>
    <n v="410"/>
    <n v="0"/>
    <n v="0"/>
    <n v="0"/>
    <n v="0"/>
    <n v="0"/>
    <n v="500"/>
    <n v="20614.400000000001"/>
    <n v="840"/>
    <d v="2017-04-24T00:00:00"/>
  </r>
  <r>
    <n v="0.28000000000000003"/>
    <n v="36293.600000000006"/>
    <n v="9947.4"/>
    <n v="24"/>
    <n v="105"/>
    <x v="63"/>
    <x v="64"/>
    <d v="2017-04-24T00:00:00"/>
    <n v="145881.1"/>
    <n v="129620"/>
    <n v="14921.1"/>
    <n v="80"/>
    <n v="3400"/>
    <n v="33851.07"/>
    <n v="350"/>
    <n v="0"/>
    <n v="0"/>
    <n v="0"/>
    <n v="0"/>
    <n v="0"/>
    <n v="3400"/>
    <n v="33851.07"/>
    <n v="1550"/>
    <d v="2017-04-25T00:00:00"/>
  </r>
  <r>
    <n v="0.28000000000000003"/>
    <n v="36029"/>
    <n v="6062.2400000000007"/>
    <n v="0"/>
    <n v="33"/>
    <x v="63"/>
    <x v="64"/>
    <d v="2017-04-25T00:00:00"/>
    <n v="138638.35999999999"/>
    <n v="128675"/>
    <n v="9093.36"/>
    <n v="0"/>
    <n v="2000"/>
    <n v="25577.17"/>
    <n v="110"/>
    <n v="0"/>
    <n v="0"/>
    <n v="0"/>
    <n v="0"/>
    <n v="0"/>
    <n v="2000"/>
    <n v="25577.17"/>
    <n v="1847"/>
    <d v="2017-04-26T00:00:00"/>
  </r>
  <r>
    <n v="0.28000000000000003"/>
    <n v="32569.600000000002"/>
    <n v="8549.7199999999993"/>
    <n v="0"/>
    <n v="12"/>
    <x v="63"/>
    <x v="64"/>
    <d v="2017-04-26T00:00:00"/>
    <n v="130534.58"/>
    <n v="116320"/>
    <n v="12824.58"/>
    <n v="0"/>
    <n v="4000"/>
    <n v="34447.269999999997"/>
    <n v="40"/>
    <n v="0"/>
    <n v="0"/>
    <n v="0"/>
    <n v="0"/>
    <n v="0"/>
    <n v="4000"/>
    <n v="34447.269999999997"/>
    <n v="1301"/>
    <d v="2017-04-27T00:00:00"/>
  </r>
  <r>
    <n v="0.28000000000000003"/>
    <n v="26972.400000000001"/>
    <n v="7060.96"/>
    <n v="39"/>
    <n v="21"/>
    <x v="63"/>
    <x v="64"/>
    <d v="2017-04-27T00:00:00"/>
    <n v="110436.44"/>
    <n v="96330"/>
    <n v="10591.44"/>
    <n v="130"/>
    <n v="2900"/>
    <n v="25466.77"/>
    <n v="70"/>
    <n v="0"/>
    <n v="0"/>
    <n v="0"/>
    <n v="0"/>
    <n v="0"/>
    <n v="2900"/>
    <n v="25466.77"/>
    <n v="1215"/>
    <d v="2017-04-28T00:00:00"/>
  </r>
  <r>
    <n v="0.28000000000000003"/>
    <n v="28512.400000000001"/>
    <n v="8199.6999999999989"/>
    <n v="0"/>
    <n v="33"/>
    <x v="63"/>
    <x v="64"/>
    <d v="2017-04-28T00:00:00"/>
    <n v="114834.55"/>
    <n v="101830"/>
    <n v="12299.55"/>
    <n v="0"/>
    <n v="8200"/>
    <n v="29361.67"/>
    <n v="110"/>
    <n v="0"/>
    <n v="0"/>
    <n v="0"/>
    <n v="0"/>
    <n v="0"/>
    <n v="8200"/>
    <n v="29361.67"/>
    <n v="1204"/>
    <d v="2017-05-02T00:00:00"/>
  </r>
  <r>
    <n v="0.28000000000000003"/>
    <n v="18972.800000000003"/>
    <n v="4425.08"/>
    <n v="0"/>
    <n v="108"/>
    <x v="63"/>
    <x v="64"/>
    <d v="2017-04-29T00:00:00"/>
    <n v="75062.62"/>
    <n v="67760"/>
    <n v="6637.62"/>
    <n v="0"/>
    <n v="0"/>
    <n v="15413.95"/>
    <n v="360"/>
    <n v="0"/>
    <n v="0"/>
    <n v="0"/>
    <n v="0"/>
    <n v="0"/>
    <n v="0"/>
    <n v="15413.95"/>
    <n v="902"/>
    <d v="2017-05-02T00:00:00"/>
  </r>
  <r>
    <n v="0.28000000000000003"/>
    <n v="8985.2000000000007"/>
    <n v="2725.48"/>
    <n v="0"/>
    <n v="120"/>
    <x v="64"/>
    <x v="65"/>
    <d v="2017-04-01T00:00:00"/>
    <n v="36653.22"/>
    <n v="32090"/>
    <n v="4088.22"/>
    <n v="0"/>
    <n v="3000"/>
    <n v="11870.62"/>
    <n v="180"/>
    <n v="220"/>
    <n v="0"/>
    <n v="0"/>
    <n v="0"/>
    <n v="0"/>
    <n v="3000"/>
    <n v="11870.62"/>
    <n v="499"/>
    <d v="2017-04-03T00:00:00"/>
  </r>
  <r>
    <n v="0.28000000000000003"/>
    <n v="2571.8000000000002"/>
    <n v="457.2"/>
    <n v="0"/>
    <n v="0"/>
    <x v="64"/>
    <x v="65"/>
    <d v="2017-04-02T00:00:00"/>
    <n v="10190.799999999999"/>
    <n v="9185"/>
    <n v="685.8"/>
    <n v="0"/>
    <n v="2000"/>
    <n v="2600.8000000000002"/>
    <n v="0"/>
    <n v="0"/>
    <n v="0"/>
    <n v="0"/>
    <n v="0"/>
    <n v="0"/>
    <n v="2000"/>
    <n v="2600.8000000000002"/>
    <n v="152"/>
    <d v="2017-04-03T00:00:00"/>
  </r>
  <r>
    <n v="0.28000000000000003"/>
    <n v="18614.400000000001"/>
    <n v="4324.24"/>
    <n v="0"/>
    <n v="576"/>
    <x v="64"/>
    <x v="65"/>
    <d v="2017-04-03T00:00:00"/>
    <n v="73981.36"/>
    <n v="66480"/>
    <n v="6486.36"/>
    <n v="0"/>
    <n v="9700"/>
    <n v="25267.03"/>
    <n v="350"/>
    <n v="1570"/>
    <n v="0"/>
    <n v="170"/>
    <n v="0"/>
    <n v="0"/>
    <n v="9700"/>
    <n v="25437.03"/>
    <n v="983"/>
    <d v="2017-04-04T00:00:00"/>
  </r>
  <r>
    <n v="0.28000000000000003"/>
    <n v="11981.2"/>
    <n v="2759.6800000000003"/>
    <n v="0"/>
    <n v="411"/>
    <x v="64"/>
    <x v="65"/>
    <d v="2017-04-04T00:00:00"/>
    <n v="47484.52"/>
    <n v="42790"/>
    <n v="4139.5200000000004"/>
    <n v="0"/>
    <n v="1900"/>
    <n v="10933.86"/>
    <n v="190"/>
    <n v="1180"/>
    <n v="0"/>
    <n v="100"/>
    <n v="0"/>
    <n v="0"/>
    <n v="1900"/>
    <n v="11033.86"/>
    <n v="654"/>
    <d v="2017-04-05T00:00:00"/>
  </r>
  <r>
    <n v="0.28000000000000003"/>
    <n v="12356.400000000001"/>
    <n v="2284.02"/>
    <n v="0"/>
    <n v="448.5"/>
    <x v="64"/>
    <x v="65"/>
    <d v="2017-04-05T00:00:00"/>
    <n v="47996.03"/>
    <n v="44130"/>
    <n v="3426.03"/>
    <n v="0"/>
    <n v="8700"/>
    <n v="10094.66"/>
    <n v="410"/>
    <n v="1085"/>
    <n v="0"/>
    <n v="175"/>
    <n v="0"/>
    <n v="0"/>
    <n v="8700"/>
    <n v="10269.66"/>
    <n v="660"/>
    <d v="2017-04-07T00:00:00"/>
  </r>
  <r>
    <n v="0.28000000000000003"/>
    <n v="8047.2000000000007"/>
    <n v="695.14"/>
    <n v="0"/>
    <n v="0"/>
    <x v="64"/>
    <x v="65"/>
    <d v="2017-04-06T00:00:00"/>
    <n v="30482.71"/>
    <n v="28740"/>
    <n v="1042.71"/>
    <n v="0"/>
    <n v="1300"/>
    <n v="8606.64"/>
    <n v="0"/>
    <n v="0"/>
    <n v="0"/>
    <n v="0"/>
    <n v="0"/>
    <n v="0"/>
    <n v="1300"/>
    <n v="8606.64"/>
    <n v="356"/>
    <d v="2017-04-06T00:00:00"/>
  </r>
  <r>
    <n v="0.28000000000000003"/>
    <n v="15027.600000000002"/>
    <n v="5095.26"/>
    <n v="0"/>
    <n v="937.5"/>
    <x v="64"/>
    <x v="65"/>
    <d v="2017-04-07T00:00:00"/>
    <n v="62547.89"/>
    <n v="53670"/>
    <n v="7642.89"/>
    <n v="0"/>
    <n v="3800"/>
    <n v="23514.639999999999"/>
    <n v="2190"/>
    <n v="935"/>
    <n v="0"/>
    <n v="0"/>
    <n v="0"/>
    <n v="0"/>
    <n v="3800"/>
    <n v="23514.639999999999"/>
    <n v="721"/>
    <d v="2017-04-10T00:00:00"/>
  </r>
  <r>
    <n v="0.28000000000000003"/>
    <n v="11142.6"/>
    <n v="2370.2199999999998"/>
    <n v="0"/>
    <n v="234"/>
    <x v="64"/>
    <x v="65"/>
    <d v="2017-04-08T00:00:00"/>
    <n v="43860.33"/>
    <n v="39795"/>
    <n v="3555.33"/>
    <n v="0"/>
    <n v="4500"/>
    <n v="10105.629999999999"/>
    <n v="270"/>
    <n v="510"/>
    <n v="0"/>
    <n v="0"/>
    <n v="0"/>
    <n v="0"/>
    <n v="4500"/>
    <n v="10105.629999999999"/>
    <n v="560"/>
    <d v="2017-04-10T00:00:00"/>
  </r>
  <r>
    <n v="0.28000000000000003"/>
    <n v="3567.2000000000003"/>
    <n v="353.2"/>
    <n v="0"/>
    <n v="0"/>
    <x v="64"/>
    <x v="65"/>
    <d v="2017-04-09T00:00:00"/>
    <n v="13449.8"/>
    <n v="12740"/>
    <n v="529.79999999999995"/>
    <n v="0"/>
    <n v="2000"/>
    <n v="1859.8"/>
    <n v="0"/>
    <n v="0"/>
    <n v="0"/>
    <n v="0"/>
    <n v="0"/>
    <n v="0"/>
    <n v="2000"/>
    <n v="1859.8"/>
    <n v="183"/>
    <d v="2017-04-10T00:00:00"/>
  </r>
  <r>
    <n v="0.28000000000000003"/>
    <n v="16072.000000000002"/>
    <n v="4014.3199999999997"/>
    <n v="0"/>
    <n v="490.5"/>
    <x v="64"/>
    <x v="65"/>
    <d v="2017-04-10T00:00:00"/>
    <n v="63796.480000000003"/>
    <n v="57400"/>
    <n v="6021.48"/>
    <n v="0"/>
    <n v="6000"/>
    <n v="14433.44"/>
    <n v="280"/>
    <n v="1355"/>
    <n v="0"/>
    <n v="565"/>
    <n v="0"/>
    <n v="0"/>
    <n v="6000"/>
    <n v="14998.44"/>
    <n v="737"/>
    <d v="2017-04-11T00:00:00"/>
  </r>
  <r>
    <n v="0.28000000000000003"/>
    <n v="4887.4000000000005"/>
    <n v="1699.64"/>
    <n v="0"/>
    <n v="391.5"/>
    <x v="64"/>
    <x v="65"/>
    <d v="2017-04-11T00:00:00"/>
    <n v="20564.46"/>
    <n v="17455"/>
    <n v="2549.46"/>
    <n v="0"/>
    <n v="2000"/>
    <n v="2668.76"/>
    <n v="890"/>
    <n v="415"/>
    <n v="0"/>
    <n v="145"/>
    <n v="0"/>
    <n v="0"/>
    <n v="2000"/>
    <n v="2813.76"/>
    <n v="250"/>
    <d v="2017-04-12T00:00:00"/>
  </r>
  <r>
    <n v="0.28000000000000003"/>
    <n v="2989.0000000000005"/>
    <n v="1183.78"/>
    <n v="0"/>
    <n v="375"/>
    <x v="64"/>
    <x v="65"/>
    <d v="2017-04-12T00:00:00"/>
    <n v="12620.67"/>
    <n v="10675"/>
    <n v="1775.67"/>
    <n v="0"/>
    <n v="0"/>
    <n v="690"/>
    <n v="430"/>
    <n v="820"/>
    <n v="0"/>
    <n v="150"/>
    <n v="0"/>
    <n v="0"/>
    <n v="0"/>
    <n v="840"/>
    <n v="150"/>
    <d v="2017-04-13T00:00:00"/>
  </r>
  <r>
    <n v="0.28000000000000003"/>
    <n v="333.20000000000005"/>
    <n v="0"/>
    <n v="0"/>
    <n v="0"/>
    <x v="64"/>
    <x v="65"/>
    <d v="2017-04-13T00:00:00"/>
    <n v="1225"/>
    <n v="1190"/>
    <n v="0"/>
    <n v="0"/>
    <n v="0"/>
    <n v="490"/>
    <n v="0"/>
    <n v="0"/>
    <n v="0"/>
    <n v="0"/>
    <n v="0"/>
    <n v="0"/>
    <n v="0"/>
    <n v="490"/>
    <n v="17"/>
    <d v="2017-04-13T00:00:00"/>
  </r>
  <r>
    <n v="0.28000000000000003"/>
    <n v="1457.4"/>
    <n v="460"/>
    <n v="0"/>
    <n v="0"/>
    <x v="64"/>
    <x v="65"/>
    <d v="2017-04-16T00:00:00"/>
    <n v="6035"/>
    <n v="5205"/>
    <n v="690"/>
    <n v="0"/>
    <n v="0"/>
    <n v="2435"/>
    <n v="0"/>
    <n v="0"/>
    <n v="0"/>
    <n v="0"/>
    <n v="0"/>
    <n v="0"/>
    <n v="0"/>
    <n v="2435"/>
    <n v="56"/>
    <d v="2017-04-17T00:00:00"/>
  </r>
  <r>
    <n v="0.28000000000000003"/>
    <n v="9654.4000000000015"/>
    <n v="971.9"/>
    <n v="0"/>
    <n v="433.5"/>
    <x v="64"/>
    <x v="65"/>
    <d v="2017-04-17T00:00:00"/>
    <n v="36682.85"/>
    <n v="34480"/>
    <n v="1457.85"/>
    <n v="0"/>
    <n v="3000"/>
    <n v="5457.97"/>
    <n v="230"/>
    <n v="1215"/>
    <n v="0"/>
    <n v="120"/>
    <n v="0"/>
    <n v="0"/>
    <n v="3000"/>
    <n v="5577.97"/>
    <n v="387"/>
    <d v="2017-04-18T00:00:00"/>
  </r>
  <r>
    <n v="0.28000000000000003"/>
    <n v="11116.000000000002"/>
    <n v="5315.92"/>
    <n v="9"/>
    <n v="496.5"/>
    <x v="64"/>
    <x v="65"/>
    <d v="2017-04-18T00:00:00"/>
    <n v="48728.88"/>
    <n v="39700"/>
    <n v="7973.88"/>
    <n v="30"/>
    <n v="11300"/>
    <n v="20387.68"/>
    <n v="80"/>
    <n v="1575"/>
    <n v="0"/>
    <n v="815"/>
    <n v="0"/>
    <n v="0"/>
    <n v="11300"/>
    <n v="21202.68"/>
    <n v="507"/>
    <d v="2017-04-19T00:00:00"/>
  </r>
  <r>
    <n v="0.28000000000000003"/>
    <n v="9951.2000000000007"/>
    <n v="1717.42"/>
    <n v="0"/>
    <n v="393"/>
    <x v="64"/>
    <x v="65"/>
    <d v="2017-04-19T00:00:00"/>
    <n v="39001.129999999997"/>
    <n v="35540"/>
    <n v="2576.13"/>
    <n v="0"/>
    <n v="4300"/>
    <n v="9442.1299999999992"/>
    <n v="130"/>
    <n v="1180"/>
    <n v="0"/>
    <n v="550"/>
    <n v="0"/>
    <n v="0"/>
    <n v="4300"/>
    <n v="9992.1299999999992"/>
    <n v="486"/>
    <d v="2017-04-20T00:00:00"/>
  </r>
  <r>
    <n v="0.28000000000000003"/>
    <n v="12805.800000000001"/>
    <n v="4098.4399999999996"/>
    <n v="0"/>
    <n v="598.5"/>
    <x v="64"/>
    <x v="65"/>
    <d v="2017-04-20T00:00:00"/>
    <n v="52437.66"/>
    <n v="45735"/>
    <n v="6147.66"/>
    <n v="0"/>
    <n v="9100"/>
    <n v="15456.86"/>
    <n v="90"/>
    <n v="1905"/>
    <n v="0"/>
    <n v="470"/>
    <n v="0"/>
    <n v="0"/>
    <n v="9100"/>
    <n v="15926.86"/>
    <n v="592"/>
    <d v="2017-04-21T00:00:00"/>
  </r>
  <r>
    <n v="0.28000000000000003"/>
    <n v="9634.8000000000011"/>
    <n v="1728.58"/>
    <n v="27"/>
    <n v="586.5"/>
    <x v="64"/>
    <x v="65"/>
    <d v="2017-04-21T00:00:00"/>
    <n v="37527.870000000003"/>
    <n v="34410"/>
    <n v="2592.87"/>
    <n v="90"/>
    <n v="3100"/>
    <n v="10716.47"/>
    <n v="430"/>
    <n v="1525"/>
    <n v="0"/>
    <n v="420"/>
    <n v="0"/>
    <n v="0"/>
    <n v="3100"/>
    <n v="11136.47"/>
    <n v="512"/>
    <d v="2017-04-24T00:00:00"/>
  </r>
  <r>
    <n v="0.28000000000000003"/>
    <n v="6633.2000000000007"/>
    <n v="1665.96"/>
    <n v="3"/>
    <n v="108"/>
    <x v="64"/>
    <x v="65"/>
    <d v="2017-04-22T00:00:00"/>
    <n v="26953.94"/>
    <n v="23690"/>
    <n v="2498.94"/>
    <n v="10"/>
    <n v="4000"/>
    <n v="6054.34"/>
    <n v="70"/>
    <n v="290"/>
    <n v="0"/>
    <n v="140"/>
    <n v="0"/>
    <n v="0"/>
    <n v="4000"/>
    <n v="6194.34"/>
    <n v="312"/>
    <d v="2017-04-24T00:00:00"/>
  </r>
  <r>
    <n v="0.28000000000000003"/>
    <n v="3458.0000000000005"/>
    <n v="146.6"/>
    <n v="18"/>
    <n v="0"/>
    <x v="64"/>
    <x v="65"/>
    <d v="2017-04-23T00:00:00"/>
    <n v="12824.9"/>
    <n v="12350"/>
    <n v="219.9"/>
    <n v="60"/>
    <n v="800"/>
    <n v="3159.9"/>
    <n v="0"/>
    <n v="0"/>
    <n v="0"/>
    <n v="0"/>
    <n v="0"/>
    <n v="0"/>
    <n v="800"/>
    <n v="3159.9"/>
    <n v="198"/>
    <d v="2017-04-24T00:00:00"/>
  </r>
  <r>
    <n v="0.28000000000000003"/>
    <n v="13094.2"/>
    <n v="3439.86"/>
    <n v="6"/>
    <n v="664.5"/>
    <x v="64"/>
    <x v="65"/>
    <d v="2017-04-24T00:00:00"/>
    <n v="52909.79"/>
    <n v="46765"/>
    <n v="5159.79"/>
    <n v="20"/>
    <n v="7700"/>
    <n v="20456.39"/>
    <n v="250"/>
    <n v="1965"/>
    <n v="0"/>
    <n v="750"/>
    <n v="0"/>
    <n v="0"/>
    <n v="7700"/>
    <n v="21206.39"/>
    <n v="612"/>
    <d v="2017-04-25T00:00:00"/>
  </r>
  <r>
    <n v="0.28000000000000003"/>
    <n v="10085.6"/>
    <n v="1902.46"/>
    <n v="0"/>
    <n v="364.5"/>
    <x v="64"/>
    <x v="65"/>
    <d v="2017-04-25T00:00:00"/>
    <n v="39398.69"/>
    <n v="36020"/>
    <n v="2853.69"/>
    <n v="0"/>
    <n v="4600"/>
    <n v="8798.42"/>
    <n v="40"/>
    <n v="1175"/>
    <n v="0"/>
    <n v="170"/>
    <n v="0"/>
    <n v="0"/>
    <n v="4600"/>
    <n v="8968.42"/>
    <n v="488"/>
    <d v="2017-04-26T00:00:00"/>
  </r>
  <r>
    <n v="0.28000000000000003"/>
    <n v="9108.4000000000015"/>
    <n v="1719.2"/>
    <n v="0"/>
    <n v="595.5"/>
    <x v="64"/>
    <x v="65"/>
    <d v="2017-04-26T00:00:00"/>
    <n v="35483.800000000003"/>
    <n v="32530"/>
    <n v="2578.8000000000002"/>
    <n v="0"/>
    <n v="8600"/>
    <n v="9933.1"/>
    <n v="160"/>
    <n v="1825"/>
    <n v="0"/>
    <n v="340"/>
    <n v="0"/>
    <n v="0"/>
    <n v="8600"/>
    <n v="10273.1"/>
    <n v="436"/>
    <d v="2017-04-27T00:00:00"/>
  </r>
  <r>
    <n v="0.28000000000000003"/>
    <n v="9359"/>
    <n v="1492.38"/>
    <n v="0"/>
    <n v="457.5"/>
    <x v="64"/>
    <x v="65"/>
    <d v="2017-04-27T00:00:00"/>
    <n v="36363.57"/>
    <n v="33425"/>
    <n v="2238.5700000000002"/>
    <n v="0"/>
    <n v="6000"/>
    <n v="8469.17"/>
    <n v="0"/>
    <n v="1525"/>
    <n v="0"/>
    <n v="935"/>
    <n v="0"/>
    <n v="0"/>
    <n v="6000"/>
    <n v="9404.17"/>
    <n v="445"/>
    <d v="2017-04-28T00:00:00"/>
  </r>
  <r>
    <n v="0.28000000000000003"/>
    <n v="9199.4000000000015"/>
    <n v="1733.38"/>
    <n v="6"/>
    <n v="424.5"/>
    <x v="64"/>
    <x v="65"/>
    <d v="2017-04-28T00:00:00"/>
    <n v="35990.07"/>
    <n v="32855"/>
    <n v="2600.0700000000002"/>
    <n v="20"/>
    <n v="3700"/>
    <n v="10676.07"/>
    <n v="40"/>
    <n v="1375"/>
    <n v="0"/>
    <n v="440"/>
    <n v="0"/>
    <n v="0"/>
    <n v="3700"/>
    <n v="11116.07"/>
    <n v="455"/>
    <d v="2017-05-02T00:00:00"/>
  </r>
  <r>
    <n v="0.28000000000000003"/>
    <n v="8302"/>
    <n v="1237.1400000000001"/>
    <n v="36"/>
    <n v="142.5"/>
    <x v="64"/>
    <x v="65"/>
    <d v="2017-04-29T00:00:00"/>
    <n v="32510.71"/>
    <n v="29650"/>
    <n v="1855.71"/>
    <n v="120"/>
    <n v="1000"/>
    <n v="7223.5"/>
    <n v="0"/>
    <n v="475"/>
    <n v="0"/>
    <n v="340"/>
    <n v="0"/>
    <n v="0"/>
    <n v="1000"/>
    <n v="7563.5"/>
    <n v="337"/>
    <d v="2017-05-02T00:00:00"/>
  </r>
  <r>
    <n v="0.28000000000000003"/>
    <n v="2226"/>
    <n v="142"/>
    <n v="0"/>
    <n v="0"/>
    <x v="64"/>
    <x v="65"/>
    <d v="2017-04-30T00:00:00"/>
    <n v="8738"/>
    <n v="7950"/>
    <n v="213"/>
    <n v="0"/>
    <n v="0"/>
    <n v="675"/>
    <n v="0"/>
    <n v="0"/>
    <n v="0"/>
    <n v="0"/>
    <n v="0"/>
    <n v="0"/>
    <n v="0"/>
    <n v="675"/>
    <n v="87"/>
    <d v="2017-05-02T00:00:00"/>
  </r>
  <r>
    <n v="0.28000000000000003"/>
    <n v="9017.4000000000015"/>
    <n v="2811.86"/>
    <n v="0"/>
    <n v="0"/>
    <x v="65"/>
    <x v="66"/>
    <d v="2017-04-01T00:00:00"/>
    <n v="36832.79"/>
    <n v="32205"/>
    <n v="4217.79"/>
    <n v="0"/>
    <n v="7500"/>
    <n v="14022.72"/>
    <n v="0"/>
    <n v="0"/>
    <n v="0"/>
    <n v="0"/>
    <n v="0"/>
    <n v="0"/>
    <n v="7500"/>
    <n v="14022.72"/>
    <n v="428"/>
    <d v="2017-04-03T00:00:00"/>
  </r>
  <r>
    <n v="0.28000000000000003"/>
    <n v="21263.200000000001"/>
    <n v="5024.12"/>
    <n v="6"/>
    <n v="12"/>
    <x v="65"/>
    <x v="66"/>
    <d v="2017-04-03T00:00:00"/>
    <n v="85156.18"/>
    <n v="75940"/>
    <n v="7536.18"/>
    <n v="20"/>
    <n v="26100"/>
    <n v="40606.83"/>
    <n v="40"/>
    <n v="0"/>
    <n v="0"/>
    <n v="0"/>
    <n v="0"/>
    <n v="0"/>
    <n v="26100"/>
    <n v="40606.83"/>
    <n v="991"/>
    <d v="2017-04-04T00:00:00"/>
  </r>
  <r>
    <n v="0.28000000000000003"/>
    <n v="21193.200000000001"/>
    <n v="9892.66"/>
    <n v="0"/>
    <n v="0"/>
    <x v="65"/>
    <x v="66"/>
    <d v="2017-04-04T00:00:00"/>
    <n v="91323.99"/>
    <n v="75690"/>
    <n v="14838.99"/>
    <n v="0"/>
    <n v="17400"/>
    <n v="51417.55"/>
    <n v="0"/>
    <n v="0"/>
    <n v="0"/>
    <n v="0"/>
    <n v="0"/>
    <n v="0"/>
    <n v="17400"/>
    <n v="51417.55"/>
    <n v="832"/>
    <d v="2017-04-05T00:00:00"/>
  </r>
  <r>
    <n v="0.28000000000000003"/>
    <n v="19503.400000000001"/>
    <n v="8205.8799999999992"/>
    <n v="6"/>
    <n v="12"/>
    <x v="65"/>
    <x v="66"/>
    <d v="2017-04-05T00:00:00"/>
    <n v="83073.820000000007"/>
    <n v="69655"/>
    <n v="12308.82"/>
    <n v="20"/>
    <n v="7000"/>
    <n v="43898.55"/>
    <n v="40"/>
    <n v="0"/>
    <n v="0"/>
    <n v="0"/>
    <n v="0"/>
    <n v="0"/>
    <n v="7000"/>
    <n v="43898.55"/>
    <n v="846"/>
    <d v="2017-04-07T00:00:00"/>
  </r>
  <r>
    <n v="0.28000000000000003"/>
    <n v="34553.4"/>
    <n v="11499.5"/>
    <n v="0"/>
    <n v="84"/>
    <x v="65"/>
    <x v="66"/>
    <d v="2017-04-07T00:00:00"/>
    <n v="141534.25"/>
    <n v="123405"/>
    <n v="17249.25"/>
    <n v="0"/>
    <n v="23400"/>
    <n v="69325.63"/>
    <n v="280"/>
    <n v="0"/>
    <n v="0"/>
    <n v="0"/>
    <n v="0"/>
    <n v="0"/>
    <n v="23400"/>
    <n v="69325.63"/>
    <n v="1515"/>
    <d v="2017-04-08T00:00:00"/>
  </r>
  <r>
    <n v="0.28000000000000003"/>
    <n v="16511.600000000002"/>
    <n v="5497.0999999999995"/>
    <n v="15"/>
    <n v="90"/>
    <x v="65"/>
    <x v="66"/>
    <d v="2017-04-08T00:00:00"/>
    <n v="68400.649999999994"/>
    <n v="58970"/>
    <n v="8245.65"/>
    <n v="50"/>
    <n v="6500"/>
    <n v="31964.45"/>
    <n v="300"/>
    <n v="0"/>
    <n v="0"/>
    <n v="0"/>
    <n v="0"/>
    <n v="0"/>
    <n v="6500"/>
    <n v="31964.45"/>
    <n v="665"/>
    <d v="2017-04-10T00:00:00"/>
  </r>
  <r>
    <n v="0.28000000000000003"/>
    <n v="21919.800000000003"/>
    <n v="8706.58"/>
    <n v="0"/>
    <n v="123"/>
    <x v="65"/>
    <x v="66"/>
    <d v="2017-04-10T00:00:00"/>
    <n v="91849.87"/>
    <n v="78285"/>
    <n v="13059.87"/>
    <n v="0"/>
    <n v="13900"/>
    <n v="44151.45"/>
    <n v="410"/>
    <n v="0"/>
    <n v="0"/>
    <n v="0"/>
    <n v="0"/>
    <n v="0"/>
    <n v="13900"/>
    <n v="44151.45"/>
    <n v="938"/>
    <d v="2017-04-11T00:00:00"/>
  </r>
  <r>
    <n v="0.28000000000000003"/>
    <n v="6893.6"/>
    <n v="1443.4799999999998"/>
    <n v="0"/>
    <n v="189"/>
    <x v="65"/>
    <x v="66"/>
    <d v="2017-04-11T00:00:00"/>
    <n v="27205.22"/>
    <n v="24620"/>
    <n v="2165.2199999999998"/>
    <n v="0"/>
    <n v="1700"/>
    <n v="8728.57"/>
    <n v="630"/>
    <n v="0"/>
    <n v="0"/>
    <n v="0"/>
    <n v="0"/>
    <n v="0"/>
    <n v="1700"/>
    <n v="8728.57"/>
    <n v="283"/>
    <d v="2017-04-12T00:00:00"/>
  </r>
  <r>
    <n v="0.28000000000000003"/>
    <n v="548.80000000000007"/>
    <n v="145.6"/>
    <n v="0"/>
    <n v="117"/>
    <x v="65"/>
    <x v="66"/>
    <d v="2017-04-12T00:00:00"/>
    <n v="2178.4"/>
    <n v="1960"/>
    <n v="218.4"/>
    <n v="0"/>
    <n v="0"/>
    <n v="0"/>
    <n v="390"/>
    <n v="0"/>
    <n v="0"/>
    <n v="0"/>
    <n v="0"/>
    <n v="0"/>
    <n v="0"/>
    <n v="0"/>
    <n v="31"/>
    <d v="2017-04-13T00:00:00"/>
  </r>
  <r>
    <n v="0.28000000000000003"/>
    <n v="25869.200000000001"/>
    <n v="15610.96"/>
    <n v="3"/>
    <n v="21"/>
    <x v="65"/>
    <x v="66"/>
    <d v="2017-04-17T00:00:00"/>
    <n v="116401.44"/>
    <n v="92390"/>
    <n v="23416.44"/>
    <n v="10"/>
    <n v="19300"/>
    <n v="86939.98"/>
    <n v="70"/>
    <n v="0"/>
    <n v="0"/>
    <n v="0"/>
    <n v="0"/>
    <n v="0"/>
    <n v="19300"/>
    <n v="86939.98"/>
    <n v="1016"/>
    <d v="2017-04-18T00:00:00"/>
  </r>
  <r>
    <n v="0.28000000000000003"/>
    <n v="18370.800000000003"/>
    <n v="7645.2400000000007"/>
    <n v="12"/>
    <n v="69"/>
    <x v="65"/>
    <x v="66"/>
    <d v="2017-04-18T00:00:00"/>
    <n v="77822.86"/>
    <n v="65610"/>
    <n v="11467.86"/>
    <n v="40"/>
    <n v="6700"/>
    <n v="40887.15"/>
    <n v="230"/>
    <n v="0"/>
    <n v="0"/>
    <n v="0"/>
    <n v="0"/>
    <n v="0"/>
    <n v="6700"/>
    <n v="40887.15"/>
    <n v="780"/>
    <d v="2017-04-19T00:00:00"/>
  </r>
  <r>
    <n v="0.28000000000000003"/>
    <n v="22437.800000000003"/>
    <n v="9074.3799999999992"/>
    <n v="3"/>
    <n v="0"/>
    <x v="65"/>
    <x v="66"/>
    <d v="2017-04-19T00:00:00"/>
    <n v="94676.57"/>
    <n v="80135"/>
    <n v="13611.57"/>
    <n v="10"/>
    <n v="18300"/>
    <n v="48373.42"/>
    <n v="0"/>
    <n v="0"/>
    <n v="0"/>
    <n v="0"/>
    <n v="0"/>
    <n v="0"/>
    <n v="18300"/>
    <n v="48373.42"/>
    <n v="894"/>
    <d v="2017-04-20T00:00:00"/>
  </r>
  <r>
    <n v="0.28000000000000003"/>
    <n v="23112.600000000002"/>
    <n v="7033.2599999999993"/>
    <n v="3"/>
    <n v="12"/>
    <x v="65"/>
    <x v="66"/>
    <d v="2017-04-20T00:00:00"/>
    <n v="93434.89"/>
    <n v="82545"/>
    <n v="10549.89"/>
    <n v="10"/>
    <n v="5300"/>
    <n v="48273.38"/>
    <n v="40"/>
    <n v="0"/>
    <n v="0"/>
    <n v="0"/>
    <n v="0"/>
    <n v="0"/>
    <n v="5300"/>
    <n v="48273.38"/>
    <n v="867"/>
    <d v="2017-04-21T00:00:00"/>
  </r>
  <r>
    <n v="0.28000000000000003"/>
    <n v="15727.600000000002"/>
    <n v="6781.72"/>
    <n v="3"/>
    <n v="21"/>
    <x v="65"/>
    <x v="66"/>
    <d v="2017-04-21T00:00:00"/>
    <n v="67402.58"/>
    <n v="56170"/>
    <n v="10172.58"/>
    <n v="10"/>
    <n v="4900"/>
    <n v="24681.040000000001"/>
    <n v="70"/>
    <n v="0"/>
    <n v="0"/>
    <n v="0"/>
    <n v="0"/>
    <n v="0"/>
    <n v="4900"/>
    <n v="24681.040000000001"/>
    <n v="663"/>
    <d v="2017-04-22T00:00:00"/>
  </r>
  <r>
    <n v="0.28000000000000003"/>
    <n v="13189.400000000001"/>
    <n v="6184.3"/>
    <n v="0"/>
    <n v="27"/>
    <x v="65"/>
    <x v="66"/>
    <d v="2017-04-22T00:00:00"/>
    <n v="56721.45"/>
    <n v="47105"/>
    <n v="9276.4500000000007"/>
    <n v="0"/>
    <n v="5000"/>
    <n v="25300.1"/>
    <n v="90"/>
    <n v="0"/>
    <n v="0"/>
    <n v="0"/>
    <n v="0"/>
    <n v="0"/>
    <n v="5000"/>
    <n v="25300.1"/>
    <n v="563"/>
    <d v="2017-04-24T00:00:00"/>
  </r>
  <r>
    <n v="0.28000000000000003"/>
    <n v="26222.000000000004"/>
    <n v="10308.08"/>
    <n v="6"/>
    <n v="120"/>
    <x v="65"/>
    <x v="66"/>
    <d v="2017-04-24T00:00:00"/>
    <n v="110617.12"/>
    <n v="93650"/>
    <n v="15462.12"/>
    <n v="20"/>
    <n v="11300"/>
    <n v="50697.03"/>
    <n v="400"/>
    <n v="0"/>
    <n v="0"/>
    <n v="0"/>
    <n v="0"/>
    <n v="0"/>
    <n v="11300"/>
    <n v="50697.03"/>
    <n v="1137"/>
    <d v="2017-04-25T00:00:00"/>
  </r>
  <r>
    <n v="0.28000000000000003"/>
    <n v="16074.800000000001"/>
    <n v="5786.2"/>
    <n v="3"/>
    <n v="12"/>
    <x v="65"/>
    <x v="66"/>
    <d v="2017-04-25T00:00:00"/>
    <n v="67709.3"/>
    <n v="57410"/>
    <n v="8679.2999999999993"/>
    <n v="10"/>
    <n v="9300"/>
    <n v="32997.18"/>
    <n v="40"/>
    <n v="0"/>
    <n v="0"/>
    <n v="0"/>
    <n v="0"/>
    <n v="0"/>
    <n v="9300"/>
    <n v="32997.18"/>
    <n v="706"/>
    <d v="2017-04-26T00:00:00"/>
  </r>
  <r>
    <n v="0.28000000000000003"/>
    <n v="18565.400000000001"/>
    <n v="6624"/>
    <n v="0"/>
    <n v="0"/>
    <x v="65"/>
    <x v="66"/>
    <d v="2017-04-26T00:00:00"/>
    <n v="76881"/>
    <n v="66305"/>
    <n v="9936"/>
    <n v="0"/>
    <n v="18600"/>
    <n v="34144.76"/>
    <n v="0"/>
    <n v="0"/>
    <n v="0"/>
    <n v="0"/>
    <n v="0"/>
    <n v="0"/>
    <n v="18600"/>
    <n v="34144.76"/>
    <n v="822"/>
    <d v="2017-04-27T00:00:00"/>
  </r>
  <r>
    <n v="0.28000000000000003"/>
    <n v="15162.000000000002"/>
    <n v="4995.42"/>
    <n v="3"/>
    <n v="21"/>
    <x v="65"/>
    <x v="66"/>
    <d v="2017-04-27T00:00:00"/>
    <n v="62078.13"/>
    <n v="54150"/>
    <n v="7493.13"/>
    <n v="10"/>
    <n v="4100"/>
    <n v="30876.18"/>
    <n v="70"/>
    <n v="0"/>
    <n v="0"/>
    <n v="0"/>
    <n v="0"/>
    <n v="0"/>
    <n v="4100"/>
    <n v="30876.18"/>
    <n v="670"/>
    <d v="2017-04-28T00:00:00"/>
  </r>
  <r>
    <n v="0.28000000000000003"/>
    <n v="24138.800000000003"/>
    <n v="8090.6399999999994"/>
    <n v="3"/>
    <n v="27"/>
    <x v="65"/>
    <x v="66"/>
    <d v="2017-04-28T00:00:00"/>
    <n v="98680.960000000006"/>
    <n v="86210"/>
    <n v="12135.96"/>
    <n v="10"/>
    <n v="19100"/>
    <n v="24878.799999999999"/>
    <n v="90"/>
    <n v="0"/>
    <n v="0"/>
    <n v="0"/>
    <n v="0"/>
    <n v="0"/>
    <n v="19100"/>
    <n v="24878.799999999999"/>
    <n v="1006"/>
    <d v="2017-04-29T00:00:00"/>
  </r>
  <r>
    <n v="0.28000000000000003"/>
    <n v="11478.6"/>
    <n v="5360.8"/>
    <n v="0"/>
    <n v="0"/>
    <x v="65"/>
    <x v="66"/>
    <d v="2017-04-29T00:00:00"/>
    <n v="49296.2"/>
    <n v="40995"/>
    <n v="8041.2"/>
    <n v="0"/>
    <n v="4700"/>
    <n v="24869.89"/>
    <n v="0"/>
    <n v="0"/>
    <n v="0"/>
    <n v="0"/>
    <n v="0"/>
    <n v="0"/>
    <n v="4700"/>
    <n v="24869.89"/>
    <n v="568"/>
    <d v="2017-05-02T00:00:00"/>
  </r>
  <r>
    <n v="0.3"/>
    <n v="10965"/>
    <n v="4029.8799999999997"/>
    <n v="0"/>
    <n v="489"/>
    <x v="66"/>
    <x v="67"/>
    <d v="2017-04-01T00:00:00"/>
    <n v="42814.82"/>
    <n v="36550"/>
    <n v="6044.82"/>
    <n v="0"/>
    <n v="4500"/>
    <n v="7928.55"/>
    <n v="270"/>
    <n v="1360"/>
    <n v="0"/>
    <n v="0"/>
    <n v="0"/>
    <n v="0"/>
    <n v="4500"/>
    <n v="7928.55"/>
    <n v="483"/>
    <d v="2017-04-03T00:00:00"/>
  </r>
  <r>
    <n v="0.3"/>
    <n v="33826.5"/>
    <n v="12697.519999999999"/>
    <n v="0"/>
    <n v="382.5"/>
    <x v="66"/>
    <x v="67"/>
    <d v="2017-04-03T00:00:00"/>
    <n v="132131.28"/>
    <n v="112755"/>
    <n v="19046.28"/>
    <n v="0"/>
    <n v="47000"/>
    <n v="38345.18"/>
    <n v="260"/>
    <n v="1015"/>
    <n v="0"/>
    <n v="0"/>
    <n v="0"/>
    <n v="0"/>
    <n v="47000"/>
    <n v="38345.18"/>
    <n v="1346"/>
    <d v="2017-04-04T00:00:00"/>
  </r>
  <r>
    <n v="0.3"/>
    <n v="21174"/>
    <n v="8311.06"/>
    <n v="0"/>
    <n v="421.5"/>
    <x v="66"/>
    <x v="67"/>
    <d v="2017-04-04T00:00:00"/>
    <n v="83556.59"/>
    <n v="70580"/>
    <n v="12466.59"/>
    <n v="0"/>
    <n v="1000"/>
    <n v="14055.46"/>
    <n v="670"/>
    <n v="735"/>
    <n v="0"/>
    <n v="0"/>
    <n v="0"/>
    <n v="0"/>
    <n v="1000"/>
    <n v="14055.46"/>
    <n v="894"/>
    <d v="2017-04-05T00:00:00"/>
  </r>
  <r>
    <n v="0.3"/>
    <n v="19821"/>
    <n v="6640.5"/>
    <n v="0"/>
    <n v="271.5"/>
    <x v="66"/>
    <x v="67"/>
    <d v="2017-04-05T00:00:00"/>
    <n v="76505.75"/>
    <n v="66070"/>
    <n v="9960.75"/>
    <n v="0"/>
    <n v="2600"/>
    <n v="21386"/>
    <n v="0"/>
    <n v="905"/>
    <n v="0"/>
    <n v="0"/>
    <n v="0"/>
    <n v="0"/>
    <n v="2600"/>
    <n v="21386"/>
    <n v="763"/>
    <d v="2017-04-07T00:00:00"/>
  </r>
  <r>
    <n v="0.3"/>
    <n v="37251"/>
    <n v="9722.44"/>
    <n v="0"/>
    <n v="781.5"/>
    <x v="66"/>
    <x v="67"/>
    <d v="2017-04-07T00:00:00"/>
    <n v="139653.66"/>
    <n v="124170"/>
    <n v="14583.66"/>
    <n v="0"/>
    <n v="11900"/>
    <n v="26722.1"/>
    <n v="1240"/>
    <n v="1365"/>
    <n v="0"/>
    <n v="0"/>
    <n v="0"/>
    <n v="0"/>
    <n v="11900"/>
    <n v="26722.1"/>
    <n v="1405"/>
    <d v="2017-04-10T00:00:00"/>
  </r>
  <r>
    <n v="0.3"/>
    <n v="16408.5"/>
    <n v="3728.16"/>
    <n v="0"/>
    <n v="312"/>
    <x v="66"/>
    <x v="67"/>
    <d v="2017-04-08T00:00:00"/>
    <n v="60582.239999999998"/>
    <n v="54695"/>
    <n v="5592.24"/>
    <n v="0"/>
    <n v="6600"/>
    <n v="13231.4"/>
    <n v="80"/>
    <n v="960"/>
    <n v="0"/>
    <n v="0"/>
    <n v="0"/>
    <n v="0"/>
    <n v="6600"/>
    <n v="13231.4"/>
    <n v="713"/>
    <d v="2017-04-10T00:00:00"/>
  </r>
  <r>
    <n v="0.3"/>
    <n v="32460"/>
    <n v="10968.58"/>
    <n v="0"/>
    <n v="160.5"/>
    <x v="66"/>
    <x v="67"/>
    <d v="2017-04-10T00:00:00"/>
    <n v="125202.87"/>
    <n v="108200"/>
    <n v="16452.87"/>
    <n v="0"/>
    <n v="16300"/>
    <n v="29774.6"/>
    <n v="300"/>
    <n v="235"/>
    <n v="0"/>
    <n v="0"/>
    <n v="0"/>
    <n v="0"/>
    <n v="16300"/>
    <n v="29774.6"/>
    <n v="1276"/>
    <d v="2017-04-11T00:00:00"/>
  </r>
  <r>
    <n v="0.3"/>
    <n v="10110"/>
    <n v="3598.2999999999997"/>
    <n v="0"/>
    <n v="241.5"/>
    <x v="66"/>
    <x v="67"/>
    <d v="2017-04-11T00:00:00"/>
    <n v="39217.449999999997"/>
    <n v="33700"/>
    <n v="5397.45"/>
    <n v="0"/>
    <n v="11500"/>
    <n v="10820"/>
    <n v="440"/>
    <n v="365"/>
    <n v="0"/>
    <n v="0"/>
    <n v="0"/>
    <n v="0"/>
    <n v="11500"/>
    <n v="10820"/>
    <n v="480"/>
    <d v="2017-04-12T00:00:00"/>
  </r>
  <r>
    <n v="0.3"/>
    <n v="2278.5"/>
    <n v="1012"/>
    <n v="0"/>
    <n v="345"/>
    <x v="66"/>
    <x v="67"/>
    <d v="2017-04-12T00:00:00"/>
    <n v="9158"/>
    <n v="7595"/>
    <n v="1518"/>
    <n v="0"/>
    <n v="0"/>
    <n v="1138.5"/>
    <n v="430"/>
    <n v="720"/>
    <n v="0"/>
    <n v="0"/>
    <n v="0"/>
    <n v="0"/>
    <n v="0"/>
    <n v="1138.5"/>
    <n v="117"/>
    <d v="2017-04-13T00:00:00"/>
  </r>
  <r>
    <n v="0.3"/>
    <n v="28761"/>
    <n v="16371.94"/>
    <n v="0"/>
    <n v="306"/>
    <x v="66"/>
    <x v="67"/>
    <d v="2017-04-17T00:00:00"/>
    <n v="120737.91"/>
    <n v="95870"/>
    <n v="24557.91"/>
    <n v="0"/>
    <n v="41700"/>
    <n v="55758.45"/>
    <n v="860"/>
    <n v="160"/>
    <n v="0"/>
    <n v="0"/>
    <n v="0"/>
    <n v="0"/>
    <n v="41700"/>
    <n v="55758.45"/>
    <n v="1194"/>
    <d v="2017-04-18T00:00:00"/>
  </r>
  <r>
    <n v="0.3"/>
    <n v="18019.5"/>
    <n v="6376.32"/>
    <n v="0"/>
    <n v="154.5"/>
    <x v="66"/>
    <x v="67"/>
    <d v="2017-04-18T00:00:00"/>
    <n v="69984.479999999996"/>
    <n v="60065"/>
    <n v="9564.48"/>
    <n v="0"/>
    <n v="19300"/>
    <n v="17430.669999999998"/>
    <n v="290"/>
    <n v="225"/>
    <n v="0"/>
    <n v="0"/>
    <n v="0"/>
    <n v="0"/>
    <n v="19300"/>
    <n v="17430.669999999998"/>
    <n v="760"/>
    <d v="2017-04-19T00:00:00"/>
  </r>
  <r>
    <n v="0.3"/>
    <n v="17191.5"/>
    <n v="4761.62"/>
    <n v="0"/>
    <n v="106.5"/>
    <x v="66"/>
    <x v="67"/>
    <d v="2017-04-19T00:00:00"/>
    <n v="64662.43"/>
    <n v="57305"/>
    <n v="7142.43"/>
    <n v="0"/>
    <n v="8900"/>
    <n v="17062.099999999999"/>
    <n v="0"/>
    <n v="355"/>
    <n v="0"/>
    <n v="0"/>
    <n v="0"/>
    <n v="0"/>
    <n v="8900"/>
    <n v="17062.099999999999"/>
    <n v="710"/>
    <d v="2017-04-20T00:00:00"/>
  </r>
  <r>
    <n v="0.3"/>
    <n v="17259"/>
    <n v="4422.68"/>
    <n v="0"/>
    <n v="474"/>
    <x v="66"/>
    <x v="67"/>
    <d v="2017-04-20T00:00:00"/>
    <n v="64304.02"/>
    <n v="57530"/>
    <n v="6634.02"/>
    <n v="0"/>
    <n v="12300"/>
    <n v="16277.9"/>
    <n v="70"/>
    <n v="1510"/>
    <n v="0"/>
    <n v="0"/>
    <n v="0"/>
    <n v="0"/>
    <n v="12300"/>
    <n v="16277.9"/>
    <n v="637"/>
    <d v="2017-04-21T00:00:00"/>
  </r>
  <r>
    <n v="0.3"/>
    <n v="18330"/>
    <n v="5136.72"/>
    <n v="30"/>
    <n v="484.5"/>
    <x v="66"/>
    <x v="67"/>
    <d v="2017-04-21T00:00:00"/>
    <n v="69235.08"/>
    <n v="61100"/>
    <n v="7705.08"/>
    <n v="100"/>
    <n v="16800"/>
    <n v="18558.7"/>
    <n v="130"/>
    <n v="1485"/>
    <n v="0"/>
    <n v="0"/>
    <n v="0"/>
    <n v="0"/>
    <n v="16800"/>
    <n v="18558.7"/>
    <n v="761"/>
    <d v="2017-04-22T00:00:00"/>
  </r>
  <r>
    <n v="0.3"/>
    <n v="11808"/>
    <n v="5341.3"/>
    <n v="0"/>
    <n v="310.5"/>
    <x v="66"/>
    <x v="67"/>
    <d v="2017-04-22T00:00:00"/>
    <n v="47826.95"/>
    <n v="39360"/>
    <n v="8011.95"/>
    <n v="0"/>
    <n v="2500"/>
    <n v="12731.2"/>
    <n v="160"/>
    <n v="875"/>
    <n v="0"/>
    <n v="0"/>
    <n v="0"/>
    <n v="0"/>
    <n v="2500"/>
    <n v="12731.2"/>
    <n v="533"/>
    <d v="2017-04-24T00:00:00"/>
  </r>
  <r>
    <n v="0.3"/>
    <n v="26974.5"/>
    <n v="9881.84"/>
    <n v="0"/>
    <n v="304.5"/>
    <x v="66"/>
    <x v="67"/>
    <d v="2017-04-24T00:00:00"/>
    <n v="105212.76"/>
    <n v="89915"/>
    <n v="14822.76"/>
    <n v="0"/>
    <n v="30100"/>
    <n v="34153.4"/>
    <n v="270"/>
    <n v="745"/>
    <n v="0"/>
    <n v="0"/>
    <n v="0"/>
    <n v="0"/>
    <n v="30100"/>
    <n v="34153.4"/>
    <n v="1183"/>
    <d v="2017-04-25T00:00:00"/>
  </r>
  <r>
    <n v="0.3"/>
    <n v="19606.5"/>
    <n v="6991.18"/>
    <n v="0"/>
    <n v="391.5"/>
    <x v="66"/>
    <x v="67"/>
    <d v="2017-04-25T00:00:00"/>
    <n v="76181.77"/>
    <n v="65355"/>
    <n v="10486.77"/>
    <n v="0"/>
    <n v="4000"/>
    <n v="17673.04"/>
    <n v="330"/>
    <n v="975"/>
    <n v="0"/>
    <n v="0"/>
    <n v="0"/>
    <n v="0"/>
    <n v="4000"/>
    <n v="17673.04"/>
    <n v="754"/>
    <d v="2017-04-26T00:00:00"/>
  </r>
  <r>
    <n v="0.3"/>
    <n v="20352"/>
    <n v="6599.9000000000005"/>
    <n v="0"/>
    <n v="330"/>
    <x v="66"/>
    <x v="67"/>
    <d v="2017-04-26T00:00:00"/>
    <n v="78374.850000000006"/>
    <n v="67840"/>
    <n v="9899.85"/>
    <n v="0"/>
    <n v="15600"/>
    <n v="19882.169999999998"/>
    <n v="360"/>
    <n v="740"/>
    <n v="0"/>
    <n v="0"/>
    <n v="0"/>
    <n v="0"/>
    <n v="15600"/>
    <n v="19882.169999999998"/>
    <n v="840"/>
    <d v="2017-04-27T00:00:00"/>
  </r>
  <r>
    <n v="0.3"/>
    <n v="19683"/>
    <n v="9087.74"/>
    <n v="3"/>
    <n v="271.5"/>
    <x v="66"/>
    <x v="67"/>
    <d v="2017-04-27T00:00:00"/>
    <n v="79516.61"/>
    <n v="65610"/>
    <n v="13631.61"/>
    <n v="10"/>
    <n v="13900"/>
    <n v="25639"/>
    <n v="230"/>
    <n v="675"/>
    <n v="0"/>
    <n v="0"/>
    <n v="0"/>
    <n v="0"/>
    <n v="13900"/>
    <n v="25639"/>
    <n v="848"/>
    <d v="2017-04-28T00:00:00"/>
  </r>
  <r>
    <n v="0.3"/>
    <n v="16939.5"/>
    <n v="6744.6399999999994"/>
    <n v="0"/>
    <n v="283.5"/>
    <x v="66"/>
    <x v="67"/>
    <d v="2017-04-28T00:00:00"/>
    <n v="66986.960000000006"/>
    <n v="56465"/>
    <n v="10116.959999999999"/>
    <n v="0"/>
    <n v="24000"/>
    <n v="24263.9"/>
    <n v="200"/>
    <n v="745"/>
    <n v="0"/>
    <n v="0"/>
    <n v="0"/>
    <n v="0"/>
    <n v="24000"/>
    <n v="24263.9"/>
    <n v="749"/>
    <d v="2017-04-29T00:00:00"/>
  </r>
  <r>
    <n v="0.3"/>
    <n v="10159.5"/>
    <n v="5102.72"/>
    <n v="0"/>
    <n v="33"/>
    <x v="66"/>
    <x v="67"/>
    <d v="2017-04-29T00:00:00"/>
    <n v="41624.080000000002"/>
    <n v="33865"/>
    <n v="7654.08"/>
    <n v="0"/>
    <n v="4500"/>
    <n v="9637.08"/>
    <n v="40"/>
    <n v="70"/>
    <n v="0"/>
    <n v="0"/>
    <n v="0"/>
    <n v="0"/>
    <n v="4500"/>
    <n v="9637.08"/>
    <n v="461"/>
    <d v="2017-05-02T00:00:00"/>
  </r>
  <r>
    <n v="0.3"/>
    <n v="7375.5"/>
    <n v="2792.4"/>
    <n v="0"/>
    <n v="60"/>
    <x v="67"/>
    <x v="68"/>
    <d v="2017-04-01T00:00:00"/>
    <n v="29088.6"/>
    <n v="24585"/>
    <n v="4188.6000000000004"/>
    <n v="0"/>
    <n v="500"/>
    <n v="7010.3"/>
    <n v="200"/>
    <n v="0"/>
    <n v="0"/>
    <n v="0"/>
    <n v="0"/>
    <n v="0"/>
    <n v="500"/>
    <n v="7010.3"/>
    <n v="324"/>
    <d v="2017-04-03T00:00:00"/>
  </r>
  <r>
    <n v="0.3"/>
    <n v="18213"/>
    <n v="7014.16"/>
    <n v="0"/>
    <n v="141"/>
    <x v="67"/>
    <x v="68"/>
    <d v="2017-04-03T00:00:00"/>
    <n v="72201.240000000005"/>
    <n v="60710"/>
    <n v="10521.24"/>
    <n v="0"/>
    <n v="1600"/>
    <n v="21430.5"/>
    <n v="470"/>
    <n v="0"/>
    <n v="0"/>
    <n v="0"/>
    <n v="0"/>
    <n v="0"/>
    <n v="1600"/>
    <n v="21430.5"/>
    <n v="917"/>
    <d v="2017-04-04T00:00:00"/>
  </r>
  <r>
    <n v="0.3"/>
    <n v="14479.5"/>
    <n v="4261.5999999999995"/>
    <n v="0"/>
    <n v="0"/>
    <x v="67"/>
    <x v="68"/>
    <d v="2017-04-04T00:00:00"/>
    <n v="55257.4"/>
    <n v="48265"/>
    <n v="6392.4"/>
    <n v="0"/>
    <n v="1000"/>
    <n v="13305.8"/>
    <n v="0"/>
    <n v="0"/>
    <n v="0"/>
    <n v="0"/>
    <n v="0"/>
    <n v="0"/>
    <n v="1000"/>
    <n v="13305.8"/>
    <n v="683"/>
    <d v="2017-04-05T00:00:00"/>
  </r>
  <r>
    <n v="0.3"/>
    <n v="10797"/>
    <n v="4076.5400000000004"/>
    <n v="0"/>
    <n v="102"/>
    <x v="67"/>
    <x v="68"/>
    <d v="2017-04-05T00:00:00"/>
    <n v="42539.81"/>
    <n v="35990"/>
    <n v="6114.81"/>
    <n v="0"/>
    <n v="1500"/>
    <n v="11174.9"/>
    <n v="340"/>
    <n v="0"/>
    <n v="0"/>
    <n v="0"/>
    <n v="0"/>
    <n v="0"/>
    <n v="1500"/>
    <n v="11174.9"/>
    <n v="524"/>
    <d v="2017-04-07T00:00:00"/>
  </r>
  <r>
    <n v="0.3"/>
    <n v="20008.5"/>
    <n v="3589.22"/>
    <n v="0"/>
    <n v="69"/>
    <x v="67"/>
    <x v="68"/>
    <d v="2017-04-07T00:00:00"/>
    <n v="72898.83"/>
    <n v="66695"/>
    <n v="5383.83"/>
    <n v="0"/>
    <n v="3000"/>
    <n v="26128.5"/>
    <n v="230"/>
    <n v="0"/>
    <n v="0"/>
    <n v="0"/>
    <n v="0"/>
    <n v="0"/>
    <n v="3000"/>
    <n v="26128.5"/>
    <n v="931"/>
    <d v="2017-04-08T00:00:00"/>
  </r>
  <r>
    <n v="0.3"/>
    <n v="10591.5"/>
    <n v="2123.9"/>
    <n v="0"/>
    <n v="33"/>
    <x v="67"/>
    <x v="68"/>
    <d v="2017-04-08T00:00:00"/>
    <n v="39110.85"/>
    <n v="35305"/>
    <n v="3185.85"/>
    <n v="0"/>
    <n v="1500"/>
    <n v="10824.09"/>
    <n v="110"/>
    <n v="0"/>
    <n v="0"/>
    <n v="0"/>
    <n v="0"/>
    <n v="0"/>
    <n v="1500"/>
    <n v="10824.09"/>
    <n v="494"/>
    <d v="2017-04-10T00:00:00"/>
  </r>
  <r>
    <n v="0.3"/>
    <n v="14535"/>
    <n v="2673.96"/>
    <n v="0"/>
    <n v="12"/>
    <x v="67"/>
    <x v="68"/>
    <d v="2017-04-10T00:00:00"/>
    <n v="53625.94"/>
    <n v="48450"/>
    <n v="4010.94"/>
    <n v="0"/>
    <n v="100"/>
    <n v="10409.35"/>
    <n v="40"/>
    <n v="0"/>
    <n v="0"/>
    <n v="0"/>
    <n v="0"/>
    <n v="0"/>
    <n v="100"/>
    <n v="10409.35"/>
    <n v="636"/>
    <d v="2017-04-11T00:00:00"/>
  </r>
  <r>
    <n v="0.3"/>
    <n v="5404.5"/>
    <n v="1249.1200000000001"/>
    <n v="0"/>
    <n v="114"/>
    <x v="67"/>
    <x v="68"/>
    <d v="2017-04-11T00:00:00"/>
    <n v="20003.68"/>
    <n v="18015"/>
    <n v="1873.68"/>
    <n v="0"/>
    <n v="0"/>
    <n v="8399.4"/>
    <n v="380"/>
    <n v="0"/>
    <n v="0"/>
    <n v="0"/>
    <n v="0"/>
    <n v="0"/>
    <n v="0"/>
    <n v="8399.4"/>
    <n v="263"/>
    <d v="2017-04-12T00:00:00"/>
  </r>
  <r>
    <n v="0.3"/>
    <n v="1065"/>
    <n v="623"/>
    <n v="0"/>
    <n v="264"/>
    <x v="67"/>
    <x v="68"/>
    <d v="2017-04-12T00:00:00"/>
    <n v="4499.5"/>
    <n v="3550"/>
    <n v="934.5"/>
    <n v="0"/>
    <n v="0"/>
    <n v="510"/>
    <n v="880"/>
    <n v="0"/>
    <n v="0"/>
    <n v="0"/>
    <n v="0"/>
    <n v="0"/>
    <n v="0"/>
    <n v="510"/>
    <n v="40"/>
    <d v="2017-04-13T00:00:00"/>
  </r>
  <r>
    <n v="0.3"/>
    <n v="14541"/>
    <n v="8297.14"/>
    <n v="0"/>
    <n v="78"/>
    <x v="67"/>
    <x v="68"/>
    <d v="2017-04-17T00:00:00"/>
    <n v="62000.71"/>
    <n v="48470"/>
    <n v="12445.71"/>
    <n v="0"/>
    <n v="1000"/>
    <n v="10756.17"/>
    <n v="260"/>
    <n v="0"/>
    <n v="0"/>
    <n v="0"/>
    <n v="0"/>
    <n v="0"/>
    <n v="1000"/>
    <n v="10756.17"/>
    <n v="792"/>
    <d v="2017-04-18T00:00:00"/>
  </r>
  <r>
    <n v="0.3"/>
    <n v="13915.5"/>
    <n v="5799.0800000000008"/>
    <n v="0"/>
    <n v="75"/>
    <x v="67"/>
    <x v="68"/>
    <d v="2017-04-18T00:00:00"/>
    <n v="55898.62"/>
    <n v="46385"/>
    <n v="8698.6200000000008"/>
    <n v="0"/>
    <n v="2000"/>
    <n v="10407.27"/>
    <n v="250"/>
    <n v="0"/>
    <n v="0"/>
    <n v="0"/>
    <n v="0"/>
    <n v="0"/>
    <n v="2000"/>
    <n v="10407.27"/>
    <n v="611"/>
    <d v="2017-04-19T00:00:00"/>
  </r>
  <r>
    <n v="0.3"/>
    <n v="12162"/>
    <n v="6476.7599999999993"/>
    <n v="0"/>
    <n v="72"/>
    <x v="67"/>
    <x v="68"/>
    <d v="2017-04-19T00:00:00"/>
    <n v="50950.14"/>
    <n v="40540"/>
    <n v="9715.14"/>
    <n v="0"/>
    <n v="1100"/>
    <n v="9736.11"/>
    <n v="240"/>
    <n v="0"/>
    <n v="0"/>
    <n v="0"/>
    <n v="0"/>
    <n v="0"/>
    <n v="1100"/>
    <n v="9736.11"/>
    <n v="562"/>
    <d v="2017-04-20T00:00:00"/>
  </r>
  <r>
    <n v="0.3"/>
    <n v="10366.5"/>
    <n v="5612.48"/>
    <n v="0"/>
    <n v="12"/>
    <x v="67"/>
    <x v="68"/>
    <d v="2017-04-20T00:00:00"/>
    <n v="43438.720000000001"/>
    <n v="34555"/>
    <n v="8418.7199999999993"/>
    <n v="0"/>
    <n v="1500"/>
    <n v="9941.6"/>
    <n v="40"/>
    <n v="0"/>
    <n v="0"/>
    <n v="0"/>
    <n v="0"/>
    <n v="0"/>
    <n v="1500"/>
    <n v="9941.6"/>
    <n v="493"/>
    <d v="2017-04-21T00:00:00"/>
  </r>
  <r>
    <n v="0.3"/>
    <n v="10318.5"/>
    <n v="5553.7599999999993"/>
    <n v="0"/>
    <n v="12"/>
    <x v="67"/>
    <x v="68"/>
    <d v="2017-04-21T00:00:00"/>
    <n v="43000.639999999999"/>
    <n v="34395"/>
    <n v="8330.64"/>
    <n v="0"/>
    <n v="700"/>
    <n v="8746.9"/>
    <n v="40"/>
    <n v="0"/>
    <n v="0"/>
    <n v="0"/>
    <n v="0"/>
    <n v="0"/>
    <n v="700"/>
    <n v="8746.9"/>
    <n v="448"/>
    <d v="2017-04-22T00:00:00"/>
  </r>
  <r>
    <n v="0.3"/>
    <n v="6894"/>
    <n v="1208.1000000000001"/>
    <n v="27"/>
    <n v="12"/>
    <x v="67"/>
    <x v="68"/>
    <d v="2017-04-22T00:00:00"/>
    <n v="25517.15"/>
    <n v="22980"/>
    <n v="1812.15"/>
    <n v="90"/>
    <n v="1300"/>
    <n v="7036.82"/>
    <n v="40"/>
    <n v="0"/>
    <n v="0"/>
    <n v="0"/>
    <n v="0"/>
    <n v="0"/>
    <n v="1300"/>
    <n v="7036.82"/>
    <n v="294"/>
    <d v="2017-04-24T00:00:00"/>
  </r>
  <r>
    <n v="0.3"/>
    <n v="14131.5"/>
    <n v="2733.8199999999997"/>
    <n v="0"/>
    <n v="66"/>
    <x v="67"/>
    <x v="68"/>
    <d v="2017-04-24T00:00:00"/>
    <n v="51675.73"/>
    <n v="47105"/>
    <n v="4100.7299999999996"/>
    <n v="0"/>
    <n v="2200"/>
    <n v="14752.99"/>
    <n v="220"/>
    <n v="0"/>
    <n v="0"/>
    <n v="0"/>
    <n v="0"/>
    <n v="0"/>
    <n v="2200"/>
    <n v="14752.99"/>
    <n v="683"/>
    <d v="2017-04-25T00:00:00"/>
  </r>
  <r>
    <n v="0.3"/>
    <n v="9160.5"/>
    <n v="2988.48"/>
    <n v="0"/>
    <n v="45"/>
    <x v="67"/>
    <x v="68"/>
    <d v="2017-04-25T00:00:00"/>
    <n v="35552.720000000001"/>
    <n v="30535"/>
    <n v="4482.72"/>
    <n v="0"/>
    <n v="1000"/>
    <n v="8299.1"/>
    <n v="150"/>
    <n v="0"/>
    <n v="0"/>
    <n v="0"/>
    <n v="0"/>
    <n v="0"/>
    <n v="1000"/>
    <n v="8299.1"/>
    <n v="421"/>
    <d v="2017-04-26T00:00:00"/>
  </r>
  <r>
    <n v="0.3"/>
    <n v="9678"/>
    <n v="4402.82"/>
    <n v="0"/>
    <n v="21"/>
    <x v="67"/>
    <x v="68"/>
    <d v="2017-04-26T00:00:00"/>
    <n v="39674.230000000003"/>
    <n v="32260"/>
    <n v="6604.23"/>
    <n v="0"/>
    <n v="1500"/>
    <n v="9101.67"/>
    <n v="70"/>
    <n v="0"/>
    <n v="0"/>
    <n v="0"/>
    <n v="0"/>
    <n v="0"/>
    <n v="1500"/>
    <n v="9101.67"/>
    <n v="474"/>
    <d v="2017-04-27T00:00:00"/>
  </r>
  <r>
    <n v="0.3"/>
    <n v="9921"/>
    <n v="6797.32"/>
    <n v="0"/>
    <n v="24"/>
    <x v="67"/>
    <x v="68"/>
    <d v="2017-04-27T00:00:00"/>
    <n v="43485.98"/>
    <n v="33070"/>
    <n v="10195.98"/>
    <n v="0"/>
    <n v="700"/>
    <n v="9380.32"/>
    <n v="80"/>
    <n v="0"/>
    <n v="0"/>
    <n v="0"/>
    <n v="0"/>
    <n v="0"/>
    <n v="700"/>
    <n v="9380.32"/>
    <n v="471"/>
    <d v="2017-04-28T00:00:00"/>
  </r>
  <r>
    <n v="0.3"/>
    <n v="10660.5"/>
    <n v="5524.88"/>
    <n v="0"/>
    <n v="147"/>
    <x v="67"/>
    <x v="68"/>
    <d v="2017-04-28T00:00:00"/>
    <n v="45002.32"/>
    <n v="35535"/>
    <n v="8287.32"/>
    <n v="0"/>
    <n v="4300"/>
    <n v="11546.39"/>
    <n v="490"/>
    <n v="0"/>
    <n v="0"/>
    <n v="0"/>
    <n v="0"/>
    <n v="0"/>
    <n v="4300"/>
    <n v="11546.39"/>
    <n v="483"/>
    <d v="2017-04-29T00:00:00"/>
  </r>
  <r>
    <n v="0.3"/>
    <n v="8305.5"/>
    <n v="3406.6800000000003"/>
    <n v="0"/>
    <n v="192"/>
    <x v="67"/>
    <x v="68"/>
    <d v="2017-04-29T00:00:00"/>
    <n v="33270.019999999997"/>
    <n v="27685"/>
    <n v="5110.0200000000004"/>
    <n v="0"/>
    <n v="800"/>
    <n v="7043.3"/>
    <n v="640"/>
    <n v="0"/>
    <n v="0"/>
    <n v="0"/>
    <n v="0"/>
    <n v="0"/>
    <n v="800"/>
    <n v="7043.3"/>
    <n v="397"/>
    <d v="2017-05-02T00:00:00"/>
  </r>
  <r>
    <n v="0.3"/>
    <n v="8947.5"/>
    <n v="2224.7800000000002"/>
    <n v="0"/>
    <n v="489"/>
    <x v="68"/>
    <x v="69"/>
    <d v="2017-04-01T00:00:00"/>
    <n v="33732.17"/>
    <n v="29825"/>
    <n v="3337.17"/>
    <n v="0"/>
    <n v="0"/>
    <n v="12439.52"/>
    <n v="110"/>
    <n v="1520"/>
    <n v="0"/>
    <n v="0"/>
    <n v="0"/>
    <n v="0"/>
    <n v="0"/>
    <n v="12439.52"/>
    <n v="453"/>
    <d v="2017-04-02T00:00:00"/>
  </r>
  <r>
    <n v="0.3"/>
    <n v="20749.5"/>
    <n v="3221.36"/>
    <n v="0"/>
    <n v="51"/>
    <x v="68"/>
    <x v="69"/>
    <d v="2017-04-03T00:00:00"/>
    <n v="74852.039999999994"/>
    <n v="69165"/>
    <n v="4832.04"/>
    <n v="0"/>
    <n v="0"/>
    <n v="28815.42"/>
    <n v="70"/>
    <n v="100"/>
    <n v="0"/>
    <n v="0"/>
    <n v="0"/>
    <n v="0"/>
    <n v="0"/>
    <n v="28815.42"/>
    <n v="1120"/>
    <d v="2017-04-04T00:00:00"/>
  </r>
  <r>
    <n v="0.3"/>
    <n v="14758.5"/>
    <n v="1948.58"/>
    <n v="0"/>
    <n v="54"/>
    <x v="68"/>
    <x v="69"/>
    <d v="2017-04-04T00:00:00"/>
    <n v="52562.87"/>
    <n v="49195"/>
    <n v="2922.87"/>
    <n v="0"/>
    <n v="0"/>
    <n v="15469.77"/>
    <n v="120"/>
    <n v="60"/>
    <n v="0"/>
    <n v="0"/>
    <n v="0"/>
    <n v="0"/>
    <n v="0"/>
    <n v="15469.77"/>
    <n v="729"/>
    <d v="2017-04-05T00:00:00"/>
  </r>
  <r>
    <n v="0.3"/>
    <n v="14397"/>
    <n v="1908.8400000000001"/>
    <n v="0"/>
    <n v="603"/>
    <x v="68"/>
    <x v="69"/>
    <d v="2017-04-05T00:00:00"/>
    <n v="51458.26"/>
    <n v="47990"/>
    <n v="2863.26"/>
    <n v="0"/>
    <n v="200"/>
    <n v="13194.79"/>
    <n v="120"/>
    <n v="1890"/>
    <n v="0"/>
    <n v="0"/>
    <n v="0"/>
    <n v="0"/>
    <n v="200"/>
    <n v="13194.79"/>
    <n v="629"/>
    <d v="2017-04-07T00:00:00"/>
  </r>
  <r>
    <n v="0.3"/>
    <n v="23821.5"/>
    <n v="3995.4599999999996"/>
    <n v="0"/>
    <n v="696"/>
    <x v="68"/>
    <x v="69"/>
    <d v="2017-04-07T00:00:00"/>
    <n v="86553.19"/>
    <n v="79405"/>
    <n v="5993.19"/>
    <n v="0"/>
    <n v="500"/>
    <n v="31299.23"/>
    <n v="450"/>
    <n v="1870"/>
    <n v="0"/>
    <n v="0"/>
    <n v="0"/>
    <n v="0"/>
    <n v="500"/>
    <n v="31299.23"/>
    <n v="1239"/>
    <d v="2017-04-08T00:00:00"/>
  </r>
  <r>
    <n v="0.3"/>
    <n v="19495.5"/>
    <n v="1656.2"/>
    <n v="0"/>
    <n v="18"/>
    <x v="68"/>
    <x v="69"/>
    <d v="2017-04-08T00:00:00"/>
    <n v="68179.3"/>
    <n v="64985"/>
    <n v="2484.3000000000002"/>
    <n v="0"/>
    <n v="0"/>
    <n v="11819.8"/>
    <n v="0"/>
    <n v="60"/>
    <n v="0"/>
    <n v="0"/>
    <n v="0"/>
    <n v="0"/>
    <n v="0"/>
    <n v="11819.8"/>
    <n v="773"/>
    <d v="2017-04-10T00:00:00"/>
  </r>
  <r>
    <n v="0.3"/>
    <n v="13347"/>
    <n v="2621.78"/>
    <n v="0"/>
    <n v="195"/>
    <x v="68"/>
    <x v="69"/>
    <d v="2017-04-10T00:00:00"/>
    <n v="49097.67"/>
    <n v="44490"/>
    <n v="3932.67"/>
    <n v="0"/>
    <n v="400"/>
    <n v="20242.27"/>
    <n v="600"/>
    <n v="50"/>
    <n v="0"/>
    <n v="0"/>
    <n v="0"/>
    <n v="0"/>
    <n v="400"/>
    <n v="20242.27"/>
    <n v="763"/>
    <d v="2017-04-11T00:00:00"/>
  </r>
  <r>
    <n v="0.3"/>
    <n v="2904"/>
    <n v="0"/>
    <n v="0"/>
    <n v="670.5"/>
    <x v="68"/>
    <x v="69"/>
    <d v="2017-04-11T00:00:00"/>
    <n v="9815"/>
    <n v="9680"/>
    <n v="0"/>
    <n v="0"/>
    <n v="0"/>
    <n v="655"/>
    <n v="1450"/>
    <n v="785"/>
    <n v="0"/>
    <n v="0"/>
    <n v="0"/>
    <n v="0"/>
    <n v="0"/>
    <n v="655"/>
    <n v="115"/>
    <d v="2017-04-12T00:00:00"/>
  </r>
  <r>
    <n v="0.3"/>
    <n v="486"/>
    <n v="0"/>
    <n v="0"/>
    <n v="132"/>
    <x v="68"/>
    <x v="69"/>
    <d v="2017-04-12T00:00:00"/>
    <n v="1740"/>
    <n v="1620"/>
    <n v="0"/>
    <n v="0"/>
    <n v="0"/>
    <n v="85"/>
    <n v="440"/>
    <n v="0"/>
    <n v="0"/>
    <n v="0"/>
    <n v="0"/>
    <n v="0"/>
    <n v="0"/>
    <n v="85"/>
    <n v="24"/>
    <d v="2017-04-13T00:00:00"/>
  </r>
  <r>
    <n v="0.3"/>
    <n v="14653.5"/>
    <n v="5534.6399999999994"/>
    <n v="3"/>
    <n v="0"/>
    <x v="68"/>
    <x v="69"/>
    <d v="2017-04-17T00:00:00"/>
    <n v="57636.959999999999"/>
    <n v="48845"/>
    <n v="8301.9599999999991"/>
    <n v="10"/>
    <n v="0"/>
    <n v="30045.83"/>
    <n v="0"/>
    <n v="0"/>
    <n v="0"/>
    <n v="0"/>
    <n v="0"/>
    <n v="0"/>
    <n v="0"/>
    <n v="30045.83"/>
    <n v="837"/>
    <d v="2017-04-18T00:00:00"/>
  </r>
  <r>
    <n v="0.3"/>
    <n v="15627"/>
    <n v="2221.62"/>
    <n v="0"/>
    <n v="397.5"/>
    <x v="68"/>
    <x v="69"/>
    <d v="2017-04-18T00:00:00"/>
    <n v="56252.43"/>
    <n v="52090"/>
    <n v="3332.43"/>
    <n v="0"/>
    <n v="0"/>
    <n v="16133.53"/>
    <n v="40"/>
    <n v="1285"/>
    <n v="0"/>
    <n v="0"/>
    <n v="0"/>
    <n v="0"/>
    <n v="0"/>
    <n v="16133.53"/>
    <n v="742"/>
    <d v="2017-04-19T00:00:00"/>
  </r>
  <r>
    <n v="0.3"/>
    <n v="15360"/>
    <n v="2725.32"/>
    <n v="0"/>
    <n v="447"/>
    <x v="68"/>
    <x v="69"/>
    <d v="2017-04-19T00:00:00"/>
    <n v="55967.98"/>
    <n v="51200"/>
    <n v="4087.98"/>
    <n v="0"/>
    <n v="3100"/>
    <n v="15440.15"/>
    <n v="0"/>
    <n v="1490"/>
    <n v="0"/>
    <n v="0"/>
    <n v="0"/>
    <n v="0"/>
    <n v="3100"/>
    <n v="15440.15"/>
    <n v="674"/>
    <d v="2017-04-20T00:00:00"/>
  </r>
  <r>
    <n v="0.3"/>
    <n v="12466.5"/>
    <n v="2715.7999999999997"/>
    <n v="0"/>
    <n v="817.5"/>
    <x v="68"/>
    <x v="69"/>
    <d v="2017-04-20T00:00:00"/>
    <n v="46493.7"/>
    <n v="41555"/>
    <n v="4073.7"/>
    <n v="0"/>
    <n v="500"/>
    <n v="12714.59"/>
    <n v="130"/>
    <n v="2595"/>
    <n v="0"/>
    <n v="0"/>
    <n v="0"/>
    <n v="0"/>
    <n v="500"/>
    <n v="12714.59"/>
    <n v="679"/>
    <d v="2017-04-21T00:00:00"/>
  </r>
  <r>
    <n v="0.3"/>
    <n v="12099"/>
    <n v="2001.92"/>
    <n v="0"/>
    <n v="655.5"/>
    <x v="68"/>
    <x v="69"/>
    <d v="2017-04-21T00:00:00"/>
    <n v="44047.88"/>
    <n v="40330"/>
    <n v="3002.88"/>
    <n v="0"/>
    <n v="0"/>
    <n v="14965.87"/>
    <n v="40"/>
    <n v="2145"/>
    <n v="0"/>
    <n v="0"/>
    <n v="0"/>
    <n v="0"/>
    <n v="0"/>
    <n v="14965.87"/>
    <n v="573"/>
    <d v="2017-04-22T00:00:00"/>
  </r>
  <r>
    <n v="0.3"/>
    <n v="5974.5"/>
    <n v="574.52"/>
    <n v="0"/>
    <n v="769.5"/>
    <x v="68"/>
    <x v="69"/>
    <d v="2017-04-22T00:00:00"/>
    <n v="21201.78"/>
    <n v="19915"/>
    <n v="861.78"/>
    <n v="0"/>
    <n v="0"/>
    <n v="3331"/>
    <n v="40"/>
    <n v="2525"/>
    <n v="0"/>
    <n v="0"/>
    <n v="0"/>
    <n v="0"/>
    <n v="0"/>
    <n v="3331"/>
    <n v="284"/>
    <d v="2017-04-24T00:00:00"/>
  </r>
  <r>
    <n v="0.3"/>
    <n v="18381"/>
    <n v="4842.1400000000003"/>
    <n v="0"/>
    <n v="810"/>
    <x v="68"/>
    <x v="69"/>
    <d v="2017-04-24T00:00:00"/>
    <n v="69313.210000000006"/>
    <n v="61270"/>
    <n v="7263.21"/>
    <n v="0"/>
    <n v="3000"/>
    <n v="31793.59"/>
    <n v="40"/>
    <n v="2660"/>
    <n v="0"/>
    <n v="0"/>
    <n v="0"/>
    <n v="0"/>
    <n v="3000"/>
    <n v="31793.59"/>
    <n v="986"/>
    <d v="2017-04-25T00:00:00"/>
  </r>
  <r>
    <n v="0.3"/>
    <n v="16806"/>
    <n v="2682.64"/>
    <n v="0"/>
    <n v="624"/>
    <x v="68"/>
    <x v="69"/>
    <d v="2017-04-25T00:00:00"/>
    <n v="61108.959999999999"/>
    <n v="56020"/>
    <n v="4023.96"/>
    <n v="0"/>
    <n v="2000"/>
    <n v="14703.38"/>
    <n v="190"/>
    <n v="1890"/>
    <n v="0"/>
    <n v="1295"/>
    <n v="0"/>
    <n v="0"/>
    <n v="2000"/>
    <n v="15998.38"/>
    <n v="710"/>
    <d v="2017-04-26T00:00:00"/>
  </r>
  <r>
    <n v="0.3"/>
    <n v="13501.5"/>
    <n v="2057.7999999999997"/>
    <n v="0"/>
    <n v="850.5"/>
    <x v="68"/>
    <x v="69"/>
    <d v="2017-04-26T00:00:00"/>
    <n v="48706.7"/>
    <n v="45005"/>
    <n v="3086.7"/>
    <n v="0"/>
    <n v="1000"/>
    <n v="12923.36"/>
    <n v="300"/>
    <n v="2535"/>
    <n v="0"/>
    <n v="0"/>
    <n v="0"/>
    <n v="0"/>
    <n v="1000"/>
    <n v="12923.36"/>
    <n v="617"/>
    <d v="2017-04-27T00:00:00"/>
  </r>
  <r>
    <n v="0.3"/>
    <n v="12673.5"/>
    <n v="1739.04"/>
    <n v="0"/>
    <n v="543"/>
    <x v="68"/>
    <x v="69"/>
    <d v="2017-04-27T00:00:00"/>
    <n v="45878.559999999998"/>
    <n v="42245"/>
    <n v="2608.56"/>
    <n v="0"/>
    <n v="0"/>
    <n v="12845.91"/>
    <n v="240"/>
    <n v="1570"/>
    <n v="0"/>
    <n v="0"/>
    <n v="0"/>
    <n v="0"/>
    <n v="0"/>
    <n v="12845.91"/>
    <n v="607"/>
    <d v="2017-04-28T00:00:00"/>
  </r>
  <r>
    <n v="0.3"/>
    <n v="14848.5"/>
    <n v="3550.66"/>
    <n v="0"/>
    <n v="625.5"/>
    <x v="68"/>
    <x v="69"/>
    <d v="2017-04-28T00:00:00"/>
    <n v="55330.99"/>
    <n v="49495"/>
    <n v="5325.99"/>
    <n v="0"/>
    <n v="0"/>
    <n v="25803.55"/>
    <n v="120"/>
    <n v="1965"/>
    <n v="0"/>
    <n v="0"/>
    <n v="0"/>
    <n v="0"/>
    <n v="0"/>
    <n v="25803.55"/>
    <n v="837"/>
    <d v="2017-04-29T00:00:00"/>
  </r>
  <r>
    <n v="0.3"/>
    <n v="12873"/>
    <n v="2824.9"/>
    <n v="6"/>
    <n v="231"/>
    <x v="68"/>
    <x v="69"/>
    <d v="2017-04-29T00:00:00"/>
    <n v="47647.35"/>
    <n v="42910"/>
    <n v="4237.3500000000004"/>
    <n v="20"/>
    <n v="1100"/>
    <n v="9231.89"/>
    <n v="40"/>
    <n v="730"/>
    <n v="0"/>
    <n v="0"/>
    <n v="0"/>
    <n v="0"/>
    <n v="1100"/>
    <n v="9231.89"/>
    <n v="626"/>
    <d v="2017-05-02T00:00:00"/>
  </r>
  <r>
    <n v="0.26"/>
    <n v="13440.7"/>
    <n v="1864.38"/>
    <n v="0"/>
    <n v="0"/>
    <x v="69"/>
    <x v="70"/>
    <d v="2017-04-01T00:00:00"/>
    <n v="55201.57"/>
    <n v="51695"/>
    <n v="2796.57"/>
    <n v="0"/>
    <n v="0"/>
    <n v="5900.9"/>
    <n v="0"/>
    <n v="0"/>
    <n v="0"/>
    <n v="0"/>
    <n v="0"/>
    <n v="0"/>
    <n v="0"/>
    <n v="5900.9"/>
    <n v="779"/>
    <d v="2017-04-02T00:00:00"/>
  </r>
  <r>
    <n v="0.26"/>
    <n v="22575.8"/>
    <n v="7069.9000000000005"/>
    <n v="0"/>
    <n v="0"/>
    <x v="69"/>
    <x v="70"/>
    <d v="2017-04-03T00:00:00"/>
    <n v="98594.85"/>
    <n v="86830"/>
    <n v="10604.85"/>
    <n v="0"/>
    <n v="0"/>
    <n v="12033.8"/>
    <n v="0"/>
    <n v="0"/>
    <n v="0"/>
    <n v="0"/>
    <n v="0"/>
    <n v="0"/>
    <n v="0"/>
    <n v="12033.8"/>
    <n v="1073"/>
    <d v="2017-04-04T00:00:00"/>
  </r>
  <r>
    <n v="0.26"/>
    <n v="24016.2"/>
    <n v="3907.6"/>
    <n v="0"/>
    <n v="0"/>
    <x v="69"/>
    <x v="70"/>
    <d v="2017-04-04T00:00:00"/>
    <n v="99176.4"/>
    <n v="92370"/>
    <n v="5861.4"/>
    <n v="0"/>
    <n v="0"/>
    <n v="9082.1"/>
    <n v="0"/>
    <n v="0"/>
    <n v="0"/>
    <n v="0"/>
    <n v="0"/>
    <n v="0"/>
    <n v="0"/>
    <n v="9082.1"/>
    <n v="1301"/>
    <d v="2017-04-05T00:00:00"/>
  </r>
  <r>
    <n v="0.26"/>
    <n v="20170.8"/>
    <n v="2357.98"/>
    <n v="0"/>
    <n v="0"/>
    <x v="69"/>
    <x v="70"/>
    <d v="2017-04-05T00:00:00"/>
    <n v="82011.97"/>
    <n v="77580"/>
    <n v="3536.97"/>
    <n v="0"/>
    <n v="0"/>
    <n v="6898.76"/>
    <n v="0"/>
    <n v="0"/>
    <n v="0"/>
    <n v="0"/>
    <n v="0"/>
    <n v="0"/>
    <n v="0"/>
    <n v="6898.76"/>
    <n v="1064"/>
    <d v="2017-04-07T00:00:00"/>
  </r>
  <r>
    <n v="0.26"/>
    <n v="36371.4"/>
    <n v="9215.8000000000011"/>
    <n v="0"/>
    <n v="0"/>
    <x v="69"/>
    <x v="70"/>
    <d v="2017-04-07T00:00:00"/>
    <n v="154868.70000000001"/>
    <n v="139890"/>
    <n v="13823.7"/>
    <n v="0"/>
    <n v="0"/>
    <n v="19361"/>
    <n v="0"/>
    <n v="0"/>
    <n v="0"/>
    <n v="0"/>
    <n v="0"/>
    <n v="0"/>
    <n v="0"/>
    <n v="19361"/>
    <n v="1862"/>
    <d v="2017-04-08T00:00:00"/>
  </r>
  <r>
    <n v="0.26"/>
    <n v="19817.2"/>
    <n v="6757.32"/>
    <n v="0"/>
    <n v="0"/>
    <x v="69"/>
    <x v="70"/>
    <d v="2017-04-08T00:00:00"/>
    <n v="86985.98"/>
    <n v="76220"/>
    <n v="10135.98"/>
    <n v="0"/>
    <n v="0"/>
    <n v="4564.7"/>
    <n v="0"/>
    <n v="0"/>
    <n v="0"/>
    <n v="0"/>
    <n v="0"/>
    <n v="0"/>
    <n v="0"/>
    <n v="4564.7"/>
    <n v="1075"/>
    <d v="2017-04-10T00:00:00"/>
  </r>
  <r>
    <n v="0.26"/>
    <n v="32662.5"/>
    <n v="7298.4000000000005"/>
    <n v="0"/>
    <n v="0"/>
    <x v="69"/>
    <x v="70"/>
    <d v="2017-04-10T00:00:00"/>
    <n v="137767.6"/>
    <n v="125625"/>
    <n v="10947.6"/>
    <n v="0"/>
    <n v="0"/>
    <n v="15363.66"/>
    <n v="0"/>
    <n v="0"/>
    <n v="0"/>
    <n v="0"/>
    <n v="0"/>
    <n v="0"/>
    <n v="0"/>
    <n v="15363.66"/>
    <n v="1526"/>
    <d v="2017-04-11T00:00:00"/>
  </r>
  <r>
    <n v="0.26"/>
    <n v="6503.9000000000005"/>
    <n v="1565.6599999999999"/>
    <n v="0"/>
    <n v="0"/>
    <x v="69"/>
    <x v="70"/>
    <d v="2017-04-11T00:00:00"/>
    <n v="28098.49"/>
    <n v="25015"/>
    <n v="2348.4899999999998"/>
    <n v="0"/>
    <n v="0"/>
    <n v="2385.6999999999998"/>
    <n v="0"/>
    <n v="0"/>
    <n v="0"/>
    <n v="0"/>
    <n v="0"/>
    <n v="0"/>
    <n v="0"/>
    <n v="2385.6999999999998"/>
    <n v="336"/>
    <d v="2017-04-12T00:00:00"/>
  </r>
  <r>
    <n v="0.26"/>
    <n v="8781.5"/>
    <n v="2357"/>
    <n v="0"/>
    <n v="0"/>
    <x v="69"/>
    <x v="70"/>
    <d v="2017-04-12T00:00:00"/>
    <n v="37405.5"/>
    <n v="33775"/>
    <n v="3535.5"/>
    <n v="0"/>
    <n v="0"/>
    <n v="480"/>
    <n v="0"/>
    <n v="0"/>
    <n v="0"/>
    <n v="0"/>
    <n v="0"/>
    <n v="0"/>
    <n v="0"/>
    <n v="480"/>
    <n v="532"/>
    <d v="2017-04-13T00:00:00"/>
  </r>
  <r>
    <n v="0.26"/>
    <n v="32458.400000000001"/>
    <n v="12455.660000000002"/>
    <n v="0"/>
    <n v="0"/>
    <x v="69"/>
    <x v="70"/>
    <d v="2017-04-18T00:00:00"/>
    <n v="145158.49"/>
    <n v="124840"/>
    <n v="18683.490000000002"/>
    <n v="0"/>
    <n v="4000"/>
    <n v="21267.02"/>
    <n v="0"/>
    <n v="0"/>
    <n v="0"/>
    <n v="0"/>
    <n v="0"/>
    <n v="0"/>
    <n v="4000"/>
    <n v="21267.02"/>
    <n v="1728"/>
    <d v="2017-04-19T00:00:00"/>
  </r>
  <r>
    <n v="0.26"/>
    <n v="22668.100000000002"/>
    <n v="7380.9199999999992"/>
    <n v="0"/>
    <n v="0"/>
    <x v="69"/>
    <x v="70"/>
    <d v="2017-04-19T00:00:00"/>
    <n v="100011.38"/>
    <n v="87185"/>
    <n v="11071.38"/>
    <n v="0"/>
    <n v="1000"/>
    <n v="6093.51"/>
    <n v="0"/>
    <n v="0"/>
    <n v="0"/>
    <n v="0"/>
    <n v="0"/>
    <n v="0"/>
    <n v="1000"/>
    <n v="6093.51"/>
    <n v="1110"/>
    <d v="2017-04-20T00:00:00"/>
  </r>
  <r>
    <n v="0.26"/>
    <n v="21451.3"/>
    <n v="4419.8"/>
    <n v="0"/>
    <n v="0"/>
    <x v="69"/>
    <x v="70"/>
    <d v="2017-04-20T00:00:00"/>
    <n v="89814.7"/>
    <n v="82505"/>
    <n v="6629.7"/>
    <n v="0"/>
    <n v="1000"/>
    <n v="9730.06"/>
    <n v="0"/>
    <n v="0"/>
    <n v="0"/>
    <n v="0"/>
    <n v="0"/>
    <n v="0"/>
    <n v="1000"/>
    <n v="9730.06"/>
    <n v="1133"/>
    <d v="2017-04-21T00:00:00"/>
  </r>
  <r>
    <n v="0.26"/>
    <n v="16316.300000000001"/>
    <n v="5540.4000000000005"/>
    <n v="0"/>
    <n v="0"/>
    <x v="69"/>
    <x v="70"/>
    <d v="2017-04-21T00:00:00"/>
    <n v="71825.600000000006"/>
    <n v="62755"/>
    <n v="8310.6"/>
    <n v="0"/>
    <n v="2000"/>
    <n v="9051.76"/>
    <n v="0"/>
    <n v="0"/>
    <n v="0"/>
    <n v="0"/>
    <n v="0"/>
    <n v="0"/>
    <n v="2000"/>
    <n v="9051.76"/>
    <n v="799"/>
    <d v="2017-04-22T00:00:00"/>
  </r>
  <r>
    <n v="0.26"/>
    <n v="15546.7"/>
    <n v="3182.66"/>
    <n v="0"/>
    <n v="0"/>
    <x v="69"/>
    <x v="70"/>
    <d v="2017-04-22T00:00:00"/>
    <n v="65798.990000000005"/>
    <n v="59795"/>
    <n v="4773.99"/>
    <n v="0"/>
    <n v="0"/>
    <n v="5794"/>
    <n v="0"/>
    <n v="0"/>
    <n v="0"/>
    <n v="0"/>
    <n v="0"/>
    <n v="0"/>
    <n v="0"/>
    <n v="5794"/>
    <n v="835"/>
    <d v="2017-04-24T00:00:00"/>
  </r>
  <r>
    <n v="0.26"/>
    <n v="35712.300000000003"/>
    <n v="6135.5999999999995"/>
    <n v="0"/>
    <n v="0"/>
    <x v="69"/>
    <x v="70"/>
    <d v="2017-04-24T00:00:00"/>
    <n v="147738.4"/>
    <n v="137355"/>
    <n v="9203.4"/>
    <n v="0"/>
    <n v="300"/>
    <n v="20178.86"/>
    <n v="0"/>
    <n v="0"/>
    <n v="0"/>
    <n v="0"/>
    <n v="0"/>
    <n v="0"/>
    <n v="300"/>
    <n v="20178.86"/>
    <n v="1672"/>
    <d v="2017-04-25T00:00:00"/>
  </r>
  <r>
    <n v="0.26"/>
    <n v="19149"/>
    <n v="3781.6"/>
    <n v="0"/>
    <n v="0"/>
    <x v="69"/>
    <x v="70"/>
    <d v="2017-04-25T00:00:00"/>
    <n v="80452.399999999994"/>
    <n v="73650"/>
    <n v="5672.4"/>
    <n v="0"/>
    <n v="0"/>
    <n v="11330.3"/>
    <n v="0"/>
    <n v="0"/>
    <n v="0"/>
    <n v="0"/>
    <n v="0"/>
    <n v="0"/>
    <n v="0"/>
    <n v="11330.3"/>
    <n v="846"/>
    <d v="2017-04-26T00:00:00"/>
  </r>
  <r>
    <n v="0.26"/>
    <n v="18445.7"/>
    <n v="3443.2999999999997"/>
    <n v="0"/>
    <n v="0"/>
    <x v="69"/>
    <x v="70"/>
    <d v="2017-04-26T00:00:00"/>
    <n v="76499.95"/>
    <n v="70945"/>
    <n v="5164.95"/>
    <n v="0"/>
    <n v="0"/>
    <n v="445"/>
    <n v="0"/>
    <n v="0"/>
    <n v="0"/>
    <n v="0"/>
    <n v="0"/>
    <n v="0"/>
    <n v="0"/>
    <n v="445"/>
    <n v="906"/>
    <d v="2017-04-27T00:00:00"/>
  </r>
  <r>
    <n v="0.26"/>
    <n v="19814.600000000002"/>
    <n v="3027.66"/>
    <n v="0"/>
    <n v="0"/>
    <x v="69"/>
    <x v="70"/>
    <d v="2017-04-27T00:00:00"/>
    <n v="81356.490000000005"/>
    <n v="76210"/>
    <n v="4541.49"/>
    <n v="0"/>
    <n v="0"/>
    <n v="6199"/>
    <n v="0"/>
    <n v="0"/>
    <n v="0"/>
    <n v="0"/>
    <n v="0"/>
    <n v="0"/>
    <n v="0"/>
    <n v="6199"/>
    <n v="1046"/>
    <d v="2017-04-28T00:00:00"/>
  </r>
  <r>
    <n v="0.26"/>
    <n v="20697.3"/>
    <n v="4278.3"/>
    <n v="0"/>
    <n v="0"/>
    <x v="69"/>
    <x v="70"/>
    <d v="2017-04-28T00:00:00"/>
    <n v="86642.45"/>
    <n v="79605"/>
    <n v="6417.45"/>
    <n v="0"/>
    <n v="200"/>
    <n v="10233.1"/>
    <n v="0"/>
    <n v="0"/>
    <n v="0"/>
    <n v="0"/>
    <n v="0"/>
    <n v="0"/>
    <n v="200"/>
    <n v="10233.1"/>
    <n v="1077"/>
    <d v="2017-04-29T00:00:00"/>
  </r>
  <r>
    <n v="0.26"/>
    <n v="17845.100000000002"/>
    <n v="4554.74"/>
    <n v="0"/>
    <n v="0"/>
    <x v="69"/>
    <x v="70"/>
    <d v="2017-04-29T00:00:00"/>
    <n v="76127.11"/>
    <n v="68635"/>
    <n v="6832.11"/>
    <n v="0"/>
    <n v="0"/>
    <n v="8124.84"/>
    <n v="0"/>
    <n v="0"/>
    <n v="0"/>
    <n v="0"/>
    <n v="0"/>
    <n v="0"/>
    <n v="0"/>
    <n v="8124.84"/>
    <n v="930"/>
    <d v="2017-05-02T00:00:00"/>
  </r>
  <r>
    <n v="0.26"/>
    <n v="5827.9000000000005"/>
    <n v="2107.58"/>
    <n v="0"/>
    <n v="0"/>
    <x v="70"/>
    <x v="71"/>
    <d v="2017-04-01T00:00:00"/>
    <n v="26016.37"/>
    <n v="22415"/>
    <n v="3161.37"/>
    <n v="0"/>
    <n v="0"/>
    <n v="584.07000000000005"/>
    <n v="0"/>
    <n v="0"/>
    <n v="0"/>
    <n v="0"/>
    <n v="0"/>
    <n v="0"/>
    <n v="0"/>
    <n v="584.07000000000005"/>
    <n v="359"/>
    <d v="2017-04-03T00:00:00"/>
  </r>
  <r>
    <n v="0.26"/>
    <n v="14354.6"/>
    <n v="4903.38"/>
    <n v="0"/>
    <n v="0"/>
    <x v="70"/>
    <x v="71"/>
    <d v="2017-04-03T00:00:00"/>
    <n v="63455.07"/>
    <n v="55210"/>
    <n v="7355.07"/>
    <n v="0"/>
    <n v="500"/>
    <n v="1620.19"/>
    <n v="0"/>
    <n v="0"/>
    <n v="0"/>
    <n v="0"/>
    <n v="0"/>
    <n v="0"/>
    <n v="500"/>
    <n v="1620.19"/>
    <n v="811"/>
    <d v="2017-04-04T00:00:00"/>
  </r>
  <r>
    <n v="0.26"/>
    <n v="10019.1"/>
    <n v="2832.24"/>
    <n v="0"/>
    <n v="0"/>
    <x v="70"/>
    <x v="71"/>
    <d v="2017-04-04T00:00:00"/>
    <n v="43998.36"/>
    <n v="38535"/>
    <n v="4248.3599999999997"/>
    <n v="0"/>
    <n v="600"/>
    <n v="673.58"/>
    <n v="0"/>
    <n v="0"/>
    <n v="0"/>
    <n v="0"/>
    <n v="0"/>
    <n v="0"/>
    <n v="600"/>
    <n v="673.58"/>
    <n v="560"/>
    <d v="2017-04-05T00:00:00"/>
  </r>
  <r>
    <n v="0.26"/>
    <n v="12738.7"/>
    <n v="3361.5400000000004"/>
    <n v="0"/>
    <n v="0"/>
    <x v="70"/>
    <x v="71"/>
    <d v="2017-04-05T00:00:00"/>
    <n v="54652.31"/>
    <n v="48995"/>
    <n v="5042.3100000000004"/>
    <n v="0"/>
    <n v="500"/>
    <n v="1081.17"/>
    <n v="0"/>
    <n v="0"/>
    <n v="0"/>
    <n v="0"/>
    <n v="0"/>
    <n v="0"/>
    <n v="500"/>
    <n v="1081.17"/>
    <n v="664"/>
    <d v="2017-04-07T00:00:00"/>
  </r>
  <r>
    <n v="0.26"/>
    <n v="15795"/>
    <n v="4402.26"/>
    <n v="0"/>
    <n v="0"/>
    <x v="70"/>
    <x v="71"/>
    <d v="2017-04-07T00:00:00"/>
    <n v="68763.39"/>
    <n v="60750"/>
    <n v="6603.39"/>
    <n v="0"/>
    <n v="5600"/>
    <n v="5880.91"/>
    <n v="0"/>
    <n v="0"/>
    <n v="0"/>
    <n v="0"/>
    <n v="0"/>
    <n v="0"/>
    <n v="5600"/>
    <n v="5880.91"/>
    <n v="809"/>
    <d v="2017-04-10T00:00:00"/>
  </r>
  <r>
    <n v="0.26"/>
    <n v="5699.2"/>
    <n v="1452.6000000000001"/>
    <n v="0"/>
    <n v="0"/>
    <x v="70"/>
    <x v="71"/>
    <d v="2017-04-08T00:00:00"/>
    <n v="24388.9"/>
    <n v="21920"/>
    <n v="2178.9"/>
    <n v="0"/>
    <n v="2100"/>
    <n v="2310.9"/>
    <n v="0"/>
    <n v="0"/>
    <n v="0"/>
    <n v="0"/>
    <n v="0"/>
    <n v="0"/>
    <n v="2100"/>
    <n v="2310.9"/>
    <n v="261"/>
    <d v="2017-04-10T00:00:00"/>
  </r>
  <r>
    <n v="0.26"/>
    <n v="12165.4"/>
    <n v="4356.5"/>
    <n v="0"/>
    <n v="0"/>
    <x v="70"/>
    <x v="71"/>
    <d v="2017-04-10T00:00:00"/>
    <n v="53609.75"/>
    <n v="46790"/>
    <n v="6534.75"/>
    <n v="0"/>
    <n v="200"/>
    <n v="1513.01"/>
    <n v="0"/>
    <n v="0"/>
    <n v="0"/>
    <n v="0"/>
    <n v="0"/>
    <n v="0"/>
    <n v="200"/>
    <n v="1513.01"/>
    <n v="616"/>
    <d v="2017-04-11T00:00:00"/>
  </r>
  <r>
    <n v="0.26"/>
    <n v="2061.8000000000002"/>
    <n v="722.44"/>
    <n v="0"/>
    <n v="0"/>
    <x v="70"/>
    <x v="71"/>
    <d v="2017-04-11T00:00:00"/>
    <n v="9208.66"/>
    <n v="7930"/>
    <n v="1083.6600000000001"/>
    <n v="0"/>
    <n v="0"/>
    <n v="139.91"/>
    <n v="0"/>
    <n v="0"/>
    <n v="0"/>
    <n v="0"/>
    <n v="0"/>
    <n v="0"/>
    <n v="0"/>
    <n v="139.91"/>
    <n v="99"/>
    <d v="2017-04-12T00:00:00"/>
  </r>
  <r>
    <n v="0.26"/>
    <n v="1674.4"/>
    <n v="902.69999999999993"/>
    <n v="0"/>
    <n v="0"/>
    <x v="70"/>
    <x v="71"/>
    <d v="2017-04-12T00:00:00"/>
    <n v="7799.05"/>
    <n v="6440"/>
    <n v="1354.05"/>
    <n v="0"/>
    <n v="0"/>
    <n v="30"/>
    <n v="0"/>
    <n v="0"/>
    <n v="0"/>
    <n v="0"/>
    <n v="0"/>
    <n v="0"/>
    <n v="0"/>
    <n v="30"/>
    <n v="83"/>
    <d v="2017-04-13T00:00:00"/>
  </r>
  <r>
    <n v="0.26"/>
    <n v="11759.800000000001"/>
    <n v="6665.62"/>
    <n v="0"/>
    <n v="0"/>
    <x v="70"/>
    <x v="71"/>
    <d v="2017-04-17T00:00:00"/>
    <n v="56188.43"/>
    <n v="45230"/>
    <n v="9998.43"/>
    <n v="0"/>
    <n v="1000"/>
    <n v="790.8"/>
    <n v="0"/>
    <n v="0"/>
    <n v="0"/>
    <n v="0"/>
    <n v="0"/>
    <n v="0"/>
    <n v="1000"/>
    <n v="790.8"/>
    <n v="756"/>
    <d v="2017-04-18T00:00:00"/>
  </r>
  <r>
    <n v="0.26"/>
    <n v="8759.4"/>
    <n v="3736.6200000000003"/>
    <n v="0"/>
    <n v="0"/>
    <x v="70"/>
    <x v="71"/>
    <d v="2017-04-18T00:00:00"/>
    <n v="39754.93"/>
    <n v="33690"/>
    <n v="5604.93"/>
    <n v="0"/>
    <n v="1100"/>
    <n v="879.49"/>
    <n v="0"/>
    <n v="0"/>
    <n v="0"/>
    <n v="0"/>
    <n v="0"/>
    <n v="0"/>
    <n v="1100"/>
    <n v="879.49"/>
    <n v="518"/>
    <d v="2017-04-19T00:00:00"/>
  </r>
  <r>
    <n v="0.26"/>
    <n v="7365.8"/>
    <n v="2314.1799999999998"/>
    <n v="0"/>
    <n v="0"/>
    <x v="70"/>
    <x v="71"/>
    <d v="2017-04-19T00:00:00"/>
    <n v="32736.27"/>
    <n v="28330"/>
    <n v="3471.27"/>
    <n v="0"/>
    <n v="300"/>
    <n v="2361.91"/>
    <n v="0"/>
    <n v="0"/>
    <n v="0"/>
    <n v="0"/>
    <n v="0"/>
    <n v="0"/>
    <n v="300"/>
    <n v="2361.91"/>
    <n v="345"/>
    <d v="2017-04-20T00:00:00"/>
  </r>
  <r>
    <n v="0.26"/>
    <n v="5917.6"/>
    <n v="2884.86"/>
    <n v="0"/>
    <n v="0"/>
    <x v="70"/>
    <x v="71"/>
    <d v="2017-04-20T00:00:00"/>
    <n v="27272.29"/>
    <n v="22760"/>
    <n v="4327.29"/>
    <n v="0"/>
    <n v="500"/>
    <n v="721.37"/>
    <n v="0"/>
    <n v="0"/>
    <n v="0"/>
    <n v="0"/>
    <n v="0"/>
    <n v="0"/>
    <n v="500"/>
    <n v="721.37"/>
    <n v="304"/>
    <d v="2017-04-21T00:00:00"/>
  </r>
  <r>
    <n v="0.26"/>
    <n v="10150.4"/>
    <n v="3189.5"/>
    <n v="0"/>
    <n v="0"/>
    <x v="70"/>
    <x v="71"/>
    <d v="2017-04-21T00:00:00"/>
    <n v="44379.25"/>
    <n v="39040"/>
    <n v="4784.25"/>
    <n v="0"/>
    <n v="500"/>
    <n v="1382.5"/>
    <n v="0"/>
    <n v="0"/>
    <n v="0"/>
    <n v="0"/>
    <n v="0"/>
    <n v="0"/>
    <n v="500"/>
    <n v="1382.5"/>
    <n v="562"/>
    <d v="2017-04-24T00:00:00"/>
  </r>
  <r>
    <n v="0.26"/>
    <n v="4485"/>
    <n v="1863.62"/>
    <n v="0"/>
    <n v="0"/>
    <x v="70"/>
    <x v="71"/>
    <d v="2017-04-22T00:00:00"/>
    <n v="20155.43"/>
    <n v="17250"/>
    <n v="2795.43"/>
    <n v="0"/>
    <n v="0"/>
    <n v="466.29"/>
    <n v="0"/>
    <n v="0"/>
    <n v="0"/>
    <n v="0"/>
    <n v="0"/>
    <n v="0"/>
    <n v="0"/>
    <n v="466.29"/>
    <n v="229"/>
    <d v="2017-04-24T00:00:00"/>
  </r>
  <r>
    <n v="0.26"/>
    <n v="13261.300000000001"/>
    <n v="5337.92"/>
    <n v="0"/>
    <n v="0"/>
    <x v="70"/>
    <x v="71"/>
    <d v="2017-04-24T00:00:00"/>
    <n v="59521.88"/>
    <n v="51005"/>
    <n v="8006.88"/>
    <n v="0"/>
    <n v="500"/>
    <n v="3040.39"/>
    <n v="0"/>
    <n v="0"/>
    <n v="0"/>
    <n v="0"/>
    <n v="0"/>
    <n v="0"/>
    <n v="500"/>
    <n v="3040.39"/>
    <n v="742"/>
    <d v="2017-04-25T00:00:00"/>
  </r>
  <r>
    <n v="0.26"/>
    <n v="6860.1"/>
    <n v="3025.7000000000003"/>
    <n v="0"/>
    <n v="0"/>
    <x v="70"/>
    <x v="71"/>
    <d v="2017-04-25T00:00:00"/>
    <n v="31558.55"/>
    <n v="26385"/>
    <n v="4538.55"/>
    <n v="0"/>
    <n v="500"/>
    <n v="1845.68"/>
    <n v="0"/>
    <n v="0"/>
    <n v="0"/>
    <n v="0"/>
    <n v="0"/>
    <n v="0"/>
    <n v="500"/>
    <n v="1845.68"/>
    <n v="344"/>
    <d v="2017-04-26T00:00:00"/>
  </r>
  <r>
    <n v="0.26"/>
    <n v="8374.6"/>
    <n v="3548.66"/>
    <n v="0"/>
    <n v="0"/>
    <x v="70"/>
    <x v="71"/>
    <d v="2017-04-26T00:00:00"/>
    <n v="38132.99"/>
    <n v="32210"/>
    <n v="5322.99"/>
    <n v="0"/>
    <n v="3900"/>
    <n v="4304.12"/>
    <n v="0"/>
    <n v="0"/>
    <n v="0"/>
    <n v="0"/>
    <n v="0"/>
    <n v="0"/>
    <n v="3900"/>
    <n v="4304.12"/>
    <n v="463"/>
    <d v="2017-04-27T00:00:00"/>
  </r>
  <r>
    <n v="0.26"/>
    <n v="7408.7"/>
    <n v="2203.2599999999998"/>
    <n v="0"/>
    <n v="0"/>
    <x v="70"/>
    <x v="71"/>
    <d v="2017-04-27T00:00:00"/>
    <n v="32649.89"/>
    <n v="28495"/>
    <n v="3304.89"/>
    <n v="0"/>
    <n v="1400"/>
    <n v="2669.84"/>
    <n v="0"/>
    <n v="0"/>
    <n v="0"/>
    <n v="0"/>
    <n v="0"/>
    <n v="0"/>
    <n v="1400"/>
    <n v="2669.84"/>
    <n v="360"/>
    <d v="2017-04-28T00:00:00"/>
  </r>
  <r>
    <n v="0.26"/>
    <n v="9620"/>
    <n v="2609.54"/>
    <n v="0"/>
    <n v="0"/>
    <x v="70"/>
    <x v="71"/>
    <d v="2017-04-28T00:00:00"/>
    <n v="41624.31"/>
    <n v="37000"/>
    <n v="3914.31"/>
    <n v="0"/>
    <n v="0"/>
    <n v="1581.71"/>
    <n v="0"/>
    <n v="0"/>
    <n v="0"/>
    <n v="0"/>
    <n v="0"/>
    <n v="0"/>
    <n v="0"/>
    <n v="1581.71"/>
    <n v="459"/>
    <d v="2017-05-02T00:00:00"/>
  </r>
  <r>
    <n v="0.26"/>
    <n v="7753.2"/>
    <n v="2773.84"/>
    <n v="0"/>
    <n v="0"/>
    <x v="70"/>
    <x v="71"/>
    <d v="2017-04-29T00:00:00"/>
    <n v="34330.76"/>
    <n v="29820"/>
    <n v="4160.76"/>
    <n v="0"/>
    <n v="0"/>
    <n v="839.24"/>
    <n v="0"/>
    <n v="0"/>
    <n v="0"/>
    <n v="0"/>
    <n v="0"/>
    <n v="0"/>
    <n v="0"/>
    <n v="839.24"/>
    <n v="370"/>
    <d v="2017-05-02T00:00:00"/>
  </r>
  <r>
    <n v="0.26"/>
    <n v="5185.7"/>
    <n v="235.32000000000002"/>
    <n v="0"/>
    <n v="0"/>
    <x v="71"/>
    <x v="72"/>
    <d v="2017-04-01T00:00:00"/>
    <n v="22127.98"/>
    <n v="19945"/>
    <n v="352.98"/>
    <n v="0"/>
    <n v="700"/>
    <n v="581.21"/>
    <n v="0"/>
    <n v="0"/>
    <n v="0"/>
    <n v="0"/>
    <n v="0"/>
    <n v="0"/>
    <n v="700"/>
    <n v="581.21"/>
    <n v="215"/>
    <d v="2017-04-03T00:00:00"/>
  </r>
  <r>
    <n v="0.26"/>
    <n v="16454.100000000002"/>
    <n v="671.46"/>
    <n v="0"/>
    <n v="0"/>
    <x v="71"/>
    <x v="72"/>
    <d v="2017-04-03T00:00:00"/>
    <n v="66357.19"/>
    <n v="63285"/>
    <n v="1007.19"/>
    <n v="0"/>
    <n v="1900"/>
    <n v="2762.3"/>
    <n v="0"/>
    <n v="0"/>
    <n v="0"/>
    <n v="0"/>
    <n v="0"/>
    <n v="0"/>
    <n v="1900"/>
    <n v="2762.3"/>
    <n v="681"/>
    <d v="2017-04-04T00:00:00"/>
  </r>
  <r>
    <n v="0.26"/>
    <n v="13308.1"/>
    <n v="424.59999999999997"/>
    <n v="0"/>
    <n v="0"/>
    <x v="71"/>
    <x v="72"/>
    <d v="2017-04-04T00:00:00"/>
    <n v="52621.9"/>
    <n v="51185"/>
    <n v="636.9"/>
    <n v="0"/>
    <n v="600"/>
    <n v="1860"/>
    <n v="0"/>
    <n v="0"/>
    <n v="0"/>
    <n v="0"/>
    <n v="0"/>
    <n v="0"/>
    <n v="600"/>
    <n v="1860"/>
    <n v="494"/>
    <d v="2017-04-05T00:00:00"/>
  </r>
  <r>
    <n v="0.26"/>
    <n v="9384.7000000000007"/>
    <n v="335.08"/>
    <n v="0"/>
    <n v="0"/>
    <x v="71"/>
    <x v="72"/>
    <d v="2017-04-05T00:00:00"/>
    <n v="37167.620000000003"/>
    <n v="36095"/>
    <n v="502.62"/>
    <n v="0"/>
    <n v="500"/>
    <n v="1254.77"/>
    <n v="0"/>
    <n v="0"/>
    <n v="0"/>
    <n v="0"/>
    <n v="0"/>
    <n v="0"/>
    <n v="500"/>
    <n v="1254.77"/>
    <n v="345"/>
    <d v="2017-04-07T00:00:00"/>
  </r>
  <r>
    <n v="0.26"/>
    <n v="16127.800000000001"/>
    <n v="1256.58"/>
    <n v="3"/>
    <n v="0"/>
    <x v="71"/>
    <x v="72"/>
    <d v="2017-04-07T00:00:00"/>
    <n v="65389.87"/>
    <n v="62030"/>
    <n v="1884.87"/>
    <n v="10"/>
    <n v="2800"/>
    <n v="1898.5"/>
    <n v="0"/>
    <n v="0"/>
    <n v="0"/>
    <n v="0"/>
    <n v="0"/>
    <n v="0"/>
    <n v="2800"/>
    <n v="1898.5"/>
    <n v="624"/>
    <d v="2017-04-08T00:00:00"/>
  </r>
  <r>
    <n v="0.26"/>
    <n v="3987.1"/>
    <n v="153.76"/>
    <n v="0"/>
    <n v="0"/>
    <x v="71"/>
    <x v="72"/>
    <d v="2017-04-08T00:00:00"/>
    <n v="17120.64"/>
    <n v="15335"/>
    <n v="230.64"/>
    <n v="0"/>
    <n v="900"/>
    <n v="931.24"/>
    <n v="0"/>
    <n v="0"/>
    <n v="0"/>
    <n v="0"/>
    <n v="0"/>
    <n v="0"/>
    <n v="900"/>
    <n v="931.24"/>
    <n v="158"/>
    <d v="2017-04-10T00:00:00"/>
  </r>
  <r>
    <n v="0.26"/>
    <n v="9146.8000000000011"/>
    <n v="172"/>
    <n v="0"/>
    <n v="0"/>
    <x v="71"/>
    <x v="72"/>
    <d v="2017-04-10T00:00:00"/>
    <n v="36668"/>
    <n v="35180"/>
    <n v="258"/>
    <n v="0"/>
    <n v="700"/>
    <n v="1960"/>
    <n v="0"/>
    <n v="0"/>
    <n v="0"/>
    <n v="0"/>
    <n v="0"/>
    <n v="0"/>
    <n v="700"/>
    <n v="1960"/>
    <n v="360"/>
    <d v="2017-04-11T00:00:00"/>
  </r>
  <r>
    <n v="0.26"/>
    <n v="1987.7"/>
    <n v="993.80000000000007"/>
    <n v="0"/>
    <n v="0"/>
    <x v="71"/>
    <x v="72"/>
    <d v="2017-04-11T00:00:00"/>
    <n v="9700.7000000000007"/>
    <n v="7645"/>
    <n v="1490.7"/>
    <n v="0"/>
    <n v="0"/>
    <n v="350"/>
    <n v="0"/>
    <n v="0"/>
    <n v="0"/>
    <n v="0"/>
    <n v="0"/>
    <n v="0"/>
    <n v="0"/>
    <n v="350"/>
    <n v="92"/>
    <d v="2017-04-12T00:00:00"/>
  </r>
  <r>
    <n v="0.26"/>
    <n v="798.2"/>
    <n v="201.79999999999998"/>
    <n v="0"/>
    <n v="0"/>
    <x v="71"/>
    <x v="72"/>
    <d v="2017-04-12T00:00:00"/>
    <n v="3497.7"/>
    <n v="3070"/>
    <n v="302.7"/>
    <n v="0"/>
    <n v="200"/>
    <n v="230"/>
    <n v="0"/>
    <n v="0"/>
    <n v="0"/>
    <n v="0"/>
    <n v="0"/>
    <n v="0"/>
    <n v="200"/>
    <n v="230"/>
    <n v="50"/>
    <d v="2017-04-13T00:00:00"/>
  </r>
  <r>
    <n v="0.26"/>
    <n v="10624.9"/>
    <n v="1043.06"/>
    <n v="0"/>
    <n v="0"/>
    <x v="71"/>
    <x v="72"/>
    <d v="2017-04-17T00:00:00"/>
    <n v="44564.59"/>
    <n v="40865"/>
    <n v="1564.59"/>
    <n v="0"/>
    <n v="1500"/>
    <n v="2134.6"/>
    <n v="0"/>
    <n v="0"/>
    <n v="0"/>
    <n v="0"/>
    <n v="0"/>
    <n v="0"/>
    <n v="1500"/>
    <n v="2134.6"/>
    <n v="483"/>
    <d v="2017-04-18T00:00:00"/>
  </r>
  <r>
    <n v="0.26"/>
    <n v="9687.6"/>
    <n v="522.16"/>
    <n v="0"/>
    <n v="0"/>
    <x v="71"/>
    <x v="72"/>
    <d v="2017-04-18T00:00:00"/>
    <n v="38733.24"/>
    <n v="37260"/>
    <n v="783.24"/>
    <n v="0"/>
    <n v="0"/>
    <n v="610"/>
    <n v="0"/>
    <n v="0"/>
    <n v="0"/>
    <n v="0"/>
    <n v="0"/>
    <n v="0"/>
    <n v="0"/>
    <n v="610"/>
    <n v="401"/>
    <d v="2017-04-19T00:00:00"/>
  </r>
  <r>
    <n v="0.26"/>
    <n v="8305.7000000000007"/>
    <n v="484.3"/>
    <n v="0"/>
    <n v="0"/>
    <x v="71"/>
    <x v="72"/>
    <d v="2017-04-19T00:00:00"/>
    <n v="33936.449999999997"/>
    <n v="31945"/>
    <n v="726.45"/>
    <n v="0"/>
    <n v="1300"/>
    <n v="1553.17"/>
    <n v="0"/>
    <n v="0"/>
    <n v="0"/>
    <n v="0"/>
    <n v="0"/>
    <n v="0"/>
    <n v="1300"/>
    <n v="1553.17"/>
    <n v="362"/>
    <d v="2017-04-20T00:00:00"/>
  </r>
  <r>
    <n v="0.26"/>
    <n v="8957"/>
    <n v="516.56000000000006"/>
    <n v="0"/>
    <n v="0"/>
    <x v="71"/>
    <x v="72"/>
    <d v="2017-04-20T00:00:00"/>
    <n v="36009.839999999997"/>
    <n v="34450"/>
    <n v="774.84"/>
    <n v="0"/>
    <n v="2800"/>
    <n v="3224.3"/>
    <n v="0"/>
    <n v="0"/>
    <n v="0"/>
    <n v="0"/>
    <n v="0"/>
    <n v="0"/>
    <n v="2800"/>
    <n v="3224.3"/>
    <n v="351"/>
    <d v="2017-04-21T00:00:00"/>
  </r>
  <r>
    <n v="0.26"/>
    <n v="6176.3"/>
    <n v="726.18"/>
    <n v="0"/>
    <n v="0"/>
    <x v="71"/>
    <x v="72"/>
    <d v="2017-04-21T00:00:00"/>
    <n v="25659.27"/>
    <n v="23755"/>
    <n v="1089.27"/>
    <n v="0"/>
    <n v="1500"/>
    <n v="1590"/>
    <n v="0"/>
    <n v="0"/>
    <n v="0"/>
    <n v="0"/>
    <n v="0"/>
    <n v="0"/>
    <n v="1500"/>
    <n v="1590"/>
    <n v="283"/>
    <d v="2017-04-22T00:00:00"/>
  </r>
  <r>
    <n v="0.26"/>
    <n v="4516.2"/>
    <n v="347.7"/>
    <n v="0"/>
    <n v="0"/>
    <x v="71"/>
    <x v="72"/>
    <d v="2017-04-22T00:00:00"/>
    <n v="18701.55"/>
    <n v="17370"/>
    <n v="521.54999999999995"/>
    <n v="0"/>
    <n v="0"/>
    <n v="64.77"/>
    <n v="0"/>
    <n v="0"/>
    <n v="0"/>
    <n v="0"/>
    <n v="0"/>
    <n v="0"/>
    <n v="0"/>
    <n v="64.77"/>
    <n v="233"/>
    <d v="2017-04-24T00:00:00"/>
  </r>
  <r>
    <n v="0.26"/>
    <n v="13903.5"/>
    <n v="983.80000000000007"/>
    <n v="0"/>
    <n v="0"/>
    <x v="71"/>
    <x v="72"/>
    <d v="2017-04-24T00:00:00"/>
    <n v="56245.7"/>
    <n v="53475"/>
    <n v="1475.7"/>
    <n v="0"/>
    <n v="3200"/>
    <n v="6052.2"/>
    <n v="0"/>
    <n v="0"/>
    <n v="0"/>
    <n v="0"/>
    <n v="0"/>
    <n v="0"/>
    <n v="3200"/>
    <n v="6052.2"/>
    <n v="613"/>
    <d v="2017-04-25T00:00:00"/>
  </r>
  <r>
    <n v="0.26"/>
    <n v="10303.800000000001"/>
    <n v="254.96"/>
    <n v="0"/>
    <n v="0"/>
    <x v="71"/>
    <x v="72"/>
    <d v="2017-04-25T00:00:00"/>
    <n v="40742.44"/>
    <n v="39630"/>
    <n v="382.44"/>
    <n v="0"/>
    <n v="0"/>
    <n v="2394.4699999999998"/>
    <n v="0"/>
    <n v="0"/>
    <n v="0"/>
    <n v="0"/>
    <n v="0"/>
    <n v="0"/>
    <n v="0"/>
    <n v="2394.4699999999998"/>
    <n v="404"/>
    <d v="2017-04-26T00:00:00"/>
  </r>
  <r>
    <n v="0.26"/>
    <n v="8807.5"/>
    <n v="436.84"/>
    <n v="0"/>
    <n v="0"/>
    <x v="71"/>
    <x v="72"/>
    <d v="2017-04-26T00:00:00"/>
    <n v="35495.26"/>
    <n v="33875"/>
    <n v="655.26"/>
    <n v="0"/>
    <n v="1800"/>
    <n v="2682.07"/>
    <n v="0"/>
    <n v="0"/>
    <n v="0"/>
    <n v="0"/>
    <n v="0"/>
    <n v="0"/>
    <n v="1800"/>
    <n v="2682.07"/>
    <n v="382"/>
    <d v="2017-04-27T00:00:00"/>
  </r>
  <r>
    <n v="0.26"/>
    <n v="7967.7"/>
    <n v="604.78"/>
    <n v="0"/>
    <n v="0"/>
    <x v="71"/>
    <x v="72"/>
    <d v="2017-04-27T00:00:00"/>
    <n v="32087.17"/>
    <n v="30645"/>
    <n v="907.17"/>
    <n v="0"/>
    <n v="1500"/>
    <n v="2720"/>
    <n v="0"/>
    <n v="0"/>
    <n v="0"/>
    <n v="0"/>
    <n v="0"/>
    <n v="0"/>
    <n v="1500"/>
    <n v="2720"/>
    <n v="371"/>
    <d v="2017-04-28T00:00:00"/>
  </r>
  <r>
    <n v="0.26"/>
    <n v="8088.6"/>
    <n v="525.1"/>
    <n v="0"/>
    <n v="0"/>
    <x v="71"/>
    <x v="72"/>
    <d v="2017-04-28T00:00:00"/>
    <n v="32722.65"/>
    <n v="31110"/>
    <n v="787.65"/>
    <n v="0"/>
    <n v="2100"/>
    <n v="3517.45"/>
    <n v="0"/>
    <n v="0"/>
    <n v="0"/>
    <n v="0"/>
    <n v="0"/>
    <n v="0"/>
    <n v="2100"/>
    <n v="3517.45"/>
    <n v="324"/>
    <d v="2017-04-29T00:00:00"/>
  </r>
  <r>
    <n v="0.26"/>
    <n v="7007"/>
    <n v="567.78"/>
    <n v="0"/>
    <n v="0"/>
    <x v="71"/>
    <x v="72"/>
    <d v="2017-04-29T00:00:00"/>
    <n v="29406.67"/>
    <n v="26950"/>
    <n v="851.67"/>
    <n v="0"/>
    <n v="0"/>
    <n v="1710"/>
    <n v="0"/>
    <n v="0"/>
    <n v="0"/>
    <n v="0"/>
    <n v="0"/>
    <n v="0"/>
    <n v="0"/>
    <n v="1710"/>
    <n v="251"/>
    <d v="2017-05-02T00:00:00"/>
  </r>
  <r>
    <n v="0.26"/>
    <n v="2507.7000000000003"/>
    <n v="90.88"/>
    <n v="0"/>
    <n v="0"/>
    <x v="72"/>
    <x v="73"/>
    <d v="2017-04-01T00:00:00"/>
    <n v="10216.32"/>
    <n v="9645"/>
    <n v="136.32"/>
    <n v="0"/>
    <n v="0"/>
    <n v="0"/>
    <n v="0"/>
    <n v="0"/>
    <n v="0"/>
    <n v="0"/>
    <n v="0"/>
    <n v="0"/>
    <n v="0"/>
    <n v="0"/>
    <n v="110"/>
    <d v="2017-04-03T00:00:00"/>
  </r>
  <r>
    <n v="0.26"/>
    <n v="4777.5"/>
    <n v="156.4"/>
    <n v="0"/>
    <n v="0"/>
    <x v="72"/>
    <x v="73"/>
    <d v="2017-04-03T00:00:00"/>
    <n v="19509.599999999999"/>
    <n v="18375"/>
    <n v="234.6"/>
    <n v="0"/>
    <n v="0"/>
    <n v="75"/>
    <n v="0"/>
    <n v="0"/>
    <n v="0"/>
    <n v="0"/>
    <n v="0"/>
    <n v="0"/>
    <n v="0"/>
    <n v="75"/>
    <n v="233"/>
    <d v="2017-04-04T00:00:00"/>
  </r>
  <r>
    <n v="0.26"/>
    <n v="3979.3"/>
    <n v="110.64"/>
    <n v="0"/>
    <n v="0"/>
    <x v="72"/>
    <x v="73"/>
    <d v="2017-04-04T00:00:00"/>
    <n v="16110.96"/>
    <n v="15305"/>
    <n v="165.96"/>
    <n v="0"/>
    <n v="0"/>
    <n v="0"/>
    <n v="0"/>
    <n v="0"/>
    <n v="0"/>
    <n v="0"/>
    <n v="0"/>
    <n v="0"/>
    <n v="0"/>
    <n v="0"/>
    <n v="165"/>
    <d v="2017-04-05T00:00:00"/>
  </r>
  <r>
    <n v="0.26"/>
    <n v="2550.6"/>
    <n v="82"/>
    <n v="0"/>
    <n v="0"/>
    <x v="72"/>
    <x v="73"/>
    <d v="2017-04-05T00:00:00"/>
    <n v="10218"/>
    <n v="9810"/>
    <n v="123"/>
    <n v="0"/>
    <n v="0"/>
    <n v="0"/>
    <n v="0"/>
    <n v="0"/>
    <n v="0"/>
    <n v="0"/>
    <n v="0"/>
    <n v="0"/>
    <n v="0"/>
    <n v="0"/>
    <n v="108"/>
    <d v="2017-04-07T00:00:00"/>
  </r>
  <r>
    <n v="0.26"/>
    <n v="5047.9000000000005"/>
    <n v="356.8"/>
    <n v="0"/>
    <n v="0"/>
    <x v="72"/>
    <x v="73"/>
    <d v="2017-04-07T00:00:00"/>
    <n v="20635.2"/>
    <n v="19415"/>
    <n v="535.20000000000005"/>
    <n v="0"/>
    <n v="0"/>
    <n v="0"/>
    <n v="0"/>
    <n v="0"/>
    <n v="0"/>
    <n v="0"/>
    <n v="0"/>
    <n v="0"/>
    <n v="0"/>
    <n v="0"/>
    <n v="208"/>
    <d v="2017-04-08T00:00:00"/>
  </r>
  <r>
    <n v="0.26"/>
    <n v="1865.5"/>
    <n v="163"/>
    <n v="0"/>
    <n v="0"/>
    <x v="72"/>
    <x v="73"/>
    <d v="2017-04-08T00:00:00"/>
    <n v="7654.5"/>
    <n v="7175"/>
    <n v="244.5"/>
    <n v="0"/>
    <n v="0"/>
    <n v="0"/>
    <n v="0"/>
    <n v="0"/>
    <n v="0"/>
    <n v="0"/>
    <n v="0"/>
    <n v="0"/>
    <n v="0"/>
    <n v="0"/>
    <n v="94"/>
    <d v="2017-04-10T00:00:00"/>
  </r>
  <r>
    <n v="0.26"/>
    <n v="3482.7000000000003"/>
    <n v="151.4"/>
    <n v="0"/>
    <n v="0"/>
    <x v="72"/>
    <x v="73"/>
    <d v="2017-04-10T00:00:00"/>
    <n v="16737.099999999999"/>
    <n v="13395"/>
    <n v="227.1"/>
    <n v="0"/>
    <n v="0"/>
    <n v="0"/>
    <n v="0"/>
    <n v="0"/>
    <n v="0"/>
    <n v="0"/>
    <n v="0"/>
    <n v="0"/>
    <n v="0"/>
    <n v="0"/>
    <n v="162"/>
    <d v="2017-04-11T00:00:00"/>
  </r>
  <r>
    <n v="0.26"/>
    <n v="705.9"/>
    <n v="53"/>
    <n v="0"/>
    <n v="0"/>
    <x v="72"/>
    <x v="73"/>
    <d v="2017-04-11T00:00:00"/>
    <n v="2884.5"/>
    <n v="2715"/>
    <n v="79.5"/>
    <n v="0"/>
    <n v="0"/>
    <n v="0"/>
    <n v="0"/>
    <n v="0"/>
    <n v="0"/>
    <n v="0"/>
    <n v="0"/>
    <n v="0"/>
    <n v="0"/>
    <n v="0"/>
    <n v="34"/>
    <d v="2017-04-12T00:00:00"/>
  </r>
  <r>
    <n v="0.26"/>
    <n v="118.3"/>
    <n v="0"/>
    <n v="0"/>
    <n v="0"/>
    <x v="72"/>
    <x v="73"/>
    <d v="2017-04-12T00:00:00"/>
    <n v="520"/>
    <n v="455"/>
    <n v="0"/>
    <n v="0"/>
    <n v="0"/>
    <n v="0"/>
    <n v="0"/>
    <n v="0"/>
    <n v="0"/>
    <n v="0"/>
    <n v="0"/>
    <n v="0"/>
    <n v="0"/>
    <n v="0"/>
    <n v="8"/>
    <d v="2017-04-13T00:00:00"/>
  </r>
  <r>
    <n v="0.26"/>
    <n v="3328"/>
    <n v="309"/>
    <n v="0"/>
    <n v="0"/>
    <x v="72"/>
    <x v="73"/>
    <d v="2017-04-17T00:00:00"/>
    <n v="13753.5"/>
    <n v="12800"/>
    <n v="463.5"/>
    <n v="0"/>
    <n v="0"/>
    <n v="620.5"/>
    <n v="0"/>
    <n v="0"/>
    <n v="0"/>
    <n v="0"/>
    <n v="0"/>
    <n v="0"/>
    <n v="0"/>
    <n v="620.5"/>
    <n v="185"/>
    <d v="2017-04-18T00:00:00"/>
  </r>
  <r>
    <n v="0.26"/>
    <n v="3983.2000000000003"/>
    <n v="477.8"/>
    <n v="0"/>
    <n v="0"/>
    <x v="72"/>
    <x v="73"/>
    <d v="2017-04-18T00:00:00"/>
    <n v="16501.7"/>
    <n v="15320"/>
    <n v="716.7"/>
    <n v="0"/>
    <n v="1000"/>
    <n v="621.1"/>
    <n v="0"/>
    <n v="0"/>
    <n v="0"/>
    <n v="0"/>
    <n v="0"/>
    <n v="0"/>
    <n v="1000"/>
    <n v="621.1"/>
    <n v="188"/>
    <d v="2017-04-19T00:00:00"/>
  </r>
  <r>
    <n v="0.26"/>
    <n v="3985.8"/>
    <n v="120.39999999999999"/>
    <n v="0"/>
    <n v="0"/>
    <x v="72"/>
    <x v="73"/>
    <d v="2017-04-19T00:00:00"/>
    <n v="16450.599999999999"/>
    <n v="15330"/>
    <n v="180.6"/>
    <n v="0"/>
    <n v="0"/>
    <n v="216.1"/>
    <n v="0"/>
    <n v="0"/>
    <n v="0"/>
    <n v="0"/>
    <n v="0"/>
    <n v="0"/>
    <n v="0"/>
    <n v="216.1"/>
    <n v="173"/>
    <d v="2017-04-20T00:00:00"/>
  </r>
  <r>
    <n v="0.26"/>
    <n v="2308.8000000000002"/>
    <n v="249.9"/>
    <n v="0"/>
    <n v="0"/>
    <x v="72"/>
    <x v="73"/>
    <d v="2017-04-20T00:00:00"/>
    <n v="9954.85"/>
    <n v="8880"/>
    <n v="374.85"/>
    <n v="0"/>
    <n v="1200"/>
    <n v="1255.8"/>
    <n v="0"/>
    <n v="0"/>
    <n v="0"/>
    <n v="0"/>
    <n v="0"/>
    <n v="0"/>
    <n v="1200"/>
    <n v="1255.8"/>
    <n v="124"/>
    <d v="2017-04-21T00:00:00"/>
  </r>
  <r>
    <n v="0.26"/>
    <n v="2798.9"/>
    <n v="145.20000000000002"/>
    <n v="0"/>
    <n v="0"/>
    <x v="72"/>
    <x v="73"/>
    <d v="2017-04-21T00:00:00"/>
    <n v="11482.8"/>
    <n v="10765"/>
    <n v="217.8"/>
    <n v="0"/>
    <n v="0"/>
    <n v="1531.9"/>
    <n v="0"/>
    <n v="0"/>
    <n v="0"/>
    <n v="0"/>
    <n v="0"/>
    <n v="0"/>
    <n v="0"/>
    <n v="1531.9"/>
    <n v="121"/>
    <d v="2017-04-22T00:00:00"/>
  </r>
  <r>
    <n v="0.26"/>
    <n v="3188.9"/>
    <n v="445.8"/>
    <n v="0"/>
    <n v="0"/>
    <x v="72"/>
    <x v="73"/>
    <d v="2017-04-22T00:00:00"/>
    <n v="13428.7"/>
    <n v="12265"/>
    <n v="668.7"/>
    <n v="0"/>
    <n v="2000"/>
    <n v="2443.6"/>
    <n v="0"/>
    <n v="0"/>
    <n v="0"/>
    <n v="0"/>
    <n v="0"/>
    <n v="0"/>
    <n v="2000"/>
    <n v="2443.6"/>
    <n v="136"/>
    <d v="2017-04-24T00:00:00"/>
  </r>
  <r>
    <n v="0.26"/>
    <n v="5450.9000000000005"/>
    <n v="617.19999999999993"/>
    <n v="0"/>
    <n v="0"/>
    <x v="72"/>
    <x v="73"/>
    <d v="2017-04-24T00:00:00"/>
    <n v="22560.799999999999"/>
    <n v="20965"/>
    <n v="925.8"/>
    <n v="0"/>
    <n v="1000"/>
    <n v="3425.1"/>
    <n v="0"/>
    <n v="0"/>
    <n v="0"/>
    <n v="0"/>
    <n v="0"/>
    <n v="0"/>
    <n v="1000"/>
    <n v="3425.1"/>
    <n v="276"/>
    <d v="2017-04-25T00:00:00"/>
  </r>
  <r>
    <n v="0.26"/>
    <n v="3698.5"/>
    <n v="120.60000000000001"/>
    <n v="0"/>
    <n v="0"/>
    <x v="72"/>
    <x v="73"/>
    <d v="2017-04-25T00:00:00"/>
    <n v="14845.9"/>
    <n v="14225"/>
    <n v="180.9"/>
    <n v="0"/>
    <n v="0"/>
    <n v="1120"/>
    <n v="0"/>
    <n v="0"/>
    <n v="0"/>
    <n v="0"/>
    <n v="0"/>
    <n v="0"/>
    <n v="0"/>
    <n v="1120"/>
    <n v="157"/>
    <d v="2017-04-26T00:00:00"/>
  </r>
  <r>
    <n v="0.26"/>
    <n v="3829.8"/>
    <n v="216.20000000000002"/>
    <n v="0"/>
    <n v="0"/>
    <x v="72"/>
    <x v="73"/>
    <d v="2017-04-26T00:00:00"/>
    <n v="15584.3"/>
    <n v="14730"/>
    <n v="324.3"/>
    <n v="0"/>
    <n v="1000"/>
    <n v="1618.8"/>
    <n v="0"/>
    <n v="0"/>
    <n v="0"/>
    <n v="0"/>
    <n v="0"/>
    <n v="0"/>
    <n v="1000"/>
    <n v="1618.8"/>
    <n v="163"/>
    <d v="2017-04-27T00:00:00"/>
  </r>
  <r>
    <n v="0.26"/>
    <n v="2749.5"/>
    <n v="157.76"/>
    <n v="0"/>
    <n v="0"/>
    <x v="72"/>
    <x v="73"/>
    <d v="2017-04-27T00:00:00"/>
    <n v="11186.64"/>
    <n v="10575"/>
    <n v="236.64"/>
    <n v="0"/>
    <n v="500"/>
    <n v="935.4"/>
    <n v="0"/>
    <n v="0"/>
    <n v="0"/>
    <n v="0"/>
    <n v="0"/>
    <n v="0"/>
    <n v="500"/>
    <n v="935.4"/>
    <n v="115"/>
    <d v="2017-04-28T00:00:00"/>
  </r>
  <r>
    <n v="0.26"/>
    <n v="2997.8"/>
    <n v="196.20000000000002"/>
    <n v="9"/>
    <n v="0"/>
    <x v="72"/>
    <x v="73"/>
    <d v="2017-04-28T00:00:00"/>
    <n v="12399.3"/>
    <n v="11530"/>
    <n v="294.3"/>
    <n v="30"/>
    <n v="0"/>
    <n v="925.3"/>
    <n v="0"/>
    <n v="0"/>
    <n v="0"/>
    <n v="0"/>
    <n v="0"/>
    <n v="0"/>
    <n v="0"/>
    <n v="925.3"/>
    <n v="140"/>
    <d v="2017-04-29T00:00:00"/>
  </r>
  <r>
    <n v="0.26"/>
    <n v="2302.3000000000002"/>
    <n v="235.4"/>
    <n v="0"/>
    <n v="0"/>
    <x v="72"/>
    <x v="73"/>
    <d v="2017-04-29T00:00:00"/>
    <n v="9418.1"/>
    <n v="8855"/>
    <n v="353.1"/>
    <n v="0"/>
    <n v="500"/>
    <n v="1399.5"/>
    <n v="0"/>
    <n v="0"/>
    <n v="0"/>
    <n v="0"/>
    <n v="0"/>
    <n v="0"/>
    <n v="500"/>
    <n v="1399.5"/>
    <n v="113"/>
    <d v="2017-05-02T00:00:00"/>
  </r>
  <r>
    <n v="0.26"/>
    <n v="2317.9"/>
    <n v="220.6"/>
    <n v="0"/>
    <n v="0"/>
    <x v="73"/>
    <x v="74"/>
    <d v="2017-04-01T00:00:00"/>
    <n v="9605.9"/>
    <n v="8915"/>
    <n v="330.9"/>
    <n v="0"/>
    <n v="0"/>
    <n v="164.7"/>
    <n v="0"/>
    <n v="0"/>
    <n v="0"/>
    <n v="0"/>
    <n v="0"/>
    <n v="0"/>
    <n v="0"/>
    <n v="164.7"/>
    <n v="89"/>
    <d v="2017-04-03T00:00:00"/>
  </r>
  <r>
    <n v="0.26"/>
    <n v="4436.9000000000005"/>
    <n v="27.8"/>
    <n v="0"/>
    <n v="0"/>
    <x v="73"/>
    <x v="74"/>
    <d v="2017-04-03T00:00:00"/>
    <n v="17731.7"/>
    <n v="17065"/>
    <n v="41.7"/>
    <n v="0"/>
    <n v="1000"/>
    <n v="325"/>
    <n v="0"/>
    <n v="0"/>
    <n v="0"/>
    <n v="0"/>
    <n v="0"/>
    <n v="0"/>
    <n v="1000"/>
    <n v="325"/>
    <n v="178"/>
    <d v="2017-04-04T00:00:00"/>
  </r>
  <r>
    <n v="0.26"/>
    <n v="4391.4000000000005"/>
    <n v="358.8"/>
    <n v="0"/>
    <n v="0"/>
    <x v="73"/>
    <x v="74"/>
    <d v="2017-04-04T00:00:00"/>
    <n v="18028.2"/>
    <n v="16890"/>
    <n v="538.20000000000005"/>
    <n v="0"/>
    <n v="1000"/>
    <n v="0"/>
    <n v="0"/>
    <n v="0"/>
    <n v="0"/>
    <n v="0"/>
    <n v="0"/>
    <n v="0"/>
    <n v="1000"/>
    <n v="0"/>
    <n v="141"/>
    <d v="2017-04-05T00:00:00"/>
  </r>
  <r>
    <n v="0.26"/>
    <n v="4457.7"/>
    <n v="81.399999999999991"/>
    <n v="0"/>
    <n v="0"/>
    <x v="73"/>
    <x v="74"/>
    <d v="2017-04-05T00:00:00"/>
    <n v="17507.099999999999"/>
    <n v="17145"/>
    <n v="122.1"/>
    <n v="0"/>
    <n v="0"/>
    <n v="875.8"/>
    <n v="0"/>
    <n v="0"/>
    <n v="0"/>
    <n v="0"/>
    <n v="0"/>
    <n v="0"/>
    <n v="0"/>
    <n v="875.8"/>
    <n v="143"/>
    <d v="2017-04-07T00:00:00"/>
  </r>
  <r>
    <n v="0.26"/>
    <n v="7212.4000000000005"/>
    <n v="60"/>
    <n v="0"/>
    <n v="0"/>
    <x v="73"/>
    <x v="74"/>
    <d v="2017-04-07T00:00:00"/>
    <n v="28180"/>
    <n v="27740"/>
    <n v="90"/>
    <n v="0"/>
    <n v="2000"/>
    <n v="973.8"/>
    <n v="0"/>
    <n v="0"/>
    <n v="0"/>
    <n v="0"/>
    <n v="0"/>
    <n v="0"/>
    <n v="2000"/>
    <n v="973.8"/>
    <n v="226"/>
    <d v="2017-04-08T00:00:00"/>
  </r>
  <r>
    <n v="0.26"/>
    <n v="3273.4"/>
    <n v="159.20000000000002"/>
    <n v="0"/>
    <n v="0"/>
    <x v="73"/>
    <x v="74"/>
    <d v="2017-04-08T00:00:00"/>
    <n v="13018.8"/>
    <n v="12590"/>
    <n v="238.8"/>
    <n v="0"/>
    <n v="5000"/>
    <n v="4955"/>
    <n v="0"/>
    <n v="0"/>
    <n v="0"/>
    <n v="0"/>
    <n v="0"/>
    <n v="0"/>
    <n v="5000"/>
    <n v="4955"/>
    <n v="114"/>
    <d v="2017-04-10T00:00:00"/>
  </r>
  <r>
    <n v="0.26"/>
    <n v="1580.8"/>
    <n v="16.8"/>
    <n v="0"/>
    <n v="0"/>
    <x v="73"/>
    <x v="74"/>
    <d v="2017-04-10T00:00:00"/>
    <n v="6275.2"/>
    <n v="6080"/>
    <n v="25.2"/>
    <n v="0"/>
    <n v="0"/>
    <n v="365"/>
    <n v="0"/>
    <n v="0"/>
    <n v="0"/>
    <n v="0"/>
    <n v="0"/>
    <n v="0"/>
    <n v="0"/>
    <n v="365"/>
    <n v="91"/>
    <d v="2017-04-11T00:00:00"/>
  </r>
  <r>
    <n v="0.26"/>
    <n v="847.6"/>
    <n v="0"/>
    <n v="0"/>
    <n v="0"/>
    <x v="73"/>
    <x v="74"/>
    <d v="2017-04-11T00:00:00"/>
    <n v="3560"/>
    <n v="3260"/>
    <n v="0"/>
    <n v="0"/>
    <n v="500"/>
    <n v="265"/>
    <n v="0"/>
    <n v="0"/>
    <n v="0"/>
    <n v="0"/>
    <n v="0"/>
    <n v="0"/>
    <n v="500"/>
    <n v="265"/>
    <n v="31"/>
    <d v="2017-04-12T00:00:00"/>
  </r>
  <r>
    <n v="0.26"/>
    <n v="113.10000000000001"/>
    <n v="0"/>
    <n v="0"/>
    <n v="0"/>
    <x v="73"/>
    <x v="74"/>
    <d v="2017-04-12T00:00:00"/>
    <n v="470"/>
    <n v="435"/>
    <n v="0"/>
    <n v="0"/>
    <n v="0"/>
    <n v="45"/>
    <n v="0"/>
    <n v="0"/>
    <n v="0"/>
    <n v="0"/>
    <n v="0"/>
    <n v="0"/>
    <n v="0"/>
    <n v="45"/>
    <n v="6"/>
    <d v="2017-04-13T00:00:00"/>
  </r>
  <r>
    <n v="0.26"/>
    <n v="3305.9"/>
    <n v="98.8"/>
    <n v="0"/>
    <n v="0"/>
    <x v="73"/>
    <x v="74"/>
    <d v="2017-04-17T00:00:00"/>
    <n v="13293.2"/>
    <n v="12715"/>
    <n v="148.19999999999999"/>
    <n v="0"/>
    <n v="2000"/>
    <n v="2156.5"/>
    <n v="0"/>
    <n v="0"/>
    <n v="0"/>
    <n v="0"/>
    <n v="0"/>
    <n v="0"/>
    <n v="2000"/>
    <n v="2156.5"/>
    <n v="128"/>
    <d v="2017-04-18T00:00:00"/>
  </r>
  <r>
    <n v="0.26"/>
    <n v="2887.3"/>
    <n v="301.40000000000003"/>
    <n v="0"/>
    <n v="0"/>
    <x v="73"/>
    <x v="74"/>
    <d v="2017-04-18T00:00:00"/>
    <n v="11922.1"/>
    <n v="11105"/>
    <n v="452.1"/>
    <n v="0"/>
    <n v="500"/>
    <n v="1077.5"/>
    <n v="0"/>
    <n v="0"/>
    <n v="0"/>
    <n v="0"/>
    <n v="0"/>
    <n v="0"/>
    <n v="500"/>
    <n v="1077.5"/>
    <n v="114"/>
    <d v="2017-04-19T00:00:00"/>
  </r>
  <r>
    <n v="0.26"/>
    <n v="3042"/>
    <n v="217.4"/>
    <n v="0"/>
    <n v="0"/>
    <x v="73"/>
    <x v="74"/>
    <d v="2017-04-19T00:00:00"/>
    <n v="12256.1"/>
    <n v="11700"/>
    <n v="326.10000000000002"/>
    <n v="0"/>
    <n v="2700"/>
    <n v="2565"/>
    <n v="0"/>
    <n v="0"/>
    <n v="0"/>
    <n v="0"/>
    <n v="0"/>
    <n v="0"/>
    <n v="2700"/>
    <n v="2565"/>
    <n v="116"/>
    <d v="2017-04-20T00:00:00"/>
  </r>
  <r>
    <n v="0.26"/>
    <n v="3924.7000000000003"/>
    <n v="53.6"/>
    <n v="0"/>
    <n v="0"/>
    <x v="73"/>
    <x v="74"/>
    <d v="2017-04-20T00:00:00"/>
    <n v="15330.4"/>
    <n v="15095"/>
    <n v="80.400000000000006"/>
    <n v="0"/>
    <n v="1700"/>
    <n v="1980"/>
    <n v="0"/>
    <n v="0"/>
    <n v="0"/>
    <n v="0"/>
    <n v="0"/>
    <n v="0"/>
    <n v="1700"/>
    <n v="1980"/>
    <n v="134"/>
    <d v="2017-04-21T00:00:00"/>
  </r>
  <r>
    <n v="0.26"/>
    <n v="2766.4"/>
    <n v="218.4"/>
    <n v="0"/>
    <n v="0"/>
    <x v="73"/>
    <x v="74"/>
    <d v="2017-04-21T00:00:00"/>
    <n v="11397.6"/>
    <n v="10640"/>
    <n v="327.60000000000002"/>
    <n v="0"/>
    <n v="1500"/>
    <n v="1660"/>
    <n v="0"/>
    <n v="0"/>
    <n v="0"/>
    <n v="0"/>
    <n v="0"/>
    <n v="0"/>
    <n v="1500"/>
    <n v="1660"/>
    <n v="103"/>
    <d v="2017-04-24T00:00:00"/>
  </r>
  <r>
    <n v="0.26"/>
    <n v="2878.2000000000003"/>
    <n v="9"/>
    <n v="0"/>
    <n v="0"/>
    <x v="73"/>
    <x v="74"/>
    <d v="2017-04-22T00:00:00"/>
    <n v="11243.5"/>
    <n v="11070"/>
    <n v="13.5"/>
    <n v="0"/>
    <n v="400"/>
    <n v="430"/>
    <n v="0"/>
    <n v="0"/>
    <n v="0"/>
    <n v="0"/>
    <n v="0"/>
    <n v="0"/>
    <n v="400"/>
    <n v="430"/>
    <n v="84"/>
    <d v="2017-04-24T00:00:00"/>
  </r>
  <r>
    <n v="0.26"/>
    <n v="5430.1"/>
    <n v="535.19999999999993"/>
    <n v="0"/>
    <n v="0"/>
    <x v="73"/>
    <x v="74"/>
    <d v="2017-04-24T00:00:00"/>
    <n v="22462.799999999999"/>
    <n v="20885"/>
    <n v="802.8"/>
    <n v="0"/>
    <n v="1200"/>
    <n v="1670"/>
    <n v="0"/>
    <n v="0"/>
    <n v="0"/>
    <n v="0"/>
    <n v="0"/>
    <n v="0"/>
    <n v="1200"/>
    <n v="1670"/>
    <n v="222"/>
    <d v="2017-04-25T00:00:00"/>
  </r>
  <r>
    <n v="0.26"/>
    <n v="3387.8"/>
    <n v="54"/>
    <n v="3"/>
    <n v="0"/>
    <x v="73"/>
    <x v="74"/>
    <d v="2017-04-25T00:00:00"/>
    <n v="13436"/>
    <n v="13030"/>
    <n v="81"/>
    <n v="10"/>
    <n v="3500"/>
    <n v="3455"/>
    <n v="0"/>
    <n v="0"/>
    <n v="0"/>
    <n v="0"/>
    <n v="0"/>
    <n v="0"/>
    <n v="3500"/>
    <n v="3455"/>
    <n v="136"/>
    <d v="2017-04-26T00:00:00"/>
  </r>
  <r>
    <n v="0.26"/>
    <n v="4319.9000000000005"/>
    <n v="44.800000000000004"/>
    <n v="0"/>
    <n v="0"/>
    <x v="73"/>
    <x v="74"/>
    <d v="2017-04-26T00:00:00"/>
    <n v="17197.2"/>
    <n v="16615"/>
    <n v="67.2"/>
    <n v="0"/>
    <n v="2000"/>
    <n v="2020"/>
    <n v="0"/>
    <n v="0"/>
    <n v="0"/>
    <n v="0"/>
    <n v="0"/>
    <n v="0"/>
    <n v="2000"/>
    <n v="2020"/>
    <n v="165"/>
    <d v="2017-04-27T00:00:00"/>
  </r>
  <r>
    <n v="0.26"/>
    <n v="3699.8"/>
    <n v="312"/>
    <n v="0"/>
    <n v="0"/>
    <x v="73"/>
    <x v="74"/>
    <d v="2017-04-27T00:00:00"/>
    <n v="15008"/>
    <n v="14230"/>
    <n v="468"/>
    <n v="0"/>
    <n v="3800"/>
    <n v="3820"/>
    <n v="0"/>
    <n v="0"/>
    <n v="0"/>
    <n v="0"/>
    <n v="0"/>
    <n v="0"/>
    <n v="3800"/>
    <n v="3820"/>
    <n v="132"/>
    <d v="2017-04-28T00:00:00"/>
  </r>
  <r>
    <n v="0.26"/>
    <n v="3346.2000000000003"/>
    <n v="52.800000000000004"/>
    <n v="0"/>
    <n v="0"/>
    <x v="73"/>
    <x v="74"/>
    <d v="2017-04-28T00:00:00"/>
    <n v="13219.2"/>
    <n v="12870"/>
    <n v="79.2"/>
    <n v="0"/>
    <n v="3400"/>
    <n v="3305"/>
    <n v="0"/>
    <n v="0"/>
    <n v="0"/>
    <n v="0"/>
    <n v="0"/>
    <n v="0"/>
    <n v="3400"/>
    <n v="3305"/>
    <n v="119"/>
    <d v="2017-05-02T00:00:00"/>
  </r>
  <r>
    <n v="0.26"/>
    <n v="4876.3"/>
    <n v="63"/>
    <n v="0"/>
    <n v="0"/>
    <x v="73"/>
    <x v="74"/>
    <d v="2017-04-29T00:00:00"/>
    <n v="18994.5"/>
    <n v="18755"/>
    <n v="94.5"/>
    <n v="0"/>
    <n v="2000"/>
    <n v="2290"/>
    <n v="0"/>
    <n v="0"/>
    <n v="0"/>
    <n v="0"/>
    <n v="0"/>
    <n v="0"/>
    <n v="2000"/>
    <n v="2290"/>
    <n v="119"/>
    <d v="2017-05-02T00:00:00"/>
  </r>
  <r>
    <n v="0.26"/>
    <n v="4875"/>
    <n v="175.76"/>
    <n v="0"/>
    <n v="0"/>
    <x v="74"/>
    <x v="75"/>
    <d v="2017-04-01T00:00:00"/>
    <n v="19548.64"/>
    <n v="18750"/>
    <n v="263.64"/>
    <n v="0"/>
    <n v="0"/>
    <n v="1482.8"/>
    <n v="0"/>
    <n v="0"/>
    <n v="0"/>
    <n v="0"/>
    <n v="0"/>
    <n v="0"/>
    <n v="0"/>
    <n v="1482.8"/>
    <n v="190"/>
    <d v="2017-04-03T00:00:00"/>
  </r>
  <r>
    <n v="0.26"/>
    <n v="11729.9"/>
    <n v="390.58"/>
    <n v="0"/>
    <n v="0"/>
    <x v="74"/>
    <x v="75"/>
    <d v="2017-04-03T00:00:00"/>
    <n v="46535.87"/>
    <n v="45115"/>
    <n v="585.87"/>
    <n v="0"/>
    <n v="400"/>
    <n v="2635.7"/>
    <n v="0"/>
    <n v="0"/>
    <n v="0"/>
    <n v="0"/>
    <n v="0"/>
    <n v="0"/>
    <n v="400"/>
    <n v="2635.7"/>
    <n v="540"/>
    <d v="2017-04-04T00:00:00"/>
  </r>
  <r>
    <n v="0.26"/>
    <n v="7675.2"/>
    <n v="115"/>
    <n v="0"/>
    <n v="0"/>
    <x v="74"/>
    <x v="75"/>
    <d v="2017-04-04T00:00:00"/>
    <n v="30702.5"/>
    <n v="29520"/>
    <n v="172.5"/>
    <n v="0"/>
    <n v="1300"/>
    <n v="1543.9"/>
    <n v="0"/>
    <n v="0"/>
    <n v="0"/>
    <n v="0"/>
    <n v="0"/>
    <n v="0"/>
    <n v="1300"/>
    <n v="1543.9"/>
    <n v="308"/>
    <d v="2017-04-05T00:00:00"/>
  </r>
  <r>
    <n v="0.26"/>
    <n v="6584.5"/>
    <n v="107.39999999999999"/>
    <n v="0"/>
    <n v="0"/>
    <x v="74"/>
    <x v="75"/>
    <d v="2017-04-05T00:00:00"/>
    <n v="26336.1"/>
    <n v="25325"/>
    <n v="161.1"/>
    <n v="0"/>
    <n v="0"/>
    <n v="1277.5"/>
    <n v="0"/>
    <n v="0"/>
    <n v="0"/>
    <n v="0"/>
    <n v="0"/>
    <n v="0"/>
    <n v="0"/>
    <n v="1277.5"/>
    <n v="297"/>
    <d v="2017-04-07T00:00:00"/>
  </r>
  <r>
    <n v="0.26"/>
    <n v="13053.300000000001"/>
    <n v="543.78"/>
    <n v="0"/>
    <n v="0"/>
    <x v="74"/>
    <x v="75"/>
    <d v="2017-04-07T00:00:00"/>
    <n v="52130.67"/>
    <n v="50205"/>
    <n v="815.67"/>
    <n v="0"/>
    <n v="5500"/>
    <n v="2329.8000000000002"/>
    <n v="0"/>
    <n v="0"/>
    <n v="0"/>
    <n v="0"/>
    <n v="0"/>
    <n v="0"/>
    <n v="5500"/>
    <n v="2329.8000000000002"/>
    <n v="611"/>
    <d v="2017-04-08T00:00:00"/>
  </r>
  <r>
    <n v="0.26"/>
    <n v="6121.7"/>
    <n v="314.95999999999998"/>
    <n v="0"/>
    <n v="0"/>
    <x v="74"/>
    <x v="75"/>
    <d v="2017-04-08T00:00:00"/>
    <n v="24542.44"/>
    <n v="23545"/>
    <n v="472.44"/>
    <n v="0"/>
    <n v="300"/>
    <n v="1680.9"/>
    <n v="0"/>
    <n v="0"/>
    <n v="0"/>
    <n v="0"/>
    <n v="0"/>
    <n v="0"/>
    <n v="300"/>
    <n v="1680.9"/>
    <n v="225"/>
    <d v="2017-04-10T00:00:00"/>
  </r>
  <r>
    <n v="0.26"/>
    <n v="11016.2"/>
    <n v="157.4"/>
    <n v="0"/>
    <n v="0"/>
    <x v="74"/>
    <x v="75"/>
    <d v="2017-04-10T00:00:00"/>
    <n v="43936.1"/>
    <n v="42370"/>
    <n v="236.1"/>
    <n v="0"/>
    <n v="700"/>
    <n v="3034.7"/>
    <n v="0"/>
    <n v="0"/>
    <n v="0"/>
    <n v="0"/>
    <n v="0"/>
    <n v="0"/>
    <n v="700"/>
    <n v="3034.7"/>
    <n v="514"/>
    <d v="2017-04-11T00:00:00"/>
  </r>
  <r>
    <n v="0.26"/>
    <n v="5318.3"/>
    <n v="92.54"/>
    <n v="0"/>
    <n v="0"/>
    <x v="74"/>
    <x v="75"/>
    <d v="2017-04-11T00:00:00"/>
    <n v="20838.810000000001"/>
    <n v="20455"/>
    <n v="138.81"/>
    <n v="0"/>
    <n v="0"/>
    <n v="100"/>
    <n v="0"/>
    <n v="0"/>
    <n v="0"/>
    <n v="0"/>
    <n v="0"/>
    <n v="0"/>
    <n v="0"/>
    <n v="100"/>
    <n v="197"/>
    <d v="2017-04-12T00:00:00"/>
  </r>
  <r>
    <n v="0.26"/>
    <n v="763.1"/>
    <n v="343.53999999999996"/>
    <n v="0"/>
    <n v="0"/>
    <x v="74"/>
    <x v="75"/>
    <d v="2017-04-12T00:00:00"/>
    <n v="3655.31"/>
    <n v="2935"/>
    <n v="515.30999999999995"/>
    <n v="0"/>
    <n v="0"/>
    <n v="0"/>
    <n v="0"/>
    <n v="0"/>
    <n v="0"/>
    <n v="0"/>
    <n v="0"/>
    <n v="0"/>
    <n v="0"/>
    <n v="0"/>
    <n v="28"/>
    <d v="2017-04-13T00:00:00"/>
  </r>
  <r>
    <n v="0.26"/>
    <n v="5150.6000000000004"/>
    <n v="511.58"/>
    <n v="0"/>
    <n v="0"/>
    <x v="74"/>
    <x v="75"/>
    <d v="2017-04-17T00:00:00"/>
    <n v="21317.37"/>
    <n v="19810"/>
    <n v="767.37"/>
    <n v="0"/>
    <n v="0"/>
    <n v="1165.5"/>
    <n v="0"/>
    <n v="0"/>
    <n v="0"/>
    <n v="0"/>
    <n v="0"/>
    <n v="0"/>
    <n v="0"/>
    <n v="1165.5"/>
    <n v="259"/>
    <d v="2017-04-18T00:00:00"/>
  </r>
  <r>
    <n v="0.26"/>
    <n v="7395.7"/>
    <n v="149.6"/>
    <n v="0"/>
    <n v="0"/>
    <x v="74"/>
    <x v="75"/>
    <d v="2017-04-18T00:00:00"/>
    <n v="29149.4"/>
    <n v="28445"/>
    <n v="224.4"/>
    <n v="0"/>
    <n v="300"/>
    <n v="3518.1"/>
    <n v="0"/>
    <n v="0"/>
    <n v="0"/>
    <n v="0"/>
    <n v="0"/>
    <n v="0"/>
    <n v="300"/>
    <n v="3518.1"/>
    <n v="332"/>
    <d v="2017-04-19T00:00:00"/>
  </r>
  <r>
    <n v="0.26"/>
    <n v="5350.8"/>
    <n v="261.2"/>
    <n v="0"/>
    <n v="0"/>
    <x v="74"/>
    <x v="75"/>
    <d v="2017-04-19T00:00:00"/>
    <n v="21341.8"/>
    <n v="20580"/>
    <n v="391.8"/>
    <n v="0"/>
    <n v="2600"/>
    <n v="3519.5"/>
    <n v="0"/>
    <n v="0"/>
    <n v="0"/>
    <n v="0"/>
    <n v="0"/>
    <n v="0"/>
    <n v="2600"/>
    <n v="3519.5"/>
    <n v="241"/>
    <d v="2017-04-20T00:00:00"/>
  </r>
  <r>
    <n v="0.26"/>
    <n v="5660.2"/>
    <n v="631.32000000000005"/>
    <n v="0"/>
    <n v="0"/>
    <x v="74"/>
    <x v="75"/>
    <d v="2017-04-20T00:00:00"/>
    <n v="23011.98"/>
    <n v="21770"/>
    <n v="946.98"/>
    <n v="0"/>
    <n v="5600"/>
    <n v="2107.4"/>
    <n v="0"/>
    <n v="0"/>
    <n v="0"/>
    <n v="0"/>
    <n v="0"/>
    <n v="0"/>
    <n v="5600"/>
    <n v="2107.4"/>
    <n v="234"/>
    <d v="2017-04-21T00:00:00"/>
  </r>
  <r>
    <n v="0.26"/>
    <n v="8126.3"/>
    <n v="95.759999999999991"/>
    <n v="0"/>
    <n v="0"/>
    <x v="74"/>
    <x v="75"/>
    <d v="2017-04-21T00:00:00"/>
    <n v="31853.64"/>
    <n v="31255"/>
    <n v="143.63999999999999"/>
    <n v="0"/>
    <n v="1100"/>
    <n v="1756"/>
    <n v="0"/>
    <n v="0"/>
    <n v="0"/>
    <n v="0"/>
    <n v="0"/>
    <n v="0"/>
    <n v="1100"/>
    <n v="1756"/>
    <n v="308"/>
    <d v="2017-04-22T00:00:00"/>
  </r>
  <r>
    <n v="0.26"/>
    <n v="7347.6"/>
    <n v="361.59999999999997"/>
    <n v="0"/>
    <n v="0"/>
    <x v="74"/>
    <x v="75"/>
    <d v="2017-04-22T00:00:00"/>
    <n v="29082.400000000001"/>
    <n v="28260"/>
    <n v="542.4"/>
    <n v="0"/>
    <n v="0"/>
    <n v="1670.1"/>
    <n v="0"/>
    <n v="0"/>
    <n v="0"/>
    <n v="0"/>
    <n v="0"/>
    <n v="0"/>
    <n v="0"/>
    <n v="1670.1"/>
    <n v="257"/>
    <d v="2017-04-24T00:00:00"/>
  </r>
  <r>
    <n v="0.26"/>
    <n v="8929.7000000000007"/>
    <n v="618.30000000000007"/>
    <n v="0"/>
    <n v="0"/>
    <x v="74"/>
    <x v="75"/>
    <d v="2017-04-24T00:00:00"/>
    <n v="35812.449999999997"/>
    <n v="34345"/>
    <n v="927.45"/>
    <n v="0"/>
    <n v="0"/>
    <n v="3315.2"/>
    <n v="0"/>
    <n v="0"/>
    <n v="0"/>
    <n v="0"/>
    <n v="0"/>
    <n v="0"/>
    <n v="0"/>
    <n v="3315.2"/>
    <n v="443"/>
    <d v="2017-04-25T00:00:00"/>
  </r>
  <r>
    <n v="0.26"/>
    <n v="8369.4"/>
    <n v="192.70000000000002"/>
    <n v="0"/>
    <n v="0"/>
    <x v="74"/>
    <x v="75"/>
    <d v="2017-04-25T00:00:00"/>
    <n v="33009.050000000003"/>
    <n v="32190"/>
    <n v="289.05"/>
    <n v="0"/>
    <n v="700"/>
    <n v="3159.4"/>
    <n v="0"/>
    <n v="0"/>
    <n v="0"/>
    <n v="0"/>
    <n v="0"/>
    <n v="0"/>
    <n v="700"/>
    <n v="3159.4"/>
    <n v="331"/>
    <d v="2017-04-26T00:00:00"/>
  </r>
  <r>
    <n v="0.26"/>
    <n v="5621.2"/>
    <n v="116.96"/>
    <n v="0"/>
    <n v="0"/>
    <x v="74"/>
    <x v="75"/>
    <d v="2017-04-26T00:00:00"/>
    <n v="22120.44"/>
    <n v="21620"/>
    <n v="175.44"/>
    <n v="0"/>
    <n v="5200"/>
    <n v="860"/>
    <n v="0"/>
    <n v="0"/>
    <n v="0"/>
    <n v="0"/>
    <n v="0"/>
    <n v="0"/>
    <n v="5200"/>
    <n v="860"/>
    <n v="230"/>
    <d v="2017-04-27T00:00:00"/>
  </r>
  <r>
    <n v="0.26"/>
    <n v="6736.6"/>
    <n v="165.58"/>
    <n v="0"/>
    <n v="0"/>
    <x v="74"/>
    <x v="75"/>
    <d v="2017-04-27T00:00:00"/>
    <n v="26408.37"/>
    <n v="25910"/>
    <n v="248.37"/>
    <n v="0"/>
    <n v="1100"/>
    <n v="1390.8"/>
    <n v="0"/>
    <n v="0"/>
    <n v="0"/>
    <n v="0"/>
    <n v="0"/>
    <n v="0"/>
    <n v="1100"/>
    <n v="1390.8"/>
    <n v="288"/>
    <d v="2017-04-28T00:00:00"/>
  </r>
  <r>
    <n v="0.26"/>
    <n v="4817.8"/>
    <n v="178"/>
    <n v="0"/>
    <n v="0"/>
    <x v="74"/>
    <x v="75"/>
    <d v="2017-04-28T00:00:00"/>
    <n v="19007"/>
    <n v="18530"/>
    <n v="267"/>
    <n v="0"/>
    <n v="500"/>
    <n v="1593.8"/>
    <n v="0"/>
    <n v="0"/>
    <n v="0"/>
    <n v="0"/>
    <n v="0"/>
    <n v="0"/>
    <n v="500"/>
    <n v="1593.8"/>
    <n v="299"/>
    <d v="2017-04-29T00:00:00"/>
  </r>
  <r>
    <n v="0.26"/>
    <n v="6022.9000000000005"/>
    <n v="207.74"/>
    <n v="0"/>
    <n v="0"/>
    <x v="74"/>
    <x v="75"/>
    <d v="2017-04-29T00:00:00"/>
    <n v="24011.61"/>
    <n v="23165"/>
    <n v="311.61"/>
    <n v="0"/>
    <n v="500"/>
    <n v="989.9"/>
    <n v="0"/>
    <n v="0"/>
    <n v="0"/>
    <n v="0"/>
    <n v="0"/>
    <n v="0"/>
    <n v="500"/>
    <n v="989.9"/>
    <n v="260"/>
    <d v="2017-05-02T00:00:00"/>
  </r>
  <r>
    <n v="0.26"/>
    <n v="9725.3000000000011"/>
    <n v="3026.4"/>
    <n v="0"/>
    <n v="204"/>
    <x v="75"/>
    <x v="76"/>
    <d v="2017-04-01T00:00:00"/>
    <n v="42499.6"/>
    <n v="37405"/>
    <n v="4539.6000000000004"/>
    <n v="0"/>
    <n v="200"/>
    <n v="3018.64"/>
    <n v="300"/>
    <n v="380"/>
    <n v="0"/>
    <n v="0"/>
    <n v="0"/>
    <n v="0"/>
    <n v="200"/>
    <n v="3018.64"/>
    <n v="521"/>
    <d v="2017-04-03T00:00:00"/>
  </r>
  <r>
    <n v="0.26"/>
    <n v="19873.100000000002"/>
    <n v="8712.3000000000011"/>
    <n v="0"/>
    <n v="321"/>
    <x v="75"/>
    <x v="76"/>
    <d v="2017-04-03T00:00:00"/>
    <n v="91428.45"/>
    <n v="76435"/>
    <n v="13068.45"/>
    <n v="0"/>
    <n v="3500"/>
    <n v="7042"/>
    <n v="600"/>
    <n v="470"/>
    <n v="0"/>
    <n v="0"/>
    <n v="0"/>
    <n v="0"/>
    <n v="3500"/>
    <n v="7042"/>
    <n v="1130"/>
    <d v="2017-04-04T00:00:00"/>
  </r>
  <r>
    <n v="0.26"/>
    <n v="14171.300000000001"/>
    <n v="3931.92"/>
    <n v="0"/>
    <n v="298.5"/>
    <x v="75"/>
    <x v="76"/>
    <d v="2017-04-04T00:00:00"/>
    <n v="61262.879999999997"/>
    <n v="54505"/>
    <n v="5897.88"/>
    <n v="0"/>
    <n v="1000"/>
    <n v="5603.4"/>
    <n v="310"/>
    <n v="685"/>
    <n v="0"/>
    <n v="0"/>
    <n v="0"/>
    <n v="0"/>
    <n v="1000"/>
    <n v="5603.4"/>
    <n v="792"/>
    <d v="2017-04-05T00:00:00"/>
  </r>
  <r>
    <n v="0.26"/>
    <n v="14985.1"/>
    <n v="3374.1800000000003"/>
    <n v="0"/>
    <n v="424.5"/>
    <x v="75"/>
    <x v="76"/>
    <d v="2017-04-05T00:00:00"/>
    <n v="64086.27"/>
    <n v="57635"/>
    <n v="5061.2700000000004"/>
    <n v="0"/>
    <n v="2500"/>
    <n v="7890.62"/>
    <n v="570"/>
    <n v="845"/>
    <n v="0"/>
    <n v="0"/>
    <n v="0"/>
    <n v="0"/>
    <n v="2500"/>
    <n v="7890.62"/>
    <n v="773"/>
    <d v="2017-04-07T00:00:00"/>
  </r>
  <r>
    <n v="0.26"/>
    <n v="21481.200000000001"/>
    <n v="8188.12"/>
    <n v="0"/>
    <n v="745.5"/>
    <x v="75"/>
    <x v="76"/>
    <d v="2017-04-07T00:00:00"/>
    <n v="96427.18"/>
    <n v="82620"/>
    <n v="12282.18"/>
    <n v="0"/>
    <n v="1000"/>
    <n v="9658.6"/>
    <n v="1570"/>
    <n v="915"/>
    <n v="0"/>
    <n v="0"/>
    <n v="0"/>
    <n v="0"/>
    <n v="1000"/>
    <n v="9658.6"/>
    <n v="1173"/>
    <d v="2017-04-08T00:00:00"/>
  </r>
  <r>
    <n v="0.26"/>
    <n v="13830.7"/>
    <n v="5019.4800000000005"/>
    <n v="0"/>
    <n v="375"/>
    <x v="75"/>
    <x v="76"/>
    <d v="2017-04-08T00:00:00"/>
    <n v="61534.22"/>
    <n v="53195"/>
    <n v="7529.22"/>
    <n v="0"/>
    <n v="3000"/>
    <n v="9581"/>
    <n v="940"/>
    <n v="310"/>
    <n v="0"/>
    <n v="0"/>
    <n v="0"/>
    <n v="0"/>
    <n v="3000"/>
    <n v="9581"/>
    <n v="719"/>
    <d v="2017-04-10T00:00:00"/>
  </r>
  <r>
    <n v="0.26"/>
    <n v="9328.8000000000011"/>
    <n v="3232.1"/>
    <n v="0"/>
    <n v="948"/>
    <x v="75"/>
    <x v="76"/>
    <d v="2017-04-10T00:00:00"/>
    <n v="41423.15"/>
    <n v="35880"/>
    <n v="4848.1499999999996"/>
    <n v="0"/>
    <n v="2600"/>
    <n v="7795.29"/>
    <n v="2200"/>
    <n v="960"/>
    <n v="0"/>
    <n v="0"/>
    <n v="0"/>
    <n v="0"/>
    <n v="2600"/>
    <n v="7795.29"/>
    <n v="481"/>
    <d v="2017-04-11T00:00:00"/>
  </r>
  <r>
    <n v="0.26"/>
    <n v="5773.3"/>
    <n v="3239.6200000000003"/>
    <n v="0"/>
    <n v="528"/>
    <x v="75"/>
    <x v="76"/>
    <d v="2017-04-11T00:00:00"/>
    <n v="27644.43"/>
    <n v="22205"/>
    <n v="4859.43"/>
    <n v="0"/>
    <n v="0"/>
    <n v="385.5"/>
    <n v="1310"/>
    <n v="450"/>
    <n v="0"/>
    <n v="0"/>
    <n v="0"/>
    <n v="0"/>
    <n v="0"/>
    <n v="385.5"/>
    <n v="288"/>
    <d v="2017-04-12T00:00:00"/>
  </r>
  <r>
    <n v="0.26"/>
    <n v="1079"/>
    <n v="1250.72"/>
    <n v="0"/>
    <n v="141"/>
    <x v="75"/>
    <x v="76"/>
    <d v="2017-04-12T00:00:00"/>
    <n v="6141.08"/>
    <n v="4150"/>
    <n v="1876.08"/>
    <n v="0"/>
    <n v="0"/>
    <n v="384.8"/>
    <n v="340"/>
    <n v="130"/>
    <n v="0"/>
    <n v="0"/>
    <n v="0"/>
    <n v="0"/>
    <n v="0"/>
    <n v="384.8"/>
    <n v="75"/>
    <d v="2017-04-13T00:00:00"/>
  </r>
  <r>
    <n v="0.26"/>
    <n v="16090.1"/>
    <n v="7018.5800000000008"/>
    <n v="9"/>
    <n v="487.5"/>
    <x v="75"/>
    <x v="76"/>
    <d v="2017-04-17T00:00:00"/>
    <n v="73697.87"/>
    <n v="61885"/>
    <n v="10527.87"/>
    <n v="30"/>
    <n v="1000"/>
    <n v="12188.95"/>
    <n v="1200"/>
    <n v="425"/>
    <n v="0"/>
    <n v="0"/>
    <n v="0"/>
    <n v="0"/>
    <n v="1000"/>
    <n v="12188.95"/>
    <n v="968"/>
    <d v="2017-04-18T00:00:00"/>
  </r>
  <r>
    <n v="0.26"/>
    <n v="13686.4"/>
    <n v="5903.0800000000008"/>
    <n v="0"/>
    <n v="345"/>
    <x v="75"/>
    <x v="76"/>
    <d v="2017-04-18T00:00:00"/>
    <n v="62984.62"/>
    <n v="52640"/>
    <n v="8854.6200000000008"/>
    <n v="0"/>
    <n v="2000"/>
    <n v="9249.69"/>
    <n v="710"/>
    <n v="440"/>
    <n v="0"/>
    <n v="0"/>
    <n v="0"/>
    <n v="0"/>
    <n v="2000"/>
    <n v="9249.69"/>
    <n v="826"/>
    <d v="2017-04-19T00:00:00"/>
  </r>
  <r>
    <n v="0.26"/>
    <n v="14051.7"/>
    <n v="4498.3"/>
    <n v="0"/>
    <n v="303"/>
    <x v="75"/>
    <x v="76"/>
    <d v="2017-04-19T00:00:00"/>
    <n v="62467.45"/>
    <n v="54045"/>
    <n v="6747.45"/>
    <n v="0"/>
    <n v="1000"/>
    <n v="7168.02"/>
    <n v="440"/>
    <n v="570"/>
    <n v="0"/>
    <n v="0"/>
    <n v="0"/>
    <n v="0"/>
    <n v="1000"/>
    <n v="7168.02"/>
    <n v="777"/>
    <d v="2017-04-20T00:00:00"/>
  </r>
  <r>
    <n v="0.26"/>
    <n v="13951.6"/>
    <n v="4975.28"/>
    <n v="0"/>
    <n v="304.5"/>
    <x v="75"/>
    <x v="76"/>
    <d v="2017-04-20T00:00:00"/>
    <n v="62397.919999999998"/>
    <n v="53660"/>
    <n v="7462.92"/>
    <n v="0"/>
    <n v="500"/>
    <n v="7210.92"/>
    <n v="560"/>
    <n v="455"/>
    <n v="0"/>
    <n v="0"/>
    <n v="0"/>
    <n v="0"/>
    <n v="500"/>
    <n v="7210.92"/>
    <n v="789"/>
    <d v="2017-04-21T00:00:00"/>
  </r>
  <r>
    <n v="0.26"/>
    <n v="13934.7"/>
    <n v="4969.74"/>
    <n v="0"/>
    <n v="135"/>
    <x v="75"/>
    <x v="76"/>
    <d v="2017-04-21T00:00:00"/>
    <n v="62299.61"/>
    <n v="53595"/>
    <n v="7454.61"/>
    <n v="0"/>
    <n v="2000"/>
    <n v="6865.49"/>
    <n v="120"/>
    <n v="330"/>
    <n v="0"/>
    <n v="0"/>
    <n v="0"/>
    <n v="0"/>
    <n v="2000"/>
    <n v="6865.49"/>
    <n v="747"/>
    <d v="2017-04-22T00:00:00"/>
  </r>
  <r>
    <n v="0.26"/>
    <n v="9170.2000000000007"/>
    <n v="4441.7"/>
    <n v="0"/>
    <n v="168"/>
    <x v="75"/>
    <x v="76"/>
    <d v="2017-04-22T00:00:00"/>
    <n v="42852.55"/>
    <n v="35270"/>
    <n v="6662.55"/>
    <n v="0"/>
    <n v="1000"/>
    <n v="6131.5"/>
    <n v="350"/>
    <n v="210"/>
    <n v="0"/>
    <n v="0"/>
    <n v="0"/>
    <n v="0"/>
    <n v="1000"/>
    <n v="6131.5"/>
    <n v="551"/>
    <d v="2017-04-24T00:00:00"/>
  </r>
  <r>
    <n v="0.26"/>
    <n v="18760.3"/>
    <n v="10554.5"/>
    <n v="0"/>
    <n v="343.5"/>
    <x v="75"/>
    <x v="76"/>
    <d v="2017-04-24T00:00:00"/>
    <n v="89486.75"/>
    <n v="72155"/>
    <n v="15831.75"/>
    <n v="0"/>
    <n v="1000"/>
    <n v="10419.43"/>
    <n v="610"/>
    <n v="535"/>
    <n v="0"/>
    <n v="0"/>
    <n v="0"/>
    <n v="0"/>
    <n v="1000"/>
    <n v="10419.43"/>
    <n v="1078"/>
    <d v="2017-04-25T00:00:00"/>
  </r>
  <r>
    <n v="0.26"/>
    <n v="14245.4"/>
    <n v="5164.24"/>
    <n v="0"/>
    <n v="324"/>
    <x v="75"/>
    <x v="76"/>
    <d v="2017-04-25T00:00:00"/>
    <n v="63366.36"/>
    <n v="54790"/>
    <n v="7746.36"/>
    <n v="0"/>
    <n v="1100"/>
    <n v="6373.27"/>
    <n v="220"/>
    <n v="655"/>
    <n v="205"/>
    <n v="0"/>
    <n v="0"/>
    <n v="0"/>
    <n v="1100"/>
    <n v="6373.27"/>
    <n v="734"/>
    <d v="2017-04-26T00:00:00"/>
  </r>
  <r>
    <n v="0.26"/>
    <n v="15472.6"/>
    <n v="4324.8599999999997"/>
    <n v="0"/>
    <n v="225"/>
    <x v="75"/>
    <x v="76"/>
    <d v="2017-04-26T00:00:00"/>
    <n v="66992.289999999994"/>
    <n v="59510"/>
    <n v="6487.29"/>
    <n v="0"/>
    <n v="1000"/>
    <n v="4706.8100000000004"/>
    <n v="160"/>
    <n v="590"/>
    <n v="0"/>
    <n v="0"/>
    <n v="0"/>
    <n v="0"/>
    <n v="1000"/>
    <n v="4706.8100000000004"/>
    <n v="780"/>
    <d v="2017-04-27T00:00:00"/>
  </r>
  <r>
    <n v="0.26"/>
    <n v="14175.2"/>
    <n v="4957.4000000000005"/>
    <n v="0"/>
    <n v="232.5"/>
    <x v="75"/>
    <x v="76"/>
    <d v="2017-04-27T00:00:00"/>
    <n v="62821.1"/>
    <n v="54520"/>
    <n v="7436.1"/>
    <n v="0"/>
    <n v="300"/>
    <n v="4704.8500000000004"/>
    <n v="300"/>
    <n v="475"/>
    <n v="0"/>
    <n v="0"/>
    <n v="0"/>
    <n v="0"/>
    <n v="300"/>
    <n v="4704.8500000000004"/>
    <n v="781"/>
    <d v="2017-04-28T00:00:00"/>
  </r>
  <r>
    <n v="0.26"/>
    <n v="13323.7"/>
    <n v="4525.78"/>
    <n v="0"/>
    <n v="387"/>
    <x v="75"/>
    <x v="76"/>
    <d v="2017-04-28T00:00:00"/>
    <n v="58893.67"/>
    <n v="51245"/>
    <n v="6788.67"/>
    <n v="0"/>
    <n v="1000"/>
    <n v="5292.69"/>
    <n v="600"/>
    <n v="690"/>
    <n v="0"/>
    <n v="0"/>
    <n v="0"/>
    <n v="0"/>
    <n v="1000"/>
    <n v="5292.69"/>
    <n v="703"/>
    <d v="2017-04-29T00:00:00"/>
  </r>
  <r>
    <n v="0.26"/>
    <n v="10992.800000000001"/>
    <n v="4101.38"/>
    <n v="0"/>
    <n v="477"/>
    <x v="75"/>
    <x v="76"/>
    <d v="2017-04-29T00:00:00"/>
    <n v="49502.07"/>
    <n v="42280"/>
    <n v="6152.07"/>
    <n v="0"/>
    <n v="500"/>
    <n v="5908.62"/>
    <n v="460"/>
    <n v="1130"/>
    <n v="0"/>
    <n v="0"/>
    <n v="0"/>
    <n v="0"/>
    <n v="500"/>
    <n v="5908.62"/>
    <n v="621"/>
    <d v="2017-05-02T00:00:00"/>
  </r>
  <r>
    <n v="0.26"/>
    <n v="9816.3000000000011"/>
    <n v="3040.0400000000004"/>
    <n v="6"/>
    <n v="0"/>
    <x v="76"/>
    <x v="77"/>
    <d v="2017-04-01T00:00:00"/>
    <n v="43545.06"/>
    <n v="37755"/>
    <n v="4560.0600000000004"/>
    <n v="20"/>
    <n v="7000"/>
    <n v="9342.61"/>
    <n v="0"/>
    <n v="0"/>
    <n v="0"/>
    <n v="0"/>
    <n v="0"/>
    <n v="0"/>
    <n v="7000"/>
    <n v="9342.61"/>
    <n v="505"/>
    <d v="2017-04-03T00:00:00"/>
  </r>
  <r>
    <n v="0.26"/>
    <n v="28749.5"/>
    <n v="13323.5"/>
    <n v="3"/>
    <n v="0"/>
    <x v="76"/>
    <x v="77"/>
    <d v="2017-04-03T00:00:00"/>
    <n v="132610.25"/>
    <n v="110575"/>
    <n v="19985.25"/>
    <n v="10"/>
    <n v="3200"/>
    <n v="7320.2"/>
    <n v="0"/>
    <n v="0"/>
    <n v="0"/>
    <n v="0"/>
    <n v="0"/>
    <n v="0"/>
    <n v="3200"/>
    <n v="7320.2"/>
    <n v="1787"/>
    <d v="2017-04-04T00:00:00"/>
  </r>
  <r>
    <n v="0.26"/>
    <n v="17992"/>
    <n v="5991.9199999999992"/>
    <n v="3"/>
    <n v="0"/>
    <x v="76"/>
    <x v="77"/>
    <d v="2017-04-04T00:00:00"/>
    <n v="81557.88"/>
    <n v="69200"/>
    <n v="8987.8799999999992"/>
    <n v="10"/>
    <n v="7100"/>
    <n v="10918.21"/>
    <n v="0"/>
    <n v="0"/>
    <n v="0"/>
    <n v="0"/>
    <n v="0"/>
    <n v="0"/>
    <n v="7100"/>
    <n v="10918.21"/>
    <n v="976"/>
    <d v="2017-04-05T00:00:00"/>
  </r>
  <r>
    <n v="0.26"/>
    <n v="16234.400000000001"/>
    <n v="5524.6399999999994"/>
    <n v="6"/>
    <n v="0"/>
    <x v="76"/>
    <x v="77"/>
    <d v="2017-04-05T00:00:00"/>
    <n v="71751.960000000006"/>
    <n v="62440"/>
    <n v="8286.9599999999991"/>
    <n v="20"/>
    <n v="7600"/>
    <n v="6985.91"/>
    <n v="0"/>
    <n v="0"/>
    <n v="0"/>
    <n v="0"/>
    <n v="0"/>
    <n v="0"/>
    <n v="7600"/>
    <n v="6985.91"/>
    <n v="917"/>
    <d v="2017-04-07T00:00:00"/>
  </r>
  <r>
    <n v="0.26"/>
    <n v="32448"/>
    <n v="11730.660000000002"/>
    <n v="0"/>
    <n v="0"/>
    <x v="76"/>
    <x v="77"/>
    <d v="2017-04-07T00:00:00"/>
    <n v="144415.99"/>
    <n v="124800"/>
    <n v="17595.990000000002"/>
    <n v="0"/>
    <n v="12800"/>
    <n v="16606.599999999999"/>
    <n v="0"/>
    <n v="0"/>
    <n v="0"/>
    <n v="0"/>
    <n v="0"/>
    <n v="0"/>
    <n v="12800"/>
    <n v="16606.599999999999"/>
    <n v="1821"/>
    <d v="2017-04-08T00:00:00"/>
  </r>
  <r>
    <n v="0.26"/>
    <n v="13756.6"/>
    <n v="6101.44"/>
    <n v="0"/>
    <n v="0"/>
    <x v="76"/>
    <x v="77"/>
    <d v="2017-04-08T00:00:00"/>
    <n v="62542.16"/>
    <n v="52910"/>
    <n v="9152.16"/>
    <n v="0"/>
    <n v="3900"/>
    <n v="5936.71"/>
    <n v="0"/>
    <n v="0"/>
    <n v="0"/>
    <n v="0"/>
    <n v="0"/>
    <n v="0"/>
    <n v="3900"/>
    <n v="5936.71"/>
    <n v="891"/>
    <d v="2017-04-10T00:00:00"/>
  </r>
  <r>
    <n v="0.26"/>
    <n v="16929.900000000001"/>
    <n v="8073.7"/>
    <n v="0"/>
    <n v="0"/>
    <x v="76"/>
    <x v="77"/>
    <d v="2017-04-10T00:00:00"/>
    <n v="77905.55"/>
    <n v="65115"/>
    <n v="12110.55"/>
    <n v="0"/>
    <n v="3200"/>
    <n v="7792"/>
    <n v="0"/>
    <n v="0"/>
    <n v="0"/>
    <n v="0"/>
    <n v="0"/>
    <n v="0"/>
    <n v="3200"/>
    <n v="7792"/>
    <n v="1126"/>
    <d v="2017-04-11T00:00:00"/>
  </r>
  <r>
    <n v="0.26"/>
    <n v="2824.9"/>
    <n v="594.16"/>
    <n v="0"/>
    <n v="0"/>
    <x v="76"/>
    <x v="77"/>
    <d v="2017-04-11T00:00:00"/>
    <n v="11891.24"/>
    <n v="10865"/>
    <n v="891.24"/>
    <n v="0"/>
    <n v="3700"/>
    <n v="1631.9"/>
    <n v="0"/>
    <n v="0"/>
    <n v="0"/>
    <n v="0"/>
    <n v="0"/>
    <n v="0"/>
    <n v="3700"/>
    <n v="1631.9"/>
    <n v="147"/>
    <d v="2017-04-12T00:00:00"/>
  </r>
  <r>
    <n v="0.26"/>
    <n v="1643.2"/>
    <n v="998.80000000000007"/>
    <n v="0"/>
    <n v="0"/>
    <x v="76"/>
    <x v="77"/>
    <d v="2017-04-12T00:00:00"/>
    <n v="8118.2"/>
    <n v="6320"/>
    <n v="1498.2"/>
    <n v="0"/>
    <n v="300"/>
    <n v="819"/>
    <n v="0"/>
    <n v="0"/>
    <n v="0"/>
    <n v="0"/>
    <n v="0"/>
    <n v="0"/>
    <n v="300"/>
    <n v="819"/>
    <n v="69"/>
    <d v="2017-04-13T00:00:00"/>
  </r>
  <r>
    <n v="0.26"/>
    <n v="12837.5"/>
    <n v="7226.44"/>
    <n v="0"/>
    <n v="0"/>
    <x v="76"/>
    <x v="77"/>
    <d v="2017-04-17T00:00:00"/>
    <n v="60744.66"/>
    <n v="49375"/>
    <n v="10839.66"/>
    <n v="0"/>
    <n v="13500"/>
    <n v="14344.59"/>
    <n v="0"/>
    <n v="0"/>
    <n v="0"/>
    <n v="0"/>
    <n v="0"/>
    <n v="0"/>
    <n v="13500"/>
    <n v="14344.59"/>
    <n v="710"/>
    <d v="2017-04-18T00:00:00"/>
  </r>
  <r>
    <n v="0.26"/>
    <n v="11742.9"/>
    <n v="3377.56"/>
    <n v="6"/>
    <n v="0"/>
    <x v="76"/>
    <x v="77"/>
    <d v="2017-04-18T00:00:00"/>
    <n v="51616.34"/>
    <n v="45165"/>
    <n v="5066.34"/>
    <n v="20"/>
    <n v="8400"/>
    <n v="8730.15"/>
    <n v="0"/>
    <n v="0"/>
    <n v="0"/>
    <n v="0"/>
    <n v="0"/>
    <n v="0"/>
    <n v="8400"/>
    <n v="8730.15"/>
    <n v="604"/>
    <d v="2017-04-19T00:00:00"/>
  </r>
  <r>
    <n v="0.26"/>
    <n v="17683.900000000001"/>
    <n v="5147.2"/>
    <n v="0"/>
    <n v="0"/>
    <x v="76"/>
    <x v="77"/>
    <d v="2017-04-19T00:00:00"/>
    <n v="77400.800000000003"/>
    <n v="68015"/>
    <n v="7720.8"/>
    <n v="0"/>
    <n v="13000"/>
    <n v="16361.44"/>
    <n v="0"/>
    <n v="0"/>
    <n v="0"/>
    <n v="0"/>
    <n v="0"/>
    <n v="0"/>
    <n v="13000"/>
    <n v="16361.44"/>
    <n v="882"/>
    <d v="2017-04-20T00:00:00"/>
  </r>
  <r>
    <n v="0.26"/>
    <n v="13733.2"/>
    <n v="4686.0199999999995"/>
    <n v="0"/>
    <n v="0"/>
    <x v="76"/>
    <x v="77"/>
    <d v="2017-04-20T00:00:00"/>
    <n v="61274.03"/>
    <n v="52820"/>
    <n v="7029.03"/>
    <n v="0"/>
    <n v="6600"/>
    <n v="6933.77"/>
    <n v="0"/>
    <n v="0"/>
    <n v="0"/>
    <n v="0"/>
    <n v="0"/>
    <n v="0"/>
    <n v="6600"/>
    <n v="6933.77"/>
    <n v="808"/>
    <d v="2017-04-21T00:00:00"/>
  </r>
  <r>
    <n v="0.26"/>
    <n v="12478.7"/>
    <n v="2877.08"/>
    <n v="0"/>
    <n v="0"/>
    <x v="76"/>
    <x v="77"/>
    <d v="2017-04-21T00:00:00"/>
    <n v="53415.62"/>
    <n v="47995"/>
    <n v="4315.62"/>
    <n v="0"/>
    <n v="8600"/>
    <n v="8809.4500000000007"/>
    <n v="0"/>
    <n v="0"/>
    <n v="0"/>
    <n v="0"/>
    <n v="0"/>
    <n v="0"/>
    <n v="8600"/>
    <n v="8809.4500000000007"/>
    <n v="636"/>
    <d v="2017-04-24T00:00:00"/>
  </r>
  <r>
    <n v="0.26"/>
    <n v="9344.4"/>
    <n v="2917"/>
    <n v="0"/>
    <n v="0"/>
    <x v="76"/>
    <x v="77"/>
    <d v="2017-04-22T00:00:00"/>
    <n v="40810.5"/>
    <n v="35940"/>
    <n v="4375.5"/>
    <n v="0"/>
    <n v="7200"/>
    <n v="9640.5"/>
    <n v="0"/>
    <n v="0"/>
    <n v="0"/>
    <n v="0"/>
    <n v="0"/>
    <n v="0"/>
    <n v="7200"/>
    <n v="9640.5"/>
    <n v="501"/>
    <d v="2017-04-24T00:00:00"/>
  </r>
  <r>
    <n v="0.26"/>
    <n v="18764.2"/>
    <n v="6198.6399999999994"/>
    <n v="0"/>
    <n v="0"/>
    <x v="76"/>
    <x v="77"/>
    <d v="2017-04-24T00:00:00"/>
    <n v="82752.960000000006"/>
    <n v="72170"/>
    <n v="9297.9599999999991"/>
    <n v="0"/>
    <n v="9000"/>
    <n v="12076.27"/>
    <n v="0"/>
    <n v="0"/>
    <n v="0"/>
    <n v="0"/>
    <n v="0"/>
    <n v="0"/>
    <n v="9000"/>
    <n v="12076.27"/>
    <n v="969"/>
    <d v="2017-04-25T00:00:00"/>
  </r>
  <r>
    <n v="0.26"/>
    <n v="11897.6"/>
    <n v="3902.6200000000003"/>
    <n v="0"/>
    <n v="0"/>
    <x v="76"/>
    <x v="77"/>
    <d v="2017-04-25T00:00:00"/>
    <n v="52233.93"/>
    <n v="45760"/>
    <n v="5853.93"/>
    <n v="0"/>
    <n v="6600"/>
    <n v="7850.9"/>
    <n v="0"/>
    <n v="0"/>
    <n v="0"/>
    <n v="0"/>
    <n v="0"/>
    <n v="0"/>
    <n v="6600"/>
    <n v="7850.9"/>
    <n v="638"/>
    <d v="2017-04-26T00:00:00"/>
  </r>
  <r>
    <n v="0.26"/>
    <n v="11302.2"/>
    <n v="3059.36"/>
    <n v="0"/>
    <n v="0"/>
    <x v="76"/>
    <x v="77"/>
    <d v="2017-04-26T00:00:00"/>
    <n v="50564.04"/>
    <n v="43470"/>
    <n v="4589.04"/>
    <n v="0"/>
    <n v="6500"/>
    <n v="6539.34"/>
    <n v="0"/>
    <n v="0"/>
    <n v="0"/>
    <n v="0"/>
    <n v="0"/>
    <n v="0"/>
    <n v="6500"/>
    <n v="6539.34"/>
    <n v="587"/>
    <d v="2017-04-27T00:00:00"/>
  </r>
  <r>
    <n v="0.26"/>
    <n v="11974.300000000001"/>
    <n v="3563.1"/>
    <n v="0"/>
    <n v="0"/>
    <x v="76"/>
    <x v="77"/>
    <d v="2017-04-27T00:00:00"/>
    <n v="52974.65"/>
    <n v="46055"/>
    <n v="5344.65"/>
    <n v="0"/>
    <n v="11400"/>
    <n v="12465.63"/>
    <n v="0"/>
    <n v="0"/>
    <n v="0"/>
    <n v="0"/>
    <n v="0"/>
    <n v="0"/>
    <n v="11400"/>
    <n v="12465.63"/>
    <n v="625"/>
    <d v="2017-04-28T00:00:00"/>
  </r>
  <r>
    <n v="0.26"/>
    <n v="14337.7"/>
    <n v="5212.12"/>
    <n v="0"/>
    <n v="0"/>
    <x v="76"/>
    <x v="77"/>
    <d v="2017-04-28T00:00:00"/>
    <n v="63748.18"/>
    <n v="55145"/>
    <n v="7818.18"/>
    <n v="0"/>
    <n v="6600"/>
    <n v="11655.79"/>
    <n v="0"/>
    <n v="0"/>
    <n v="0"/>
    <n v="0"/>
    <n v="0"/>
    <n v="0"/>
    <n v="6600"/>
    <n v="11655.79"/>
    <n v="702"/>
    <d v="2017-05-02T00:00:00"/>
  </r>
  <r>
    <n v="0.26"/>
    <n v="7117.5"/>
    <n v="2099.38"/>
    <n v="6"/>
    <n v="0"/>
    <x v="76"/>
    <x v="77"/>
    <d v="2017-04-29T00:00:00"/>
    <n v="31339.07"/>
    <n v="27375"/>
    <n v="3149.07"/>
    <n v="20"/>
    <n v="4200"/>
    <n v="5439.65"/>
    <n v="0"/>
    <n v="0"/>
    <n v="0"/>
    <n v="0"/>
    <n v="0"/>
    <n v="0"/>
    <n v="4200"/>
    <n v="5439.65"/>
    <n v="416"/>
    <d v="2017-05-02T00:00:00"/>
  </r>
  <r>
    <n v="0.26"/>
    <n v="6783.4000000000005"/>
    <n v="1501.1000000000001"/>
    <n v="0"/>
    <n v="0"/>
    <x v="77"/>
    <x v="78"/>
    <d v="2017-04-01T00:00:00"/>
    <n v="30131.65"/>
    <n v="26090"/>
    <n v="2251.65"/>
    <n v="0"/>
    <n v="6700"/>
    <n v="9574.5499999999993"/>
    <n v="0"/>
    <n v="0"/>
    <n v="0"/>
    <n v="0"/>
    <n v="0"/>
    <n v="0"/>
    <n v="6700"/>
    <n v="9574.5499999999993"/>
    <n v="320"/>
    <d v="2017-04-03T00:00:00"/>
  </r>
  <r>
    <n v="0.26"/>
    <n v="13959.4"/>
    <n v="2527.44"/>
    <n v="0"/>
    <n v="0"/>
    <x v="77"/>
    <x v="78"/>
    <d v="2017-04-03T00:00:00"/>
    <n v="58631.16"/>
    <n v="53690"/>
    <n v="3791.16"/>
    <n v="0"/>
    <n v="1000"/>
    <n v="14712.25"/>
    <n v="0"/>
    <n v="0"/>
    <n v="0"/>
    <n v="0"/>
    <n v="0"/>
    <n v="0"/>
    <n v="1000"/>
    <n v="14712.25"/>
    <n v="620"/>
    <d v="2017-04-04T00:00:00"/>
  </r>
  <r>
    <n v="0.26"/>
    <n v="7785.7"/>
    <n v="1374.5600000000002"/>
    <n v="0"/>
    <n v="0"/>
    <x v="77"/>
    <x v="78"/>
    <d v="2017-04-04T00:00:00"/>
    <n v="32841.839999999997"/>
    <n v="29945"/>
    <n v="2061.84"/>
    <n v="0"/>
    <n v="2700"/>
    <n v="9346.6200000000008"/>
    <n v="0"/>
    <n v="0"/>
    <n v="0"/>
    <n v="0"/>
    <n v="0"/>
    <n v="0"/>
    <n v="2700"/>
    <n v="9346.6200000000008"/>
    <n v="375"/>
    <d v="2017-04-05T00:00:00"/>
  </r>
  <r>
    <n v="0.26"/>
    <n v="7555.6"/>
    <n v="1365.3400000000001"/>
    <n v="0"/>
    <n v="0"/>
    <x v="77"/>
    <x v="78"/>
    <d v="2017-04-05T00:00:00"/>
    <n v="33323.01"/>
    <n v="29060"/>
    <n v="2048.0100000000002"/>
    <n v="0"/>
    <n v="2800"/>
    <n v="9643.7199999999993"/>
    <n v="0"/>
    <n v="0"/>
    <n v="0"/>
    <n v="0"/>
    <n v="0"/>
    <n v="0"/>
    <n v="2800"/>
    <n v="9643.7199999999993"/>
    <n v="341"/>
    <d v="2017-04-07T00:00:00"/>
  </r>
  <r>
    <n v="0.26"/>
    <n v="15662.4"/>
    <n v="2686.98"/>
    <n v="0"/>
    <n v="0"/>
    <x v="77"/>
    <x v="78"/>
    <d v="2017-04-07T00:00:00"/>
    <n v="65380.47"/>
    <n v="60240"/>
    <n v="4030.47"/>
    <n v="0"/>
    <n v="5900"/>
    <n v="18080.27"/>
    <n v="0"/>
    <n v="0"/>
    <n v="0"/>
    <n v="0"/>
    <n v="0"/>
    <n v="0"/>
    <n v="5900"/>
    <n v="18080.27"/>
    <n v="731"/>
    <d v="2017-04-08T00:00:00"/>
  </r>
  <r>
    <n v="0.26"/>
    <n v="7443.8"/>
    <n v="1188.2"/>
    <n v="0"/>
    <n v="0"/>
    <x v="77"/>
    <x v="78"/>
    <d v="2017-04-08T00:00:00"/>
    <n v="32702.3"/>
    <n v="28630"/>
    <n v="1782.3"/>
    <n v="0"/>
    <n v="3200"/>
    <n v="9607.6"/>
    <n v="0"/>
    <n v="0"/>
    <n v="0"/>
    <n v="0"/>
    <n v="0"/>
    <n v="0"/>
    <n v="3200"/>
    <n v="9607.6"/>
    <n v="349"/>
    <d v="2017-04-10T00:00:00"/>
  </r>
  <r>
    <n v="0.26"/>
    <n v="12935"/>
    <n v="1855.32"/>
    <n v="0"/>
    <n v="0"/>
    <x v="77"/>
    <x v="78"/>
    <d v="2017-04-10T00:00:00"/>
    <n v="54397.98"/>
    <n v="49750"/>
    <n v="2782.98"/>
    <n v="0"/>
    <n v="900"/>
    <n v="9865.5"/>
    <n v="0"/>
    <n v="0"/>
    <n v="0"/>
    <n v="0"/>
    <n v="0"/>
    <n v="0"/>
    <n v="900"/>
    <n v="9865.5"/>
    <n v="596"/>
    <d v="2017-04-11T00:00:00"/>
  </r>
  <r>
    <n v="0.26"/>
    <n v="1909.7"/>
    <n v="220.9"/>
    <n v="0"/>
    <n v="0"/>
    <x v="77"/>
    <x v="78"/>
    <d v="2017-04-11T00:00:00"/>
    <n v="7806.35"/>
    <n v="7345"/>
    <n v="331.35"/>
    <n v="0"/>
    <n v="0"/>
    <n v="534.95000000000005"/>
    <n v="0"/>
    <n v="0"/>
    <n v="0"/>
    <n v="0"/>
    <n v="0"/>
    <n v="0"/>
    <n v="0"/>
    <n v="534.95000000000005"/>
    <n v="88"/>
    <d v="2017-04-12T00:00:00"/>
  </r>
  <r>
    <n v="0.26"/>
    <n v="387.40000000000003"/>
    <n v="54.24"/>
    <n v="0"/>
    <n v="0"/>
    <x v="77"/>
    <x v="78"/>
    <d v="2017-04-12T00:00:00"/>
    <n v="1651.36"/>
    <n v="1490"/>
    <n v="81.36"/>
    <n v="0"/>
    <n v="0"/>
    <n v="458.46"/>
    <n v="0"/>
    <n v="0"/>
    <n v="0"/>
    <n v="0"/>
    <n v="0"/>
    <n v="0"/>
    <n v="0"/>
    <n v="458.46"/>
    <n v="23"/>
    <d v="2017-04-13T00:00:00"/>
  </r>
  <r>
    <n v="0.26"/>
    <n v="9185.8000000000011"/>
    <n v="1619.0600000000002"/>
    <n v="0"/>
    <n v="0"/>
    <x v="77"/>
    <x v="78"/>
    <d v="2017-04-17T00:00:00"/>
    <n v="38418.589999999997"/>
    <n v="35330"/>
    <n v="2428.59"/>
    <n v="0"/>
    <n v="10300"/>
    <n v="16441.46"/>
    <n v="0"/>
    <n v="0"/>
    <n v="0"/>
    <n v="0"/>
    <n v="0"/>
    <n v="0"/>
    <n v="10300"/>
    <n v="16441.46"/>
    <n v="493"/>
    <d v="2017-04-18T00:00:00"/>
  </r>
  <r>
    <n v="0.26"/>
    <n v="8378.5"/>
    <n v="912.4"/>
    <n v="0"/>
    <n v="0"/>
    <x v="77"/>
    <x v="78"/>
    <d v="2017-04-18T00:00:00"/>
    <n v="34378.6"/>
    <n v="32225"/>
    <n v="1368.6"/>
    <n v="0"/>
    <n v="4500"/>
    <n v="8225"/>
    <n v="0"/>
    <n v="0"/>
    <n v="0"/>
    <n v="0"/>
    <n v="0"/>
    <n v="0"/>
    <n v="4500"/>
    <n v="8225"/>
    <n v="382"/>
    <d v="2017-04-19T00:00:00"/>
  </r>
  <r>
    <n v="0.26"/>
    <n v="7970.3"/>
    <n v="1772.14"/>
    <n v="0"/>
    <n v="0"/>
    <x v="77"/>
    <x v="78"/>
    <d v="2017-04-19T00:00:00"/>
    <n v="33613.21"/>
    <n v="30655"/>
    <n v="2658.21"/>
    <n v="0"/>
    <n v="2700"/>
    <n v="7394.97"/>
    <n v="0"/>
    <n v="0"/>
    <n v="0"/>
    <n v="0"/>
    <n v="0"/>
    <n v="0"/>
    <n v="2700"/>
    <n v="7394.97"/>
    <n v="382"/>
    <d v="2017-04-20T00:00:00"/>
  </r>
  <r>
    <n v="0.26"/>
    <n v="7224.1"/>
    <n v="961.5"/>
    <n v="0"/>
    <n v="0"/>
    <x v="77"/>
    <x v="78"/>
    <d v="2017-04-20T00:00:00"/>
    <n v="30142.25"/>
    <n v="27785"/>
    <n v="1442.25"/>
    <n v="0"/>
    <n v="3100"/>
    <n v="8024.5"/>
    <n v="0"/>
    <n v="0"/>
    <n v="0"/>
    <n v="0"/>
    <n v="0"/>
    <n v="0"/>
    <n v="3100"/>
    <n v="8024.5"/>
    <n v="326"/>
    <d v="2017-04-21T00:00:00"/>
  </r>
  <r>
    <n v="0.26"/>
    <n v="7030.4000000000005"/>
    <n v="639.80000000000007"/>
    <n v="0"/>
    <n v="0"/>
    <x v="77"/>
    <x v="78"/>
    <d v="2017-04-21T00:00:00"/>
    <n v="28704.7"/>
    <n v="27040"/>
    <n v="959.7"/>
    <n v="0"/>
    <n v="1400"/>
    <n v="4389"/>
    <n v="0"/>
    <n v="0"/>
    <n v="0"/>
    <n v="0"/>
    <n v="0"/>
    <n v="0"/>
    <n v="1400"/>
    <n v="4389"/>
    <n v="305"/>
    <d v="2017-04-22T00:00:00"/>
  </r>
  <r>
    <n v="0.26"/>
    <n v="5900.7"/>
    <n v="560.80000000000007"/>
    <n v="0"/>
    <n v="0"/>
    <x v="77"/>
    <x v="78"/>
    <d v="2017-04-22T00:00:00"/>
    <n v="24556.2"/>
    <n v="22695"/>
    <n v="841.2"/>
    <n v="0"/>
    <n v="0"/>
    <n v="2440"/>
    <n v="0"/>
    <n v="0"/>
    <n v="0"/>
    <n v="0"/>
    <n v="0"/>
    <n v="0"/>
    <n v="0"/>
    <n v="2440"/>
    <n v="290"/>
    <d v="2017-04-24T00:00:00"/>
  </r>
  <r>
    <n v="0.26"/>
    <n v="11401"/>
    <n v="1370.6000000000001"/>
    <n v="0"/>
    <n v="0"/>
    <x v="77"/>
    <x v="78"/>
    <d v="2017-04-24T00:00:00"/>
    <n v="46835.9"/>
    <n v="43850"/>
    <n v="2055.9"/>
    <n v="0"/>
    <n v="3900"/>
    <n v="11186.81"/>
    <n v="0"/>
    <n v="0"/>
    <n v="0"/>
    <n v="0"/>
    <n v="0"/>
    <n v="0"/>
    <n v="3900"/>
    <n v="11186.81"/>
    <n v="515"/>
    <d v="2017-04-25T00:00:00"/>
  </r>
  <r>
    <n v="0.26"/>
    <n v="7133.1"/>
    <n v="794.5"/>
    <n v="0"/>
    <n v="0"/>
    <x v="77"/>
    <x v="78"/>
    <d v="2017-04-25T00:00:00"/>
    <n v="29066.75"/>
    <n v="27435"/>
    <n v="1191.75"/>
    <n v="0"/>
    <n v="2600"/>
    <n v="6913"/>
    <n v="0"/>
    <n v="0"/>
    <n v="0"/>
    <n v="0"/>
    <n v="0"/>
    <n v="0"/>
    <n v="2600"/>
    <n v="6913"/>
    <n v="337"/>
    <d v="2017-04-26T00:00:00"/>
  </r>
  <r>
    <n v="0.26"/>
    <n v="9834.5"/>
    <n v="1226.3799999999999"/>
    <n v="0"/>
    <n v="0"/>
    <x v="77"/>
    <x v="78"/>
    <d v="2017-04-26T00:00:00"/>
    <n v="40794.57"/>
    <n v="37825"/>
    <n v="1839.57"/>
    <n v="0"/>
    <n v="2300"/>
    <n v="8920.1200000000008"/>
    <n v="0"/>
    <n v="0"/>
    <n v="0"/>
    <n v="0"/>
    <n v="0"/>
    <n v="0"/>
    <n v="2300"/>
    <n v="8920.1200000000008"/>
    <n v="450"/>
    <d v="2017-04-27T00:00:00"/>
  </r>
  <r>
    <n v="0.26"/>
    <n v="6805.5"/>
    <n v="787.69999999999993"/>
    <n v="0"/>
    <n v="0"/>
    <x v="77"/>
    <x v="78"/>
    <d v="2017-04-27T00:00:00"/>
    <n v="28091.55"/>
    <n v="26175"/>
    <n v="1181.55"/>
    <n v="0"/>
    <n v="1200"/>
    <n v="3515.35"/>
    <n v="0"/>
    <n v="0"/>
    <n v="0"/>
    <n v="0"/>
    <n v="0"/>
    <n v="0"/>
    <n v="1200"/>
    <n v="3515.35"/>
    <n v="323"/>
    <d v="2017-04-28T00:00:00"/>
  </r>
  <r>
    <n v="0.26"/>
    <n v="7905.3"/>
    <n v="792.46"/>
    <n v="0"/>
    <n v="0"/>
    <x v="77"/>
    <x v="78"/>
    <d v="2017-04-28T00:00:00"/>
    <n v="32413.69"/>
    <n v="30405"/>
    <n v="1188.69"/>
    <n v="0"/>
    <n v="2200"/>
    <n v="5927.29"/>
    <n v="0"/>
    <n v="0"/>
    <n v="0"/>
    <n v="0"/>
    <n v="0"/>
    <n v="0"/>
    <n v="2200"/>
    <n v="5927.29"/>
    <n v="357"/>
    <d v="2017-04-29T00:00:00"/>
  </r>
  <r>
    <n v="0.26"/>
    <n v="6545.5"/>
    <n v="618.1"/>
    <n v="0"/>
    <n v="0"/>
    <x v="77"/>
    <x v="78"/>
    <d v="2017-04-29T00:00:00"/>
    <n v="26952.15"/>
    <n v="25175"/>
    <n v="927.15"/>
    <n v="0"/>
    <n v="2200"/>
    <n v="4552.3500000000004"/>
    <n v="0"/>
    <n v="0"/>
    <n v="0"/>
    <n v="0"/>
    <n v="0"/>
    <n v="0"/>
    <n v="2200"/>
    <n v="4552.3500000000004"/>
    <n v="288"/>
    <d v="2017-05-02T00:00:00"/>
  </r>
  <r>
    <n v="0.26"/>
    <n v="5911.1"/>
    <n v="402.26"/>
    <n v="0"/>
    <n v="0"/>
    <x v="78"/>
    <x v="79"/>
    <d v="2017-04-01T00:00:00"/>
    <n v="23733.39"/>
    <n v="22735"/>
    <n v="603.39"/>
    <n v="0"/>
    <n v="0"/>
    <n v="0"/>
    <n v="0"/>
    <n v="0"/>
    <n v="0"/>
    <n v="0"/>
    <n v="0"/>
    <n v="0"/>
    <n v="0"/>
    <n v="0"/>
    <n v="269"/>
    <d v="2017-04-03T00:00:00"/>
  </r>
  <r>
    <n v="0.26"/>
    <n v="17260.100000000002"/>
    <n v="1189.82"/>
    <n v="0"/>
    <n v="0"/>
    <x v="78"/>
    <x v="79"/>
    <d v="2017-04-03T00:00:00"/>
    <n v="68939.73"/>
    <n v="66385"/>
    <n v="1784.73"/>
    <n v="0"/>
    <n v="0"/>
    <n v="150"/>
    <n v="0"/>
    <n v="0"/>
    <n v="0"/>
    <n v="0"/>
    <n v="0"/>
    <n v="0"/>
    <n v="0"/>
    <n v="150"/>
    <n v="727"/>
    <d v="2017-04-04T00:00:00"/>
  </r>
  <r>
    <n v="0.26"/>
    <n v="11050"/>
    <n v="1156.52"/>
    <n v="0"/>
    <n v="0"/>
    <x v="78"/>
    <x v="79"/>
    <d v="2017-04-04T00:00:00"/>
    <n v="44814.78"/>
    <n v="42500"/>
    <n v="1734.78"/>
    <n v="0"/>
    <n v="0"/>
    <n v="515"/>
    <n v="0"/>
    <n v="0"/>
    <n v="0"/>
    <n v="0"/>
    <n v="0"/>
    <n v="0"/>
    <n v="0"/>
    <n v="515"/>
    <n v="478"/>
    <d v="2017-04-05T00:00:00"/>
  </r>
  <r>
    <n v="0.26"/>
    <n v="10969.4"/>
    <n v="820.18"/>
    <n v="0"/>
    <n v="0"/>
    <x v="78"/>
    <x v="79"/>
    <d v="2017-04-05T00:00:00"/>
    <n v="44110.27"/>
    <n v="42190"/>
    <n v="1230.27"/>
    <n v="0"/>
    <n v="0"/>
    <n v="465"/>
    <n v="0"/>
    <n v="0"/>
    <n v="0"/>
    <n v="0"/>
    <n v="0"/>
    <n v="0"/>
    <n v="0"/>
    <n v="465"/>
    <n v="471"/>
    <d v="2017-04-07T00:00:00"/>
  </r>
  <r>
    <n v="0.26"/>
    <n v="15507.7"/>
    <n v="1432.2"/>
    <n v="0"/>
    <n v="0"/>
    <x v="78"/>
    <x v="79"/>
    <d v="2017-04-07T00:00:00"/>
    <n v="62503.3"/>
    <n v="59645"/>
    <n v="2148.3000000000002"/>
    <n v="0"/>
    <n v="0"/>
    <n v="925"/>
    <n v="0"/>
    <n v="0"/>
    <n v="0"/>
    <n v="0"/>
    <n v="0"/>
    <n v="0"/>
    <n v="0"/>
    <n v="925"/>
    <n v="656"/>
    <d v="2017-04-10T00:00:00"/>
  </r>
  <r>
    <n v="0.26"/>
    <n v="4565.6000000000004"/>
    <n v="740.92000000000007"/>
    <n v="0"/>
    <n v="0"/>
    <x v="78"/>
    <x v="79"/>
    <d v="2017-04-08T00:00:00"/>
    <n v="18976.38"/>
    <n v="17560"/>
    <n v="1111.3800000000001"/>
    <n v="0"/>
    <n v="0"/>
    <n v="660"/>
    <n v="0"/>
    <n v="0"/>
    <n v="0"/>
    <n v="0"/>
    <n v="0"/>
    <n v="0"/>
    <n v="0"/>
    <n v="660"/>
    <n v="202"/>
    <d v="2017-04-10T00:00:00"/>
  </r>
  <r>
    <n v="0.26"/>
    <n v="7208.5"/>
    <n v="1033.6600000000001"/>
    <n v="0"/>
    <n v="0"/>
    <x v="78"/>
    <x v="79"/>
    <d v="2017-04-10T00:00:00"/>
    <n v="29840.49"/>
    <n v="27725"/>
    <n v="1550.49"/>
    <n v="0"/>
    <n v="0"/>
    <n v="180"/>
    <n v="0"/>
    <n v="0"/>
    <n v="0"/>
    <n v="0"/>
    <n v="0"/>
    <n v="0"/>
    <n v="0"/>
    <n v="180"/>
    <n v="278"/>
    <d v="2017-04-11T00:00:00"/>
  </r>
  <r>
    <n v="0.26"/>
    <n v="3305.9"/>
    <n v="441.2"/>
    <n v="0"/>
    <n v="0"/>
    <x v="78"/>
    <x v="79"/>
    <d v="2017-04-11T00:00:00"/>
    <n v="13691.8"/>
    <n v="12715"/>
    <n v="661.8"/>
    <n v="0"/>
    <n v="0"/>
    <n v="140"/>
    <n v="0"/>
    <n v="0"/>
    <n v="0"/>
    <n v="0"/>
    <n v="0"/>
    <n v="0"/>
    <n v="0"/>
    <n v="140"/>
    <n v="158"/>
    <d v="2017-04-12T00:00:00"/>
  </r>
  <r>
    <n v="0.26"/>
    <n v="551.20000000000005"/>
    <n v="257.40000000000003"/>
    <n v="0"/>
    <n v="0"/>
    <x v="78"/>
    <x v="79"/>
    <d v="2017-04-12T00:00:00"/>
    <n v="2516.1"/>
    <n v="2120"/>
    <n v="386.1"/>
    <n v="0"/>
    <n v="0"/>
    <n v="205"/>
    <n v="0"/>
    <n v="0"/>
    <n v="0"/>
    <n v="0"/>
    <n v="0"/>
    <n v="0"/>
    <n v="0"/>
    <n v="205"/>
    <n v="20"/>
    <d v="2017-04-13T00:00:00"/>
  </r>
  <r>
    <n v="0.26"/>
    <n v="9085.7000000000007"/>
    <n v="575"/>
    <n v="0"/>
    <n v="0"/>
    <x v="78"/>
    <x v="79"/>
    <d v="2017-04-17T00:00:00"/>
    <n v="36612.5"/>
    <n v="34945"/>
    <n v="862.5"/>
    <n v="0"/>
    <n v="0"/>
    <n v="2065"/>
    <n v="0"/>
    <n v="0"/>
    <n v="0"/>
    <n v="0"/>
    <n v="0"/>
    <n v="0"/>
    <n v="0"/>
    <n v="2065"/>
    <n v="398"/>
    <d v="2017-04-18T00:00:00"/>
  </r>
  <r>
    <n v="0.26"/>
    <n v="9072.7000000000007"/>
    <n v="614.9"/>
    <n v="0"/>
    <n v="0"/>
    <x v="78"/>
    <x v="79"/>
    <d v="2017-04-18T00:00:00"/>
    <n v="36582.35"/>
    <n v="34895"/>
    <n v="922.35"/>
    <n v="0"/>
    <n v="0"/>
    <n v="385"/>
    <n v="0"/>
    <n v="0"/>
    <n v="0"/>
    <n v="0"/>
    <n v="0"/>
    <n v="0"/>
    <n v="0"/>
    <n v="385"/>
    <n v="389"/>
    <d v="2017-04-19T00:00:00"/>
  </r>
  <r>
    <n v="0.26"/>
    <n v="9911.2000000000007"/>
    <n v="328"/>
    <n v="0"/>
    <n v="0"/>
    <x v="78"/>
    <x v="79"/>
    <d v="2017-04-19T00:00:00"/>
    <n v="39272"/>
    <n v="38120"/>
    <n v="492"/>
    <n v="0"/>
    <n v="0"/>
    <n v="745"/>
    <n v="0"/>
    <n v="0"/>
    <n v="0"/>
    <n v="0"/>
    <n v="0"/>
    <n v="0"/>
    <n v="0"/>
    <n v="745"/>
    <n v="417"/>
    <d v="2017-04-20T00:00:00"/>
  </r>
  <r>
    <n v="0.26"/>
    <n v="12157.6"/>
    <n v="1143.46"/>
    <n v="0"/>
    <n v="0"/>
    <x v="78"/>
    <x v="79"/>
    <d v="2017-04-20T00:00:00"/>
    <n v="49275.19"/>
    <n v="46760"/>
    <n v="1715.19"/>
    <n v="0"/>
    <n v="0"/>
    <n v="335"/>
    <n v="0"/>
    <n v="0"/>
    <n v="0"/>
    <n v="0"/>
    <n v="0"/>
    <n v="0"/>
    <n v="0"/>
    <n v="335"/>
    <n v="461"/>
    <d v="2017-04-21T00:00:00"/>
  </r>
  <r>
    <n v="0.26"/>
    <n v="8600.8000000000011"/>
    <n v="1450.92"/>
    <n v="0"/>
    <n v="0"/>
    <x v="78"/>
    <x v="79"/>
    <d v="2017-04-21T00:00:00"/>
    <n v="35906.379999999997"/>
    <n v="33080"/>
    <n v="2176.38"/>
    <n v="0"/>
    <n v="0"/>
    <n v="95"/>
    <n v="0"/>
    <n v="0"/>
    <n v="0"/>
    <n v="0"/>
    <n v="0"/>
    <n v="0"/>
    <n v="0"/>
    <n v="95"/>
    <n v="386"/>
    <d v="2017-04-24T00:00:00"/>
  </r>
  <r>
    <n v="0.26"/>
    <n v="5424.9000000000005"/>
    <n v="294.83999999999997"/>
    <n v="0"/>
    <n v="0"/>
    <x v="78"/>
    <x v="79"/>
    <d v="2017-04-22T00:00:00"/>
    <n v="21452.26"/>
    <n v="20865"/>
    <n v="442.26"/>
    <n v="0"/>
    <n v="0"/>
    <n v="215"/>
    <n v="0"/>
    <n v="0"/>
    <n v="0"/>
    <n v="0"/>
    <n v="0"/>
    <n v="0"/>
    <n v="0"/>
    <n v="215"/>
    <n v="211"/>
    <d v="2017-04-24T00:00:00"/>
  </r>
  <r>
    <n v="0.26"/>
    <n v="9531.6"/>
    <n v="880.9"/>
    <n v="0"/>
    <n v="0"/>
    <x v="78"/>
    <x v="79"/>
    <d v="2017-04-24T00:00:00"/>
    <n v="38916.35"/>
    <n v="36660"/>
    <n v="1321.35"/>
    <n v="0"/>
    <n v="0"/>
    <n v="505"/>
    <n v="0"/>
    <n v="0"/>
    <n v="0"/>
    <n v="0"/>
    <n v="0"/>
    <n v="0"/>
    <n v="0"/>
    <n v="505"/>
    <n v="417"/>
    <d v="2017-04-25T00:00:00"/>
  </r>
  <r>
    <n v="0.26"/>
    <n v="9837.1"/>
    <n v="1770.4399999999998"/>
    <n v="0"/>
    <n v="0"/>
    <x v="78"/>
    <x v="79"/>
    <d v="2017-04-25T00:00:00"/>
    <n v="40845.660000000003"/>
    <n v="37835"/>
    <n v="2655.66"/>
    <n v="0"/>
    <n v="0"/>
    <n v="1345.8"/>
    <n v="0"/>
    <n v="0"/>
    <n v="0"/>
    <n v="0"/>
    <n v="0"/>
    <n v="0"/>
    <n v="0"/>
    <n v="1345.8"/>
    <n v="412"/>
    <d v="2017-04-26T00:00:00"/>
  </r>
  <r>
    <n v="0.26"/>
    <n v="8895.9"/>
    <n v="961.62"/>
    <n v="0"/>
    <n v="0"/>
    <x v="78"/>
    <x v="79"/>
    <d v="2017-04-26T00:00:00"/>
    <n v="36457.43"/>
    <n v="34215"/>
    <n v="1442.43"/>
    <n v="0"/>
    <n v="0"/>
    <n v="2085"/>
    <n v="0"/>
    <n v="0"/>
    <n v="0"/>
    <n v="0"/>
    <n v="0"/>
    <n v="0"/>
    <n v="0"/>
    <n v="2085"/>
    <n v="443"/>
    <d v="2017-04-27T00:00:00"/>
  </r>
  <r>
    <n v="0.26"/>
    <n v="9500.4"/>
    <n v="741.48"/>
    <n v="0"/>
    <n v="0"/>
    <x v="78"/>
    <x v="79"/>
    <d v="2017-04-27T00:00:00"/>
    <n v="38162.22"/>
    <n v="36540"/>
    <n v="1112.22"/>
    <n v="0"/>
    <n v="0"/>
    <n v="680"/>
    <n v="0"/>
    <n v="0"/>
    <n v="0"/>
    <n v="0"/>
    <n v="0"/>
    <n v="0"/>
    <n v="0"/>
    <n v="680"/>
    <n v="399"/>
    <d v="2017-04-28T00:00:00"/>
  </r>
  <r>
    <n v="0.26"/>
    <n v="9272.9"/>
    <n v="1067.92"/>
    <n v="0"/>
    <n v="0"/>
    <x v="78"/>
    <x v="79"/>
    <d v="2017-04-28T00:00:00"/>
    <n v="37911.879999999997"/>
    <n v="35665"/>
    <n v="1601.88"/>
    <n v="0"/>
    <n v="0"/>
    <n v="1260"/>
    <n v="0"/>
    <n v="0"/>
    <n v="0"/>
    <n v="0"/>
    <n v="0"/>
    <n v="0"/>
    <n v="0"/>
    <n v="1260"/>
    <n v="455"/>
    <d v="2017-05-02T00:00:00"/>
  </r>
  <r>
    <n v="0.26"/>
    <n v="6111.3"/>
    <n v="942.4"/>
    <n v="0"/>
    <n v="0"/>
    <x v="78"/>
    <x v="79"/>
    <d v="2017-04-29T00:00:00"/>
    <n v="25308.6"/>
    <n v="23505"/>
    <n v="1413.6"/>
    <n v="0"/>
    <n v="0"/>
    <n v="0"/>
    <n v="0"/>
    <n v="0"/>
    <n v="0"/>
    <n v="0"/>
    <n v="0"/>
    <n v="0"/>
    <n v="0"/>
    <n v="0"/>
    <n v="306"/>
    <d v="2017-05-02T00:00:00"/>
  </r>
  <r>
    <n v="0.26"/>
    <n v="8708.7000000000007"/>
    <n v="1867.3400000000001"/>
    <n v="0"/>
    <n v="0"/>
    <x v="79"/>
    <x v="80"/>
    <d v="2017-04-01T00:00:00"/>
    <n v="36741.01"/>
    <n v="33495"/>
    <n v="2801.01"/>
    <n v="0"/>
    <n v="0"/>
    <n v="13452.11"/>
    <n v="0"/>
    <n v="0"/>
    <n v="0"/>
    <n v="0"/>
    <n v="0"/>
    <n v="0"/>
    <n v="0"/>
    <n v="13452.11"/>
    <n v="427"/>
    <d v="2017-04-03T00:00:00"/>
  </r>
  <r>
    <n v="0.26"/>
    <n v="22167.600000000002"/>
    <n v="4133.0999999999995"/>
    <n v="0"/>
    <n v="0"/>
    <x v="79"/>
    <x v="80"/>
    <d v="2017-04-03T00:00:00"/>
    <n v="92009.65"/>
    <n v="85260"/>
    <n v="6199.65"/>
    <n v="0"/>
    <n v="7000"/>
    <n v="33437.25"/>
    <n v="0"/>
    <n v="0"/>
    <n v="0"/>
    <n v="0"/>
    <n v="0"/>
    <n v="0"/>
    <n v="7000"/>
    <n v="33437.25"/>
    <n v="934"/>
    <d v="2017-04-04T00:00:00"/>
  </r>
  <r>
    <n v="0.26"/>
    <n v="10049"/>
    <n v="1887.6000000000001"/>
    <n v="0"/>
    <n v="0"/>
    <x v="79"/>
    <x v="80"/>
    <d v="2017-04-04T00:00:00"/>
    <n v="41531.4"/>
    <n v="38650"/>
    <n v="2831.4"/>
    <n v="0"/>
    <n v="800"/>
    <n v="11194.1"/>
    <n v="0"/>
    <n v="0"/>
    <n v="0"/>
    <n v="0"/>
    <n v="0"/>
    <n v="0"/>
    <n v="800"/>
    <n v="11194.1"/>
    <n v="456"/>
    <d v="2017-04-05T00:00:00"/>
  </r>
  <r>
    <n v="0.26"/>
    <n v="12303.2"/>
    <n v="2462.48"/>
    <n v="0"/>
    <n v="0"/>
    <x v="79"/>
    <x v="80"/>
    <d v="2017-04-05T00:00:00"/>
    <n v="51353.72"/>
    <n v="47320"/>
    <n v="3693.72"/>
    <n v="0"/>
    <n v="1300"/>
    <n v="12843.62"/>
    <n v="0"/>
    <n v="0"/>
    <n v="0"/>
    <n v="0"/>
    <n v="0"/>
    <n v="0"/>
    <n v="1300"/>
    <n v="12843.62"/>
    <n v="575"/>
    <d v="2017-04-07T00:00:00"/>
  </r>
  <r>
    <n v="0.26"/>
    <n v="17160"/>
    <n v="2696.42"/>
    <n v="0"/>
    <n v="0"/>
    <x v="79"/>
    <x v="80"/>
    <d v="2017-04-07T00:00:00"/>
    <n v="71969.63"/>
    <n v="66000"/>
    <n v="4044.63"/>
    <n v="0"/>
    <n v="2600"/>
    <n v="19793.849999999999"/>
    <n v="0"/>
    <n v="0"/>
    <n v="0"/>
    <n v="0"/>
    <n v="0"/>
    <n v="0"/>
    <n v="2600"/>
    <n v="19793.849999999999"/>
    <n v="770"/>
    <d v="2017-04-08T00:00:00"/>
  </r>
  <r>
    <n v="0.26"/>
    <n v="11144.9"/>
    <n v="2404.2000000000003"/>
    <n v="0"/>
    <n v="0"/>
    <x v="79"/>
    <x v="80"/>
    <d v="2017-04-08T00:00:00"/>
    <n v="47441.3"/>
    <n v="42865"/>
    <n v="3606.3"/>
    <n v="0"/>
    <n v="1000"/>
    <n v="11042.15"/>
    <n v="0"/>
    <n v="0"/>
    <n v="0"/>
    <n v="0"/>
    <n v="0"/>
    <n v="0"/>
    <n v="1000"/>
    <n v="11042.15"/>
    <n v="465"/>
    <d v="2017-04-10T00:00:00"/>
  </r>
  <r>
    <n v="0.26"/>
    <n v="14664"/>
    <n v="2698.18"/>
    <n v="0"/>
    <n v="0"/>
    <x v="79"/>
    <x v="80"/>
    <d v="2017-04-10T00:00:00"/>
    <n v="61322.27"/>
    <n v="56400"/>
    <n v="4047.27"/>
    <n v="0"/>
    <n v="2600"/>
    <n v="21034.42"/>
    <n v="0"/>
    <n v="0"/>
    <n v="0"/>
    <n v="0"/>
    <n v="0"/>
    <n v="0"/>
    <n v="2600"/>
    <n v="21034.42"/>
    <n v="633"/>
    <d v="2017-04-11T00:00:00"/>
  </r>
  <r>
    <n v="0.26"/>
    <n v="3187.6"/>
    <n v="448.38000000000005"/>
    <n v="0"/>
    <n v="0"/>
    <x v="79"/>
    <x v="80"/>
    <d v="2017-04-11T00:00:00"/>
    <n v="13002.57"/>
    <n v="12260"/>
    <n v="672.57"/>
    <n v="0"/>
    <n v="0"/>
    <n v="4606.97"/>
    <n v="0"/>
    <n v="0"/>
    <n v="0"/>
    <n v="0"/>
    <n v="0"/>
    <n v="0"/>
    <n v="0"/>
    <n v="4606.97"/>
    <n v="142"/>
    <d v="2017-04-12T00:00:00"/>
  </r>
  <r>
    <n v="0.26"/>
    <n v="608.4"/>
    <n v="84"/>
    <n v="0"/>
    <n v="0"/>
    <x v="79"/>
    <x v="80"/>
    <d v="2017-04-12T00:00:00"/>
    <n v="2691"/>
    <n v="2340"/>
    <n v="126"/>
    <n v="0"/>
    <n v="0"/>
    <n v="0"/>
    <n v="0"/>
    <n v="0"/>
    <n v="0"/>
    <n v="0"/>
    <n v="0"/>
    <n v="0"/>
    <n v="0"/>
    <n v="0"/>
    <n v="33"/>
    <d v="2017-04-13T00:00:00"/>
  </r>
  <r>
    <n v="0.26"/>
    <n v="16640"/>
    <n v="4756.74"/>
    <n v="0"/>
    <n v="0"/>
    <x v="79"/>
    <x v="80"/>
    <d v="2017-04-17T00:00:00"/>
    <n v="72275.11"/>
    <n v="64000"/>
    <n v="7135.11"/>
    <n v="0"/>
    <n v="8300"/>
    <n v="26023.47"/>
    <n v="0"/>
    <n v="0"/>
    <n v="0"/>
    <n v="0"/>
    <n v="0"/>
    <n v="0"/>
    <n v="8300"/>
    <n v="26023.47"/>
    <n v="772"/>
    <d v="2017-04-18T00:00:00"/>
  </r>
  <r>
    <n v="0.26"/>
    <n v="10987.6"/>
    <n v="1800.12"/>
    <n v="0"/>
    <n v="0"/>
    <x v="79"/>
    <x v="80"/>
    <d v="2017-04-18T00:00:00"/>
    <n v="45860.18"/>
    <n v="42260"/>
    <n v="2700.18"/>
    <n v="0"/>
    <n v="4500"/>
    <n v="14751.68"/>
    <n v="0"/>
    <n v="0"/>
    <n v="0"/>
    <n v="0"/>
    <n v="0"/>
    <n v="0"/>
    <n v="4500"/>
    <n v="14751.68"/>
    <n v="537"/>
    <d v="2017-04-19T00:00:00"/>
  </r>
  <r>
    <n v="0.26"/>
    <n v="12585.300000000001"/>
    <n v="1678.3400000000001"/>
    <n v="0"/>
    <n v="0"/>
    <x v="79"/>
    <x v="80"/>
    <d v="2017-04-19T00:00:00"/>
    <n v="51692.51"/>
    <n v="48405"/>
    <n v="2517.5100000000002"/>
    <n v="0"/>
    <n v="5300"/>
    <n v="15558.51"/>
    <n v="0"/>
    <n v="0"/>
    <n v="0"/>
    <n v="0"/>
    <n v="0"/>
    <n v="0"/>
    <n v="5300"/>
    <n v="15558.51"/>
    <n v="535"/>
    <d v="2017-04-20T00:00:00"/>
  </r>
  <r>
    <n v="0.26"/>
    <n v="9493.9"/>
    <n v="1512.14"/>
    <n v="0"/>
    <n v="0"/>
    <x v="79"/>
    <x v="80"/>
    <d v="2017-04-20T00:00:00"/>
    <n v="39758.21"/>
    <n v="36515"/>
    <n v="2268.21"/>
    <n v="0"/>
    <n v="2700"/>
    <n v="8733.7099999999991"/>
    <n v="0"/>
    <n v="0"/>
    <n v="0"/>
    <n v="0"/>
    <n v="0"/>
    <n v="0"/>
    <n v="2700"/>
    <n v="8733.7099999999991"/>
    <n v="479"/>
    <d v="2017-04-21T00:00:00"/>
  </r>
  <r>
    <n v="0.26"/>
    <n v="10206.300000000001"/>
    <n v="1803.4399999999998"/>
    <n v="0"/>
    <n v="0"/>
    <x v="79"/>
    <x v="80"/>
    <d v="2017-04-21T00:00:00"/>
    <n v="42485.16"/>
    <n v="39255"/>
    <n v="2705.16"/>
    <n v="0"/>
    <n v="4500"/>
    <n v="14734.56"/>
    <n v="0"/>
    <n v="0"/>
    <n v="0"/>
    <n v="0"/>
    <n v="0"/>
    <n v="0"/>
    <n v="4500"/>
    <n v="14734.56"/>
    <n v="449"/>
    <d v="2017-04-22T00:00:00"/>
  </r>
  <r>
    <n v="0.26"/>
    <n v="8606"/>
    <n v="1613.1599999999999"/>
    <n v="0"/>
    <n v="0"/>
    <x v="79"/>
    <x v="80"/>
    <d v="2017-04-22T00:00:00"/>
    <n v="36349.74"/>
    <n v="33100"/>
    <n v="2419.7399999999998"/>
    <n v="0"/>
    <n v="1600"/>
    <n v="13119.48"/>
    <n v="0"/>
    <n v="0"/>
    <n v="0"/>
    <n v="0"/>
    <n v="0"/>
    <n v="0"/>
    <n v="1600"/>
    <n v="13119.48"/>
    <n v="377"/>
    <d v="2017-04-24T00:00:00"/>
  </r>
  <r>
    <n v="0.26"/>
    <n v="17534.400000000001"/>
    <n v="3306"/>
    <n v="0"/>
    <n v="0"/>
    <x v="79"/>
    <x v="80"/>
    <d v="2017-04-24T00:00:00"/>
    <n v="73209"/>
    <n v="67440"/>
    <n v="4959"/>
    <n v="0"/>
    <n v="5800"/>
    <n v="21129.1"/>
    <n v="0"/>
    <n v="0"/>
    <n v="0"/>
    <n v="0"/>
    <n v="0"/>
    <n v="0"/>
    <n v="5800"/>
    <n v="21129.1"/>
    <n v="819"/>
    <d v="2017-04-25T00:00:00"/>
  </r>
  <r>
    <n v="0.26"/>
    <n v="10351.9"/>
    <n v="1555.86"/>
    <n v="0"/>
    <n v="0"/>
    <x v="79"/>
    <x v="80"/>
    <d v="2017-04-25T00:00:00"/>
    <n v="42943.79"/>
    <n v="39815"/>
    <n v="2333.79"/>
    <n v="0"/>
    <n v="1600"/>
    <n v="8446.1"/>
    <n v="0"/>
    <n v="0"/>
    <n v="0"/>
    <n v="0"/>
    <n v="0"/>
    <n v="0"/>
    <n v="1600"/>
    <n v="8446.1"/>
    <n v="488"/>
    <d v="2017-04-26T00:00:00"/>
  </r>
  <r>
    <n v="0.26"/>
    <n v="12231.7"/>
    <n v="1932.8400000000001"/>
    <n v="0"/>
    <n v="0"/>
    <x v="79"/>
    <x v="80"/>
    <d v="2017-04-26T00:00:00"/>
    <n v="50534.26"/>
    <n v="47045"/>
    <n v="2899.26"/>
    <n v="0"/>
    <n v="3000"/>
    <n v="12522.66"/>
    <n v="0"/>
    <n v="0"/>
    <n v="0"/>
    <n v="0"/>
    <n v="0"/>
    <n v="0"/>
    <n v="3000"/>
    <n v="12522.66"/>
    <n v="484"/>
    <d v="2017-04-27T00:00:00"/>
  </r>
  <r>
    <n v="0.26"/>
    <n v="11703.9"/>
    <n v="2683.94"/>
    <n v="0"/>
    <n v="0"/>
    <x v="79"/>
    <x v="80"/>
    <d v="2017-04-27T00:00:00"/>
    <n v="50275.91"/>
    <n v="45015"/>
    <n v="4025.91"/>
    <n v="0"/>
    <n v="1100"/>
    <n v="12680.31"/>
    <n v="0"/>
    <n v="0"/>
    <n v="0"/>
    <n v="0"/>
    <n v="0"/>
    <n v="0"/>
    <n v="1100"/>
    <n v="12680.31"/>
    <n v="540"/>
    <d v="2017-04-28T00:00:00"/>
  </r>
  <r>
    <n v="0.26"/>
    <n v="12795.9"/>
    <n v="3051.5400000000004"/>
    <n v="0"/>
    <n v="0"/>
    <x v="79"/>
    <x v="80"/>
    <d v="2017-04-28T00:00:00"/>
    <n v="54692.31"/>
    <n v="49215"/>
    <n v="4577.3100000000004"/>
    <n v="0"/>
    <n v="2300"/>
    <n v="16856.61"/>
    <n v="0"/>
    <n v="0"/>
    <n v="0"/>
    <n v="0"/>
    <n v="0"/>
    <n v="0"/>
    <n v="2300"/>
    <n v="16856.61"/>
    <n v="564"/>
    <d v="2017-04-29T00:00:00"/>
  </r>
  <r>
    <n v="0.26"/>
    <n v="8946.6"/>
    <n v="2247.66"/>
    <n v="0"/>
    <n v="0"/>
    <x v="79"/>
    <x v="80"/>
    <d v="2017-04-29T00:00:00"/>
    <n v="38896.49"/>
    <n v="34410"/>
    <n v="3371.49"/>
    <n v="0"/>
    <n v="1000"/>
    <n v="10119.09"/>
    <n v="0"/>
    <n v="0"/>
    <n v="0"/>
    <n v="0"/>
    <n v="0"/>
    <n v="0"/>
    <n v="1000"/>
    <n v="10119.09"/>
    <n v="419"/>
    <d v="2017-05-02T00:00:00"/>
  </r>
  <r>
    <n v="0.26"/>
    <n v="4236.7"/>
    <n v="687.6"/>
    <n v="0"/>
    <n v="0"/>
    <x v="80"/>
    <x v="81"/>
    <d v="2017-04-01T00:00:00"/>
    <n v="17581.400000000001"/>
    <n v="16295"/>
    <n v="1031.4000000000001"/>
    <n v="0"/>
    <n v="0"/>
    <n v="435"/>
    <n v="0"/>
    <n v="0"/>
    <n v="0"/>
    <n v="0"/>
    <n v="0"/>
    <n v="0"/>
    <n v="0"/>
    <n v="435"/>
    <n v="199"/>
    <d v="2017-04-03T00:00:00"/>
  </r>
  <r>
    <n v="0.26"/>
    <n v="12184.9"/>
    <n v="1706.18"/>
    <n v="0"/>
    <n v="0"/>
    <x v="80"/>
    <x v="81"/>
    <d v="2017-04-03T00:00:00"/>
    <n v="51659.27"/>
    <n v="46865"/>
    <n v="2559.27"/>
    <n v="0"/>
    <n v="0"/>
    <n v="2680"/>
    <n v="0"/>
    <n v="0"/>
    <n v="0"/>
    <n v="0"/>
    <n v="0"/>
    <n v="0"/>
    <n v="0"/>
    <n v="2680"/>
    <n v="586"/>
    <d v="2017-04-04T00:00:00"/>
  </r>
  <r>
    <n v="0.26"/>
    <n v="5380.7"/>
    <n v="897.7600000000001"/>
    <n v="0"/>
    <n v="0"/>
    <x v="80"/>
    <x v="81"/>
    <d v="2017-04-04T00:00:00"/>
    <n v="22236.639999999999"/>
    <n v="20695"/>
    <n v="1346.64"/>
    <n v="0"/>
    <n v="0"/>
    <n v="1860"/>
    <n v="0"/>
    <n v="0"/>
    <n v="0"/>
    <n v="0"/>
    <n v="0"/>
    <n v="0"/>
    <n v="0"/>
    <n v="1860"/>
    <n v="205"/>
    <d v="2017-04-05T00:00:00"/>
  </r>
  <r>
    <n v="0.26"/>
    <n v="9271.6"/>
    <n v="839.56"/>
    <n v="0"/>
    <n v="0"/>
    <x v="80"/>
    <x v="81"/>
    <d v="2017-04-05T00:00:00"/>
    <n v="37349.339999999997"/>
    <n v="35660"/>
    <n v="1259.3399999999999"/>
    <n v="0"/>
    <n v="0"/>
    <n v="2455"/>
    <n v="0"/>
    <n v="0"/>
    <n v="0"/>
    <n v="0"/>
    <n v="0"/>
    <n v="0"/>
    <n v="0"/>
    <n v="2455"/>
    <n v="457"/>
    <d v="2017-04-07T00:00:00"/>
  </r>
  <r>
    <n v="0.26"/>
    <n v="12303.2"/>
    <n v="285.59999999999997"/>
    <n v="0"/>
    <n v="0"/>
    <x v="80"/>
    <x v="81"/>
    <d v="2017-04-07T00:00:00"/>
    <n v="49128.4"/>
    <n v="47320"/>
    <n v="428.4"/>
    <n v="0"/>
    <n v="0"/>
    <n v="2255"/>
    <n v="0"/>
    <n v="0"/>
    <n v="0"/>
    <n v="0"/>
    <n v="0"/>
    <n v="0"/>
    <n v="0"/>
    <n v="2255"/>
    <n v="564"/>
    <d v="2017-04-08T00:00:00"/>
  </r>
  <r>
    <n v="0.26"/>
    <n v="7826"/>
    <n v="1729.26"/>
    <n v="0"/>
    <n v="0"/>
    <x v="80"/>
    <x v="81"/>
    <d v="2017-04-08T00:00:00"/>
    <n v="32953.89"/>
    <n v="30100"/>
    <n v="2593.89"/>
    <n v="0"/>
    <n v="0"/>
    <n v="5630"/>
    <n v="0"/>
    <n v="0"/>
    <n v="0"/>
    <n v="0"/>
    <n v="0"/>
    <n v="0"/>
    <n v="0"/>
    <n v="5630"/>
    <n v="399"/>
    <d v="2017-04-10T00:00:00"/>
  </r>
  <r>
    <n v="0.26"/>
    <n v="6652.1"/>
    <n v="334.40000000000003"/>
    <n v="0"/>
    <n v="0"/>
    <x v="80"/>
    <x v="81"/>
    <d v="2017-04-10T00:00:00"/>
    <n v="26231.599999999999"/>
    <n v="25585"/>
    <n v="501.6"/>
    <n v="0"/>
    <n v="0"/>
    <n v="1985"/>
    <n v="0"/>
    <n v="0"/>
    <n v="0"/>
    <n v="0"/>
    <n v="0"/>
    <n v="0"/>
    <n v="0"/>
    <n v="1985"/>
    <n v="287"/>
    <d v="2017-04-11T00:00:00"/>
  </r>
  <r>
    <n v="0.26"/>
    <n v="1172.6000000000001"/>
    <n v="50.199999999999996"/>
    <n v="0"/>
    <n v="0"/>
    <x v="80"/>
    <x v="81"/>
    <d v="2017-04-11T00:00:00"/>
    <n v="4675.3"/>
    <n v="4510"/>
    <n v="75.3"/>
    <n v="0"/>
    <n v="0"/>
    <n v="610"/>
    <n v="0"/>
    <n v="0"/>
    <n v="0"/>
    <n v="0"/>
    <n v="0"/>
    <n v="0"/>
    <n v="0"/>
    <n v="610"/>
    <n v="56"/>
    <d v="2017-04-12T00:00:00"/>
  </r>
  <r>
    <n v="0.26"/>
    <n v="434.2"/>
    <n v="124.39999999999999"/>
    <n v="0"/>
    <n v="0"/>
    <x v="80"/>
    <x v="81"/>
    <d v="2017-04-12T00:00:00"/>
    <n v="1861.6"/>
    <n v="1670"/>
    <n v="186.6"/>
    <n v="0"/>
    <n v="0"/>
    <n v="0"/>
    <n v="0"/>
    <n v="0"/>
    <n v="0"/>
    <n v="0"/>
    <n v="0"/>
    <n v="0"/>
    <n v="0"/>
    <n v="0"/>
    <n v="31"/>
    <d v="2017-04-13T00:00:00"/>
  </r>
  <r>
    <n v="0.26"/>
    <n v="8460.4"/>
    <n v="2509.38"/>
    <n v="0"/>
    <n v="0"/>
    <x v="80"/>
    <x v="81"/>
    <d v="2017-04-17T00:00:00"/>
    <n v="36544.07"/>
    <n v="32540"/>
    <n v="3764.07"/>
    <n v="0"/>
    <n v="0"/>
    <n v="6035"/>
    <n v="0"/>
    <n v="0"/>
    <n v="0"/>
    <n v="0"/>
    <n v="0"/>
    <n v="0"/>
    <n v="0"/>
    <n v="6035"/>
    <n v="455"/>
    <d v="2017-04-18T00:00:00"/>
  </r>
  <r>
    <n v="0.26"/>
    <n v="8284.9"/>
    <n v="1195.18"/>
    <n v="0"/>
    <n v="0"/>
    <x v="80"/>
    <x v="81"/>
    <d v="2017-04-18T00:00:00"/>
    <n v="34197.769999999997"/>
    <n v="31865"/>
    <n v="1792.77"/>
    <n v="0"/>
    <n v="0"/>
    <n v="2980"/>
    <n v="0"/>
    <n v="0"/>
    <n v="0"/>
    <n v="0"/>
    <n v="0"/>
    <n v="0"/>
    <n v="0"/>
    <n v="2980"/>
    <n v="406"/>
    <d v="2017-04-19T00:00:00"/>
  </r>
  <r>
    <n v="0.26"/>
    <n v="5343"/>
    <n v="554.80000000000007"/>
    <n v="0"/>
    <n v="0"/>
    <x v="80"/>
    <x v="81"/>
    <d v="2017-04-19T00:00:00"/>
    <n v="21857.200000000001"/>
    <n v="20550"/>
    <n v="832.2"/>
    <n v="0"/>
    <n v="0"/>
    <n v="2600"/>
    <n v="0"/>
    <n v="0"/>
    <n v="0"/>
    <n v="0"/>
    <n v="0"/>
    <n v="0"/>
    <n v="0"/>
    <n v="2600"/>
    <n v="254"/>
    <d v="2017-04-20T00:00:00"/>
  </r>
  <r>
    <n v="0.26"/>
    <n v="5046.6000000000004"/>
    <n v="839.02"/>
    <n v="0"/>
    <n v="0"/>
    <x v="80"/>
    <x v="81"/>
    <d v="2017-04-20T00:00:00"/>
    <n v="20908.53"/>
    <n v="19410"/>
    <n v="1258.53"/>
    <n v="0"/>
    <n v="0"/>
    <n v="1910"/>
    <n v="0"/>
    <n v="0"/>
    <n v="0"/>
    <n v="0"/>
    <n v="0"/>
    <n v="0"/>
    <n v="0"/>
    <n v="1910"/>
    <n v="257"/>
    <d v="2017-04-21T00:00:00"/>
  </r>
  <r>
    <n v="0.26"/>
    <n v="5705.7"/>
    <n v="1669.6000000000001"/>
    <n v="0"/>
    <n v="0"/>
    <x v="80"/>
    <x v="81"/>
    <d v="2017-04-21T00:00:00"/>
    <n v="24909.4"/>
    <n v="21945"/>
    <n v="2504.4"/>
    <n v="0"/>
    <n v="0"/>
    <n v="2055"/>
    <n v="0"/>
    <n v="0"/>
    <n v="0"/>
    <n v="0"/>
    <n v="0"/>
    <n v="0"/>
    <n v="0"/>
    <n v="2055"/>
    <n v="291"/>
    <d v="2017-04-22T00:00:00"/>
  </r>
  <r>
    <n v="0.26"/>
    <n v="2321.8000000000002"/>
    <n v="271.59999999999997"/>
    <n v="0"/>
    <n v="0"/>
    <x v="80"/>
    <x v="81"/>
    <d v="2017-04-22T00:00:00"/>
    <n v="9612.4"/>
    <n v="8930"/>
    <n v="407.4"/>
    <n v="0"/>
    <n v="0"/>
    <n v="835"/>
    <n v="0"/>
    <n v="0"/>
    <n v="0"/>
    <n v="0"/>
    <n v="0"/>
    <n v="0"/>
    <n v="0"/>
    <n v="835"/>
    <n v="122"/>
    <d v="2017-04-24T00:00:00"/>
  </r>
  <r>
    <n v="0.26"/>
    <n v="14019.2"/>
    <n v="2657.58"/>
    <n v="0"/>
    <n v="0"/>
    <x v="80"/>
    <x v="81"/>
    <d v="2017-04-24T00:00:00"/>
    <n v="58401.37"/>
    <n v="53920"/>
    <n v="3986.37"/>
    <n v="0"/>
    <n v="1700"/>
    <n v="4815"/>
    <n v="0"/>
    <n v="0"/>
    <n v="0"/>
    <n v="0"/>
    <n v="0"/>
    <n v="0"/>
    <n v="1700"/>
    <n v="4815"/>
    <n v="729"/>
    <d v="2017-04-25T00:00:00"/>
  </r>
  <r>
    <n v="0.26"/>
    <n v="6444.1"/>
    <n v="784.19999999999993"/>
    <n v="0"/>
    <n v="0"/>
    <x v="80"/>
    <x v="81"/>
    <d v="2017-04-25T00:00:00"/>
    <n v="26316.3"/>
    <n v="24785"/>
    <n v="1176.3"/>
    <n v="0"/>
    <n v="0"/>
    <n v="1810"/>
    <n v="0"/>
    <n v="0"/>
    <n v="0"/>
    <n v="0"/>
    <n v="0"/>
    <n v="0"/>
    <n v="0"/>
    <n v="1810"/>
    <n v="318"/>
    <d v="2017-04-26T00:00:00"/>
  </r>
  <r>
    <n v="0.26"/>
    <n v="5753.8"/>
    <n v="582.58000000000004"/>
    <n v="0"/>
    <n v="0"/>
    <x v="80"/>
    <x v="81"/>
    <d v="2017-04-26T00:00:00"/>
    <n v="23193.87"/>
    <n v="22130"/>
    <n v="873.87"/>
    <n v="0"/>
    <n v="0"/>
    <n v="2170"/>
    <n v="0"/>
    <n v="0"/>
    <n v="0"/>
    <n v="0"/>
    <n v="0"/>
    <n v="0"/>
    <n v="0"/>
    <n v="2170"/>
    <n v="270"/>
    <d v="2017-04-27T00:00:00"/>
  </r>
  <r>
    <n v="0.26"/>
    <n v="6125.6"/>
    <n v="922.6"/>
    <n v="0"/>
    <n v="0"/>
    <x v="80"/>
    <x v="81"/>
    <d v="2017-04-27T00:00:00"/>
    <n v="25198.9"/>
    <n v="23560"/>
    <n v="1383.9"/>
    <n v="0"/>
    <n v="0"/>
    <n v="1350"/>
    <n v="0"/>
    <n v="0"/>
    <n v="0"/>
    <n v="0"/>
    <n v="0"/>
    <n v="0"/>
    <n v="0"/>
    <n v="1350"/>
    <n v="326"/>
    <d v="2017-04-28T00:00:00"/>
  </r>
  <r>
    <n v="0.26"/>
    <n v="5131.1000000000004"/>
    <n v="960.57999999999993"/>
    <n v="0"/>
    <n v="0"/>
    <x v="80"/>
    <x v="81"/>
    <d v="2017-04-28T00:00:00"/>
    <n v="21440.87"/>
    <n v="19735"/>
    <n v="1440.87"/>
    <n v="0"/>
    <n v="0"/>
    <n v="2145"/>
    <n v="0"/>
    <n v="0"/>
    <n v="0"/>
    <n v="0"/>
    <n v="0"/>
    <n v="0"/>
    <n v="0"/>
    <n v="2145"/>
    <n v="255"/>
    <d v="2017-04-29T00:00:00"/>
  </r>
  <r>
    <n v="0.26"/>
    <n v="2631.2000000000003"/>
    <n v="88.600000000000009"/>
    <n v="0"/>
    <n v="0"/>
    <x v="80"/>
    <x v="81"/>
    <d v="2017-04-29T00:00:00"/>
    <n v="10667.9"/>
    <n v="10120"/>
    <n v="132.9"/>
    <n v="0"/>
    <n v="500"/>
    <n v="1085"/>
    <n v="0"/>
    <n v="0"/>
    <n v="0"/>
    <n v="0"/>
    <n v="0"/>
    <n v="0"/>
    <n v="500"/>
    <n v="1085"/>
    <n v="139"/>
    <d v="2017-05-02T00:00:00"/>
  </r>
  <r>
    <n v="0.26"/>
    <n v="5948.8"/>
    <n v="2339"/>
    <n v="0"/>
    <n v="121.5"/>
    <x v="81"/>
    <x v="82"/>
    <d v="2017-04-01T00:00:00"/>
    <n v="26578.5"/>
    <n v="22880"/>
    <n v="3508.5"/>
    <n v="0"/>
    <n v="2000"/>
    <n v="3510.41"/>
    <n v="110"/>
    <n v="295"/>
    <n v="0"/>
    <n v="0"/>
    <n v="0"/>
    <n v="0"/>
    <n v="2000"/>
    <n v="3510.41"/>
    <n v="341"/>
    <d v="2017-04-03T00:00:00"/>
  </r>
  <r>
    <n v="0.26"/>
    <n v="18544.5"/>
    <n v="5519.4000000000005"/>
    <n v="0"/>
    <n v="259.5"/>
    <x v="81"/>
    <x v="82"/>
    <d v="2017-04-03T00:00:00"/>
    <n v="80984.100000000006"/>
    <n v="71325"/>
    <n v="8279.1"/>
    <n v="0"/>
    <n v="3000"/>
    <n v="7341.38"/>
    <n v="120"/>
    <n v="715"/>
    <n v="30"/>
    <n v="0"/>
    <n v="0"/>
    <n v="0"/>
    <n v="3000"/>
    <n v="7341.38"/>
    <n v="945"/>
    <d v="2017-04-04T00:00:00"/>
  </r>
  <r>
    <n v="0.26"/>
    <n v="10315.5"/>
    <n v="2827.4"/>
    <n v="0"/>
    <n v="814.5"/>
    <x v="81"/>
    <x v="82"/>
    <d v="2017-04-04T00:00:00"/>
    <n v="44916.1"/>
    <n v="39675"/>
    <n v="4241.1000000000004"/>
    <n v="0"/>
    <n v="3400"/>
    <n v="5599.45"/>
    <n v="320"/>
    <n v="2395"/>
    <n v="0"/>
    <n v="0"/>
    <n v="0"/>
    <n v="0"/>
    <n v="3400"/>
    <n v="5599.45"/>
    <n v="563"/>
    <d v="2017-04-05T00:00:00"/>
  </r>
  <r>
    <n v="0.26"/>
    <n v="12186.2"/>
    <n v="2866.1"/>
    <n v="0"/>
    <n v="258"/>
    <x v="81"/>
    <x v="82"/>
    <d v="2017-04-05T00:00:00"/>
    <n v="52369.15"/>
    <n v="46870"/>
    <n v="4299.1499999999996"/>
    <n v="0"/>
    <n v="900"/>
    <n v="3524.19"/>
    <n v="160"/>
    <n v="700"/>
    <n v="0"/>
    <n v="0"/>
    <n v="0"/>
    <n v="0"/>
    <n v="900"/>
    <n v="3524.19"/>
    <n v="612"/>
    <d v="2017-04-07T00:00:00"/>
  </r>
  <r>
    <n v="0.26"/>
    <n v="20296.900000000001"/>
    <n v="5608.68"/>
    <n v="0"/>
    <n v="495"/>
    <x v="81"/>
    <x v="82"/>
    <d v="2017-04-07T00:00:00"/>
    <n v="88033.02"/>
    <n v="78065"/>
    <n v="8413.02"/>
    <n v="0"/>
    <n v="3100"/>
    <n v="8421.82"/>
    <n v="500"/>
    <n v="1150"/>
    <n v="0"/>
    <n v="0"/>
    <n v="0"/>
    <n v="0"/>
    <n v="3100"/>
    <n v="8421.82"/>
    <n v="1021"/>
    <d v="2017-04-08T00:00:00"/>
  </r>
  <r>
    <n v="0.26"/>
    <n v="9818.9"/>
    <n v="3274.56"/>
    <n v="0"/>
    <n v="148.5"/>
    <x v="81"/>
    <x v="82"/>
    <d v="2017-04-08T00:00:00"/>
    <n v="43351.839999999997"/>
    <n v="37765"/>
    <n v="4911.84"/>
    <n v="0"/>
    <n v="0"/>
    <n v="5551.25"/>
    <n v="220"/>
    <n v="275"/>
    <n v="0"/>
    <n v="0"/>
    <n v="0"/>
    <n v="0"/>
    <n v="0"/>
    <n v="5551.25"/>
    <n v="551"/>
    <d v="2017-04-10T00:00:00"/>
  </r>
  <r>
    <n v="0.26"/>
    <n v="21412.3"/>
    <n v="3349.56"/>
    <n v="0"/>
    <n v="171"/>
    <x v="81"/>
    <x v="82"/>
    <d v="2017-04-10T00:00:00"/>
    <n v="89194.34"/>
    <n v="82355"/>
    <n v="5024.34"/>
    <n v="0"/>
    <n v="1500"/>
    <n v="3762.85"/>
    <n v="250"/>
    <n v="320"/>
    <n v="0"/>
    <n v="0"/>
    <n v="0"/>
    <n v="0"/>
    <n v="1500"/>
    <n v="3762.85"/>
    <n v="958"/>
    <d v="2017-04-11T00:00:00"/>
  </r>
  <r>
    <n v="0.26"/>
    <n v="3211"/>
    <n v="1050.06"/>
    <n v="0"/>
    <n v="187.5"/>
    <x v="81"/>
    <x v="82"/>
    <d v="2017-04-11T00:00:00"/>
    <n v="14320.09"/>
    <n v="12350"/>
    <n v="1575.09"/>
    <n v="0"/>
    <n v="0"/>
    <n v="807.3"/>
    <n v="200"/>
    <n v="425"/>
    <n v="0"/>
    <n v="0"/>
    <n v="0"/>
    <n v="0"/>
    <n v="0"/>
    <n v="807.3"/>
    <n v="157"/>
    <d v="2017-04-12T00:00:00"/>
  </r>
  <r>
    <n v="0.26"/>
    <n v="327.60000000000002"/>
    <n v="207.70000000000002"/>
    <n v="0"/>
    <n v="123"/>
    <x v="81"/>
    <x v="82"/>
    <d v="2017-04-12T00:00:00"/>
    <n v="1591.55"/>
    <n v="1260"/>
    <n v="311.55"/>
    <n v="0"/>
    <n v="0"/>
    <n v="214.5"/>
    <n v="360"/>
    <n v="50"/>
    <n v="0"/>
    <n v="0"/>
    <n v="0"/>
    <n v="0"/>
    <n v="0"/>
    <n v="214.5"/>
    <n v="21"/>
    <d v="2017-04-13T00:00:00"/>
  </r>
  <r>
    <n v="0.26"/>
    <n v="16272.1"/>
    <n v="4155.12"/>
    <n v="0"/>
    <n v="195"/>
    <x v="81"/>
    <x v="82"/>
    <d v="2017-04-17T00:00:00"/>
    <n v="69787.679999999993"/>
    <n v="62585"/>
    <n v="6232.68"/>
    <n v="0"/>
    <n v="1000"/>
    <n v="7939.44"/>
    <n v="250"/>
    <n v="400"/>
    <n v="0"/>
    <n v="0"/>
    <n v="0"/>
    <n v="0"/>
    <n v="1000"/>
    <n v="7939.44"/>
    <n v="918"/>
    <d v="2017-04-18T00:00:00"/>
  </r>
  <r>
    <n v="0.26"/>
    <n v="12795.9"/>
    <n v="3386.98"/>
    <n v="0"/>
    <n v="159"/>
    <x v="81"/>
    <x v="82"/>
    <d v="2017-04-18T00:00:00"/>
    <n v="55395.47"/>
    <n v="49215"/>
    <n v="5080.47"/>
    <n v="0"/>
    <n v="1700"/>
    <n v="6178.21"/>
    <n v="240"/>
    <n v="290"/>
    <n v="0"/>
    <n v="0"/>
    <n v="0"/>
    <n v="0"/>
    <n v="1700"/>
    <n v="6178.21"/>
    <n v="659"/>
    <d v="2017-04-19T00:00:00"/>
  </r>
  <r>
    <n v="0.26"/>
    <n v="14341.6"/>
    <n v="3302.42"/>
    <n v="0"/>
    <n v="201"/>
    <x v="81"/>
    <x v="82"/>
    <d v="2017-04-19T00:00:00"/>
    <n v="60708.63"/>
    <n v="55160"/>
    <n v="4953.63"/>
    <n v="0"/>
    <n v="1600"/>
    <n v="4206.47"/>
    <n v="260"/>
    <n v="410"/>
    <n v="0"/>
    <n v="0"/>
    <n v="0"/>
    <n v="0"/>
    <n v="1600"/>
    <n v="4206.47"/>
    <n v="664"/>
    <d v="2017-04-20T00:00:00"/>
  </r>
  <r>
    <n v="0.26"/>
    <n v="17030"/>
    <n v="2237.12"/>
    <n v="0"/>
    <n v="553.5"/>
    <x v="81"/>
    <x v="82"/>
    <d v="2017-04-20T00:00:00"/>
    <n v="69605.679999999993"/>
    <n v="65500"/>
    <n v="3355.68"/>
    <n v="0"/>
    <n v="0"/>
    <n v="3351.85"/>
    <n v="730"/>
    <n v="1115"/>
    <n v="0"/>
    <n v="0"/>
    <n v="0"/>
    <n v="0"/>
    <n v="0"/>
    <n v="3351.85"/>
    <n v="653"/>
    <d v="2017-04-21T00:00:00"/>
  </r>
  <r>
    <n v="0.26"/>
    <n v="13358.800000000001"/>
    <n v="2399.58"/>
    <n v="0"/>
    <n v="331.5"/>
    <x v="81"/>
    <x v="82"/>
    <d v="2017-04-21T00:00:00"/>
    <n v="55834.37"/>
    <n v="51380"/>
    <n v="3599.37"/>
    <n v="0"/>
    <n v="800"/>
    <n v="1448.18"/>
    <n v="840"/>
    <n v="265"/>
    <n v="0"/>
    <n v="0"/>
    <n v="0"/>
    <n v="0"/>
    <n v="800"/>
    <n v="1448.18"/>
    <n v="496"/>
    <d v="2017-04-22T00:00:00"/>
  </r>
  <r>
    <n v="0.26"/>
    <n v="5820.1"/>
    <n v="2322.2000000000003"/>
    <n v="0"/>
    <n v="84"/>
    <x v="81"/>
    <x v="82"/>
    <d v="2017-04-22T00:00:00"/>
    <n v="26223.3"/>
    <n v="22385"/>
    <n v="3483.3"/>
    <n v="0"/>
    <n v="1000"/>
    <n v="5462.34"/>
    <n v="0"/>
    <n v="280"/>
    <n v="0"/>
    <n v="0"/>
    <n v="0"/>
    <n v="0"/>
    <n v="1000"/>
    <n v="5462.34"/>
    <n v="340"/>
    <d v="2017-04-24T00:00:00"/>
  </r>
  <r>
    <n v="0.26"/>
    <n v="18655"/>
    <n v="5892.82"/>
    <n v="0"/>
    <n v="111"/>
    <x v="81"/>
    <x v="82"/>
    <d v="2017-04-24T00:00:00"/>
    <n v="82129.23"/>
    <n v="71750"/>
    <n v="8839.23"/>
    <n v="0"/>
    <n v="1900"/>
    <n v="8122.32"/>
    <n v="180"/>
    <n v="190"/>
    <n v="0"/>
    <n v="0"/>
    <n v="0"/>
    <n v="0"/>
    <n v="1900"/>
    <n v="8122.32"/>
    <n v="1012"/>
    <d v="2017-04-25T00:00:00"/>
  </r>
  <r>
    <n v="0.26"/>
    <n v="12650.300000000001"/>
    <n v="4598.46"/>
    <n v="0"/>
    <n v="237"/>
    <x v="81"/>
    <x v="82"/>
    <d v="2017-04-25T00:00:00"/>
    <n v="56772.69"/>
    <n v="48655"/>
    <n v="6897.69"/>
    <n v="0"/>
    <n v="2400"/>
    <n v="4950.99"/>
    <n v="70"/>
    <n v="720"/>
    <n v="0"/>
    <n v="0"/>
    <n v="0"/>
    <n v="0"/>
    <n v="2400"/>
    <n v="4950.99"/>
    <n v="605"/>
    <d v="2017-04-26T00:00:00"/>
  </r>
  <r>
    <n v="0.26"/>
    <n v="10981.1"/>
    <n v="2831.16"/>
    <n v="0"/>
    <n v="178.5"/>
    <x v="81"/>
    <x v="82"/>
    <d v="2017-04-26T00:00:00"/>
    <n v="47151.74"/>
    <n v="42235"/>
    <n v="4246.74"/>
    <n v="0"/>
    <n v="3000"/>
    <n v="7527.26"/>
    <n v="110"/>
    <n v="485"/>
    <n v="0"/>
    <n v="0"/>
    <n v="0"/>
    <n v="0"/>
    <n v="3000"/>
    <n v="7527.26"/>
    <n v="577"/>
    <d v="2017-04-27T00:00:00"/>
  </r>
  <r>
    <n v="0.26"/>
    <n v="10509.2"/>
    <n v="3242.1"/>
    <n v="0"/>
    <n v="831"/>
    <x v="81"/>
    <x v="82"/>
    <d v="2017-04-27T00:00:00"/>
    <n v="45853.15"/>
    <n v="40420"/>
    <n v="4863.1499999999996"/>
    <n v="0"/>
    <n v="600"/>
    <n v="5019.3100000000004"/>
    <n v="440"/>
    <n v="2330"/>
    <n v="0"/>
    <n v="0"/>
    <n v="0"/>
    <n v="0"/>
    <n v="600"/>
    <n v="5019.3100000000004"/>
    <n v="559"/>
    <d v="2017-04-28T00:00:00"/>
  </r>
  <r>
    <n v="0.26"/>
    <n v="12733.5"/>
    <n v="2659.14"/>
    <n v="0"/>
    <n v="778.5"/>
    <x v="81"/>
    <x v="82"/>
    <d v="2017-04-28T00:00:00"/>
    <n v="53458.71"/>
    <n v="48975"/>
    <n v="3988.71"/>
    <n v="0"/>
    <n v="1000"/>
    <n v="3096.45"/>
    <n v="410"/>
    <n v="2185"/>
    <n v="0"/>
    <n v="0"/>
    <n v="0"/>
    <n v="0"/>
    <n v="1000"/>
    <n v="3096.45"/>
    <n v="655"/>
    <d v="2017-04-29T00:00:00"/>
  </r>
  <r>
    <n v="0.26"/>
    <n v="5965.7"/>
    <n v="3746.84"/>
    <n v="0"/>
    <n v="711"/>
    <x v="81"/>
    <x v="82"/>
    <d v="2017-04-29T00:00:00"/>
    <n v="29125.26"/>
    <n v="22945"/>
    <n v="5620.26"/>
    <n v="0"/>
    <n v="3400"/>
    <n v="7176.14"/>
    <n v="160"/>
    <n v="2210"/>
    <n v="0"/>
    <n v="0"/>
    <n v="0"/>
    <n v="0"/>
    <n v="3400"/>
    <n v="7176.14"/>
    <n v="399"/>
    <d v="2017-05-02T00:00:00"/>
  </r>
  <r>
    <n v="0.26"/>
    <n v="12602.2"/>
    <n v="4273.84"/>
    <n v="0"/>
    <n v="0"/>
    <x v="82"/>
    <x v="83"/>
    <d v="2017-04-01T00:00:00"/>
    <n v="56290.76"/>
    <n v="48470"/>
    <n v="6410.76"/>
    <n v="0"/>
    <n v="1400"/>
    <n v="1510"/>
    <n v="0"/>
    <n v="0"/>
    <n v="0"/>
    <n v="0"/>
    <n v="0"/>
    <n v="0"/>
    <n v="1400"/>
    <n v="1510"/>
    <n v="735"/>
    <d v="2017-04-03T00:00:00"/>
  </r>
  <r>
    <n v="0.26"/>
    <n v="25026.3"/>
    <n v="7510.98"/>
    <n v="0"/>
    <n v="0"/>
    <x v="82"/>
    <x v="83"/>
    <d v="2017-04-03T00:00:00"/>
    <n v="108911.47"/>
    <n v="96255"/>
    <n v="11266.47"/>
    <n v="0"/>
    <n v="600"/>
    <n v="2255.8000000000002"/>
    <n v="0"/>
    <n v="0"/>
    <n v="0"/>
    <n v="0"/>
    <n v="0"/>
    <n v="0"/>
    <n v="600"/>
    <n v="2255.8000000000002"/>
    <n v="1306"/>
    <d v="2017-04-04T00:00:00"/>
  </r>
  <r>
    <n v="0.26"/>
    <n v="26560.3"/>
    <n v="5101.88"/>
    <n v="0"/>
    <n v="0"/>
    <x v="82"/>
    <x v="83"/>
    <d v="2017-04-04T00:00:00"/>
    <n v="112282.82"/>
    <n v="102155"/>
    <n v="7652.82"/>
    <n v="0"/>
    <n v="3300"/>
    <n v="5560.95"/>
    <n v="0"/>
    <n v="0"/>
    <n v="0"/>
    <n v="0"/>
    <n v="0"/>
    <n v="0"/>
    <n v="3300"/>
    <n v="5560.95"/>
    <n v="1275"/>
    <d v="2017-04-05T00:00:00"/>
  </r>
  <r>
    <n v="0.26"/>
    <n v="20523.100000000002"/>
    <n v="4518.38"/>
    <n v="0"/>
    <n v="0"/>
    <x v="82"/>
    <x v="83"/>
    <d v="2017-04-05T00:00:00"/>
    <n v="87257.57"/>
    <n v="78935"/>
    <n v="6777.57"/>
    <n v="0"/>
    <n v="1000"/>
    <n v="2919.5"/>
    <n v="0"/>
    <n v="0"/>
    <n v="0"/>
    <n v="0"/>
    <n v="0"/>
    <n v="0"/>
    <n v="1000"/>
    <n v="2919.5"/>
    <n v="982"/>
    <d v="2017-04-07T00:00:00"/>
  </r>
  <r>
    <n v="0.26"/>
    <n v="23396.100000000002"/>
    <n v="7136.56"/>
    <n v="0"/>
    <n v="0"/>
    <x v="82"/>
    <x v="83"/>
    <d v="2017-04-07T00:00:00"/>
    <n v="102534.84"/>
    <n v="89985"/>
    <n v="10704.84"/>
    <n v="0"/>
    <n v="600"/>
    <n v="2653.5"/>
    <n v="0"/>
    <n v="0"/>
    <n v="0"/>
    <n v="0"/>
    <n v="0"/>
    <n v="0"/>
    <n v="600"/>
    <n v="2653.5"/>
    <n v="1274"/>
    <d v="2017-04-08T00:00:00"/>
  </r>
  <r>
    <n v="0.26"/>
    <n v="19242.600000000002"/>
    <n v="3404.6800000000003"/>
    <n v="0"/>
    <n v="0"/>
    <x v="82"/>
    <x v="83"/>
    <d v="2017-04-08T00:00:00"/>
    <n v="79942.02"/>
    <n v="74010"/>
    <n v="5107.0200000000004"/>
    <n v="0"/>
    <n v="1700"/>
    <n v="3660"/>
    <n v="0"/>
    <n v="0"/>
    <n v="0"/>
    <n v="0"/>
    <n v="0"/>
    <n v="0"/>
    <n v="1700"/>
    <n v="3660"/>
    <n v="926"/>
    <d v="2017-04-10T00:00:00"/>
  </r>
  <r>
    <n v="0.26"/>
    <n v="19024.2"/>
    <n v="5818.2"/>
    <n v="0"/>
    <n v="0"/>
    <x v="82"/>
    <x v="83"/>
    <d v="2017-04-10T00:00:00"/>
    <n v="82977.3"/>
    <n v="73170"/>
    <n v="8727.2999999999993"/>
    <n v="0"/>
    <n v="0"/>
    <n v="1487.6"/>
    <n v="0"/>
    <n v="0"/>
    <n v="0"/>
    <n v="0"/>
    <n v="0"/>
    <n v="0"/>
    <n v="0"/>
    <n v="1487.6"/>
    <n v="1145"/>
    <d v="2017-04-11T00:00:00"/>
  </r>
  <r>
    <n v="0.26"/>
    <n v="7348.9000000000005"/>
    <n v="2203"/>
    <n v="18"/>
    <n v="0"/>
    <x v="82"/>
    <x v="83"/>
    <d v="2017-04-11T00:00:00"/>
    <n v="32474.5"/>
    <n v="28265"/>
    <n v="3304.5"/>
    <n v="60"/>
    <n v="0"/>
    <n v="195"/>
    <n v="0"/>
    <n v="0"/>
    <n v="0"/>
    <n v="0"/>
    <n v="0"/>
    <n v="0"/>
    <n v="0"/>
    <n v="195"/>
    <n v="408"/>
    <d v="2017-04-12T00:00:00"/>
  </r>
  <r>
    <n v="0.26"/>
    <n v="1887.6000000000001"/>
    <n v="987"/>
    <n v="0"/>
    <n v="0"/>
    <x v="82"/>
    <x v="83"/>
    <d v="2017-04-12T00:00:00"/>
    <n v="8890.5"/>
    <n v="7260"/>
    <n v="1480.5"/>
    <n v="0"/>
    <n v="0"/>
    <n v="0"/>
    <n v="0"/>
    <n v="0"/>
    <n v="0"/>
    <n v="0"/>
    <n v="0"/>
    <n v="0"/>
    <n v="0"/>
    <n v="0"/>
    <n v="117"/>
    <d v="2017-04-13T00:00:00"/>
  </r>
  <r>
    <n v="0.26"/>
    <n v="17421.3"/>
    <n v="4776"/>
    <n v="0"/>
    <n v="0"/>
    <x v="82"/>
    <x v="83"/>
    <d v="2017-04-17T00:00:00"/>
    <n v="75084"/>
    <n v="67005"/>
    <n v="7164"/>
    <n v="0"/>
    <n v="0"/>
    <n v="4452.8"/>
    <n v="0"/>
    <n v="0"/>
    <n v="0"/>
    <n v="0"/>
    <n v="0"/>
    <n v="0"/>
    <n v="0"/>
    <n v="4452.8"/>
    <n v="862"/>
    <d v="2017-04-18T00:00:00"/>
  </r>
  <r>
    <n v="0.26"/>
    <n v="16564.600000000002"/>
    <n v="4614.9000000000005"/>
    <n v="18"/>
    <n v="0"/>
    <x v="82"/>
    <x v="83"/>
    <d v="2017-04-18T00:00:00"/>
    <n v="73452.350000000006"/>
    <n v="63710"/>
    <n v="6922.35"/>
    <n v="60"/>
    <n v="800"/>
    <n v="1936.3"/>
    <n v="0"/>
    <n v="0"/>
    <n v="0"/>
    <n v="0"/>
    <n v="0"/>
    <n v="0"/>
    <n v="800"/>
    <n v="1936.3"/>
    <n v="955"/>
    <d v="2017-04-19T00:00:00"/>
  </r>
  <r>
    <n v="0.26"/>
    <n v="11251.5"/>
    <n v="3311.24"/>
    <n v="0"/>
    <n v="0"/>
    <x v="82"/>
    <x v="83"/>
    <d v="2017-04-19T00:00:00"/>
    <n v="49096.86"/>
    <n v="43275"/>
    <n v="4966.8599999999997"/>
    <n v="0"/>
    <n v="500"/>
    <n v="1218"/>
    <n v="0"/>
    <n v="0"/>
    <n v="0"/>
    <n v="0"/>
    <n v="0"/>
    <n v="0"/>
    <n v="500"/>
    <n v="1218"/>
    <n v="654"/>
    <d v="2017-04-20T00:00:00"/>
  </r>
  <r>
    <n v="0.26"/>
    <n v="15381.6"/>
    <n v="3277.9599999999996"/>
    <n v="0"/>
    <n v="0"/>
    <x v="82"/>
    <x v="83"/>
    <d v="2017-04-20T00:00:00"/>
    <n v="64926.94"/>
    <n v="59160"/>
    <n v="4916.9399999999996"/>
    <n v="0"/>
    <n v="700"/>
    <n v="1312.2"/>
    <n v="0"/>
    <n v="0"/>
    <n v="0"/>
    <n v="0"/>
    <n v="0"/>
    <n v="0"/>
    <n v="700"/>
    <n v="1312.2"/>
    <n v="735"/>
    <d v="2017-04-21T00:00:00"/>
  </r>
  <r>
    <n v="0.26"/>
    <n v="16331.900000000001"/>
    <n v="3293.22"/>
    <n v="0"/>
    <n v="0"/>
    <x v="82"/>
    <x v="83"/>
    <d v="2017-04-21T00:00:00"/>
    <n v="69074.83"/>
    <n v="62815"/>
    <n v="4939.83"/>
    <n v="0"/>
    <n v="1300"/>
    <n v="2074.85"/>
    <n v="0"/>
    <n v="0"/>
    <n v="0"/>
    <n v="0"/>
    <n v="0"/>
    <n v="0"/>
    <n v="1300"/>
    <n v="2074.85"/>
    <n v="693"/>
    <d v="2017-04-22T00:00:00"/>
  </r>
  <r>
    <n v="0.26"/>
    <n v="10713.300000000001"/>
    <n v="3203.2000000000003"/>
    <n v="0"/>
    <n v="0"/>
    <x v="82"/>
    <x v="83"/>
    <d v="2017-04-22T00:00:00"/>
    <n v="46644.800000000003"/>
    <n v="41205"/>
    <n v="4804.8"/>
    <n v="0"/>
    <n v="0"/>
    <n v="1429.4"/>
    <n v="0"/>
    <n v="0"/>
    <n v="0"/>
    <n v="0"/>
    <n v="0"/>
    <n v="0"/>
    <n v="0"/>
    <n v="1429.4"/>
    <n v="543"/>
    <d v="2017-04-24T00:00:00"/>
  </r>
  <r>
    <n v="0.26"/>
    <n v="26131.3"/>
    <n v="7360.7"/>
    <n v="0"/>
    <n v="0"/>
    <x v="82"/>
    <x v="83"/>
    <d v="2017-04-24T00:00:00"/>
    <n v="113206.05"/>
    <n v="100505"/>
    <n v="11041.05"/>
    <n v="0"/>
    <n v="1700"/>
    <n v="2686.7"/>
    <n v="0"/>
    <n v="0"/>
    <n v="0"/>
    <n v="0"/>
    <n v="0"/>
    <n v="0"/>
    <n v="1700"/>
    <n v="2686.7"/>
    <n v="1428"/>
    <d v="2017-04-25T00:00:00"/>
  </r>
  <r>
    <n v="0.26"/>
    <n v="16474.900000000001"/>
    <n v="4514.5"/>
    <n v="12"/>
    <n v="0"/>
    <x v="82"/>
    <x v="83"/>
    <d v="2017-04-25T00:00:00"/>
    <n v="72786.75"/>
    <n v="63365"/>
    <n v="6771.75"/>
    <n v="40"/>
    <n v="2600"/>
    <n v="4211.3999999999996"/>
    <n v="0"/>
    <n v="0"/>
    <n v="0"/>
    <n v="0"/>
    <n v="0"/>
    <n v="0"/>
    <n v="2600"/>
    <n v="4211.3999999999996"/>
    <n v="818"/>
    <d v="2017-04-26T00:00:00"/>
  </r>
  <r>
    <n v="0.26"/>
    <n v="14796.6"/>
    <n v="3611.36"/>
    <n v="0"/>
    <n v="0"/>
    <x v="82"/>
    <x v="83"/>
    <d v="2017-04-26T00:00:00"/>
    <n v="63232.04"/>
    <n v="56910"/>
    <n v="5417.04"/>
    <n v="0"/>
    <n v="2800"/>
    <n v="3091.1"/>
    <n v="0"/>
    <n v="0"/>
    <n v="0"/>
    <n v="0"/>
    <n v="0"/>
    <n v="0"/>
    <n v="2800"/>
    <n v="3091.1"/>
    <n v="733"/>
    <d v="2017-04-27T00:00:00"/>
  </r>
  <r>
    <n v="0.26"/>
    <n v="17767.100000000002"/>
    <n v="4942.5"/>
    <n v="0"/>
    <n v="0"/>
    <x v="82"/>
    <x v="83"/>
    <d v="2017-04-27T00:00:00"/>
    <n v="77548.75"/>
    <n v="68335"/>
    <n v="7413.75"/>
    <n v="0"/>
    <n v="1700"/>
    <n v="5506.75"/>
    <n v="0"/>
    <n v="0"/>
    <n v="0"/>
    <n v="0"/>
    <n v="0"/>
    <n v="0"/>
    <n v="1700"/>
    <n v="5506.75"/>
    <n v="874"/>
    <d v="2017-04-28T00:00:00"/>
  </r>
  <r>
    <n v="0.26"/>
    <n v="19640.400000000001"/>
    <n v="5851.7599999999993"/>
    <n v="0"/>
    <n v="0"/>
    <x v="82"/>
    <x v="83"/>
    <d v="2017-04-28T00:00:00"/>
    <n v="85367.64"/>
    <n v="75540"/>
    <n v="8777.64"/>
    <n v="0"/>
    <n v="1400"/>
    <n v="2960"/>
    <n v="0"/>
    <n v="0"/>
    <n v="0"/>
    <n v="0"/>
    <n v="0"/>
    <n v="0"/>
    <n v="1400"/>
    <n v="2960"/>
    <n v="1074"/>
    <d v="2017-04-29T00:00:00"/>
  </r>
  <r>
    <n v="0.26"/>
    <n v="9627.8000000000011"/>
    <n v="2452.64"/>
    <n v="0"/>
    <n v="0"/>
    <x v="82"/>
    <x v="83"/>
    <d v="2017-04-29T00:00:00"/>
    <n v="42173.96"/>
    <n v="37030"/>
    <n v="3678.96"/>
    <n v="0"/>
    <n v="0"/>
    <n v="1660.2"/>
    <n v="0"/>
    <n v="0"/>
    <n v="0"/>
    <n v="0"/>
    <n v="0"/>
    <n v="0"/>
    <n v="0"/>
    <n v="1660.2"/>
    <n v="519"/>
    <d v="2017-05-02T00:00:00"/>
  </r>
  <r>
    <n v="0.26"/>
    <n v="5896.8"/>
    <n v="1569.68"/>
    <n v="0"/>
    <n v="0"/>
    <x v="83"/>
    <x v="84"/>
    <d v="2017-04-01T00:00:00"/>
    <n v="25824.52"/>
    <n v="22680"/>
    <n v="2354.52"/>
    <n v="0"/>
    <n v="4100"/>
    <n v="5420.45"/>
    <n v="0"/>
    <n v="0"/>
    <n v="0"/>
    <n v="0"/>
    <n v="0"/>
    <n v="0"/>
    <n v="4100"/>
    <n v="5420.45"/>
    <n v="275"/>
    <d v="2017-04-03T00:00:00"/>
  </r>
  <r>
    <n v="0.26"/>
    <n v="13417.300000000001"/>
    <n v="2591.66"/>
    <n v="0"/>
    <n v="0"/>
    <x v="83"/>
    <x v="84"/>
    <d v="2017-04-03T00:00:00"/>
    <n v="58342.49"/>
    <n v="51605"/>
    <n v="3887.49"/>
    <n v="0"/>
    <n v="11400"/>
    <n v="14484.75"/>
    <n v="0"/>
    <n v="0"/>
    <n v="0"/>
    <n v="0"/>
    <n v="0"/>
    <n v="0"/>
    <n v="11400"/>
    <n v="14484.75"/>
    <n v="622"/>
    <d v="2017-04-04T00:00:00"/>
  </r>
  <r>
    <n v="0.26"/>
    <n v="8677.5"/>
    <n v="1472.1000000000001"/>
    <n v="0"/>
    <n v="0"/>
    <x v="83"/>
    <x v="84"/>
    <d v="2017-04-04T00:00:00"/>
    <n v="36838.15"/>
    <n v="33375"/>
    <n v="2208.15"/>
    <n v="0"/>
    <n v="3600"/>
    <n v="5453"/>
    <n v="0"/>
    <n v="0"/>
    <n v="0"/>
    <n v="0"/>
    <n v="0"/>
    <n v="0"/>
    <n v="3600"/>
    <n v="5453"/>
    <n v="436"/>
    <d v="2017-04-05T00:00:00"/>
  </r>
  <r>
    <n v="0.26"/>
    <n v="8050.9000000000005"/>
    <n v="1074.1600000000001"/>
    <n v="0"/>
    <n v="0"/>
    <x v="83"/>
    <x v="84"/>
    <d v="2017-04-05T00:00:00"/>
    <n v="33911.24"/>
    <n v="30965"/>
    <n v="1611.24"/>
    <n v="0"/>
    <n v="6800"/>
    <n v="8458.2999999999993"/>
    <n v="0"/>
    <n v="0"/>
    <n v="0"/>
    <n v="0"/>
    <n v="0"/>
    <n v="0"/>
    <n v="6800"/>
    <n v="8458.2999999999993"/>
    <n v="403"/>
    <d v="2017-04-07T00:00:00"/>
  </r>
  <r>
    <n v="0.26"/>
    <n v="12537.2"/>
    <n v="2802.58"/>
    <n v="0"/>
    <n v="0"/>
    <x v="83"/>
    <x v="84"/>
    <d v="2017-04-07T00:00:00"/>
    <n v="54313.87"/>
    <n v="48220"/>
    <n v="4203.87"/>
    <n v="0"/>
    <n v="12500"/>
    <n v="15458.45"/>
    <n v="0"/>
    <n v="0"/>
    <n v="0"/>
    <n v="0"/>
    <n v="0"/>
    <n v="0"/>
    <n v="12500"/>
    <n v="15458.45"/>
    <n v="657"/>
    <d v="2017-04-08T00:00:00"/>
  </r>
  <r>
    <n v="0.26"/>
    <n v="6692.4000000000005"/>
    <n v="1050.28"/>
    <n v="0"/>
    <n v="0"/>
    <x v="83"/>
    <x v="84"/>
    <d v="2017-04-08T00:00:00"/>
    <n v="28490.42"/>
    <n v="25740"/>
    <n v="1575.42"/>
    <n v="0"/>
    <n v="3500"/>
    <n v="5362.25"/>
    <n v="0"/>
    <n v="0"/>
    <n v="0"/>
    <n v="0"/>
    <n v="0"/>
    <n v="0"/>
    <n v="3500"/>
    <n v="5362.25"/>
    <n v="342"/>
    <d v="2017-04-10T00:00:00"/>
  </r>
  <r>
    <n v="0.26"/>
    <n v="11330.800000000001"/>
    <n v="2001.42"/>
    <n v="0"/>
    <n v="0"/>
    <x v="83"/>
    <x v="84"/>
    <d v="2017-04-10T00:00:00"/>
    <n v="47927.13"/>
    <n v="43580"/>
    <n v="3002.13"/>
    <n v="0"/>
    <n v="8000"/>
    <n v="13598.65"/>
    <n v="0"/>
    <n v="0"/>
    <n v="0"/>
    <n v="0"/>
    <n v="0"/>
    <n v="0"/>
    <n v="8000"/>
    <n v="13598.65"/>
    <n v="581"/>
    <d v="2017-04-11T00:00:00"/>
  </r>
  <r>
    <n v="0.26"/>
    <n v="2102.1"/>
    <n v="202.6"/>
    <n v="0"/>
    <n v="0"/>
    <x v="83"/>
    <x v="84"/>
    <d v="2017-04-11T00:00:00"/>
    <n v="8698.9"/>
    <n v="8085"/>
    <n v="303.89999999999998"/>
    <n v="0"/>
    <n v="1500"/>
    <n v="2649.1"/>
    <n v="0"/>
    <n v="0"/>
    <n v="0"/>
    <n v="0"/>
    <n v="0"/>
    <n v="0"/>
    <n v="1500"/>
    <n v="2649.1"/>
    <n v="124"/>
    <d v="2017-04-12T00:00:00"/>
  </r>
  <r>
    <n v="0.26"/>
    <n v="713.7"/>
    <n v="449.78"/>
    <n v="0"/>
    <n v="0"/>
    <x v="83"/>
    <x v="84"/>
    <d v="2017-04-12T00:00:00"/>
    <n v="3479.67"/>
    <n v="2745"/>
    <n v="674.67"/>
    <n v="0"/>
    <n v="0"/>
    <n v="1205"/>
    <n v="0"/>
    <n v="0"/>
    <n v="0"/>
    <n v="0"/>
    <n v="0"/>
    <n v="0"/>
    <n v="0"/>
    <n v="1205"/>
    <n v="34"/>
    <d v="2017-04-13T00:00:00"/>
  </r>
  <r>
    <n v="0.26"/>
    <n v="9692.8000000000011"/>
    <n v="3248.3799999999997"/>
    <n v="0"/>
    <n v="0"/>
    <x v="83"/>
    <x v="84"/>
    <d v="2017-04-17T00:00:00"/>
    <n v="43837.57"/>
    <n v="37280"/>
    <n v="4872.57"/>
    <n v="0"/>
    <n v="10900"/>
    <n v="17108.37"/>
    <n v="0"/>
    <n v="0"/>
    <n v="0"/>
    <n v="0"/>
    <n v="0"/>
    <n v="0"/>
    <n v="10900"/>
    <n v="17108.37"/>
    <n v="530"/>
    <d v="2017-04-18T00:00:00"/>
  </r>
  <r>
    <n v="0.26"/>
    <n v="9777.3000000000011"/>
    <n v="1368.04"/>
    <n v="0"/>
    <n v="0"/>
    <x v="83"/>
    <x v="84"/>
    <d v="2017-04-18T00:00:00"/>
    <n v="41752.06"/>
    <n v="37605"/>
    <n v="2052.06"/>
    <n v="0"/>
    <n v="6400"/>
    <n v="8850.9"/>
    <n v="0"/>
    <n v="0"/>
    <n v="0"/>
    <n v="0"/>
    <n v="0"/>
    <n v="0"/>
    <n v="6400"/>
    <n v="8850.9"/>
    <n v="454"/>
    <d v="2017-04-19T00:00:00"/>
  </r>
  <r>
    <n v="0.26"/>
    <n v="7372.3"/>
    <n v="1427.1599999999999"/>
    <n v="0"/>
    <n v="0"/>
    <x v="83"/>
    <x v="84"/>
    <d v="2017-04-19T00:00:00"/>
    <n v="31510.74"/>
    <n v="28355"/>
    <n v="2140.7399999999998"/>
    <n v="0"/>
    <n v="6400"/>
    <n v="8108.15"/>
    <n v="0"/>
    <n v="0"/>
    <n v="0"/>
    <n v="0"/>
    <n v="0"/>
    <n v="0"/>
    <n v="6400"/>
    <n v="8108.15"/>
    <n v="388"/>
    <d v="2017-04-20T00:00:00"/>
  </r>
  <r>
    <n v="0.26"/>
    <n v="6832.8"/>
    <n v="1646.9399999999998"/>
    <n v="0"/>
    <n v="0"/>
    <x v="83"/>
    <x v="84"/>
    <d v="2017-04-20T00:00:00"/>
    <n v="29515.41"/>
    <n v="26280"/>
    <n v="2470.41"/>
    <n v="0"/>
    <n v="7500"/>
    <n v="9610.4"/>
    <n v="0"/>
    <n v="0"/>
    <n v="0"/>
    <n v="0"/>
    <n v="0"/>
    <n v="0"/>
    <n v="7500"/>
    <n v="9610.4"/>
    <n v="359"/>
    <d v="2017-04-21T00:00:00"/>
  </r>
  <r>
    <n v="0.26"/>
    <n v="6952.4000000000005"/>
    <n v="1844"/>
    <n v="0"/>
    <n v="0"/>
    <x v="83"/>
    <x v="84"/>
    <d v="2017-04-21T00:00:00"/>
    <n v="30286"/>
    <n v="26740"/>
    <n v="2766"/>
    <n v="0"/>
    <n v="8900"/>
    <n v="7232.3"/>
    <n v="0"/>
    <n v="0"/>
    <n v="0"/>
    <n v="0"/>
    <n v="0"/>
    <n v="0"/>
    <n v="8900"/>
    <n v="7232.3"/>
    <n v="383"/>
    <d v="2017-04-22T00:00:00"/>
  </r>
  <r>
    <n v="0.26"/>
    <n v="6002.1"/>
    <n v="1285.04"/>
    <n v="0"/>
    <n v="0"/>
    <x v="83"/>
    <x v="84"/>
    <d v="2017-04-22T00:00:00"/>
    <n v="25832.560000000001"/>
    <n v="23085"/>
    <n v="1927.56"/>
    <n v="0"/>
    <n v="5300"/>
    <n v="6788.15"/>
    <n v="0"/>
    <n v="0"/>
    <n v="0"/>
    <n v="0"/>
    <n v="0"/>
    <n v="0"/>
    <n v="5300"/>
    <n v="6788.15"/>
    <n v="322"/>
    <d v="2017-04-24T00:00:00"/>
  </r>
  <r>
    <n v="0.26"/>
    <n v="13865.800000000001"/>
    <n v="2194.2999999999997"/>
    <n v="0"/>
    <n v="0"/>
    <x v="83"/>
    <x v="84"/>
    <d v="2017-04-24T00:00:00"/>
    <n v="58681.45"/>
    <n v="53330"/>
    <n v="3291.45"/>
    <n v="0"/>
    <n v="7600"/>
    <n v="14844.5"/>
    <n v="0"/>
    <n v="0"/>
    <n v="0"/>
    <n v="0"/>
    <n v="0"/>
    <n v="0"/>
    <n v="7600"/>
    <n v="14844.5"/>
    <n v="645"/>
    <d v="2017-04-25T00:00:00"/>
  </r>
  <r>
    <n v="0.26"/>
    <n v="8292.7000000000007"/>
    <n v="1540.58"/>
    <n v="0"/>
    <n v="0"/>
    <x v="83"/>
    <x v="84"/>
    <d v="2017-04-25T00:00:00"/>
    <n v="35585.870000000003"/>
    <n v="31895"/>
    <n v="2310.87"/>
    <n v="0"/>
    <n v="2900"/>
    <n v="9989.2999999999993"/>
    <n v="0"/>
    <n v="0"/>
    <n v="0"/>
    <n v="0"/>
    <n v="0"/>
    <n v="0"/>
    <n v="2900"/>
    <n v="9989.2999999999993"/>
    <n v="426"/>
    <d v="2017-04-26T00:00:00"/>
  </r>
  <r>
    <n v="0.26"/>
    <n v="8992.1"/>
    <n v="2015.2"/>
    <n v="0"/>
    <n v="0"/>
    <x v="83"/>
    <x v="84"/>
    <d v="2017-04-26T00:00:00"/>
    <n v="39412.800000000003"/>
    <n v="34585"/>
    <n v="3022.8"/>
    <n v="0"/>
    <n v="6700"/>
    <n v="12066"/>
    <n v="0"/>
    <n v="0"/>
    <n v="0"/>
    <n v="0"/>
    <n v="0"/>
    <n v="0"/>
    <n v="6700"/>
    <n v="12066"/>
    <n v="402"/>
    <d v="2017-04-27T00:00:00"/>
  </r>
  <r>
    <n v="0.26"/>
    <n v="8175.7000000000007"/>
    <n v="1946.8999999999999"/>
    <n v="0"/>
    <n v="0"/>
    <x v="83"/>
    <x v="84"/>
    <d v="2017-04-27T00:00:00"/>
    <n v="35460.35"/>
    <n v="31445"/>
    <n v="2920.35"/>
    <n v="0"/>
    <n v="4400"/>
    <n v="9089.7000000000007"/>
    <n v="0"/>
    <n v="0"/>
    <n v="0"/>
    <n v="0"/>
    <n v="0"/>
    <n v="0"/>
    <n v="4400"/>
    <n v="9089.7000000000007"/>
    <n v="423"/>
    <d v="2017-04-28T00:00:00"/>
  </r>
  <r>
    <n v="0.26"/>
    <n v="9057.1"/>
    <n v="1837.8400000000001"/>
    <n v="0"/>
    <n v="0"/>
    <x v="83"/>
    <x v="84"/>
    <d v="2017-04-28T00:00:00"/>
    <n v="39276.76"/>
    <n v="34835"/>
    <n v="2756.76"/>
    <n v="0"/>
    <n v="6400"/>
    <n v="11626.4"/>
    <n v="0"/>
    <n v="0"/>
    <n v="0"/>
    <n v="0"/>
    <n v="0"/>
    <n v="0"/>
    <n v="6400"/>
    <n v="11626.4"/>
    <n v="429"/>
    <d v="2017-04-29T00:00:00"/>
  </r>
  <r>
    <n v="0.26"/>
    <n v="7586.8"/>
    <n v="1434.5"/>
    <n v="0"/>
    <n v="0"/>
    <x v="83"/>
    <x v="84"/>
    <d v="2017-04-29T00:00:00"/>
    <n v="32326.75"/>
    <n v="29180"/>
    <n v="2151.75"/>
    <n v="0"/>
    <n v="3700"/>
    <n v="10158.1"/>
    <n v="0"/>
    <n v="0"/>
    <n v="0"/>
    <n v="0"/>
    <n v="0"/>
    <n v="0"/>
    <n v="3700"/>
    <n v="10158.1"/>
    <n v="388"/>
    <d v="2017-05-02T00:00:00"/>
  </r>
  <r>
    <n v="0.26"/>
    <n v="7226.7"/>
    <n v="872.71999999999991"/>
    <n v="0"/>
    <n v="0"/>
    <x v="84"/>
    <x v="85"/>
    <d v="2017-04-01T00:00:00"/>
    <n v="29519.08"/>
    <n v="27795"/>
    <n v="1309.08"/>
    <n v="0"/>
    <n v="700"/>
    <n v="1894.3"/>
    <n v="0"/>
    <n v="0"/>
    <n v="0"/>
    <n v="0"/>
    <n v="0"/>
    <n v="0"/>
    <n v="700"/>
    <n v="1894.3"/>
    <n v="325"/>
    <d v="2017-04-03T00:00:00"/>
  </r>
  <r>
    <n v="0.26"/>
    <n v="15392"/>
    <n v="2033.04"/>
    <n v="0"/>
    <n v="0"/>
    <x v="84"/>
    <x v="85"/>
    <d v="2017-04-03T00:00:00"/>
    <n v="63069.56"/>
    <n v="59200"/>
    <n v="3049.56"/>
    <n v="0"/>
    <n v="2400"/>
    <n v="3975"/>
    <n v="0"/>
    <n v="0"/>
    <n v="0"/>
    <n v="0"/>
    <n v="0"/>
    <n v="0"/>
    <n v="2400"/>
    <n v="3975"/>
    <n v="695"/>
    <d v="2017-04-04T00:00:00"/>
  </r>
  <r>
    <n v="0.26"/>
    <n v="12327.9"/>
    <n v="1176.6400000000001"/>
    <n v="0"/>
    <n v="0"/>
    <x v="84"/>
    <x v="85"/>
    <d v="2017-04-04T00:00:00"/>
    <n v="49659.96"/>
    <n v="47415"/>
    <n v="1764.96"/>
    <n v="0"/>
    <n v="1400"/>
    <n v="4272.5"/>
    <n v="0"/>
    <n v="0"/>
    <n v="0"/>
    <n v="0"/>
    <n v="0"/>
    <n v="0"/>
    <n v="1400"/>
    <n v="4272.5"/>
    <n v="513"/>
    <d v="2017-04-05T00:00:00"/>
  </r>
  <r>
    <n v="0.26"/>
    <n v="11962.6"/>
    <n v="746.64"/>
    <n v="0"/>
    <n v="0"/>
    <x v="84"/>
    <x v="85"/>
    <d v="2017-04-05T00:00:00"/>
    <n v="47719.96"/>
    <n v="46010"/>
    <n v="1119.96"/>
    <n v="0"/>
    <n v="1900"/>
    <n v="5131.2"/>
    <n v="0"/>
    <n v="0"/>
    <n v="0"/>
    <n v="0"/>
    <n v="0"/>
    <n v="0"/>
    <n v="1900"/>
    <n v="5131.2"/>
    <n v="506"/>
    <d v="2017-04-07T00:00:00"/>
  </r>
  <r>
    <n v="0.26"/>
    <n v="19406.400000000001"/>
    <n v="1759.3999999999999"/>
    <n v="0"/>
    <n v="0"/>
    <x v="84"/>
    <x v="85"/>
    <d v="2017-04-07T00:00:00"/>
    <n v="78644.100000000006"/>
    <n v="74640"/>
    <n v="2639.1"/>
    <n v="0"/>
    <n v="3100"/>
    <n v="5477.4"/>
    <n v="0"/>
    <n v="0"/>
    <n v="0"/>
    <n v="0"/>
    <n v="0"/>
    <n v="0"/>
    <n v="3100"/>
    <n v="5477.4"/>
    <n v="838"/>
    <d v="2017-04-08T00:00:00"/>
  </r>
  <r>
    <n v="0.26"/>
    <n v="6639.1"/>
    <n v="916.32"/>
    <n v="0"/>
    <n v="0"/>
    <x v="84"/>
    <x v="85"/>
    <d v="2017-04-08T00:00:00"/>
    <n v="27604.48"/>
    <n v="25535"/>
    <n v="1374.48"/>
    <n v="0"/>
    <n v="1400"/>
    <n v="2147.6799999999998"/>
    <n v="0"/>
    <n v="0"/>
    <n v="0"/>
    <n v="0"/>
    <n v="0"/>
    <n v="0"/>
    <n v="1400"/>
    <n v="2147.6799999999998"/>
    <n v="317"/>
    <d v="2017-04-10T00:00:00"/>
  </r>
  <r>
    <n v="0.26"/>
    <n v="10507.9"/>
    <n v="1969.64"/>
    <n v="0"/>
    <n v="0"/>
    <x v="84"/>
    <x v="85"/>
    <d v="2017-04-10T00:00:00"/>
    <n v="43904.46"/>
    <n v="40415"/>
    <n v="2954.46"/>
    <n v="0"/>
    <n v="2500"/>
    <n v="5594.3"/>
    <n v="0"/>
    <n v="0"/>
    <n v="0"/>
    <n v="0"/>
    <n v="0"/>
    <n v="0"/>
    <n v="2500"/>
    <n v="5594.3"/>
    <n v="455"/>
    <d v="2017-04-11T00:00:00"/>
  </r>
  <r>
    <n v="0.26"/>
    <n v="4929.6000000000004"/>
    <n v="697.57999999999993"/>
    <n v="0"/>
    <n v="0"/>
    <x v="84"/>
    <x v="85"/>
    <d v="2017-04-11T00:00:00"/>
    <n v="20351.37"/>
    <n v="18960"/>
    <n v="1046.3699999999999"/>
    <n v="0"/>
    <n v="0"/>
    <n v="1922.9"/>
    <n v="0"/>
    <n v="0"/>
    <n v="0"/>
    <n v="0"/>
    <n v="0"/>
    <n v="0"/>
    <n v="0"/>
    <n v="1922.9"/>
    <n v="195"/>
    <d v="2017-04-12T00:00:00"/>
  </r>
  <r>
    <n v="0.26"/>
    <n v="664.30000000000007"/>
    <n v="67.2"/>
    <n v="0"/>
    <n v="0"/>
    <x v="84"/>
    <x v="85"/>
    <d v="2017-04-12T00:00:00"/>
    <n v="2715.8"/>
    <n v="2555"/>
    <n v="100.8"/>
    <n v="0"/>
    <n v="0"/>
    <n v="72.3"/>
    <n v="0"/>
    <n v="0"/>
    <n v="0"/>
    <n v="0"/>
    <n v="0"/>
    <n v="0"/>
    <n v="0"/>
    <n v="72.3"/>
    <n v="18"/>
    <d v="2017-04-13T00:00:00"/>
  </r>
  <r>
    <n v="0.26"/>
    <n v="11402.300000000001"/>
    <n v="2179.9"/>
    <n v="0"/>
    <n v="0"/>
    <x v="84"/>
    <x v="85"/>
    <d v="2017-04-17T00:00:00"/>
    <n v="48149.85"/>
    <n v="43855"/>
    <n v="3269.85"/>
    <n v="0"/>
    <n v="1000"/>
    <n v="5305.7"/>
    <n v="0"/>
    <n v="0"/>
    <n v="0"/>
    <n v="0"/>
    <n v="0"/>
    <n v="0"/>
    <n v="1000"/>
    <n v="5305.7"/>
    <n v="543"/>
    <d v="2017-04-18T00:00:00"/>
  </r>
  <r>
    <n v="0.26"/>
    <n v="15795"/>
    <n v="929.7600000000001"/>
    <n v="0"/>
    <n v="0"/>
    <x v="84"/>
    <x v="85"/>
    <d v="2017-04-18T00:00:00"/>
    <n v="63549.64"/>
    <n v="60750"/>
    <n v="1394.64"/>
    <n v="0"/>
    <n v="3400"/>
    <n v="5794"/>
    <n v="0"/>
    <n v="0"/>
    <n v="0"/>
    <n v="0"/>
    <n v="0"/>
    <n v="0"/>
    <n v="3400"/>
    <n v="5794"/>
    <n v="611"/>
    <d v="2017-04-19T00:00:00"/>
  </r>
  <r>
    <n v="0.26"/>
    <n v="10596.300000000001"/>
    <n v="443.94"/>
    <n v="0"/>
    <n v="0"/>
    <x v="84"/>
    <x v="85"/>
    <d v="2017-04-19T00:00:00"/>
    <n v="42250.91"/>
    <n v="40755"/>
    <n v="665.91"/>
    <n v="0"/>
    <n v="500"/>
    <n v="2338.8000000000002"/>
    <n v="0"/>
    <n v="0"/>
    <n v="0"/>
    <n v="0"/>
    <n v="0"/>
    <n v="0"/>
    <n v="500"/>
    <n v="2338.8000000000002"/>
    <n v="453"/>
    <d v="2017-04-20T00:00:00"/>
  </r>
  <r>
    <n v="0.26"/>
    <n v="11157.9"/>
    <n v="1005.38"/>
    <n v="0"/>
    <n v="0"/>
    <x v="84"/>
    <x v="85"/>
    <d v="2017-04-20T00:00:00"/>
    <n v="45278.07"/>
    <n v="42915"/>
    <n v="1508.07"/>
    <n v="0"/>
    <n v="2200"/>
    <n v="2574"/>
    <n v="0"/>
    <n v="0"/>
    <n v="0"/>
    <n v="0"/>
    <n v="0"/>
    <n v="0"/>
    <n v="2200"/>
    <n v="2574"/>
    <n v="485"/>
    <d v="2017-04-21T00:00:00"/>
  </r>
  <r>
    <n v="0.26"/>
    <n v="9495.2000000000007"/>
    <n v="1690.64"/>
    <n v="0"/>
    <n v="0"/>
    <x v="84"/>
    <x v="85"/>
    <d v="2017-04-21T00:00:00"/>
    <n v="41545.96"/>
    <n v="36520"/>
    <n v="2535.96"/>
    <n v="0"/>
    <n v="2200"/>
    <n v="3266.08"/>
    <n v="0"/>
    <n v="0"/>
    <n v="0"/>
    <n v="0"/>
    <n v="0"/>
    <n v="0"/>
    <n v="2200"/>
    <n v="3266.08"/>
    <n v="448"/>
    <d v="2017-04-22T00:00:00"/>
  </r>
  <r>
    <n v="0.26"/>
    <n v="7393.1"/>
    <n v="1288"/>
    <n v="0"/>
    <n v="0"/>
    <x v="84"/>
    <x v="85"/>
    <d v="2017-04-22T00:00:00"/>
    <n v="30902"/>
    <n v="28435"/>
    <n v="1932"/>
    <n v="0"/>
    <n v="1500"/>
    <n v="4474"/>
    <n v="0"/>
    <n v="0"/>
    <n v="0"/>
    <n v="0"/>
    <n v="0"/>
    <n v="0"/>
    <n v="1500"/>
    <n v="4474"/>
    <n v="306"/>
    <d v="2017-04-24T00:00:00"/>
  </r>
  <r>
    <n v="0.26"/>
    <n v="16551.600000000002"/>
    <n v="1565.42"/>
    <n v="0"/>
    <n v="0"/>
    <x v="84"/>
    <x v="85"/>
    <d v="2017-04-24T00:00:00"/>
    <n v="67688.13"/>
    <n v="63660"/>
    <n v="2348.13"/>
    <n v="0"/>
    <n v="4200"/>
    <n v="11625.1"/>
    <n v="0"/>
    <n v="0"/>
    <n v="0"/>
    <n v="0"/>
    <n v="0"/>
    <n v="0"/>
    <n v="4200"/>
    <n v="11625.1"/>
    <n v="728"/>
    <d v="2017-04-25T00:00:00"/>
  </r>
  <r>
    <n v="0.26"/>
    <n v="11664.9"/>
    <n v="1609.68"/>
    <n v="0"/>
    <n v="0"/>
    <x v="84"/>
    <x v="85"/>
    <d v="2017-04-25T00:00:00"/>
    <n v="48039.519999999997"/>
    <n v="44865"/>
    <n v="2414.52"/>
    <n v="0"/>
    <n v="1000"/>
    <n v="2324.6"/>
    <n v="0"/>
    <n v="0"/>
    <n v="0"/>
    <n v="0"/>
    <n v="0"/>
    <n v="0"/>
    <n v="1000"/>
    <n v="2324.6"/>
    <n v="481"/>
    <d v="2017-04-26T00:00:00"/>
  </r>
  <r>
    <n v="0.26"/>
    <n v="10010"/>
    <n v="857.4"/>
    <n v="0"/>
    <n v="0"/>
    <x v="84"/>
    <x v="85"/>
    <d v="2017-04-26T00:00:00"/>
    <n v="40556.1"/>
    <n v="38500"/>
    <n v="1286.0999999999999"/>
    <n v="0"/>
    <n v="1600"/>
    <n v="2843.73"/>
    <n v="0"/>
    <n v="0"/>
    <n v="0"/>
    <n v="0"/>
    <n v="0"/>
    <n v="0"/>
    <n v="1600"/>
    <n v="2843.73"/>
    <n v="477"/>
    <d v="2017-04-27T00:00:00"/>
  </r>
  <r>
    <n v="0.26"/>
    <n v="11129.300000000001"/>
    <n v="618.4"/>
    <n v="0"/>
    <n v="0"/>
    <x v="84"/>
    <x v="85"/>
    <d v="2017-04-27T00:00:00"/>
    <n v="44357.599999999999"/>
    <n v="42805"/>
    <n v="927.6"/>
    <n v="0"/>
    <n v="1900"/>
    <n v="3515"/>
    <n v="0"/>
    <n v="0"/>
    <n v="0"/>
    <n v="0"/>
    <n v="0"/>
    <n v="0"/>
    <n v="1900"/>
    <n v="3515"/>
    <n v="464"/>
    <d v="2017-04-28T00:00:00"/>
  </r>
  <r>
    <n v="0.26"/>
    <n v="11087.7"/>
    <n v="684.18"/>
    <n v="0"/>
    <n v="0"/>
    <x v="84"/>
    <x v="85"/>
    <d v="2017-04-28T00:00:00"/>
    <n v="44426.27"/>
    <n v="42645"/>
    <n v="1026.27"/>
    <n v="0"/>
    <n v="1500"/>
    <n v="2259"/>
    <n v="0"/>
    <n v="0"/>
    <n v="0"/>
    <n v="0"/>
    <n v="0"/>
    <n v="0"/>
    <n v="1500"/>
    <n v="2259"/>
    <n v="434"/>
    <d v="2017-04-29T00:00:00"/>
  </r>
  <r>
    <n v="0.26"/>
    <n v="8842.6"/>
    <n v="1090.06"/>
    <n v="0"/>
    <n v="0"/>
    <x v="84"/>
    <x v="85"/>
    <d v="2017-04-29T00:00:00"/>
    <n v="36270.089999999997"/>
    <n v="34010"/>
    <n v="1635.09"/>
    <n v="0"/>
    <n v="300"/>
    <n v="2347.4"/>
    <n v="0"/>
    <n v="0"/>
    <n v="0"/>
    <n v="0"/>
    <n v="0"/>
    <n v="0"/>
    <n v="300"/>
    <n v="2347.4"/>
    <n v="389"/>
    <d v="2017-05-02T00:00:00"/>
  </r>
  <r>
    <n v="0.26"/>
    <n v="11794.9"/>
    <n v="2987.52"/>
    <n v="0"/>
    <n v="0"/>
    <x v="85"/>
    <x v="86"/>
    <d v="2017-04-01T00:00:00"/>
    <n v="50416.28"/>
    <n v="45365"/>
    <n v="4481.28"/>
    <n v="0"/>
    <n v="1400"/>
    <n v="1780"/>
    <n v="0"/>
    <n v="0"/>
    <n v="0"/>
    <n v="0"/>
    <n v="0"/>
    <n v="0"/>
    <n v="1400"/>
    <n v="1780"/>
    <n v="479"/>
    <d v="2017-04-03T00:00:00"/>
  </r>
  <r>
    <n v="0.26"/>
    <n v="26646.100000000002"/>
    <n v="8759.7199999999993"/>
    <n v="0"/>
    <n v="0"/>
    <x v="85"/>
    <x v="86"/>
    <d v="2017-04-03T00:00:00"/>
    <n v="116744.58"/>
    <n v="102485"/>
    <n v="13139.58"/>
    <n v="0"/>
    <n v="3400"/>
    <n v="5451.97"/>
    <n v="0"/>
    <n v="0"/>
    <n v="0"/>
    <n v="0"/>
    <n v="0"/>
    <n v="0"/>
    <n v="3400"/>
    <n v="5451.97"/>
    <n v="1394"/>
    <d v="2017-04-04T00:00:00"/>
  </r>
  <r>
    <n v="0.26"/>
    <n v="19268.600000000002"/>
    <n v="5744.8"/>
    <n v="0"/>
    <n v="0"/>
    <x v="85"/>
    <x v="86"/>
    <d v="2017-04-04T00:00:00"/>
    <n v="85362.2"/>
    <n v="74110"/>
    <n v="8617.2000000000007"/>
    <n v="0"/>
    <n v="1900"/>
    <n v="2532"/>
    <n v="0"/>
    <n v="0"/>
    <n v="0"/>
    <n v="0"/>
    <n v="0"/>
    <n v="0"/>
    <n v="1900"/>
    <n v="2532"/>
    <n v="963"/>
    <d v="2017-04-05T00:00:00"/>
  </r>
  <r>
    <n v="0.26"/>
    <n v="17339.400000000001"/>
    <n v="5354.26"/>
    <n v="0"/>
    <n v="0"/>
    <x v="85"/>
    <x v="86"/>
    <d v="2017-04-05T00:00:00"/>
    <n v="76406.39"/>
    <n v="66690"/>
    <n v="8031.39"/>
    <n v="0"/>
    <n v="2400"/>
    <n v="4836.8999999999996"/>
    <n v="0"/>
    <n v="0"/>
    <n v="0"/>
    <n v="0"/>
    <n v="0"/>
    <n v="0"/>
    <n v="2400"/>
    <n v="4836.8999999999996"/>
    <n v="856"/>
    <d v="2017-04-07T00:00:00"/>
  </r>
  <r>
    <n v="0.26"/>
    <n v="24480.3"/>
    <n v="6645.38"/>
    <n v="0"/>
    <n v="0"/>
    <x v="85"/>
    <x v="86"/>
    <d v="2017-04-07T00:00:00"/>
    <n v="105998.07"/>
    <n v="94155"/>
    <n v="9968.07"/>
    <n v="0"/>
    <n v="2900"/>
    <n v="5804.2"/>
    <n v="0"/>
    <n v="0"/>
    <n v="0"/>
    <n v="0"/>
    <n v="0"/>
    <n v="0"/>
    <n v="2900"/>
    <n v="5804.2"/>
    <n v="1211"/>
    <d v="2017-04-08T00:00:00"/>
  </r>
  <r>
    <n v="0.26"/>
    <n v="12906.4"/>
    <n v="2495.2999999999997"/>
    <n v="0"/>
    <n v="0"/>
    <x v="85"/>
    <x v="86"/>
    <d v="2017-04-08T00:00:00"/>
    <n v="53957.95"/>
    <n v="49640"/>
    <n v="3742.95"/>
    <n v="0"/>
    <n v="0"/>
    <n v="1175.7"/>
    <n v="0"/>
    <n v="0"/>
    <n v="0"/>
    <n v="0"/>
    <n v="0"/>
    <n v="0"/>
    <n v="0"/>
    <n v="1175.7"/>
    <n v="565"/>
    <d v="2017-04-10T00:00:00"/>
  </r>
  <r>
    <n v="0.26"/>
    <n v="19510.400000000001"/>
    <n v="3150.42"/>
    <n v="0"/>
    <n v="0"/>
    <x v="85"/>
    <x v="86"/>
    <d v="2017-04-10T00:00:00"/>
    <n v="81850.63"/>
    <n v="75040"/>
    <n v="4725.63"/>
    <n v="0"/>
    <n v="1100"/>
    <n v="2802.66"/>
    <n v="0"/>
    <n v="0"/>
    <n v="0"/>
    <n v="0"/>
    <n v="0"/>
    <n v="0"/>
    <n v="1100"/>
    <n v="2802.66"/>
    <n v="844"/>
    <d v="2017-04-11T00:00:00"/>
  </r>
  <r>
    <n v="0.26"/>
    <n v="4960.8"/>
    <n v="567"/>
    <n v="0"/>
    <n v="0"/>
    <x v="85"/>
    <x v="86"/>
    <d v="2017-04-11T00:00:00"/>
    <n v="20630.5"/>
    <n v="19080"/>
    <n v="850.5"/>
    <n v="0"/>
    <n v="2300"/>
    <n v="1807.8"/>
    <n v="0"/>
    <n v="0"/>
    <n v="0"/>
    <n v="0"/>
    <n v="0"/>
    <n v="0"/>
    <n v="2300"/>
    <n v="1807.8"/>
    <n v="236"/>
    <d v="2017-04-12T00:00:00"/>
  </r>
  <r>
    <n v="0.26"/>
    <n v="2130.7000000000003"/>
    <n v="150.6"/>
    <n v="0"/>
    <n v="0"/>
    <x v="85"/>
    <x v="86"/>
    <d v="2017-04-12T00:00:00"/>
    <n v="8550.9"/>
    <n v="8195"/>
    <n v="225.9"/>
    <n v="0"/>
    <n v="0"/>
    <n v="0"/>
    <n v="0"/>
    <n v="0"/>
    <n v="0"/>
    <n v="0"/>
    <n v="0"/>
    <n v="0"/>
    <n v="0"/>
    <n v="0"/>
    <n v="68"/>
    <d v="2017-04-13T00:00:00"/>
  </r>
  <r>
    <n v="0.26"/>
    <n v="18904.600000000002"/>
    <n v="7172.56"/>
    <n v="0"/>
    <n v="0"/>
    <x v="85"/>
    <x v="86"/>
    <d v="2017-04-17T00:00:00"/>
    <n v="84308.84"/>
    <n v="72710"/>
    <n v="10758.84"/>
    <n v="0"/>
    <n v="6400"/>
    <n v="11114.53"/>
    <n v="0"/>
    <n v="0"/>
    <n v="0"/>
    <n v="0"/>
    <n v="0"/>
    <n v="0"/>
    <n v="6400"/>
    <n v="11114.53"/>
    <n v="1115"/>
    <d v="2017-04-18T00:00:00"/>
  </r>
  <r>
    <n v="0.26"/>
    <n v="19896.5"/>
    <n v="4762.2"/>
    <n v="0"/>
    <n v="0"/>
    <x v="85"/>
    <x v="86"/>
    <d v="2017-04-18T00:00:00"/>
    <n v="86593.3"/>
    <n v="76525"/>
    <n v="7143.3"/>
    <n v="0"/>
    <n v="5400"/>
    <n v="7789.9"/>
    <n v="0"/>
    <n v="0"/>
    <n v="0"/>
    <n v="0"/>
    <n v="0"/>
    <n v="0"/>
    <n v="5400"/>
    <n v="7789.9"/>
    <n v="943"/>
    <d v="2017-04-19T00:00:00"/>
  </r>
  <r>
    <n v="0.26"/>
    <n v="16304.6"/>
    <n v="5105.08"/>
    <n v="0"/>
    <n v="0"/>
    <x v="85"/>
    <x v="86"/>
    <d v="2017-04-19T00:00:00"/>
    <n v="72692.62"/>
    <n v="62710"/>
    <n v="7657.62"/>
    <n v="0"/>
    <n v="5200"/>
    <n v="6889.84"/>
    <n v="0"/>
    <n v="0"/>
    <n v="0"/>
    <n v="0"/>
    <n v="0"/>
    <n v="0"/>
    <n v="5200"/>
    <n v="6889.84"/>
    <n v="787"/>
    <d v="2017-04-20T00:00:00"/>
  </r>
  <r>
    <n v="0.26"/>
    <n v="17368"/>
    <n v="5118.78"/>
    <n v="0"/>
    <n v="0"/>
    <x v="85"/>
    <x v="86"/>
    <d v="2017-04-20T00:00:00"/>
    <n v="75958.17"/>
    <n v="66800"/>
    <n v="7678.17"/>
    <n v="0"/>
    <n v="5200"/>
    <n v="6550.8"/>
    <n v="0"/>
    <n v="0"/>
    <n v="0"/>
    <n v="0"/>
    <n v="0"/>
    <n v="0"/>
    <n v="5200"/>
    <n v="6550.8"/>
    <n v="834"/>
    <d v="2017-04-21T00:00:00"/>
  </r>
  <r>
    <n v="0.26"/>
    <n v="15250.300000000001"/>
    <n v="5146.32"/>
    <n v="0"/>
    <n v="0"/>
    <x v="85"/>
    <x v="86"/>
    <d v="2017-04-21T00:00:00"/>
    <n v="68479.48"/>
    <n v="58655"/>
    <n v="7719.48"/>
    <n v="0"/>
    <n v="5600"/>
    <n v="7392.77"/>
    <n v="0"/>
    <n v="0"/>
    <n v="0"/>
    <n v="0"/>
    <n v="0"/>
    <n v="0"/>
    <n v="5600"/>
    <n v="7392.77"/>
    <n v="788"/>
    <d v="2017-04-22T00:00:00"/>
  </r>
  <r>
    <n v="0.26"/>
    <n v="11866.4"/>
    <n v="5432.88"/>
    <n v="0"/>
    <n v="0"/>
    <x v="85"/>
    <x v="86"/>
    <d v="2017-04-22T00:00:00"/>
    <n v="54869.32"/>
    <n v="45640"/>
    <n v="8149.32"/>
    <n v="0"/>
    <n v="2200"/>
    <n v="3525.3"/>
    <n v="0"/>
    <n v="0"/>
    <n v="0"/>
    <n v="0"/>
    <n v="0"/>
    <n v="0"/>
    <n v="2200"/>
    <n v="3525.3"/>
    <n v="648"/>
    <d v="2017-04-24T00:00:00"/>
  </r>
  <r>
    <n v="0.26"/>
    <n v="25048.400000000001"/>
    <n v="8898.6"/>
    <n v="0"/>
    <n v="0"/>
    <x v="85"/>
    <x v="86"/>
    <d v="2017-04-24T00:00:00"/>
    <n v="110732.9"/>
    <n v="96340"/>
    <n v="13347.9"/>
    <n v="0"/>
    <n v="6000"/>
    <n v="9057.16"/>
    <n v="0"/>
    <n v="0"/>
    <n v="0"/>
    <n v="0"/>
    <n v="0"/>
    <n v="0"/>
    <n v="6000"/>
    <n v="9057.16"/>
    <n v="1413"/>
    <d v="2017-04-25T00:00:00"/>
  </r>
  <r>
    <n v="0.26"/>
    <n v="15945.800000000001"/>
    <n v="3215.42"/>
    <n v="0"/>
    <n v="0"/>
    <x v="85"/>
    <x v="86"/>
    <d v="2017-04-25T00:00:00"/>
    <n v="68238.13"/>
    <n v="61330"/>
    <n v="4823.13"/>
    <n v="0"/>
    <n v="1500"/>
    <n v="2796.6"/>
    <n v="0"/>
    <n v="0"/>
    <n v="0"/>
    <n v="0"/>
    <n v="0"/>
    <n v="0"/>
    <n v="1500"/>
    <n v="2796.6"/>
    <n v="774"/>
    <d v="2017-04-26T00:00:00"/>
  </r>
  <r>
    <n v="0.26"/>
    <n v="17810"/>
    <n v="6303.54"/>
    <n v="0"/>
    <n v="0"/>
    <x v="85"/>
    <x v="86"/>
    <d v="2017-04-26T00:00:00"/>
    <n v="79375.31"/>
    <n v="68500"/>
    <n v="9455.31"/>
    <n v="0"/>
    <n v="1300"/>
    <n v="2886.2"/>
    <n v="0"/>
    <n v="0"/>
    <n v="0"/>
    <n v="0"/>
    <n v="0"/>
    <n v="0"/>
    <n v="1300"/>
    <n v="2886.2"/>
    <n v="886"/>
    <d v="2017-04-27T00:00:00"/>
  </r>
  <r>
    <n v="0.26"/>
    <n v="16055"/>
    <n v="5118.0199999999995"/>
    <n v="0"/>
    <n v="0"/>
    <x v="85"/>
    <x v="86"/>
    <d v="2017-04-27T00:00:00"/>
    <n v="70722.03"/>
    <n v="61750"/>
    <n v="7677.03"/>
    <n v="0"/>
    <n v="2600"/>
    <n v="5027.22"/>
    <n v="0"/>
    <n v="0"/>
    <n v="0"/>
    <n v="0"/>
    <n v="0"/>
    <n v="0"/>
    <n v="2600"/>
    <n v="5027.22"/>
    <n v="786"/>
    <d v="2017-04-28T00:00:00"/>
  </r>
  <r>
    <n v="0.26"/>
    <n v="17256.2"/>
    <n v="5999.02"/>
    <n v="0"/>
    <n v="0"/>
    <x v="85"/>
    <x v="86"/>
    <d v="2017-04-28T00:00:00"/>
    <n v="76393.53"/>
    <n v="66370"/>
    <n v="8998.5300000000007"/>
    <n v="0"/>
    <n v="300"/>
    <n v="2122.38"/>
    <n v="0"/>
    <n v="0"/>
    <n v="0"/>
    <n v="0"/>
    <n v="0"/>
    <n v="0"/>
    <n v="300"/>
    <n v="2122.38"/>
    <n v="863"/>
    <d v="2017-04-29T00:00:00"/>
  </r>
  <r>
    <n v="0.26"/>
    <n v="15394.6"/>
    <n v="5660.7"/>
    <n v="0"/>
    <n v="0"/>
    <x v="85"/>
    <x v="86"/>
    <d v="2017-04-29T00:00:00"/>
    <n v="68626.05"/>
    <n v="59210"/>
    <n v="8491.0499999999993"/>
    <n v="0"/>
    <n v="1400"/>
    <n v="1382.5"/>
    <n v="0"/>
    <n v="0"/>
    <n v="0"/>
    <n v="0"/>
    <n v="0"/>
    <n v="0"/>
    <n v="1400"/>
    <n v="1382.5"/>
    <n v="862"/>
    <d v="2017-05-02T00:00:00"/>
  </r>
  <r>
    <e v="#N/A"/>
    <e v="#N/A"/>
    <n v="892.02"/>
    <n v="0"/>
    <n v="0"/>
    <x v="86"/>
    <x v="87"/>
    <d v="2017-04-01T00:00:00"/>
    <n v="14893.03"/>
    <n v="13230"/>
    <n v="1338.03"/>
    <n v="0"/>
    <n v="0"/>
    <n v="0"/>
    <n v="0"/>
    <n v="0"/>
    <n v="0"/>
    <n v="0"/>
    <n v="0"/>
    <n v="0"/>
    <n v="0"/>
    <n v="0"/>
    <n v="161"/>
    <d v="2017-04-03T00:00:00"/>
  </r>
  <r>
    <e v="#N/A"/>
    <e v="#N/A"/>
    <n v="1434.32"/>
    <n v="0"/>
    <n v="0"/>
    <x v="86"/>
    <x v="87"/>
    <d v="2017-04-03T00:00:00"/>
    <n v="46721.48"/>
    <n v="43360"/>
    <n v="2151.48"/>
    <n v="0"/>
    <n v="200"/>
    <n v="3752"/>
    <n v="0"/>
    <n v="0"/>
    <n v="0"/>
    <n v="0"/>
    <n v="0"/>
    <n v="0"/>
    <n v="200"/>
    <n v="3752"/>
    <n v="601"/>
    <d v="2017-04-04T00:00:00"/>
  </r>
  <r>
    <e v="#N/A"/>
    <e v="#N/A"/>
    <n v="1058.2"/>
    <n v="0"/>
    <n v="0"/>
    <x v="86"/>
    <x v="87"/>
    <d v="2017-04-04T00:00:00"/>
    <n v="36807.300000000003"/>
    <n v="34385"/>
    <n v="1587.3"/>
    <n v="0"/>
    <n v="0"/>
    <n v="6145.4"/>
    <n v="0"/>
    <n v="0"/>
    <n v="0"/>
    <n v="0"/>
    <n v="0"/>
    <n v="0"/>
    <n v="0"/>
    <n v="6145.4"/>
    <n v="496"/>
    <d v="2017-04-05T00:00:00"/>
  </r>
  <r>
    <e v="#N/A"/>
    <e v="#N/A"/>
    <n v="2182.6"/>
    <n v="0"/>
    <n v="0"/>
    <x v="86"/>
    <x v="87"/>
    <d v="2017-04-05T00:00:00"/>
    <n v="29763.9"/>
    <n v="26015"/>
    <n v="3273.9"/>
    <n v="0"/>
    <n v="2700"/>
    <n v="5521.3"/>
    <n v="0"/>
    <n v="0"/>
    <n v="0"/>
    <n v="0"/>
    <n v="0"/>
    <n v="0"/>
    <n v="2700"/>
    <n v="5521.3"/>
    <n v="347"/>
    <d v="2017-04-07T00:00:00"/>
  </r>
  <r>
    <e v="#N/A"/>
    <e v="#N/A"/>
    <n v="3131.5"/>
    <n v="0"/>
    <n v="0"/>
    <x v="86"/>
    <x v="87"/>
    <d v="2017-04-07T00:00:00"/>
    <n v="55272.25"/>
    <n v="49495"/>
    <n v="4697.25"/>
    <n v="0"/>
    <n v="6000"/>
    <n v="8734.4"/>
    <n v="0"/>
    <n v="0"/>
    <n v="0"/>
    <n v="0"/>
    <n v="0"/>
    <n v="0"/>
    <n v="6000"/>
    <n v="8734.4"/>
    <n v="635"/>
    <d v="2017-04-10T00:00:00"/>
  </r>
  <r>
    <e v="#N/A"/>
    <e v="#N/A"/>
    <n v="361.18"/>
    <n v="0"/>
    <n v="0"/>
    <x v="86"/>
    <x v="87"/>
    <d v="2017-04-08T00:00:00"/>
    <n v="6806.77"/>
    <n v="6155"/>
    <n v="541.77"/>
    <n v="0"/>
    <n v="400"/>
    <n v="1395.97"/>
    <n v="0"/>
    <n v="0"/>
    <n v="0"/>
    <n v="0"/>
    <n v="0"/>
    <n v="0"/>
    <n v="400"/>
    <n v="1395.97"/>
    <n v="75"/>
    <d v="2017-04-10T00:00:00"/>
  </r>
  <r>
    <e v="#N/A"/>
    <e v="#N/A"/>
    <n v="1447.3999999999999"/>
    <n v="0"/>
    <n v="0"/>
    <x v="86"/>
    <x v="87"/>
    <d v="2017-04-10T00:00:00"/>
    <n v="19336.099999999999"/>
    <n v="16810"/>
    <n v="2171.1"/>
    <n v="0"/>
    <n v="900"/>
    <n v="1887.3"/>
    <n v="0"/>
    <n v="0"/>
    <n v="0"/>
    <n v="0"/>
    <n v="0"/>
    <n v="0"/>
    <n v="900"/>
    <n v="1887.3"/>
    <n v="202"/>
    <d v="2017-04-11T00:00:00"/>
  </r>
  <r>
    <e v="#N/A"/>
    <e v="#N/A"/>
    <n v="273.2"/>
    <n v="0"/>
    <n v="0"/>
    <x v="86"/>
    <x v="87"/>
    <d v="2017-04-11T00:00:00"/>
    <n v="11704.8"/>
    <n v="11125"/>
    <n v="409.8"/>
    <n v="0"/>
    <n v="100"/>
    <n v="3060.4"/>
    <n v="0"/>
    <n v="0"/>
    <n v="0"/>
    <n v="0"/>
    <n v="0"/>
    <n v="0"/>
    <n v="100"/>
    <n v="3060.4"/>
    <n v="145"/>
    <d v="2017-04-12T00:00:00"/>
  </r>
  <r>
    <e v="#N/A"/>
    <e v="#N/A"/>
    <n v="0"/>
    <n v="0"/>
    <n v="0"/>
    <x v="86"/>
    <x v="87"/>
    <d v="2017-04-12T00:00:00"/>
    <n v="960"/>
    <n v="945"/>
    <n v="0"/>
    <n v="0"/>
    <n v="0"/>
    <n v="0"/>
    <n v="0"/>
    <n v="0"/>
    <n v="0"/>
    <n v="0"/>
    <n v="0"/>
    <n v="0"/>
    <n v="0"/>
    <n v="0"/>
    <n v="13"/>
    <d v="2017-04-13T00:00:00"/>
  </r>
  <r>
    <e v="#N/A"/>
    <e v="#N/A"/>
    <n v="821.52"/>
    <n v="0"/>
    <n v="0"/>
    <x v="86"/>
    <x v="87"/>
    <d v="2017-04-17T00:00:00"/>
    <n v="13812.28"/>
    <n v="12225"/>
    <n v="1232.28"/>
    <n v="0"/>
    <n v="900"/>
    <n v="1109.28"/>
    <n v="0"/>
    <n v="0"/>
    <n v="0"/>
    <n v="0"/>
    <n v="0"/>
    <n v="0"/>
    <n v="900"/>
    <n v="1109.28"/>
    <n v="179"/>
    <d v="2017-04-18T00:00:00"/>
  </r>
  <r>
    <e v="#N/A"/>
    <e v="#N/A"/>
    <n v="490"/>
    <n v="0"/>
    <n v="0"/>
    <x v="86"/>
    <x v="87"/>
    <d v="2017-04-18T00:00:00"/>
    <n v="29585"/>
    <n v="27880"/>
    <n v="735"/>
    <n v="0"/>
    <n v="500"/>
    <n v="3215.5"/>
    <n v="0"/>
    <n v="0"/>
    <n v="0"/>
    <n v="0"/>
    <n v="0"/>
    <n v="0"/>
    <n v="500"/>
    <n v="3215.5"/>
    <n v="347"/>
    <d v="2017-04-19T00:00:00"/>
  </r>
  <r>
    <e v="#N/A"/>
    <e v="#N/A"/>
    <n v="986.4"/>
    <n v="0"/>
    <n v="0"/>
    <x v="86"/>
    <x v="87"/>
    <d v="2017-04-19T00:00:00"/>
    <n v="28059.599999999999"/>
    <n v="26175"/>
    <n v="1479.6"/>
    <n v="0"/>
    <n v="600"/>
    <n v="3497"/>
    <n v="0"/>
    <n v="0"/>
    <n v="0"/>
    <n v="0"/>
    <n v="0"/>
    <n v="0"/>
    <n v="600"/>
    <n v="3497"/>
    <n v="337"/>
    <d v="2017-04-20T00:00:00"/>
  </r>
  <r>
    <e v="#N/A"/>
    <e v="#N/A"/>
    <n v="1645"/>
    <n v="0"/>
    <n v="0"/>
    <x v="86"/>
    <x v="87"/>
    <d v="2017-04-20T00:00:00"/>
    <n v="28547.5"/>
    <n v="25555"/>
    <n v="2467.5"/>
    <n v="0"/>
    <n v="1000"/>
    <n v="2604.4"/>
    <n v="0"/>
    <n v="0"/>
    <n v="0"/>
    <n v="0"/>
    <n v="0"/>
    <n v="0"/>
    <n v="1000"/>
    <n v="2604.4"/>
    <n v="343"/>
    <d v="2017-04-21T00:00:00"/>
  </r>
  <r>
    <e v="#N/A"/>
    <e v="#N/A"/>
    <n v="1126"/>
    <n v="0"/>
    <n v="0"/>
    <x v="86"/>
    <x v="87"/>
    <d v="2017-04-21T00:00:00"/>
    <n v="28314"/>
    <n v="25710"/>
    <n v="1689"/>
    <n v="0"/>
    <n v="1200"/>
    <n v="4575.8999999999996"/>
    <n v="0"/>
    <n v="0"/>
    <n v="0"/>
    <n v="0"/>
    <n v="0"/>
    <n v="0"/>
    <n v="1200"/>
    <n v="4575.8999999999996"/>
    <n v="329"/>
    <d v="2017-04-24T00:00:00"/>
  </r>
  <r>
    <e v="#N/A"/>
    <e v="#N/A"/>
    <n v="1757.0600000000002"/>
    <n v="0"/>
    <n v="0"/>
    <x v="86"/>
    <x v="87"/>
    <d v="2017-04-22T00:00:00"/>
    <n v="13340.59"/>
    <n v="10295"/>
    <n v="2635.59"/>
    <n v="0"/>
    <n v="0"/>
    <n v="0"/>
    <n v="0"/>
    <n v="0"/>
    <n v="0"/>
    <n v="0"/>
    <n v="0"/>
    <n v="0"/>
    <n v="0"/>
    <n v="0"/>
    <n v="137"/>
    <d v="2017-04-24T00:00:00"/>
  </r>
  <r>
    <e v="#N/A"/>
    <e v="#N/A"/>
    <n v="2417.7999999999997"/>
    <n v="0"/>
    <n v="0"/>
    <x v="86"/>
    <x v="87"/>
    <d v="2017-04-24T00:00:00"/>
    <n v="40361.699999999997"/>
    <n v="35645"/>
    <n v="3626.7"/>
    <n v="0"/>
    <n v="6400"/>
    <n v="7566.4"/>
    <n v="0"/>
    <n v="0"/>
    <n v="0"/>
    <n v="0"/>
    <n v="0"/>
    <n v="0"/>
    <n v="6400"/>
    <n v="7566.4"/>
    <n v="490"/>
    <d v="2017-04-25T00:00:00"/>
  </r>
  <r>
    <e v="#N/A"/>
    <e v="#N/A"/>
    <n v="868.07999999999993"/>
    <n v="0"/>
    <n v="0"/>
    <x v="86"/>
    <x v="87"/>
    <d v="2017-04-25T00:00:00"/>
    <n v="29862.12"/>
    <n v="27795"/>
    <n v="1302.1199999999999"/>
    <n v="0"/>
    <n v="2300"/>
    <n v="3315.8"/>
    <n v="0"/>
    <n v="0"/>
    <n v="0"/>
    <n v="0"/>
    <n v="0"/>
    <n v="0"/>
    <n v="2300"/>
    <n v="3315.8"/>
    <n v="337"/>
    <d v="2017-04-26T00:00:00"/>
  </r>
  <r>
    <e v="#N/A"/>
    <e v="#N/A"/>
    <n v="1416.0200000000002"/>
    <n v="0"/>
    <n v="0"/>
    <x v="86"/>
    <x v="87"/>
    <d v="2017-04-26T00:00:00"/>
    <n v="26764.03"/>
    <n v="24040"/>
    <n v="2124.0300000000002"/>
    <n v="0"/>
    <n v="1100"/>
    <n v="3095.2"/>
    <n v="0"/>
    <n v="0"/>
    <n v="0"/>
    <n v="0"/>
    <n v="0"/>
    <n v="0"/>
    <n v="1100"/>
    <n v="3095.2"/>
    <n v="340"/>
    <d v="2017-04-27T00:00:00"/>
  </r>
  <r>
    <e v="#N/A"/>
    <e v="#N/A"/>
    <n v="1206.6000000000001"/>
    <n v="0"/>
    <n v="0"/>
    <x v="86"/>
    <x v="87"/>
    <d v="2017-04-27T00:00:00"/>
    <n v="31289.9"/>
    <n v="28950"/>
    <n v="1809.9"/>
    <n v="0"/>
    <n v="200"/>
    <n v="2354.5"/>
    <n v="0"/>
    <n v="0"/>
    <n v="0"/>
    <n v="0"/>
    <n v="0"/>
    <n v="0"/>
    <n v="200"/>
    <n v="2354.5"/>
    <n v="360"/>
    <d v="2017-04-28T00:00:00"/>
  </r>
  <r>
    <e v="#N/A"/>
    <e v="#N/A"/>
    <n v="1991.3999999999999"/>
    <n v="0"/>
    <n v="0"/>
    <x v="86"/>
    <x v="87"/>
    <d v="2017-04-28T00:00:00"/>
    <n v="36447.1"/>
    <n v="32425"/>
    <n v="2987.1"/>
    <n v="0"/>
    <n v="1400"/>
    <n v="4898.5"/>
    <n v="0"/>
    <n v="0"/>
    <n v="0"/>
    <n v="0"/>
    <n v="0"/>
    <n v="0"/>
    <n v="1400"/>
    <n v="4898.5"/>
    <n v="409"/>
    <d v="2017-05-02T00:00:00"/>
  </r>
  <r>
    <e v="#N/A"/>
    <e v="#N/A"/>
    <n v="531.19999999999993"/>
    <n v="0"/>
    <n v="0"/>
    <x v="86"/>
    <x v="87"/>
    <d v="2017-04-29T00:00:00"/>
    <n v="8696.7999999999993"/>
    <n v="7695"/>
    <n v="796.8"/>
    <n v="0"/>
    <n v="100"/>
    <n v="2075"/>
    <n v="0"/>
    <n v="0"/>
    <n v="0"/>
    <n v="0"/>
    <n v="0"/>
    <n v="0"/>
    <n v="100"/>
    <n v="2075"/>
    <n v="73"/>
    <d v="2017-05-02T00:00:00"/>
  </r>
  <r>
    <e v="#N/A"/>
    <e v="#N/A"/>
    <n v="963.5"/>
    <n v="0"/>
    <n v="0"/>
    <x v="87"/>
    <x v="88"/>
    <d v="2017-04-01T00:00:00"/>
    <n v="9060.25"/>
    <n v="7570"/>
    <n v="1445.25"/>
    <n v="0"/>
    <n v="0"/>
    <n v="2276.15"/>
    <n v="0"/>
    <n v="0"/>
    <n v="0"/>
    <n v="0"/>
    <n v="0"/>
    <n v="0"/>
    <n v="0"/>
    <n v="2276.15"/>
    <n v="89"/>
    <d v="2017-04-03T00:00:00"/>
  </r>
  <r>
    <e v="#N/A"/>
    <e v="#N/A"/>
    <n v="2236.92"/>
    <n v="0"/>
    <n v="0"/>
    <x v="87"/>
    <x v="88"/>
    <d v="2017-04-03T00:00:00"/>
    <n v="20610.38"/>
    <n v="17095"/>
    <n v="3355.38"/>
    <n v="0"/>
    <n v="0"/>
    <n v="4809.18"/>
    <n v="0"/>
    <n v="0"/>
    <n v="0"/>
    <n v="0"/>
    <n v="0"/>
    <n v="0"/>
    <n v="0"/>
    <n v="4809.18"/>
    <n v="196"/>
    <d v="2017-04-04T00:00:00"/>
  </r>
  <r>
    <e v="#N/A"/>
    <e v="#N/A"/>
    <n v="1451.3"/>
    <n v="0"/>
    <n v="0"/>
    <x v="87"/>
    <x v="88"/>
    <d v="2017-04-04T00:00:00"/>
    <n v="16071.95"/>
    <n v="13570"/>
    <n v="2176.9499999999998"/>
    <n v="0"/>
    <n v="1700"/>
    <n v="2938.5"/>
    <n v="0"/>
    <n v="0"/>
    <n v="0"/>
    <n v="0"/>
    <n v="0"/>
    <n v="0"/>
    <n v="1700"/>
    <n v="2938.5"/>
    <n v="142"/>
    <d v="2017-04-05T00:00:00"/>
  </r>
  <r>
    <e v="#N/A"/>
    <e v="#N/A"/>
    <n v="1082"/>
    <n v="0"/>
    <n v="0"/>
    <x v="87"/>
    <x v="88"/>
    <d v="2017-04-05T00:00:00"/>
    <n v="15468"/>
    <n v="13370"/>
    <n v="1623"/>
    <n v="0"/>
    <n v="400"/>
    <n v="2060.6999999999998"/>
    <n v="0"/>
    <n v="0"/>
    <n v="0"/>
    <n v="0"/>
    <n v="0"/>
    <n v="0"/>
    <n v="400"/>
    <n v="2060.6999999999998"/>
    <n v="160"/>
    <d v="2017-04-07T00:00:00"/>
  </r>
  <r>
    <e v="#N/A"/>
    <e v="#N/A"/>
    <n v="2283.7800000000002"/>
    <n v="18"/>
    <n v="0"/>
    <x v="87"/>
    <x v="88"/>
    <d v="2017-04-07T00:00:00"/>
    <n v="26130.67"/>
    <n v="22155"/>
    <n v="3425.67"/>
    <n v="60"/>
    <n v="1300"/>
    <n v="6653.07"/>
    <n v="0"/>
    <n v="0"/>
    <n v="0"/>
    <n v="0"/>
    <n v="0"/>
    <n v="0"/>
    <n v="1300"/>
    <n v="6653.07"/>
    <n v="227"/>
    <d v="2017-04-10T00:00:00"/>
  </r>
  <r>
    <e v="#N/A"/>
    <e v="#N/A"/>
    <n v="1129.8999999999999"/>
    <n v="0"/>
    <n v="0"/>
    <x v="87"/>
    <x v="88"/>
    <d v="2017-04-08T00:00:00"/>
    <n v="10584.85"/>
    <n v="8585"/>
    <n v="1694.85"/>
    <n v="0"/>
    <n v="300"/>
    <n v="1228.75"/>
    <n v="0"/>
    <n v="0"/>
    <n v="0"/>
    <n v="0"/>
    <n v="0"/>
    <n v="0"/>
    <n v="300"/>
    <n v="1228.75"/>
    <n v="87"/>
    <d v="2017-04-10T00:00:00"/>
  </r>
  <r>
    <e v="#N/A"/>
    <e v="#N/A"/>
    <n v="2135.8200000000002"/>
    <n v="0"/>
    <n v="0"/>
    <x v="87"/>
    <x v="88"/>
    <d v="2017-04-10T00:00:00"/>
    <n v="19493.73"/>
    <n v="16230"/>
    <n v="3203.73"/>
    <n v="0"/>
    <n v="1600"/>
    <n v="3697.9"/>
    <n v="0"/>
    <n v="0"/>
    <n v="0"/>
    <n v="0"/>
    <n v="0"/>
    <n v="0"/>
    <n v="1600"/>
    <n v="3697.9"/>
    <n v="180"/>
    <d v="2017-04-11T00:00:00"/>
  </r>
  <r>
    <e v="#N/A"/>
    <e v="#N/A"/>
    <n v="1098.6000000000001"/>
    <n v="0"/>
    <n v="0"/>
    <x v="87"/>
    <x v="88"/>
    <d v="2017-04-11T00:00:00"/>
    <n v="11022.9"/>
    <n v="9025"/>
    <n v="1647.9"/>
    <n v="0"/>
    <n v="0"/>
    <n v="2580"/>
    <n v="0"/>
    <n v="0"/>
    <n v="0"/>
    <n v="0"/>
    <n v="0"/>
    <n v="0"/>
    <n v="0"/>
    <n v="2580"/>
    <n v="98"/>
    <d v="2017-04-12T00:00:00"/>
  </r>
  <r>
    <e v="#N/A"/>
    <e v="#N/A"/>
    <n v="551.80000000000007"/>
    <n v="0"/>
    <n v="0"/>
    <x v="87"/>
    <x v="88"/>
    <d v="2017-04-12T00:00:00"/>
    <n v="3787.7"/>
    <n v="2940"/>
    <n v="827.7"/>
    <n v="0"/>
    <n v="0"/>
    <n v="0"/>
    <n v="0"/>
    <n v="0"/>
    <n v="0"/>
    <n v="0"/>
    <n v="0"/>
    <n v="0"/>
    <n v="0"/>
    <n v="0"/>
    <n v="26"/>
    <d v="2017-04-13T00:00:00"/>
  </r>
  <r>
    <e v="#N/A"/>
    <e v="#N/A"/>
    <n v="3151.8799999999997"/>
    <n v="0"/>
    <n v="0"/>
    <x v="87"/>
    <x v="88"/>
    <d v="2017-04-17T00:00:00"/>
    <n v="25887.82"/>
    <n v="20895"/>
    <n v="4727.82"/>
    <n v="0"/>
    <n v="800"/>
    <n v="2145.7199999999998"/>
    <n v="0"/>
    <n v="0"/>
    <n v="0"/>
    <n v="0"/>
    <n v="0"/>
    <n v="0"/>
    <n v="800"/>
    <n v="2145.7199999999998"/>
    <n v="211"/>
    <d v="2017-04-18T00:00:00"/>
  </r>
  <r>
    <e v="#N/A"/>
    <e v="#N/A"/>
    <n v="1069.48"/>
    <n v="0"/>
    <n v="0"/>
    <x v="87"/>
    <x v="88"/>
    <d v="2017-04-18T00:00:00"/>
    <n v="14329.22"/>
    <n v="11750"/>
    <n v="1604.22"/>
    <n v="0"/>
    <n v="400"/>
    <n v="4281.0200000000004"/>
    <n v="0"/>
    <n v="0"/>
    <n v="0"/>
    <n v="0"/>
    <n v="0"/>
    <n v="0"/>
    <n v="400"/>
    <n v="4281.0200000000004"/>
    <n v="155"/>
    <d v="2017-04-19T00:00:00"/>
  </r>
  <r>
    <e v="#N/A"/>
    <e v="#N/A"/>
    <n v="2266.48"/>
    <n v="0"/>
    <n v="0"/>
    <x v="87"/>
    <x v="88"/>
    <d v="2017-04-19T00:00:00"/>
    <n v="17629.72"/>
    <n v="14075"/>
    <n v="3399.72"/>
    <n v="0"/>
    <n v="1000"/>
    <n v="1395"/>
    <n v="0"/>
    <n v="0"/>
    <n v="0"/>
    <n v="0"/>
    <n v="0"/>
    <n v="0"/>
    <n v="1000"/>
    <n v="1395"/>
    <n v="142"/>
    <d v="2017-04-20T00:00:00"/>
  </r>
  <r>
    <e v="#N/A"/>
    <e v="#N/A"/>
    <n v="1550.4799999999998"/>
    <n v="0"/>
    <n v="0"/>
    <x v="87"/>
    <x v="88"/>
    <d v="2017-04-20T00:00:00"/>
    <n v="20360.72"/>
    <n v="17745"/>
    <n v="2325.7199999999998"/>
    <n v="0"/>
    <n v="100"/>
    <n v="3901.47"/>
    <n v="0"/>
    <n v="0"/>
    <n v="0"/>
    <n v="0"/>
    <n v="0"/>
    <n v="0"/>
    <n v="100"/>
    <n v="3901.47"/>
    <n v="162"/>
    <d v="2017-04-21T00:00:00"/>
  </r>
  <r>
    <e v="#N/A"/>
    <e v="#N/A"/>
    <n v="949.94"/>
    <n v="0"/>
    <n v="0"/>
    <x v="87"/>
    <x v="88"/>
    <d v="2017-04-21T00:00:00"/>
    <n v="19359.91"/>
    <n v="15510"/>
    <n v="1424.91"/>
    <n v="0"/>
    <n v="1000"/>
    <n v="2180.81"/>
    <n v="0"/>
    <n v="0"/>
    <n v="0"/>
    <n v="0"/>
    <n v="0"/>
    <n v="0"/>
    <n v="1000"/>
    <n v="2180.81"/>
    <n v="118"/>
    <d v="2017-04-24T00:00:00"/>
  </r>
  <r>
    <e v="#N/A"/>
    <e v="#N/A"/>
    <n v="624.4"/>
    <n v="0"/>
    <n v="0"/>
    <x v="87"/>
    <x v="88"/>
    <d v="2017-04-22T00:00:00"/>
    <n v="13631.6"/>
    <n v="12010"/>
    <n v="936.6"/>
    <n v="0"/>
    <n v="0"/>
    <n v="6950.9"/>
    <n v="0"/>
    <n v="0"/>
    <n v="0"/>
    <n v="0"/>
    <n v="0"/>
    <n v="0"/>
    <n v="0"/>
    <n v="6950.9"/>
    <n v="94"/>
    <d v="2017-04-24T00:00:00"/>
  </r>
  <r>
    <e v="#N/A"/>
    <e v="#N/A"/>
    <n v="2413.84"/>
    <n v="0"/>
    <n v="0"/>
    <x v="87"/>
    <x v="88"/>
    <d v="2017-04-24T00:00:00"/>
    <n v="23215.759999999998"/>
    <n v="19295"/>
    <n v="3620.76"/>
    <n v="0"/>
    <n v="1500"/>
    <n v="5693.16"/>
    <n v="0"/>
    <n v="0"/>
    <n v="0"/>
    <n v="0"/>
    <n v="0"/>
    <n v="0"/>
    <n v="1500"/>
    <n v="5693.16"/>
    <n v="224"/>
    <d v="2017-04-25T00:00:00"/>
  </r>
  <r>
    <e v="#N/A"/>
    <e v="#N/A"/>
    <n v="2142.7000000000003"/>
    <n v="0"/>
    <n v="0"/>
    <x v="87"/>
    <x v="88"/>
    <d v="2017-04-25T00:00:00"/>
    <n v="21544.05"/>
    <n v="17570"/>
    <n v="3214.05"/>
    <n v="0"/>
    <n v="0"/>
    <n v="4131.8999999999996"/>
    <n v="0"/>
    <n v="0"/>
    <n v="0"/>
    <n v="0"/>
    <n v="0"/>
    <n v="0"/>
    <n v="0"/>
    <n v="4131.8999999999996"/>
    <n v="194"/>
    <d v="2017-04-26T00:00:00"/>
  </r>
  <r>
    <e v="#N/A"/>
    <e v="#N/A"/>
    <n v="1229.08"/>
    <n v="0"/>
    <n v="0"/>
    <x v="87"/>
    <x v="88"/>
    <d v="2017-04-26T00:00:00"/>
    <n v="19838.62"/>
    <n v="17775"/>
    <n v="1843.62"/>
    <n v="0"/>
    <n v="200"/>
    <n v="3259.87"/>
    <n v="0"/>
    <n v="0"/>
    <n v="0"/>
    <n v="0"/>
    <n v="0"/>
    <n v="0"/>
    <n v="200"/>
    <n v="3259.87"/>
    <n v="319"/>
    <d v="2017-04-27T00:00:00"/>
  </r>
  <r>
    <e v="#N/A"/>
    <e v="#N/A"/>
    <n v="1397.8999999999999"/>
    <n v="0"/>
    <n v="0"/>
    <x v="87"/>
    <x v="88"/>
    <d v="2017-04-27T00:00:00"/>
    <n v="23796.85"/>
    <n v="21540"/>
    <n v="2096.85"/>
    <n v="0"/>
    <n v="0"/>
    <n v="3026.45"/>
    <n v="0"/>
    <n v="0"/>
    <n v="0"/>
    <n v="0"/>
    <n v="0"/>
    <n v="0"/>
    <n v="0"/>
    <n v="3026.45"/>
    <n v="401"/>
    <d v="2017-04-28T00:00:00"/>
  </r>
  <r>
    <e v="#N/A"/>
    <e v="#N/A"/>
    <n v="1681.7"/>
    <n v="0"/>
    <n v="0"/>
    <x v="87"/>
    <x v="88"/>
    <d v="2017-04-28T00:00:00"/>
    <n v="23197.55"/>
    <n v="20360"/>
    <n v="2522.5500000000002"/>
    <n v="0"/>
    <n v="1000"/>
    <n v="4585.8999999999996"/>
    <n v="0"/>
    <n v="0"/>
    <n v="0"/>
    <n v="0"/>
    <n v="0"/>
    <n v="0"/>
    <n v="1000"/>
    <n v="4585.8999999999996"/>
    <n v="281"/>
    <d v="2017-05-02T00:00:00"/>
  </r>
  <r>
    <e v="#N/A"/>
    <e v="#N/A"/>
    <n v="1002.3000000000001"/>
    <n v="0"/>
    <n v="0"/>
    <x v="87"/>
    <x v="88"/>
    <d v="2017-04-29T00:00:00"/>
    <n v="8553.4500000000007"/>
    <n v="7025"/>
    <n v="1503.45"/>
    <n v="0"/>
    <n v="1000"/>
    <n v="3325.5"/>
    <n v="0"/>
    <n v="0"/>
    <n v="0"/>
    <n v="0"/>
    <n v="0"/>
    <n v="0"/>
    <n v="1000"/>
    <n v="3325.5"/>
    <n v="79"/>
    <d v="2017-05-02T00:00:00"/>
  </r>
  <r>
    <n v="0.28000000000000003"/>
    <n v="9986.2000000000007"/>
    <n v="2306.2400000000002"/>
    <n v="0"/>
    <n v="729"/>
    <x v="88"/>
    <x v="89"/>
    <d v="2017-04-01T00:00:00"/>
    <n v="39559.360000000001"/>
    <n v="35665"/>
    <n v="3459.36"/>
    <n v="0"/>
    <n v="0"/>
    <n v="12517.38"/>
    <n v="40"/>
    <n v="2390"/>
    <n v="0"/>
    <n v="0"/>
    <n v="0"/>
    <n v="0"/>
    <n v="0"/>
    <n v="12517.38"/>
    <n v="470"/>
    <d v="2017-04-03T00:00:00"/>
  </r>
  <r>
    <n v="0.28000000000000003"/>
    <n v="23401.000000000004"/>
    <n v="4135.22"/>
    <n v="0"/>
    <n v="1456.5"/>
    <x v="88"/>
    <x v="89"/>
    <d v="2017-04-03T00:00:00"/>
    <n v="90982.83"/>
    <n v="83575"/>
    <n v="6202.83"/>
    <n v="0"/>
    <n v="5000"/>
    <n v="31948.83"/>
    <n v="200"/>
    <n v="4655"/>
    <n v="0"/>
    <n v="0"/>
    <n v="0"/>
    <n v="0"/>
    <n v="5000"/>
    <n v="31948.83"/>
    <n v="1071"/>
    <d v="2017-04-04T00:00:00"/>
  </r>
  <r>
    <n v="0.28000000000000003"/>
    <n v="18678.800000000003"/>
    <n v="5203.46"/>
    <n v="0"/>
    <n v="1174.5"/>
    <x v="88"/>
    <x v="89"/>
    <d v="2017-04-04T00:00:00"/>
    <n v="75085.19"/>
    <n v="66710"/>
    <n v="7805.19"/>
    <n v="0"/>
    <n v="0"/>
    <n v="18351.7"/>
    <n v="0"/>
    <n v="3915"/>
    <n v="0"/>
    <n v="0"/>
    <n v="0"/>
    <n v="0"/>
    <n v="0"/>
    <n v="18351.7"/>
    <n v="908"/>
    <d v="2017-04-05T00:00:00"/>
  </r>
  <r>
    <n v="0.28000000000000003"/>
    <n v="14908.600000000002"/>
    <n v="2218.84"/>
    <n v="12"/>
    <n v="493.5"/>
    <x v="88"/>
    <x v="89"/>
    <d v="2017-04-05T00:00:00"/>
    <n v="58178.26"/>
    <n v="53245"/>
    <n v="3328.26"/>
    <n v="40"/>
    <n v="0"/>
    <n v="17401.68"/>
    <n v="0"/>
    <n v="1645"/>
    <n v="0"/>
    <n v="0"/>
    <n v="0"/>
    <n v="0"/>
    <n v="0"/>
    <n v="17401.68"/>
    <n v="639"/>
    <d v="2017-04-07T00:00:00"/>
  </r>
  <r>
    <n v="0.28000000000000003"/>
    <n v="30707.600000000002"/>
    <n v="3110.98"/>
    <n v="0"/>
    <n v="1591.5"/>
    <x v="88"/>
    <x v="89"/>
    <d v="2017-04-07T00:00:00"/>
    <n v="115346.47"/>
    <n v="109670"/>
    <n v="4666.47"/>
    <n v="0"/>
    <n v="4500"/>
    <n v="36097.5"/>
    <n v="190"/>
    <n v="5115"/>
    <n v="0"/>
    <n v="300"/>
    <n v="0"/>
    <n v="0"/>
    <n v="4500"/>
    <n v="36397.5"/>
    <n v="1327"/>
    <d v="2017-04-08T00:00:00"/>
  </r>
  <r>
    <n v="0.28000000000000003"/>
    <n v="11018.000000000002"/>
    <n v="1584.12"/>
    <n v="0"/>
    <n v="663"/>
    <x v="88"/>
    <x v="89"/>
    <d v="2017-04-08T00:00:00"/>
    <n v="42006.18"/>
    <n v="39350"/>
    <n v="2376.1799999999998"/>
    <n v="0"/>
    <n v="0"/>
    <n v="15191.26"/>
    <n v="0"/>
    <n v="2210"/>
    <n v="0"/>
    <n v="70"/>
    <n v="0"/>
    <n v="0"/>
    <n v="0"/>
    <n v="15261.26"/>
    <n v="510"/>
    <d v="2017-04-10T00:00:00"/>
  </r>
  <r>
    <n v="0.28000000000000003"/>
    <n v="17053.400000000001"/>
    <n v="4216.8"/>
    <n v="0"/>
    <n v="694.5"/>
    <x v="88"/>
    <x v="89"/>
    <d v="2017-04-10T00:00:00"/>
    <n v="67785.2"/>
    <n v="60905"/>
    <n v="6325.2"/>
    <n v="0"/>
    <n v="0"/>
    <n v="13856.84"/>
    <n v="160"/>
    <n v="2155"/>
    <n v="0"/>
    <n v="0"/>
    <n v="0"/>
    <n v="0"/>
    <n v="0"/>
    <n v="13856.84"/>
    <n v="772"/>
    <d v="2017-04-11T00:00:00"/>
  </r>
  <r>
    <n v="0.28000000000000003"/>
    <n v="4039.0000000000005"/>
    <n v="464.16"/>
    <n v="0"/>
    <n v="382.5"/>
    <x v="88"/>
    <x v="89"/>
    <d v="2017-04-11T00:00:00"/>
    <n v="15336.24"/>
    <n v="14425"/>
    <n v="696.24"/>
    <n v="0"/>
    <n v="0"/>
    <n v="2710"/>
    <n v="150"/>
    <n v="1125"/>
    <n v="0"/>
    <n v="0"/>
    <n v="0"/>
    <n v="0"/>
    <n v="0"/>
    <n v="2710"/>
    <n v="190"/>
    <d v="2017-04-12T00:00:00"/>
  </r>
  <r>
    <n v="0.28000000000000003"/>
    <n v="1461.6000000000001"/>
    <n v="194.20000000000002"/>
    <n v="0"/>
    <n v="90"/>
    <x v="88"/>
    <x v="89"/>
    <d v="2017-04-12T00:00:00"/>
    <n v="5511.3"/>
    <n v="5220"/>
    <n v="291.3"/>
    <n v="0"/>
    <n v="0"/>
    <n v="4872.1000000000004"/>
    <n v="0"/>
    <n v="300"/>
    <n v="0"/>
    <n v="0"/>
    <n v="0"/>
    <n v="0"/>
    <n v="0"/>
    <n v="4872.1000000000004"/>
    <n v="72"/>
    <d v="2017-04-13T00:00:00"/>
  </r>
  <r>
    <n v="0.28000000000000003"/>
    <n v="14369.600000000002"/>
    <n v="6278.4199999999992"/>
    <n v="0"/>
    <n v="1650"/>
    <x v="88"/>
    <x v="89"/>
    <d v="2017-04-17T00:00:00"/>
    <n v="61697.63"/>
    <n v="51320"/>
    <n v="9417.6299999999992"/>
    <n v="0"/>
    <n v="5000"/>
    <n v="25994.28"/>
    <n v="0"/>
    <n v="5500"/>
    <n v="0"/>
    <n v="0"/>
    <n v="0"/>
    <n v="0"/>
    <n v="5000"/>
    <n v="25994.28"/>
    <n v="774"/>
    <d v="2017-04-18T00:00:00"/>
  </r>
  <r>
    <n v="0.28000000000000003"/>
    <n v="12924.800000000001"/>
    <n v="2269.9"/>
    <n v="0"/>
    <n v="1449"/>
    <x v="88"/>
    <x v="89"/>
    <d v="2017-04-18T00:00:00"/>
    <n v="49949.85"/>
    <n v="46160"/>
    <n v="3404.85"/>
    <n v="0"/>
    <n v="400"/>
    <n v="16163.42"/>
    <n v="110"/>
    <n v="4720"/>
    <n v="0"/>
    <n v="0"/>
    <n v="0"/>
    <n v="0"/>
    <n v="400"/>
    <n v="16163.42"/>
    <n v="575"/>
    <d v="2017-04-19T00:00:00"/>
  </r>
  <r>
    <n v="0.28000000000000003"/>
    <n v="20147.400000000001"/>
    <n v="6208.34"/>
    <n v="0"/>
    <n v="613.5"/>
    <x v="88"/>
    <x v="89"/>
    <d v="2017-04-19T00:00:00"/>
    <n v="81947.509999999995"/>
    <n v="71955"/>
    <n v="9312.51"/>
    <n v="0"/>
    <n v="0"/>
    <n v="14750.37"/>
    <n v="0"/>
    <n v="2045"/>
    <n v="0"/>
    <n v="0"/>
    <n v="0"/>
    <n v="0"/>
    <n v="0"/>
    <n v="14750.37"/>
    <n v="822"/>
    <d v="2017-04-20T00:00:00"/>
  </r>
  <r>
    <n v="0.28000000000000003"/>
    <n v="11971.400000000001"/>
    <n v="2281.2599999999998"/>
    <n v="0"/>
    <n v="871.5"/>
    <x v="88"/>
    <x v="89"/>
    <d v="2017-04-20T00:00:00"/>
    <n v="46436.89"/>
    <n v="42755"/>
    <n v="3421.89"/>
    <n v="0"/>
    <n v="100"/>
    <n v="10251.790000000001"/>
    <n v="120"/>
    <n v="2785"/>
    <n v="0"/>
    <n v="0"/>
    <n v="0"/>
    <n v="0"/>
    <n v="100"/>
    <n v="10251.790000000001"/>
    <n v="544"/>
    <d v="2017-04-21T00:00:00"/>
  </r>
  <r>
    <n v="0.28000000000000003"/>
    <n v="13812.400000000001"/>
    <n v="2317.56"/>
    <n v="0"/>
    <n v="597"/>
    <x v="88"/>
    <x v="89"/>
    <d v="2017-04-21T00:00:00"/>
    <n v="53461.34"/>
    <n v="49330"/>
    <n v="3476.34"/>
    <n v="0"/>
    <n v="0"/>
    <n v="10867.75"/>
    <n v="0"/>
    <n v="1990"/>
    <n v="0"/>
    <n v="0"/>
    <n v="0"/>
    <n v="0"/>
    <n v="0"/>
    <n v="10867.75"/>
    <n v="591"/>
    <d v="2017-04-22T00:00:00"/>
  </r>
  <r>
    <n v="0.28000000000000003"/>
    <n v="12376.000000000002"/>
    <n v="4061.36"/>
    <n v="0"/>
    <n v="1194"/>
    <x v="88"/>
    <x v="89"/>
    <d v="2017-04-22T00:00:00"/>
    <n v="50862.04"/>
    <n v="44200"/>
    <n v="6092.04"/>
    <n v="0"/>
    <n v="5000"/>
    <n v="17318.8"/>
    <n v="150"/>
    <n v="3830"/>
    <n v="0"/>
    <n v="0"/>
    <n v="0"/>
    <n v="0"/>
    <n v="5000"/>
    <n v="17318.8"/>
    <n v="633"/>
    <d v="2017-04-24T00:00:00"/>
  </r>
  <r>
    <n v="0.28000000000000003"/>
    <n v="18942"/>
    <n v="5515.3"/>
    <n v="0"/>
    <n v="993"/>
    <x v="88"/>
    <x v="89"/>
    <d v="2017-04-24T00:00:00"/>
    <n v="76317.95"/>
    <n v="67650"/>
    <n v="8272.9500000000007"/>
    <n v="0"/>
    <n v="20100"/>
    <n v="35459.85"/>
    <n v="0"/>
    <n v="3310"/>
    <n v="0"/>
    <n v="100"/>
    <n v="0"/>
    <n v="0"/>
    <n v="20100"/>
    <n v="35559.85"/>
    <n v="1013"/>
    <d v="2017-04-25T00:00:00"/>
  </r>
  <r>
    <n v="0.28000000000000003"/>
    <n v="16653"/>
    <n v="3057.86"/>
    <n v="0"/>
    <n v="804"/>
    <x v="88"/>
    <x v="89"/>
    <d v="2017-04-25T00:00:00"/>
    <n v="64821.79"/>
    <n v="59475"/>
    <n v="4586.79"/>
    <n v="0"/>
    <n v="1200"/>
    <n v="14262.96"/>
    <n v="80"/>
    <n v="2600"/>
    <n v="0"/>
    <n v="0"/>
    <n v="0"/>
    <n v="0"/>
    <n v="1200"/>
    <n v="14262.96"/>
    <n v="659"/>
    <d v="2017-04-26T00:00:00"/>
  </r>
  <r>
    <n v="0.28000000000000003"/>
    <n v="16265.2"/>
    <n v="2405.6"/>
    <n v="0"/>
    <n v="1230"/>
    <x v="88"/>
    <x v="89"/>
    <d v="2017-04-26T00:00:00"/>
    <n v="62353.4"/>
    <n v="58090"/>
    <n v="3608.4"/>
    <n v="0"/>
    <n v="100"/>
    <n v="14362.59"/>
    <n v="0"/>
    <n v="4100"/>
    <n v="0"/>
    <n v="0"/>
    <n v="0"/>
    <n v="0"/>
    <n v="100"/>
    <n v="14362.59"/>
    <n v="670"/>
    <d v="2017-04-27T00:00:00"/>
  </r>
  <r>
    <n v="0.28000000000000003"/>
    <n v="12632.2"/>
    <n v="2040.32"/>
    <n v="0"/>
    <n v="1344"/>
    <x v="88"/>
    <x v="89"/>
    <d v="2017-04-27T00:00:00"/>
    <n v="48495.48"/>
    <n v="45115"/>
    <n v="3060.48"/>
    <n v="0"/>
    <n v="0"/>
    <n v="9691.1200000000008"/>
    <n v="0"/>
    <n v="4480"/>
    <n v="0"/>
    <n v="0"/>
    <n v="0"/>
    <n v="0"/>
    <n v="0"/>
    <n v="9691.1200000000008"/>
    <n v="526"/>
    <d v="2017-04-28T00:00:00"/>
  </r>
  <r>
    <n v="0.28000000000000003"/>
    <n v="11757.2"/>
    <n v="2463.14"/>
    <n v="0"/>
    <n v="1024.5"/>
    <x v="88"/>
    <x v="89"/>
    <d v="2017-04-28T00:00:00"/>
    <n v="45889.71"/>
    <n v="41990"/>
    <n v="3694.71"/>
    <n v="0"/>
    <n v="0"/>
    <n v="9111.4500000000007"/>
    <n v="40"/>
    <n v="3375"/>
    <n v="0"/>
    <n v="0"/>
    <n v="0"/>
    <n v="0"/>
    <n v="0"/>
    <n v="9111.4500000000007"/>
    <n v="555"/>
    <d v="2017-04-29T00:00:00"/>
  </r>
  <r>
    <n v="0.28000000000000003"/>
    <n v="10911.6"/>
    <n v="1950.96"/>
    <n v="0"/>
    <n v="531"/>
    <x v="88"/>
    <x v="89"/>
    <d v="2017-04-29T00:00:00"/>
    <n v="42391.44"/>
    <n v="38970"/>
    <n v="2926.44"/>
    <n v="0"/>
    <n v="4000"/>
    <n v="11794.7"/>
    <n v="200"/>
    <n v="1570"/>
    <n v="0"/>
    <n v="0"/>
    <n v="0"/>
    <n v="0"/>
    <n v="4000"/>
    <n v="11794.7"/>
    <n v="495"/>
    <d v="2017-05-02T00:00:00"/>
  </r>
  <r>
    <e v="#N/A"/>
    <e v="#N/A"/>
    <n v="2289.38"/>
    <n v="0"/>
    <n v="0"/>
    <x v="89"/>
    <x v="90"/>
    <d v="2017-04-01T00:00:00"/>
    <n v="23284.07"/>
    <n v="19595"/>
    <n v="3434.07"/>
    <n v="0"/>
    <n v="2500"/>
    <n v="6200.5"/>
    <n v="0"/>
    <n v="0"/>
    <n v="0"/>
    <n v="0"/>
    <n v="0"/>
    <n v="0"/>
    <n v="2500"/>
    <n v="6200.5"/>
    <n v="255"/>
    <d v="2017-04-03T00:00:00"/>
  </r>
  <r>
    <e v="#N/A"/>
    <e v="#N/A"/>
    <n v="4302.0600000000004"/>
    <n v="0"/>
    <n v="0"/>
    <x v="89"/>
    <x v="90"/>
    <d v="2017-04-03T00:00:00"/>
    <n v="49131.364999999998"/>
    <n v="43570"/>
    <n v="6453.09"/>
    <n v="0"/>
    <n v="7100"/>
    <n v="16408.98"/>
    <n v="0"/>
    <n v="0"/>
    <n v="0"/>
    <n v="0"/>
    <n v="0"/>
    <n v="0"/>
    <n v="7100"/>
    <n v="16408.98"/>
    <n v="634"/>
    <d v="2017-04-04T00:00:00"/>
  </r>
  <r>
    <e v="#N/A"/>
    <e v="#N/A"/>
    <n v="2891.2000000000003"/>
    <n v="0"/>
    <n v="0"/>
    <x v="89"/>
    <x v="90"/>
    <d v="2017-04-04T00:00:00"/>
    <n v="31184.3"/>
    <n v="26710"/>
    <n v="4336.8"/>
    <n v="0"/>
    <n v="1500"/>
    <n v="7566.9"/>
    <n v="0"/>
    <n v="0"/>
    <n v="0"/>
    <n v="0"/>
    <n v="0"/>
    <n v="0"/>
    <n v="1500"/>
    <n v="7566.9"/>
    <n v="389"/>
    <d v="2017-04-05T00:00:00"/>
  </r>
  <r>
    <e v="#N/A"/>
    <e v="#N/A"/>
    <n v="2677.7599999999998"/>
    <n v="0"/>
    <n v="0"/>
    <x v="89"/>
    <x v="90"/>
    <d v="2017-04-05T00:00:00"/>
    <n v="35011.64"/>
    <n v="31300"/>
    <n v="4016.64"/>
    <n v="0"/>
    <n v="2400"/>
    <n v="9081.9"/>
    <n v="0"/>
    <n v="0"/>
    <n v="0"/>
    <n v="0"/>
    <n v="0"/>
    <n v="0"/>
    <n v="2400"/>
    <n v="9081.9"/>
    <n v="402"/>
    <d v="2017-04-07T00:00:00"/>
  </r>
  <r>
    <e v="#N/A"/>
    <e v="#N/A"/>
    <n v="4697"/>
    <n v="0"/>
    <n v="0"/>
    <x v="89"/>
    <x v="90"/>
    <d v="2017-04-07T00:00:00"/>
    <n v="49693"/>
    <n v="43225"/>
    <n v="7045.5"/>
    <n v="0"/>
    <n v="15100"/>
    <n v="26232.880000000001"/>
    <n v="0"/>
    <n v="0"/>
    <n v="0"/>
    <n v="0"/>
    <n v="0"/>
    <n v="0"/>
    <n v="15100"/>
    <n v="26232.880000000001"/>
    <n v="601"/>
    <d v="2017-04-10T00:00:00"/>
  </r>
  <r>
    <e v="#N/A"/>
    <e v="#N/A"/>
    <n v="1209.18"/>
    <n v="0"/>
    <n v="0"/>
    <x v="89"/>
    <x v="90"/>
    <d v="2017-04-08T00:00:00"/>
    <n v="16481.27"/>
    <n v="14625"/>
    <n v="1813.77"/>
    <n v="0"/>
    <n v="1800"/>
    <n v="4218.2"/>
    <n v="0"/>
    <n v="0"/>
    <n v="0"/>
    <n v="0"/>
    <n v="0"/>
    <n v="0"/>
    <n v="1800"/>
    <n v="4218.2"/>
    <n v="223"/>
    <d v="2017-04-10T00:00:00"/>
  </r>
  <r>
    <e v="#N/A"/>
    <e v="#N/A"/>
    <n v="2407.2000000000003"/>
    <n v="0"/>
    <n v="0"/>
    <x v="89"/>
    <x v="90"/>
    <d v="2017-04-10T00:00:00"/>
    <n v="27180.799999999999"/>
    <n v="23695"/>
    <n v="3610.8"/>
    <n v="0"/>
    <n v="6500"/>
    <n v="9336.6"/>
    <n v="0"/>
    <n v="0"/>
    <n v="0"/>
    <n v="0"/>
    <n v="0"/>
    <n v="0"/>
    <n v="6500"/>
    <n v="9336.6"/>
    <n v="329"/>
    <d v="2017-04-11T00:00:00"/>
  </r>
  <r>
    <e v="#N/A"/>
    <e v="#N/A"/>
    <n v="1808.8999999999999"/>
    <n v="0"/>
    <n v="0"/>
    <x v="89"/>
    <x v="90"/>
    <d v="2017-04-11T00:00:00"/>
    <n v="15085.85"/>
    <n v="12715"/>
    <n v="2713.35"/>
    <n v="0"/>
    <n v="1400"/>
    <n v="5138.8"/>
    <n v="0"/>
    <n v="0"/>
    <n v="0"/>
    <n v="0"/>
    <n v="0"/>
    <n v="0"/>
    <n v="1400"/>
    <n v="5138.8"/>
    <n v="169"/>
    <d v="2017-04-12T00:00:00"/>
  </r>
  <r>
    <e v="#N/A"/>
    <e v="#N/A"/>
    <n v="543.4"/>
    <n v="0"/>
    <n v="0"/>
    <x v="89"/>
    <x v="90"/>
    <d v="2017-04-12T00:00:00"/>
    <n v="4267.6000000000004"/>
    <n v="3495"/>
    <n v="815.1"/>
    <n v="0"/>
    <n v="300"/>
    <n v="518.5"/>
    <n v="0"/>
    <n v="0"/>
    <n v="0"/>
    <n v="0"/>
    <n v="0"/>
    <n v="0"/>
    <n v="300"/>
    <n v="518.5"/>
    <n v="71"/>
    <d v="2017-04-13T00:00:00"/>
  </r>
  <r>
    <e v="#N/A"/>
    <e v="#N/A"/>
    <n v="4137.8599999999997"/>
    <n v="0"/>
    <n v="0"/>
    <x v="89"/>
    <x v="90"/>
    <d v="2017-04-17T00:00:00"/>
    <n v="39329.29"/>
    <n v="33785"/>
    <n v="6206.79"/>
    <n v="0"/>
    <n v="3400"/>
    <n v="10340.799999999999"/>
    <n v="0"/>
    <n v="0"/>
    <n v="0"/>
    <n v="0"/>
    <n v="0"/>
    <n v="0"/>
    <n v="3400"/>
    <n v="10340.799999999999"/>
    <n v="464"/>
    <d v="2017-04-18T00:00:00"/>
  </r>
  <r>
    <e v="#N/A"/>
    <e v="#N/A"/>
    <n v="2886.28"/>
    <n v="0"/>
    <n v="0"/>
    <x v="89"/>
    <x v="90"/>
    <d v="2017-04-18T00:00:00"/>
    <n v="31651.919999999998"/>
    <n v="27480"/>
    <n v="4329.42"/>
    <n v="0"/>
    <n v="5800"/>
    <n v="10600.96"/>
    <n v="0"/>
    <n v="0"/>
    <n v="0"/>
    <n v="0"/>
    <n v="0"/>
    <n v="0"/>
    <n v="5800"/>
    <n v="10600.96"/>
    <n v="413"/>
    <d v="2017-04-19T00:00:00"/>
  </r>
  <r>
    <e v="#N/A"/>
    <e v="#N/A"/>
    <n v="3780.7999999999997"/>
    <n v="0"/>
    <n v="0"/>
    <x v="89"/>
    <x v="90"/>
    <d v="2017-04-19T00:00:00"/>
    <n v="32653.7"/>
    <n v="26970"/>
    <n v="5671.2"/>
    <n v="0"/>
    <n v="2700"/>
    <n v="12970.05"/>
    <n v="0"/>
    <n v="0"/>
    <n v="0"/>
    <n v="0"/>
    <n v="0"/>
    <n v="0"/>
    <n v="2700"/>
    <n v="12970.05"/>
    <n v="327"/>
    <d v="2017-04-20T00:00:00"/>
  </r>
  <r>
    <e v="#N/A"/>
    <e v="#N/A"/>
    <n v="2485.4"/>
    <n v="15"/>
    <n v="0"/>
    <x v="89"/>
    <x v="90"/>
    <d v="2017-04-20T00:00:00"/>
    <n v="26873.1"/>
    <n v="23150"/>
    <n v="3728.1"/>
    <n v="50"/>
    <n v="4000"/>
    <n v="8258.5"/>
    <n v="0"/>
    <n v="0"/>
    <n v="0"/>
    <n v="0"/>
    <n v="0"/>
    <n v="0"/>
    <n v="4000"/>
    <n v="8258.5"/>
    <n v="326"/>
    <d v="2017-04-21T00:00:00"/>
  </r>
  <r>
    <e v="#N/A"/>
    <e v="#N/A"/>
    <n v="3063.5"/>
    <n v="0"/>
    <n v="0"/>
    <x v="89"/>
    <x v="90"/>
    <d v="2017-04-21T00:00:00"/>
    <n v="29557.75"/>
    <n v="25120"/>
    <n v="4595.25"/>
    <n v="0"/>
    <n v="4200"/>
    <n v="13614.2"/>
    <n v="0"/>
    <n v="0"/>
    <n v="0"/>
    <n v="0"/>
    <n v="0"/>
    <n v="0"/>
    <n v="4200"/>
    <n v="13614.2"/>
    <n v="360"/>
    <d v="2017-04-24T00:00:00"/>
  </r>
  <r>
    <e v="#N/A"/>
    <e v="#N/A"/>
    <n v="1813.3999999999999"/>
    <n v="0"/>
    <n v="0"/>
    <x v="89"/>
    <x v="90"/>
    <d v="2017-04-22T00:00:00"/>
    <n v="25442.6"/>
    <n v="22345"/>
    <n v="2720.1"/>
    <n v="0"/>
    <n v="1500"/>
    <n v="7762"/>
    <n v="0"/>
    <n v="0"/>
    <n v="0"/>
    <n v="0"/>
    <n v="0"/>
    <n v="0"/>
    <n v="1500"/>
    <n v="7762"/>
    <n v="265"/>
    <d v="2017-04-24T00:00:00"/>
  </r>
  <r>
    <e v="#N/A"/>
    <e v="#N/A"/>
    <n v="5166.0999999999995"/>
    <n v="15"/>
    <n v="0"/>
    <x v="89"/>
    <x v="90"/>
    <d v="2017-04-24T00:00:00"/>
    <n v="50814.15"/>
    <n v="42835"/>
    <n v="7749.15"/>
    <n v="50"/>
    <n v="4900"/>
    <n v="18226.3"/>
    <n v="0"/>
    <n v="0"/>
    <n v="0"/>
    <n v="0"/>
    <n v="0"/>
    <n v="0"/>
    <n v="4900"/>
    <n v="18226.3"/>
    <n v="593"/>
    <d v="2017-04-25T00:00:00"/>
  </r>
  <r>
    <e v="#N/A"/>
    <e v="#N/A"/>
    <n v="1881.58"/>
    <n v="0"/>
    <n v="0"/>
    <x v="89"/>
    <x v="90"/>
    <d v="2017-04-25T00:00:00"/>
    <n v="29057.37"/>
    <n v="26155"/>
    <n v="2822.37"/>
    <n v="0"/>
    <n v="2400"/>
    <n v="9733.2000000000007"/>
    <n v="0"/>
    <n v="0"/>
    <n v="0"/>
    <n v="0"/>
    <n v="0"/>
    <n v="0"/>
    <n v="2400"/>
    <n v="9733.2000000000007"/>
    <n v="353"/>
    <d v="2017-04-26T00:00:00"/>
  </r>
  <r>
    <e v="#N/A"/>
    <e v="#N/A"/>
    <n v="2988.7000000000003"/>
    <n v="6"/>
    <n v="0"/>
    <x v="89"/>
    <x v="90"/>
    <d v="2017-04-26T00:00:00"/>
    <n v="32085.55"/>
    <n v="27775"/>
    <n v="4483.05"/>
    <n v="20"/>
    <n v="2100"/>
    <n v="10728.2"/>
    <n v="0"/>
    <n v="0"/>
    <n v="0"/>
    <n v="0"/>
    <n v="0"/>
    <n v="0"/>
    <n v="2100"/>
    <n v="10728.2"/>
    <n v="407"/>
    <d v="2017-04-27T00:00:00"/>
  </r>
  <r>
    <e v="#N/A"/>
    <e v="#N/A"/>
    <n v="1788.5"/>
    <n v="0"/>
    <n v="0"/>
    <x v="89"/>
    <x v="90"/>
    <d v="2017-04-27T00:00:00"/>
    <n v="26310.25"/>
    <n v="23495"/>
    <n v="2682.75"/>
    <n v="0"/>
    <n v="3800"/>
    <n v="8863.4"/>
    <n v="0"/>
    <n v="0"/>
    <n v="0"/>
    <n v="0"/>
    <n v="0"/>
    <n v="0"/>
    <n v="3800"/>
    <n v="8863.4"/>
    <n v="359"/>
    <d v="2017-04-28T00:00:00"/>
  </r>
  <r>
    <e v="#N/A"/>
    <e v="#N/A"/>
    <n v="1861.18"/>
    <n v="15"/>
    <n v="0"/>
    <x v="89"/>
    <x v="90"/>
    <d v="2017-04-28T00:00:00"/>
    <n v="28681.77"/>
    <n v="25875"/>
    <n v="2791.77"/>
    <n v="50"/>
    <n v="2200"/>
    <n v="7505.9"/>
    <n v="0"/>
    <n v="0"/>
    <n v="0"/>
    <n v="0"/>
    <n v="0"/>
    <n v="0"/>
    <n v="2200"/>
    <n v="7505.9"/>
    <n v="350"/>
    <d v="2017-05-02T00:00:00"/>
  </r>
  <r>
    <e v="#N/A"/>
    <e v="#N/A"/>
    <n v="1371.3400000000001"/>
    <n v="0"/>
    <n v="0"/>
    <x v="89"/>
    <x v="90"/>
    <d v="2017-04-29T00:00:00"/>
    <n v="17234.509999999998"/>
    <n v="14985"/>
    <n v="2057.0100000000002"/>
    <n v="0"/>
    <n v="1700"/>
    <n v="3791.4"/>
    <n v="0"/>
    <n v="0"/>
    <n v="0"/>
    <n v="0"/>
    <n v="0"/>
    <n v="0"/>
    <n v="1700"/>
    <n v="3791.4"/>
    <n v="208"/>
    <d v="2017-05-02T00:00:00"/>
  </r>
  <r>
    <n v="0.3"/>
    <n v="9496.5"/>
    <n v="2478.6"/>
    <n v="0"/>
    <n v="27"/>
    <x v="90"/>
    <x v="91"/>
    <d v="2017-04-01T00:00:00"/>
    <n v="35832.9"/>
    <n v="31655"/>
    <n v="3717.9"/>
    <n v="0"/>
    <n v="5600"/>
    <n v="12013.2"/>
    <n v="90"/>
    <n v="0"/>
    <n v="0"/>
    <n v="0"/>
    <n v="0"/>
    <n v="0"/>
    <n v="5600"/>
    <n v="12013.2"/>
    <n v="408"/>
    <d v="2017-04-03T00:00:00"/>
  </r>
  <r>
    <n v="0.3"/>
    <n v="21258"/>
    <n v="2865.6200000000003"/>
    <n v="0"/>
    <n v="45"/>
    <x v="90"/>
    <x v="91"/>
    <d v="2017-04-03T00:00:00"/>
    <n v="76343.429999999993"/>
    <n v="70860"/>
    <n v="4298.43"/>
    <n v="0"/>
    <n v="3700"/>
    <n v="16115"/>
    <n v="150"/>
    <n v="0"/>
    <n v="0"/>
    <n v="0"/>
    <n v="0"/>
    <n v="0"/>
    <n v="3700"/>
    <n v="16115"/>
    <n v="841"/>
    <d v="2017-04-04T00:00:00"/>
  </r>
  <r>
    <n v="0.3"/>
    <n v="14443.5"/>
    <n v="1059.8"/>
    <n v="0"/>
    <n v="78"/>
    <x v="90"/>
    <x v="91"/>
    <d v="2017-04-04T00:00:00"/>
    <n v="50374.7"/>
    <n v="48145"/>
    <n v="1589.7"/>
    <n v="0"/>
    <n v="8200"/>
    <n v="17001.599999999999"/>
    <n v="260"/>
    <n v="0"/>
    <n v="0"/>
    <n v="0"/>
    <n v="0"/>
    <n v="0"/>
    <n v="8200"/>
    <n v="17001.599999999999"/>
    <n v="554"/>
    <d v="2017-04-05T00:00:00"/>
  </r>
  <r>
    <n v="0.3"/>
    <n v="12636"/>
    <n v="1408.6000000000001"/>
    <n v="0"/>
    <n v="0"/>
    <x v="90"/>
    <x v="91"/>
    <d v="2017-04-05T00:00:00"/>
    <n v="44757.9"/>
    <n v="42120"/>
    <n v="2112.9"/>
    <n v="0"/>
    <n v="3400"/>
    <n v="9468.4"/>
    <n v="0"/>
    <n v="0"/>
    <n v="0"/>
    <n v="0"/>
    <n v="0"/>
    <n v="0"/>
    <n v="3400"/>
    <n v="9468.4"/>
    <n v="497"/>
    <d v="2017-04-07T00:00:00"/>
  </r>
  <r>
    <n v="0.3"/>
    <n v="21543"/>
    <n v="5457.54"/>
    <n v="0"/>
    <n v="78"/>
    <x v="90"/>
    <x v="91"/>
    <d v="2017-04-07T00:00:00"/>
    <n v="80721.31"/>
    <n v="71810"/>
    <n v="8186.31"/>
    <n v="0"/>
    <n v="7400"/>
    <n v="26713.47"/>
    <n v="260"/>
    <n v="0"/>
    <n v="0"/>
    <n v="0"/>
    <n v="0"/>
    <n v="0"/>
    <n v="7400"/>
    <n v="26713.47"/>
    <n v="876"/>
    <d v="2017-04-10T00:00:00"/>
  </r>
  <r>
    <n v="0.3"/>
    <n v="10179"/>
    <n v="1563"/>
    <n v="0"/>
    <n v="12"/>
    <x v="90"/>
    <x v="91"/>
    <d v="2017-04-08T00:00:00"/>
    <n v="36784.5"/>
    <n v="33930"/>
    <n v="2344.5"/>
    <n v="0"/>
    <n v="5000"/>
    <n v="13531.2"/>
    <n v="40"/>
    <n v="0"/>
    <n v="0"/>
    <n v="0"/>
    <n v="0"/>
    <n v="0"/>
    <n v="5000"/>
    <n v="13531.2"/>
    <n v="395"/>
    <d v="2017-04-10T00:00:00"/>
  </r>
  <r>
    <n v="0.3"/>
    <n v="16710"/>
    <n v="3184"/>
    <n v="0"/>
    <n v="33"/>
    <x v="90"/>
    <x v="91"/>
    <d v="2017-04-10T00:00:00"/>
    <n v="61301"/>
    <n v="55700"/>
    <n v="4776"/>
    <n v="0"/>
    <n v="0"/>
    <n v="10843.2"/>
    <n v="110"/>
    <n v="0"/>
    <n v="0"/>
    <n v="0"/>
    <n v="0"/>
    <n v="0"/>
    <n v="0"/>
    <n v="10843.2"/>
    <n v="703"/>
    <d v="2017-04-11T00:00:00"/>
  </r>
  <r>
    <n v="0.3"/>
    <n v="4231.5"/>
    <n v="390.2"/>
    <n v="0"/>
    <n v="141"/>
    <x v="90"/>
    <x v="91"/>
    <d v="2017-04-11T00:00:00"/>
    <n v="14915.3"/>
    <n v="14105"/>
    <n v="585.29999999999995"/>
    <n v="0"/>
    <n v="0"/>
    <n v="30"/>
    <n v="470"/>
    <n v="0"/>
    <n v="0"/>
    <n v="0"/>
    <n v="0"/>
    <n v="0"/>
    <n v="0"/>
    <n v="30"/>
    <n v="161"/>
    <d v="2017-04-12T00:00:00"/>
  </r>
  <r>
    <n v="0.3"/>
    <n v="1303.5"/>
    <n v="207.20000000000002"/>
    <n v="0"/>
    <n v="12"/>
    <x v="90"/>
    <x v="91"/>
    <d v="2017-04-12T00:00:00"/>
    <n v="4695.8"/>
    <n v="4345"/>
    <n v="310.8"/>
    <n v="0"/>
    <n v="0"/>
    <n v="0"/>
    <n v="40"/>
    <n v="0"/>
    <n v="0"/>
    <n v="0"/>
    <n v="0"/>
    <n v="0"/>
    <n v="0"/>
    <n v="0"/>
    <n v="51"/>
    <d v="2017-04-13T00:00:00"/>
  </r>
  <r>
    <n v="0.3"/>
    <n v="15907.5"/>
    <n v="4773.78"/>
    <n v="0"/>
    <n v="0"/>
    <x v="90"/>
    <x v="91"/>
    <d v="2017-04-17T00:00:00"/>
    <n v="60915.67"/>
    <n v="53025"/>
    <n v="7160.67"/>
    <n v="0"/>
    <n v="10200"/>
    <n v="24529.37"/>
    <n v="0"/>
    <n v="0"/>
    <n v="0"/>
    <n v="0"/>
    <n v="0"/>
    <n v="0"/>
    <n v="10200"/>
    <n v="24529.37"/>
    <n v="660"/>
    <d v="2017-04-18T00:00:00"/>
  </r>
  <r>
    <n v="0.3"/>
    <n v="12943.5"/>
    <n v="2012.96"/>
    <n v="0"/>
    <n v="45"/>
    <x v="90"/>
    <x v="91"/>
    <d v="2017-04-18T00:00:00"/>
    <n v="47059.44"/>
    <n v="43145"/>
    <n v="3019.44"/>
    <n v="0"/>
    <n v="2100"/>
    <n v="11417.3"/>
    <n v="150"/>
    <n v="0"/>
    <n v="0"/>
    <n v="0"/>
    <n v="0"/>
    <n v="0"/>
    <n v="2100"/>
    <n v="11417.3"/>
    <n v="544"/>
    <d v="2017-04-19T00:00:00"/>
  </r>
  <r>
    <n v="0.3"/>
    <n v="16036.5"/>
    <n v="3522.7999999999997"/>
    <n v="0"/>
    <n v="48"/>
    <x v="90"/>
    <x v="91"/>
    <d v="2017-04-19T00:00:00"/>
    <n v="59164.2"/>
    <n v="53455"/>
    <n v="5284.2"/>
    <n v="0"/>
    <n v="2600"/>
    <n v="13747.2"/>
    <n v="160"/>
    <n v="0"/>
    <n v="0"/>
    <n v="0"/>
    <n v="0"/>
    <n v="0"/>
    <n v="2600"/>
    <n v="13747.2"/>
    <n v="688"/>
    <d v="2017-04-20T00:00:00"/>
  </r>
  <r>
    <n v="0.3"/>
    <n v="11205"/>
    <n v="1523"/>
    <n v="0"/>
    <n v="0"/>
    <x v="90"/>
    <x v="91"/>
    <d v="2017-04-20T00:00:00"/>
    <n v="40189.5"/>
    <n v="37350"/>
    <n v="2284.5"/>
    <n v="0"/>
    <n v="1100"/>
    <n v="11698.1"/>
    <n v="0"/>
    <n v="0"/>
    <n v="0"/>
    <n v="0"/>
    <n v="0"/>
    <n v="0"/>
    <n v="1100"/>
    <n v="11698.1"/>
    <n v="485"/>
    <d v="2017-04-21T00:00:00"/>
  </r>
  <r>
    <n v="0.3"/>
    <n v="13372.5"/>
    <n v="1632.6000000000001"/>
    <n v="0"/>
    <n v="87"/>
    <x v="90"/>
    <x v="91"/>
    <d v="2017-04-21T00:00:00"/>
    <n v="47743.9"/>
    <n v="44575"/>
    <n v="2448.9"/>
    <n v="0"/>
    <n v="5900"/>
    <n v="13224.9"/>
    <n v="290"/>
    <n v="0"/>
    <n v="0"/>
    <n v="0"/>
    <n v="0"/>
    <n v="0"/>
    <n v="5900"/>
    <n v="13224.9"/>
    <n v="558"/>
    <d v="2017-04-24T00:00:00"/>
  </r>
  <r>
    <n v="0.3"/>
    <n v="7899"/>
    <n v="1633.6000000000001"/>
    <n v="0"/>
    <n v="21"/>
    <x v="90"/>
    <x v="91"/>
    <d v="2017-04-22T00:00:00"/>
    <n v="29440.400000000001"/>
    <n v="26330"/>
    <n v="2450.4"/>
    <n v="0"/>
    <n v="2000"/>
    <n v="6014.5"/>
    <n v="70"/>
    <n v="0"/>
    <n v="0"/>
    <n v="0"/>
    <n v="0"/>
    <n v="0"/>
    <n v="2000"/>
    <n v="6014.5"/>
    <n v="375"/>
    <d v="2017-04-24T00:00:00"/>
  </r>
  <r>
    <n v="0.3"/>
    <n v="17476.5"/>
    <n v="2996.4"/>
    <n v="0"/>
    <n v="0"/>
    <x v="90"/>
    <x v="91"/>
    <d v="2017-04-24T00:00:00"/>
    <n v="63384.6"/>
    <n v="58255"/>
    <n v="4494.6000000000004"/>
    <n v="0"/>
    <n v="7900"/>
    <n v="25330.400000000001"/>
    <n v="0"/>
    <n v="0"/>
    <n v="0"/>
    <n v="0"/>
    <n v="0"/>
    <n v="0"/>
    <n v="7900"/>
    <n v="25330.400000000001"/>
    <n v="746"/>
    <d v="2017-04-25T00:00:00"/>
  </r>
  <r>
    <n v="0.3"/>
    <n v="15415.5"/>
    <n v="1618"/>
    <n v="0"/>
    <n v="54"/>
    <x v="90"/>
    <x v="91"/>
    <d v="2017-04-25T00:00:00"/>
    <n v="54487"/>
    <n v="51385"/>
    <n v="2427"/>
    <n v="0"/>
    <n v="3300"/>
    <n v="14411.5"/>
    <n v="180"/>
    <n v="0"/>
    <n v="0"/>
    <n v="0"/>
    <n v="0"/>
    <n v="0"/>
    <n v="3300"/>
    <n v="14411.5"/>
    <n v="649"/>
    <d v="2017-04-26T00:00:00"/>
  </r>
  <r>
    <n v="0.3"/>
    <n v="11361"/>
    <n v="1824.8999999999999"/>
    <n v="0"/>
    <n v="12"/>
    <x v="90"/>
    <x v="91"/>
    <d v="2017-04-26T00:00:00"/>
    <n v="41127.35"/>
    <n v="37870"/>
    <n v="2737.35"/>
    <n v="0"/>
    <n v="2100"/>
    <n v="8407.4"/>
    <n v="40"/>
    <n v="0"/>
    <n v="0"/>
    <n v="0"/>
    <n v="0"/>
    <n v="0"/>
    <n v="2100"/>
    <n v="8407.4"/>
    <n v="529"/>
    <d v="2017-04-27T00:00:00"/>
  </r>
  <r>
    <n v="0.3"/>
    <n v="13386"/>
    <n v="2366.88"/>
    <n v="0"/>
    <n v="0"/>
    <x v="90"/>
    <x v="91"/>
    <d v="2017-04-27T00:00:00"/>
    <n v="48750.32"/>
    <n v="44620"/>
    <n v="3550.32"/>
    <n v="0"/>
    <n v="1800"/>
    <n v="13105.4"/>
    <n v="0"/>
    <n v="0"/>
    <n v="0"/>
    <n v="0"/>
    <n v="0"/>
    <n v="0"/>
    <n v="1800"/>
    <n v="13105.4"/>
    <n v="577"/>
    <d v="2017-04-28T00:00:00"/>
  </r>
  <r>
    <n v="0.3"/>
    <n v="9892.5"/>
    <n v="1255.78"/>
    <n v="0"/>
    <n v="0"/>
    <x v="90"/>
    <x v="91"/>
    <d v="2017-04-28T00:00:00"/>
    <n v="35153.67"/>
    <n v="32975"/>
    <n v="1883.67"/>
    <n v="0"/>
    <n v="2200"/>
    <n v="8512.7999999999993"/>
    <n v="0"/>
    <n v="0"/>
    <n v="0"/>
    <n v="0"/>
    <n v="0"/>
    <n v="0"/>
    <n v="2200"/>
    <n v="8512.7999999999993"/>
    <n v="404"/>
    <d v="2017-05-02T00:00:00"/>
  </r>
  <r>
    <n v="0.3"/>
    <n v="7858.5"/>
    <n v="1647.2"/>
    <n v="0"/>
    <n v="111"/>
    <x v="90"/>
    <x v="91"/>
    <d v="2017-04-29T00:00:00"/>
    <n v="28980.799999999999"/>
    <n v="26195"/>
    <n v="2470.8000000000002"/>
    <n v="0"/>
    <n v="100"/>
    <n v="7115.5"/>
    <n v="370"/>
    <n v="0"/>
    <n v="0"/>
    <n v="0"/>
    <n v="0"/>
    <n v="0"/>
    <n v="100"/>
    <n v="7115.5"/>
    <n v="352"/>
    <d v="2017-05-02T00:00:00"/>
  </r>
  <r>
    <n v="0.3"/>
    <n v="13015.5"/>
    <n v="4197.66"/>
    <n v="0"/>
    <n v="24"/>
    <x v="91"/>
    <x v="92"/>
    <d v="2017-04-01T00:00:00"/>
    <n v="50906.49"/>
    <n v="43385"/>
    <n v="6296.49"/>
    <n v="0"/>
    <n v="300"/>
    <n v="4603.8"/>
    <n v="80"/>
    <n v="0"/>
    <n v="0"/>
    <n v="0"/>
    <n v="0"/>
    <n v="0"/>
    <n v="300"/>
    <n v="4603.8"/>
    <n v="466"/>
    <d v="2017-04-03T00:00:00"/>
  </r>
  <r>
    <n v="0.3"/>
    <n v="30304.5"/>
    <n v="7053.5999999999995"/>
    <n v="0"/>
    <n v="0"/>
    <x v="91"/>
    <x v="92"/>
    <d v="2017-04-03T00:00:00"/>
    <n v="112850.4"/>
    <n v="101015"/>
    <n v="10580.4"/>
    <n v="0"/>
    <n v="3900"/>
    <n v="21487.7"/>
    <n v="0"/>
    <n v="0"/>
    <n v="0"/>
    <n v="0"/>
    <n v="0"/>
    <n v="0"/>
    <n v="3900"/>
    <n v="21487.7"/>
    <n v="1217"/>
    <d v="2017-04-04T00:00:00"/>
  </r>
  <r>
    <n v="0.3"/>
    <n v="25362"/>
    <n v="5382.56"/>
    <n v="0"/>
    <n v="12"/>
    <x v="91"/>
    <x v="92"/>
    <d v="2017-04-04T00:00:00"/>
    <n v="93833.84"/>
    <n v="84540"/>
    <n v="8073.84"/>
    <n v="0"/>
    <n v="3000"/>
    <n v="13623.8"/>
    <n v="40"/>
    <n v="0"/>
    <n v="0"/>
    <n v="0"/>
    <n v="0"/>
    <n v="0"/>
    <n v="3000"/>
    <n v="13623.8"/>
    <n v="950"/>
    <d v="2017-04-05T00:00:00"/>
  </r>
  <r>
    <n v="0.3"/>
    <n v="22968"/>
    <n v="5847.78"/>
    <n v="0"/>
    <n v="12"/>
    <x v="91"/>
    <x v="92"/>
    <d v="2017-04-05T00:00:00"/>
    <n v="86101.67"/>
    <n v="76560"/>
    <n v="8771.67"/>
    <n v="0"/>
    <n v="1900"/>
    <n v="12866.4"/>
    <n v="40"/>
    <n v="0"/>
    <n v="0"/>
    <n v="0"/>
    <n v="0"/>
    <n v="0"/>
    <n v="1900"/>
    <n v="12866.4"/>
    <n v="842"/>
    <d v="2017-04-07T00:00:00"/>
  </r>
  <r>
    <n v="0.3"/>
    <n v="41869.5"/>
    <n v="12128.160000000002"/>
    <n v="0"/>
    <n v="75"/>
    <x v="91"/>
    <x v="92"/>
    <d v="2017-04-07T00:00:00"/>
    <n v="159717.24"/>
    <n v="139565"/>
    <n v="18192.240000000002"/>
    <n v="0"/>
    <n v="4000"/>
    <n v="18391.8"/>
    <n v="250"/>
    <n v="0"/>
    <n v="0"/>
    <n v="0"/>
    <n v="0"/>
    <n v="0"/>
    <n v="4000"/>
    <n v="18391.8"/>
    <n v="1608"/>
    <d v="2017-04-08T00:00:00"/>
  </r>
  <r>
    <n v="0.3"/>
    <n v="18609"/>
    <n v="6294.8"/>
    <n v="0"/>
    <n v="75"/>
    <x v="91"/>
    <x v="92"/>
    <d v="2017-04-08T00:00:00"/>
    <n v="72472.2"/>
    <n v="62030"/>
    <n v="9442.2000000000007"/>
    <n v="0"/>
    <n v="1400"/>
    <n v="7463"/>
    <n v="250"/>
    <n v="0"/>
    <n v="0"/>
    <n v="0"/>
    <n v="0"/>
    <n v="0"/>
    <n v="1400"/>
    <n v="7463"/>
    <n v="670"/>
    <d v="2017-04-10T00:00:00"/>
  </r>
  <r>
    <n v="0.3"/>
    <n v="18109.5"/>
    <n v="2283.7000000000003"/>
    <n v="0"/>
    <n v="78"/>
    <x v="91"/>
    <x v="92"/>
    <d v="2017-04-10T00:00:00"/>
    <n v="63965.55"/>
    <n v="60365"/>
    <n v="3425.55"/>
    <n v="0"/>
    <n v="2000"/>
    <n v="9496.4"/>
    <n v="260"/>
    <n v="0"/>
    <n v="0"/>
    <n v="0"/>
    <n v="0"/>
    <n v="0"/>
    <n v="2000"/>
    <n v="9496.4"/>
    <n v="684"/>
    <d v="2017-04-11T00:00:00"/>
  </r>
  <r>
    <n v="0.3"/>
    <n v="4090.5"/>
    <n v="518"/>
    <n v="0"/>
    <n v="201"/>
    <x v="91"/>
    <x v="92"/>
    <d v="2017-04-11T00:00:00"/>
    <n v="15057"/>
    <n v="13635"/>
    <n v="777"/>
    <n v="0"/>
    <n v="0"/>
    <n v="3148.8"/>
    <n v="670"/>
    <n v="0"/>
    <n v="0"/>
    <n v="0"/>
    <n v="0"/>
    <n v="0"/>
    <n v="0"/>
    <n v="3148.8"/>
    <n v="156"/>
    <d v="2017-04-12T00:00:00"/>
  </r>
  <r>
    <n v="0.3"/>
    <n v="640.5"/>
    <n v="456.2"/>
    <n v="0"/>
    <n v="21"/>
    <x v="91"/>
    <x v="92"/>
    <d v="2017-04-12T00:00:00"/>
    <n v="2849.3"/>
    <n v="2135"/>
    <n v="684.3"/>
    <n v="0"/>
    <n v="0"/>
    <n v="2004.3"/>
    <n v="70"/>
    <n v="0"/>
    <n v="0"/>
    <n v="0"/>
    <n v="0"/>
    <n v="0"/>
    <n v="0"/>
    <n v="2004.3"/>
    <n v="31"/>
    <d v="2017-04-13T00:00:00"/>
  </r>
  <r>
    <n v="0.3"/>
    <n v="18087"/>
    <n v="4143.5999999999995"/>
    <n v="0"/>
    <n v="72"/>
    <x v="91"/>
    <x v="92"/>
    <d v="2017-04-17T00:00:00"/>
    <n v="67970.399999999994"/>
    <n v="60290"/>
    <n v="6215.4"/>
    <n v="0"/>
    <n v="4400"/>
    <n v="13249.25"/>
    <n v="240"/>
    <n v="0"/>
    <n v="0"/>
    <n v="0"/>
    <n v="0"/>
    <n v="0"/>
    <n v="4400"/>
    <n v="13249.25"/>
    <n v="675"/>
    <d v="2017-04-18T00:00:00"/>
  </r>
  <r>
    <n v="0.3"/>
    <n v="20956.5"/>
    <n v="4116.22"/>
    <n v="0"/>
    <n v="21"/>
    <x v="91"/>
    <x v="92"/>
    <d v="2017-04-18T00:00:00"/>
    <n v="76749.33"/>
    <n v="69855"/>
    <n v="6174.33"/>
    <n v="0"/>
    <n v="1800"/>
    <n v="15297.6"/>
    <n v="70"/>
    <n v="0"/>
    <n v="0"/>
    <n v="0"/>
    <n v="0"/>
    <n v="0"/>
    <n v="1800"/>
    <n v="15297.6"/>
    <n v="839"/>
    <d v="2017-04-19T00:00:00"/>
  </r>
  <r>
    <n v="0.3"/>
    <n v="16611"/>
    <n v="2983.28"/>
    <n v="0"/>
    <n v="0"/>
    <x v="91"/>
    <x v="92"/>
    <d v="2017-04-19T00:00:00"/>
    <n v="60289.919999999998"/>
    <n v="55370"/>
    <n v="4474.92"/>
    <n v="0"/>
    <n v="4000"/>
    <n v="13463.62"/>
    <n v="0"/>
    <n v="0"/>
    <n v="0"/>
    <n v="0"/>
    <n v="0"/>
    <n v="0"/>
    <n v="4000"/>
    <n v="13463.62"/>
    <n v="661"/>
    <d v="2017-04-20T00:00:00"/>
  </r>
  <r>
    <n v="0.3"/>
    <n v="19975.5"/>
    <n v="5107.4399999999996"/>
    <n v="0"/>
    <n v="90"/>
    <x v="91"/>
    <x v="92"/>
    <d v="2017-04-20T00:00:00"/>
    <n v="74561.16"/>
    <n v="66585"/>
    <n v="7661.16"/>
    <n v="0"/>
    <n v="2800"/>
    <n v="15995.35"/>
    <n v="300"/>
    <n v="0"/>
    <n v="0"/>
    <n v="0"/>
    <n v="0"/>
    <n v="0"/>
    <n v="2800"/>
    <n v="15995.35"/>
    <n v="804"/>
    <d v="2017-04-21T00:00:00"/>
  </r>
  <r>
    <n v="0.3"/>
    <n v="22080"/>
    <n v="6135.2400000000007"/>
    <n v="0"/>
    <n v="75"/>
    <x v="91"/>
    <x v="92"/>
    <d v="2017-04-21T00:00:00"/>
    <n v="83272.86"/>
    <n v="73600"/>
    <n v="9202.86"/>
    <n v="0"/>
    <n v="7300"/>
    <n v="18165.400000000001"/>
    <n v="250"/>
    <n v="0"/>
    <n v="0"/>
    <n v="0"/>
    <n v="0"/>
    <n v="0"/>
    <n v="7300"/>
    <n v="18165.400000000001"/>
    <n v="873"/>
    <d v="2017-04-22T00:00:00"/>
  </r>
  <r>
    <n v="0.3"/>
    <n v="13554"/>
    <n v="4582.54"/>
    <n v="0"/>
    <n v="33"/>
    <x v="91"/>
    <x v="92"/>
    <d v="2017-04-22T00:00:00"/>
    <n v="52813.81"/>
    <n v="45180"/>
    <n v="6873.81"/>
    <n v="0"/>
    <n v="500"/>
    <n v="5939.1"/>
    <n v="110"/>
    <n v="0"/>
    <n v="0"/>
    <n v="0"/>
    <n v="0"/>
    <n v="0"/>
    <n v="500"/>
    <n v="5939.1"/>
    <n v="501"/>
    <d v="2017-04-24T00:00:00"/>
  </r>
  <r>
    <n v="0.3"/>
    <n v="28687.5"/>
    <n v="6663.0800000000008"/>
    <n v="0"/>
    <n v="90"/>
    <x v="91"/>
    <x v="92"/>
    <d v="2017-04-24T00:00:00"/>
    <n v="106074.62"/>
    <n v="95625"/>
    <n v="9994.6200000000008"/>
    <n v="0"/>
    <n v="2400"/>
    <n v="19006.3"/>
    <n v="300"/>
    <n v="0"/>
    <n v="0"/>
    <n v="0"/>
    <n v="0"/>
    <n v="0"/>
    <n v="2400"/>
    <n v="19006.3"/>
    <n v="1152"/>
    <d v="2017-04-25T00:00:00"/>
  </r>
  <r>
    <n v="0.3"/>
    <n v="20694"/>
    <n v="6244.2"/>
    <n v="0"/>
    <n v="21"/>
    <x v="91"/>
    <x v="92"/>
    <d v="2017-04-25T00:00:00"/>
    <n v="78706.3"/>
    <n v="68980"/>
    <n v="9366.2999999999993"/>
    <n v="0"/>
    <n v="800"/>
    <n v="13235"/>
    <n v="70"/>
    <n v="0"/>
    <n v="0"/>
    <n v="0"/>
    <n v="0"/>
    <n v="0"/>
    <n v="800"/>
    <n v="13235"/>
    <n v="843"/>
    <d v="2017-04-26T00:00:00"/>
  </r>
  <r>
    <n v="0.3"/>
    <n v="23364"/>
    <n v="6075.06"/>
    <n v="0"/>
    <n v="12"/>
    <x v="91"/>
    <x v="92"/>
    <d v="2017-04-26T00:00:00"/>
    <n v="87557.59"/>
    <n v="77880"/>
    <n v="9112.59"/>
    <n v="0"/>
    <n v="5200"/>
    <n v="22101.8"/>
    <n v="40"/>
    <n v="0"/>
    <n v="0"/>
    <n v="0"/>
    <n v="0"/>
    <n v="0"/>
    <n v="5200"/>
    <n v="22101.8"/>
    <n v="829"/>
    <d v="2017-04-27T00:00:00"/>
  </r>
  <r>
    <n v="0.3"/>
    <n v="23673"/>
    <n v="8484.6200000000008"/>
    <n v="0"/>
    <n v="21"/>
    <x v="91"/>
    <x v="92"/>
    <d v="2017-04-27T00:00:00"/>
    <n v="92701.93"/>
    <n v="78910"/>
    <n v="12726.93"/>
    <n v="0"/>
    <n v="3000"/>
    <n v="15505.93"/>
    <n v="70"/>
    <n v="0"/>
    <n v="0"/>
    <n v="0"/>
    <n v="0"/>
    <n v="0"/>
    <n v="3000"/>
    <n v="15505.93"/>
    <n v="914"/>
    <d v="2017-04-28T00:00:00"/>
  </r>
  <r>
    <n v="0.3"/>
    <n v="16612.5"/>
    <n v="2194"/>
    <n v="0"/>
    <n v="0"/>
    <x v="91"/>
    <x v="92"/>
    <d v="2017-04-28T00:00:00"/>
    <n v="59756"/>
    <n v="55375"/>
    <n v="3291"/>
    <n v="0"/>
    <n v="9000"/>
    <n v="10870.75"/>
    <n v="0"/>
    <n v="0"/>
    <n v="0"/>
    <n v="0"/>
    <n v="0"/>
    <n v="0"/>
    <n v="9000"/>
    <n v="10870.75"/>
    <n v="639"/>
    <d v="2017-04-29T00:00:00"/>
  </r>
  <r>
    <n v="0.3"/>
    <n v="11661"/>
    <n v="2813.5"/>
    <n v="0"/>
    <n v="0"/>
    <x v="91"/>
    <x v="92"/>
    <d v="2017-04-29T00:00:00"/>
    <n v="43315.25"/>
    <n v="38870"/>
    <n v="4220.25"/>
    <n v="0"/>
    <n v="1000"/>
    <n v="10848.2"/>
    <n v="0"/>
    <n v="0"/>
    <n v="0"/>
    <n v="0"/>
    <n v="0"/>
    <n v="0"/>
    <n v="1000"/>
    <n v="10848.2"/>
    <n v="490"/>
    <d v="2017-04-30T00:00:00"/>
  </r>
  <r>
    <n v="0.28000000000000003"/>
    <n v="8310.4000000000015"/>
    <n v="2352.36"/>
    <n v="0"/>
    <n v="57"/>
    <x v="92"/>
    <x v="93"/>
    <d v="2017-04-01T00:00:00"/>
    <n v="34063.54"/>
    <n v="29680"/>
    <n v="3528.54"/>
    <n v="0"/>
    <n v="2600"/>
    <n v="5207.5"/>
    <n v="190"/>
    <n v="0"/>
    <n v="0"/>
    <n v="0"/>
    <n v="0"/>
    <n v="0"/>
    <n v="2600"/>
    <n v="5207.5"/>
    <n v="400"/>
    <d v="2017-04-03T00:00:00"/>
  </r>
  <r>
    <n v="0.28000000000000003"/>
    <n v="16413.600000000002"/>
    <n v="3582.36"/>
    <n v="0"/>
    <n v="0"/>
    <x v="92"/>
    <x v="93"/>
    <d v="2017-04-03T00:00:00"/>
    <n v="65438.54"/>
    <n v="58620"/>
    <n v="5373.54"/>
    <n v="0"/>
    <n v="5600"/>
    <n v="9356.5"/>
    <n v="0"/>
    <n v="0"/>
    <n v="0"/>
    <n v="0"/>
    <n v="0"/>
    <n v="0"/>
    <n v="5600"/>
    <n v="9356.5"/>
    <n v="832"/>
    <d v="2017-04-04T00:00:00"/>
  </r>
  <r>
    <n v="0.28000000000000003"/>
    <n v="13904.800000000001"/>
    <n v="2665.16"/>
    <n v="0"/>
    <n v="45"/>
    <x v="92"/>
    <x v="93"/>
    <d v="2017-04-04T00:00:00"/>
    <n v="54527.74"/>
    <n v="49660"/>
    <n v="3997.74"/>
    <n v="0"/>
    <n v="1900"/>
    <n v="4438"/>
    <n v="150"/>
    <n v="0"/>
    <n v="0"/>
    <n v="0"/>
    <n v="0"/>
    <n v="0"/>
    <n v="1900"/>
    <n v="4438"/>
    <n v="628"/>
    <d v="2017-04-05T00:00:00"/>
  </r>
  <r>
    <n v="0.28000000000000003"/>
    <n v="16692.2"/>
    <n v="2787.1800000000003"/>
    <n v="0"/>
    <n v="21"/>
    <x v="92"/>
    <x v="93"/>
    <d v="2017-04-05T00:00:00"/>
    <n v="65050.77"/>
    <n v="59615"/>
    <n v="4180.7700000000004"/>
    <n v="0"/>
    <n v="11400"/>
    <n v="17029.45"/>
    <n v="70"/>
    <n v="0"/>
    <n v="0"/>
    <n v="0"/>
    <n v="0"/>
    <n v="0"/>
    <n v="11400"/>
    <n v="17029.45"/>
    <n v="778"/>
    <d v="2017-04-07T00:00:00"/>
  </r>
  <r>
    <n v="0.28000000000000003"/>
    <n v="19443.2"/>
    <n v="4449.66"/>
    <n v="0"/>
    <n v="102"/>
    <x v="92"/>
    <x v="93"/>
    <d v="2017-04-07T00:00:00"/>
    <n v="76759.490000000005"/>
    <n v="69440"/>
    <n v="6674.49"/>
    <n v="0"/>
    <n v="2200"/>
    <n v="13442.67"/>
    <n v="340"/>
    <n v="0"/>
    <n v="0"/>
    <n v="0"/>
    <n v="0"/>
    <n v="0"/>
    <n v="2200"/>
    <n v="13442.67"/>
    <n v="939"/>
    <d v="2017-04-08T00:00:00"/>
  </r>
  <r>
    <n v="0.28000000000000003"/>
    <n v="9944.2000000000007"/>
    <n v="2561.7000000000003"/>
    <n v="0"/>
    <n v="45"/>
    <x v="92"/>
    <x v="93"/>
    <d v="2017-04-08T00:00:00"/>
    <n v="40522.550000000003"/>
    <n v="35515"/>
    <n v="3842.55"/>
    <n v="0"/>
    <n v="9300"/>
    <n v="10793.75"/>
    <n v="150"/>
    <n v="0"/>
    <n v="0"/>
    <n v="0"/>
    <n v="0"/>
    <n v="0"/>
    <n v="9300"/>
    <n v="10793.75"/>
    <n v="434"/>
    <d v="2017-04-10T00:00:00"/>
  </r>
  <r>
    <n v="0.28000000000000003"/>
    <n v="17693.2"/>
    <n v="5085.12"/>
    <n v="0"/>
    <n v="42"/>
    <x v="92"/>
    <x v="93"/>
    <d v="2017-04-10T00:00:00"/>
    <n v="72037.679999999993"/>
    <n v="63190"/>
    <n v="7627.68"/>
    <n v="0"/>
    <n v="4700"/>
    <n v="10586.9"/>
    <n v="140"/>
    <n v="0"/>
    <n v="0"/>
    <n v="0"/>
    <n v="0"/>
    <n v="0"/>
    <n v="4700"/>
    <n v="10586.9"/>
    <n v="847"/>
    <d v="2017-04-11T00:00:00"/>
  </r>
  <r>
    <n v="0.28000000000000003"/>
    <n v="4390.4000000000005"/>
    <n v="906.7399999999999"/>
    <n v="0"/>
    <n v="132"/>
    <x v="92"/>
    <x v="93"/>
    <d v="2017-04-11T00:00:00"/>
    <n v="17590.11"/>
    <n v="15680"/>
    <n v="1360.11"/>
    <n v="0"/>
    <n v="1500"/>
    <n v="3315.44"/>
    <n v="440"/>
    <n v="0"/>
    <n v="0"/>
    <n v="0"/>
    <n v="0"/>
    <n v="0"/>
    <n v="1500"/>
    <n v="3315.44"/>
    <n v="213"/>
    <d v="2017-04-12T00:00:00"/>
  </r>
  <r>
    <n v="0.28000000000000003"/>
    <n v="953.40000000000009"/>
    <n v="435.09999999999997"/>
    <n v="0"/>
    <n v="0"/>
    <x v="92"/>
    <x v="93"/>
    <d v="2017-04-12T00:00:00"/>
    <n v="4197.6499999999996"/>
    <n v="3405"/>
    <n v="652.65"/>
    <n v="0"/>
    <n v="0"/>
    <n v="45"/>
    <n v="0"/>
    <n v="0"/>
    <n v="0"/>
    <n v="0"/>
    <n v="0"/>
    <n v="0"/>
    <n v="0"/>
    <n v="45"/>
    <n v="45"/>
    <d v="2017-04-13T00:00:00"/>
  </r>
  <r>
    <n v="0.28000000000000003"/>
    <n v="12819.800000000001"/>
    <n v="5134.66"/>
    <n v="0"/>
    <n v="21"/>
    <x v="92"/>
    <x v="93"/>
    <d v="2017-04-17T00:00:00"/>
    <n v="54741.99"/>
    <n v="45785"/>
    <n v="7701.99"/>
    <n v="0"/>
    <n v="3600"/>
    <n v="8938"/>
    <n v="70"/>
    <n v="0"/>
    <n v="0"/>
    <n v="0"/>
    <n v="0"/>
    <n v="0"/>
    <n v="3600"/>
    <n v="8938"/>
    <n v="747"/>
    <d v="2017-04-18T00:00:00"/>
  </r>
  <r>
    <n v="0.28000000000000003"/>
    <n v="14270.2"/>
    <n v="4297.76"/>
    <n v="0"/>
    <n v="33"/>
    <x v="92"/>
    <x v="93"/>
    <d v="2017-04-18T00:00:00"/>
    <n v="59171.64"/>
    <n v="50965"/>
    <n v="6446.64"/>
    <n v="0"/>
    <n v="4400"/>
    <n v="10004.1"/>
    <n v="110"/>
    <n v="0"/>
    <n v="0"/>
    <n v="0"/>
    <n v="0"/>
    <n v="0"/>
    <n v="4400"/>
    <n v="10004.1"/>
    <n v="699"/>
    <d v="2017-04-19T00:00:00"/>
  </r>
  <r>
    <n v="0.28000000000000003"/>
    <n v="12324.2"/>
    <n v="2307.8200000000002"/>
    <n v="0"/>
    <n v="45"/>
    <x v="92"/>
    <x v="93"/>
    <d v="2017-04-19T00:00:00"/>
    <n v="48711.73"/>
    <n v="44015"/>
    <n v="3461.73"/>
    <n v="0"/>
    <n v="8000"/>
    <n v="10197.1"/>
    <n v="150"/>
    <n v="0"/>
    <n v="0"/>
    <n v="0"/>
    <n v="0"/>
    <n v="0"/>
    <n v="8000"/>
    <n v="10197.1"/>
    <n v="642"/>
    <d v="2017-04-20T00:00:00"/>
  </r>
  <r>
    <n v="0.28000000000000003"/>
    <n v="10064.6"/>
    <n v="2868.4599999999996"/>
    <n v="0"/>
    <n v="33"/>
    <x v="92"/>
    <x v="93"/>
    <d v="2017-04-20T00:00:00"/>
    <n v="41347.69"/>
    <n v="35945"/>
    <n v="4302.6899999999996"/>
    <n v="0"/>
    <n v="2300"/>
    <n v="5525.89"/>
    <n v="110"/>
    <n v="0"/>
    <n v="0"/>
    <n v="0"/>
    <n v="0"/>
    <n v="0"/>
    <n v="2300"/>
    <n v="5525.89"/>
    <n v="527"/>
    <d v="2017-04-21T00:00:00"/>
  </r>
  <r>
    <n v="0.28000000000000003"/>
    <n v="13164.2"/>
    <n v="2775.48"/>
    <n v="0"/>
    <n v="0"/>
    <x v="92"/>
    <x v="93"/>
    <d v="2017-04-21T00:00:00"/>
    <n v="52143.22"/>
    <n v="47015"/>
    <n v="4163.22"/>
    <n v="0"/>
    <n v="2900"/>
    <n v="5908.3"/>
    <n v="0"/>
    <n v="0"/>
    <n v="0"/>
    <n v="0"/>
    <n v="0"/>
    <n v="0"/>
    <n v="2900"/>
    <n v="5908.3"/>
    <n v="612"/>
    <d v="2017-04-22T00:00:00"/>
  </r>
  <r>
    <n v="0.28000000000000003"/>
    <n v="7077.0000000000009"/>
    <n v="1894.5600000000002"/>
    <n v="0"/>
    <n v="33"/>
    <x v="92"/>
    <x v="93"/>
    <d v="2017-04-22T00:00:00"/>
    <n v="28326.84"/>
    <n v="25275"/>
    <n v="2841.84"/>
    <n v="0"/>
    <n v="3400"/>
    <n v="3599"/>
    <n v="110"/>
    <n v="0"/>
    <n v="0"/>
    <n v="0"/>
    <n v="0"/>
    <n v="0"/>
    <n v="3400"/>
    <n v="3599"/>
    <n v="386"/>
    <d v="2017-04-24T00:00:00"/>
  </r>
  <r>
    <n v="0.28000000000000003"/>
    <n v="16072.000000000002"/>
    <n v="6012.1399999999994"/>
    <n v="0"/>
    <n v="21"/>
    <x v="92"/>
    <x v="93"/>
    <d v="2017-04-24T00:00:00"/>
    <n v="67573.210000000006"/>
    <n v="57400"/>
    <n v="9018.2099999999991"/>
    <n v="0"/>
    <n v="4200"/>
    <n v="8328.85"/>
    <n v="70"/>
    <n v="0"/>
    <n v="0"/>
    <n v="0"/>
    <n v="0"/>
    <n v="0"/>
    <n v="4200"/>
    <n v="8328.85"/>
    <n v="788"/>
    <d v="2017-04-25T00:00:00"/>
  </r>
  <r>
    <n v="0.28000000000000003"/>
    <n v="12481.000000000002"/>
    <n v="2307.2199999999998"/>
    <n v="0"/>
    <n v="12"/>
    <x v="92"/>
    <x v="93"/>
    <d v="2017-04-25T00:00:00"/>
    <n v="51040.83"/>
    <n v="44575"/>
    <n v="3460.83"/>
    <n v="0"/>
    <n v="3000"/>
    <n v="5537.4"/>
    <n v="40"/>
    <n v="0"/>
    <n v="0"/>
    <n v="0"/>
    <n v="0"/>
    <n v="0"/>
    <n v="3000"/>
    <n v="5537.4"/>
    <n v="568"/>
    <d v="2017-04-26T00:00:00"/>
  </r>
  <r>
    <n v="0.28000000000000003"/>
    <n v="12709.2"/>
    <n v="1984.04"/>
    <n v="0"/>
    <n v="21"/>
    <x v="92"/>
    <x v="93"/>
    <d v="2017-04-26T00:00:00"/>
    <n v="48986.06"/>
    <n v="45390"/>
    <n v="2976.06"/>
    <n v="0"/>
    <n v="7100"/>
    <n v="13844.1"/>
    <n v="70"/>
    <n v="0"/>
    <n v="0"/>
    <n v="0"/>
    <n v="0"/>
    <n v="0"/>
    <n v="7100"/>
    <n v="13844.1"/>
    <n v="686"/>
    <d v="2017-04-27T00:00:00"/>
  </r>
  <r>
    <n v="0.28000000000000003"/>
    <n v="11810.400000000001"/>
    <n v="3464.44"/>
    <n v="0"/>
    <n v="24"/>
    <x v="92"/>
    <x v="93"/>
    <d v="2017-04-27T00:00:00"/>
    <n v="48171.66"/>
    <n v="42180"/>
    <n v="5196.66"/>
    <n v="0"/>
    <n v="1000"/>
    <n v="4062.24"/>
    <n v="80"/>
    <n v="0"/>
    <n v="0"/>
    <n v="0"/>
    <n v="0"/>
    <n v="0"/>
    <n v="1000"/>
    <n v="4062.24"/>
    <n v="579"/>
    <d v="2017-04-28T00:00:00"/>
  </r>
  <r>
    <n v="0.28000000000000003"/>
    <n v="11792.2"/>
    <n v="1757.1000000000001"/>
    <n v="0"/>
    <n v="21"/>
    <x v="92"/>
    <x v="93"/>
    <d v="2017-04-28T00:00:00"/>
    <n v="45790.65"/>
    <n v="42115"/>
    <n v="2635.65"/>
    <n v="0"/>
    <n v="1600"/>
    <n v="4330.3999999999996"/>
    <n v="70"/>
    <n v="0"/>
    <n v="0"/>
    <n v="0"/>
    <n v="0"/>
    <n v="0"/>
    <n v="1600"/>
    <n v="4330.3999999999996"/>
    <n v="602"/>
    <d v="2017-04-29T00:00:00"/>
  </r>
  <r>
    <n v="0.28000000000000003"/>
    <n v="11790.800000000001"/>
    <n v="1879.4399999999998"/>
    <n v="0"/>
    <n v="42"/>
    <x v="92"/>
    <x v="93"/>
    <d v="2017-04-29T00:00:00"/>
    <n v="46439.16"/>
    <n v="42110"/>
    <n v="2819.16"/>
    <n v="0"/>
    <n v="3000"/>
    <n v="5325.5"/>
    <n v="140"/>
    <n v="0"/>
    <n v="0"/>
    <n v="0"/>
    <n v="0"/>
    <n v="0"/>
    <n v="3000"/>
    <n v="5325.5"/>
    <n v="568"/>
    <d v="2017-05-02T00:00:00"/>
  </r>
  <r>
    <n v="0.3"/>
    <n v="16131"/>
    <n v="4924.46"/>
    <n v="0"/>
    <n v="1590"/>
    <x v="93"/>
    <x v="94"/>
    <d v="2017-04-01T00:00:00"/>
    <n v="62636.69"/>
    <n v="53770"/>
    <n v="7386.69"/>
    <n v="0"/>
    <n v="22500"/>
    <n v="24467.4"/>
    <n v="450"/>
    <n v="4850"/>
    <n v="0"/>
    <n v="60"/>
    <n v="0"/>
    <n v="0"/>
    <n v="22500"/>
    <n v="24527.4"/>
    <n v="925"/>
    <d v="2017-04-03T00:00:00"/>
  </r>
  <r>
    <n v="0.3"/>
    <n v="26661"/>
    <n v="6691.5800000000008"/>
    <n v="6"/>
    <n v="543"/>
    <x v="93"/>
    <x v="94"/>
    <d v="2017-04-03T00:00:00"/>
    <n v="100522.37"/>
    <n v="88870"/>
    <n v="10037.370000000001"/>
    <n v="20"/>
    <n v="21000"/>
    <n v="26342.67"/>
    <n v="570"/>
    <n v="1240"/>
    <n v="0"/>
    <n v="0"/>
    <n v="0"/>
    <n v="0"/>
    <n v="21000"/>
    <n v="26342.67"/>
    <n v="1475"/>
    <d v="2017-04-04T00:00:00"/>
  </r>
  <r>
    <n v="0.3"/>
    <n v="18430.5"/>
    <n v="1583.14"/>
    <n v="3"/>
    <n v="463.5"/>
    <x v="93"/>
    <x v="94"/>
    <d v="2017-04-04T00:00:00"/>
    <n v="65539.710000000006"/>
    <n v="61435"/>
    <n v="2374.71"/>
    <n v="10"/>
    <n v="2600"/>
    <n v="9783.5"/>
    <n v="360"/>
    <n v="1185"/>
    <n v="0"/>
    <n v="0"/>
    <n v="0"/>
    <n v="0"/>
    <n v="2600"/>
    <n v="9783.5"/>
    <n v="868"/>
    <d v="2017-04-05T00:00:00"/>
  </r>
  <r>
    <n v="0.3"/>
    <n v="15193.5"/>
    <n v="1856.38"/>
    <n v="3"/>
    <n v="151.5"/>
    <x v="93"/>
    <x v="94"/>
    <d v="2017-04-05T00:00:00"/>
    <n v="54174.57"/>
    <n v="50645"/>
    <n v="2784.57"/>
    <n v="10"/>
    <n v="2000"/>
    <n v="7240.8"/>
    <n v="40"/>
    <n v="465"/>
    <n v="0"/>
    <n v="0"/>
    <n v="0"/>
    <n v="0"/>
    <n v="2000"/>
    <n v="7240.8"/>
    <n v="746"/>
    <d v="2017-04-07T00:00:00"/>
  </r>
  <r>
    <n v="0.3"/>
    <n v="29143.5"/>
    <n v="6393.32"/>
    <n v="0"/>
    <n v="232.5"/>
    <x v="93"/>
    <x v="94"/>
    <d v="2017-04-07T00:00:00"/>
    <n v="107989.98"/>
    <n v="97145"/>
    <n v="9589.98"/>
    <n v="0"/>
    <n v="7000"/>
    <n v="31408.799999999999"/>
    <n v="40"/>
    <n v="735"/>
    <n v="0"/>
    <n v="0"/>
    <n v="0"/>
    <n v="0"/>
    <n v="7000"/>
    <n v="31408.799999999999"/>
    <n v="1547"/>
    <d v="2017-04-08T00:00:00"/>
  </r>
  <r>
    <n v="0.3"/>
    <n v="14913"/>
    <n v="1649.8"/>
    <n v="0"/>
    <n v="186"/>
    <x v="93"/>
    <x v="94"/>
    <d v="2017-04-08T00:00:00"/>
    <n v="52634.7"/>
    <n v="49710"/>
    <n v="2474.6999999999998"/>
    <n v="0"/>
    <n v="2500"/>
    <n v="7159.6"/>
    <n v="290"/>
    <n v="330"/>
    <n v="0"/>
    <n v="0"/>
    <n v="0"/>
    <n v="0"/>
    <n v="2500"/>
    <n v="7159.6"/>
    <n v="949"/>
    <d v="2017-04-10T00:00:00"/>
  </r>
  <r>
    <n v="0.3"/>
    <n v="21048"/>
    <n v="4292.46"/>
    <n v="3"/>
    <n v="406.5"/>
    <x v="93"/>
    <x v="94"/>
    <d v="2017-04-10T00:00:00"/>
    <n v="77533.69"/>
    <n v="70160"/>
    <n v="6438.69"/>
    <n v="10"/>
    <n v="2000"/>
    <n v="16313"/>
    <n v="720"/>
    <n v="635"/>
    <n v="0"/>
    <n v="0"/>
    <n v="0"/>
    <n v="0"/>
    <n v="2000"/>
    <n v="16313"/>
    <n v="1153"/>
    <d v="2017-04-11T00:00:00"/>
  </r>
  <r>
    <n v="0.3"/>
    <n v="8101.5"/>
    <n v="555.6"/>
    <n v="0"/>
    <n v="133.5"/>
    <x v="93"/>
    <x v="94"/>
    <d v="2017-04-11T00:00:00"/>
    <n v="28398.400000000001"/>
    <n v="27005"/>
    <n v="833.4"/>
    <n v="0"/>
    <n v="1000"/>
    <n v="2884.3"/>
    <n v="200"/>
    <n v="245"/>
    <n v="0"/>
    <n v="0"/>
    <n v="0"/>
    <n v="0"/>
    <n v="1000"/>
    <n v="2884.3"/>
    <n v="350"/>
    <d v="2017-04-12T00:00:00"/>
  </r>
  <r>
    <n v="0.3"/>
    <n v="1860"/>
    <n v="533.4"/>
    <n v="0"/>
    <n v="96"/>
    <x v="93"/>
    <x v="94"/>
    <d v="2017-04-12T00:00:00"/>
    <n v="7015.1"/>
    <n v="6200"/>
    <n v="800.1"/>
    <n v="0"/>
    <n v="0"/>
    <n v="2081.9"/>
    <n v="0"/>
    <n v="320"/>
    <n v="0"/>
    <n v="0"/>
    <n v="0"/>
    <n v="0"/>
    <n v="0"/>
    <n v="2081.9"/>
    <n v="124"/>
    <d v="2017-04-13T00:00:00"/>
  </r>
  <r>
    <n v="0.3"/>
    <n v="13867.5"/>
    <n v="1138.2"/>
    <n v="6"/>
    <n v="144"/>
    <x v="93"/>
    <x v="94"/>
    <d v="2017-04-17T00:00:00"/>
    <n v="48417.3"/>
    <n v="46225"/>
    <n v="1707.3"/>
    <n v="20"/>
    <n v="0"/>
    <n v="6002.8"/>
    <n v="140"/>
    <n v="340"/>
    <n v="0"/>
    <n v="160"/>
    <n v="0"/>
    <n v="0"/>
    <n v="0"/>
    <n v="6162.8"/>
    <n v="704"/>
    <d v="2017-04-18T00:00:00"/>
  </r>
  <r>
    <n v="0.3"/>
    <n v="14553"/>
    <n v="3738.06"/>
    <n v="9"/>
    <n v="172.5"/>
    <x v="93"/>
    <x v="94"/>
    <d v="2017-04-18T00:00:00"/>
    <n v="55557.09"/>
    <n v="48510"/>
    <n v="5607.09"/>
    <n v="30"/>
    <n v="11800"/>
    <n v="12381"/>
    <n v="80"/>
    <n v="495"/>
    <n v="0"/>
    <n v="0"/>
    <n v="0"/>
    <n v="0"/>
    <n v="11800"/>
    <n v="12381"/>
    <n v="718"/>
    <d v="2017-04-19T00:00:00"/>
  </r>
  <r>
    <n v="0.3"/>
    <n v="15474"/>
    <n v="2512.58"/>
    <n v="6"/>
    <n v="150"/>
    <x v="93"/>
    <x v="94"/>
    <d v="2017-04-19T00:00:00"/>
    <n v="56713.87"/>
    <n v="51580"/>
    <n v="3768.87"/>
    <n v="20"/>
    <n v="4000"/>
    <n v="8234.6"/>
    <n v="0"/>
    <n v="500"/>
    <n v="0"/>
    <n v="0"/>
    <n v="0"/>
    <n v="0"/>
    <n v="4000"/>
    <n v="8234.6"/>
    <n v="674"/>
    <d v="2017-04-20T00:00:00"/>
  </r>
  <r>
    <n v="0.3"/>
    <n v="12711"/>
    <n v="2125.2999999999997"/>
    <n v="0"/>
    <n v="222"/>
    <x v="93"/>
    <x v="94"/>
    <d v="2017-04-20T00:00:00"/>
    <n v="46257.95"/>
    <n v="42370"/>
    <n v="3187.95"/>
    <n v="0"/>
    <n v="2000"/>
    <n v="8861"/>
    <n v="300"/>
    <n v="440"/>
    <n v="0"/>
    <n v="0"/>
    <n v="0"/>
    <n v="0"/>
    <n v="2000"/>
    <n v="8861"/>
    <n v="602"/>
    <d v="2017-04-21T00:00:00"/>
  </r>
  <r>
    <n v="0.3"/>
    <n v="14197.5"/>
    <n v="1946.5600000000002"/>
    <n v="9"/>
    <n v="138"/>
    <x v="93"/>
    <x v="94"/>
    <d v="2017-04-21T00:00:00"/>
    <n v="51039.839999999997"/>
    <n v="47325"/>
    <n v="2919.84"/>
    <n v="30"/>
    <n v="3500"/>
    <n v="7055.5"/>
    <n v="80"/>
    <n v="380"/>
    <n v="0"/>
    <n v="0"/>
    <n v="0"/>
    <n v="0"/>
    <n v="3500"/>
    <n v="7055.5"/>
    <n v="641"/>
    <d v="2017-04-22T00:00:00"/>
  </r>
  <r>
    <n v="0.3"/>
    <n v="6892.5"/>
    <n v="1580.76"/>
    <n v="0"/>
    <n v="153"/>
    <x v="93"/>
    <x v="94"/>
    <d v="2017-04-22T00:00:00"/>
    <n v="25551.14"/>
    <n v="22975"/>
    <n v="2371.14"/>
    <n v="0"/>
    <n v="2000"/>
    <n v="5340.99"/>
    <n v="160"/>
    <n v="350"/>
    <n v="0"/>
    <n v="0"/>
    <n v="0"/>
    <n v="0"/>
    <n v="2000"/>
    <n v="5340.99"/>
    <n v="370"/>
    <d v="2017-04-24T00:00:00"/>
  </r>
  <r>
    <n v="0.3"/>
    <n v="17481"/>
    <n v="2701.6"/>
    <n v="0"/>
    <n v="255"/>
    <x v="93"/>
    <x v="94"/>
    <d v="2017-04-24T00:00:00"/>
    <n v="64367.4"/>
    <n v="58270"/>
    <n v="4052.4"/>
    <n v="0"/>
    <n v="5000"/>
    <n v="14597.9"/>
    <n v="230"/>
    <n v="620"/>
    <n v="0"/>
    <n v="0"/>
    <n v="0"/>
    <n v="0"/>
    <n v="5000"/>
    <n v="14597.9"/>
    <n v="903"/>
    <d v="2017-04-25T00:00:00"/>
  </r>
  <r>
    <n v="0.3"/>
    <n v="13557"/>
    <n v="1537.24"/>
    <n v="0"/>
    <n v="231"/>
    <x v="93"/>
    <x v="94"/>
    <d v="2017-04-25T00:00:00"/>
    <n v="48560.86"/>
    <n v="45190"/>
    <n v="2305.86"/>
    <n v="0"/>
    <n v="1000"/>
    <n v="5895"/>
    <n v="190"/>
    <n v="580"/>
    <n v="0"/>
    <n v="120"/>
    <n v="0"/>
    <n v="0"/>
    <n v="1000"/>
    <n v="6015"/>
    <n v="626"/>
    <d v="2017-04-26T00:00:00"/>
  </r>
  <r>
    <n v="0.3"/>
    <n v="14397"/>
    <n v="1861.08"/>
    <n v="0"/>
    <n v="292.5"/>
    <x v="93"/>
    <x v="94"/>
    <d v="2017-04-26T00:00:00"/>
    <n v="51596.62"/>
    <n v="47990"/>
    <n v="2791.62"/>
    <n v="0"/>
    <n v="100"/>
    <n v="5979.1"/>
    <n v="380"/>
    <n v="595"/>
    <n v="0"/>
    <n v="0"/>
    <n v="0"/>
    <n v="0"/>
    <n v="100"/>
    <n v="5979.1"/>
    <n v="639"/>
    <d v="2017-04-27T00:00:00"/>
  </r>
  <r>
    <n v="0.3"/>
    <n v="14500.5"/>
    <n v="2286.16"/>
    <n v="0"/>
    <n v="241.5"/>
    <x v="93"/>
    <x v="94"/>
    <d v="2017-04-27T00:00:00"/>
    <n v="52994.239999999998"/>
    <n v="48335"/>
    <n v="3429.24"/>
    <n v="0"/>
    <n v="100"/>
    <n v="7068.7"/>
    <n v="110"/>
    <n v="695"/>
    <n v="0"/>
    <n v="0"/>
    <n v="0"/>
    <n v="0"/>
    <n v="100"/>
    <n v="7068.7"/>
    <n v="667"/>
    <d v="2017-04-28T00:00:00"/>
  </r>
  <r>
    <n v="0.3"/>
    <n v="12507"/>
    <n v="3220.1"/>
    <n v="6"/>
    <n v="189"/>
    <x v="93"/>
    <x v="94"/>
    <d v="2017-04-28T00:00:00"/>
    <n v="47545.15"/>
    <n v="41690"/>
    <n v="4830.1499999999996"/>
    <n v="20"/>
    <n v="15100"/>
    <n v="12490.2"/>
    <n v="230"/>
    <n v="400"/>
    <n v="0"/>
    <n v="0"/>
    <n v="0"/>
    <n v="0"/>
    <n v="15100"/>
    <n v="12490.2"/>
    <n v="671"/>
    <d v="2017-04-29T00:00:00"/>
  </r>
  <r>
    <n v="0.3"/>
    <n v="9060"/>
    <n v="1886.9799999999998"/>
    <n v="0"/>
    <n v="214.5"/>
    <x v="93"/>
    <x v="94"/>
    <d v="2017-04-29T00:00:00"/>
    <n v="33895.47"/>
    <n v="30200"/>
    <n v="2830.47"/>
    <n v="0"/>
    <n v="0"/>
    <n v="6630.5"/>
    <n v="270"/>
    <n v="445"/>
    <n v="0"/>
    <n v="0"/>
    <n v="0"/>
    <n v="0"/>
    <n v="0"/>
    <n v="6630.5"/>
    <n v="494"/>
    <d v="2017-05-02T00:00:00"/>
  </r>
  <r>
    <n v="0.3"/>
    <n v="7426.5"/>
    <n v="1983.2"/>
    <n v="15"/>
    <n v="256.5"/>
    <x v="94"/>
    <x v="95"/>
    <d v="2017-04-01T00:00:00"/>
    <n v="27934.799999999999"/>
    <n v="24755"/>
    <n v="2974.8"/>
    <n v="50"/>
    <n v="5600"/>
    <n v="13961.78"/>
    <n v="220"/>
    <n v="635"/>
    <n v="0"/>
    <n v="0"/>
    <n v="0"/>
    <n v="0"/>
    <n v="5600"/>
    <n v="13961.78"/>
    <n v="431"/>
    <d v="2017-04-03T00:00:00"/>
  </r>
  <r>
    <n v="0.3"/>
    <n v="11980.5"/>
    <n v="1446.76"/>
    <n v="0"/>
    <n v="471"/>
    <x v="94"/>
    <x v="95"/>
    <d v="2017-04-03T00:00:00"/>
    <n v="42970.14"/>
    <n v="39935"/>
    <n v="2170.14"/>
    <n v="0"/>
    <n v="5200"/>
    <n v="14242.2"/>
    <n v="350"/>
    <n v="1220"/>
    <n v="0"/>
    <n v="0"/>
    <n v="0"/>
    <n v="0"/>
    <n v="5200"/>
    <n v="14242.2"/>
    <n v="583"/>
    <d v="2017-04-04T00:00:00"/>
  </r>
  <r>
    <n v="0.3"/>
    <n v="14763"/>
    <n v="2066.84"/>
    <n v="0"/>
    <n v="432"/>
    <x v="94"/>
    <x v="95"/>
    <d v="2017-04-04T00:00:00"/>
    <n v="52745.26"/>
    <n v="49210"/>
    <n v="3100.26"/>
    <n v="0"/>
    <n v="0"/>
    <n v="12109.9"/>
    <n v="620"/>
    <n v="820"/>
    <n v="0"/>
    <n v="0"/>
    <n v="0"/>
    <n v="0"/>
    <n v="0"/>
    <n v="12109.9"/>
    <n v="794"/>
    <d v="2017-04-05T00:00:00"/>
  </r>
  <r>
    <n v="0.3"/>
    <n v="10756.5"/>
    <n v="2020.9399999999998"/>
    <n v="0"/>
    <n v="685.5"/>
    <x v="94"/>
    <x v="95"/>
    <d v="2017-04-05T00:00:00"/>
    <n v="39606.410000000003"/>
    <n v="35855"/>
    <n v="3031.41"/>
    <n v="0"/>
    <n v="2000"/>
    <n v="12269.8"/>
    <n v="190"/>
    <n v="2095"/>
    <n v="0"/>
    <n v="1165"/>
    <n v="0"/>
    <n v="0"/>
    <n v="2000"/>
    <n v="13434.8"/>
    <n v="553"/>
    <d v="2017-04-07T00:00:00"/>
  </r>
  <r>
    <n v="0.3"/>
    <n v="14485.5"/>
    <n v="2428.96"/>
    <n v="0"/>
    <n v="369"/>
    <x v="94"/>
    <x v="95"/>
    <d v="2017-04-07T00:00:00"/>
    <n v="52693.440000000002"/>
    <n v="48285"/>
    <n v="3643.44"/>
    <n v="0"/>
    <n v="1400"/>
    <n v="13032.2"/>
    <n v="570"/>
    <n v="660"/>
    <n v="0"/>
    <n v="0"/>
    <n v="0"/>
    <n v="0"/>
    <n v="1400"/>
    <n v="13032.2"/>
    <n v="806"/>
    <d v="2017-04-08T00:00:00"/>
  </r>
  <r>
    <n v="0.3"/>
    <n v="12723"/>
    <n v="3745.84"/>
    <n v="0"/>
    <n v="513"/>
    <x v="94"/>
    <x v="95"/>
    <d v="2017-04-08T00:00:00"/>
    <n v="49588.76"/>
    <n v="42410"/>
    <n v="5618.76"/>
    <n v="0"/>
    <n v="100"/>
    <n v="11942.6"/>
    <n v="540"/>
    <n v="1170"/>
    <n v="0"/>
    <n v="0"/>
    <n v="0"/>
    <n v="0"/>
    <n v="100"/>
    <n v="11942.6"/>
    <n v="795"/>
    <d v="2017-04-10T00:00:00"/>
  </r>
  <r>
    <n v="0.3"/>
    <n v="13294.5"/>
    <n v="1223.46"/>
    <n v="0"/>
    <n v="243"/>
    <x v="94"/>
    <x v="95"/>
    <d v="2017-04-10T00:00:00"/>
    <n v="47210.19"/>
    <n v="44315"/>
    <n v="1835.19"/>
    <n v="0"/>
    <n v="1000"/>
    <n v="14447.9"/>
    <n v="690"/>
    <n v="120"/>
    <n v="0"/>
    <n v="0"/>
    <n v="0"/>
    <n v="0"/>
    <n v="1000"/>
    <n v="14447.9"/>
    <n v="603"/>
    <d v="2017-04-11T00:00:00"/>
  </r>
  <r>
    <n v="0.3"/>
    <n v="4692"/>
    <n v="416.8"/>
    <n v="0"/>
    <n v="366"/>
    <x v="94"/>
    <x v="95"/>
    <d v="2017-04-11T00:00:00"/>
    <n v="16400.2"/>
    <n v="15640"/>
    <n v="625.20000000000005"/>
    <n v="0"/>
    <n v="1000"/>
    <n v="4905"/>
    <n v="610"/>
    <n v="610"/>
    <n v="0"/>
    <n v="0"/>
    <n v="0"/>
    <n v="0"/>
    <n v="1000"/>
    <n v="4905"/>
    <n v="241"/>
    <d v="2017-04-12T00:00:00"/>
  </r>
  <r>
    <n v="0.3"/>
    <n v="550.5"/>
    <n v="32.4"/>
    <n v="3"/>
    <n v="90"/>
    <x v="94"/>
    <x v="95"/>
    <d v="2017-04-12T00:00:00"/>
    <n v="1933.6"/>
    <n v="1835"/>
    <n v="48.6"/>
    <n v="10"/>
    <n v="0"/>
    <n v="780"/>
    <n v="300"/>
    <n v="0"/>
    <n v="0"/>
    <n v="0"/>
    <n v="0"/>
    <n v="0"/>
    <n v="0"/>
    <n v="780"/>
    <n v="28"/>
    <d v="2017-04-13T00:00:00"/>
  </r>
  <r>
    <n v="0.3"/>
    <n v="8607"/>
    <n v="2401.7400000000002"/>
    <n v="0"/>
    <n v="195"/>
    <x v="94"/>
    <x v="95"/>
    <d v="2017-04-17T00:00:00"/>
    <n v="32637.61"/>
    <n v="28690"/>
    <n v="3602.61"/>
    <n v="0"/>
    <n v="300"/>
    <n v="2303.6999999999998"/>
    <n v="0"/>
    <n v="650"/>
    <n v="0"/>
    <n v="490"/>
    <n v="0"/>
    <n v="0"/>
    <n v="300"/>
    <n v="2793.7"/>
    <n v="555"/>
    <d v="2017-04-18T00:00:00"/>
  </r>
  <r>
    <n v="0.3"/>
    <n v="12589.5"/>
    <n v="3321.92"/>
    <n v="0"/>
    <n v="256.5"/>
    <x v="94"/>
    <x v="95"/>
    <d v="2017-04-18T00:00:00"/>
    <n v="47142.879999999997"/>
    <n v="41965"/>
    <n v="4982.88"/>
    <n v="0"/>
    <n v="2400"/>
    <n v="7085.6"/>
    <n v="290"/>
    <n v="565"/>
    <n v="0"/>
    <n v="0"/>
    <n v="0"/>
    <n v="0"/>
    <n v="2400"/>
    <n v="7085.6"/>
    <n v="807"/>
    <d v="2017-04-19T00:00:00"/>
  </r>
  <r>
    <n v="0.3"/>
    <n v="13650"/>
    <n v="2753.36"/>
    <n v="0"/>
    <n v="454.5"/>
    <x v="94"/>
    <x v="95"/>
    <d v="2017-04-19T00:00:00"/>
    <n v="49955.040000000001"/>
    <n v="45500"/>
    <n v="4130.04"/>
    <n v="0"/>
    <n v="2200"/>
    <n v="10571.13"/>
    <n v="120"/>
    <n v="1395"/>
    <n v="0"/>
    <n v="0"/>
    <n v="0"/>
    <n v="0"/>
    <n v="2200"/>
    <n v="10571.13"/>
    <n v="817"/>
    <d v="2017-04-20T00:00:00"/>
  </r>
  <r>
    <n v="0.3"/>
    <n v="9619.5"/>
    <n v="2016.46"/>
    <n v="0"/>
    <n v="480"/>
    <x v="94"/>
    <x v="95"/>
    <d v="2017-04-20T00:00:00"/>
    <n v="36019.69"/>
    <n v="32065"/>
    <n v="3024.69"/>
    <n v="0"/>
    <n v="800"/>
    <n v="5857"/>
    <n v="390"/>
    <n v="1210"/>
    <n v="0"/>
    <n v="510"/>
    <n v="0"/>
    <n v="0"/>
    <n v="800"/>
    <n v="6367"/>
    <n v="531"/>
    <d v="2017-04-21T00:00:00"/>
  </r>
  <r>
    <n v="0.3"/>
    <n v="11973"/>
    <n v="2293.3200000000002"/>
    <n v="0"/>
    <n v="168"/>
    <x v="94"/>
    <x v="95"/>
    <d v="2017-04-21T00:00:00"/>
    <n v="43949.98"/>
    <n v="39910"/>
    <n v="3439.98"/>
    <n v="0"/>
    <n v="1100"/>
    <n v="14151"/>
    <n v="220"/>
    <n v="340"/>
    <n v="0"/>
    <n v="0"/>
    <n v="0"/>
    <n v="0"/>
    <n v="1100"/>
    <n v="14151"/>
    <n v="696"/>
    <d v="2017-04-22T00:00:00"/>
  </r>
  <r>
    <n v="0.3"/>
    <n v="8466"/>
    <n v="1125.58"/>
    <n v="0"/>
    <n v="454.5"/>
    <x v="94"/>
    <x v="95"/>
    <d v="2017-04-22T00:00:00"/>
    <n v="30778.37"/>
    <n v="28220"/>
    <n v="1688.37"/>
    <n v="0"/>
    <n v="1700"/>
    <n v="7654.05"/>
    <n v="570"/>
    <n v="945"/>
    <n v="0"/>
    <n v="385"/>
    <n v="0"/>
    <n v="0"/>
    <n v="1700"/>
    <n v="8039.05"/>
    <n v="375"/>
    <d v="2017-04-24T00:00:00"/>
  </r>
  <r>
    <n v="0.3"/>
    <n v="14311.5"/>
    <n v="1246.8"/>
    <n v="6"/>
    <n v="484.5"/>
    <x v="94"/>
    <x v="95"/>
    <d v="2017-04-24T00:00:00"/>
    <n v="49985.2"/>
    <n v="47705"/>
    <n v="1870.2"/>
    <n v="20"/>
    <n v="2600"/>
    <n v="20873.5"/>
    <n v="390"/>
    <n v="1225"/>
    <n v="0"/>
    <n v="780"/>
    <n v="0"/>
    <n v="0"/>
    <n v="2600"/>
    <n v="21653.5"/>
    <n v="701"/>
    <d v="2017-04-25T00:00:00"/>
  </r>
  <r>
    <n v="0.3"/>
    <n v="12366"/>
    <n v="2087.8200000000002"/>
    <n v="0"/>
    <n v="847.5"/>
    <x v="94"/>
    <x v="95"/>
    <d v="2017-04-25T00:00:00"/>
    <n v="44706.73"/>
    <n v="41220"/>
    <n v="3131.73"/>
    <n v="0"/>
    <n v="1000"/>
    <n v="14670.5"/>
    <n v="420"/>
    <n v="2405"/>
    <n v="0"/>
    <n v="0"/>
    <n v="0"/>
    <n v="0"/>
    <n v="1000"/>
    <n v="14670.5"/>
    <n v="614"/>
    <d v="2017-04-26T00:00:00"/>
  </r>
  <r>
    <n v="0.3"/>
    <n v="9558"/>
    <n v="2028.4399999999998"/>
    <n v="0"/>
    <n v="697.5"/>
    <x v="94"/>
    <x v="95"/>
    <d v="2017-04-26T00:00:00"/>
    <n v="35222.660000000003"/>
    <n v="31860"/>
    <n v="3042.66"/>
    <n v="0"/>
    <n v="1100"/>
    <n v="11709.1"/>
    <n v="250"/>
    <n v="2075"/>
    <n v="0"/>
    <n v="1750"/>
    <n v="0"/>
    <n v="0"/>
    <n v="1100"/>
    <n v="13459.1"/>
    <n v="501"/>
    <d v="2017-04-27T00:00:00"/>
  </r>
  <r>
    <n v="0.3"/>
    <n v="10356"/>
    <n v="1588.22"/>
    <n v="0"/>
    <n v="694.5"/>
    <x v="94"/>
    <x v="95"/>
    <d v="2017-04-27T00:00:00"/>
    <n v="37517.33"/>
    <n v="34520"/>
    <n v="2382.33"/>
    <n v="0"/>
    <n v="3000"/>
    <n v="13070.8"/>
    <n v="440"/>
    <n v="1875"/>
    <n v="0"/>
    <n v="0"/>
    <n v="0"/>
    <n v="0"/>
    <n v="3000"/>
    <n v="13070.8"/>
    <n v="520"/>
    <d v="2017-04-28T00:00:00"/>
  </r>
  <r>
    <n v="0.3"/>
    <n v="12021"/>
    <n v="2293.98"/>
    <n v="6"/>
    <n v="522"/>
    <x v="94"/>
    <x v="95"/>
    <d v="2017-04-28T00:00:00"/>
    <n v="43815.97"/>
    <n v="40070"/>
    <n v="3440.97"/>
    <n v="20"/>
    <n v="3300"/>
    <n v="18053.79"/>
    <n v="190"/>
    <n v="1550"/>
    <n v="0"/>
    <n v="950"/>
    <n v="0"/>
    <n v="0"/>
    <n v="3300"/>
    <n v="19003.79"/>
    <n v="601"/>
    <d v="2017-04-29T00:00:00"/>
  </r>
  <r>
    <n v="0.3"/>
    <n v="5760"/>
    <n v="999.19999999999993"/>
    <n v="0"/>
    <n v="243"/>
    <x v="94"/>
    <x v="95"/>
    <d v="2017-04-29T00:00:00"/>
    <n v="20958.8"/>
    <n v="19200"/>
    <n v="1498.8"/>
    <n v="0"/>
    <n v="200"/>
    <n v="7076.6"/>
    <n v="130"/>
    <n v="680"/>
    <n v="0"/>
    <n v="460"/>
    <n v="0"/>
    <n v="0"/>
    <n v="200"/>
    <n v="7536.6"/>
    <n v="278"/>
    <d v="2017-05-02T00:00:00"/>
  </r>
  <r>
    <n v="0.3"/>
    <n v="5323.5"/>
    <n v="1037.72"/>
    <n v="0"/>
    <n v="0"/>
    <x v="95"/>
    <x v="96"/>
    <d v="2017-04-01T00:00:00"/>
    <n v="19541.580000000002"/>
    <n v="17745"/>
    <n v="1556.58"/>
    <n v="0"/>
    <n v="2000"/>
    <n v="4647.07"/>
    <n v="0"/>
    <n v="0"/>
    <n v="0"/>
    <n v="0"/>
    <n v="0"/>
    <n v="0"/>
    <n v="2000"/>
    <n v="4647.07"/>
    <n v="253"/>
    <d v="2017-04-03T00:00:00"/>
  </r>
  <r>
    <n v="0.3"/>
    <n v="13581"/>
    <n v="1928.32"/>
    <n v="0"/>
    <n v="0"/>
    <x v="95"/>
    <x v="96"/>
    <d v="2017-04-03T00:00:00"/>
    <n v="49227.48"/>
    <n v="45270"/>
    <n v="2892.48"/>
    <n v="0"/>
    <n v="3100"/>
    <n v="13940.98"/>
    <n v="0"/>
    <n v="0"/>
    <n v="0"/>
    <n v="0"/>
    <n v="0"/>
    <n v="0"/>
    <n v="3100"/>
    <n v="13940.98"/>
    <n v="645"/>
    <d v="2017-04-04T00:00:00"/>
  </r>
  <r>
    <n v="0.3"/>
    <n v="11346"/>
    <n v="2093.9"/>
    <n v="0"/>
    <n v="0"/>
    <x v="95"/>
    <x v="96"/>
    <d v="2017-04-04T00:00:00"/>
    <n v="41465.85"/>
    <n v="37820"/>
    <n v="3140.85"/>
    <n v="0"/>
    <n v="3000"/>
    <n v="14904.41"/>
    <n v="0"/>
    <n v="0"/>
    <n v="0"/>
    <n v="0"/>
    <n v="0"/>
    <n v="0"/>
    <n v="3000"/>
    <n v="14904.41"/>
    <n v="503"/>
    <d v="2017-04-05T00:00:00"/>
  </r>
  <r>
    <n v="0.3"/>
    <n v="10440"/>
    <n v="1718.86"/>
    <n v="0"/>
    <n v="0"/>
    <x v="95"/>
    <x v="96"/>
    <d v="2017-04-05T00:00:00"/>
    <n v="37748.29"/>
    <n v="34800"/>
    <n v="2578.29"/>
    <n v="0"/>
    <n v="4000"/>
    <n v="10017.59"/>
    <n v="0"/>
    <n v="0"/>
    <n v="0"/>
    <n v="0"/>
    <n v="0"/>
    <n v="0"/>
    <n v="4000"/>
    <n v="10017.59"/>
    <n v="475"/>
    <d v="2017-04-07T00:00:00"/>
  </r>
  <r>
    <n v="0.3"/>
    <n v="19572"/>
    <n v="3961.06"/>
    <n v="0"/>
    <n v="0"/>
    <x v="95"/>
    <x v="96"/>
    <d v="2017-04-07T00:00:00"/>
    <n v="72831.59"/>
    <n v="65240"/>
    <n v="5941.59"/>
    <n v="0"/>
    <n v="6400"/>
    <n v="28935.63"/>
    <n v="0"/>
    <n v="0"/>
    <n v="0"/>
    <n v="0"/>
    <n v="0"/>
    <n v="0"/>
    <n v="6400"/>
    <n v="28935.63"/>
    <n v="856"/>
    <d v="2017-04-08T00:00:00"/>
  </r>
  <r>
    <n v="0.3"/>
    <n v="6808.5"/>
    <n v="674.02"/>
    <n v="0"/>
    <n v="0"/>
    <x v="95"/>
    <x v="96"/>
    <d v="2017-04-08T00:00:00"/>
    <n v="24031.03"/>
    <n v="22695"/>
    <n v="1011.03"/>
    <n v="0"/>
    <n v="400"/>
    <n v="5255.03"/>
    <n v="0"/>
    <n v="0"/>
    <n v="0"/>
    <n v="0"/>
    <n v="0"/>
    <n v="0"/>
    <n v="400"/>
    <n v="5255.03"/>
    <n v="332"/>
    <d v="2017-04-10T00:00:00"/>
  </r>
  <r>
    <n v="0.3"/>
    <n v="13678.5"/>
    <n v="525.5"/>
    <n v="0"/>
    <n v="0"/>
    <x v="95"/>
    <x v="96"/>
    <d v="2017-04-10T00:00:00"/>
    <n v="46883.25"/>
    <n v="45595"/>
    <n v="788.25"/>
    <n v="0"/>
    <n v="2800"/>
    <n v="9637.65"/>
    <n v="0"/>
    <n v="0"/>
    <n v="0"/>
    <n v="0"/>
    <n v="0"/>
    <n v="0"/>
    <n v="2800"/>
    <n v="9637.65"/>
    <n v="599"/>
    <d v="2017-04-11T00:00:00"/>
  </r>
  <r>
    <n v="0.3"/>
    <n v="3012"/>
    <n v="114.8"/>
    <n v="0"/>
    <n v="0"/>
    <x v="95"/>
    <x v="96"/>
    <d v="2017-04-11T00:00:00"/>
    <n v="10482.200000000001"/>
    <n v="10040"/>
    <n v="172.2"/>
    <n v="0"/>
    <n v="0"/>
    <n v="0"/>
    <n v="0"/>
    <n v="0"/>
    <n v="0"/>
    <n v="0"/>
    <n v="0"/>
    <n v="0"/>
    <n v="0"/>
    <n v="0"/>
    <n v="128"/>
    <d v="2017-04-12T00:00:00"/>
  </r>
  <r>
    <n v="0.3"/>
    <n v="457.5"/>
    <n v="28.8"/>
    <n v="0"/>
    <n v="0"/>
    <x v="95"/>
    <x v="96"/>
    <d v="2017-04-12T00:00:00"/>
    <n v="1593.2"/>
    <n v="1525"/>
    <n v="43.2"/>
    <n v="0"/>
    <n v="0"/>
    <n v="0"/>
    <n v="0"/>
    <n v="0"/>
    <n v="0"/>
    <n v="0"/>
    <n v="0"/>
    <n v="0"/>
    <n v="0"/>
    <n v="0"/>
    <n v="19"/>
    <d v="2017-04-13T00:00:00"/>
  </r>
  <r>
    <n v="0.3"/>
    <n v="8700"/>
    <n v="2089.56"/>
    <n v="0"/>
    <n v="0"/>
    <x v="95"/>
    <x v="96"/>
    <d v="2017-04-17T00:00:00"/>
    <n v="32639.34"/>
    <n v="29000"/>
    <n v="3134.34"/>
    <n v="0"/>
    <n v="1000"/>
    <n v="3096.6"/>
    <n v="0"/>
    <n v="0"/>
    <n v="0"/>
    <n v="0"/>
    <n v="0"/>
    <n v="0"/>
    <n v="1000"/>
    <n v="3096.6"/>
    <n v="353"/>
    <d v="2017-04-18T00:00:00"/>
  </r>
  <r>
    <n v="0.3"/>
    <n v="10768.5"/>
    <n v="1168.3799999999999"/>
    <n v="0"/>
    <n v="0"/>
    <x v="95"/>
    <x v="96"/>
    <d v="2017-04-18T00:00:00"/>
    <n v="38802.57"/>
    <n v="35895"/>
    <n v="1752.57"/>
    <n v="0"/>
    <n v="2000"/>
    <n v="5978.92"/>
    <n v="0"/>
    <n v="0"/>
    <n v="0"/>
    <n v="0"/>
    <n v="0"/>
    <n v="0"/>
    <n v="2000"/>
    <n v="5978.92"/>
    <n v="475"/>
    <d v="2017-04-19T00:00:00"/>
  </r>
  <r>
    <n v="0.3"/>
    <n v="10879.5"/>
    <n v="768.32"/>
    <n v="0"/>
    <n v="0"/>
    <x v="95"/>
    <x v="96"/>
    <d v="2017-04-19T00:00:00"/>
    <n v="38972.480000000003"/>
    <n v="36265"/>
    <n v="1152.48"/>
    <n v="0"/>
    <n v="500"/>
    <n v="10612.1"/>
    <n v="0"/>
    <n v="0"/>
    <n v="0"/>
    <n v="0"/>
    <n v="0"/>
    <n v="0"/>
    <n v="500"/>
    <n v="10612.1"/>
    <n v="389"/>
    <d v="2017-04-20T00:00:00"/>
  </r>
  <r>
    <n v="0.3"/>
    <n v="8475"/>
    <n v="1937.26"/>
    <n v="0"/>
    <n v="0"/>
    <x v="95"/>
    <x v="96"/>
    <d v="2017-04-20T00:00:00"/>
    <n v="31435.89"/>
    <n v="28250"/>
    <n v="2905.89"/>
    <n v="0"/>
    <n v="6000"/>
    <n v="12277.28"/>
    <n v="0"/>
    <n v="0"/>
    <n v="0"/>
    <n v="0"/>
    <n v="0"/>
    <n v="0"/>
    <n v="6000"/>
    <n v="12277.28"/>
    <n v="351"/>
    <d v="2017-04-21T00:00:00"/>
  </r>
  <r>
    <n v="0.3"/>
    <n v="9574.5"/>
    <n v="1510.1599999999999"/>
    <n v="0"/>
    <n v="0"/>
    <x v="95"/>
    <x v="96"/>
    <d v="2017-04-21T00:00:00"/>
    <n v="34790.239999999998"/>
    <n v="31915"/>
    <n v="2265.2399999999998"/>
    <n v="0"/>
    <n v="2000"/>
    <n v="9380.84"/>
    <n v="0"/>
    <n v="0"/>
    <n v="0"/>
    <n v="0"/>
    <n v="0"/>
    <n v="0"/>
    <n v="2000"/>
    <n v="9380.84"/>
    <n v="397"/>
    <d v="2017-04-22T00:00:00"/>
  </r>
  <r>
    <n v="0.3"/>
    <n v="8215.5"/>
    <n v="3107.56"/>
    <n v="0"/>
    <n v="0"/>
    <x v="95"/>
    <x v="96"/>
    <d v="2017-04-22T00:00:00"/>
    <n v="32436.34"/>
    <n v="27385"/>
    <n v="4661.34"/>
    <n v="0"/>
    <n v="500"/>
    <n v="15938.2"/>
    <n v="0"/>
    <n v="0"/>
    <n v="0"/>
    <n v="0"/>
    <n v="0"/>
    <n v="0"/>
    <n v="500"/>
    <n v="15938.2"/>
    <n v="470"/>
    <d v="2017-04-24T00:00:00"/>
  </r>
  <r>
    <n v="0.3"/>
    <n v="11778"/>
    <n v="2773.52"/>
    <n v="0"/>
    <n v="0"/>
    <x v="95"/>
    <x v="96"/>
    <d v="2017-04-24T00:00:00"/>
    <n v="43840.28"/>
    <n v="39260"/>
    <n v="4160.28"/>
    <n v="0"/>
    <n v="0"/>
    <n v="10789.5"/>
    <n v="0"/>
    <n v="0"/>
    <n v="0"/>
    <n v="0"/>
    <n v="0"/>
    <n v="0"/>
    <n v="0"/>
    <n v="10789.5"/>
    <n v="545"/>
    <d v="2017-04-25T00:00:00"/>
  </r>
  <r>
    <n v="0.3"/>
    <n v="7747.5"/>
    <n v="611.5"/>
    <n v="0"/>
    <n v="0"/>
    <x v="95"/>
    <x v="96"/>
    <d v="2017-04-25T00:00:00"/>
    <n v="27762.25"/>
    <n v="25825"/>
    <n v="917.25"/>
    <n v="0"/>
    <n v="5200"/>
    <n v="6823.1"/>
    <n v="0"/>
    <n v="0"/>
    <n v="0"/>
    <n v="0"/>
    <n v="0"/>
    <n v="0"/>
    <n v="5200"/>
    <n v="6823.1"/>
    <n v="346"/>
    <d v="2017-04-26T00:00:00"/>
  </r>
  <r>
    <n v="0.3"/>
    <n v="9963"/>
    <n v="2187.4"/>
    <n v="6"/>
    <n v="0"/>
    <x v="95"/>
    <x v="96"/>
    <d v="2017-04-26T00:00:00"/>
    <n v="37016.1"/>
    <n v="33210"/>
    <n v="3281.1"/>
    <n v="20"/>
    <n v="9000"/>
    <n v="14210.4"/>
    <n v="0"/>
    <n v="0"/>
    <n v="0"/>
    <n v="0"/>
    <n v="0"/>
    <n v="0"/>
    <n v="9000"/>
    <n v="14210.4"/>
    <n v="433"/>
    <d v="2017-04-27T00:00:00"/>
  </r>
  <r>
    <n v="0.3"/>
    <n v="10665"/>
    <n v="2306.2000000000003"/>
    <n v="0"/>
    <n v="0"/>
    <x v="95"/>
    <x v="96"/>
    <d v="2017-04-27T00:00:00"/>
    <n v="39379.300000000003"/>
    <n v="35550"/>
    <n v="3459.3"/>
    <n v="0"/>
    <n v="2000"/>
    <n v="12243.15"/>
    <n v="0"/>
    <n v="0"/>
    <n v="0"/>
    <n v="0"/>
    <n v="0"/>
    <n v="0"/>
    <n v="2000"/>
    <n v="12243.15"/>
    <n v="432"/>
    <d v="2017-04-28T00:00:00"/>
  </r>
  <r>
    <n v="0.3"/>
    <n v="8668.5"/>
    <n v="1580.86"/>
    <n v="0"/>
    <n v="0"/>
    <x v="95"/>
    <x v="96"/>
    <d v="2017-04-28T00:00:00"/>
    <n v="31561.29"/>
    <n v="28895"/>
    <n v="2371.29"/>
    <n v="0"/>
    <n v="3000"/>
    <n v="7863.79"/>
    <n v="0"/>
    <n v="0"/>
    <n v="0"/>
    <n v="0"/>
    <n v="0"/>
    <n v="0"/>
    <n v="3000"/>
    <n v="7863.79"/>
    <n v="373"/>
    <d v="2017-04-29T00:00:00"/>
  </r>
  <r>
    <n v="0.3"/>
    <n v="6307.5"/>
    <n v="1452.14"/>
    <n v="0"/>
    <n v="0"/>
    <x v="95"/>
    <x v="96"/>
    <d v="2017-04-29T00:00:00"/>
    <n v="23378.21"/>
    <n v="21025"/>
    <n v="2178.21"/>
    <n v="0"/>
    <n v="3000"/>
    <n v="9288.74"/>
    <n v="0"/>
    <n v="0"/>
    <n v="0"/>
    <n v="0"/>
    <n v="0"/>
    <n v="0"/>
    <n v="3000"/>
    <n v="9288.74"/>
    <n v="227"/>
    <d v="2017-05-02T00:00:00"/>
  </r>
  <r>
    <n v="0.3"/>
    <n v="11037"/>
    <n v="2836.1800000000003"/>
    <n v="3"/>
    <n v="0"/>
    <x v="96"/>
    <x v="97"/>
    <d v="2017-04-01T00:00:00"/>
    <n v="41679.269999999997"/>
    <n v="36790"/>
    <n v="4254.2700000000004"/>
    <n v="10"/>
    <n v="2100"/>
    <n v="14978.6"/>
    <n v="0"/>
    <n v="0"/>
    <n v="0"/>
    <n v="0"/>
    <n v="0"/>
    <n v="0"/>
    <n v="2100"/>
    <n v="14978.6"/>
    <n v="459"/>
    <d v="2017-04-02T00:00:00"/>
  </r>
  <r>
    <n v="0.3"/>
    <n v="34440"/>
    <n v="16420.5"/>
    <n v="0"/>
    <n v="0"/>
    <x v="96"/>
    <x v="97"/>
    <d v="2017-04-03T00:00:00"/>
    <n v="141955.75"/>
    <n v="114800"/>
    <n v="24630.75"/>
    <n v="0"/>
    <n v="2000"/>
    <n v="66472.95"/>
    <n v="0"/>
    <n v="0"/>
    <n v="0"/>
    <n v="0"/>
    <n v="0"/>
    <n v="0"/>
    <n v="2000"/>
    <n v="66472.95"/>
    <n v="1699"/>
    <d v="2017-04-04T00:00:00"/>
  </r>
  <r>
    <n v="0.3"/>
    <n v="20523"/>
    <n v="7661.7"/>
    <n v="0"/>
    <n v="0"/>
    <x v="96"/>
    <x v="97"/>
    <d v="2017-04-04T00:00:00"/>
    <n v="80872.55"/>
    <n v="68410"/>
    <n v="11492.55"/>
    <n v="0"/>
    <n v="8200"/>
    <n v="39096.65"/>
    <n v="0"/>
    <n v="0"/>
    <n v="0"/>
    <n v="0"/>
    <n v="0"/>
    <n v="0"/>
    <n v="8200"/>
    <n v="39096.65"/>
    <n v="973"/>
    <d v="2017-04-05T00:00:00"/>
  </r>
  <r>
    <n v="0.3"/>
    <n v="20125.5"/>
    <n v="7098.5999999999995"/>
    <n v="0"/>
    <n v="0"/>
    <x v="96"/>
    <x v="97"/>
    <d v="2017-04-05T00:00:00"/>
    <n v="79482.899999999994"/>
    <n v="67085"/>
    <n v="10647.9"/>
    <n v="0"/>
    <n v="2100"/>
    <n v="24248.9"/>
    <n v="0"/>
    <n v="0"/>
    <n v="0"/>
    <n v="0"/>
    <n v="0"/>
    <n v="0"/>
    <n v="2100"/>
    <n v="24248.9"/>
    <n v="962"/>
    <d v="2017-04-07T00:00:00"/>
  </r>
  <r>
    <n v="0.3"/>
    <n v="30868.5"/>
    <n v="13483.88"/>
    <n v="0"/>
    <n v="0"/>
    <x v="96"/>
    <x v="97"/>
    <d v="2017-04-07T00:00:00"/>
    <n v="124465.82"/>
    <n v="102895"/>
    <n v="20225.82"/>
    <n v="0"/>
    <n v="3000"/>
    <n v="49290.55"/>
    <n v="0"/>
    <n v="0"/>
    <n v="0"/>
    <n v="0"/>
    <n v="0"/>
    <n v="0"/>
    <n v="3000"/>
    <n v="49290.55"/>
    <n v="1367"/>
    <d v="2017-04-08T00:00:00"/>
  </r>
  <r>
    <n v="0.3"/>
    <n v="11607"/>
    <n v="3609.4"/>
    <n v="0"/>
    <n v="0"/>
    <x v="96"/>
    <x v="97"/>
    <d v="2017-04-08T00:00:00"/>
    <n v="44464.1"/>
    <n v="38690"/>
    <n v="5414.1"/>
    <n v="0"/>
    <n v="1000"/>
    <n v="14896.6"/>
    <n v="0"/>
    <n v="0"/>
    <n v="0"/>
    <n v="0"/>
    <n v="0"/>
    <n v="0"/>
    <n v="1000"/>
    <n v="14896.6"/>
    <n v="545"/>
    <d v="2017-04-10T00:00:00"/>
  </r>
  <r>
    <n v="0.3"/>
    <n v="27540"/>
    <n v="15886.199999999999"/>
    <n v="0"/>
    <n v="0"/>
    <x v="96"/>
    <x v="97"/>
    <d v="2017-04-10T00:00:00"/>
    <n v="117169.3"/>
    <n v="91800"/>
    <n v="23829.3"/>
    <n v="0"/>
    <n v="1200"/>
    <n v="62084.7"/>
    <n v="0"/>
    <n v="0"/>
    <n v="0"/>
    <n v="0"/>
    <n v="0"/>
    <n v="0"/>
    <n v="1200"/>
    <n v="62084.7"/>
    <n v="1355"/>
    <d v="2017-04-11T00:00:00"/>
  </r>
  <r>
    <n v="0.3"/>
    <n v="7657.5"/>
    <n v="6396.5"/>
    <n v="0"/>
    <n v="0"/>
    <x v="96"/>
    <x v="97"/>
    <d v="2017-04-11T00:00:00"/>
    <n v="35379.75"/>
    <n v="25525"/>
    <n v="9594.75"/>
    <n v="0"/>
    <n v="3100"/>
    <n v="15534.15"/>
    <n v="0"/>
    <n v="0"/>
    <n v="0"/>
    <n v="0"/>
    <n v="0"/>
    <n v="0"/>
    <n v="3100"/>
    <n v="15534.15"/>
    <n v="388"/>
    <d v="2017-04-12T00:00:00"/>
  </r>
  <r>
    <n v="0.3"/>
    <n v="1390.5"/>
    <n v="467.8"/>
    <n v="0"/>
    <n v="0"/>
    <x v="96"/>
    <x v="97"/>
    <d v="2017-04-12T00:00:00"/>
    <n v="5491.7"/>
    <n v="4635"/>
    <n v="701.7"/>
    <n v="0"/>
    <n v="100"/>
    <n v="195"/>
    <n v="0"/>
    <n v="0"/>
    <n v="0"/>
    <n v="0"/>
    <n v="0"/>
    <n v="0"/>
    <n v="100"/>
    <n v="195"/>
    <n v="56"/>
    <d v="2017-04-13T00:00:00"/>
  </r>
  <r>
    <n v="0.3"/>
    <n v="30529.5"/>
    <n v="15475.800000000001"/>
    <n v="0"/>
    <n v="0"/>
    <x v="96"/>
    <x v="97"/>
    <d v="2017-04-17T00:00:00"/>
    <n v="126003.7"/>
    <n v="101765"/>
    <n v="23213.7"/>
    <n v="0"/>
    <n v="3000"/>
    <n v="76086"/>
    <n v="0"/>
    <n v="0"/>
    <n v="0"/>
    <n v="0"/>
    <n v="0"/>
    <n v="0"/>
    <n v="3000"/>
    <n v="76086"/>
    <n v="1487"/>
    <d v="2017-04-18T00:00:00"/>
  </r>
  <r>
    <n v="0.3"/>
    <n v="19791"/>
    <n v="8307.34"/>
    <n v="0"/>
    <n v="0"/>
    <x v="96"/>
    <x v="97"/>
    <d v="2017-04-18T00:00:00"/>
    <n v="79246.009999999995"/>
    <n v="65970"/>
    <n v="12461.01"/>
    <n v="0"/>
    <n v="400"/>
    <n v="33515.1"/>
    <n v="0"/>
    <n v="0"/>
    <n v="0"/>
    <n v="0"/>
    <n v="0"/>
    <n v="0"/>
    <n v="400"/>
    <n v="33515.1"/>
    <n v="930"/>
    <d v="2017-04-19T00:00:00"/>
  </r>
  <r>
    <n v="0.3"/>
    <n v="19479"/>
    <n v="7184.4000000000005"/>
    <n v="0"/>
    <n v="0"/>
    <x v="96"/>
    <x v="97"/>
    <d v="2017-04-19T00:00:00"/>
    <n v="76721.600000000006"/>
    <n v="64930"/>
    <n v="10776.6"/>
    <n v="0"/>
    <n v="0"/>
    <n v="24599.5"/>
    <n v="0"/>
    <n v="0"/>
    <n v="0"/>
    <n v="0"/>
    <n v="0"/>
    <n v="0"/>
    <n v="0"/>
    <n v="24599.5"/>
    <n v="842"/>
    <d v="2017-04-20T00:00:00"/>
  </r>
  <r>
    <n v="0.3"/>
    <n v="21447"/>
    <n v="10039.16"/>
    <n v="0"/>
    <n v="0"/>
    <x v="96"/>
    <x v="97"/>
    <d v="2017-04-20T00:00:00"/>
    <n v="87038.74"/>
    <n v="71490"/>
    <n v="15058.74"/>
    <n v="0"/>
    <n v="2000"/>
    <n v="38575.800000000003"/>
    <n v="0"/>
    <n v="0"/>
    <n v="0"/>
    <n v="0"/>
    <n v="0"/>
    <n v="0"/>
    <n v="2000"/>
    <n v="38575.800000000003"/>
    <n v="1129"/>
    <d v="2017-04-21T00:00:00"/>
  </r>
  <r>
    <n v="0.3"/>
    <n v="19686"/>
    <n v="9394.58"/>
    <n v="0"/>
    <n v="0"/>
    <x v="96"/>
    <x v="97"/>
    <d v="2017-04-21T00:00:00"/>
    <n v="80101.87"/>
    <n v="65620"/>
    <n v="14091.87"/>
    <n v="0"/>
    <n v="0"/>
    <n v="28351.9"/>
    <n v="0"/>
    <n v="0"/>
    <n v="0"/>
    <n v="0"/>
    <n v="0"/>
    <n v="0"/>
    <n v="0"/>
    <n v="28351.9"/>
    <n v="962"/>
    <d v="2017-04-22T00:00:00"/>
  </r>
  <r>
    <n v="0.3"/>
    <n v="10890"/>
    <n v="4167.8"/>
    <n v="0"/>
    <n v="0"/>
    <x v="96"/>
    <x v="97"/>
    <d v="2017-04-22T00:00:00"/>
    <n v="42931.7"/>
    <n v="36300"/>
    <n v="6251.7"/>
    <n v="0"/>
    <n v="100"/>
    <n v="19573.2"/>
    <n v="0"/>
    <n v="0"/>
    <n v="0"/>
    <n v="0"/>
    <n v="0"/>
    <n v="0"/>
    <n v="100"/>
    <n v="19573.2"/>
    <n v="502"/>
    <d v="2017-04-24T00:00:00"/>
  </r>
  <r>
    <n v="0.3"/>
    <n v="27082.5"/>
    <n v="16909.16"/>
    <n v="15"/>
    <n v="0"/>
    <x v="96"/>
    <x v="97"/>
    <d v="2017-04-24T00:00:00"/>
    <n v="116648.74"/>
    <n v="90275"/>
    <n v="25363.74"/>
    <n v="50"/>
    <n v="1800"/>
    <n v="57249.55"/>
    <n v="0"/>
    <n v="0"/>
    <n v="0"/>
    <n v="0"/>
    <n v="0"/>
    <n v="0"/>
    <n v="1800"/>
    <n v="57249.55"/>
    <n v="1385"/>
    <d v="2017-04-25T00:00:00"/>
  </r>
  <r>
    <n v="0.3"/>
    <n v="16860"/>
    <n v="8859.3000000000011"/>
    <n v="0"/>
    <n v="0"/>
    <x v="96"/>
    <x v="97"/>
    <d v="2017-04-25T00:00:00"/>
    <n v="70303.95"/>
    <n v="56200"/>
    <n v="13288.95"/>
    <n v="0"/>
    <n v="400"/>
    <n v="30083.05"/>
    <n v="0"/>
    <n v="0"/>
    <n v="0"/>
    <n v="0"/>
    <n v="0"/>
    <n v="0"/>
    <n v="400"/>
    <n v="30083.05"/>
    <n v="835"/>
    <d v="2017-04-26T00:00:00"/>
  </r>
  <r>
    <n v="0.3"/>
    <n v="18706.5"/>
    <n v="7742.7"/>
    <n v="3"/>
    <n v="0"/>
    <x v="96"/>
    <x v="97"/>
    <d v="2017-04-26T00:00:00"/>
    <n v="75109.05"/>
    <n v="62355"/>
    <n v="11614.05"/>
    <n v="10"/>
    <n v="200"/>
    <n v="28817.95"/>
    <n v="0"/>
    <n v="0"/>
    <n v="0"/>
    <n v="0"/>
    <n v="0"/>
    <n v="0"/>
    <n v="200"/>
    <n v="28817.95"/>
    <n v="907"/>
    <d v="2017-04-27T00:00:00"/>
  </r>
  <r>
    <n v="0.3"/>
    <n v="18943.5"/>
    <n v="7741.6399999999994"/>
    <n v="0"/>
    <n v="0"/>
    <x v="96"/>
    <x v="97"/>
    <d v="2017-04-27T00:00:00"/>
    <n v="75207.460000000006"/>
    <n v="63145"/>
    <n v="11612.46"/>
    <n v="0"/>
    <n v="1500"/>
    <n v="29324.55"/>
    <n v="0"/>
    <n v="0"/>
    <n v="0"/>
    <n v="0"/>
    <n v="0"/>
    <n v="0"/>
    <n v="1500"/>
    <n v="29324.55"/>
    <n v="956"/>
    <d v="2017-04-28T00:00:00"/>
  </r>
  <r>
    <n v="0.3"/>
    <n v="17638.5"/>
    <n v="8507.6999999999989"/>
    <n v="0"/>
    <n v="0"/>
    <x v="96"/>
    <x v="97"/>
    <d v="2017-04-28T00:00:00"/>
    <n v="72121.55"/>
    <n v="58795"/>
    <n v="12761.55"/>
    <n v="0"/>
    <n v="0"/>
    <n v="28991.25"/>
    <n v="0"/>
    <n v="0"/>
    <n v="0"/>
    <n v="0"/>
    <n v="0"/>
    <n v="0"/>
    <n v="0"/>
    <n v="28991.25"/>
    <n v="856"/>
    <d v="2017-04-29T00:00:00"/>
  </r>
  <r>
    <n v="0.3"/>
    <n v="12823.5"/>
    <n v="4544.2"/>
    <n v="0"/>
    <n v="0"/>
    <x v="96"/>
    <x v="97"/>
    <d v="2017-04-29T00:00:00"/>
    <n v="49741.3"/>
    <n v="42745"/>
    <n v="6816.3"/>
    <n v="0"/>
    <n v="2100"/>
    <n v="20819.099999999999"/>
    <n v="0"/>
    <n v="0"/>
    <n v="0"/>
    <n v="0"/>
    <n v="0"/>
    <n v="0"/>
    <n v="2100"/>
    <n v="20819.099999999999"/>
    <n v="645"/>
    <d v="2017-05-02T00:00:00"/>
  </r>
  <r>
    <n v="0.28000000000000003"/>
    <n v="1346.8000000000002"/>
    <n v="0"/>
    <n v="0"/>
    <n v="0"/>
    <x v="97"/>
    <x v="98"/>
    <d v="2017-04-01T00:00:00"/>
    <n v="4970"/>
    <n v="4810"/>
    <n v="0"/>
    <n v="0"/>
    <n v="0"/>
    <n v="420"/>
    <n v="0"/>
    <n v="0"/>
    <n v="0"/>
    <n v="0"/>
    <n v="0"/>
    <n v="0"/>
    <n v="0"/>
    <n v="420"/>
    <n v="45"/>
    <d v="2017-04-03T00:00:00"/>
  </r>
  <r>
    <n v="0.28000000000000003"/>
    <n v="3340.4"/>
    <n v="0"/>
    <n v="0"/>
    <n v="0"/>
    <x v="97"/>
    <x v="98"/>
    <d v="2017-04-03T00:00:00"/>
    <n v="12295"/>
    <n v="11930"/>
    <n v="0"/>
    <n v="0"/>
    <n v="0"/>
    <n v="955"/>
    <n v="0"/>
    <n v="0"/>
    <n v="0"/>
    <n v="0"/>
    <n v="0"/>
    <n v="0"/>
    <n v="0"/>
    <n v="955"/>
    <n v="141"/>
    <d v="2017-04-04T00:00:00"/>
  </r>
  <r>
    <n v="0.28000000000000003"/>
    <n v="5453.0000000000009"/>
    <n v="0"/>
    <n v="0"/>
    <n v="0"/>
    <x v="97"/>
    <x v="98"/>
    <d v="2017-04-04T00:00:00"/>
    <n v="19820"/>
    <n v="19475"/>
    <n v="0"/>
    <n v="0"/>
    <n v="300"/>
    <n v="2740"/>
    <n v="0"/>
    <n v="0"/>
    <n v="0"/>
    <n v="0"/>
    <n v="0"/>
    <n v="0"/>
    <n v="300"/>
    <n v="2740"/>
    <n v="239"/>
    <d v="2017-04-05T00:00:00"/>
  </r>
  <r>
    <n v="0.28000000000000003"/>
    <n v="6232.8"/>
    <n v="0"/>
    <n v="0"/>
    <n v="0"/>
    <x v="97"/>
    <x v="98"/>
    <d v="2017-04-05T00:00:00"/>
    <n v="22595"/>
    <n v="22260"/>
    <n v="0"/>
    <n v="0"/>
    <n v="200"/>
    <n v="4255"/>
    <n v="0"/>
    <n v="0"/>
    <n v="0"/>
    <n v="0"/>
    <n v="0"/>
    <n v="0"/>
    <n v="200"/>
    <n v="4255"/>
    <n v="314"/>
    <d v="2017-04-07T00:00:00"/>
  </r>
  <r>
    <n v="0.28000000000000003"/>
    <n v="14751.800000000001"/>
    <n v="29"/>
    <n v="0"/>
    <n v="0"/>
    <x v="97"/>
    <x v="98"/>
    <d v="2017-04-07T00:00:00"/>
    <n v="53388.5"/>
    <n v="52685"/>
    <n v="43.5"/>
    <n v="0"/>
    <n v="1300"/>
    <n v="9045"/>
    <n v="0"/>
    <n v="0"/>
    <n v="0"/>
    <n v="0"/>
    <n v="0"/>
    <n v="0"/>
    <n v="1300"/>
    <n v="9045"/>
    <n v="655"/>
    <d v="2017-04-08T00:00:00"/>
  </r>
  <r>
    <n v="0.28000000000000003"/>
    <n v="4097.8"/>
    <n v="13"/>
    <n v="0"/>
    <n v="0"/>
    <x v="97"/>
    <x v="98"/>
    <d v="2017-04-08T00:00:00"/>
    <n v="14794.5"/>
    <n v="14635"/>
    <n v="19.5"/>
    <n v="0"/>
    <n v="800"/>
    <n v="4780"/>
    <n v="0"/>
    <n v="0"/>
    <n v="0"/>
    <n v="0"/>
    <n v="0"/>
    <n v="0"/>
    <n v="800"/>
    <n v="4780"/>
    <n v="204"/>
    <d v="2017-04-10T00:00:00"/>
  </r>
  <r>
    <n v="0.28000000000000003"/>
    <n v="8222.2000000000007"/>
    <n v="0"/>
    <n v="0"/>
    <n v="0"/>
    <x v="97"/>
    <x v="98"/>
    <d v="2017-04-10T00:00:00"/>
    <n v="30100"/>
    <n v="29365"/>
    <n v="0"/>
    <n v="0"/>
    <n v="700"/>
    <n v="3765"/>
    <n v="0"/>
    <n v="0"/>
    <n v="0"/>
    <n v="0"/>
    <n v="0"/>
    <n v="0"/>
    <n v="700"/>
    <n v="3765"/>
    <n v="326"/>
    <d v="2017-04-11T00:00:00"/>
  </r>
  <r>
    <n v="0.28000000000000003"/>
    <n v="2118.2000000000003"/>
    <n v="0"/>
    <n v="0"/>
    <n v="0"/>
    <x v="97"/>
    <x v="98"/>
    <d v="2017-04-11T00:00:00"/>
    <n v="7855"/>
    <n v="7565"/>
    <n v="0"/>
    <n v="0"/>
    <n v="0"/>
    <n v="570"/>
    <n v="0"/>
    <n v="0"/>
    <n v="0"/>
    <n v="0"/>
    <n v="0"/>
    <n v="0"/>
    <n v="0"/>
    <n v="570"/>
    <n v="85"/>
    <d v="2017-04-12T00:00:00"/>
  </r>
  <r>
    <n v="0.28000000000000003"/>
    <n v="148.4"/>
    <n v="0"/>
    <n v="0"/>
    <n v="0"/>
    <x v="97"/>
    <x v="98"/>
    <d v="2017-04-12T00:00:00"/>
    <n v="635"/>
    <n v="530"/>
    <n v="0"/>
    <n v="0"/>
    <n v="0"/>
    <n v="0"/>
    <n v="0"/>
    <n v="0"/>
    <n v="0"/>
    <n v="0"/>
    <n v="0"/>
    <n v="0"/>
    <n v="0"/>
    <n v="0"/>
    <n v="7"/>
    <d v="2017-04-13T00:00:00"/>
  </r>
  <r>
    <n v="0.28000000000000003"/>
    <n v="7389.2000000000007"/>
    <n v="694.4"/>
    <n v="0"/>
    <n v="0"/>
    <x v="97"/>
    <x v="98"/>
    <d v="2017-04-17T00:00:00"/>
    <n v="27701.599999999999"/>
    <n v="26390"/>
    <n v="1041.5999999999999"/>
    <n v="0"/>
    <n v="0"/>
    <n v="5158.6000000000004"/>
    <n v="0"/>
    <n v="0"/>
    <n v="0"/>
    <n v="0"/>
    <n v="0"/>
    <n v="0"/>
    <n v="0"/>
    <n v="5158.6000000000004"/>
    <n v="324"/>
    <d v="2017-04-18T00:00:00"/>
  </r>
  <r>
    <n v="0.28000000000000003"/>
    <n v="8323"/>
    <n v="278.40000000000003"/>
    <n v="0"/>
    <n v="0"/>
    <x v="97"/>
    <x v="98"/>
    <d v="2017-04-18T00:00:00"/>
    <n v="30777.599999999999"/>
    <n v="29725"/>
    <n v="417.6"/>
    <n v="0"/>
    <n v="0"/>
    <n v="4652.2"/>
    <n v="0"/>
    <n v="0"/>
    <n v="0"/>
    <n v="0"/>
    <n v="0"/>
    <n v="0"/>
    <n v="0"/>
    <n v="4652.2"/>
    <n v="341"/>
    <d v="2017-04-19T00:00:00"/>
  </r>
  <r>
    <n v="0.28000000000000003"/>
    <n v="8414"/>
    <n v="541"/>
    <n v="0"/>
    <n v="0"/>
    <x v="97"/>
    <x v="98"/>
    <d v="2017-04-19T00:00:00"/>
    <n v="31156.5"/>
    <n v="30050"/>
    <n v="811.5"/>
    <n v="0"/>
    <n v="300"/>
    <n v="6848.5"/>
    <n v="0"/>
    <n v="0"/>
    <n v="0"/>
    <n v="0"/>
    <n v="0"/>
    <n v="0"/>
    <n v="300"/>
    <n v="6848.5"/>
    <n v="359"/>
    <d v="2017-04-20T00:00:00"/>
  </r>
  <r>
    <n v="0.28000000000000003"/>
    <n v="8486.8000000000011"/>
    <n v="824.4"/>
    <n v="0"/>
    <n v="12"/>
    <x v="97"/>
    <x v="98"/>
    <d v="2017-04-20T00:00:00"/>
    <n v="32096.6"/>
    <n v="30310"/>
    <n v="1236.5999999999999"/>
    <n v="0"/>
    <n v="800"/>
    <n v="8750.4"/>
    <n v="40"/>
    <n v="0"/>
    <n v="0"/>
    <n v="0"/>
    <n v="0"/>
    <n v="0"/>
    <n v="800"/>
    <n v="8750.4"/>
    <n v="411"/>
    <d v="2017-04-21T00:00:00"/>
  </r>
  <r>
    <n v="0.28000000000000003"/>
    <n v="8118.6"/>
    <n v="399"/>
    <n v="0"/>
    <n v="0"/>
    <x v="97"/>
    <x v="98"/>
    <d v="2017-04-21T00:00:00"/>
    <n v="30098.5"/>
    <n v="28995"/>
    <n v="598.5"/>
    <n v="0"/>
    <n v="0"/>
    <n v="9917.5"/>
    <n v="0"/>
    <n v="0"/>
    <n v="0"/>
    <n v="0"/>
    <n v="0"/>
    <n v="0"/>
    <n v="0"/>
    <n v="9917.5"/>
    <n v="372"/>
    <d v="2017-04-22T00:00:00"/>
  </r>
  <r>
    <n v="0.28000000000000003"/>
    <n v="7366.8000000000011"/>
    <n v="870.19999999999993"/>
    <n v="0"/>
    <n v="12"/>
    <x v="97"/>
    <x v="98"/>
    <d v="2017-04-22T00:00:00"/>
    <n v="27860.3"/>
    <n v="26310"/>
    <n v="1305.3"/>
    <n v="0"/>
    <n v="0"/>
    <n v="8294.7000000000007"/>
    <n v="40"/>
    <n v="0"/>
    <n v="0"/>
    <n v="0"/>
    <n v="0"/>
    <n v="0"/>
    <n v="0"/>
    <n v="8294.7000000000007"/>
    <n v="311"/>
    <d v="2017-04-24T00:00:00"/>
  </r>
  <r>
    <n v="0.28000000000000003"/>
    <n v="12278.000000000002"/>
    <n v="1419.7"/>
    <n v="0"/>
    <n v="0"/>
    <x v="97"/>
    <x v="98"/>
    <d v="2017-04-24T00:00:00"/>
    <n v="46314.55"/>
    <n v="43850"/>
    <n v="2129.5500000000002"/>
    <n v="0"/>
    <n v="3300"/>
    <n v="12225.5"/>
    <n v="0"/>
    <n v="0"/>
    <n v="0"/>
    <n v="0"/>
    <n v="0"/>
    <n v="0"/>
    <n v="3300"/>
    <n v="12225.5"/>
    <n v="608"/>
    <d v="2017-04-25T00:00:00"/>
  </r>
  <r>
    <n v="0.28000000000000003"/>
    <n v="10228.400000000001"/>
    <n v="917"/>
    <n v="0"/>
    <n v="0"/>
    <x v="97"/>
    <x v="98"/>
    <d v="2017-04-25T00:00:00"/>
    <n v="38295.5"/>
    <n v="36530"/>
    <n v="1375.5"/>
    <n v="0"/>
    <n v="300"/>
    <n v="8993.4"/>
    <n v="0"/>
    <n v="0"/>
    <n v="0"/>
    <n v="0"/>
    <n v="0"/>
    <n v="0"/>
    <n v="300"/>
    <n v="8993.4"/>
    <n v="454"/>
    <d v="2017-04-26T00:00:00"/>
  </r>
  <r>
    <n v="0.28000000000000003"/>
    <n v="11211.2"/>
    <n v="975.30000000000007"/>
    <n v="0"/>
    <n v="39"/>
    <x v="97"/>
    <x v="98"/>
    <d v="2017-04-26T00:00:00"/>
    <n v="42037.95"/>
    <n v="40040"/>
    <n v="1462.95"/>
    <n v="0"/>
    <n v="1700"/>
    <n v="7050.75"/>
    <n v="130"/>
    <n v="0"/>
    <n v="0"/>
    <n v="0"/>
    <n v="0"/>
    <n v="0"/>
    <n v="1700"/>
    <n v="7050.75"/>
    <n v="541"/>
    <d v="2017-04-27T00:00:00"/>
  </r>
  <r>
    <n v="0.28000000000000003"/>
    <n v="8657.6"/>
    <n v="1914.92"/>
    <n v="0"/>
    <n v="0"/>
    <x v="97"/>
    <x v="98"/>
    <d v="2017-04-27T00:00:00"/>
    <n v="34127.379999999997"/>
    <n v="30920"/>
    <n v="2872.38"/>
    <n v="0"/>
    <n v="400"/>
    <n v="5040.8999999999996"/>
    <n v="0"/>
    <n v="0"/>
    <n v="0"/>
    <n v="0"/>
    <n v="0"/>
    <n v="0"/>
    <n v="400"/>
    <n v="5040.8999999999996"/>
    <n v="423"/>
    <d v="2017-04-28T00:00:00"/>
  </r>
  <r>
    <n v="0.28000000000000003"/>
    <n v="9770.6"/>
    <n v="1147"/>
    <n v="0"/>
    <n v="21"/>
    <x v="97"/>
    <x v="98"/>
    <d v="2017-04-28T00:00:00"/>
    <n v="37720.5"/>
    <n v="34895"/>
    <n v="1720.5"/>
    <n v="0"/>
    <n v="700"/>
    <n v="7082.5"/>
    <n v="70"/>
    <n v="0"/>
    <n v="0"/>
    <n v="0"/>
    <n v="0"/>
    <n v="0"/>
    <n v="700"/>
    <n v="7082.5"/>
    <n v="443"/>
    <d v="2017-04-29T00:00:00"/>
  </r>
  <r>
    <n v="0.28000000000000003"/>
    <n v="6944.0000000000009"/>
    <n v="164.79999999999998"/>
    <n v="0"/>
    <n v="21"/>
    <x v="97"/>
    <x v="98"/>
    <d v="2017-04-29T00:00:00"/>
    <n v="25522.2"/>
    <n v="24800"/>
    <n v="247.2"/>
    <n v="0"/>
    <n v="3900"/>
    <n v="6030.1"/>
    <n v="70"/>
    <n v="0"/>
    <n v="0"/>
    <n v="0"/>
    <n v="0"/>
    <n v="0"/>
    <n v="3900"/>
    <n v="6030.1"/>
    <n v="333"/>
    <d v="2017-05-02T00:00:00"/>
  </r>
  <r>
    <n v="0.3"/>
    <n v="2013"/>
    <n v="58.4"/>
    <n v="0"/>
    <n v="0"/>
    <x v="98"/>
    <x v="99"/>
    <d v="2017-04-01T00:00:00"/>
    <n v="6992.6"/>
    <n v="6710"/>
    <n v="87.6"/>
    <n v="0"/>
    <n v="1000"/>
    <n v="97.2"/>
    <n v="0"/>
    <n v="0"/>
    <n v="0"/>
    <n v="0"/>
    <n v="0"/>
    <n v="0"/>
    <n v="1000"/>
    <n v="97.2"/>
    <n v="69"/>
    <d v="2017-04-02T00:00:00"/>
  </r>
  <r>
    <n v="0.3"/>
    <n v="1293"/>
    <n v="0"/>
    <n v="0"/>
    <n v="0"/>
    <x v="98"/>
    <x v="99"/>
    <d v="2017-04-02T00:00:00"/>
    <n v="4970"/>
    <n v="4310"/>
    <n v="0"/>
    <n v="0"/>
    <n v="0"/>
    <n v="290"/>
    <n v="0"/>
    <n v="0"/>
    <n v="0"/>
    <n v="0"/>
    <n v="0"/>
    <n v="0"/>
    <n v="0"/>
    <n v="290"/>
    <n v="52"/>
    <d v="2017-04-03T00:00:00"/>
  </r>
  <r>
    <n v="0.3"/>
    <n v="2020.5"/>
    <n v="133.79999999999998"/>
    <n v="0"/>
    <n v="0"/>
    <x v="98"/>
    <x v="99"/>
    <d v="2017-04-03T00:00:00"/>
    <n v="7145.7"/>
    <n v="6735"/>
    <n v="200.7"/>
    <n v="0"/>
    <n v="1000"/>
    <n v="1215"/>
    <n v="0"/>
    <n v="0"/>
    <n v="0"/>
    <n v="0"/>
    <n v="0"/>
    <n v="0"/>
    <n v="1000"/>
    <n v="1215"/>
    <n v="113"/>
    <d v="2017-04-04T00:00:00"/>
  </r>
  <r>
    <n v="0.3"/>
    <n v="2923.5"/>
    <n v="537.04"/>
    <n v="0"/>
    <n v="0"/>
    <x v="98"/>
    <x v="99"/>
    <d v="2017-04-04T00:00:00"/>
    <n v="10795.56"/>
    <n v="9745"/>
    <n v="805.56"/>
    <n v="0"/>
    <n v="0"/>
    <n v="1904.96"/>
    <n v="0"/>
    <n v="0"/>
    <n v="0"/>
    <n v="0"/>
    <n v="0"/>
    <n v="0"/>
    <n v="0"/>
    <n v="1904.96"/>
    <n v="106"/>
    <d v="2017-04-05T00:00:00"/>
  </r>
  <r>
    <n v="0.3"/>
    <n v="3870"/>
    <n v="41.839999999999996"/>
    <n v="0"/>
    <n v="0"/>
    <x v="98"/>
    <x v="99"/>
    <d v="2017-04-05T00:00:00"/>
    <n v="14077.76"/>
    <n v="12900"/>
    <n v="62.76"/>
    <n v="0"/>
    <n v="1500"/>
    <n v="5232.76"/>
    <n v="0"/>
    <n v="0"/>
    <n v="0"/>
    <n v="0"/>
    <n v="0"/>
    <n v="0"/>
    <n v="1500"/>
    <n v="5232.76"/>
    <n v="172"/>
    <d v="2017-04-07T00:00:00"/>
  </r>
  <r>
    <n v="0.3"/>
    <n v="6475.5"/>
    <n v="934.5"/>
    <n v="0"/>
    <n v="0"/>
    <x v="98"/>
    <x v="99"/>
    <d v="2017-04-07T00:00:00"/>
    <n v="23986.75"/>
    <n v="21585"/>
    <n v="1401.75"/>
    <n v="0"/>
    <n v="1000"/>
    <n v="4829.75"/>
    <n v="0"/>
    <n v="0"/>
    <n v="0"/>
    <n v="0"/>
    <n v="0"/>
    <n v="0"/>
    <n v="1000"/>
    <n v="4829.75"/>
    <n v="284"/>
    <d v="2017-04-08T00:00:00"/>
  </r>
  <r>
    <n v="0.3"/>
    <n v="3084"/>
    <n v="84.2"/>
    <n v="0"/>
    <n v="0"/>
    <x v="98"/>
    <x v="99"/>
    <d v="2017-04-08T00:00:00"/>
    <n v="11041.3"/>
    <n v="10280"/>
    <n v="126.3"/>
    <n v="0"/>
    <n v="0"/>
    <n v="2950"/>
    <n v="0"/>
    <n v="0"/>
    <n v="0"/>
    <n v="0"/>
    <n v="0"/>
    <n v="0"/>
    <n v="0"/>
    <n v="2950"/>
    <n v="119"/>
    <d v="2017-04-10T00:00:00"/>
  </r>
  <r>
    <n v="0.3"/>
    <n v="2077.5"/>
    <n v="7.3999999999999995"/>
    <n v="0"/>
    <n v="0"/>
    <x v="98"/>
    <x v="99"/>
    <d v="2017-04-09T00:00:00"/>
    <n v="7461.1"/>
    <n v="6925"/>
    <n v="11.1"/>
    <n v="0"/>
    <n v="0"/>
    <n v="625"/>
    <n v="0"/>
    <n v="0"/>
    <n v="0"/>
    <n v="0"/>
    <n v="0"/>
    <n v="0"/>
    <n v="0"/>
    <n v="625"/>
    <n v="74"/>
    <d v="2017-04-10T00:00:00"/>
  </r>
  <r>
    <n v="0.3"/>
    <n v="2526"/>
    <n v="63.34"/>
    <n v="0"/>
    <n v="0"/>
    <x v="98"/>
    <x v="99"/>
    <d v="2017-04-10T00:00:00"/>
    <n v="8775.01"/>
    <n v="8420"/>
    <n v="95.01"/>
    <n v="0"/>
    <n v="0"/>
    <n v="2477.0100000000002"/>
    <n v="0"/>
    <n v="0"/>
    <n v="0"/>
    <n v="0"/>
    <n v="0"/>
    <n v="0"/>
    <n v="0"/>
    <n v="2477.0100000000002"/>
    <n v="106"/>
    <d v="2017-04-11T00:00:00"/>
  </r>
  <r>
    <n v="0.3"/>
    <n v="1635"/>
    <n v="37.199999999999996"/>
    <n v="0"/>
    <n v="0"/>
    <x v="98"/>
    <x v="99"/>
    <d v="2017-04-11T00:00:00"/>
    <n v="5670.8"/>
    <n v="5450"/>
    <n v="55.8"/>
    <n v="0"/>
    <n v="100"/>
    <n v="875"/>
    <n v="0"/>
    <n v="0"/>
    <n v="0"/>
    <n v="0"/>
    <n v="0"/>
    <n v="0"/>
    <n v="100"/>
    <n v="875"/>
    <n v="64"/>
    <d v="2017-04-12T00:00:00"/>
  </r>
  <r>
    <n v="0.3"/>
    <n v="262.5"/>
    <n v="0"/>
    <n v="0"/>
    <n v="0"/>
    <x v="98"/>
    <x v="99"/>
    <d v="2017-04-12T00:00:00"/>
    <n v="915"/>
    <n v="875"/>
    <n v="0"/>
    <n v="0"/>
    <n v="0"/>
    <n v="0"/>
    <n v="0"/>
    <n v="0"/>
    <n v="0"/>
    <n v="0"/>
    <n v="0"/>
    <n v="0"/>
    <n v="0"/>
    <n v="0"/>
    <n v="16"/>
    <d v="2017-04-13T00:00:00"/>
  </r>
  <r>
    <n v="0.3"/>
    <n v="3244.5"/>
    <n v="1461.5"/>
    <n v="18"/>
    <n v="0"/>
    <x v="98"/>
    <x v="99"/>
    <d v="2017-04-17T00:00:00"/>
    <n v="13652.25"/>
    <n v="10815"/>
    <n v="2192.25"/>
    <n v="60"/>
    <n v="0"/>
    <n v="4585.7"/>
    <n v="0"/>
    <n v="0"/>
    <n v="0"/>
    <n v="0"/>
    <n v="0"/>
    <n v="0"/>
    <n v="0"/>
    <n v="4585.7"/>
    <n v="135"/>
    <d v="2017-04-18T00:00:00"/>
  </r>
  <r>
    <n v="0.3"/>
    <n v="4965"/>
    <n v="226.72"/>
    <n v="0"/>
    <n v="0"/>
    <x v="98"/>
    <x v="99"/>
    <d v="2017-04-18T00:00:00"/>
    <n v="17440.080000000002"/>
    <n v="16550"/>
    <n v="340.08"/>
    <n v="0"/>
    <n v="0"/>
    <n v="2490.63"/>
    <n v="0"/>
    <n v="0"/>
    <n v="0"/>
    <n v="0"/>
    <n v="0"/>
    <n v="0"/>
    <n v="0"/>
    <n v="2490.63"/>
    <n v="215"/>
    <d v="2017-04-19T00:00:00"/>
  </r>
  <r>
    <n v="0.3"/>
    <n v="2953.5"/>
    <n v="21.599999999999998"/>
    <n v="0"/>
    <n v="0"/>
    <x v="98"/>
    <x v="99"/>
    <d v="2017-04-19T00:00:00"/>
    <n v="10037.4"/>
    <n v="9845"/>
    <n v="32.4"/>
    <n v="0"/>
    <n v="1000"/>
    <n v="3082.3"/>
    <n v="0"/>
    <n v="0"/>
    <n v="0"/>
    <n v="0"/>
    <n v="0"/>
    <n v="0"/>
    <n v="1000"/>
    <n v="3082.3"/>
    <n v="126"/>
    <d v="2017-04-20T00:00:00"/>
  </r>
  <r>
    <n v="0.3"/>
    <n v="3523.5"/>
    <n v="357.8"/>
    <n v="0"/>
    <n v="0"/>
    <x v="98"/>
    <x v="99"/>
    <d v="2017-04-20T00:00:00"/>
    <n v="12741.7"/>
    <n v="11745"/>
    <n v="536.70000000000005"/>
    <n v="0"/>
    <n v="0"/>
    <n v="2553.5"/>
    <n v="0"/>
    <n v="0"/>
    <n v="0"/>
    <n v="0"/>
    <n v="0"/>
    <n v="0"/>
    <n v="0"/>
    <n v="2553.5"/>
    <n v="150"/>
    <d v="2017-04-21T00:00:00"/>
  </r>
  <r>
    <n v="0.3"/>
    <n v="3313.5"/>
    <n v="174.20000000000002"/>
    <n v="0"/>
    <n v="0"/>
    <x v="98"/>
    <x v="99"/>
    <d v="2017-04-21T00:00:00"/>
    <n v="11651.3"/>
    <n v="11045"/>
    <n v="261.3"/>
    <n v="0"/>
    <n v="300"/>
    <n v="2670"/>
    <n v="0"/>
    <n v="0"/>
    <n v="0"/>
    <n v="0"/>
    <n v="0"/>
    <n v="0"/>
    <n v="300"/>
    <n v="2670"/>
    <n v="147"/>
    <d v="2017-04-22T00:00:00"/>
  </r>
  <r>
    <n v="0.3"/>
    <n v="2629.5"/>
    <n v="80.600000000000009"/>
    <n v="0"/>
    <n v="0"/>
    <x v="98"/>
    <x v="99"/>
    <d v="2017-04-22T00:00:00"/>
    <n v="9555.9"/>
    <n v="8765"/>
    <n v="120.9"/>
    <n v="0"/>
    <n v="0"/>
    <n v="225"/>
    <n v="0"/>
    <n v="0"/>
    <n v="0"/>
    <n v="0"/>
    <n v="0"/>
    <n v="0"/>
    <n v="0"/>
    <n v="225"/>
    <n v="105"/>
    <d v="2017-04-24T00:00:00"/>
  </r>
  <r>
    <n v="0.3"/>
    <n v="1765.5"/>
    <n v="0"/>
    <n v="0"/>
    <n v="0"/>
    <x v="98"/>
    <x v="99"/>
    <d v="2017-04-23T00:00:00"/>
    <n v="6185"/>
    <n v="5885"/>
    <n v="0"/>
    <n v="0"/>
    <n v="100"/>
    <n v="455"/>
    <n v="0"/>
    <n v="0"/>
    <n v="0"/>
    <n v="0"/>
    <n v="0"/>
    <n v="0"/>
    <n v="100"/>
    <n v="455"/>
    <n v="77"/>
    <d v="2017-04-24T00:00:00"/>
  </r>
  <r>
    <n v="0.3"/>
    <n v="4650"/>
    <n v="133.20000000000002"/>
    <n v="0"/>
    <n v="0"/>
    <x v="98"/>
    <x v="99"/>
    <d v="2017-04-24T00:00:00"/>
    <n v="16184.8"/>
    <n v="15500"/>
    <n v="199.8"/>
    <n v="0"/>
    <n v="500"/>
    <n v="4990"/>
    <n v="0"/>
    <n v="0"/>
    <n v="0"/>
    <n v="0"/>
    <n v="0"/>
    <n v="0"/>
    <n v="500"/>
    <n v="4990"/>
    <n v="195"/>
    <d v="2017-04-25T00:00:00"/>
  </r>
  <r>
    <n v="0.3"/>
    <n v="3648"/>
    <n v="383.7"/>
    <n v="6"/>
    <n v="0"/>
    <x v="98"/>
    <x v="99"/>
    <d v="2017-04-25T00:00:00"/>
    <n v="13270.55"/>
    <n v="12160"/>
    <n v="575.54999999999995"/>
    <n v="20"/>
    <n v="100"/>
    <n v="2114.85"/>
    <n v="0"/>
    <n v="0"/>
    <n v="0"/>
    <n v="0"/>
    <n v="0"/>
    <n v="0"/>
    <n v="100"/>
    <n v="2114.85"/>
    <n v="149"/>
    <d v="2017-04-26T00:00:00"/>
  </r>
  <r>
    <n v="0.3"/>
    <n v="2725.5"/>
    <n v="229.70000000000002"/>
    <n v="0"/>
    <n v="0"/>
    <x v="98"/>
    <x v="99"/>
    <d v="2017-04-26T00:00:00"/>
    <n v="9784.5499999999993"/>
    <n v="9085"/>
    <n v="344.55"/>
    <n v="0"/>
    <n v="600"/>
    <n v="1975"/>
    <n v="0"/>
    <n v="0"/>
    <n v="0"/>
    <n v="0"/>
    <n v="0"/>
    <n v="0"/>
    <n v="600"/>
    <n v="1975"/>
    <n v="119"/>
    <d v="2017-04-27T00:00:00"/>
  </r>
  <r>
    <n v="0.3"/>
    <n v="3664.5"/>
    <n v="525.80000000000007"/>
    <n v="0"/>
    <n v="0"/>
    <x v="98"/>
    <x v="99"/>
    <d v="2017-04-27T00:00:00"/>
    <n v="13483.7"/>
    <n v="12215"/>
    <n v="788.7"/>
    <n v="0"/>
    <n v="1100"/>
    <n v="4484.2"/>
    <n v="0"/>
    <n v="0"/>
    <n v="0"/>
    <n v="0"/>
    <n v="0"/>
    <n v="0"/>
    <n v="1100"/>
    <n v="4484.2"/>
    <n v="165"/>
    <d v="2017-04-28T00:00:00"/>
  </r>
  <r>
    <n v="0.3"/>
    <n v="4224"/>
    <n v="740.30000000000007"/>
    <n v="0"/>
    <n v="0"/>
    <x v="98"/>
    <x v="99"/>
    <d v="2017-04-28T00:00:00"/>
    <n v="15545.45"/>
    <n v="14080"/>
    <n v="1110.45"/>
    <n v="0"/>
    <n v="100"/>
    <n v="1405"/>
    <n v="0"/>
    <n v="0"/>
    <n v="0"/>
    <n v="0"/>
    <n v="0"/>
    <n v="0"/>
    <n v="100"/>
    <n v="1405"/>
    <n v="174"/>
    <d v="2017-04-29T00:00:00"/>
  </r>
  <r>
    <n v="0.3"/>
    <n v="2158.5"/>
    <n v="214.20000000000002"/>
    <n v="0"/>
    <n v="0"/>
    <x v="98"/>
    <x v="99"/>
    <d v="2017-04-29T00:00:00"/>
    <n v="7761.3"/>
    <n v="7195"/>
    <n v="321.3"/>
    <n v="0"/>
    <n v="0"/>
    <n v="80"/>
    <n v="0"/>
    <n v="0"/>
    <n v="0"/>
    <n v="0"/>
    <n v="0"/>
    <n v="0"/>
    <n v="0"/>
    <n v="80"/>
    <n v="100"/>
    <d v="2017-04-30T00:00:00"/>
  </r>
  <r>
    <n v="0.3"/>
    <n v="1680"/>
    <n v="0"/>
    <n v="24"/>
    <n v="0"/>
    <x v="98"/>
    <x v="99"/>
    <d v="2017-04-30T00:00:00"/>
    <n v="6180"/>
    <n v="5600"/>
    <n v="0"/>
    <n v="80"/>
    <n v="0"/>
    <n v="0"/>
    <n v="0"/>
    <n v="0"/>
    <n v="0"/>
    <n v="0"/>
    <n v="0"/>
    <n v="0"/>
    <n v="0"/>
    <n v="0"/>
    <n v="75"/>
    <d v="2017-05-02T00:00:00"/>
  </r>
  <r>
    <n v="0.28000000000000003"/>
    <n v="9094.4000000000015"/>
    <n v="0"/>
    <n v="0"/>
    <n v="0"/>
    <x v="99"/>
    <x v="100"/>
    <d v="2017-04-10T00:00:00"/>
    <n v="33220"/>
    <n v="32480"/>
    <n v="0"/>
    <n v="0"/>
    <n v="0"/>
    <n v="0"/>
    <n v="0"/>
    <n v="0"/>
    <n v="0"/>
    <n v="0"/>
    <n v="0"/>
    <n v="0"/>
    <n v="0"/>
    <n v="0"/>
    <n v="389"/>
    <d v="2017-04-11T00:00:00"/>
  </r>
  <r>
    <n v="0.28000000000000003"/>
    <n v="3533.6000000000004"/>
    <n v="0"/>
    <n v="0"/>
    <n v="0"/>
    <x v="99"/>
    <x v="100"/>
    <d v="2017-04-11T00:00:00"/>
    <n v="12945"/>
    <n v="12620"/>
    <n v="0"/>
    <n v="0"/>
    <n v="0"/>
    <n v="0"/>
    <n v="0"/>
    <n v="0"/>
    <n v="0"/>
    <n v="0"/>
    <n v="0"/>
    <n v="0"/>
    <n v="0"/>
    <n v="0"/>
    <n v="202"/>
    <d v="2017-04-12T00:00:00"/>
  </r>
  <r>
    <n v="0.28000000000000003"/>
    <n v="218.40000000000003"/>
    <n v="0"/>
    <n v="0"/>
    <n v="0"/>
    <x v="99"/>
    <x v="100"/>
    <d v="2017-04-12T00:00:00"/>
    <n v="805"/>
    <n v="780"/>
    <n v="0"/>
    <n v="0"/>
    <n v="0"/>
    <n v="0"/>
    <n v="0"/>
    <n v="0"/>
    <n v="0"/>
    <n v="0"/>
    <n v="0"/>
    <n v="0"/>
    <n v="0"/>
    <n v="0"/>
    <n v="9"/>
    <d v="2017-04-13T00:00:00"/>
  </r>
  <r>
    <n v="0.28000000000000003"/>
    <n v="7541.8000000000011"/>
    <n v="236.28"/>
    <n v="0"/>
    <n v="0"/>
    <x v="99"/>
    <x v="100"/>
    <d v="2017-04-17T00:00:00"/>
    <n v="28474.42"/>
    <n v="26935"/>
    <n v="354.42"/>
    <n v="0"/>
    <n v="0"/>
    <n v="1725"/>
    <n v="0"/>
    <n v="0"/>
    <n v="0"/>
    <n v="0"/>
    <n v="0"/>
    <n v="0"/>
    <n v="0"/>
    <n v="1725"/>
    <n v="372"/>
    <d v="2017-04-18T00:00:00"/>
  </r>
  <r>
    <n v="0.28000000000000003"/>
    <n v="12293.400000000001"/>
    <n v="152.4"/>
    <n v="21"/>
    <n v="0"/>
    <x v="99"/>
    <x v="100"/>
    <d v="2017-04-18T00:00:00"/>
    <n v="45303.6"/>
    <n v="43905"/>
    <n v="228.6"/>
    <n v="70"/>
    <n v="0"/>
    <n v="1296.8"/>
    <n v="0"/>
    <n v="0"/>
    <n v="0"/>
    <n v="0"/>
    <n v="0"/>
    <n v="0"/>
    <n v="0"/>
    <n v="1296.8"/>
    <n v="418"/>
    <d v="2017-04-19T00:00:00"/>
  </r>
  <r>
    <n v="0.28000000000000003"/>
    <n v="10746.400000000001"/>
    <n v="385.68"/>
    <n v="0"/>
    <n v="0"/>
    <x v="99"/>
    <x v="100"/>
    <d v="2017-04-19T00:00:00"/>
    <n v="39523.519999999997"/>
    <n v="38380"/>
    <n v="578.52"/>
    <n v="0"/>
    <n v="0"/>
    <n v="1275"/>
    <n v="0"/>
    <n v="0"/>
    <n v="0"/>
    <n v="0"/>
    <n v="0"/>
    <n v="0"/>
    <n v="0"/>
    <n v="1275"/>
    <n v="394"/>
    <d v="2017-04-20T00:00:00"/>
  </r>
  <r>
    <n v="0.28000000000000003"/>
    <n v="6718.6"/>
    <n v="1493.8"/>
    <n v="0"/>
    <n v="0"/>
    <x v="99"/>
    <x v="100"/>
    <d v="2017-04-20T00:00:00"/>
    <n v="27500.7"/>
    <n v="23995"/>
    <n v="2240.6999999999998"/>
    <n v="0"/>
    <n v="0"/>
    <n v="2585.3000000000002"/>
    <n v="0"/>
    <n v="0"/>
    <n v="0"/>
    <n v="0"/>
    <n v="0"/>
    <n v="0"/>
    <n v="0"/>
    <n v="2585.3000000000002"/>
    <n v="310"/>
    <d v="2017-04-21T00:00:00"/>
  </r>
  <r>
    <n v="0.28000000000000003"/>
    <n v="8272.6"/>
    <n v="328.40000000000003"/>
    <n v="0"/>
    <n v="0"/>
    <x v="99"/>
    <x v="100"/>
    <d v="2017-04-21T00:00:00"/>
    <n v="30647.599999999999"/>
    <n v="29545"/>
    <n v="492.6"/>
    <n v="0"/>
    <n v="0"/>
    <n v="1485.6"/>
    <n v="0"/>
    <n v="0"/>
    <n v="0"/>
    <n v="0"/>
    <n v="0"/>
    <n v="0"/>
    <n v="0"/>
    <n v="1485.6"/>
    <n v="330"/>
    <d v="2017-04-22T00:00:00"/>
  </r>
  <r>
    <n v="0.28000000000000003"/>
    <n v="5762.4000000000005"/>
    <n v="896.56"/>
    <n v="0"/>
    <n v="0"/>
    <x v="99"/>
    <x v="100"/>
    <d v="2017-04-22T00:00:00"/>
    <n v="22674.84"/>
    <n v="20580"/>
    <n v="1344.84"/>
    <n v="0"/>
    <n v="0"/>
    <n v="835"/>
    <n v="0"/>
    <n v="0"/>
    <n v="0"/>
    <n v="0"/>
    <n v="0"/>
    <n v="0"/>
    <n v="0"/>
    <n v="835"/>
    <n v="260"/>
    <d v="2017-04-24T00:00:00"/>
  </r>
  <r>
    <n v="0.28000000000000003"/>
    <n v="13095.6"/>
    <n v="5559.38"/>
    <n v="0"/>
    <n v="0"/>
    <x v="99"/>
    <x v="100"/>
    <d v="2017-04-24T00:00:00"/>
    <n v="55869.07"/>
    <n v="46770"/>
    <n v="8339.07"/>
    <n v="0"/>
    <n v="0"/>
    <n v="4404.6000000000004"/>
    <n v="0"/>
    <n v="0"/>
    <n v="0"/>
    <n v="0"/>
    <n v="0"/>
    <n v="0"/>
    <n v="0"/>
    <n v="4404.6000000000004"/>
    <n v="596"/>
    <d v="2017-04-25T00:00:00"/>
  </r>
  <r>
    <n v="0.28000000000000003"/>
    <n v="8845.2000000000007"/>
    <n v="888.54"/>
    <n v="0"/>
    <n v="0"/>
    <x v="99"/>
    <x v="100"/>
    <d v="2017-04-25T00:00:00"/>
    <n v="33492.81"/>
    <n v="31590"/>
    <n v="1332.81"/>
    <n v="0"/>
    <n v="100"/>
    <n v="2317.5"/>
    <n v="0"/>
    <n v="0"/>
    <n v="0"/>
    <n v="0"/>
    <n v="0"/>
    <n v="0"/>
    <n v="100"/>
    <n v="2317.5"/>
    <n v="369"/>
    <d v="2017-04-26T00:00:00"/>
  </r>
  <r>
    <n v="0.28000000000000003"/>
    <n v="7751.8000000000011"/>
    <n v="1195.52"/>
    <n v="0"/>
    <n v="0"/>
    <x v="99"/>
    <x v="100"/>
    <d v="2017-04-26T00:00:00"/>
    <n v="29983.279999999999"/>
    <n v="27685"/>
    <n v="1793.28"/>
    <n v="0"/>
    <n v="0"/>
    <n v="1103.9000000000001"/>
    <n v="0"/>
    <n v="0"/>
    <n v="0"/>
    <n v="0"/>
    <n v="0"/>
    <n v="0"/>
    <n v="0"/>
    <n v="1103.9000000000001"/>
    <n v="336"/>
    <d v="2017-04-27T00:00:00"/>
  </r>
  <r>
    <n v="0.28000000000000003"/>
    <n v="9044"/>
    <n v="2095.6"/>
    <n v="0"/>
    <n v="0"/>
    <x v="99"/>
    <x v="100"/>
    <d v="2017-04-27T00:00:00"/>
    <n v="36123.4"/>
    <n v="32300"/>
    <n v="3143.4"/>
    <n v="0"/>
    <n v="0"/>
    <n v="810"/>
    <n v="0"/>
    <n v="0"/>
    <n v="0"/>
    <n v="0"/>
    <n v="0"/>
    <n v="0"/>
    <n v="0"/>
    <n v="810"/>
    <n v="353"/>
    <d v="2017-04-28T00:00:00"/>
  </r>
  <r>
    <n v="0.28000000000000003"/>
    <n v="7592.2000000000007"/>
    <n v="1213.8599999999999"/>
    <n v="0"/>
    <n v="0"/>
    <x v="99"/>
    <x v="100"/>
    <d v="2017-04-28T00:00:00"/>
    <n v="29420.79"/>
    <n v="27115"/>
    <n v="1820.79"/>
    <n v="0"/>
    <n v="0"/>
    <n v="1100"/>
    <n v="0"/>
    <n v="0"/>
    <n v="0"/>
    <n v="0"/>
    <n v="0"/>
    <n v="0"/>
    <n v="0"/>
    <n v="1100"/>
    <n v="339"/>
    <d v="2017-04-29T00:00:00"/>
  </r>
  <r>
    <n v="0.28000000000000003"/>
    <n v="4180.4000000000005"/>
    <n v="677.34"/>
    <n v="0"/>
    <n v="0"/>
    <x v="99"/>
    <x v="100"/>
    <d v="2017-04-29T00:00:00"/>
    <n v="16686.009999999998"/>
    <n v="14930"/>
    <n v="1016.01"/>
    <n v="0"/>
    <n v="0"/>
    <n v="330"/>
    <n v="0"/>
    <n v="0"/>
    <n v="0"/>
    <n v="0"/>
    <n v="0"/>
    <n v="0"/>
    <n v="0"/>
    <n v="330"/>
    <n v="193"/>
    <d v="2017-05-02T00:00:00"/>
  </r>
  <r>
    <n v="0.3"/>
    <n v="5226"/>
    <n v="4329.92"/>
    <n v="0"/>
    <n v="0"/>
    <x v="100"/>
    <x v="101"/>
    <d v="2017-04-20T00:00:00"/>
    <n v="23939.88"/>
    <n v="17420"/>
    <n v="6494.88"/>
    <n v="0"/>
    <n v="0"/>
    <n v="0"/>
    <n v="0"/>
    <n v="0"/>
    <n v="0"/>
    <n v="0"/>
    <n v="0"/>
    <n v="0"/>
    <n v="0"/>
    <n v="0"/>
    <n v="178"/>
    <d v="2017-04-21T00:00:00"/>
  </r>
  <r>
    <n v="0.3"/>
    <n v="11277"/>
    <n v="4826.68"/>
    <n v="0"/>
    <n v="0"/>
    <x v="100"/>
    <x v="101"/>
    <d v="2017-04-21T00:00:00"/>
    <n v="44855.02"/>
    <n v="37590"/>
    <n v="7240.02"/>
    <n v="0"/>
    <n v="6000"/>
    <n v="9229.7900000000009"/>
    <n v="0"/>
    <n v="0"/>
    <n v="0"/>
    <n v="0"/>
    <n v="0"/>
    <n v="0"/>
    <n v="6000"/>
    <n v="9229.7900000000009"/>
    <n v="554"/>
    <d v="2017-04-24T00:00:00"/>
  </r>
  <r>
    <n v="0.3"/>
    <n v="7911"/>
    <n v="5783.9199999999992"/>
    <n v="0"/>
    <n v="0"/>
    <x v="100"/>
    <x v="101"/>
    <d v="2017-04-22T00:00:00"/>
    <n v="35095.879999999997"/>
    <n v="26370"/>
    <n v="8675.8799999999992"/>
    <n v="0"/>
    <n v="0"/>
    <n v="2499.39"/>
    <n v="0"/>
    <n v="0"/>
    <n v="0"/>
    <n v="0"/>
    <n v="0"/>
    <n v="0"/>
    <n v="0"/>
    <n v="2499.39"/>
    <n v="311"/>
    <d v="2017-04-24T00:00:00"/>
  </r>
  <r>
    <n v="0.3"/>
    <n v="20217"/>
    <n v="10224.58"/>
    <n v="0"/>
    <n v="0"/>
    <x v="100"/>
    <x v="101"/>
    <d v="2017-04-24T00:00:00"/>
    <n v="82826.87"/>
    <n v="67390"/>
    <n v="15336.87"/>
    <n v="0"/>
    <n v="4700"/>
    <n v="7387.53"/>
    <n v="0"/>
    <n v="0"/>
    <n v="0"/>
    <n v="0"/>
    <n v="0"/>
    <n v="0"/>
    <n v="4700"/>
    <n v="7387.53"/>
    <n v="986"/>
    <d v="2017-04-25T00:00:00"/>
  </r>
  <r>
    <n v="0.3"/>
    <n v="9544.5"/>
    <n v="5431.56"/>
    <n v="0"/>
    <n v="0"/>
    <x v="100"/>
    <x v="101"/>
    <d v="2017-04-25T00:00:00"/>
    <n v="40447.339999999997"/>
    <n v="31815"/>
    <n v="8147.34"/>
    <n v="0"/>
    <n v="500"/>
    <n v="4746.41"/>
    <n v="0"/>
    <n v="0"/>
    <n v="0"/>
    <n v="0"/>
    <n v="0"/>
    <n v="0"/>
    <n v="500"/>
    <n v="4746.41"/>
    <n v="389"/>
    <d v="2017-04-26T00:00:00"/>
  </r>
  <r>
    <n v="0.3"/>
    <n v="13438.5"/>
    <n v="5255.66"/>
    <n v="0"/>
    <n v="0"/>
    <x v="100"/>
    <x v="101"/>
    <d v="2017-04-26T00:00:00"/>
    <n v="52888.49"/>
    <n v="44795"/>
    <n v="7883.49"/>
    <n v="0"/>
    <n v="9400"/>
    <n v="11799.7"/>
    <n v="0"/>
    <n v="0"/>
    <n v="0"/>
    <n v="0"/>
    <n v="0"/>
    <n v="0"/>
    <n v="9400"/>
    <n v="11799.7"/>
    <n v="605"/>
    <d v="2017-04-27T00:00:00"/>
  </r>
  <r>
    <n v="0.3"/>
    <n v="8422.5"/>
    <n v="4634.32"/>
    <n v="0"/>
    <n v="0"/>
    <x v="100"/>
    <x v="101"/>
    <d v="2017-04-27T00:00:00"/>
    <n v="35956.480000000003"/>
    <n v="28075"/>
    <n v="6951.48"/>
    <n v="0"/>
    <n v="200"/>
    <n v="4965.3999999999996"/>
    <n v="0"/>
    <n v="0"/>
    <n v="0"/>
    <n v="0"/>
    <n v="0"/>
    <n v="0"/>
    <n v="200"/>
    <n v="4965.3999999999996"/>
    <n v="364"/>
    <d v="2017-04-28T00:00:00"/>
  </r>
  <r>
    <n v="0.3"/>
    <n v="12451.5"/>
    <n v="3772.5"/>
    <n v="0"/>
    <n v="0"/>
    <x v="100"/>
    <x v="101"/>
    <d v="2017-04-28T00:00:00"/>
    <n v="47423.75"/>
    <n v="41505"/>
    <n v="5658.75"/>
    <n v="0"/>
    <n v="7000"/>
    <n v="12915.2"/>
    <n v="0"/>
    <n v="0"/>
    <n v="0"/>
    <n v="0"/>
    <n v="0"/>
    <n v="0"/>
    <n v="7000"/>
    <n v="12915.2"/>
    <n v="536"/>
    <d v="2017-05-02T00:00:00"/>
  </r>
  <r>
    <n v="0.3"/>
    <n v="10336.5"/>
    <n v="6177.34"/>
    <n v="0"/>
    <n v="0"/>
    <x v="100"/>
    <x v="101"/>
    <d v="2017-04-29T00:00:00"/>
    <n v="43816.01"/>
    <n v="34455"/>
    <n v="9266.01"/>
    <n v="0"/>
    <n v="0"/>
    <n v="4823.26"/>
    <n v="0"/>
    <n v="0"/>
    <n v="0"/>
    <n v="0"/>
    <n v="0"/>
    <n v="0"/>
    <n v="0"/>
    <n v="4823.26"/>
    <n v="449"/>
    <d v="2017-05-02T00:00:00"/>
  </r>
  <r>
    <n v="0.3"/>
    <n v="1833"/>
    <n v="21.400000000000002"/>
    <n v="0"/>
    <n v="0"/>
    <x v="101"/>
    <x v="102"/>
    <d v="2017-04-01T00:00:00"/>
    <n v="6182.1"/>
    <n v="6110"/>
    <n v="32.1"/>
    <n v="0"/>
    <n v="0"/>
    <n v="0"/>
    <n v="0"/>
    <n v="0"/>
    <n v="0"/>
    <n v="0"/>
    <n v="0"/>
    <n v="0"/>
    <n v="0"/>
    <n v="0"/>
    <n v="37"/>
    <d v="2017-04-03T00:00:00"/>
  </r>
  <r>
    <n v="0.3"/>
    <n v="2173.5"/>
    <n v="0"/>
    <n v="0"/>
    <n v="0"/>
    <x v="101"/>
    <x v="102"/>
    <d v="2017-04-03T00:00:00"/>
    <n v="7280"/>
    <n v="7245"/>
    <n v="0"/>
    <n v="0"/>
    <n v="700"/>
    <n v="665"/>
    <n v="0"/>
    <n v="0"/>
    <n v="0"/>
    <n v="0"/>
    <n v="0"/>
    <n v="0"/>
    <n v="700"/>
    <n v="665"/>
    <n v="81"/>
    <d v="2017-04-04T00:00:00"/>
  </r>
  <r>
    <n v="0.3"/>
    <n v="3984"/>
    <n v="0"/>
    <n v="0"/>
    <n v="0"/>
    <x v="101"/>
    <x v="102"/>
    <d v="2017-04-04T00:00:00"/>
    <n v="13325"/>
    <n v="13280"/>
    <n v="0"/>
    <n v="0"/>
    <n v="700"/>
    <n v="175"/>
    <n v="0"/>
    <n v="0"/>
    <n v="0"/>
    <n v="0"/>
    <n v="0"/>
    <n v="0"/>
    <n v="700"/>
    <n v="175"/>
    <n v="134"/>
    <d v="2017-04-05T00:00:00"/>
  </r>
  <r>
    <n v="0.3"/>
    <n v="2478"/>
    <n v="0"/>
    <n v="0"/>
    <n v="0"/>
    <x v="101"/>
    <x v="102"/>
    <d v="2017-04-05T00:00:00"/>
    <n v="8335"/>
    <n v="8260"/>
    <n v="0"/>
    <n v="0"/>
    <n v="0"/>
    <n v="45"/>
    <n v="0"/>
    <n v="0"/>
    <n v="0"/>
    <n v="0"/>
    <n v="0"/>
    <n v="0"/>
    <n v="0"/>
    <n v="45"/>
    <n v="77"/>
    <d v="2017-04-07T00:00:00"/>
  </r>
  <r>
    <n v="0.3"/>
    <n v="6055.5"/>
    <n v="147"/>
    <n v="0"/>
    <n v="0"/>
    <x v="101"/>
    <x v="102"/>
    <d v="2017-04-07T00:00:00"/>
    <n v="20600.5"/>
    <n v="20185"/>
    <n v="220.5"/>
    <n v="0"/>
    <n v="0"/>
    <n v="1964.5"/>
    <n v="0"/>
    <n v="0"/>
    <n v="0"/>
    <n v="0"/>
    <n v="0"/>
    <n v="0"/>
    <n v="0"/>
    <n v="1964.5"/>
    <n v="178"/>
    <d v="2017-04-10T00:00:00"/>
  </r>
  <r>
    <n v="0.3"/>
    <n v="2473.5"/>
    <n v="24.28"/>
    <n v="0"/>
    <n v="0"/>
    <x v="101"/>
    <x v="102"/>
    <d v="2017-04-08T00:00:00"/>
    <n v="8486.42"/>
    <n v="8245"/>
    <n v="36.42"/>
    <n v="0"/>
    <n v="0"/>
    <n v="0"/>
    <n v="0"/>
    <n v="0"/>
    <n v="0"/>
    <n v="0"/>
    <n v="0"/>
    <n v="0"/>
    <n v="0"/>
    <n v="0"/>
    <n v="89"/>
    <d v="2017-04-10T00:00:00"/>
  </r>
  <r>
    <n v="0.3"/>
    <n v="2167.5"/>
    <n v="0"/>
    <n v="0"/>
    <n v="0"/>
    <x v="101"/>
    <x v="102"/>
    <d v="2017-04-10T00:00:00"/>
    <n v="7260"/>
    <n v="7225"/>
    <n v="0"/>
    <n v="0"/>
    <n v="0"/>
    <n v="275"/>
    <n v="0"/>
    <n v="0"/>
    <n v="0"/>
    <n v="0"/>
    <n v="0"/>
    <n v="0"/>
    <n v="0"/>
    <n v="275"/>
    <n v="71"/>
    <d v="2017-04-11T00:00:00"/>
  </r>
  <r>
    <n v="0.3"/>
    <n v="891"/>
    <n v="0"/>
    <n v="0"/>
    <n v="0"/>
    <x v="101"/>
    <x v="102"/>
    <d v="2017-04-11T00:00:00"/>
    <n v="3020"/>
    <n v="2970"/>
    <n v="0"/>
    <n v="0"/>
    <n v="0"/>
    <n v="195"/>
    <n v="0"/>
    <n v="0"/>
    <n v="0"/>
    <n v="0"/>
    <n v="0"/>
    <n v="0"/>
    <n v="0"/>
    <n v="195"/>
    <n v="32"/>
    <d v="2017-04-12T00:00:00"/>
  </r>
  <r>
    <n v="0.3"/>
    <n v="37.5"/>
    <n v="0"/>
    <n v="0"/>
    <n v="0"/>
    <x v="101"/>
    <x v="102"/>
    <d v="2017-04-12T00:00:00"/>
    <n v="125"/>
    <n v="125"/>
    <n v="0"/>
    <n v="0"/>
    <n v="0"/>
    <n v="0"/>
    <n v="0"/>
    <n v="0"/>
    <n v="0"/>
    <n v="0"/>
    <n v="0"/>
    <n v="0"/>
    <n v="0"/>
    <n v="0"/>
    <n v="2"/>
    <d v="2017-04-13T00:00:00"/>
  </r>
  <r>
    <n v="0.3"/>
    <n v="1929"/>
    <n v="12.14"/>
    <n v="0"/>
    <n v="0"/>
    <x v="101"/>
    <x v="102"/>
    <d v="2017-04-17T00:00:00"/>
    <n v="6483.21"/>
    <n v="6430"/>
    <n v="18.21"/>
    <n v="0"/>
    <n v="0"/>
    <n v="495"/>
    <n v="0"/>
    <n v="0"/>
    <n v="0"/>
    <n v="0"/>
    <n v="0"/>
    <n v="0"/>
    <n v="0"/>
    <n v="495"/>
    <n v="63"/>
    <d v="2017-04-18T00:00:00"/>
  </r>
  <r>
    <n v="0.3"/>
    <n v="2280"/>
    <n v="0"/>
    <n v="0"/>
    <n v="0"/>
    <x v="101"/>
    <x v="102"/>
    <d v="2017-04-18T00:00:00"/>
    <n v="7790"/>
    <n v="7600"/>
    <n v="0"/>
    <n v="0"/>
    <n v="400"/>
    <n v="615"/>
    <n v="0"/>
    <n v="0"/>
    <n v="0"/>
    <n v="0"/>
    <n v="0"/>
    <n v="0"/>
    <n v="400"/>
    <n v="615"/>
    <n v="71"/>
    <d v="2017-04-19T00:00:00"/>
  </r>
  <r>
    <n v="0.3"/>
    <n v="2562"/>
    <n v="91"/>
    <n v="0"/>
    <n v="0"/>
    <x v="101"/>
    <x v="102"/>
    <d v="2017-04-19T00:00:00"/>
    <n v="8746.5"/>
    <n v="8540"/>
    <n v="136.5"/>
    <n v="0"/>
    <n v="0"/>
    <n v="815"/>
    <n v="0"/>
    <n v="0"/>
    <n v="0"/>
    <n v="0"/>
    <n v="0"/>
    <n v="0"/>
    <n v="0"/>
    <n v="815"/>
    <n v="90"/>
    <d v="2017-04-20T00:00:00"/>
  </r>
  <r>
    <n v="0.3"/>
    <n v="2500.5"/>
    <n v="0"/>
    <n v="0"/>
    <n v="0"/>
    <x v="101"/>
    <x v="102"/>
    <d v="2017-04-20T00:00:00"/>
    <n v="8390"/>
    <n v="8335"/>
    <n v="0"/>
    <n v="0"/>
    <n v="0"/>
    <n v="420"/>
    <n v="0"/>
    <n v="0"/>
    <n v="0"/>
    <n v="0"/>
    <n v="0"/>
    <n v="0"/>
    <n v="0"/>
    <n v="420"/>
    <n v="80"/>
    <d v="2017-04-21T00:00:00"/>
  </r>
  <r>
    <n v="0.3"/>
    <n v="3261"/>
    <n v="0"/>
    <n v="0"/>
    <n v="0"/>
    <x v="101"/>
    <x v="102"/>
    <d v="2017-04-21T00:00:00"/>
    <n v="10905"/>
    <n v="10870"/>
    <n v="0"/>
    <n v="0"/>
    <n v="0"/>
    <n v="755"/>
    <n v="0"/>
    <n v="0"/>
    <n v="0"/>
    <n v="0"/>
    <n v="0"/>
    <n v="0"/>
    <n v="0"/>
    <n v="755"/>
    <n v="110"/>
    <d v="2017-04-22T00:00:00"/>
  </r>
  <r>
    <n v="0.3"/>
    <n v="1611"/>
    <n v="12.4"/>
    <n v="0"/>
    <n v="0"/>
    <x v="101"/>
    <x v="102"/>
    <d v="2017-04-22T00:00:00"/>
    <n v="5388.6"/>
    <n v="5370"/>
    <n v="18.600000000000001"/>
    <n v="0"/>
    <n v="0"/>
    <n v="765"/>
    <n v="0"/>
    <n v="0"/>
    <n v="0"/>
    <n v="0"/>
    <n v="0"/>
    <n v="0"/>
    <n v="0"/>
    <n v="765"/>
    <n v="59"/>
    <d v="2017-04-24T00:00:00"/>
  </r>
  <r>
    <n v="0.3"/>
    <n v="2836.5"/>
    <n v="0"/>
    <n v="0"/>
    <n v="0"/>
    <x v="101"/>
    <x v="102"/>
    <d v="2017-04-24T00:00:00"/>
    <n v="9620"/>
    <n v="9455"/>
    <n v="0"/>
    <n v="0"/>
    <n v="300"/>
    <n v="445"/>
    <n v="0"/>
    <n v="0"/>
    <n v="0"/>
    <n v="0"/>
    <n v="0"/>
    <n v="0"/>
    <n v="300"/>
    <n v="445"/>
    <n v="106"/>
    <d v="2017-04-25T00:00:00"/>
  </r>
  <r>
    <n v="0.3"/>
    <n v="3270"/>
    <n v="0"/>
    <n v="0"/>
    <n v="0"/>
    <x v="101"/>
    <x v="102"/>
    <d v="2017-04-25T00:00:00"/>
    <n v="11080"/>
    <n v="10900"/>
    <n v="0"/>
    <n v="0"/>
    <n v="0"/>
    <n v="0"/>
    <n v="0"/>
    <n v="0"/>
    <n v="0"/>
    <n v="0"/>
    <n v="0"/>
    <n v="0"/>
    <n v="0"/>
    <n v="0"/>
    <n v="112"/>
    <d v="2017-04-26T00:00:00"/>
  </r>
  <r>
    <n v="0.3"/>
    <n v="3052.5"/>
    <n v="2.8000000000000003"/>
    <n v="0"/>
    <n v="0"/>
    <x v="101"/>
    <x v="102"/>
    <d v="2017-04-26T00:00:00"/>
    <n v="10244.200000000001"/>
    <n v="10175"/>
    <n v="4.2"/>
    <n v="0"/>
    <n v="0"/>
    <n v="1165"/>
    <n v="0"/>
    <n v="0"/>
    <n v="0"/>
    <n v="0"/>
    <n v="0"/>
    <n v="0"/>
    <n v="0"/>
    <n v="1165"/>
    <n v="109"/>
    <d v="2017-04-27T00:00:00"/>
  </r>
  <r>
    <n v="0.3"/>
    <n v="4951.5"/>
    <n v="80"/>
    <n v="0"/>
    <n v="0"/>
    <x v="101"/>
    <x v="102"/>
    <d v="2017-04-27T00:00:00"/>
    <n v="16715"/>
    <n v="16505"/>
    <n v="120"/>
    <n v="0"/>
    <n v="0"/>
    <n v="475"/>
    <n v="0"/>
    <n v="0"/>
    <n v="0"/>
    <n v="0"/>
    <n v="0"/>
    <n v="0"/>
    <n v="0"/>
    <n v="475"/>
    <n v="277"/>
    <d v="2017-04-28T00:00:00"/>
  </r>
  <r>
    <n v="0.3"/>
    <n v="2524.5"/>
    <n v="40"/>
    <n v="0"/>
    <n v="0"/>
    <x v="101"/>
    <x v="102"/>
    <d v="2017-04-28T00:00:00"/>
    <n v="8560"/>
    <n v="8415"/>
    <n v="60"/>
    <n v="0"/>
    <n v="0"/>
    <n v="400"/>
    <n v="0"/>
    <n v="0"/>
    <n v="0"/>
    <n v="0"/>
    <n v="0"/>
    <n v="0"/>
    <n v="0"/>
    <n v="400"/>
    <n v="82"/>
    <d v="2017-04-29T00:00:00"/>
  </r>
  <r>
    <n v="0.3"/>
    <n v="1684.5"/>
    <n v="0"/>
    <n v="0"/>
    <n v="0"/>
    <x v="101"/>
    <x v="102"/>
    <d v="2017-04-29T00:00:00"/>
    <n v="5660"/>
    <n v="5615"/>
    <n v="0"/>
    <n v="0"/>
    <n v="0"/>
    <n v="75"/>
    <n v="0"/>
    <n v="0"/>
    <n v="0"/>
    <n v="0"/>
    <n v="0"/>
    <n v="0"/>
    <n v="0"/>
    <n v="75"/>
    <n v="84"/>
    <d v="2017-04-30T00:00:00"/>
  </r>
  <r>
    <n v="0.3"/>
    <n v="217.5"/>
    <n v="0"/>
    <n v="0"/>
    <n v="0"/>
    <x v="102"/>
    <x v="103"/>
    <d v="2017-04-17T00:00:00"/>
    <n v="750"/>
    <n v="725"/>
    <n v="0"/>
    <n v="0"/>
    <n v="0"/>
    <n v="75"/>
    <n v="0"/>
    <n v="0"/>
    <n v="0"/>
    <n v="0"/>
    <n v="0"/>
    <n v="0"/>
    <n v="0"/>
    <n v="75"/>
    <n v="13"/>
    <d v="2017-04-18T00:00:00"/>
  </r>
  <r>
    <n v="0.3"/>
    <n v="1489.5"/>
    <n v="29.2"/>
    <n v="0"/>
    <n v="0"/>
    <x v="102"/>
    <x v="103"/>
    <d v="2017-04-18T00:00:00"/>
    <n v="5153.8"/>
    <n v="4965"/>
    <n v="43.8"/>
    <n v="0"/>
    <n v="0"/>
    <n v="200"/>
    <n v="0"/>
    <n v="0"/>
    <n v="0"/>
    <n v="0"/>
    <n v="0"/>
    <n v="0"/>
    <n v="0"/>
    <n v="200"/>
    <n v="74"/>
    <d v="2017-04-19T00:00:00"/>
  </r>
  <r>
    <n v="0.3"/>
    <n v="2185.5"/>
    <n v="0"/>
    <n v="0"/>
    <n v="0"/>
    <x v="102"/>
    <x v="103"/>
    <d v="2017-04-19T00:00:00"/>
    <n v="7300"/>
    <n v="7285"/>
    <n v="0"/>
    <n v="0"/>
    <n v="0"/>
    <n v="0"/>
    <n v="0"/>
    <n v="0"/>
    <n v="0"/>
    <n v="0"/>
    <n v="0"/>
    <n v="0"/>
    <n v="0"/>
    <n v="0"/>
    <n v="72"/>
    <d v="2017-04-20T00:00:00"/>
  </r>
  <r>
    <n v="0.3"/>
    <n v="5472"/>
    <n v="119"/>
    <n v="0"/>
    <n v="21"/>
    <x v="102"/>
    <x v="103"/>
    <d v="2017-04-20T00:00:00"/>
    <n v="18508.5"/>
    <n v="18240"/>
    <n v="178.5"/>
    <n v="0"/>
    <n v="0"/>
    <n v="550.5"/>
    <n v="70"/>
    <n v="0"/>
    <n v="0"/>
    <n v="0"/>
    <n v="0"/>
    <n v="0"/>
    <n v="0"/>
    <n v="550.5"/>
    <n v="181"/>
    <d v="2017-04-21T00:00:00"/>
  </r>
  <r>
    <n v="0.3"/>
    <n v="3661.5"/>
    <n v="193"/>
    <n v="0"/>
    <n v="0"/>
    <x v="102"/>
    <x v="103"/>
    <d v="2017-04-21T00:00:00"/>
    <n v="12759.5"/>
    <n v="12205"/>
    <n v="289.5"/>
    <n v="0"/>
    <n v="0"/>
    <n v="808.5"/>
    <n v="0"/>
    <n v="0"/>
    <n v="0"/>
    <n v="0"/>
    <n v="0"/>
    <n v="0"/>
    <n v="0"/>
    <n v="808.5"/>
    <n v="136"/>
    <d v="2017-04-22T00:00:00"/>
  </r>
  <r>
    <n v="0.3"/>
    <n v="2596.5"/>
    <n v="95"/>
    <n v="0"/>
    <n v="0"/>
    <x v="102"/>
    <x v="103"/>
    <d v="2017-04-22T00:00:00"/>
    <n v="8972.5"/>
    <n v="8655"/>
    <n v="142.5"/>
    <n v="0"/>
    <n v="0"/>
    <n v="1487.5"/>
    <n v="0"/>
    <n v="0"/>
    <n v="0"/>
    <n v="0"/>
    <n v="0"/>
    <n v="0"/>
    <n v="0"/>
    <n v="1487.5"/>
    <n v="158"/>
    <d v="2017-04-24T00:00:00"/>
  </r>
  <r>
    <n v="0.3"/>
    <n v="5005.5"/>
    <n v="418.18"/>
    <n v="0"/>
    <n v="36"/>
    <x v="102"/>
    <x v="103"/>
    <d v="2017-04-24T00:00:00"/>
    <n v="17462.27"/>
    <n v="16685"/>
    <n v="627.27"/>
    <n v="0"/>
    <n v="200"/>
    <n v="3142.77"/>
    <n v="120"/>
    <n v="0"/>
    <n v="0"/>
    <n v="0"/>
    <n v="0"/>
    <n v="0"/>
    <n v="200"/>
    <n v="3142.77"/>
    <n v="198"/>
    <d v="2017-04-25T00:00:00"/>
  </r>
  <r>
    <n v="0.3"/>
    <n v="3609"/>
    <n v="369.8"/>
    <n v="0"/>
    <n v="24"/>
    <x v="102"/>
    <x v="103"/>
    <d v="2017-04-25T00:00:00"/>
    <n v="12749.7"/>
    <n v="12030"/>
    <n v="554.70000000000005"/>
    <n v="0"/>
    <n v="0"/>
    <n v="2557.8000000000002"/>
    <n v="80"/>
    <n v="0"/>
    <n v="0"/>
    <n v="0"/>
    <n v="0"/>
    <n v="0"/>
    <n v="0"/>
    <n v="2557.8000000000002"/>
    <n v="172"/>
    <d v="2017-04-26T00:00:00"/>
  </r>
  <r>
    <n v="0.3"/>
    <n v="6432"/>
    <n v="189.79999999999998"/>
    <n v="0"/>
    <n v="12"/>
    <x v="102"/>
    <x v="103"/>
    <d v="2017-04-26T00:00:00"/>
    <n v="21974.7"/>
    <n v="21440"/>
    <n v="284.7"/>
    <n v="0"/>
    <n v="300"/>
    <n v="2776.5"/>
    <n v="40"/>
    <n v="0"/>
    <n v="0"/>
    <n v="0"/>
    <n v="0"/>
    <n v="0"/>
    <n v="300"/>
    <n v="2776.5"/>
    <n v="224"/>
    <d v="2017-04-27T00:00:00"/>
  </r>
  <r>
    <n v="0.3"/>
    <n v="2781"/>
    <n v="330.09999999999997"/>
    <n v="0"/>
    <n v="12"/>
    <x v="102"/>
    <x v="103"/>
    <d v="2017-04-27T00:00:00"/>
    <n v="10060.15"/>
    <n v="9270"/>
    <n v="495.15"/>
    <n v="0"/>
    <n v="0"/>
    <n v="2999.7"/>
    <n v="40"/>
    <n v="0"/>
    <n v="0"/>
    <n v="0"/>
    <n v="0"/>
    <n v="0"/>
    <n v="0"/>
    <n v="2999.7"/>
    <n v="137"/>
    <d v="2017-04-28T00:00:00"/>
  </r>
  <r>
    <n v="0.3"/>
    <n v="8077.5"/>
    <n v="584.17999999999995"/>
    <n v="0"/>
    <n v="12"/>
    <x v="102"/>
    <x v="103"/>
    <d v="2017-04-28T00:00:00"/>
    <n v="27911.27"/>
    <n v="26925"/>
    <n v="876.27"/>
    <n v="0"/>
    <n v="400"/>
    <n v="6073.77"/>
    <n v="40"/>
    <n v="0"/>
    <n v="0"/>
    <n v="0"/>
    <n v="0"/>
    <n v="0"/>
    <n v="400"/>
    <n v="6073.77"/>
    <n v="336"/>
    <d v="2017-04-29T00:00:00"/>
  </r>
  <r>
    <n v="0.3"/>
    <n v="4116"/>
    <n v="903.4"/>
    <n v="0"/>
    <n v="0"/>
    <x v="102"/>
    <x v="103"/>
    <d v="2017-04-29T00:00:00"/>
    <n v="15210.1"/>
    <n v="13720"/>
    <n v="1355.1"/>
    <n v="0"/>
    <n v="0"/>
    <n v="5232.3999999999996"/>
    <n v="0"/>
    <n v="0"/>
    <n v="0"/>
    <n v="0"/>
    <n v="0"/>
    <n v="0"/>
    <n v="0"/>
    <n v="5232.3999999999996"/>
    <n v="205"/>
    <d v="2017-05-02T00:00:00"/>
  </r>
  <r>
    <n v="0.28000000000000003"/>
    <n v="6168.4000000000005"/>
    <n v="2527.1799999999998"/>
    <n v="0"/>
    <n v="0"/>
    <x v="103"/>
    <x v="104"/>
    <d v="2017-04-01T00:00:00"/>
    <n v="25820.77"/>
    <n v="22030"/>
    <n v="3790.77"/>
    <n v="0"/>
    <n v="0"/>
    <n v="2925"/>
    <n v="0"/>
    <n v="0"/>
    <n v="0"/>
    <n v="0"/>
    <n v="0"/>
    <n v="0"/>
    <n v="0"/>
    <n v="2925"/>
    <n v="441"/>
    <d v="2017-04-03T00:00:00"/>
  </r>
  <r>
    <n v="0.28000000000000003"/>
    <n v="1167.6000000000001"/>
    <n v="650.6"/>
    <n v="0"/>
    <n v="0"/>
    <x v="103"/>
    <x v="104"/>
    <d v="2017-04-02T00:00:00"/>
    <n v="5190.8999999999996"/>
    <n v="4170"/>
    <n v="975.9"/>
    <n v="0"/>
    <n v="0"/>
    <n v="0"/>
    <n v="0"/>
    <n v="0"/>
    <n v="0"/>
    <n v="0"/>
    <n v="0"/>
    <n v="0"/>
    <n v="0"/>
    <n v="0"/>
    <n v="82"/>
    <d v="2017-04-03T00:00:00"/>
  </r>
  <r>
    <n v="0.28000000000000003"/>
    <n v="8131.2000000000007"/>
    <n v="2149.6"/>
    <n v="0"/>
    <n v="0"/>
    <x v="103"/>
    <x v="104"/>
    <d v="2017-04-03T00:00:00"/>
    <n v="32689.4"/>
    <n v="29040"/>
    <n v="3224.4"/>
    <n v="0"/>
    <n v="0"/>
    <n v="4412.8"/>
    <n v="0"/>
    <n v="0"/>
    <n v="0"/>
    <n v="0"/>
    <n v="0"/>
    <n v="0"/>
    <n v="0"/>
    <n v="4412.8"/>
    <n v="495"/>
    <d v="2017-04-04T00:00:00"/>
  </r>
  <r>
    <n v="0.28000000000000003"/>
    <n v="7798.0000000000009"/>
    <n v="2525.38"/>
    <n v="0"/>
    <n v="0"/>
    <x v="103"/>
    <x v="104"/>
    <d v="2017-04-04T00:00:00"/>
    <n v="31878.07"/>
    <n v="27850"/>
    <n v="3788.07"/>
    <n v="0"/>
    <n v="0"/>
    <n v="4049.6"/>
    <n v="0"/>
    <n v="0"/>
    <n v="0"/>
    <n v="0"/>
    <n v="0"/>
    <n v="0"/>
    <n v="0"/>
    <n v="4049.6"/>
    <n v="484"/>
    <d v="2017-04-05T00:00:00"/>
  </r>
  <r>
    <n v="0.28000000000000003"/>
    <n v="7376.6"/>
    <n v="1939.9399999999998"/>
    <n v="0"/>
    <n v="0"/>
    <x v="103"/>
    <x v="104"/>
    <d v="2017-04-05T00:00:00"/>
    <n v="29714.91"/>
    <n v="26345"/>
    <n v="2909.91"/>
    <n v="0"/>
    <n v="0"/>
    <n v="1095"/>
    <n v="0"/>
    <n v="0"/>
    <n v="0"/>
    <n v="0"/>
    <n v="0"/>
    <n v="0"/>
    <n v="0"/>
    <n v="1095"/>
    <n v="437"/>
    <d v="2017-04-07T00:00:00"/>
  </r>
  <r>
    <n v="0.28000000000000003"/>
    <n v="4845.4000000000005"/>
    <n v="1487.4799999999998"/>
    <n v="0"/>
    <n v="0"/>
    <x v="103"/>
    <x v="104"/>
    <d v="2017-04-06T00:00:00"/>
    <n v="19891.22"/>
    <n v="17305"/>
    <n v="2231.2199999999998"/>
    <n v="0"/>
    <n v="300"/>
    <n v="2795.6"/>
    <n v="0"/>
    <n v="0"/>
    <n v="0"/>
    <n v="0"/>
    <n v="0"/>
    <n v="0"/>
    <n v="300"/>
    <n v="2795.6"/>
    <n v="340"/>
    <d v="2017-04-06T00:00:00"/>
  </r>
  <r>
    <n v="0.28000000000000003"/>
    <n v="10087.000000000002"/>
    <n v="1776.6000000000001"/>
    <n v="0"/>
    <n v="0"/>
    <x v="103"/>
    <x v="104"/>
    <d v="2017-04-07T00:00:00"/>
    <n v="39064.9"/>
    <n v="36025"/>
    <n v="2664.9"/>
    <n v="0"/>
    <n v="0"/>
    <n v="5704.3"/>
    <n v="0"/>
    <n v="0"/>
    <n v="0"/>
    <n v="0"/>
    <n v="0"/>
    <n v="0"/>
    <n v="0"/>
    <n v="5704.3"/>
    <n v="494"/>
    <d v="2017-04-10T00:00:00"/>
  </r>
  <r>
    <n v="0.28000000000000003"/>
    <n v="5251.4000000000005"/>
    <n v="1458.54"/>
    <n v="0"/>
    <n v="0"/>
    <x v="103"/>
    <x v="104"/>
    <d v="2017-04-08T00:00:00"/>
    <n v="21022.81"/>
    <n v="18755"/>
    <n v="2187.81"/>
    <n v="0"/>
    <n v="0"/>
    <n v="1703.4"/>
    <n v="0"/>
    <n v="0"/>
    <n v="0"/>
    <n v="0"/>
    <n v="0"/>
    <n v="0"/>
    <n v="0"/>
    <n v="1703.4"/>
    <n v="316"/>
    <d v="2017-04-10T00:00:00"/>
  </r>
  <r>
    <n v="0.28000000000000003"/>
    <n v="3572.8"/>
    <n v="2376.86"/>
    <n v="0"/>
    <n v="0"/>
    <x v="103"/>
    <x v="104"/>
    <d v="2017-04-09T00:00:00"/>
    <n v="16595.29"/>
    <n v="12760"/>
    <n v="3565.29"/>
    <n v="0"/>
    <n v="0"/>
    <n v="0"/>
    <n v="0"/>
    <n v="0"/>
    <n v="0"/>
    <n v="0"/>
    <n v="0"/>
    <n v="0"/>
    <n v="0"/>
    <n v="0"/>
    <n v="276"/>
    <d v="2017-04-10T00:00:00"/>
  </r>
  <r>
    <n v="0.28000000000000003"/>
    <n v="12112.800000000001"/>
    <n v="3835.6800000000003"/>
    <n v="0"/>
    <n v="0"/>
    <x v="103"/>
    <x v="104"/>
    <d v="2017-04-10T00:00:00"/>
    <n v="49878.52"/>
    <n v="43260"/>
    <n v="5753.52"/>
    <n v="0"/>
    <n v="0"/>
    <n v="17995.080000000002"/>
    <n v="0"/>
    <n v="0"/>
    <n v="0"/>
    <n v="0"/>
    <n v="0"/>
    <n v="0"/>
    <n v="0"/>
    <n v="17995.080000000002"/>
    <n v="755"/>
    <d v="2017-04-11T00:00:00"/>
  </r>
  <r>
    <n v="0.28000000000000003"/>
    <n v="4060.0000000000005"/>
    <n v="1283.2"/>
    <n v="0"/>
    <n v="66"/>
    <x v="103"/>
    <x v="104"/>
    <d v="2017-04-11T00:00:00"/>
    <n v="16454.8"/>
    <n v="14500"/>
    <n v="1924.8"/>
    <n v="0"/>
    <n v="0"/>
    <n v="100"/>
    <n v="220"/>
    <n v="0"/>
    <n v="0"/>
    <n v="0"/>
    <n v="0"/>
    <n v="0"/>
    <n v="0"/>
    <n v="100"/>
    <n v="237"/>
    <d v="2017-04-12T00:00:00"/>
  </r>
  <r>
    <n v="0.28000000000000003"/>
    <n v="2779.0000000000005"/>
    <n v="1328.14"/>
    <n v="0"/>
    <n v="12"/>
    <x v="103"/>
    <x v="104"/>
    <d v="2017-04-12T00:00:00"/>
    <n v="11937.21"/>
    <n v="9925"/>
    <n v="1992.21"/>
    <n v="0"/>
    <n v="0"/>
    <n v="232"/>
    <n v="40"/>
    <n v="0"/>
    <n v="0"/>
    <n v="0"/>
    <n v="0"/>
    <n v="0"/>
    <n v="0"/>
    <n v="232"/>
    <n v="202"/>
    <d v="2017-04-13T00:00:00"/>
  </r>
  <r>
    <n v="0.28000000000000003"/>
    <n v="278.60000000000002"/>
    <n v="0"/>
    <n v="0"/>
    <n v="0"/>
    <x v="103"/>
    <x v="104"/>
    <d v="2017-04-13T00:00:00"/>
    <n v="1005"/>
    <n v="995"/>
    <n v="0"/>
    <n v="0"/>
    <n v="0"/>
    <n v="0"/>
    <n v="0"/>
    <n v="0"/>
    <n v="0"/>
    <n v="0"/>
    <n v="0"/>
    <n v="0"/>
    <n v="0"/>
    <n v="0"/>
    <n v="23"/>
    <d v="2017-04-13T00:00:00"/>
  </r>
  <r>
    <n v="0.28000000000000003"/>
    <n v="502.6"/>
    <n v="13.86"/>
    <n v="0"/>
    <n v="0"/>
    <x v="103"/>
    <x v="104"/>
    <d v="2017-04-16T00:00:00"/>
    <n v="1915.79"/>
    <n v="1795"/>
    <n v="20.79"/>
    <n v="0"/>
    <n v="0"/>
    <n v="175"/>
    <n v="0"/>
    <n v="0"/>
    <n v="0"/>
    <n v="0"/>
    <n v="0"/>
    <n v="0"/>
    <n v="0"/>
    <n v="175"/>
    <n v="25"/>
    <d v="2017-04-17T00:00:00"/>
  </r>
  <r>
    <n v="0.28000000000000003"/>
    <n v="13666.800000000001"/>
    <n v="7409.02"/>
    <n v="0"/>
    <n v="0"/>
    <x v="103"/>
    <x v="104"/>
    <d v="2017-04-17T00:00:00"/>
    <n v="60033.53"/>
    <n v="48810"/>
    <n v="11113.53"/>
    <n v="0"/>
    <n v="500"/>
    <n v="28052.36"/>
    <n v="0"/>
    <n v="0"/>
    <n v="0"/>
    <n v="0"/>
    <n v="0"/>
    <n v="0"/>
    <n v="500"/>
    <n v="28052.36"/>
    <n v="914"/>
    <d v="2017-04-18T00:00:00"/>
  </r>
  <r>
    <n v="0.28000000000000003"/>
    <n v="11006.800000000001"/>
    <n v="4043.06"/>
    <n v="0"/>
    <n v="0"/>
    <x v="103"/>
    <x v="104"/>
    <d v="2017-04-18T00:00:00"/>
    <n v="45769.59"/>
    <n v="39310"/>
    <n v="6064.59"/>
    <n v="0"/>
    <n v="0"/>
    <n v="8131.71"/>
    <n v="0"/>
    <n v="0"/>
    <n v="0"/>
    <n v="0"/>
    <n v="0"/>
    <n v="0"/>
    <n v="0"/>
    <n v="8131.71"/>
    <n v="733"/>
    <d v="2017-04-19T00:00:00"/>
  </r>
  <r>
    <n v="0.28000000000000003"/>
    <n v="9326.8000000000011"/>
    <n v="3240.42"/>
    <n v="0"/>
    <n v="0"/>
    <x v="103"/>
    <x v="104"/>
    <d v="2017-04-19T00:00:00"/>
    <n v="38745.629999999997"/>
    <n v="33310"/>
    <n v="4860.63"/>
    <n v="0"/>
    <n v="0"/>
    <n v="10378.280000000001"/>
    <n v="0"/>
    <n v="0"/>
    <n v="0"/>
    <n v="0"/>
    <n v="0"/>
    <n v="0"/>
    <n v="0"/>
    <n v="10378.280000000001"/>
    <n v="501"/>
    <d v="2017-04-20T00:00:00"/>
  </r>
  <r>
    <n v="0.28000000000000003"/>
    <n v="8107.4000000000005"/>
    <n v="2634.72"/>
    <n v="0"/>
    <n v="0"/>
    <x v="103"/>
    <x v="104"/>
    <d v="2017-04-20T00:00:00"/>
    <n v="33202.080000000002"/>
    <n v="28955"/>
    <n v="3952.08"/>
    <n v="0"/>
    <n v="0"/>
    <n v="5014.71"/>
    <n v="0"/>
    <n v="0"/>
    <n v="0"/>
    <n v="0"/>
    <n v="0"/>
    <n v="0"/>
    <n v="0"/>
    <n v="5014.71"/>
    <n v="465"/>
    <d v="2017-04-21T00:00:00"/>
  </r>
  <r>
    <n v="0.28000000000000003"/>
    <n v="8092.0000000000009"/>
    <n v="2252.7199999999998"/>
    <n v="0"/>
    <n v="0"/>
    <x v="103"/>
    <x v="104"/>
    <d v="2017-04-21T00:00:00"/>
    <n v="32424.080000000002"/>
    <n v="28900"/>
    <n v="3379.08"/>
    <n v="0"/>
    <n v="0"/>
    <n v="4002.3"/>
    <n v="0"/>
    <n v="0"/>
    <n v="0"/>
    <n v="0"/>
    <n v="0"/>
    <n v="0"/>
    <n v="0"/>
    <n v="4002.3"/>
    <n v="485"/>
    <d v="2017-04-24T00:00:00"/>
  </r>
  <r>
    <n v="0.28000000000000003"/>
    <n v="5430.6"/>
    <n v="3016.84"/>
    <n v="0"/>
    <n v="12"/>
    <x v="103"/>
    <x v="104"/>
    <d v="2017-04-22T00:00:00"/>
    <n v="24170.26"/>
    <n v="19395"/>
    <n v="4525.26"/>
    <n v="0"/>
    <n v="100"/>
    <n v="3329.2"/>
    <n v="40"/>
    <n v="0"/>
    <n v="0"/>
    <n v="0"/>
    <n v="0"/>
    <n v="0"/>
    <n v="100"/>
    <n v="3329.2"/>
    <n v="378"/>
    <d v="2017-04-24T00:00:00"/>
  </r>
  <r>
    <n v="0.28000000000000003"/>
    <n v="936.60000000000014"/>
    <n v="26.7"/>
    <n v="0"/>
    <n v="0"/>
    <x v="103"/>
    <x v="104"/>
    <d v="2017-04-23T00:00:00"/>
    <n v="3755.05"/>
    <n v="3345"/>
    <n v="40.049999999999997"/>
    <n v="0"/>
    <n v="0"/>
    <n v="440"/>
    <n v="0"/>
    <n v="0"/>
    <n v="0"/>
    <n v="0"/>
    <n v="0"/>
    <n v="0"/>
    <n v="0"/>
    <n v="440"/>
    <n v="52"/>
    <d v="2017-04-24T00:00:00"/>
  </r>
  <r>
    <n v="0.28000000000000003"/>
    <n v="10262.000000000002"/>
    <n v="3593.2000000000003"/>
    <n v="0"/>
    <n v="12"/>
    <x v="103"/>
    <x v="104"/>
    <d v="2017-04-24T00:00:00"/>
    <n v="42749.8"/>
    <n v="36650"/>
    <n v="5389.8"/>
    <n v="0"/>
    <n v="200"/>
    <n v="10430.1"/>
    <n v="40"/>
    <n v="0"/>
    <n v="0"/>
    <n v="0"/>
    <n v="0"/>
    <n v="0"/>
    <n v="200"/>
    <n v="10430.1"/>
    <n v="630"/>
    <d v="2017-04-25T00:00:00"/>
  </r>
  <r>
    <n v="0.28000000000000003"/>
    <n v="9826.6"/>
    <n v="3186.48"/>
    <n v="0"/>
    <n v="0"/>
    <x v="103"/>
    <x v="104"/>
    <d v="2017-04-25T00:00:00"/>
    <n v="40069.72"/>
    <n v="35095"/>
    <n v="4779.72"/>
    <n v="0"/>
    <n v="700"/>
    <n v="10505.96"/>
    <n v="0"/>
    <n v="0"/>
    <n v="0"/>
    <n v="0"/>
    <n v="0"/>
    <n v="0"/>
    <n v="700"/>
    <n v="10505.96"/>
    <n v="545"/>
    <d v="2017-04-26T00:00:00"/>
  </r>
  <r>
    <n v="0.28000000000000003"/>
    <n v="10138.800000000001"/>
    <n v="1988.0200000000002"/>
    <n v="0"/>
    <n v="24"/>
    <x v="103"/>
    <x v="104"/>
    <d v="2017-04-26T00:00:00"/>
    <n v="39497.03"/>
    <n v="36210"/>
    <n v="2982.03"/>
    <n v="0"/>
    <n v="0"/>
    <n v="6051.4"/>
    <n v="80"/>
    <n v="0"/>
    <n v="0"/>
    <n v="0"/>
    <n v="0"/>
    <n v="0"/>
    <n v="0"/>
    <n v="6051.4"/>
    <n v="520"/>
    <d v="2017-04-27T00:00:00"/>
  </r>
  <r>
    <n v="0.28000000000000003"/>
    <n v="8514.8000000000011"/>
    <n v="3068.6800000000003"/>
    <n v="0"/>
    <n v="0"/>
    <x v="103"/>
    <x v="104"/>
    <d v="2017-04-27T00:00:00"/>
    <n v="35168.019999999997"/>
    <n v="30410"/>
    <n v="4603.0200000000004"/>
    <n v="0"/>
    <n v="0"/>
    <n v="5602.65"/>
    <n v="0"/>
    <n v="0"/>
    <n v="0"/>
    <n v="0"/>
    <n v="0"/>
    <n v="0"/>
    <n v="0"/>
    <n v="5602.65"/>
    <n v="542"/>
    <d v="2017-04-28T00:00:00"/>
  </r>
  <r>
    <n v="0.28000000000000003"/>
    <n v="7638.4000000000005"/>
    <n v="3208.2999999999997"/>
    <n v="0"/>
    <n v="21"/>
    <x v="103"/>
    <x v="104"/>
    <d v="2017-04-28T00:00:00"/>
    <n v="32707.45"/>
    <n v="27280"/>
    <n v="4812.45"/>
    <n v="0"/>
    <n v="0"/>
    <n v="4843.5"/>
    <n v="70"/>
    <n v="0"/>
    <n v="0"/>
    <n v="0"/>
    <n v="0"/>
    <n v="0"/>
    <n v="0"/>
    <n v="4843.5"/>
    <n v="481"/>
    <d v="2017-04-29T00:00:00"/>
  </r>
  <r>
    <n v="0.28000000000000003"/>
    <n v="4960.2000000000007"/>
    <n v="2552.46"/>
    <n v="0"/>
    <n v="0"/>
    <x v="103"/>
    <x v="104"/>
    <d v="2017-04-29T00:00:00"/>
    <n v="21773.69"/>
    <n v="17715"/>
    <n v="3828.69"/>
    <n v="0"/>
    <n v="0"/>
    <n v="565"/>
    <n v="0"/>
    <n v="0"/>
    <n v="0"/>
    <n v="0"/>
    <n v="0"/>
    <n v="0"/>
    <n v="0"/>
    <n v="565"/>
    <n v="352"/>
    <d v="2017-05-02T00:00:00"/>
  </r>
  <r>
    <n v="0.28000000000000003"/>
    <n v="781.2"/>
    <n v="156.6"/>
    <n v="0"/>
    <n v="0"/>
    <x v="103"/>
    <x v="104"/>
    <d v="2017-04-30T00:00:00"/>
    <n v="3294.9"/>
    <n v="2790"/>
    <n v="234.9"/>
    <n v="0"/>
    <n v="0"/>
    <n v="0"/>
    <n v="0"/>
    <n v="0"/>
    <n v="0"/>
    <n v="0"/>
    <n v="0"/>
    <n v="0"/>
    <n v="0"/>
    <n v="0"/>
    <n v="41"/>
    <d v="2017-05-02T00:00:00"/>
  </r>
  <r>
    <n v="0.3"/>
    <n v="2919"/>
    <n v="179.6"/>
    <n v="0"/>
    <n v="0"/>
    <x v="104"/>
    <x v="105"/>
    <d v="2017-04-01T00:00:00"/>
    <n v="10124.4"/>
    <n v="9730"/>
    <n v="269.39999999999998"/>
    <n v="0"/>
    <n v="0"/>
    <n v="552.70000000000005"/>
    <n v="0"/>
    <n v="0"/>
    <n v="0"/>
    <n v="0"/>
    <n v="0"/>
    <n v="0"/>
    <n v="0"/>
    <n v="552.70000000000005"/>
    <n v="113"/>
    <d v="2017-04-03T00:00:00"/>
  </r>
  <r>
    <n v="0.3"/>
    <n v="9576"/>
    <n v="2256.2000000000003"/>
    <n v="0"/>
    <n v="0"/>
    <x v="104"/>
    <x v="105"/>
    <d v="2017-04-03T00:00:00"/>
    <n v="35659.300000000003"/>
    <n v="31920"/>
    <n v="3384.3"/>
    <n v="0"/>
    <n v="0"/>
    <n v="11280.8"/>
    <n v="0"/>
    <n v="0"/>
    <n v="0"/>
    <n v="0"/>
    <n v="0"/>
    <n v="0"/>
    <n v="0"/>
    <n v="11280.8"/>
    <n v="348"/>
    <d v="2017-04-04T00:00:00"/>
  </r>
  <r>
    <n v="0.3"/>
    <n v="6933"/>
    <n v="1251.6000000000001"/>
    <n v="0"/>
    <n v="0"/>
    <x v="104"/>
    <x v="105"/>
    <d v="2017-04-04T00:00:00"/>
    <n v="25172.400000000001"/>
    <n v="23110"/>
    <n v="1877.4"/>
    <n v="0"/>
    <n v="0"/>
    <n v="3735.2"/>
    <n v="0"/>
    <n v="0"/>
    <n v="0"/>
    <n v="0"/>
    <n v="0"/>
    <n v="0"/>
    <n v="0"/>
    <n v="3735.2"/>
    <n v="255"/>
    <d v="2017-04-05T00:00:00"/>
  </r>
  <r>
    <n v="0.3"/>
    <n v="6888"/>
    <n v="3649.7999999999997"/>
    <n v="0"/>
    <n v="0"/>
    <x v="104"/>
    <x v="105"/>
    <d v="2017-04-05T00:00:00"/>
    <n v="28559.7"/>
    <n v="22960"/>
    <n v="5474.7"/>
    <n v="0"/>
    <n v="0"/>
    <n v="13138.7"/>
    <n v="0"/>
    <n v="0"/>
    <n v="0"/>
    <n v="0"/>
    <n v="0"/>
    <n v="0"/>
    <n v="0"/>
    <n v="13138.7"/>
    <n v="281"/>
    <d v="2017-04-07T00:00:00"/>
  </r>
  <r>
    <n v="0.3"/>
    <n v="10669.5"/>
    <n v="3238.7999999999997"/>
    <n v="0"/>
    <n v="0"/>
    <x v="104"/>
    <x v="105"/>
    <d v="2017-04-07T00:00:00"/>
    <n v="40638.199999999997"/>
    <n v="35565"/>
    <n v="4858.2"/>
    <n v="0"/>
    <n v="300"/>
    <n v="14464.2"/>
    <n v="0"/>
    <n v="0"/>
    <n v="0"/>
    <n v="0"/>
    <n v="0"/>
    <n v="0"/>
    <n v="300"/>
    <n v="14464.2"/>
    <n v="406"/>
    <d v="2017-04-10T00:00:00"/>
  </r>
  <r>
    <n v="0.3"/>
    <n v="4326"/>
    <n v="261.8"/>
    <n v="0"/>
    <n v="0"/>
    <x v="104"/>
    <x v="105"/>
    <d v="2017-04-08T00:00:00"/>
    <n v="15012.7"/>
    <n v="14420"/>
    <n v="392.7"/>
    <n v="0"/>
    <n v="0"/>
    <n v="1169.7"/>
    <n v="0"/>
    <n v="0"/>
    <n v="0"/>
    <n v="0"/>
    <n v="0"/>
    <n v="0"/>
    <n v="0"/>
    <n v="1169.7"/>
    <n v="131"/>
    <d v="2017-04-10T00:00:00"/>
  </r>
  <r>
    <n v="0.3"/>
    <n v="8068.5"/>
    <n v="3103.4"/>
    <n v="0"/>
    <n v="0"/>
    <x v="104"/>
    <x v="105"/>
    <d v="2017-04-10T00:00:00"/>
    <n v="31685.1"/>
    <n v="26895"/>
    <n v="4655.1000000000004"/>
    <n v="0"/>
    <n v="500"/>
    <n v="13705.6"/>
    <n v="0"/>
    <n v="0"/>
    <n v="0"/>
    <n v="0"/>
    <n v="0"/>
    <n v="0"/>
    <n v="500"/>
    <n v="13705.6"/>
    <n v="286"/>
    <d v="2017-04-11T00:00:00"/>
  </r>
  <r>
    <n v="0.3"/>
    <n v="2827.5"/>
    <n v="1149.8"/>
    <n v="0"/>
    <n v="0"/>
    <x v="104"/>
    <x v="105"/>
    <d v="2017-04-11T00:00:00"/>
    <n v="11189.7"/>
    <n v="9425"/>
    <n v="1724.7"/>
    <n v="0"/>
    <n v="300"/>
    <n v="4516.7"/>
    <n v="0"/>
    <n v="0"/>
    <n v="0"/>
    <n v="0"/>
    <n v="0"/>
    <n v="0"/>
    <n v="300"/>
    <n v="4516.7"/>
    <n v="99"/>
    <d v="2017-04-12T00:00:00"/>
  </r>
  <r>
    <n v="0.3"/>
    <n v="466.5"/>
    <n v="416.40000000000003"/>
    <n v="0"/>
    <n v="0"/>
    <x v="104"/>
    <x v="105"/>
    <d v="2017-04-12T00:00:00"/>
    <n v="2249.6"/>
    <n v="1555"/>
    <n v="624.6"/>
    <n v="0"/>
    <n v="0"/>
    <n v="1569.6"/>
    <n v="0"/>
    <n v="0"/>
    <n v="0"/>
    <n v="0"/>
    <n v="0"/>
    <n v="0"/>
    <n v="0"/>
    <n v="1569.6"/>
    <n v="20"/>
    <d v="2017-04-12T00:00:00"/>
  </r>
  <r>
    <n v="0.3"/>
    <n v="4303.5"/>
    <n v="79"/>
    <n v="0"/>
    <n v="0"/>
    <x v="104"/>
    <x v="105"/>
    <d v="2017-04-17T00:00:00"/>
    <n v="14808.5"/>
    <n v="14345"/>
    <n v="118.5"/>
    <n v="0"/>
    <n v="0"/>
    <n v="960"/>
    <n v="0"/>
    <n v="0"/>
    <n v="0"/>
    <n v="0"/>
    <n v="0"/>
    <n v="0"/>
    <n v="0"/>
    <n v="960"/>
    <n v="130"/>
    <d v="2017-04-18T00:00:00"/>
  </r>
  <r>
    <n v="0.3"/>
    <n v="6007.5"/>
    <n v="2285.4"/>
    <n v="0"/>
    <n v="0"/>
    <x v="104"/>
    <x v="105"/>
    <d v="2017-04-18T00:00:00"/>
    <n v="23708.1"/>
    <n v="20025"/>
    <n v="3428.1"/>
    <n v="0"/>
    <n v="0"/>
    <n v="8804.5"/>
    <n v="0"/>
    <n v="0"/>
    <n v="0"/>
    <n v="0"/>
    <n v="0"/>
    <n v="0"/>
    <n v="0"/>
    <n v="8804.5"/>
    <n v="218"/>
    <d v="2017-04-19T00:00:00"/>
  </r>
  <r>
    <n v="0.3"/>
    <n v="7606.5"/>
    <n v="1674"/>
    <n v="3"/>
    <n v="0"/>
    <x v="104"/>
    <x v="105"/>
    <d v="2017-04-19T00:00:00"/>
    <n v="28201"/>
    <n v="25355"/>
    <n v="2511"/>
    <n v="10"/>
    <n v="2100"/>
    <n v="8577.5"/>
    <n v="0"/>
    <n v="0"/>
    <n v="0"/>
    <n v="0"/>
    <n v="0"/>
    <n v="0"/>
    <n v="2100"/>
    <n v="8577.5"/>
    <n v="255"/>
    <d v="2017-04-20T00:00:00"/>
  </r>
  <r>
    <n v="0.3"/>
    <n v="8575.5"/>
    <n v="2149"/>
    <n v="0"/>
    <n v="21"/>
    <x v="104"/>
    <x v="105"/>
    <d v="2017-04-20T00:00:00"/>
    <n v="32268.5"/>
    <n v="28585"/>
    <n v="3223.5"/>
    <n v="0"/>
    <n v="0"/>
    <n v="8218.2000000000007"/>
    <n v="70"/>
    <n v="0"/>
    <n v="0"/>
    <n v="0"/>
    <n v="0"/>
    <n v="0"/>
    <n v="0"/>
    <n v="8218.2000000000007"/>
    <n v="289"/>
    <d v="2017-04-21T00:00:00"/>
  </r>
  <r>
    <n v="0.3"/>
    <n v="6325.5"/>
    <n v="1050"/>
    <n v="0"/>
    <n v="12"/>
    <x v="104"/>
    <x v="105"/>
    <d v="2017-04-21T00:00:00"/>
    <n v="23400"/>
    <n v="21085"/>
    <n v="1575"/>
    <n v="0"/>
    <n v="0"/>
    <n v="4445.5"/>
    <n v="40"/>
    <n v="0"/>
    <n v="0"/>
    <n v="0"/>
    <n v="0"/>
    <n v="0"/>
    <n v="0"/>
    <n v="4445.5"/>
    <n v="223"/>
    <d v="2017-04-22T00:00:00"/>
  </r>
  <r>
    <n v="0.3"/>
    <n v="4521"/>
    <n v="1617.3400000000001"/>
    <n v="0"/>
    <n v="0"/>
    <x v="104"/>
    <x v="105"/>
    <d v="2017-04-22T00:00:00"/>
    <n v="17821.009999999998"/>
    <n v="15070"/>
    <n v="2426.0100000000002"/>
    <n v="0"/>
    <n v="0"/>
    <n v="4688"/>
    <n v="0"/>
    <n v="0"/>
    <n v="0"/>
    <n v="0"/>
    <n v="0"/>
    <n v="0"/>
    <n v="0"/>
    <n v="4688"/>
    <n v="181"/>
    <d v="2017-04-24T00:00:00"/>
  </r>
  <r>
    <n v="0.3"/>
    <n v="8233.5"/>
    <n v="2556.36"/>
    <n v="0"/>
    <n v="102"/>
    <x v="104"/>
    <x v="105"/>
    <d v="2017-04-24T00:00:00"/>
    <n v="31504.54"/>
    <n v="27445"/>
    <n v="3834.54"/>
    <n v="0"/>
    <n v="0"/>
    <n v="10605.7"/>
    <n v="340"/>
    <n v="0"/>
    <n v="0"/>
    <n v="0"/>
    <n v="0"/>
    <n v="0"/>
    <n v="0"/>
    <n v="10605.7"/>
    <n v="325"/>
    <d v="2017-04-25T00:00:00"/>
  </r>
  <r>
    <n v="0.3"/>
    <n v="9798"/>
    <n v="1244.6000000000001"/>
    <n v="0"/>
    <n v="48"/>
    <x v="104"/>
    <x v="105"/>
    <d v="2017-04-25T00:00:00"/>
    <n v="34666.9"/>
    <n v="32660"/>
    <n v="1866.9"/>
    <n v="0"/>
    <n v="0"/>
    <n v="4516.2"/>
    <n v="160"/>
    <n v="0"/>
    <n v="0"/>
    <n v="0"/>
    <n v="0"/>
    <n v="0"/>
    <n v="0"/>
    <n v="4516.2"/>
    <n v="330"/>
    <d v="2017-04-26T00:00:00"/>
  </r>
  <r>
    <n v="0.3"/>
    <n v="7284"/>
    <n v="1057.6000000000001"/>
    <n v="0"/>
    <n v="0"/>
    <x v="104"/>
    <x v="105"/>
    <d v="2017-04-26T00:00:00"/>
    <n v="26016.400000000001"/>
    <n v="24280"/>
    <n v="1586.4"/>
    <n v="0"/>
    <n v="10000"/>
    <n v="4517.7"/>
    <n v="0"/>
    <n v="0"/>
    <n v="0"/>
    <n v="0"/>
    <n v="0"/>
    <n v="0"/>
    <n v="10000"/>
    <n v="4517.7"/>
    <n v="281"/>
    <d v="2017-04-27T00:00:00"/>
  </r>
  <r>
    <n v="0.3"/>
    <n v="6454.5"/>
    <n v="1037.8"/>
    <n v="0"/>
    <n v="0"/>
    <x v="104"/>
    <x v="105"/>
    <d v="2017-04-27T00:00:00"/>
    <n v="23276.7"/>
    <n v="21515"/>
    <n v="1556.7"/>
    <n v="0"/>
    <n v="0"/>
    <n v="3850.9"/>
    <n v="0"/>
    <n v="0"/>
    <n v="0"/>
    <n v="0"/>
    <n v="0"/>
    <n v="0"/>
    <n v="0"/>
    <n v="3850.9"/>
    <n v="230"/>
    <d v="2017-04-28T00:00:00"/>
  </r>
  <r>
    <n v="0.3"/>
    <n v="7107"/>
    <n v="1724.8"/>
    <n v="0"/>
    <n v="33"/>
    <x v="104"/>
    <x v="105"/>
    <d v="2017-04-28T00:00:00"/>
    <n v="26407.200000000001"/>
    <n v="23690"/>
    <n v="2587.1999999999998"/>
    <n v="0"/>
    <n v="1200"/>
    <n v="9714"/>
    <n v="110"/>
    <n v="0"/>
    <n v="0"/>
    <n v="0"/>
    <n v="0"/>
    <n v="0"/>
    <n v="1200"/>
    <n v="9714"/>
    <n v="263"/>
    <d v="2017-05-02T00:00:00"/>
  </r>
  <r>
    <n v="0.3"/>
    <n v="4507.5"/>
    <n v="1177.74"/>
    <n v="0"/>
    <n v="0"/>
    <x v="104"/>
    <x v="105"/>
    <d v="2017-04-29T00:00:00"/>
    <n v="16876.61"/>
    <n v="15025"/>
    <n v="1766.61"/>
    <n v="0"/>
    <n v="800"/>
    <n v="5728.11"/>
    <n v="0"/>
    <n v="0"/>
    <n v="0"/>
    <n v="0"/>
    <n v="0"/>
    <n v="0"/>
    <n v="800"/>
    <n v="5728.11"/>
    <n v="185"/>
    <d v="2017-05-02T00:00:00"/>
  </r>
  <r>
    <m/>
    <m/>
    <m/>
    <m/>
    <m/>
    <x v="105"/>
    <x v="106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H96" firstHeaderRow="1" firstDataRow="2" firstDataCol="2"/>
  <pivotFields count="24"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Row" compact="0" outline="0" showAll="0" defaultSubtotal="0">
      <items count="10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h="1"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h="1" x="86"/>
        <item h="1" x="87"/>
        <item x="88"/>
        <item h="1"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</items>
    </pivotField>
    <pivotField axis="axisRow" compact="0" outline="0" showAll="0">
      <items count="108">
        <item x="80"/>
        <item x="8"/>
        <item x="105"/>
        <item x="38"/>
        <item x="73"/>
        <item x="78"/>
        <item x="26"/>
        <item x="20"/>
        <item x="19"/>
        <item x="36"/>
        <item x="4"/>
        <item x="44"/>
        <item x="90"/>
        <item x="60"/>
        <item x="70"/>
        <item x="41"/>
        <item x="95"/>
        <item x="84"/>
        <item x="11"/>
        <item x="3"/>
        <item x="58"/>
        <item x="6"/>
        <item x="7"/>
        <item x="65"/>
        <item x="27"/>
        <item x="49"/>
        <item x="99"/>
        <item x="2"/>
        <item x="18"/>
        <item x="48"/>
        <item x="14"/>
        <item x="82"/>
        <item x="62"/>
        <item x="22"/>
        <item x="103"/>
        <item x="72"/>
        <item x="31"/>
        <item x="74"/>
        <item x="5"/>
        <item x="63"/>
        <item x="91"/>
        <item x="15"/>
        <item x="79"/>
        <item x="1"/>
        <item x="57"/>
        <item x="86"/>
        <item x="54"/>
        <item x="13"/>
        <item x="37"/>
        <item x="30"/>
        <item x="52"/>
        <item x="43"/>
        <item x="81"/>
        <item x="61"/>
        <item x="34"/>
        <item x="97"/>
        <item x="29"/>
        <item x="50"/>
        <item x="68"/>
        <item x="32"/>
        <item x="16"/>
        <item x="96"/>
        <item x="89"/>
        <item x="66"/>
        <item x="87"/>
        <item x="59"/>
        <item x="83"/>
        <item x="94"/>
        <item x="85"/>
        <item x="93"/>
        <item x="35"/>
        <item x="76"/>
        <item x="23"/>
        <item x="12"/>
        <item x="102"/>
        <item x="51"/>
        <item x="92"/>
        <item x="101"/>
        <item x="17"/>
        <item x="100"/>
        <item x="10"/>
        <item x="104"/>
        <item x="9"/>
        <item x="53"/>
        <item x="24"/>
        <item x="39"/>
        <item x="64"/>
        <item x="69"/>
        <item x="71"/>
        <item x="75"/>
        <item x="25"/>
        <item x="88"/>
        <item x="67"/>
        <item x="56"/>
        <item x="40"/>
        <item x="42"/>
        <item x="21"/>
        <item x="45"/>
        <item x="33"/>
        <item x="28"/>
        <item x="47"/>
        <item x="98"/>
        <item x="46"/>
        <item x="55"/>
        <item x="77"/>
        <item x="0"/>
        <item x="10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</pivotFields>
  <rowFields count="2">
    <field x="5"/>
    <field x="6"/>
  </rowFields>
  <rowItems count="92">
    <i>
      <x v="10"/>
      <x v="18"/>
    </i>
    <i>
      <x v="11"/>
      <x v="73"/>
    </i>
    <i>
      <x v="12"/>
      <x v="47"/>
    </i>
    <i>
      <x v="13"/>
      <x v="30"/>
    </i>
    <i>
      <x v="14"/>
      <x v="41"/>
    </i>
    <i>
      <x v="15"/>
      <x v="60"/>
    </i>
    <i>
      <x v="16"/>
      <x v="78"/>
    </i>
    <i>
      <x v="17"/>
      <x v="28"/>
    </i>
    <i>
      <x v="18"/>
      <x v="8"/>
    </i>
    <i>
      <x v="19"/>
      <x v="7"/>
    </i>
    <i>
      <x v="20"/>
      <x v="96"/>
    </i>
    <i>
      <x v="23"/>
      <x v="84"/>
    </i>
    <i>
      <x v="24"/>
      <x v="90"/>
    </i>
    <i>
      <x v="25"/>
      <x v="6"/>
    </i>
    <i>
      <x v="26"/>
      <x v="24"/>
    </i>
    <i>
      <x v="27"/>
      <x v="99"/>
    </i>
    <i>
      <x v="28"/>
      <x v="56"/>
    </i>
    <i>
      <x v="29"/>
      <x v="49"/>
    </i>
    <i>
      <x v="30"/>
      <x v="36"/>
    </i>
    <i>
      <x v="31"/>
      <x v="59"/>
    </i>
    <i>
      <x v="32"/>
      <x v="98"/>
    </i>
    <i>
      <x v="33"/>
      <x v="54"/>
    </i>
    <i>
      <x v="34"/>
      <x v="70"/>
    </i>
    <i>
      <x v="35"/>
      <x v="9"/>
    </i>
    <i>
      <x v="36"/>
      <x v="48"/>
    </i>
    <i>
      <x v="37"/>
      <x v="3"/>
    </i>
    <i>
      <x v="38"/>
      <x v="85"/>
    </i>
    <i>
      <x v="39"/>
      <x v="94"/>
    </i>
    <i>
      <x v="40"/>
      <x v="15"/>
    </i>
    <i>
      <x v="41"/>
      <x v="95"/>
    </i>
    <i>
      <x v="42"/>
      <x v="51"/>
    </i>
    <i>
      <x v="43"/>
      <x v="11"/>
    </i>
    <i>
      <x v="44"/>
      <x v="97"/>
    </i>
    <i>
      <x v="45"/>
      <x v="102"/>
    </i>
    <i>
      <x v="46"/>
      <x v="100"/>
    </i>
    <i>
      <x v="47"/>
      <x v="29"/>
    </i>
    <i>
      <x v="48"/>
      <x v="25"/>
    </i>
    <i>
      <x v="49"/>
      <x v="57"/>
    </i>
    <i>
      <x v="50"/>
      <x v="75"/>
    </i>
    <i>
      <x v="51"/>
      <x v="50"/>
    </i>
    <i>
      <x v="52"/>
      <x v="83"/>
    </i>
    <i>
      <x v="53"/>
      <x v="46"/>
    </i>
    <i>
      <x v="54"/>
      <x v="103"/>
    </i>
    <i>
      <x v="55"/>
      <x v="93"/>
    </i>
    <i>
      <x v="56"/>
      <x v="44"/>
    </i>
    <i>
      <x v="57"/>
      <x v="20"/>
    </i>
    <i>
      <x v="58"/>
      <x v="65"/>
    </i>
    <i>
      <x v="59"/>
      <x v="13"/>
    </i>
    <i>
      <x v="60"/>
      <x v="53"/>
    </i>
    <i>
      <x v="61"/>
      <x v="32"/>
    </i>
    <i>
      <x v="62"/>
      <x v="39"/>
    </i>
    <i>
      <x v="63"/>
      <x v="86"/>
    </i>
    <i>
      <x v="64"/>
      <x v="23"/>
    </i>
    <i>
      <x v="65"/>
      <x v="63"/>
    </i>
    <i>
      <x v="66"/>
      <x v="92"/>
    </i>
    <i>
      <x v="67"/>
      <x v="58"/>
    </i>
    <i>
      <x v="68"/>
      <x v="87"/>
    </i>
    <i>
      <x v="69"/>
      <x v="14"/>
    </i>
    <i>
      <x v="70"/>
      <x v="88"/>
    </i>
    <i>
      <x v="71"/>
      <x v="35"/>
    </i>
    <i>
      <x v="72"/>
      <x v="4"/>
    </i>
    <i>
      <x v="73"/>
      <x v="37"/>
    </i>
    <i>
      <x v="74"/>
      <x v="89"/>
    </i>
    <i>
      <x v="75"/>
      <x v="71"/>
    </i>
    <i>
      <x v="76"/>
      <x v="104"/>
    </i>
    <i>
      <x v="77"/>
      <x v="5"/>
    </i>
    <i>
      <x v="78"/>
      <x v="42"/>
    </i>
    <i>
      <x v="79"/>
      <x/>
    </i>
    <i>
      <x v="80"/>
      <x v="52"/>
    </i>
    <i>
      <x v="81"/>
      <x v="31"/>
    </i>
    <i>
      <x v="82"/>
      <x v="66"/>
    </i>
    <i>
      <x v="83"/>
      <x v="17"/>
    </i>
    <i>
      <x v="84"/>
      <x v="68"/>
    </i>
    <i>
      <x v="85"/>
      <x v="45"/>
    </i>
    <i>
      <x v="88"/>
      <x v="62"/>
    </i>
    <i>
      <x v="90"/>
      <x v="40"/>
    </i>
    <i>
      <x v="91"/>
      <x v="76"/>
    </i>
    <i>
      <x v="92"/>
      <x v="69"/>
    </i>
    <i>
      <x v="93"/>
      <x v="67"/>
    </i>
    <i>
      <x v="94"/>
      <x v="16"/>
    </i>
    <i>
      <x v="95"/>
      <x v="61"/>
    </i>
    <i>
      <x v="96"/>
      <x v="55"/>
    </i>
    <i>
      <x v="97"/>
      <x v="101"/>
    </i>
    <i>
      <x v="98"/>
      <x v="26"/>
    </i>
    <i>
      <x v="99"/>
      <x v="79"/>
    </i>
    <i>
      <x v="100"/>
      <x v="77"/>
    </i>
    <i>
      <x v="101"/>
      <x v="74"/>
    </i>
    <i>
      <x v="102"/>
      <x v="34"/>
    </i>
    <i>
      <x v="103"/>
      <x v="81"/>
    </i>
    <i>
      <x v="104"/>
      <x v="2"/>
    </i>
    <i>
      <x v="105"/>
      <x v="10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ค่า Com. Freight" fld="1" baseField="0" baseItem="0"/>
    <dataField name="Sum of ค่า Com COD" fld="2" baseField="0" baseItem="0"/>
    <dataField name="Sum of ค่า Com Insur" fld="3" baseField="0" baseItem="0"/>
    <dataField name="Sum of ค่า Com BSD" fld="4" baseField="0" baseItem="0"/>
    <dataField name="Sum of Total tLine Pay" fld="21" baseField="0" baseItem="0"/>
    <dataField name="Sum of Total Line TopUp" fld="20" baseField="0" baseItem="0"/>
  </dataFields>
  <formats count="113">
    <format dxfId="112">
      <pivotArea type="all" dataOnly="0" outline="0" fieldPosition="0"/>
    </format>
    <format dxfId="111">
      <pivotArea outline="0" collapsedLevelsAreSubtotals="1" fieldPosition="0"/>
    </format>
    <format dxfId="110">
      <pivotArea dataOnly="0" labelOnly="1" outline="0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9">
      <pivotArea dataOnly="0" labelOnly="1" outline="0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8">
      <pivotArea dataOnly="0" labelOnly="1" outline="0" fieldPosition="0">
        <references count="1">
          <reference field="5" count="6">
            <x v="100"/>
            <x v="101"/>
            <x v="102"/>
            <x v="103"/>
            <x v="104"/>
            <x v="105"/>
          </reference>
        </references>
      </pivotArea>
    </format>
    <format dxfId="107">
      <pivotArea dataOnly="0" labelOnly="1" grandRow="1" outline="0" fieldPosition="0"/>
    </format>
    <format dxfId="106">
      <pivotArea dataOnly="0" labelOnly="1" outline="0" fieldPosition="0">
        <references count="2">
          <reference field="5" count="1" selected="0">
            <x v="0"/>
          </reference>
          <reference field="6" count="1">
            <x v="105"/>
          </reference>
        </references>
      </pivotArea>
    </format>
    <format dxfId="105">
      <pivotArea dataOnly="0" labelOnly="1" outline="0" fieldPosition="0">
        <references count="2">
          <reference field="5" count="1" selected="0">
            <x v="1"/>
          </reference>
          <reference field="6" count="1">
            <x v="43"/>
          </reference>
        </references>
      </pivotArea>
    </format>
    <format dxfId="104">
      <pivotArea dataOnly="0" labelOnly="1" outline="0" fieldPosition="0">
        <references count="2">
          <reference field="5" count="1" selected="0">
            <x v="2"/>
          </reference>
          <reference field="6" count="1">
            <x v="27"/>
          </reference>
        </references>
      </pivotArea>
    </format>
    <format dxfId="103">
      <pivotArea dataOnly="0" labelOnly="1" outline="0" fieldPosition="0">
        <references count="2">
          <reference field="5" count="1" selected="0">
            <x v="3"/>
          </reference>
          <reference field="6" count="1">
            <x v="19"/>
          </reference>
        </references>
      </pivotArea>
    </format>
    <format dxfId="102">
      <pivotArea dataOnly="0" labelOnly="1" outline="0" fieldPosition="0">
        <references count="2">
          <reference field="5" count="1" selected="0">
            <x v="4"/>
          </reference>
          <reference field="6" count="1">
            <x v="10"/>
          </reference>
        </references>
      </pivotArea>
    </format>
    <format dxfId="101">
      <pivotArea dataOnly="0" labelOnly="1" outline="0" fieldPosition="0">
        <references count="2">
          <reference field="5" count="1" selected="0">
            <x v="5"/>
          </reference>
          <reference field="6" count="1">
            <x v="38"/>
          </reference>
        </references>
      </pivotArea>
    </format>
    <format dxfId="100">
      <pivotArea dataOnly="0" labelOnly="1" outline="0" fieldPosition="0">
        <references count="2">
          <reference field="5" count="1" selected="0">
            <x v="6"/>
          </reference>
          <reference field="6" count="2">
            <x v="21"/>
            <x v="22"/>
          </reference>
        </references>
      </pivotArea>
    </format>
    <format dxfId="99">
      <pivotArea dataOnly="0" labelOnly="1" outline="0" fieldPosition="0">
        <references count="2">
          <reference field="5" count="1" selected="0">
            <x v="7"/>
          </reference>
          <reference field="6" count="1">
            <x v="1"/>
          </reference>
        </references>
      </pivotArea>
    </format>
    <format dxfId="98">
      <pivotArea dataOnly="0" labelOnly="1" outline="0" fieldPosition="0">
        <references count="2">
          <reference field="5" count="1" selected="0">
            <x v="8"/>
          </reference>
          <reference field="6" count="1">
            <x v="82"/>
          </reference>
        </references>
      </pivotArea>
    </format>
    <format dxfId="97">
      <pivotArea dataOnly="0" labelOnly="1" outline="0" fieldPosition="0">
        <references count="2">
          <reference field="5" count="1" selected="0">
            <x v="9"/>
          </reference>
          <reference field="6" count="1">
            <x v="80"/>
          </reference>
        </references>
      </pivotArea>
    </format>
    <format dxfId="96">
      <pivotArea dataOnly="0" labelOnly="1" outline="0" fieldPosition="0">
        <references count="2">
          <reference field="5" count="1" selected="0">
            <x v="10"/>
          </reference>
          <reference field="6" count="1">
            <x v="18"/>
          </reference>
        </references>
      </pivotArea>
    </format>
    <format dxfId="95">
      <pivotArea dataOnly="0" labelOnly="1" outline="0" fieldPosition="0">
        <references count="2">
          <reference field="5" count="1" selected="0">
            <x v="11"/>
          </reference>
          <reference field="6" count="1">
            <x v="73"/>
          </reference>
        </references>
      </pivotArea>
    </format>
    <format dxfId="94">
      <pivotArea dataOnly="0" labelOnly="1" outline="0" fieldPosition="0">
        <references count="2">
          <reference field="5" count="1" selected="0">
            <x v="12"/>
          </reference>
          <reference field="6" count="1">
            <x v="47"/>
          </reference>
        </references>
      </pivotArea>
    </format>
    <format dxfId="93">
      <pivotArea dataOnly="0" labelOnly="1" outline="0" fieldPosition="0">
        <references count="2">
          <reference field="5" count="1" selected="0">
            <x v="13"/>
          </reference>
          <reference field="6" count="1">
            <x v="30"/>
          </reference>
        </references>
      </pivotArea>
    </format>
    <format dxfId="92">
      <pivotArea dataOnly="0" labelOnly="1" outline="0" fieldPosition="0">
        <references count="2">
          <reference field="5" count="1" selected="0">
            <x v="14"/>
          </reference>
          <reference field="6" count="1">
            <x v="41"/>
          </reference>
        </references>
      </pivotArea>
    </format>
    <format dxfId="91">
      <pivotArea dataOnly="0" labelOnly="1" outline="0" fieldPosition="0">
        <references count="2">
          <reference field="5" count="1" selected="0">
            <x v="15"/>
          </reference>
          <reference field="6" count="1">
            <x v="60"/>
          </reference>
        </references>
      </pivotArea>
    </format>
    <format dxfId="90">
      <pivotArea dataOnly="0" labelOnly="1" outline="0" fieldPosition="0">
        <references count="2">
          <reference field="5" count="1" selected="0">
            <x v="16"/>
          </reference>
          <reference field="6" count="1">
            <x v="78"/>
          </reference>
        </references>
      </pivotArea>
    </format>
    <format dxfId="89">
      <pivotArea dataOnly="0" labelOnly="1" outline="0" fieldPosition="0">
        <references count="2">
          <reference field="5" count="1" selected="0">
            <x v="17"/>
          </reference>
          <reference field="6" count="1">
            <x v="28"/>
          </reference>
        </references>
      </pivotArea>
    </format>
    <format dxfId="88">
      <pivotArea dataOnly="0" labelOnly="1" outline="0" fieldPosition="0">
        <references count="2">
          <reference field="5" count="1" selected="0">
            <x v="18"/>
          </reference>
          <reference field="6" count="1">
            <x v="8"/>
          </reference>
        </references>
      </pivotArea>
    </format>
    <format dxfId="87">
      <pivotArea dataOnly="0" labelOnly="1" outline="0" fieldPosition="0">
        <references count="2">
          <reference field="5" count="1" selected="0">
            <x v="19"/>
          </reference>
          <reference field="6" count="1">
            <x v="7"/>
          </reference>
        </references>
      </pivotArea>
    </format>
    <format dxfId="86">
      <pivotArea dataOnly="0" labelOnly="1" outline="0" fieldPosition="0">
        <references count="2">
          <reference field="5" count="1" selected="0">
            <x v="20"/>
          </reference>
          <reference field="6" count="1">
            <x v="96"/>
          </reference>
        </references>
      </pivotArea>
    </format>
    <format dxfId="85">
      <pivotArea dataOnly="0" labelOnly="1" outline="0" fieldPosition="0">
        <references count="2">
          <reference field="5" count="1" selected="0">
            <x v="21"/>
          </reference>
          <reference field="6" count="1">
            <x v="33"/>
          </reference>
        </references>
      </pivotArea>
    </format>
    <format dxfId="84">
      <pivotArea dataOnly="0" labelOnly="1" outline="0" fieldPosition="0">
        <references count="2">
          <reference field="5" count="1" selected="0">
            <x v="22"/>
          </reference>
          <reference field="6" count="1">
            <x v="72"/>
          </reference>
        </references>
      </pivotArea>
    </format>
    <format dxfId="83">
      <pivotArea dataOnly="0" labelOnly="1" outline="0" fieldPosition="0">
        <references count="2">
          <reference field="5" count="1" selected="0">
            <x v="23"/>
          </reference>
          <reference field="6" count="1">
            <x v="84"/>
          </reference>
        </references>
      </pivotArea>
    </format>
    <format dxfId="82">
      <pivotArea dataOnly="0" labelOnly="1" outline="0" fieldPosition="0">
        <references count="2">
          <reference field="5" count="1" selected="0">
            <x v="24"/>
          </reference>
          <reference field="6" count="1">
            <x v="90"/>
          </reference>
        </references>
      </pivotArea>
    </format>
    <format dxfId="81">
      <pivotArea dataOnly="0" labelOnly="1" outline="0" fieldPosition="0">
        <references count="2">
          <reference field="5" count="1" selected="0">
            <x v="25"/>
          </reference>
          <reference field="6" count="1">
            <x v="6"/>
          </reference>
        </references>
      </pivotArea>
    </format>
    <format dxfId="80">
      <pivotArea dataOnly="0" labelOnly="1" outline="0" fieldPosition="0">
        <references count="2">
          <reference field="5" count="1" selected="0">
            <x v="26"/>
          </reference>
          <reference field="6" count="1">
            <x v="24"/>
          </reference>
        </references>
      </pivotArea>
    </format>
    <format dxfId="79">
      <pivotArea dataOnly="0" labelOnly="1" outline="0" fieldPosition="0">
        <references count="2">
          <reference field="5" count="1" selected="0">
            <x v="27"/>
          </reference>
          <reference field="6" count="1">
            <x v="99"/>
          </reference>
        </references>
      </pivotArea>
    </format>
    <format dxfId="78">
      <pivotArea dataOnly="0" labelOnly="1" outline="0" fieldPosition="0">
        <references count="2">
          <reference field="5" count="1" selected="0">
            <x v="28"/>
          </reference>
          <reference field="6" count="1">
            <x v="56"/>
          </reference>
        </references>
      </pivotArea>
    </format>
    <format dxfId="77">
      <pivotArea dataOnly="0" labelOnly="1" outline="0" fieldPosition="0">
        <references count="2">
          <reference field="5" count="1" selected="0">
            <x v="29"/>
          </reference>
          <reference field="6" count="1">
            <x v="49"/>
          </reference>
        </references>
      </pivotArea>
    </format>
    <format dxfId="76">
      <pivotArea dataOnly="0" labelOnly="1" outline="0" fieldPosition="0">
        <references count="2">
          <reference field="5" count="1" selected="0">
            <x v="30"/>
          </reference>
          <reference field="6" count="1">
            <x v="36"/>
          </reference>
        </references>
      </pivotArea>
    </format>
    <format dxfId="75">
      <pivotArea dataOnly="0" labelOnly="1" outline="0" fieldPosition="0">
        <references count="2">
          <reference field="5" count="1" selected="0">
            <x v="31"/>
          </reference>
          <reference field="6" count="1">
            <x v="59"/>
          </reference>
        </references>
      </pivotArea>
    </format>
    <format dxfId="74">
      <pivotArea dataOnly="0" labelOnly="1" outline="0" fieldPosition="0">
        <references count="2">
          <reference field="5" count="1" selected="0">
            <x v="32"/>
          </reference>
          <reference field="6" count="1">
            <x v="98"/>
          </reference>
        </references>
      </pivotArea>
    </format>
    <format dxfId="73">
      <pivotArea dataOnly="0" labelOnly="1" outline="0" fieldPosition="0">
        <references count="2">
          <reference field="5" count="1" selected="0">
            <x v="33"/>
          </reference>
          <reference field="6" count="1">
            <x v="54"/>
          </reference>
        </references>
      </pivotArea>
    </format>
    <format dxfId="72">
      <pivotArea dataOnly="0" labelOnly="1" outline="0" fieldPosition="0">
        <references count="2">
          <reference field="5" count="1" selected="0">
            <x v="34"/>
          </reference>
          <reference field="6" count="1">
            <x v="70"/>
          </reference>
        </references>
      </pivotArea>
    </format>
    <format dxfId="71">
      <pivotArea dataOnly="0" labelOnly="1" outline="0" fieldPosition="0">
        <references count="2">
          <reference field="5" count="1" selected="0">
            <x v="35"/>
          </reference>
          <reference field="6" count="1">
            <x v="9"/>
          </reference>
        </references>
      </pivotArea>
    </format>
    <format dxfId="70">
      <pivotArea dataOnly="0" labelOnly="1" outline="0" fieldPosition="0">
        <references count="2">
          <reference field="5" count="1" selected="0">
            <x v="36"/>
          </reference>
          <reference field="6" count="1">
            <x v="48"/>
          </reference>
        </references>
      </pivotArea>
    </format>
    <format dxfId="69">
      <pivotArea dataOnly="0" labelOnly="1" outline="0" fieldPosition="0">
        <references count="2">
          <reference field="5" count="1" selected="0">
            <x v="37"/>
          </reference>
          <reference field="6" count="1">
            <x v="3"/>
          </reference>
        </references>
      </pivotArea>
    </format>
    <format dxfId="68">
      <pivotArea dataOnly="0" labelOnly="1" outline="0" fieldPosition="0">
        <references count="2">
          <reference field="5" count="1" selected="0">
            <x v="38"/>
          </reference>
          <reference field="6" count="1">
            <x v="85"/>
          </reference>
        </references>
      </pivotArea>
    </format>
    <format dxfId="67">
      <pivotArea dataOnly="0" labelOnly="1" outline="0" fieldPosition="0">
        <references count="2">
          <reference field="5" count="1" selected="0">
            <x v="39"/>
          </reference>
          <reference field="6" count="1">
            <x v="94"/>
          </reference>
        </references>
      </pivotArea>
    </format>
    <format dxfId="66">
      <pivotArea dataOnly="0" labelOnly="1" outline="0" fieldPosition="0">
        <references count="2">
          <reference field="5" count="1" selected="0">
            <x v="40"/>
          </reference>
          <reference field="6" count="1">
            <x v="15"/>
          </reference>
        </references>
      </pivotArea>
    </format>
    <format dxfId="65">
      <pivotArea dataOnly="0" labelOnly="1" outline="0" fieldPosition="0">
        <references count="2">
          <reference field="5" count="1" selected="0">
            <x v="41"/>
          </reference>
          <reference field="6" count="1">
            <x v="95"/>
          </reference>
        </references>
      </pivotArea>
    </format>
    <format dxfId="64">
      <pivotArea dataOnly="0" labelOnly="1" outline="0" fieldPosition="0">
        <references count="2">
          <reference field="5" count="1" selected="0">
            <x v="42"/>
          </reference>
          <reference field="6" count="1">
            <x v="51"/>
          </reference>
        </references>
      </pivotArea>
    </format>
    <format dxfId="63">
      <pivotArea dataOnly="0" labelOnly="1" outline="0" fieldPosition="0">
        <references count="2">
          <reference field="5" count="1" selected="0">
            <x v="43"/>
          </reference>
          <reference field="6" count="1">
            <x v="11"/>
          </reference>
        </references>
      </pivotArea>
    </format>
    <format dxfId="62">
      <pivotArea dataOnly="0" labelOnly="1" outline="0" fieldPosition="0">
        <references count="2">
          <reference field="5" count="1" selected="0">
            <x v="44"/>
          </reference>
          <reference field="6" count="1">
            <x v="97"/>
          </reference>
        </references>
      </pivotArea>
    </format>
    <format dxfId="61">
      <pivotArea dataOnly="0" labelOnly="1" outline="0" fieldPosition="0">
        <references count="2">
          <reference field="5" count="1" selected="0">
            <x v="45"/>
          </reference>
          <reference field="6" count="1">
            <x v="102"/>
          </reference>
        </references>
      </pivotArea>
    </format>
    <format dxfId="60">
      <pivotArea dataOnly="0" labelOnly="1" outline="0" fieldPosition="0">
        <references count="2">
          <reference field="5" count="1" selected="0">
            <x v="46"/>
          </reference>
          <reference field="6" count="1">
            <x v="100"/>
          </reference>
        </references>
      </pivotArea>
    </format>
    <format dxfId="59">
      <pivotArea dataOnly="0" labelOnly="1" outline="0" fieldPosition="0">
        <references count="2">
          <reference field="5" count="1" selected="0">
            <x v="47"/>
          </reference>
          <reference field="6" count="1">
            <x v="29"/>
          </reference>
        </references>
      </pivotArea>
    </format>
    <format dxfId="58">
      <pivotArea dataOnly="0" labelOnly="1" outline="0" fieldPosition="0">
        <references count="2">
          <reference field="5" count="1" selected="0">
            <x v="48"/>
          </reference>
          <reference field="6" count="1">
            <x v="25"/>
          </reference>
        </references>
      </pivotArea>
    </format>
    <format dxfId="57">
      <pivotArea dataOnly="0" labelOnly="1" outline="0" fieldPosition="0">
        <references count="2">
          <reference field="5" count="1" selected="0">
            <x v="49"/>
          </reference>
          <reference field="6" count="1">
            <x v="57"/>
          </reference>
        </references>
      </pivotArea>
    </format>
    <format dxfId="56">
      <pivotArea dataOnly="0" labelOnly="1" outline="0" fieldPosition="0">
        <references count="2">
          <reference field="5" count="1" selected="0">
            <x v="50"/>
          </reference>
          <reference field="6" count="1">
            <x v="75"/>
          </reference>
        </references>
      </pivotArea>
    </format>
    <format dxfId="55">
      <pivotArea dataOnly="0" labelOnly="1" outline="0" fieldPosition="0">
        <references count="2">
          <reference field="5" count="1" selected="0">
            <x v="51"/>
          </reference>
          <reference field="6" count="1">
            <x v="50"/>
          </reference>
        </references>
      </pivotArea>
    </format>
    <format dxfId="54">
      <pivotArea dataOnly="0" labelOnly="1" outline="0" fieldPosition="0">
        <references count="2">
          <reference field="5" count="1" selected="0">
            <x v="52"/>
          </reference>
          <reference field="6" count="1">
            <x v="83"/>
          </reference>
        </references>
      </pivotArea>
    </format>
    <format dxfId="53">
      <pivotArea dataOnly="0" labelOnly="1" outline="0" fieldPosition="0">
        <references count="2">
          <reference field="5" count="1" selected="0">
            <x v="53"/>
          </reference>
          <reference field="6" count="1">
            <x v="46"/>
          </reference>
        </references>
      </pivotArea>
    </format>
    <format dxfId="52">
      <pivotArea dataOnly="0" labelOnly="1" outline="0" fieldPosition="0">
        <references count="2">
          <reference field="5" count="1" selected="0">
            <x v="54"/>
          </reference>
          <reference field="6" count="1">
            <x v="103"/>
          </reference>
        </references>
      </pivotArea>
    </format>
    <format dxfId="51">
      <pivotArea dataOnly="0" labelOnly="1" outline="0" fieldPosition="0">
        <references count="2">
          <reference field="5" count="1" selected="0">
            <x v="55"/>
          </reference>
          <reference field="6" count="1">
            <x v="93"/>
          </reference>
        </references>
      </pivotArea>
    </format>
    <format dxfId="50">
      <pivotArea dataOnly="0" labelOnly="1" outline="0" fieldPosition="0">
        <references count="2">
          <reference field="5" count="1" selected="0">
            <x v="56"/>
          </reference>
          <reference field="6" count="1">
            <x v="44"/>
          </reference>
        </references>
      </pivotArea>
    </format>
    <format dxfId="49">
      <pivotArea dataOnly="0" labelOnly="1" outline="0" fieldPosition="0">
        <references count="2">
          <reference field="5" count="1" selected="0">
            <x v="57"/>
          </reference>
          <reference field="6" count="1">
            <x v="20"/>
          </reference>
        </references>
      </pivotArea>
    </format>
    <format dxfId="48">
      <pivotArea dataOnly="0" labelOnly="1" outline="0" fieldPosition="0">
        <references count="2">
          <reference field="5" count="1" selected="0">
            <x v="58"/>
          </reference>
          <reference field="6" count="1">
            <x v="65"/>
          </reference>
        </references>
      </pivotArea>
    </format>
    <format dxfId="47">
      <pivotArea dataOnly="0" labelOnly="1" outline="0" fieldPosition="0">
        <references count="2">
          <reference field="5" count="1" selected="0">
            <x v="59"/>
          </reference>
          <reference field="6" count="1">
            <x v="13"/>
          </reference>
        </references>
      </pivotArea>
    </format>
    <format dxfId="46">
      <pivotArea dataOnly="0" labelOnly="1" outline="0" fieldPosition="0">
        <references count="2">
          <reference field="5" count="1" selected="0">
            <x v="60"/>
          </reference>
          <reference field="6" count="1">
            <x v="53"/>
          </reference>
        </references>
      </pivotArea>
    </format>
    <format dxfId="45">
      <pivotArea dataOnly="0" labelOnly="1" outline="0" fieldPosition="0">
        <references count="2">
          <reference field="5" count="1" selected="0">
            <x v="61"/>
          </reference>
          <reference field="6" count="1">
            <x v="32"/>
          </reference>
        </references>
      </pivotArea>
    </format>
    <format dxfId="44">
      <pivotArea dataOnly="0" labelOnly="1" outline="0" fieldPosition="0">
        <references count="2">
          <reference field="5" count="1" selected="0">
            <x v="62"/>
          </reference>
          <reference field="6" count="1">
            <x v="39"/>
          </reference>
        </references>
      </pivotArea>
    </format>
    <format dxfId="43">
      <pivotArea dataOnly="0" labelOnly="1" outline="0" fieldPosition="0">
        <references count="2">
          <reference field="5" count="1" selected="0">
            <x v="63"/>
          </reference>
          <reference field="6" count="1">
            <x v="86"/>
          </reference>
        </references>
      </pivotArea>
    </format>
    <format dxfId="42">
      <pivotArea dataOnly="0" labelOnly="1" outline="0" fieldPosition="0">
        <references count="2">
          <reference field="5" count="1" selected="0">
            <x v="64"/>
          </reference>
          <reference field="6" count="1">
            <x v="23"/>
          </reference>
        </references>
      </pivotArea>
    </format>
    <format dxfId="41">
      <pivotArea dataOnly="0" labelOnly="1" outline="0" fieldPosition="0">
        <references count="2">
          <reference field="5" count="1" selected="0">
            <x v="65"/>
          </reference>
          <reference field="6" count="1">
            <x v="63"/>
          </reference>
        </references>
      </pivotArea>
    </format>
    <format dxfId="40">
      <pivotArea dataOnly="0" labelOnly="1" outline="0" fieldPosition="0">
        <references count="2">
          <reference field="5" count="1" selected="0">
            <x v="66"/>
          </reference>
          <reference field="6" count="1">
            <x v="92"/>
          </reference>
        </references>
      </pivotArea>
    </format>
    <format dxfId="39">
      <pivotArea dataOnly="0" labelOnly="1" outline="0" fieldPosition="0">
        <references count="2">
          <reference field="5" count="1" selected="0">
            <x v="67"/>
          </reference>
          <reference field="6" count="1">
            <x v="58"/>
          </reference>
        </references>
      </pivotArea>
    </format>
    <format dxfId="38">
      <pivotArea dataOnly="0" labelOnly="1" outline="0" fieldPosition="0">
        <references count="2">
          <reference field="5" count="1" selected="0">
            <x v="68"/>
          </reference>
          <reference field="6" count="1">
            <x v="87"/>
          </reference>
        </references>
      </pivotArea>
    </format>
    <format dxfId="37">
      <pivotArea dataOnly="0" labelOnly="1" outline="0" fieldPosition="0">
        <references count="2">
          <reference field="5" count="1" selected="0">
            <x v="69"/>
          </reference>
          <reference field="6" count="1">
            <x v="14"/>
          </reference>
        </references>
      </pivotArea>
    </format>
    <format dxfId="36">
      <pivotArea dataOnly="0" labelOnly="1" outline="0" fieldPosition="0">
        <references count="2">
          <reference field="5" count="1" selected="0">
            <x v="70"/>
          </reference>
          <reference field="6" count="1">
            <x v="88"/>
          </reference>
        </references>
      </pivotArea>
    </format>
    <format dxfId="35">
      <pivotArea dataOnly="0" labelOnly="1" outline="0" fieldPosition="0">
        <references count="2">
          <reference field="5" count="1" selected="0">
            <x v="71"/>
          </reference>
          <reference field="6" count="1">
            <x v="35"/>
          </reference>
        </references>
      </pivotArea>
    </format>
    <format dxfId="34">
      <pivotArea dataOnly="0" labelOnly="1" outline="0" fieldPosition="0">
        <references count="2">
          <reference field="5" count="1" selected="0">
            <x v="72"/>
          </reference>
          <reference field="6" count="1">
            <x v="4"/>
          </reference>
        </references>
      </pivotArea>
    </format>
    <format dxfId="33">
      <pivotArea dataOnly="0" labelOnly="1" outline="0" fieldPosition="0">
        <references count="2">
          <reference field="5" count="1" selected="0">
            <x v="73"/>
          </reference>
          <reference field="6" count="1">
            <x v="37"/>
          </reference>
        </references>
      </pivotArea>
    </format>
    <format dxfId="32">
      <pivotArea dataOnly="0" labelOnly="1" outline="0" fieldPosition="0">
        <references count="2">
          <reference field="5" count="1" selected="0">
            <x v="74"/>
          </reference>
          <reference field="6" count="1">
            <x v="89"/>
          </reference>
        </references>
      </pivotArea>
    </format>
    <format dxfId="31">
      <pivotArea dataOnly="0" labelOnly="1" outline="0" fieldPosition="0">
        <references count="2">
          <reference field="5" count="1" selected="0">
            <x v="75"/>
          </reference>
          <reference field="6" count="1">
            <x v="71"/>
          </reference>
        </references>
      </pivotArea>
    </format>
    <format dxfId="30">
      <pivotArea dataOnly="0" labelOnly="1" outline="0" fieldPosition="0">
        <references count="2">
          <reference field="5" count="1" selected="0">
            <x v="76"/>
          </reference>
          <reference field="6" count="1">
            <x v="104"/>
          </reference>
        </references>
      </pivotArea>
    </format>
    <format dxfId="29">
      <pivotArea dataOnly="0" labelOnly="1" outline="0" fieldPosition="0">
        <references count="2">
          <reference field="5" count="1" selected="0">
            <x v="77"/>
          </reference>
          <reference field="6" count="1">
            <x v="5"/>
          </reference>
        </references>
      </pivotArea>
    </format>
    <format dxfId="28">
      <pivotArea dataOnly="0" labelOnly="1" outline="0" fieldPosition="0">
        <references count="2">
          <reference field="5" count="1" selected="0">
            <x v="78"/>
          </reference>
          <reference field="6" count="1">
            <x v="42"/>
          </reference>
        </references>
      </pivotArea>
    </format>
    <format dxfId="27">
      <pivotArea dataOnly="0" labelOnly="1" outline="0" fieldPosition="0">
        <references count="2">
          <reference field="5" count="1" selected="0">
            <x v="79"/>
          </reference>
          <reference field="6" count="1">
            <x v="0"/>
          </reference>
        </references>
      </pivotArea>
    </format>
    <format dxfId="26">
      <pivotArea dataOnly="0" labelOnly="1" outline="0" fieldPosition="0">
        <references count="2">
          <reference field="5" count="1" selected="0">
            <x v="80"/>
          </reference>
          <reference field="6" count="1">
            <x v="52"/>
          </reference>
        </references>
      </pivotArea>
    </format>
    <format dxfId="25">
      <pivotArea dataOnly="0" labelOnly="1" outline="0" fieldPosition="0">
        <references count="2">
          <reference field="5" count="1" selected="0">
            <x v="81"/>
          </reference>
          <reference field="6" count="1">
            <x v="31"/>
          </reference>
        </references>
      </pivotArea>
    </format>
    <format dxfId="24">
      <pivotArea dataOnly="0" labelOnly="1" outline="0" fieldPosition="0">
        <references count="2">
          <reference field="5" count="1" selected="0">
            <x v="82"/>
          </reference>
          <reference field="6" count="1">
            <x v="66"/>
          </reference>
        </references>
      </pivotArea>
    </format>
    <format dxfId="23">
      <pivotArea dataOnly="0" labelOnly="1" outline="0" fieldPosition="0">
        <references count="2">
          <reference field="5" count="1" selected="0">
            <x v="83"/>
          </reference>
          <reference field="6" count="1">
            <x v="17"/>
          </reference>
        </references>
      </pivotArea>
    </format>
    <format dxfId="22">
      <pivotArea dataOnly="0" labelOnly="1" outline="0" fieldPosition="0">
        <references count="2">
          <reference field="5" count="1" selected="0">
            <x v="84"/>
          </reference>
          <reference field="6" count="1">
            <x v="68"/>
          </reference>
        </references>
      </pivotArea>
    </format>
    <format dxfId="21">
      <pivotArea dataOnly="0" labelOnly="1" outline="0" fieldPosition="0">
        <references count="2">
          <reference field="5" count="1" selected="0">
            <x v="85"/>
          </reference>
          <reference field="6" count="1">
            <x v="45"/>
          </reference>
        </references>
      </pivotArea>
    </format>
    <format dxfId="20">
      <pivotArea dataOnly="0" labelOnly="1" outline="0" fieldPosition="0">
        <references count="2">
          <reference field="5" count="1" selected="0">
            <x v="86"/>
          </reference>
          <reference field="6" count="1">
            <x v="64"/>
          </reference>
        </references>
      </pivotArea>
    </format>
    <format dxfId="19">
      <pivotArea dataOnly="0" labelOnly="1" outline="0" fieldPosition="0">
        <references count="2">
          <reference field="5" count="1" selected="0">
            <x v="87"/>
          </reference>
          <reference field="6" count="1">
            <x v="91"/>
          </reference>
        </references>
      </pivotArea>
    </format>
    <format dxfId="18">
      <pivotArea dataOnly="0" labelOnly="1" outline="0" fieldPosition="0">
        <references count="2">
          <reference field="5" count="1" selected="0">
            <x v="88"/>
          </reference>
          <reference field="6" count="1">
            <x v="62"/>
          </reference>
        </references>
      </pivotArea>
    </format>
    <format dxfId="17">
      <pivotArea dataOnly="0" labelOnly="1" outline="0" fieldPosition="0">
        <references count="2">
          <reference field="5" count="1" selected="0">
            <x v="89"/>
          </reference>
          <reference field="6" count="1">
            <x v="12"/>
          </reference>
        </references>
      </pivotArea>
    </format>
    <format dxfId="16">
      <pivotArea dataOnly="0" labelOnly="1" outline="0" fieldPosition="0">
        <references count="2">
          <reference field="5" count="1" selected="0">
            <x v="90"/>
          </reference>
          <reference field="6" count="1">
            <x v="40"/>
          </reference>
        </references>
      </pivotArea>
    </format>
    <format dxfId="15">
      <pivotArea dataOnly="0" labelOnly="1" outline="0" fieldPosition="0">
        <references count="2">
          <reference field="5" count="1" selected="0">
            <x v="91"/>
          </reference>
          <reference field="6" count="1">
            <x v="76"/>
          </reference>
        </references>
      </pivotArea>
    </format>
    <format dxfId="14">
      <pivotArea dataOnly="0" labelOnly="1" outline="0" fieldPosition="0">
        <references count="2">
          <reference field="5" count="1" selected="0">
            <x v="92"/>
          </reference>
          <reference field="6" count="1">
            <x v="69"/>
          </reference>
        </references>
      </pivotArea>
    </format>
    <format dxfId="13">
      <pivotArea dataOnly="0" labelOnly="1" outline="0" fieldPosition="0">
        <references count="2">
          <reference field="5" count="1" selected="0">
            <x v="93"/>
          </reference>
          <reference field="6" count="1">
            <x v="67"/>
          </reference>
        </references>
      </pivotArea>
    </format>
    <format dxfId="12">
      <pivotArea dataOnly="0" labelOnly="1" outline="0" fieldPosition="0">
        <references count="2">
          <reference field="5" count="1" selected="0">
            <x v="94"/>
          </reference>
          <reference field="6" count="1">
            <x v="16"/>
          </reference>
        </references>
      </pivotArea>
    </format>
    <format dxfId="11">
      <pivotArea dataOnly="0" labelOnly="1" outline="0" fieldPosition="0">
        <references count="2">
          <reference field="5" count="1" selected="0">
            <x v="95"/>
          </reference>
          <reference field="6" count="1">
            <x v="61"/>
          </reference>
        </references>
      </pivotArea>
    </format>
    <format dxfId="10">
      <pivotArea dataOnly="0" labelOnly="1" outline="0" fieldPosition="0">
        <references count="2">
          <reference field="5" count="1" selected="0">
            <x v="96"/>
          </reference>
          <reference field="6" count="1">
            <x v="55"/>
          </reference>
        </references>
      </pivotArea>
    </format>
    <format dxfId="9">
      <pivotArea dataOnly="0" labelOnly="1" outline="0" fieldPosition="0">
        <references count="2">
          <reference field="5" count="1" selected="0">
            <x v="97"/>
          </reference>
          <reference field="6" count="1">
            <x v="101"/>
          </reference>
        </references>
      </pivotArea>
    </format>
    <format dxfId="8">
      <pivotArea dataOnly="0" labelOnly="1" outline="0" fieldPosition="0">
        <references count="2">
          <reference field="5" count="1" selected="0">
            <x v="98"/>
          </reference>
          <reference field="6" count="1">
            <x v="26"/>
          </reference>
        </references>
      </pivotArea>
    </format>
    <format dxfId="7">
      <pivotArea dataOnly="0" labelOnly="1" outline="0" fieldPosition="0">
        <references count="2">
          <reference field="5" count="1" selected="0">
            <x v="99"/>
          </reference>
          <reference field="6" count="1">
            <x v="79"/>
          </reference>
        </references>
      </pivotArea>
    </format>
    <format dxfId="6">
      <pivotArea dataOnly="0" labelOnly="1" outline="0" fieldPosition="0">
        <references count="2">
          <reference field="5" count="1" selected="0">
            <x v="100"/>
          </reference>
          <reference field="6" count="1">
            <x v="77"/>
          </reference>
        </references>
      </pivotArea>
    </format>
    <format dxfId="5">
      <pivotArea dataOnly="0" labelOnly="1" outline="0" fieldPosition="0">
        <references count="2">
          <reference field="5" count="1" selected="0">
            <x v="101"/>
          </reference>
          <reference field="6" count="1">
            <x v="74"/>
          </reference>
        </references>
      </pivotArea>
    </format>
    <format dxfId="4">
      <pivotArea dataOnly="0" labelOnly="1" outline="0" fieldPosition="0">
        <references count="2">
          <reference field="5" count="1" selected="0">
            <x v="102"/>
          </reference>
          <reference field="6" count="1">
            <x v="34"/>
          </reference>
        </references>
      </pivotArea>
    </format>
    <format dxfId="3">
      <pivotArea dataOnly="0" labelOnly="1" outline="0" fieldPosition="0">
        <references count="2">
          <reference field="5" count="1" selected="0">
            <x v="103"/>
          </reference>
          <reference field="6" count="1">
            <x v="81"/>
          </reference>
        </references>
      </pivotArea>
    </format>
    <format dxfId="2">
      <pivotArea dataOnly="0" labelOnly="1" outline="0" fieldPosition="0">
        <references count="2">
          <reference field="5" count="1" selected="0">
            <x v="104"/>
          </reference>
          <reference field="6" count="1">
            <x v="2"/>
          </reference>
        </references>
      </pivotArea>
    </format>
    <format dxfId="1">
      <pivotArea dataOnly="0" labelOnly="1" outline="0" fieldPosition="0">
        <references count="2">
          <reference field="5" count="1" selected="0">
            <x v="105"/>
          </reference>
          <reference field="6" count="1">
            <x v="106"/>
          </reference>
        </references>
      </pivotArea>
    </format>
    <format dxfId="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J104"/>
  <sheetViews>
    <sheetView zoomScale="71" zoomScaleNormal="71" workbookViewId="0">
      <selection activeCell="L10" sqref="L10"/>
    </sheetView>
  </sheetViews>
  <sheetFormatPr defaultRowHeight="14.25" x14ac:dyDescent="0.2"/>
  <cols>
    <col min="1" max="1" width="9" style="81"/>
    <col min="2" max="2" width="20.375" style="81" customWidth="1"/>
    <col min="3" max="7" width="9" style="85" customWidth="1"/>
    <col min="8" max="17" width="9" style="81" customWidth="1"/>
    <col min="18" max="18" width="9" style="81"/>
    <col min="19" max="19" width="14.125" style="81" customWidth="1"/>
    <col min="20" max="16384" width="9" style="81"/>
  </cols>
  <sheetData>
    <row r="1" spans="1:36" s="38" customFormat="1" x14ac:dyDescent="0.2">
      <c r="C1" s="39"/>
      <c r="D1" s="39"/>
      <c r="E1" s="39"/>
      <c r="F1" s="39"/>
      <c r="G1" s="39"/>
    </row>
    <row r="2" spans="1:36" s="38" customFormat="1" x14ac:dyDescent="0.2">
      <c r="C2" s="39"/>
      <c r="D2" s="39"/>
      <c r="E2" s="39"/>
      <c r="F2" s="39"/>
      <c r="G2" s="39"/>
    </row>
    <row r="3" spans="1:36" s="38" customFormat="1" x14ac:dyDescent="0.2">
      <c r="C3" s="39"/>
      <c r="D3" s="39"/>
      <c r="E3" s="39"/>
      <c r="F3" s="39"/>
      <c r="G3" s="39"/>
    </row>
    <row r="4" spans="1:36" s="38" customFormat="1" ht="34.5" x14ac:dyDescent="0.2">
      <c r="A4" s="40" t="s">
        <v>264</v>
      </c>
      <c r="B4" s="40"/>
      <c r="C4" s="40"/>
      <c r="D4" s="40"/>
      <c r="E4" s="40"/>
      <c r="F4" s="39"/>
      <c r="G4" s="39"/>
    </row>
    <row r="5" spans="1:36" s="38" customFormat="1" ht="21" x14ac:dyDescent="0.2">
      <c r="A5" s="41" t="s">
        <v>265</v>
      </c>
      <c r="B5" s="41"/>
      <c r="C5" s="41"/>
      <c r="D5" s="41"/>
      <c r="E5" s="41"/>
      <c r="F5" s="39"/>
      <c r="G5" s="39"/>
    </row>
    <row r="6" spans="1:36" s="38" customFormat="1" x14ac:dyDescent="0.2">
      <c r="C6" s="39"/>
      <c r="D6" s="39"/>
      <c r="E6" s="39"/>
      <c r="F6" s="39"/>
      <c r="G6" s="39"/>
    </row>
    <row r="7" spans="1:36" s="38" customFormat="1" ht="24.75" customHeight="1" x14ac:dyDescent="0.2">
      <c r="B7" s="42" t="s">
        <v>266</v>
      </c>
      <c r="C7" s="43" t="s">
        <v>267</v>
      </c>
      <c r="D7" s="44"/>
      <c r="E7" s="44"/>
      <c r="F7" s="45"/>
      <c r="G7" s="39"/>
    </row>
    <row r="8" spans="1:36" s="38" customFormat="1" ht="16.5" customHeight="1" x14ac:dyDescent="0.2">
      <c r="B8" s="46" t="s">
        <v>268</v>
      </c>
      <c r="C8" s="47" t="s">
        <v>269</v>
      </c>
      <c r="D8" s="48"/>
      <c r="E8" s="48"/>
      <c r="F8" s="49"/>
      <c r="G8" s="39"/>
    </row>
    <row r="9" spans="1:36" s="38" customFormat="1" ht="16.5" customHeight="1" x14ac:dyDescent="0.2">
      <c r="B9" s="50" t="s">
        <v>270</v>
      </c>
      <c r="C9" s="51" t="s">
        <v>271</v>
      </c>
      <c r="D9" s="48"/>
      <c r="E9" s="48"/>
      <c r="F9" s="49"/>
      <c r="G9" s="39"/>
    </row>
    <row r="10" spans="1:36" s="38" customFormat="1" ht="16.5" customHeight="1" x14ac:dyDescent="0.2">
      <c r="B10" s="50" t="s">
        <v>272</v>
      </c>
      <c r="C10" s="47" t="s">
        <v>273</v>
      </c>
      <c r="D10" s="48"/>
      <c r="E10" s="48"/>
      <c r="F10" s="49"/>
      <c r="G10" s="39"/>
    </row>
    <row r="11" spans="1:36" s="54" customFormat="1" ht="18.75" hidden="1" customHeight="1" x14ac:dyDescent="0.45">
      <c r="A11" s="41"/>
      <c r="B11" s="41"/>
      <c r="C11" s="41"/>
      <c r="D11" s="41"/>
      <c r="E11" s="41"/>
      <c r="F11" s="52"/>
      <c r="G11" s="52"/>
      <c r="H11" s="53"/>
      <c r="I11" s="53"/>
      <c r="J11" s="53"/>
      <c r="K11" s="53"/>
      <c r="L11" s="53"/>
      <c r="M11" s="53"/>
      <c r="N11" s="53"/>
      <c r="O11" s="53"/>
      <c r="P11" s="53"/>
      <c r="Q11" s="53"/>
    </row>
    <row r="12" spans="1:36" s="56" customFormat="1" ht="24" customHeight="1" x14ac:dyDescent="0.2">
      <c r="A12" s="55">
        <v>1</v>
      </c>
      <c r="B12" s="55">
        <v>2</v>
      </c>
      <c r="C12" s="55">
        <v>3</v>
      </c>
      <c r="D12" s="55">
        <v>4</v>
      </c>
      <c r="E12" s="55">
        <v>5</v>
      </c>
      <c r="F12" s="55">
        <v>6</v>
      </c>
      <c r="G12" s="55">
        <v>7</v>
      </c>
      <c r="H12" s="55">
        <v>8</v>
      </c>
      <c r="I12" s="55">
        <v>9</v>
      </c>
      <c r="J12" s="55">
        <v>10</v>
      </c>
      <c r="K12" s="55">
        <v>11</v>
      </c>
      <c r="L12" s="55">
        <v>12</v>
      </c>
      <c r="M12" s="55">
        <v>13</v>
      </c>
      <c r="N12" s="55">
        <v>14</v>
      </c>
      <c r="O12" s="55">
        <v>15</v>
      </c>
      <c r="P12" s="55">
        <v>16</v>
      </c>
      <c r="Q12" s="55">
        <v>17</v>
      </c>
    </row>
    <row r="13" spans="1:36" s="61" customFormat="1" ht="23.25" customHeight="1" x14ac:dyDescent="0.2">
      <c r="A13" s="57" t="s">
        <v>274</v>
      </c>
      <c r="B13" s="57" t="s">
        <v>266</v>
      </c>
      <c r="C13" s="58">
        <v>42644</v>
      </c>
      <c r="D13" s="58">
        <v>42675</v>
      </c>
      <c r="E13" s="59">
        <v>42705</v>
      </c>
      <c r="F13" s="58">
        <v>42736</v>
      </c>
      <c r="G13" s="58">
        <v>42767</v>
      </c>
      <c r="H13" s="58">
        <v>42795</v>
      </c>
      <c r="I13" s="58">
        <v>42826</v>
      </c>
      <c r="J13" s="58">
        <v>42856</v>
      </c>
      <c r="K13" s="58">
        <v>42887</v>
      </c>
      <c r="L13" s="58">
        <v>42917</v>
      </c>
      <c r="M13" s="58">
        <v>42948</v>
      </c>
      <c r="N13" s="58">
        <v>42979</v>
      </c>
      <c r="O13" s="58">
        <v>43009</v>
      </c>
      <c r="P13" s="58">
        <v>43040</v>
      </c>
      <c r="Q13" s="58">
        <v>43070</v>
      </c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</row>
    <row r="14" spans="1:36" s="66" customFormat="1" ht="12.75" customHeight="1" x14ac:dyDescent="0.2">
      <c r="A14" s="62"/>
      <c r="B14" s="62"/>
      <c r="C14" s="63"/>
      <c r="D14" s="63"/>
      <c r="E14" s="64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</row>
    <row r="15" spans="1:36" s="56" customFormat="1" ht="23.25" customHeight="1" x14ac:dyDescent="0.2">
      <c r="A15" s="67" t="s">
        <v>85</v>
      </c>
      <c r="B15" s="68" t="s">
        <v>275</v>
      </c>
      <c r="C15" s="69">
        <v>0.28000000000000003</v>
      </c>
      <c r="D15" s="69">
        <v>0.28000000000000003</v>
      </c>
      <c r="E15" s="69">
        <v>0.28000000000000003</v>
      </c>
      <c r="F15" s="69">
        <v>0.28000000000000003</v>
      </c>
      <c r="G15" s="69">
        <v>0.28000000000000003</v>
      </c>
      <c r="H15" s="69">
        <v>0.28000000000000003</v>
      </c>
      <c r="I15" s="69">
        <v>0.28000000000000003</v>
      </c>
      <c r="J15" s="70"/>
      <c r="K15" s="70"/>
      <c r="L15" s="70"/>
      <c r="M15" s="70"/>
      <c r="N15" s="70"/>
      <c r="O15" s="70"/>
      <c r="P15" s="70"/>
      <c r="Q15" s="70"/>
    </row>
    <row r="16" spans="1:36" s="56" customFormat="1" ht="23.25" customHeight="1" x14ac:dyDescent="0.2">
      <c r="A16" s="67" t="s">
        <v>87</v>
      </c>
      <c r="B16" s="68" t="s">
        <v>275</v>
      </c>
      <c r="C16" s="71">
        <v>0.3</v>
      </c>
      <c r="D16" s="71">
        <v>0.3</v>
      </c>
      <c r="E16" s="69">
        <v>0.28000000000000003</v>
      </c>
      <c r="F16" s="69">
        <v>0.28000000000000003</v>
      </c>
      <c r="G16" s="69">
        <v>0.28000000000000003</v>
      </c>
      <c r="H16" s="69">
        <v>0.28000000000000003</v>
      </c>
      <c r="I16" s="69">
        <v>0.28000000000000003</v>
      </c>
      <c r="J16" s="70"/>
      <c r="K16" s="70"/>
      <c r="L16" s="70"/>
      <c r="M16" s="70"/>
      <c r="N16" s="70"/>
      <c r="O16" s="70"/>
      <c r="P16" s="70"/>
      <c r="Q16" s="70"/>
    </row>
    <row r="17" spans="1:17" s="56" customFormat="1" ht="23.25" customHeight="1" x14ac:dyDescent="0.2">
      <c r="A17" s="67" t="s">
        <v>91</v>
      </c>
      <c r="B17" s="68" t="s">
        <v>268</v>
      </c>
      <c r="C17" s="69">
        <v>0.28000000000000003</v>
      </c>
      <c r="D17" s="69">
        <v>0.28000000000000003</v>
      </c>
      <c r="E17" s="69">
        <v>0.28000000000000003</v>
      </c>
      <c r="F17" s="69">
        <v>0.28000000000000003</v>
      </c>
      <c r="G17" s="69">
        <v>0.28000000000000003</v>
      </c>
      <c r="H17" s="69">
        <v>0.28000000000000003</v>
      </c>
      <c r="I17" s="69">
        <v>0.28000000000000003</v>
      </c>
      <c r="J17" s="70"/>
      <c r="K17" s="70"/>
      <c r="L17" s="70"/>
      <c r="M17" s="70"/>
      <c r="N17" s="70"/>
      <c r="O17" s="70"/>
      <c r="P17" s="70"/>
      <c r="Q17" s="70"/>
    </row>
    <row r="18" spans="1:17" s="56" customFormat="1" ht="23.25" customHeight="1" x14ac:dyDescent="0.2">
      <c r="A18" s="67" t="s">
        <v>89</v>
      </c>
      <c r="B18" s="68" t="s">
        <v>268</v>
      </c>
      <c r="C18" s="69">
        <v>0.28000000000000003</v>
      </c>
      <c r="D18" s="69">
        <v>0.28000000000000003</v>
      </c>
      <c r="E18" s="69">
        <v>0.28000000000000003</v>
      </c>
      <c r="F18" s="69">
        <v>0.28000000000000003</v>
      </c>
      <c r="G18" s="69">
        <v>0.28000000000000003</v>
      </c>
      <c r="H18" s="69">
        <v>0.28000000000000003</v>
      </c>
      <c r="I18" s="69">
        <v>0.28000000000000003</v>
      </c>
      <c r="J18" s="70"/>
      <c r="K18" s="70"/>
      <c r="L18" s="70"/>
      <c r="M18" s="70"/>
      <c r="N18" s="70"/>
      <c r="O18" s="70"/>
      <c r="P18" s="70"/>
      <c r="Q18" s="70"/>
    </row>
    <row r="19" spans="1:17" s="56" customFormat="1" ht="23.25" customHeight="1" x14ac:dyDescent="0.2">
      <c r="A19" s="72" t="s">
        <v>93</v>
      </c>
      <c r="B19" s="68" t="s">
        <v>268</v>
      </c>
      <c r="C19" s="69">
        <v>0.28000000000000003</v>
      </c>
      <c r="D19" s="69">
        <v>0.28000000000000003</v>
      </c>
      <c r="E19" s="69">
        <v>0.28000000000000003</v>
      </c>
      <c r="F19" s="69">
        <v>0.28000000000000003</v>
      </c>
      <c r="G19" s="69">
        <v>0.28000000000000003</v>
      </c>
      <c r="H19" s="69">
        <v>0.28000000000000003</v>
      </c>
      <c r="I19" s="69">
        <v>0.28000000000000003</v>
      </c>
      <c r="J19" s="70"/>
      <c r="K19" s="70"/>
      <c r="L19" s="70"/>
      <c r="M19" s="70"/>
      <c r="N19" s="70"/>
      <c r="O19" s="70"/>
      <c r="P19" s="70"/>
      <c r="Q19" s="70"/>
    </row>
    <row r="20" spans="1:17" s="56" customFormat="1" ht="23.25" customHeight="1" x14ac:dyDescent="0.2">
      <c r="A20" s="72" t="s">
        <v>95</v>
      </c>
      <c r="B20" s="68" t="s">
        <v>268</v>
      </c>
      <c r="C20" s="69">
        <v>0.28000000000000003</v>
      </c>
      <c r="D20" s="69">
        <v>0.28000000000000003</v>
      </c>
      <c r="E20" s="69">
        <v>0.28000000000000003</v>
      </c>
      <c r="F20" s="69">
        <v>0.28000000000000003</v>
      </c>
      <c r="G20" s="69">
        <v>0.28000000000000003</v>
      </c>
      <c r="H20" s="69">
        <v>0.28000000000000003</v>
      </c>
      <c r="I20" s="69">
        <v>0.28000000000000003</v>
      </c>
      <c r="J20" s="70"/>
      <c r="K20" s="70"/>
      <c r="L20" s="70"/>
      <c r="M20" s="70"/>
      <c r="N20" s="70"/>
      <c r="O20" s="70"/>
      <c r="P20" s="70"/>
      <c r="Q20" s="70"/>
    </row>
    <row r="21" spans="1:17" s="56" customFormat="1" ht="23.25" customHeight="1" x14ac:dyDescent="0.2">
      <c r="A21" s="72" t="s">
        <v>97</v>
      </c>
      <c r="B21" s="68" t="s">
        <v>268</v>
      </c>
      <c r="C21" s="69">
        <v>0.28000000000000003</v>
      </c>
      <c r="D21" s="69">
        <v>0.28000000000000003</v>
      </c>
      <c r="E21" s="69">
        <v>0.28000000000000003</v>
      </c>
      <c r="F21" s="69">
        <v>0.28000000000000003</v>
      </c>
      <c r="G21" s="69">
        <v>0.28000000000000003</v>
      </c>
      <c r="H21" s="69">
        <v>0.28000000000000003</v>
      </c>
      <c r="I21" s="69">
        <v>0.28000000000000003</v>
      </c>
      <c r="J21" s="70"/>
      <c r="K21" s="70"/>
      <c r="L21" s="70"/>
      <c r="M21" s="70"/>
      <c r="N21" s="70"/>
      <c r="O21" s="70"/>
      <c r="P21" s="70"/>
      <c r="Q21" s="70"/>
    </row>
    <row r="22" spans="1:17" s="56" customFormat="1" ht="23.25" customHeight="1" x14ac:dyDescent="0.2">
      <c r="A22" s="72" t="s">
        <v>103</v>
      </c>
      <c r="B22" s="68" t="s">
        <v>268</v>
      </c>
      <c r="C22" s="71">
        <v>0.3</v>
      </c>
      <c r="D22" s="71">
        <v>0.3</v>
      </c>
      <c r="E22" s="71">
        <v>0.3</v>
      </c>
      <c r="F22" s="71">
        <v>0.3</v>
      </c>
      <c r="G22" s="71">
        <v>0.3</v>
      </c>
      <c r="H22" s="69">
        <v>0.28000000000000003</v>
      </c>
      <c r="I22" s="69">
        <v>0.28000000000000003</v>
      </c>
      <c r="J22" s="70"/>
      <c r="K22" s="70"/>
      <c r="L22" s="70"/>
      <c r="M22" s="70"/>
      <c r="N22" s="70"/>
      <c r="O22" s="70"/>
      <c r="P22" s="70"/>
      <c r="Q22" s="70"/>
    </row>
    <row r="23" spans="1:17" s="56" customFormat="1" ht="23.25" customHeight="1" x14ac:dyDescent="0.2">
      <c r="A23" s="72" t="s">
        <v>99</v>
      </c>
      <c r="B23" s="68" t="s">
        <v>268</v>
      </c>
      <c r="C23" s="71">
        <v>0.3</v>
      </c>
      <c r="D23" s="71">
        <v>0.3</v>
      </c>
      <c r="E23" s="71">
        <v>0.3</v>
      </c>
      <c r="F23" s="69">
        <v>0.28000000000000003</v>
      </c>
      <c r="G23" s="69">
        <v>0.28000000000000003</v>
      </c>
      <c r="H23" s="69">
        <v>0.28000000000000003</v>
      </c>
      <c r="I23" s="69">
        <v>0.28000000000000003</v>
      </c>
      <c r="J23" s="70"/>
      <c r="K23" s="70"/>
      <c r="L23" s="70"/>
      <c r="M23" s="70"/>
      <c r="N23" s="70"/>
      <c r="O23" s="70"/>
      <c r="P23" s="70"/>
      <c r="Q23" s="70"/>
    </row>
    <row r="24" spans="1:17" s="56" customFormat="1" ht="23.25" customHeight="1" x14ac:dyDescent="0.2">
      <c r="A24" s="72" t="s">
        <v>101</v>
      </c>
      <c r="B24" s="68" t="s">
        <v>268</v>
      </c>
      <c r="C24" s="71">
        <v>0.3</v>
      </c>
      <c r="D24" s="71">
        <v>0.3</v>
      </c>
      <c r="E24" s="71">
        <v>0.3</v>
      </c>
      <c r="F24" s="69">
        <v>0.28000000000000003</v>
      </c>
      <c r="G24" s="69">
        <v>0.28000000000000003</v>
      </c>
      <c r="H24" s="69">
        <v>0.28000000000000003</v>
      </c>
      <c r="I24" s="69">
        <v>0.28000000000000003</v>
      </c>
      <c r="J24" s="70"/>
      <c r="K24" s="70"/>
      <c r="L24" s="70"/>
      <c r="M24" s="70"/>
      <c r="N24" s="70"/>
      <c r="O24" s="70"/>
      <c r="P24" s="70"/>
      <c r="Q24" s="70"/>
    </row>
    <row r="25" spans="1:17" s="56" customFormat="1" ht="23.25" customHeight="1" x14ac:dyDescent="0.2">
      <c r="A25" s="72" t="s">
        <v>105</v>
      </c>
      <c r="B25" s="68" t="s">
        <v>268</v>
      </c>
      <c r="C25" s="71">
        <v>0.3</v>
      </c>
      <c r="D25" s="71">
        <v>0.3</v>
      </c>
      <c r="E25" s="71">
        <v>0.3</v>
      </c>
      <c r="F25" s="71">
        <v>0.3</v>
      </c>
      <c r="G25" s="71">
        <v>0.3</v>
      </c>
      <c r="H25" s="71">
        <v>0.3</v>
      </c>
      <c r="I25" s="71">
        <v>0.3</v>
      </c>
      <c r="J25" s="70"/>
      <c r="K25" s="70"/>
      <c r="L25" s="70"/>
      <c r="M25" s="70"/>
      <c r="N25" s="70"/>
      <c r="O25" s="70"/>
      <c r="P25" s="70"/>
      <c r="Q25" s="70"/>
    </row>
    <row r="26" spans="1:17" s="56" customFormat="1" ht="23.25" customHeight="1" x14ac:dyDescent="0.2">
      <c r="A26" s="72" t="s">
        <v>115</v>
      </c>
      <c r="B26" s="68" t="s">
        <v>268</v>
      </c>
      <c r="C26" s="71">
        <v>0.3</v>
      </c>
      <c r="D26" s="71">
        <v>0.3</v>
      </c>
      <c r="E26" s="71">
        <v>0.3</v>
      </c>
      <c r="F26" s="71">
        <v>0.3</v>
      </c>
      <c r="G26" s="71">
        <v>0.3</v>
      </c>
      <c r="H26" s="71">
        <v>0.3</v>
      </c>
      <c r="I26" s="71">
        <v>0.3</v>
      </c>
      <c r="J26" s="70"/>
      <c r="K26" s="70"/>
      <c r="L26" s="70"/>
      <c r="M26" s="70"/>
      <c r="N26" s="70"/>
      <c r="O26" s="70"/>
      <c r="P26" s="70"/>
      <c r="Q26" s="70"/>
    </row>
    <row r="27" spans="1:17" s="56" customFormat="1" ht="23.25" customHeight="1" x14ac:dyDescent="0.2">
      <c r="A27" s="67" t="s">
        <v>121</v>
      </c>
      <c r="B27" s="68" t="s">
        <v>268</v>
      </c>
      <c r="C27" s="71">
        <v>0.3</v>
      </c>
      <c r="D27" s="71">
        <v>0.3</v>
      </c>
      <c r="E27" s="71">
        <v>0.3</v>
      </c>
      <c r="F27" s="71">
        <v>0.3</v>
      </c>
      <c r="G27" s="71">
        <v>0.3</v>
      </c>
      <c r="H27" s="71">
        <v>0.3</v>
      </c>
      <c r="I27" s="71">
        <v>0.3</v>
      </c>
      <c r="J27" s="70"/>
      <c r="K27" s="70"/>
      <c r="L27" s="70"/>
      <c r="M27" s="70"/>
      <c r="N27" s="70"/>
      <c r="O27" s="70"/>
      <c r="P27" s="70"/>
      <c r="Q27" s="70"/>
    </row>
    <row r="28" spans="1:17" s="56" customFormat="1" ht="23.25" customHeight="1" x14ac:dyDescent="0.2">
      <c r="A28" s="72" t="s">
        <v>117</v>
      </c>
      <c r="B28" s="68" t="s">
        <v>268</v>
      </c>
      <c r="C28" s="71">
        <v>0.3</v>
      </c>
      <c r="D28" s="71">
        <v>0.3</v>
      </c>
      <c r="E28" s="71">
        <v>0.3</v>
      </c>
      <c r="F28" s="71">
        <v>0.3</v>
      </c>
      <c r="G28" s="71">
        <v>0.3</v>
      </c>
      <c r="H28" s="71">
        <v>0.3</v>
      </c>
      <c r="I28" s="71">
        <v>0.3</v>
      </c>
      <c r="J28" s="70"/>
      <c r="K28" s="70"/>
      <c r="L28" s="70"/>
      <c r="M28" s="70"/>
      <c r="N28" s="70"/>
      <c r="O28" s="70"/>
      <c r="P28" s="70"/>
      <c r="Q28" s="70"/>
    </row>
    <row r="29" spans="1:17" s="56" customFormat="1" ht="23.25" customHeight="1" x14ac:dyDescent="0.2">
      <c r="A29" s="67" t="s">
        <v>123</v>
      </c>
      <c r="B29" s="68" t="s">
        <v>268</v>
      </c>
      <c r="C29" s="71">
        <v>0.3</v>
      </c>
      <c r="D29" s="71">
        <v>0.3</v>
      </c>
      <c r="E29" s="71">
        <v>0.3</v>
      </c>
      <c r="F29" s="71">
        <v>0.3</v>
      </c>
      <c r="G29" s="71">
        <v>0.3</v>
      </c>
      <c r="H29" s="71">
        <v>0.3</v>
      </c>
      <c r="I29" s="71">
        <v>0.3</v>
      </c>
      <c r="J29" s="70"/>
      <c r="K29" s="70"/>
      <c r="L29" s="70"/>
      <c r="M29" s="70"/>
      <c r="N29" s="70"/>
      <c r="O29" s="70"/>
      <c r="P29" s="70"/>
      <c r="Q29" s="70"/>
    </row>
    <row r="30" spans="1:17" s="56" customFormat="1" ht="23.25" customHeight="1" x14ac:dyDescent="0.2">
      <c r="A30" s="67" t="s">
        <v>119</v>
      </c>
      <c r="B30" s="68" t="s">
        <v>268</v>
      </c>
      <c r="C30" s="71">
        <v>0.3</v>
      </c>
      <c r="D30" s="71">
        <v>0.3</v>
      </c>
      <c r="E30" s="71">
        <v>0.3</v>
      </c>
      <c r="F30" s="71">
        <v>0.3</v>
      </c>
      <c r="G30" s="71">
        <v>0.3</v>
      </c>
      <c r="H30" s="71">
        <v>0.3</v>
      </c>
      <c r="I30" s="71">
        <v>0.3</v>
      </c>
      <c r="J30" s="70"/>
      <c r="K30" s="70"/>
      <c r="L30" s="70"/>
      <c r="M30" s="70"/>
      <c r="N30" s="70"/>
      <c r="O30" s="70"/>
      <c r="P30" s="70"/>
      <c r="Q30" s="70"/>
    </row>
    <row r="31" spans="1:17" s="56" customFormat="1" ht="23.25" customHeight="1" x14ac:dyDescent="0.2">
      <c r="A31" s="67" t="s">
        <v>127</v>
      </c>
      <c r="B31" s="68" t="s">
        <v>268</v>
      </c>
      <c r="C31" s="71">
        <v>0.3</v>
      </c>
      <c r="D31" s="71">
        <v>0.3</v>
      </c>
      <c r="E31" s="71">
        <v>0.3</v>
      </c>
      <c r="F31" s="71">
        <v>0.3</v>
      </c>
      <c r="G31" s="71">
        <v>0.3</v>
      </c>
      <c r="H31" s="71">
        <v>0.3</v>
      </c>
      <c r="I31" s="71">
        <v>0.3</v>
      </c>
      <c r="J31" s="70"/>
      <c r="K31" s="70"/>
      <c r="L31" s="70"/>
      <c r="M31" s="70"/>
      <c r="N31" s="70"/>
      <c r="O31" s="70"/>
      <c r="P31" s="70"/>
      <c r="Q31" s="70"/>
    </row>
    <row r="32" spans="1:17" s="56" customFormat="1" ht="23.25" customHeight="1" x14ac:dyDescent="0.2">
      <c r="A32" s="67" t="s">
        <v>125</v>
      </c>
      <c r="B32" s="68" t="s">
        <v>268</v>
      </c>
      <c r="C32" s="71">
        <v>0.3</v>
      </c>
      <c r="D32" s="71">
        <v>0.3</v>
      </c>
      <c r="E32" s="71">
        <v>0.3</v>
      </c>
      <c r="F32" s="71">
        <v>0.3</v>
      </c>
      <c r="G32" s="71">
        <v>0.3</v>
      </c>
      <c r="H32" s="71">
        <v>0.3</v>
      </c>
      <c r="I32" s="71">
        <v>0.3</v>
      </c>
      <c r="J32" s="70"/>
      <c r="K32" s="70"/>
      <c r="L32" s="70"/>
      <c r="M32" s="70"/>
      <c r="N32" s="70"/>
      <c r="O32" s="70"/>
      <c r="P32" s="70"/>
      <c r="Q32" s="70"/>
    </row>
    <row r="33" spans="1:17" s="56" customFormat="1" ht="23.25" customHeight="1" x14ac:dyDescent="0.2">
      <c r="A33" s="67" t="s">
        <v>129</v>
      </c>
      <c r="B33" s="68" t="s">
        <v>268</v>
      </c>
      <c r="C33" s="71">
        <v>0.3</v>
      </c>
      <c r="D33" s="71">
        <v>0.3</v>
      </c>
      <c r="E33" s="71">
        <v>0.3</v>
      </c>
      <c r="F33" s="71">
        <v>0.3</v>
      </c>
      <c r="G33" s="71">
        <v>0.3</v>
      </c>
      <c r="H33" s="71">
        <v>0.3</v>
      </c>
      <c r="I33" s="71">
        <v>0.3</v>
      </c>
      <c r="J33" s="70"/>
      <c r="K33" s="70"/>
      <c r="L33" s="70"/>
      <c r="M33" s="70"/>
      <c r="N33" s="70"/>
      <c r="O33" s="70"/>
      <c r="P33" s="70"/>
      <c r="Q33" s="70"/>
    </row>
    <row r="34" spans="1:17" s="56" customFormat="1" ht="23.25" customHeight="1" x14ac:dyDescent="0.2">
      <c r="A34" s="67" t="s">
        <v>111</v>
      </c>
      <c r="B34" s="68" t="s">
        <v>268</v>
      </c>
      <c r="C34" s="69">
        <v>0.28000000000000003</v>
      </c>
      <c r="D34" s="69">
        <v>0.28000000000000003</v>
      </c>
      <c r="E34" s="69">
        <v>0.28000000000000003</v>
      </c>
      <c r="F34" s="69">
        <v>0.28000000000000003</v>
      </c>
      <c r="G34" s="69">
        <v>0.28000000000000003</v>
      </c>
      <c r="H34" s="69">
        <v>0.28000000000000003</v>
      </c>
      <c r="I34" s="69">
        <v>0.28000000000000003</v>
      </c>
      <c r="J34" s="70"/>
      <c r="K34" s="70"/>
      <c r="L34" s="70"/>
      <c r="M34" s="70"/>
      <c r="N34" s="70"/>
      <c r="O34" s="70"/>
      <c r="P34" s="70"/>
      <c r="Q34" s="70"/>
    </row>
    <row r="35" spans="1:17" s="56" customFormat="1" ht="23.25" customHeight="1" x14ac:dyDescent="0.2">
      <c r="A35" s="67" t="s">
        <v>109</v>
      </c>
      <c r="B35" s="68" t="s">
        <v>268</v>
      </c>
      <c r="C35" s="69">
        <v>0.28000000000000003</v>
      </c>
      <c r="D35" s="69">
        <v>0.28000000000000003</v>
      </c>
      <c r="E35" s="69">
        <v>0.28000000000000003</v>
      </c>
      <c r="F35" s="69">
        <v>0.28000000000000003</v>
      </c>
      <c r="G35" s="69">
        <v>0.28000000000000003</v>
      </c>
      <c r="H35" s="69">
        <v>0.28000000000000003</v>
      </c>
      <c r="I35" s="69">
        <v>0.28000000000000003</v>
      </c>
      <c r="J35" s="70"/>
      <c r="K35" s="70"/>
      <c r="L35" s="70"/>
      <c r="M35" s="70"/>
      <c r="N35" s="70"/>
      <c r="O35" s="70"/>
      <c r="P35" s="70"/>
      <c r="Q35" s="70"/>
    </row>
    <row r="36" spans="1:17" s="56" customFormat="1" ht="23.25" customHeight="1" x14ac:dyDescent="0.2">
      <c r="A36" s="67" t="s">
        <v>107</v>
      </c>
      <c r="B36" s="68" t="s">
        <v>268</v>
      </c>
      <c r="C36" s="69">
        <v>0.28000000000000003</v>
      </c>
      <c r="D36" s="69">
        <v>0.28000000000000003</v>
      </c>
      <c r="E36" s="69">
        <v>0.28000000000000003</v>
      </c>
      <c r="F36" s="69">
        <v>0.28000000000000003</v>
      </c>
      <c r="G36" s="69">
        <v>0.28000000000000003</v>
      </c>
      <c r="H36" s="69">
        <v>0.28000000000000003</v>
      </c>
      <c r="I36" s="69">
        <v>0.28000000000000003</v>
      </c>
      <c r="J36" s="70"/>
      <c r="K36" s="70"/>
      <c r="L36" s="70"/>
      <c r="M36" s="70"/>
      <c r="N36" s="70"/>
      <c r="O36" s="70"/>
      <c r="P36" s="70"/>
      <c r="Q36" s="70"/>
    </row>
    <row r="37" spans="1:17" s="56" customFormat="1" ht="23.25" customHeight="1" x14ac:dyDescent="0.2">
      <c r="A37" s="67" t="s">
        <v>113</v>
      </c>
      <c r="B37" s="68" t="s">
        <v>268</v>
      </c>
      <c r="C37" s="69">
        <v>0.28000000000000003</v>
      </c>
      <c r="D37" s="69">
        <v>0.28000000000000003</v>
      </c>
      <c r="E37" s="69">
        <v>0.28000000000000003</v>
      </c>
      <c r="F37" s="69">
        <v>0.28000000000000003</v>
      </c>
      <c r="G37" s="69">
        <v>0.28000000000000003</v>
      </c>
      <c r="H37" s="69">
        <v>0.28000000000000003</v>
      </c>
      <c r="I37" s="69">
        <v>0.28000000000000003</v>
      </c>
      <c r="J37" s="70"/>
      <c r="K37" s="70"/>
      <c r="L37" s="70"/>
      <c r="M37" s="70"/>
      <c r="N37" s="70"/>
      <c r="O37" s="70"/>
      <c r="P37" s="70"/>
      <c r="Q37" s="70"/>
    </row>
    <row r="38" spans="1:17" s="56" customFormat="1" ht="23.25" customHeight="1" x14ac:dyDescent="0.2">
      <c r="A38" s="73" t="s">
        <v>173</v>
      </c>
      <c r="B38" s="68" t="s">
        <v>268</v>
      </c>
      <c r="C38" s="71">
        <v>0.3</v>
      </c>
      <c r="D38" s="71">
        <v>0.3</v>
      </c>
      <c r="E38" s="71">
        <v>0.3</v>
      </c>
      <c r="F38" s="71">
        <v>0.3</v>
      </c>
      <c r="G38" s="71">
        <v>0.3</v>
      </c>
      <c r="H38" s="71">
        <v>0.3</v>
      </c>
      <c r="I38" s="71">
        <v>0.3</v>
      </c>
      <c r="J38" s="70"/>
      <c r="K38" s="70"/>
      <c r="L38" s="70"/>
      <c r="M38" s="70"/>
      <c r="N38" s="70"/>
      <c r="O38" s="70"/>
      <c r="P38" s="70"/>
      <c r="Q38" s="70"/>
    </row>
    <row r="39" spans="1:17" s="56" customFormat="1" ht="23.25" customHeight="1" x14ac:dyDescent="0.2">
      <c r="A39" s="67" t="s">
        <v>139</v>
      </c>
      <c r="B39" s="68" t="s">
        <v>268</v>
      </c>
      <c r="C39" s="71">
        <v>0.3</v>
      </c>
      <c r="D39" s="71">
        <v>0.3</v>
      </c>
      <c r="E39" s="71">
        <v>0.3</v>
      </c>
      <c r="F39" s="71">
        <v>0.3</v>
      </c>
      <c r="G39" s="71">
        <v>0.3</v>
      </c>
      <c r="H39" s="71">
        <v>0.3</v>
      </c>
      <c r="I39" s="71">
        <v>0.3</v>
      </c>
      <c r="J39" s="70"/>
      <c r="K39" s="70"/>
      <c r="L39" s="70"/>
      <c r="M39" s="70"/>
      <c r="N39" s="70"/>
      <c r="O39" s="70"/>
      <c r="P39" s="70"/>
      <c r="Q39" s="70"/>
    </row>
    <row r="40" spans="1:17" s="56" customFormat="1" ht="23.25" customHeight="1" x14ac:dyDescent="0.2">
      <c r="A40" s="67" t="s">
        <v>143</v>
      </c>
      <c r="B40" s="68" t="s">
        <v>268</v>
      </c>
      <c r="C40" s="71">
        <v>0.3</v>
      </c>
      <c r="D40" s="71">
        <v>0.3</v>
      </c>
      <c r="E40" s="71">
        <v>0.3</v>
      </c>
      <c r="F40" s="71">
        <v>0.3</v>
      </c>
      <c r="G40" s="71">
        <v>0.3</v>
      </c>
      <c r="H40" s="71">
        <v>0.3</v>
      </c>
      <c r="I40" s="71">
        <v>0.3</v>
      </c>
      <c r="J40" s="70"/>
      <c r="K40" s="70"/>
      <c r="L40" s="70"/>
      <c r="M40" s="70"/>
      <c r="N40" s="70"/>
      <c r="O40" s="70"/>
      <c r="P40" s="70"/>
      <c r="Q40" s="70"/>
    </row>
    <row r="41" spans="1:17" s="56" customFormat="1" ht="23.25" customHeight="1" x14ac:dyDescent="0.2">
      <c r="A41" s="67" t="s">
        <v>131</v>
      </c>
      <c r="B41" s="68" t="s">
        <v>268</v>
      </c>
      <c r="C41" s="71">
        <v>0.3</v>
      </c>
      <c r="D41" s="71">
        <v>0.3</v>
      </c>
      <c r="E41" s="71">
        <v>0.3</v>
      </c>
      <c r="F41" s="71">
        <v>0.3</v>
      </c>
      <c r="G41" s="71">
        <v>0.3</v>
      </c>
      <c r="H41" s="71">
        <v>0.3</v>
      </c>
      <c r="I41" s="71">
        <v>0.3</v>
      </c>
      <c r="J41" s="70"/>
      <c r="K41" s="70"/>
      <c r="L41" s="70"/>
      <c r="M41" s="70"/>
      <c r="N41" s="70"/>
      <c r="O41" s="70"/>
      <c r="P41" s="70"/>
      <c r="Q41" s="70"/>
    </row>
    <row r="42" spans="1:17" s="56" customFormat="1" ht="23.25" customHeight="1" x14ac:dyDescent="0.2">
      <c r="A42" s="67" t="s">
        <v>133</v>
      </c>
      <c r="B42" s="68" t="s">
        <v>268</v>
      </c>
      <c r="C42" s="71">
        <v>0.3</v>
      </c>
      <c r="D42" s="71">
        <v>0.3</v>
      </c>
      <c r="E42" s="71">
        <v>0.3</v>
      </c>
      <c r="F42" s="71">
        <v>0.3</v>
      </c>
      <c r="G42" s="71">
        <v>0.3</v>
      </c>
      <c r="H42" s="71">
        <v>0.3</v>
      </c>
      <c r="I42" s="71">
        <v>0.3</v>
      </c>
      <c r="J42" s="70"/>
      <c r="K42" s="70"/>
      <c r="L42" s="70"/>
      <c r="M42" s="70"/>
      <c r="N42" s="70"/>
      <c r="O42" s="70"/>
      <c r="P42" s="70"/>
      <c r="Q42" s="70"/>
    </row>
    <row r="43" spans="1:17" s="56" customFormat="1" ht="23.25" customHeight="1" x14ac:dyDescent="0.2">
      <c r="A43" s="73" t="s">
        <v>161</v>
      </c>
      <c r="B43" s="68" t="s">
        <v>268</v>
      </c>
      <c r="C43" s="71">
        <v>0.3</v>
      </c>
      <c r="D43" s="71">
        <v>0.3</v>
      </c>
      <c r="E43" s="71">
        <v>0.3</v>
      </c>
      <c r="F43" s="71">
        <v>0.3</v>
      </c>
      <c r="G43" s="71">
        <v>0.3</v>
      </c>
      <c r="H43" s="71">
        <v>0.3</v>
      </c>
      <c r="I43" s="71">
        <v>0.3</v>
      </c>
      <c r="J43" s="70"/>
      <c r="K43" s="70"/>
      <c r="L43" s="70"/>
      <c r="M43" s="70"/>
      <c r="N43" s="70"/>
      <c r="O43" s="70"/>
      <c r="P43" s="70"/>
      <c r="Q43" s="70"/>
    </row>
    <row r="44" spans="1:17" s="56" customFormat="1" ht="23.25" customHeight="1" x14ac:dyDescent="0.2">
      <c r="A44" s="73" t="s">
        <v>171</v>
      </c>
      <c r="B44" s="68" t="s">
        <v>268</v>
      </c>
      <c r="C44" s="71">
        <v>0.3</v>
      </c>
      <c r="D44" s="71">
        <v>0.3</v>
      </c>
      <c r="E44" s="71">
        <v>0.3</v>
      </c>
      <c r="F44" s="71">
        <v>0.3</v>
      </c>
      <c r="G44" s="71">
        <v>0.3</v>
      </c>
      <c r="H44" s="71">
        <v>0.3</v>
      </c>
      <c r="I44" s="71">
        <v>0.3</v>
      </c>
      <c r="J44" s="70"/>
      <c r="K44" s="70"/>
      <c r="L44" s="70"/>
      <c r="M44" s="70"/>
      <c r="N44" s="70"/>
      <c r="O44" s="70"/>
      <c r="P44" s="70"/>
      <c r="Q44" s="70"/>
    </row>
    <row r="45" spans="1:17" s="56" customFormat="1" ht="23.25" customHeight="1" x14ac:dyDescent="0.2">
      <c r="A45" s="67" t="s">
        <v>147</v>
      </c>
      <c r="B45" s="68" t="s">
        <v>268</v>
      </c>
      <c r="C45" s="71">
        <v>0.3</v>
      </c>
      <c r="D45" s="71">
        <v>0.3</v>
      </c>
      <c r="E45" s="71">
        <v>0.3</v>
      </c>
      <c r="F45" s="71">
        <v>0.3</v>
      </c>
      <c r="G45" s="71">
        <v>0.3</v>
      </c>
      <c r="H45" s="71">
        <v>0.3</v>
      </c>
      <c r="I45" s="71">
        <v>0.3</v>
      </c>
      <c r="J45" s="70"/>
      <c r="K45" s="70"/>
      <c r="L45" s="70"/>
      <c r="M45" s="70"/>
      <c r="N45" s="70"/>
      <c r="O45" s="70"/>
      <c r="P45" s="70"/>
      <c r="Q45" s="70"/>
    </row>
    <row r="46" spans="1:17" s="56" customFormat="1" ht="23.25" customHeight="1" x14ac:dyDescent="0.2">
      <c r="A46" s="67" t="s">
        <v>135</v>
      </c>
      <c r="B46" s="68" t="s">
        <v>268</v>
      </c>
      <c r="C46" s="71">
        <v>0.3</v>
      </c>
      <c r="D46" s="71">
        <v>0.3</v>
      </c>
      <c r="E46" s="71">
        <v>0.3</v>
      </c>
      <c r="F46" s="71">
        <v>0.3</v>
      </c>
      <c r="G46" s="71">
        <v>0.3</v>
      </c>
      <c r="H46" s="71">
        <v>0.3</v>
      </c>
      <c r="I46" s="71">
        <v>0.3</v>
      </c>
      <c r="J46" s="70"/>
      <c r="K46" s="70"/>
      <c r="L46" s="70"/>
      <c r="M46" s="70"/>
      <c r="N46" s="70"/>
      <c r="O46" s="70"/>
      <c r="P46" s="70"/>
      <c r="Q46" s="70"/>
    </row>
    <row r="47" spans="1:17" s="56" customFormat="1" ht="23.25" customHeight="1" x14ac:dyDescent="0.2">
      <c r="A47" s="67" t="s">
        <v>137</v>
      </c>
      <c r="B47" s="68" t="s">
        <v>268</v>
      </c>
      <c r="C47" s="71">
        <v>0.3</v>
      </c>
      <c r="D47" s="71">
        <v>0.3</v>
      </c>
      <c r="E47" s="71">
        <v>0.3</v>
      </c>
      <c r="F47" s="71">
        <v>0.3</v>
      </c>
      <c r="G47" s="71">
        <v>0.3</v>
      </c>
      <c r="H47" s="71">
        <v>0.3</v>
      </c>
      <c r="I47" s="71">
        <v>0.3</v>
      </c>
      <c r="J47" s="70"/>
      <c r="K47" s="70"/>
      <c r="L47" s="70"/>
      <c r="M47" s="70"/>
      <c r="N47" s="70"/>
      <c r="O47" s="70"/>
      <c r="P47" s="70"/>
      <c r="Q47" s="70"/>
    </row>
    <row r="48" spans="1:17" s="56" customFormat="1" ht="23.25" customHeight="1" x14ac:dyDescent="0.2">
      <c r="A48" s="67" t="s">
        <v>141</v>
      </c>
      <c r="B48" s="68" t="s">
        <v>268</v>
      </c>
      <c r="C48" s="71">
        <v>0.3</v>
      </c>
      <c r="D48" s="71">
        <v>0.3</v>
      </c>
      <c r="E48" s="71">
        <v>0.3</v>
      </c>
      <c r="F48" s="71">
        <v>0.3</v>
      </c>
      <c r="G48" s="71">
        <v>0.3</v>
      </c>
      <c r="H48" s="71">
        <v>0.3</v>
      </c>
      <c r="I48" s="71">
        <v>0.3</v>
      </c>
      <c r="J48" s="70"/>
      <c r="K48" s="70"/>
      <c r="L48" s="70"/>
      <c r="M48" s="70"/>
      <c r="N48" s="70"/>
      <c r="O48" s="70"/>
      <c r="P48" s="70"/>
      <c r="Q48" s="70"/>
    </row>
    <row r="49" spans="1:17" s="56" customFormat="1" ht="23.25" customHeight="1" x14ac:dyDescent="0.2">
      <c r="A49" s="67" t="s">
        <v>145</v>
      </c>
      <c r="B49" s="68" t="s">
        <v>268</v>
      </c>
      <c r="C49" s="71">
        <v>0.3</v>
      </c>
      <c r="D49" s="71">
        <v>0.3</v>
      </c>
      <c r="E49" s="71">
        <v>0.3</v>
      </c>
      <c r="F49" s="71">
        <v>0.3</v>
      </c>
      <c r="G49" s="71">
        <v>0.3</v>
      </c>
      <c r="H49" s="71">
        <v>0.3</v>
      </c>
      <c r="I49" s="71">
        <v>0.3</v>
      </c>
      <c r="J49" s="70"/>
      <c r="K49" s="70"/>
      <c r="L49" s="70"/>
      <c r="M49" s="70"/>
      <c r="N49" s="70"/>
      <c r="O49" s="70"/>
      <c r="P49" s="70"/>
      <c r="Q49" s="70"/>
    </row>
    <row r="50" spans="1:17" s="56" customFormat="1" ht="23.25" customHeight="1" x14ac:dyDescent="0.2">
      <c r="A50" s="67" t="s">
        <v>151</v>
      </c>
      <c r="B50" s="68" t="s">
        <v>268</v>
      </c>
      <c r="C50" s="71">
        <v>0.3</v>
      </c>
      <c r="D50" s="71">
        <v>0.3</v>
      </c>
      <c r="E50" s="71">
        <v>0.3</v>
      </c>
      <c r="F50" s="71">
        <v>0.3</v>
      </c>
      <c r="G50" s="71">
        <v>0.3</v>
      </c>
      <c r="H50" s="71">
        <v>0.3</v>
      </c>
      <c r="I50" s="71">
        <v>0.3</v>
      </c>
      <c r="J50" s="70"/>
      <c r="K50" s="70"/>
      <c r="L50" s="70"/>
      <c r="M50" s="70"/>
      <c r="N50" s="70"/>
      <c r="O50" s="70"/>
      <c r="P50" s="70"/>
      <c r="Q50" s="70"/>
    </row>
    <row r="51" spans="1:17" s="56" customFormat="1" ht="23.25" customHeight="1" x14ac:dyDescent="0.2">
      <c r="A51" s="67" t="s">
        <v>153</v>
      </c>
      <c r="B51" s="68" t="s">
        <v>268</v>
      </c>
      <c r="C51" s="71">
        <v>0.3</v>
      </c>
      <c r="D51" s="71">
        <v>0.3</v>
      </c>
      <c r="E51" s="71">
        <v>0.3</v>
      </c>
      <c r="F51" s="71">
        <v>0.3</v>
      </c>
      <c r="G51" s="71">
        <v>0.3</v>
      </c>
      <c r="H51" s="71">
        <v>0.3</v>
      </c>
      <c r="I51" s="71">
        <v>0.3</v>
      </c>
      <c r="J51" s="70"/>
      <c r="K51" s="70"/>
      <c r="L51" s="70"/>
      <c r="M51" s="70"/>
      <c r="N51" s="70"/>
      <c r="O51" s="70"/>
      <c r="P51" s="70"/>
      <c r="Q51" s="70"/>
    </row>
    <row r="52" spans="1:17" s="56" customFormat="1" ht="23.25" customHeight="1" x14ac:dyDescent="0.2">
      <c r="A52" s="67" t="s">
        <v>149</v>
      </c>
      <c r="B52" s="68" t="s">
        <v>268</v>
      </c>
      <c r="C52" s="71">
        <v>0.3</v>
      </c>
      <c r="D52" s="71">
        <v>0.3</v>
      </c>
      <c r="E52" s="71">
        <v>0.3</v>
      </c>
      <c r="F52" s="71">
        <v>0.3</v>
      </c>
      <c r="G52" s="71">
        <v>0.3</v>
      </c>
      <c r="H52" s="71">
        <v>0.3</v>
      </c>
      <c r="I52" s="71">
        <v>0.3</v>
      </c>
      <c r="J52" s="70"/>
      <c r="K52" s="70"/>
      <c r="L52" s="70"/>
      <c r="M52" s="70"/>
      <c r="N52" s="70"/>
      <c r="O52" s="70"/>
      <c r="P52" s="70"/>
      <c r="Q52" s="70"/>
    </row>
    <row r="53" spans="1:17" s="56" customFormat="1" ht="23.25" customHeight="1" x14ac:dyDescent="0.2">
      <c r="A53" s="67" t="s">
        <v>155</v>
      </c>
      <c r="B53" s="68" t="s">
        <v>268</v>
      </c>
      <c r="C53" s="71">
        <v>0.3</v>
      </c>
      <c r="D53" s="71">
        <v>0.3</v>
      </c>
      <c r="E53" s="71">
        <v>0.3</v>
      </c>
      <c r="F53" s="71">
        <v>0.3</v>
      </c>
      <c r="G53" s="71">
        <v>0.3</v>
      </c>
      <c r="H53" s="71">
        <v>0.3</v>
      </c>
      <c r="I53" s="71">
        <v>0.3</v>
      </c>
      <c r="J53" s="70"/>
      <c r="K53" s="70"/>
      <c r="L53" s="70"/>
      <c r="M53" s="70"/>
      <c r="N53" s="70"/>
      <c r="O53" s="70"/>
      <c r="P53" s="70"/>
      <c r="Q53" s="70"/>
    </row>
    <row r="54" spans="1:17" s="56" customFormat="1" ht="23.25" customHeight="1" x14ac:dyDescent="0.2">
      <c r="A54" s="73" t="s">
        <v>159</v>
      </c>
      <c r="B54" s="68" t="s">
        <v>268</v>
      </c>
      <c r="C54" s="71">
        <v>0.3</v>
      </c>
      <c r="D54" s="71">
        <v>0.3</v>
      </c>
      <c r="E54" s="71">
        <v>0.3</v>
      </c>
      <c r="F54" s="71">
        <v>0.3</v>
      </c>
      <c r="G54" s="71">
        <v>0.3</v>
      </c>
      <c r="H54" s="71">
        <v>0.3</v>
      </c>
      <c r="I54" s="71">
        <v>0.3</v>
      </c>
      <c r="J54" s="70"/>
      <c r="K54" s="70"/>
      <c r="L54" s="70"/>
      <c r="M54" s="70"/>
      <c r="N54" s="70"/>
      <c r="O54" s="70"/>
      <c r="P54" s="70"/>
      <c r="Q54" s="70"/>
    </row>
    <row r="55" spans="1:17" s="56" customFormat="1" ht="23.25" customHeight="1" x14ac:dyDescent="0.2">
      <c r="A55" s="73" t="s">
        <v>169</v>
      </c>
      <c r="B55" s="68" t="s">
        <v>268</v>
      </c>
      <c r="C55" s="71">
        <v>0.3</v>
      </c>
      <c r="D55" s="71">
        <v>0.3</v>
      </c>
      <c r="E55" s="71">
        <v>0.3</v>
      </c>
      <c r="F55" s="71">
        <v>0.3</v>
      </c>
      <c r="G55" s="71">
        <v>0.3</v>
      </c>
      <c r="H55" s="71">
        <v>0.3</v>
      </c>
      <c r="I55" s="71">
        <v>0.3</v>
      </c>
      <c r="J55" s="70"/>
      <c r="K55" s="70"/>
      <c r="L55" s="70"/>
      <c r="M55" s="70"/>
      <c r="N55" s="70"/>
      <c r="O55" s="70"/>
      <c r="P55" s="70"/>
      <c r="Q55" s="70"/>
    </row>
    <row r="56" spans="1:17" s="56" customFormat="1" ht="23.25" customHeight="1" x14ac:dyDescent="0.2">
      <c r="A56" s="73" t="s">
        <v>165</v>
      </c>
      <c r="B56" s="68" t="s">
        <v>268</v>
      </c>
      <c r="C56" s="71">
        <v>0.3</v>
      </c>
      <c r="D56" s="71">
        <v>0.3</v>
      </c>
      <c r="E56" s="71">
        <v>0.3</v>
      </c>
      <c r="F56" s="71">
        <v>0.3</v>
      </c>
      <c r="G56" s="71">
        <v>0.3</v>
      </c>
      <c r="H56" s="71">
        <v>0.3</v>
      </c>
      <c r="I56" s="71">
        <v>0.3</v>
      </c>
      <c r="J56" s="70"/>
      <c r="K56" s="70"/>
      <c r="L56" s="70"/>
      <c r="M56" s="70"/>
      <c r="N56" s="70"/>
      <c r="O56" s="70"/>
      <c r="P56" s="70"/>
      <c r="Q56" s="70"/>
    </row>
    <row r="57" spans="1:17" s="56" customFormat="1" ht="23.25" customHeight="1" x14ac:dyDescent="0.2">
      <c r="A57" s="73" t="s">
        <v>177</v>
      </c>
      <c r="B57" s="68" t="s">
        <v>268</v>
      </c>
      <c r="C57" s="71">
        <v>0.3</v>
      </c>
      <c r="D57" s="71">
        <v>0.3</v>
      </c>
      <c r="E57" s="71">
        <v>0.3</v>
      </c>
      <c r="F57" s="71">
        <v>0.3</v>
      </c>
      <c r="G57" s="71">
        <v>0.3</v>
      </c>
      <c r="H57" s="71">
        <v>0.3</v>
      </c>
      <c r="I57" s="71">
        <v>0.3</v>
      </c>
      <c r="J57" s="70"/>
      <c r="K57" s="70"/>
      <c r="L57" s="70"/>
      <c r="M57" s="70"/>
      <c r="N57" s="70"/>
      <c r="O57" s="70"/>
      <c r="P57" s="70"/>
      <c r="Q57" s="70"/>
    </row>
    <row r="58" spans="1:17" s="56" customFormat="1" ht="23.25" customHeight="1" x14ac:dyDescent="0.2">
      <c r="A58" s="67" t="s">
        <v>157</v>
      </c>
      <c r="B58" s="68" t="s">
        <v>268</v>
      </c>
      <c r="C58" s="71">
        <v>0.3</v>
      </c>
      <c r="D58" s="71">
        <v>0.3</v>
      </c>
      <c r="E58" s="71">
        <v>0.3</v>
      </c>
      <c r="F58" s="71">
        <v>0.3</v>
      </c>
      <c r="G58" s="71">
        <v>0.3</v>
      </c>
      <c r="H58" s="71">
        <v>0.3</v>
      </c>
      <c r="I58" s="71">
        <v>0.3</v>
      </c>
      <c r="J58" s="70"/>
      <c r="K58" s="70"/>
      <c r="L58" s="70"/>
      <c r="M58" s="70"/>
      <c r="N58" s="70"/>
      <c r="O58" s="70"/>
      <c r="P58" s="70"/>
      <c r="Q58" s="70"/>
    </row>
    <row r="59" spans="1:17" s="56" customFormat="1" ht="23.25" customHeight="1" x14ac:dyDescent="0.2">
      <c r="A59" s="73" t="s">
        <v>175</v>
      </c>
      <c r="B59" s="68" t="s">
        <v>268</v>
      </c>
      <c r="C59" s="71">
        <v>0.3</v>
      </c>
      <c r="D59" s="71">
        <v>0.3</v>
      </c>
      <c r="E59" s="71">
        <v>0.3</v>
      </c>
      <c r="F59" s="71">
        <v>0.3</v>
      </c>
      <c r="G59" s="71">
        <v>0.3</v>
      </c>
      <c r="H59" s="71">
        <v>0.3</v>
      </c>
      <c r="I59" s="71">
        <v>0.3</v>
      </c>
      <c r="J59" s="70"/>
      <c r="K59" s="70"/>
      <c r="L59" s="70"/>
      <c r="M59" s="70"/>
      <c r="N59" s="70"/>
      <c r="O59" s="70"/>
      <c r="P59" s="70"/>
      <c r="Q59" s="70"/>
    </row>
    <row r="60" spans="1:17" s="56" customFormat="1" ht="23.25" customHeight="1" x14ac:dyDescent="0.2">
      <c r="A60" s="73" t="s">
        <v>167</v>
      </c>
      <c r="B60" s="68" t="s">
        <v>268</v>
      </c>
      <c r="C60" s="69">
        <v>0.28000000000000003</v>
      </c>
      <c r="D60" s="69">
        <v>0.28000000000000003</v>
      </c>
      <c r="E60" s="69">
        <v>0.28000000000000003</v>
      </c>
      <c r="F60" s="69">
        <v>0.28000000000000003</v>
      </c>
      <c r="G60" s="69">
        <v>0.28000000000000003</v>
      </c>
      <c r="H60" s="69">
        <v>0.28000000000000003</v>
      </c>
      <c r="I60" s="69">
        <v>0.28000000000000003</v>
      </c>
      <c r="J60" s="70"/>
      <c r="K60" s="70"/>
      <c r="L60" s="70"/>
      <c r="M60" s="70"/>
      <c r="N60" s="70"/>
      <c r="O60" s="70"/>
      <c r="P60" s="70"/>
      <c r="Q60" s="70"/>
    </row>
    <row r="61" spans="1:17" s="56" customFormat="1" ht="23.25" customHeight="1" x14ac:dyDescent="0.2">
      <c r="A61" s="73" t="s">
        <v>163</v>
      </c>
      <c r="B61" s="68" t="s">
        <v>268</v>
      </c>
      <c r="C61" s="71">
        <v>0.3</v>
      </c>
      <c r="D61" s="71">
        <v>0.3</v>
      </c>
      <c r="E61" s="71">
        <v>0.3</v>
      </c>
      <c r="F61" s="71">
        <v>0.3</v>
      </c>
      <c r="G61" s="71">
        <v>0.3</v>
      </c>
      <c r="H61" s="71">
        <v>0.3</v>
      </c>
      <c r="I61" s="71">
        <v>0.3</v>
      </c>
      <c r="J61" s="70"/>
      <c r="K61" s="70"/>
      <c r="L61" s="70"/>
      <c r="M61" s="70"/>
      <c r="N61" s="70"/>
      <c r="O61" s="70"/>
      <c r="P61" s="70"/>
      <c r="Q61" s="70"/>
    </row>
    <row r="62" spans="1:17" s="56" customFormat="1" ht="23.25" customHeight="1" x14ac:dyDescent="0.2">
      <c r="A62" s="73" t="s">
        <v>179</v>
      </c>
      <c r="B62" s="68" t="s">
        <v>268</v>
      </c>
      <c r="C62" s="71">
        <v>0.3</v>
      </c>
      <c r="D62" s="71">
        <v>0.3</v>
      </c>
      <c r="E62" s="71">
        <v>0.3</v>
      </c>
      <c r="F62" s="71">
        <v>0.3</v>
      </c>
      <c r="G62" s="71">
        <v>0.3</v>
      </c>
      <c r="H62" s="71">
        <v>0.3</v>
      </c>
      <c r="I62" s="71">
        <v>0.3</v>
      </c>
      <c r="J62" s="70"/>
      <c r="K62" s="70"/>
      <c r="L62" s="70"/>
      <c r="M62" s="70"/>
      <c r="N62" s="70"/>
      <c r="O62" s="70"/>
      <c r="P62" s="70"/>
      <c r="Q62" s="70"/>
    </row>
    <row r="63" spans="1:17" s="56" customFormat="1" ht="23.25" customHeight="1" x14ac:dyDescent="0.2">
      <c r="A63" s="73" t="s">
        <v>181</v>
      </c>
      <c r="B63" s="68" t="s">
        <v>268</v>
      </c>
      <c r="C63" s="71">
        <v>0.3</v>
      </c>
      <c r="D63" s="71">
        <v>0.3</v>
      </c>
      <c r="E63" s="71">
        <v>0.3</v>
      </c>
      <c r="F63" s="71">
        <v>0.3</v>
      </c>
      <c r="G63" s="71">
        <v>0.3</v>
      </c>
      <c r="H63" s="71">
        <v>0.3</v>
      </c>
      <c r="I63" s="71">
        <v>0.3</v>
      </c>
      <c r="J63" s="70"/>
      <c r="K63" s="70"/>
      <c r="L63" s="70"/>
      <c r="M63" s="70"/>
      <c r="N63" s="70"/>
      <c r="O63" s="70"/>
      <c r="P63" s="70"/>
      <c r="Q63" s="70"/>
    </row>
    <row r="64" spans="1:17" s="56" customFormat="1" ht="23.25" customHeight="1" x14ac:dyDescent="0.2">
      <c r="A64" s="73" t="s">
        <v>183</v>
      </c>
      <c r="B64" s="68" t="s">
        <v>268</v>
      </c>
      <c r="C64" s="71">
        <v>0.3</v>
      </c>
      <c r="D64" s="71">
        <v>0.3</v>
      </c>
      <c r="E64" s="71">
        <v>0.3</v>
      </c>
      <c r="F64" s="71">
        <v>0.3</v>
      </c>
      <c r="G64" s="71">
        <v>0.3</v>
      </c>
      <c r="H64" s="71">
        <v>0.3</v>
      </c>
      <c r="I64" s="71">
        <v>0.3</v>
      </c>
      <c r="J64" s="70"/>
      <c r="K64" s="70"/>
      <c r="L64" s="70"/>
      <c r="M64" s="70"/>
      <c r="N64" s="70"/>
      <c r="O64" s="70"/>
      <c r="P64" s="70"/>
      <c r="Q64" s="70"/>
    </row>
    <row r="65" spans="1:36" s="56" customFormat="1" ht="23.25" customHeight="1" x14ac:dyDescent="0.2">
      <c r="A65" s="73" t="s">
        <v>185</v>
      </c>
      <c r="B65" s="74" t="s">
        <v>276</v>
      </c>
      <c r="C65" s="69">
        <v>0.28000000000000003</v>
      </c>
      <c r="D65" s="69">
        <v>0.28000000000000003</v>
      </c>
      <c r="E65" s="69">
        <v>0.28000000000000003</v>
      </c>
      <c r="F65" s="69">
        <v>0.28000000000000003</v>
      </c>
      <c r="G65" s="69">
        <v>0.28000000000000003</v>
      </c>
      <c r="H65" s="69">
        <v>0.28000000000000003</v>
      </c>
      <c r="I65" s="69">
        <v>0.28000000000000003</v>
      </c>
      <c r="J65" s="70"/>
      <c r="K65" s="70"/>
      <c r="L65" s="70"/>
      <c r="M65" s="70"/>
      <c r="N65" s="70"/>
      <c r="O65" s="70"/>
      <c r="P65" s="70"/>
      <c r="Q65" s="70"/>
    </row>
    <row r="66" spans="1:36" s="56" customFormat="1" ht="23.25" customHeight="1" x14ac:dyDescent="0.2">
      <c r="A66" s="73" t="s">
        <v>199</v>
      </c>
      <c r="B66" s="74" t="s">
        <v>276</v>
      </c>
      <c r="C66" s="69">
        <v>0.28000000000000003</v>
      </c>
      <c r="D66" s="69">
        <v>0.28000000000000003</v>
      </c>
      <c r="E66" s="69">
        <v>0.28000000000000003</v>
      </c>
      <c r="F66" s="69">
        <v>0.28000000000000003</v>
      </c>
      <c r="G66" s="69">
        <v>0.28000000000000003</v>
      </c>
      <c r="H66" s="69">
        <v>0.28000000000000003</v>
      </c>
      <c r="I66" s="69">
        <v>0.28000000000000003</v>
      </c>
      <c r="J66" s="70"/>
      <c r="K66" s="70"/>
      <c r="L66" s="70"/>
      <c r="M66" s="70"/>
      <c r="N66" s="70"/>
      <c r="O66" s="70"/>
      <c r="P66" s="70"/>
      <c r="Q66" s="70"/>
    </row>
    <row r="67" spans="1:36" s="56" customFormat="1" ht="23.25" customHeight="1" x14ac:dyDescent="0.2">
      <c r="A67" s="73" t="s">
        <v>197</v>
      </c>
      <c r="B67" s="74" t="s">
        <v>277</v>
      </c>
      <c r="C67" s="69">
        <v>0.28000000000000003</v>
      </c>
      <c r="D67" s="69">
        <v>0.28000000000000003</v>
      </c>
      <c r="E67" s="69">
        <v>0.28000000000000003</v>
      </c>
      <c r="F67" s="69">
        <v>0.28000000000000003</v>
      </c>
      <c r="G67" s="69">
        <v>0.28000000000000003</v>
      </c>
      <c r="H67" s="69">
        <v>0.28000000000000003</v>
      </c>
      <c r="I67" s="69">
        <v>0.28000000000000003</v>
      </c>
      <c r="J67" s="70"/>
      <c r="K67" s="70"/>
      <c r="L67" s="70"/>
      <c r="M67" s="70"/>
      <c r="N67" s="70"/>
      <c r="O67" s="70"/>
      <c r="P67" s="70"/>
      <c r="Q67" s="70"/>
    </row>
    <row r="68" spans="1:36" s="56" customFormat="1" ht="23.25" customHeight="1" x14ac:dyDescent="0.2">
      <c r="A68" s="73" t="s">
        <v>187</v>
      </c>
      <c r="B68" s="74" t="s">
        <v>278</v>
      </c>
      <c r="C68" s="69">
        <v>0.28000000000000003</v>
      </c>
      <c r="D68" s="69">
        <v>0.28000000000000003</v>
      </c>
      <c r="E68" s="69">
        <v>0.3</v>
      </c>
      <c r="F68" s="69">
        <v>0.28000000000000003</v>
      </c>
      <c r="G68" s="69">
        <v>0.28000000000000003</v>
      </c>
      <c r="H68" s="69">
        <v>0.28000000000000003</v>
      </c>
      <c r="I68" s="69">
        <v>0.28000000000000003</v>
      </c>
      <c r="J68" s="70"/>
      <c r="K68" s="70"/>
      <c r="L68" s="70"/>
      <c r="M68" s="70"/>
      <c r="N68" s="70"/>
      <c r="O68" s="70"/>
      <c r="P68" s="70"/>
      <c r="Q68" s="70"/>
    </row>
    <row r="69" spans="1:36" s="56" customFormat="1" ht="23.25" customHeight="1" x14ac:dyDescent="0.2">
      <c r="A69" s="73" t="s">
        <v>189</v>
      </c>
      <c r="B69" s="74" t="s">
        <v>279</v>
      </c>
      <c r="C69" s="75">
        <v>0.3</v>
      </c>
      <c r="D69" s="71">
        <v>0.28000000000000003</v>
      </c>
      <c r="E69" s="71">
        <v>0.3</v>
      </c>
      <c r="F69" s="71">
        <v>0.3</v>
      </c>
      <c r="G69" s="71">
        <v>0.3</v>
      </c>
      <c r="H69" s="71">
        <v>0.3</v>
      </c>
      <c r="I69" s="71">
        <v>0.3</v>
      </c>
      <c r="J69" s="70"/>
      <c r="K69" s="70"/>
      <c r="L69" s="70"/>
      <c r="M69" s="70"/>
      <c r="N69" s="70"/>
      <c r="O69" s="70"/>
      <c r="P69" s="70"/>
      <c r="Q69" s="70"/>
    </row>
    <row r="70" spans="1:36" s="56" customFormat="1" ht="23.25" customHeight="1" x14ac:dyDescent="0.2">
      <c r="A70" s="76" t="s">
        <v>203</v>
      </c>
      <c r="B70" s="77" t="s">
        <v>280</v>
      </c>
      <c r="C70" s="78"/>
      <c r="D70" s="79">
        <v>0.28000000000000003</v>
      </c>
      <c r="E70" s="71">
        <v>0.3</v>
      </c>
      <c r="F70" s="71">
        <v>0.3</v>
      </c>
      <c r="G70" s="71">
        <v>0.3</v>
      </c>
      <c r="H70" s="71">
        <v>0.3</v>
      </c>
      <c r="I70" s="71">
        <v>0.3</v>
      </c>
      <c r="J70" s="80"/>
      <c r="K70" s="80"/>
      <c r="L70" s="80"/>
      <c r="M70" s="80"/>
      <c r="N70" s="80"/>
      <c r="O70" s="80"/>
      <c r="P70" s="80"/>
      <c r="Q70" s="80"/>
      <c r="R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  <c r="AJ70" s="81"/>
    </row>
    <row r="71" spans="1:36" s="56" customFormat="1" ht="23.25" customHeight="1" x14ac:dyDescent="0.2">
      <c r="A71" s="76" t="s">
        <v>205</v>
      </c>
      <c r="B71" s="77" t="s">
        <v>281</v>
      </c>
      <c r="C71" s="78"/>
      <c r="D71" s="79">
        <v>0.28000000000000003</v>
      </c>
      <c r="E71" s="71">
        <v>0.3</v>
      </c>
      <c r="F71" s="71">
        <v>0.3</v>
      </c>
      <c r="G71" s="71">
        <v>0.3</v>
      </c>
      <c r="H71" s="71">
        <v>0.3</v>
      </c>
      <c r="I71" s="71">
        <v>0.3</v>
      </c>
      <c r="J71" s="80"/>
      <c r="K71" s="80"/>
      <c r="L71" s="80"/>
      <c r="M71" s="80"/>
      <c r="N71" s="80"/>
      <c r="O71" s="80"/>
      <c r="P71" s="80"/>
      <c r="Q71" s="80"/>
      <c r="R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1"/>
      <c r="AI71" s="81"/>
      <c r="AJ71" s="81"/>
    </row>
    <row r="72" spans="1:36" s="56" customFormat="1" ht="23.25" customHeight="1" x14ac:dyDescent="0.2">
      <c r="A72" s="73" t="s">
        <v>191</v>
      </c>
      <c r="B72" s="82" t="s">
        <v>270</v>
      </c>
      <c r="C72" s="79">
        <v>0.26</v>
      </c>
      <c r="D72" s="79">
        <v>0.26</v>
      </c>
      <c r="E72" s="79">
        <v>0.26</v>
      </c>
      <c r="F72" s="79">
        <v>0.26</v>
      </c>
      <c r="G72" s="79">
        <v>0.26</v>
      </c>
      <c r="H72" s="79">
        <v>0.26</v>
      </c>
      <c r="I72" s="79">
        <v>0.26</v>
      </c>
      <c r="J72" s="70"/>
      <c r="K72" s="70"/>
      <c r="L72" s="70"/>
      <c r="M72" s="70"/>
      <c r="N72" s="70"/>
      <c r="O72" s="70"/>
      <c r="P72" s="70"/>
      <c r="Q72" s="70"/>
    </row>
    <row r="73" spans="1:36" ht="20.25" customHeight="1" x14ac:dyDescent="0.2">
      <c r="A73" s="73" t="s">
        <v>195</v>
      </c>
      <c r="B73" s="82" t="s">
        <v>270</v>
      </c>
      <c r="C73" s="79">
        <v>0.26</v>
      </c>
      <c r="D73" s="79">
        <v>0.26</v>
      </c>
      <c r="E73" s="79">
        <v>0.26</v>
      </c>
      <c r="F73" s="79">
        <v>0.26</v>
      </c>
      <c r="G73" s="79">
        <v>0.26</v>
      </c>
      <c r="H73" s="79">
        <v>0.26</v>
      </c>
      <c r="I73" s="79">
        <v>0.26</v>
      </c>
      <c r="J73" s="70"/>
      <c r="K73" s="70"/>
      <c r="L73" s="70"/>
      <c r="M73" s="70"/>
      <c r="N73" s="70"/>
      <c r="O73" s="70"/>
      <c r="P73" s="70"/>
      <c r="Q73" s="70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ht="20.25" customHeight="1" x14ac:dyDescent="0.2">
      <c r="A74" s="73" t="s">
        <v>193</v>
      </c>
      <c r="B74" s="82" t="s">
        <v>270</v>
      </c>
      <c r="C74" s="79">
        <v>0.26</v>
      </c>
      <c r="D74" s="79">
        <v>0.26</v>
      </c>
      <c r="E74" s="79">
        <v>0.26</v>
      </c>
      <c r="F74" s="79">
        <v>0.26</v>
      </c>
      <c r="G74" s="79">
        <v>0.26</v>
      </c>
      <c r="H74" s="79">
        <v>0.26</v>
      </c>
      <c r="I74" s="79">
        <v>0.26</v>
      </c>
      <c r="J74" s="70"/>
      <c r="K74" s="70"/>
      <c r="L74" s="70"/>
      <c r="M74" s="70"/>
      <c r="N74" s="70"/>
      <c r="O74" s="70"/>
      <c r="P74" s="70"/>
      <c r="Q74" s="70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ht="20.25" customHeight="1" x14ac:dyDescent="0.2">
      <c r="A75" s="76" t="s">
        <v>215</v>
      </c>
      <c r="B75" s="83" t="s">
        <v>270</v>
      </c>
      <c r="C75" s="78"/>
      <c r="D75" s="78"/>
      <c r="E75" s="79">
        <v>0.26</v>
      </c>
      <c r="F75" s="79">
        <v>0.26</v>
      </c>
      <c r="G75" s="79">
        <v>0.26</v>
      </c>
      <c r="H75" s="79">
        <v>0.26</v>
      </c>
      <c r="I75" s="79">
        <v>0.26</v>
      </c>
      <c r="J75" s="80"/>
      <c r="K75" s="80"/>
      <c r="L75" s="80"/>
      <c r="M75" s="80"/>
      <c r="N75" s="80"/>
      <c r="O75" s="80"/>
      <c r="P75" s="80"/>
      <c r="Q75" s="80"/>
      <c r="S75" s="56"/>
    </row>
    <row r="76" spans="1:36" ht="20.25" customHeight="1" x14ac:dyDescent="0.2">
      <c r="A76" s="76" t="s">
        <v>207</v>
      </c>
      <c r="B76" s="83" t="s">
        <v>270</v>
      </c>
      <c r="C76" s="78"/>
      <c r="D76" s="78"/>
      <c r="E76" s="79">
        <v>0.26</v>
      </c>
      <c r="F76" s="79">
        <v>0.26</v>
      </c>
      <c r="G76" s="79">
        <v>0.26</v>
      </c>
      <c r="H76" s="79">
        <v>0.26</v>
      </c>
      <c r="I76" s="79">
        <v>0.26</v>
      </c>
      <c r="J76" s="80"/>
      <c r="K76" s="80"/>
      <c r="L76" s="80"/>
      <c r="M76" s="80"/>
      <c r="N76" s="80"/>
      <c r="O76" s="80"/>
      <c r="P76" s="80"/>
      <c r="Q76" s="80"/>
      <c r="S76" s="56"/>
    </row>
    <row r="77" spans="1:36" ht="20.25" customHeight="1" x14ac:dyDescent="0.2">
      <c r="A77" s="76" t="s">
        <v>211</v>
      </c>
      <c r="B77" s="83" t="s">
        <v>270</v>
      </c>
      <c r="C77" s="78"/>
      <c r="D77" s="78"/>
      <c r="E77" s="79">
        <v>0.26</v>
      </c>
      <c r="F77" s="79">
        <v>0.26</v>
      </c>
      <c r="G77" s="79">
        <v>0.26</v>
      </c>
      <c r="H77" s="79">
        <v>0.26</v>
      </c>
      <c r="I77" s="79">
        <v>0.26</v>
      </c>
      <c r="J77" s="80"/>
      <c r="K77" s="80"/>
      <c r="L77" s="80"/>
      <c r="M77" s="80"/>
      <c r="N77" s="80"/>
      <c r="O77" s="80"/>
      <c r="P77" s="80"/>
      <c r="Q77" s="80"/>
      <c r="S77" s="56"/>
    </row>
    <row r="78" spans="1:36" ht="20.25" customHeight="1" x14ac:dyDescent="0.2">
      <c r="A78" s="76" t="s">
        <v>213</v>
      </c>
      <c r="B78" s="83" t="s">
        <v>270</v>
      </c>
      <c r="C78" s="78"/>
      <c r="D78" s="78"/>
      <c r="E78" s="79">
        <v>0.26</v>
      </c>
      <c r="F78" s="79">
        <v>0.26</v>
      </c>
      <c r="G78" s="79">
        <v>0.26</v>
      </c>
      <c r="H78" s="79">
        <v>0.26</v>
      </c>
      <c r="I78" s="79">
        <v>0.26</v>
      </c>
      <c r="J78" s="80"/>
      <c r="K78" s="80"/>
      <c r="L78" s="80"/>
      <c r="M78" s="80"/>
      <c r="N78" s="80"/>
      <c r="O78" s="80"/>
      <c r="P78" s="80"/>
      <c r="Q78" s="80"/>
      <c r="S78" s="56"/>
    </row>
    <row r="79" spans="1:36" ht="20.25" customHeight="1" x14ac:dyDescent="0.2">
      <c r="A79" s="76" t="s">
        <v>225</v>
      </c>
      <c r="B79" s="83" t="s">
        <v>270</v>
      </c>
      <c r="C79" s="78"/>
      <c r="D79" s="78"/>
      <c r="E79" s="79">
        <v>0.26</v>
      </c>
      <c r="F79" s="79">
        <v>0.26</v>
      </c>
      <c r="G79" s="79">
        <v>0.26</v>
      </c>
      <c r="H79" s="79">
        <v>0.26</v>
      </c>
      <c r="I79" s="79">
        <v>0.26</v>
      </c>
      <c r="J79" s="80"/>
      <c r="K79" s="80"/>
      <c r="L79" s="80"/>
      <c r="M79" s="80"/>
      <c r="N79" s="80"/>
      <c r="O79" s="80"/>
      <c r="P79" s="80"/>
      <c r="Q79" s="80"/>
      <c r="S79" s="56"/>
    </row>
    <row r="80" spans="1:36" ht="20.25" customHeight="1" x14ac:dyDescent="0.2">
      <c r="A80" s="76" t="s">
        <v>227</v>
      </c>
      <c r="B80" s="83" t="s">
        <v>270</v>
      </c>
      <c r="C80" s="78"/>
      <c r="D80" s="78"/>
      <c r="E80" s="79">
        <v>0.26</v>
      </c>
      <c r="F80" s="79">
        <v>0.26</v>
      </c>
      <c r="G80" s="79">
        <v>0.26</v>
      </c>
      <c r="H80" s="79">
        <v>0.26</v>
      </c>
      <c r="I80" s="79">
        <v>0.26</v>
      </c>
      <c r="J80" s="80"/>
      <c r="K80" s="80"/>
      <c r="L80" s="80"/>
      <c r="M80" s="80"/>
      <c r="N80" s="80"/>
      <c r="O80" s="80"/>
      <c r="P80" s="80"/>
      <c r="Q80" s="80"/>
      <c r="S80" s="56"/>
    </row>
    <row r="81" spans="1:19" ht="20.25" customHeight="1" x14ac:dyDescent="0.2">
      <c r="A81" s="76" t="s">
        <v>219</v>
      </c>
      <c r="B81" s="83" t="s">
        <v>270</v>
      </c>
      <c r="C81" s="78"/>
      <c r="D81" s="78"/>
      <c r="E81" s="79">
        <v>0.26</v>
      </c>
      <c r="F81" s="79">
        <v>0.26</v>
      </c>
      <c r="G81" s="79">
        <v>0.26</v>
      </c>
      <c r="H81" s="79">
        <v>0.26</v>
      </c>
      <c r="I81" s="79">
        <v>0.26</v>
      </c>
      <c r="J81" s="80"/>
      <c r="K81" s="80"/>
      <c r="L81" s="80"/>
      <c r="M81" s="80"/>
      <c r="N81" s="80"/>
      <c r="O81" s="80"/>
      <c r="P81" s="80"/>
      <c r="Q81" s="80"/>
      <c r="S81" s="56"/>
    </row>
    <row r="82" spans="1:19" ht="20.25" customHeight="1" x14ac:dyDescent="0.2">
      <c r="A82" s="76" t="s">
        <v>223</v>
      </c>
      <c r="B82" s="83" t="s">
        <v>270</v>
      </c>
      <c r="C82" s="78"/>
      <c r="D82" s="78"/>
      <c r="E82" s="79">
        <v>0.26</v>
      </c>
      <c r="F82" s="79">
        <v>0.26</v>
      </c>
      <c r="G82" s="79">
        <v>0.26</v>
      </c>
      <c r="H82" s="79">
        <v>0.26</v>
      </c>
      <c r="I82" s="79">
        <v>0.26</v>
      </c>
      <c r="J82" s="80"/>
      <c r="K82" s="80"/>
      <c r="L82" s="80"/>
      <c r="M82" s="80"/>
      <c r="N82" s="80"/>
      <c r="O82" s="80"/>
      <c r="P82" s="80"/>
      <c r="Q82" s="80"/>
      <c r="S82" s="56"/>
    </row>
    <row r="83" spans="1:19" ht="20.25" customHeight="1" x14ac:dyDescent="0.2">
      <c r="A83" s="76" t="s">
        <v>229</v>
      </c>
      <c r="B83" s="83" t="s">
        <v>270</v>
      </c>
      <c r="C83" s="78"/>
      <c r="D83" s="78"/>
      <c r="E83" s="79">
        <v>0.26</v>
      </c>
      <c r="F83" s="79">
        <v>0.26</v>
      </c>
      <c r="G83" s="79">
        <v>0.26</v>
      </c>
      <c r="H83" s="79">
        <v>0.26</v>
      </c>
      <c r="I83" s="79">
        <v>0.26</v>
      </c>
      <c r="J83" s="80"/>
      <c r="K83" s="80"/>
      <c r="L83" s="80"/>
      <c r="M83" s="80"/>
      <c r="N83" s="80"/>
      <c r="O83" s="80"/>
      <c r="P83" s="80"/>
      <c r="Q83" s="80"/>
      <c r="S83" s="56"/>
    </row>
    <row r="84" spans="1:19" ht="20.25" customHeight="1" x14ac:dyDescent="0.2">
      <c r="A84" s="76" t="s">
        <v>217</v>
      </c>
      <c r="B84" s="83" t="s">
        <v>270</v>
      </c>
      <c r="C84" s="78"/>
      <c r="D84" s="78"/>
      <c r="E84" s="79">
        <v>0.26</v>
      </c>
      <c r="F84" s="79">
        <v>0.26</v>
      </c>
      <c r="G84" s="79">
        <v>0.26</v>
      </c>
      <c r="H84" s="79">
        <v>0.26</v>
      </c>
      <c r="I84" s="79">
        <v>0.26</v>
      </c>
      <c r="J84" s="80"/>
      <c r="K84" s="80"/>
      <c r="L84" s="80"/>
      <c r="M84" s="80"/>
      <c r="N84" s="80"/>
      <c r="O84" s="80"/>
      <c r="P84" s="80"/>
      <c r="Q84" s="80"/>
      <c r="S84" s="56"/>
    </row>
    <row r="85" spans="1:19" ht="20.25" customHeight="1" x14ac:dyDescent="0.2">
      <c r="A85" s="76" t="s">
        <v>233</v>
      </c>
      <c r="B85" s="83" t="s">
        <v>270</v>
      </c>
      <c r="C85" s="78"/>
      <c r="D85" s="78"/>
      <c r="E85" s="79">
        <v>0.26</v>
      </c>
      <c r="F85" s="79">
        <v>0.26</v>
      </c>
      <c r="G85" s="79">
        <v>0.26</v>
      </c>
      <c r="H85" s="79">
        <v>0.26</v>
      </c>
      <c r="I85" s="79">
        <v>0.26</v>
      </c>
      <c r="J85" s="80"/>
      <c r="K85" s="80"/>
      <c r="L85" s="80"/>
      <c r="M85" s="80"/>
      <c r="N85" s="80"/>
      <c r="O85" s="80"/>
      <c r="P85" s="80"/>
      <c r="Q85" s="80"/>
      <c r="S85" s="56"/>
    </row>
    <row r="86" spans="1:19" ht="20.25" customHeight="1" x14ac:dyDescent="0.2">
      <c r="A86" s="76" t="s">
        <v>235</v>
      </c>
      <c r="B86" s="83" t="s">
        <v>270</v>
      </c>
      <c r="C86" s="78"/>
      <c r="D86" s="78"/>
      <c r="E86" s="79">
        <v>0.26</v>
      </c>
      <c r="F86" s="79">
        <v>0.26</v>
      </c>
      <c r="G86" s="79">
        <v>0.26</v>
      </c>
      <c r="H86" s="79">
        <v>0.26</v>
      </c>
      <c r="I86" s="79">
        <v>0.26</v>
      </c>
      <c r="J86" s="80"/>
      <c r="K86" s="80"/>
      <c r="L86" s="80"/>
      <c r="M86" s="80"/>
      <c r="N86" s="80"/>
      <c r="O86" s="80"/>
      <c r="P86" s="80"/>
      <c r="Q86" s="80"/>
      <c r="S86" s="56"/>
    </row>
    <row r="87" spans="1:19" ht="20.25" customHeight="1" x14ac:dyDescent="0.2">
      <c r="A87" s="76" t="s">
        <v>243</v>
      </c>
      <c r="B87" s="83" t="s">
        <v>270</v>
      </c>
      <c r="C87" s="78"/>
      <c r="D87" s="78"/>
      <c r="E87" s="79">
        <v>0.26</v>
      </c>
      <c r="F87" s="79">
        <v>0.26</v>
      </c>
      <c r="G87" s="79">
        <v>0.26</v>
      </c>
      <c r="H87" s="79">
        <v>0.26</v>
      </c>
      <c r="I87" s="79">
        <v>0.26</v>
      </c>
      <c r="J87" s="80"/>
      <c r="K87" s="80"/>
      <c r="L87" s="80"/>
      <c r="M87" s="80"/>
      <c r="N87" s="80"/>
      <c r="O87" s="80"/>
      <c r="P87" s="80"/>
      <c r="Q87" s="80"/>
      <c r="S87" s="56"/>
    </row>
    <row r="88" spans="1:19" ht="20.25" customHeight="1" x14ac:dyDescent="0.2">
      <c r="A88" s="76" t="s">
        <v>237</v>
      </c>
      <c r="B88" s="83" t="s">
        <v>270</v>
      </c>
      <c r="C88" s="78"/>
      <c r="D88" s="78"/>
      <c r="E88" s="79">
        <v>0.26</v>
      </c>
      <c r="F88" s="79">
        <v>0.26</v>
      </c>
      <c r="G88" s="79">
        <v>0.26</v>
      </c>
      <c r="H88" s="79">
        <v>0.26</v>
      </c>
      <c r="I88" s="79">
        <v>0.26</v>
      </c>
      <c r="J88" s="80"/>
      <c r="K88" s="80"/>
      <c r="L88" s="80"/>
      <c r="M88" s="80"/>
      <c r="N88" s="80"/>
      <c r="O88" s="80"/>
      <c r="P88" s="80"/>
      <c r="Q88" s="80"/>
      <c r="S88" s="56"/>
    </row>
    <row r="89" spans="1:19" ht="20.25" customHeight="1" x14ac:dyDescent="0.2">
      <c r="A89" s="76" t="s">
        <v>231</v>
      </c>
      <c r="B89" s="84" t="s">
        <v>272</v>
      </c>
      <c r="C89" s="78"/>
      <c r="D89" s="78"/>
      <c r="E89" s="79">
        <v>0.28000000000000003</v>
      </c>
      <c r="F89" s="79">
        <v>0.28000000000000003</v>
      </c>
      <c r="G89" s="79">
        <v>0.28000000000000003</v>
      </c>
      <c r="H89" s="79">
        <v>0.28000000000000003</v>
      </c>
      <c r="I89" s="79">
        <v>0.28000000000000003</v>
      </c>
      <c r="J89" s="80"/>
      <c r="K89" s="80"/>
      <c r="L89" s="80"/>
      <c r="M89" s="80"/>
      <c r="N89" s="80"/>
      <c r="O89" s="80"/>
      <c r="P89" s="80"/>
      <c r="Q89" s="80"/>
      <c r="S89" s="56"/>
    </row>
    <row r="90" spans="1:19" ht="20.25" customHeight="1" x14ac:dyDescent="0.2">
      <c r="A90" s="76" t="s">
        <v>209</v>
      </c>
      <c r="B90" s="84" t="s">
        <v>272</v>
      </c>
      <c r="C90" s="78"/>
      <c r="D90" s="79">
        <v>0.3</v>
      </c>
      <c r="E90" s="79">
        <v>0.3</v>
      </c>
      <c r="F90" s="79">
        <v>0.3</v>
      </c>
      <c r="G90" s="79">
        <v>0.3</v>
      </c>
      <c r="H90" s="79">
        <v>0.3</v>
      </c>
      <c r="I90" s="79">
        <v>0.3</v>
      </c>
      <c r="J90" s="80"/>
      <c r="K90" s="80"/>
      <c r="L90" s="80"/>
      <c r="M90" s="80"/>
      <c r="N90" s="80"/>
      <c r="O90" s="80"/>
      <c r="P90" s="80"/>
      <c r="Q90" s="80"/>
      <c r="S90" s="56"/>
    </row>
    <row r="91" spans="1:19" ht="20.25" customHeight="1" x14ac:dyDescent="0.2">
      <c r="A91" s="76" t="s">
        <v>201</v>
      </c>
      <c r="B91" s="84" t="s">
        <v>272</v>
      </c>
      <c r="C91" s="78"/>
      <c r="D91" s="79">
        <v>0.3</v>
      </c>
      <c r="E91" s="79">
        <v>0.3</v>
      </c>
      <c r="F91" s="79">
        <v>0.3</v>
      </c>
      <c r="G91" s="79">
        <v>0.3</v>
      </c>
      <c r="H91" s="79">
        <v>0.3</v>
      </c>
      <c r="I91" s="79">
        <v>0.3</v>
      </c>
      <c r="J91" s="80"/>
      <c r="K91" s="80"/>
      <c r="L91" s="80"/>
      <c r="M91" s="80"/>
      <c r="N91" s="80"/>
      <c r="O91" s="80"/>
      <c r="P91" s="80"/>
      <c r="Q91" s="80"/>
      <c r="S91" s="56"/>
    </row>
    <row r="92" spans="1:19" ht="20.25" customHeight="1" x14ac:dyDescent="0.2">
      <c r="A92" s="76" t="s">
        <v>221</v>
      </c>
      <c r="B92" s="84" t="s">
        <v>272</v>
      </c>
      <c r="C92" s="78"/>
      <c r="D92" s="78"/>
      <c r="E92" s="79">
        <v>0.28000000000000003</v>
      </c>
      <c r="F92" s="79">
        <v>0.28000000000000003</v>
      </c>
      <c r="G92" s="79">
        <v>0.28000000000000003</v>
      </c>
      <c r="H92" s="79">
        <v>0.28000000000000003</v>
      </c>
      <c r="I92" s="79">
        <v>0.28000000000000003</v>
      </c>
      <c r="J92" s="80"/>
      <c r="K92" s="80"/>
      <c r="L92" s="80"/>
      <c r="M92" s="80"/>
      <c r="N92" s="80"/>
      <c r="O92" s="80"/>
      <c r="P92" s="80"/>
      <c r="Q92" s="80"/>
      <c r="S92" s="56"/>
    </row>
    <row r="93" spans="1:19" ht="20.25" customHeight="1" x14ac:dyDescent="0.2">
      <c r="A93" s="76" t="s">
        <v>245</v>
      </c>
      <c r="B93" s="84" t="s">
        <v>272</v>
      </c>
      <c r="C93" s="78"/>
      <c r="D93" s="78"/>
      <c r="E93" s="79">
        <v>0.3</v>
      </c>
      <c r="F93" s="79">
        <v>0.3</v>
      </c>
      <c r="G93" s="79">
        <v>0.3</v>
      </c>
      <c r="H93" s="79">
        <v>0.3</v>
      </c>
      <c r="I93" s="79">
        <v>0.3</v>
      </c>
      <c r="J93" s="80"/>
      <c r="K93" s="80"/>
      <c r="L93" s="80"/>
      <c r="M93" s="80"/>
      <c r="N93" s="80"/>
      <c r="O93" s="80"/>
      <c r="P93" s="80"/>
      <c r="Q93" s="80"/>
      <c r="S93" s="56"/>
    </row>
    <row r="94" spans="1:19" ht="20.25" customHeight="1" x14ac:dyDescent="0.2">
      <c r="A94" s="76" t="s">
        <v>247</v>
      </c>
      <c r="B94" s="84" t="s">
        <v>272</v>
      </c>
      <c r="C94" s="78"/>
      <c r="D94" s="78"/>
      <c r="E94" s="79">
        <v>0.3</v>
      </c>
      <c r="F94" s="79">
        <v>0.3</v>
      </c>
      <c r="G94" s="79">
        <v>0.3</v>
      </c>
      <c r="H94" s="79">
        <v>0.3</v>
      </c>
      <c r="I94" s="79">
        <v>0.3</v>
      </c>
      <c r="J94" s="80"/>
      <c r="K94" s="80"/>
      <c r="L94" s="80"/>
      <c r="M94" s="80"/>
      <c r="N94" s="80"/>
      <c r="O94" s="80"/>
      <c r="P94" s="80"/>
      <c r="Q94" s="80"/>
      <c r="S94" s="56"/>
    </row>
    <row r="95" spans="1:19" ht="20.25" customHeight="1" x14ac:dyDescent="0.2">
      <c r="A95" s="76" t="s">
        <v>241</v>
      </c>
      <c r="B95" s="84" t="s">
        <v>272</v>
      </c>
      <c r="C95" s="78"/>
      <c r="D95" s="78"/>
      <c r="E95" s="79">
        <v>0.3</v>
      </c>
      <c r="F95" s="79">
        <v>0.3</v>
      </c>
      <c r="G95" s="79">
        <v>0.3</v>
      </c>
      <c r="H95" s="79">
        <v>0.3</v>
      </c>
      <c r="I95" s="79">
        <v>0.3</v>
      </c>
      <c r="J95" s="80"/>
      <c r="K95" s="80"/>
      <c r="L95" s="80"/>
      <c r="M95" s="80"/>
      <c r="N95" s="80"/>
      <c r="O95" s="80"/>
      <c r="P95" s="80"/>
      <c r="Q95" s="80"/>
      <c r="S95" s="56"/>
    </row>
    <row r="96" spans="1:19" ht="20.25" customHeight="1" x14ac:dyDescent="0.2">
      <c r="A96" s="76" t="s">
        <v>239</v>
      </c>
      <c r="B96" s="84" t="s">
        <v>272</v>
      </c>
      <c r="C96" s="78"/>
      <c r="D96" s="78"/>
      <c r="E96" s="79">
        <v>0.3</v>
      </c>
      <c r="F96" s="79">
        <v>0.3</v>
      </c>
      <c r="G96" s="79">
        <v>0.3</v>
      </c>
      <c r="H96" s="79">
        <v>0.3</v>
      </c>
      <c r="I96" s="79">
        <v>0.3</v>
      </c>
      <c r="J96" s="80"/>
      <c r="K96" s="80"/>
      <c r="L96" s="80"/>
      <c r="M96" s="80"/>
      <c r="N96" s="80"/>
      <c r="O96" s="80"/>
      <c r="P96" s="80"/>
      <c r="Q96" s="80"/>
      <c r="S96" s="56"/>
    </row>
    <row r="97" spans="1:19" ht="20.25" customHeight="1" x14ac:dyDescent="0.2">
      <c r="A97" s="76" t="s">
        <v>249</v>
      </c>
      <c r="B97" s="84" t="s">
        <v>272</v>
      </c>
      <c r="C97" s="78"/>
      <c r="D97" s="78"/>
      <c r="E97" s="79"/>
      <c r="F97" s="79"/>
      <c r="G97" s="79"/>
      <c r="H97" s="79">
        <v>0.3</v>
      </c>
      <c r="I97" s="79">
        <v>0.3</v>
      </c>
      <c r="J97" s="80"/>
      <c r="K97" s="80"/>
      <c r="L97" s="80"/>
      <c r="M97" s="80"/>
      <c r="N97" s="80"/>
      <c r="O97" s="80"/>
      <c r="P97" s="80"/>
      <c r="Q97" s="80"/>
      <c r="S97" s="56"/>
    </row>
    <row r="98" spans="1:19" ht="20.25" customHeight="1" x14ac:dyDescent="0.2">
      <c r="A98" s="76" t="s">
        <v>251</v>
      </c>
      <c r="B98" s="84" t="s">
        <v>272</v>
      </c>
      <c r="C98" s="78"/>
      <c r="D98" s="78"/>
      <c r="E98" s="79"/>
      <c r="F98" s="79"/>
      <c r="G98" s="79"/>
      <c r="H98" s="79">
        <v>0.3</v>
      </c>
      <c r="I98" s="79">
        <v>0.3</v>
      </c>
      <c r="J98" s="80"/>
      <c r="K98" s="80"/>
      <c r="L98" s="80"/>
      <c r="M98" s="80"/>
      <c r="N98" s="80"/>
      <c r="O98" s="80"/>
      <c r="P98" s="80"/>
      <c r="Q98" s="80"/>
      <c r="S98" s="56"/>
    </row>
    <row r="99" spans="1:19" ht="20.25" customHeight="1" x14ac:dyDescent="0.2">
      <c r="A99" s="76" t="s">
        <v>255</v>
      </c>
      <c r="B99" s="84" t="s">
        <v>272</v>
      </c>
      <c r="C99" s="78"/>
      <c r="D99" s="78"/>
      <c r="E99" s="79"/>
      <c r="F99" s="79"/>
      <c r="G99" s="79"/>
      <c r="H99" s="79">
        <v>0.28000000000000003</v>
      </c>
      <c r="I99" s="79">
        <v>0.28000000000000003</v>
      </c>
      <c r="J99" s="80"/>
      <c r="K99" s="80"/>
      <c r="L99" s="80"/>
      <c r="M99" s="80"/>
      <c r="N99" s="80"/>
      <c r="O99" s="80"/>
      <c r="P99" s="80"/>
      <c r="Q99" s="80"/>
      <c r="S99" s="56"/>
    </row>
    <row r="100" spans="1:19" ht="20.25" customHeight="1" x14ac:dyDescent="0.2">
      <c r="A100" s="76" t="s">
        <v>253</v>
      </c>
      <c r="B100" s="84" t="s">
        <v>272</v>
      </c>
      <c r="C100" s="78"/>
      <c r="D100" s="78"/>
      <c r="E100" s="79"/>
      <c r="F100" s="79"/>
      <c r="G100" s="79"/>
      <c r="H100" s="79">
        <v>0.3</v>
      </c>
      <c r="I100" s="79">
        <v>0.3</v>
      </c>
      <c r="J100" s="80"/>
      <c r="K100" s="80"/>
      <c r="L100" s="80"/>
      <c r="M100" s="80"/>
      <c r="N100" s="80"/>
      <c r="O100" s="80"/>
      <c r="P100" s="80"/>
      <c r="Q100" s="80"/>
      <c r="S100" s="56"/>
    </row>
    <row r="101" spans="1:19" ht="20.25" customHeight="1" x14ac:dyDescent="0.2">
      <c r="A101" s="76" t="s">
        <v>259</v>
      </c>
      <c r="B101" s="84" t="s">
        <v>272</v>
      </c>
      <c r="C101" s="78"/>
      <c r="D101" s="78"/>
      <c r="E101" s="79"/>
      <c r="F101" s="79"/>
      <c r="G101" s="79"/>
      <c r="H101" s="79"/>
      <c r="I101" s="79">
        <v>0.28000000000000003</v>
      </c>
      <c r="J101" s="80"/>
      <c r="K101" s="80"/>
      <c r="L101" s="80"/>
      <c r="M101" s="80"/>
      <c r="N101" s="80"/>
      <c r="O101" s="80"/>
      <c r="P101" s="80"/>
      <c r="Q101" s="80"/>
      <c r="S101" s="56"/>
    </row>
    <row r="102" spans="1:19" ht="20.25" customHeight="1" x14ac:dyDescent="0.2">
      <c r="A102" s="76" t="s">
        <v>261</v>
      </c>
      <c r="B102" s="84" t="s">
        <v>272</v>
      </c>
      <c r="C102" s="78"/>
      <c r="D102" s="78"/>
      <c r="E102" s="79"/>
      <c r="F102" s="79"/>
      <c r="G102" s="79"/>
      <c r="H102" s="79"/>
      <c r="I102" s="79">
        <v>0.3</v>
      </c>
      <c r="J102" s="80"/>
      <c r="K102" s="80"/>
      <c r="L102" s="80"/>
      <c r="M102" s="80"/>
      <c r="N102" s="80"/>
      <c r="O102" s="80"/>
      <c r="P102" s="80"/>
      <c r="Q102" s="80"/>
      <c r="S102" s="56"/>
    </row>
    <row r="103" spans="1:19" ht="20.25" customHeight="1" x14ac:dyDescent="0.2">
      <c r="A103" s="76" t="s">
        <v>263</v>
      </c>
      <c r="B103" s="84" t="s">
        <v>272</v>
      </c>
      <c r="C103" s="78"/>
      <c r="D103" s="78"/>
      <c r="E103" s="79"/>
      <c r="F103" s="79"/>
      <c r="G103" s="79"/>
      <c r="H103" s="79"/>
      <c r="I103" s="79">
        <v>0.3</v>
      </c>
      <c r="J103" s="80"/>
      <c r="K103" s="80"/>
      <c r="L103" s="80"/>
      <c r="M103" s="80"/>
      <c r="N103" s="80"/>
      <c r="O103" s="80"/>
      <c r="P103" s="80"/>
      <c r="Q103" s="80"/>
      <c r="S103" s="56"/>
    </row>
    <row r="104" spans="1:19" ht="20.25" customHeight="1" x14ac:dyDescent="0.2">
      <c r="A104" s="76" t="s">
        <v>257</v>
      </c>
      <c r="B104" s="84" t="s">
        <v>272</v>
      </c>
      <c r="C104" s="78"/>
      <c r="D104" s="78"/>
      <c r="E104" s="79"/>
      <c r="F104" s="79"/>
      <c r="G104" s="79"/>
      <c r="H104" s="79"/>
      <c r="I104" s="79">
        <v>0.28000000000000003</v>
      </c>
      <c r="J104" s="80"/>
      <c r="K104" s="80"/>
      <c r="L104" s="80"/>
      <c r="M104" s="80"/>
      <c r="N104" s="80"/>
      <c r="O104" s="80"/>
      <c r="P104" s="80"/>
      <c r="Q104" s="80"/>
      <c r="S104" s="56"/>
    </row>
  </sheetData>
  <autoFilter ref="A13:G94"/>
  <pageMargins left="0.7" right="0.7" top="0.75" bottom="0.75" header="0.3" footer="0.3"/>
  <pageSetup paperSize="9" orientation="portrait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87"/>
  <sheetViews>
    <sheetView tabSelected="1" topLeftCell="A85" workbookViewId="0">
      <selection activeCell="C97" sqref="C97"/>
    </sheetView>
  </sheetViews>
  <sheetFormatPr defaultColWidth="16.375" defaultRowHeight="25.5" customHeight="1" x14ac:dyDescent="0.2"/>
  <cols>
    <col min="1" max="1" width="14.25" style="92" customWidth="1"/>
    <col min="2" max="3" width="20.25" style="92" customWidth="1"/>
    <col min="4" max="4" width="19.625" style="92" customWidth="1"/>
    <col min="5" max="5" width="20.5" style="92" customWidth="1"/>
    <col min="6" max="6" width="17.125" style="89" customWidth="1"/>
    <col min="7" max="16384" width="16.375" style="89"/>
  </cols>
  <sheetData>
    <row r="1" spans="1:5" ht="25.5" customHeight="1" x14ac:dyDescent="0.2">
      <c r="A1" s="87" t="s">
        <v>287</v>
      </c>
      <c r="B1" s="87" t="s">
        <v>288</v>
      </c>
      <c r="C1" s="87" t="s">
        <v>28</v>
      </c>
      <c r="D1" s="87" t="s">
        <v>289</v>
      </c>
      <c r="E1" s="88" t="s">
        <v>290</v>
      </c>
    </row>
    <row r="2" spans="1:5" ht="25.5" customHeight="1" x14ac:dyDescent="0.2">
      <c r="A2" s="87" t="s">
        <v>67</v>
      </c>
      <c r="B2" s="87" t="s">
        <v>68</v>
      </c>
      <c r="C2" s="90" t="s">
        <v>302</v>
      </c>
      <c r="D2" s="90">
        <v>42857</v>
      </c>
      <c r="E2" s="91">
        <v>41880</v>
      </c>
    </row>
    <row r="3" spans="1:5" ht="25.5" customHeight="1" x14ac:dyDescent="0.2">
      <c r="A3" s="87" t="s">
        <v>72</v>
      </c>
      <c r="B3" s="87" t="s">
        <v>73</v>
      </c>
      <c r="C3" s="90" t="s">
        <v>302</v>
      </c>
      <c r="D3" s="90">
        <v>42857</v>
      </c>
      <c r="E3" s="91">
        <v>59925</v>
      </c>
    </row>
    <row r="4" spans="1:5" ht="25.5" customHeight="1" x14ac:dyDescent="0.2">
      <c r="A4" s="87" t="s">
        <v>69</v>
      </c>
      <c r="B4" s="87" t="s">
        <v>70</v>
      </c>
      <c r="C4" s="90" t="s">
        <v>302</v>
      </c>
      <c r="D4" s="90">
        <v>42857</v>
      </c>
      <c r="E4" s="91">
        <v>46500</v>
      </c>
    </row>
    <row r="5" spans="1:5" ht="25.5" customHeight="1" x14ac:dyDescent="0.2">
      <c r="A5" s="87" t="s">
        <v>84</v>
      </c>
      <c r="B5" s="87" t="s">
        <v>85</v>
      </c>
      <c r="C5" s="90" t="s">
        <v>302</v>
      </c>
      <c r="D5" s="90">
        <v>42857</v>
      </c>
      <c r="E5" s="91">
        <v>145195</v>
      </c>
    </row>
    <row r="6" spans="1:5" ht="25.5" customHeight="1" x14ac:dyDescent="0.2">
      <c r="A6" s="87" t="s">
        <v>86</v>
      </c>
      <c r="B6" s="87" t="s">
        <v>87</v>
      </c>
      <c r="C6" s="90" t="s">
        <v>302</v>
      </c>
      <c r="D6" s="90">
        <v>42857</v>
      </c>
      <c r="E6" s="91">
        <v>67025</v>
      </c>
    </row>
    <row r="7" spans="1:5" ht="25.5" customHeight="1" x14ac:dyDescent="0.2">
      <c r="A7" s="87" t="s">
        <v>90</v>
      </c>
      <c r="B7" s="87" t="s">
        <v>91</v>
      </c>
      <c r="C7" s="90" t="s">
        <v>302</v>
      </c>
      <c r="D7" s="90">
        <v>42857</v>
      </c>
      <c r="E7" s="91">
        <v>16785</v>
      </c>
    </row>
    <row r="8" spans="1:5" ht="25.5" customHeight="1" x14ac:dyDescent="0.2">
      <c r="A8" s="87" t="s">
        <v>88</v>
      </c>
      <c r="B8" s="87" t="s">
        <v>89</v>
      </c>
      <c r="C8" s="90" t="s">
        <v>302</v>
      </c>
      <c r="D8" s="90">
        <v>42857</v>
      </c>
      <c r="E8" s="91">
        <v>53070</v>
      </c>
    </row>
    <row r="9" spans="1:5" ht="25.5" customHeight="1" x14ac:dyDescent="0.2">
      <c r="A9" s="87" t="s">
        <v>94</v>
      </c>
      <c r="B9" s="87" t="s">
        <v>95</v>
      </c>
      <c r="C9" s="90" t="s">
        <v>302</v>
      </c>
      <c r="D9" s="90">
        <v>42857</v>
      </c>
      <c r="E9" s="91">
        <v>101120</v>
      </c>
    </row>
    <row r="10" spans="1:5" ht="25.5" customHeight="1" x14ac:dyDescent="0.2">
      <c r="A10" s="87" t="s">
        <v>96</v>
      </c>
      <c r="B10" s="87" t="s">
        <v>97</v>
      </c>
      <c r="C10" s="90" t="s">
        <v>302</v>
      </c>
      <c r="D10" s="90">
        <v>42857</v>
      </c>
      <c r="E10" s="91">
        <v>40850</v>
      </c>
    </row>
    <row r="11" spans="1:5" ht="25.5" customHeight="1" x14ac:dyDescent="0.2">
      <c r="A11" s="87" t="s">
        <v>102</v>
      </c>
      <c r="B11" s="87" t="s">
        <v>103</v>
      </c>
      <c r="C11" s="90" t="s">
        <v>302</v>
      </c>
      <c r="D11" s="90">
        <v>42857</v>
      </c>
      <c r="E11" s="91">
        <v>111145</v>
      </c>
    </row>
    <row r="12" spans="1:5" ht="25.5" customHeight="1" x14ac:dyDescent="0.2">
      <c r="A12" s="87" t="s">
        <v>100</v>
      </c>
      <c r="B12" s="87" t="s">
        <v>101</v>
      </c>
      <c r="C12" s="90" t="s">
        <v>302</v>
      </c>
      <c r="D12" s="90">
        <v>42857</v>
      </c>
      <c r="E12" s="91">
        <v>179905</v>
      </c>
    </row>
    <row r="13" spans="1:5" ht="25.5" customHeight="1" x14ac:dyDescent="0.2">
      <c r="A13" s="87" t="s">
        <v>104</v>
      </c>
      <c r="B13" s="87" t="s">
        <v>105</v>
      </c>
      <c r="C13" s="90" t="s">
        <v>302</v>
      </c>
      <c r="D13" s="90">
        <v>42857</v>
      </c>
      <c r="E13" s="91">
        <v>37710</v>
      </c>
    </row>
    <row r="14" spans="1:5" ht="25.5" customHeight="1" x14ac:dyDescent="0.2">
      <c r="A14" s="87" t="s">
        <v>76</v>
      </c>
      <c r="B14" s="87" t="s">
        <v>77</v>
      </c>
      <c r="C14" s="90" t="s">
        <v>302</v>
      </c>
      <c r="D14" s="90">
        <v>42857</v>
      </c>
      <c r="E14" s="91">
        <v>171080</v>
      </c>
    </row>
    <row r="15" spans="1:5" ht="25.5" customHeight="1" x14ac:dyDescent="0.2">
      <c r="A15" s="87" t="s">
        <v>74</v>
      </c>
      <c r="B15" s="87" t="s">
        <v>75</v>
      </c>
      <c r="C15" s="90" t="s">
        <v>302</v>
      </c>
      <c r="D15" s="90">
        <v>42857</v>
      </c>
      <c r="E15" s="91">
        <v>162520</v>
      </c>
    </row>
    <row r="16" spans="1:5" ht="25.5" customHeight="1" x14ac:dyDescent="0.2">
      <c r="A16" s="87" t="s">
        <v>114</v>
      </c>
      <c r="B16" s="87" t="s">
        <v>115</v>
      </c>
      <c r="C16" s="90" t="s">
        <v>302</v>
      </c>
      <c r="D16" s="90">
        <v>42857</v>
      </c>
      <c r="E16" s="91">
        <v>71470</v>
      </c>
    </row>
    <row r="17" spans="1:5" ht="25.5" customHeight="1" x14ac:dyDescent="0.2">
      <c r="A17" s="87" t="s">
        <v>122</v>
      </c>
      <c r="B17" s="87" t="s">
        <v>123</v>
      </c>
      <c r="C17" s="90" t="s">
        <v>302</v>
      </c>
      <c r="D17" s="90">
        <v>42857</v>
      </c>
      <c r="E17" s="91">
        <v>65990</v>
      </c>
    </row>
    <row r="18" spans="1:5" ht="25.5" customHeight="1" x14ac:dyDescent="0.2">
      <c r="A18" s="87" t="s">
        <v>118</v>
      </c>
      <c r="B18" s="87" t="s">
        <v>119</v>
      </c>
      <c r="C18" s="90" t="s">
        <v>302</v>
      </c>
      <c r="D18" s="90">
        <v>42857</v>
      </c>
      <c r="E18" s="91">
        <v>92610</v>
      </c>
    </row>
    <row r="19" spans="1:5" ht="25.5" customHeight="1" x14ac:dyDescent="0.2">
      <c r="A19" s="87" t="s">
        <v>126</v>
      </c>
      <c r="B19" s="87" t="s">
        <v>127</v>
      </c>
      <c r="C19" s="90" t="s">
        <v>302</v>
      </c>
      <c r="D19" s="90">
        <v>42857</v>
      </c>
      <c r="E19" s="91">
        <v>48525</v>
      </c>
    </row>
    <row r="20" spans="1:5" ht="25.5" customHeight="1" x14ac:dyDescent="0.2">
      <c r="A20" s="87" t="s">
        <v>124</v>
      </c>
      <c r="B20" s="87" t="s">
        <v>125</v>
      </c>
      <c r="C20" s="90" t="s">
        <v>302</v>
      </c>
      <c r="D20" s="90">
        <v>42857</v>
      </c>
      <c r="E20" s="91">
        <v>98855</v>
      </c>
    </row>
    <row r="21" spans="1:5" ht="25.5" customHeight="1" x14ac:dyDescent="0.2">
      <c r="A21" s="87" t="s">
        <v>128</v>
      </c>
      <c r="B21" s="87" t="s">
        <v>129</v>
      </c>
      <c r="C21" s="90" t="s">
        <v>302</v>
      </c>
      <c r="D21" s="90">
        <v>42857</v>
      </c>
      <c r="E21" s="91">
        <v>61770</v>
      </c>
    </row>
    <row r="22" spans="1:5" ht="25.5" customHeight="1" x14ac:dyDescent="0.2">
      <c r="A22" s="87" t="s">
        <v>110</v>
      </c>
      <c r="B22" s="87" t="s">
        <v>111</v>
      </c>
      <c r="C22" s="90" t="s">
        <v>302</v>
      </c>
      <c r="D22" s="90">
        <v>42857</v>
      </c>
      <c r="E22" s="91">
        <v>61270</v>
      </c>
    </row>
    <row r="23" spans="1:5" ht="25.5" customHeight="1" x14ac:dyDescent="0.2">
      <c r="A23" s="87" t="s">
        <v>108</v>
      </c>
      <c r="B23" s="87" t="s">
        <v>109</v>
      </c>
      <c r="C23" s="90" t="s">
        <v>302</v>
      </c>
      <c r="D23" s="90">
        <v>42857</v>
      </c>
      <c r="E23" s="91">
        <v>63230</v>
      </c>
    </row>
    <row r="24" spans="1:5" ht="25.5" customHeight="1" x14ac:dyDescent="0.2">
      <c r="A24" s="87" t="s">
        <v>112</v>
      </c>
      <c r="B24" s="87" t="s">
        <v>113</v>
      </c>
      <c r="C24" s="90" t="s">
        <v>302</v>
      </c>
      <c r="D24" s="90">
        <v>42857</v>
      </c>
      <c r="E24" s="91">
        <v>58640</v>
      </c>
    </row>
    <row r="25" spans="1:5" ht="25.5" customHeight="1" x14ac:dyDescent="0.2">
      <c r="A25" s="87" t="s">
        <v>172</v>
      </c>
      <c r="B25" s="87" t="s">
        <v>173</v>
      </c>
      <c r="C25" s="90" t="s">
        <v>302</v>
      </c>
      <c r="D25" s="90">
        <v>42857</v>
      </c>
      <c r="E25" s="91">
        <v>38830</v>
      </c>
    </row>
    <row r="26" spans="1:5" ht="25.5" customHeight="1" x14ac:dyDescent="0.2">
      <c r="A26" s="87" t="s">
        <v>138</v>
      </c>
      <c r="B26" s="87" t="s">
        <v>139</v>
      </c>
      <c r="C26" s="90" t="s">
        <v>302</v>
      </c>
      <c r="D26" s="90">
        <v>42857</v>
      </c>
      <c r="E26" s="91">
        <v>91640</v>
      </c>
    </row>
    <row r="27" spans="1:5" ht="25.5" customHeight="1" x14ac:dyDescent="0.2">
      <c r="A27" s="87" t="s">
        <v>142</v>
      </c>
      <c r="B27" s="87" t="s">
        <v>143</v>
      </c>
      <c r="C27" s="90" t="s">
        <v>302</v>
      </c>
      <c r="D27" s="90">
        <v>42857</v>
      </c>
      <c r="E27" s="91">
        <v>44730</v>
      </c>
    </row>
    <row r="28" spans="1:5" ht="25.5" customHeight="1" x14ac:dyDescent="0.2">
      <c r="A28" s="87" t="s">
        <v>130</v>
      </c>
      <c r="B28" s="87" t="s">
        <v>131</v>
      </c>
      <c r="C28" s="90" t="s">
        <v>302</v>
      </c>
      <c r="D28" s="90">
        <v>42857</v>
      </c>
      <c r="E28" s="91">
        <v>36725</v>
      </c>
    </row>
    <row r="29" spans="1:5" ht="25.5" customHeight="1" x14ac:dyDescent="0.2">
      <c r="A29" s="87" t="s">
        <v>132</v>
      </c>
      <c r="B29" s="87" t="s">
        <v>133</v>
      </c>
      <c r="C29" s="90" t="s">
        <v>302</v>
      </c>
      <c r="D29" s="90">
        <v>42857</v>
      </c>
      <c r="E29" s="91">
        <v>82595</v>
      </c>
    </row>
    <row r="30" spans="1:5" ht="25.5" customHeight="1" x14ac:dyDescent="0.2">
      <c r="A30" s="87" t="s">
        <v>160</v>
      </c>
      <c r="B30" s="87" t="s">
        <v>161</v>
      </c>
      <c r="C30" s="90" t="s">
        <v>302</v>
      </c>
      <c r="D30" s="90">
        <v>42857</v>
      </c>
      <c r="E30" s="91">
        <v>50350</v>
      </c>
    </row>
    <row r="31" spans="1:5" ht="25.5" customHeight="1" x14ac:dyDescent="0.2">
      <c r="A31" s="87" t="s">
        <v>170</v>
      </c>
      <c r="B31" s="87" t="s">
        <v>171</v>
      </c>
      <c r="C31" s="90" t="s">
        <v>302</v>
      </c>
      <c r="D31" s="90">
        <v>42857</v>
      </c>
      <c r="E31" s="91">
        <v>161625</v>
      </c>
    </row>
    <row r="32" spans="1:5" ht="25.5" customHeight="1" x14ac:dyDescent="0.2">
      <c r="A32" s="87" t="s">
        <v>146</v>
      </c>
      <c r="B32" s="87" t="s">
        <v>147</v>
      </c>
      <c r="C32" s="90" t="s">
        <v>302</v>
      </c>
      <c r="D32" s="90">
        <v>42857</v>
      </c>
      <c r="E32" s="91">
        <v>43565</v>
      </c>
    </row>
    <row r="33" spans="1:5" ht="25.5" customHeight="1" x14ac:dyDescent="0.2">
      <c r="A33" s="87" t="s">
        <v>134</v>
      </c>
      <c r="B33" s="87" t="s">
        <v>135</v>
      </c>
      <c r="C33" s="90" t="s">
        <v>302</v>
      </c>
      <c r="D33" s="90">
        <v>42857</v>
      </c>
      <c r="E33" s="91">
        <v>52720</v>
      </c>
    </row>
    <row r="34" spans="1:5" ht="25.5" customHeight="1" x14ac:dyDescent="0.2">
      <c r="A34" s="87" t="s">
        <v>136</v>
      </c>
      <c r="B34" s="87" t="s">
        <v>137</v>
      </c>
      <c r="C34" s="90" t="s">
        <v>302</v>
      </c>
      <c r="D34" s="90">
        <v>42857</v>
      </c>
      <c r="E34" s="91">
        <v>75945</v>
      </c>
    </row>
    <row r="35" spans="1:5" ht="25.5" customHeight="1" x14ac:dyDescent="0.2">
      <c r="A35" s="87" t="s">
        <v>144</v>
      </c>
      <c r="B35" s="87" t="s">
        <v>145</v>
      </c>
      <c r="C35" s="90" t="s">
        <v>302</v>
      </c>
      <c r="D35" s="90">
        <v>42857</v>
      </c>
      <c r="E35" s="91">
        <v>57465</v>
      </c>
    </row>
    <row r="36" spans="1:5" ht="25.5" customHeight="1" x14ac:dyDescent="0.2">
      <c r="A36" s="87" t="s">
        <v>154</v>
      </c>
      <c r="B36" s="87" t="s">
        <v>155</v>
      </c>
      <c r="C36" s="90" t="s">
        <v>302</v>
      </c>
      <c r="D36" s="90">
        <v>42857</v>
      </c>
      <c r="E36" s="91">
        <v>44315</v>
      </c>
    </row>
    <row r="37" spans="1:5" ht="25.5" customHeight="1" x14ac:dyDescent="0.2">
      <c r="A37" s="87" t="s">
        <v>168</v>
      </c>
      <c r="B37" s="87" t="s">
        <v>169</v>
      </c>
      <c r="C37" s="90" t="s">
        <v>302</v>
      </c>
      <c r="D37" s="90">
        <v>42857</v>
      </c>
      <c r="E37" s="91">
        <v>162455</v>
      </c>
    </row>
    <row r="38" spans="1:5" ht="25.5" customHeight="1" x14ac:dyDescent="0.2">
      <c r="A38" s="87" t="s">
        <v>164</v>
      </c>
      <c r="B38" s="87" t="s">
        <v>165</v>
      </c>
      <c r="C38" s="90" t="s">
        <v>302</v>
      </c>
      <c r="D38" s="90">
        <v>42857</v>
      </c>
      <c r="E38" s="91">
        <v>105060</v>
      </c>
    </row>
    <row r="39" spans="1:5" ht="25.5" customHeight="1" x14ac:dyDescent="0.2">
      <c r="A39" s="87" t="s">
        <v>176</v>
      </c>
      <c r="B39" s="87" t="s">
        <v>177</v>
      </c>
      <c r="C39" s="90" t="s">
        <v>302</v>
      </c>
      <c r="D39" s="90">
        <v>42857</v>
      </c>
      <c r="E39" s="91">
        <v>52255</v>
      </c>
    </row>
    <row r="40" spans="1:5" ht="25.5" customHeight="1" x14ac:dyDescent="0.2">
      <c r="A40" s="87" t="s">
        <v>156</v>
      </c>
      <c r="B40" s="87" t="s">
        <v>157</v>
      </c>
      <c r="C40" s="90" t="s">
        <v>302</v>
      </c>
      <c r="D40" s="90">
        <v>42857</v>
      </c>
      <c r="E40" s="91">
        <v>83320</v>
      </c>
    </row>
    <row r="41" spans="1:5" ht="25.5" customHeight="1" x14ac:dyDescent="0.2">
      <c r="A41" s="87" t="s">
        <v>174</v>
      </c>
      <c r="B41" s="87" t="s">
        <v>175</v>
      </c>
      <c r="C41" s="90" t="s">
        <v>302</v>
      </c>
      <c r="D41" s="90">
        <v>42857</v>
      </c>
      <c r="E41" s="91">
        <v>56905</v>
      </c>
    </row>
    <row r="42" spans="1:5" ht="25.5" customHeight="1" x14ac:dyDescent="0.2">
      <c r="A42" s="87" t="s">
        <v>162</v>
      </c>
      <c r="B42" s="87" t="s">
        <v>163</v>
      </c>
      <c r="C42" s="90" t="s">
        <v>302</v>
      </c>
      <c r="D42" s="90">
        <v>42857</v>
      </c>
      <c r="E42" s="91">
        <v>65775</v>
      </c>
    </row>
    <row r="43" spans="1:5" ht="25.5" customHeight="1" x14ac:dyDescent="0.2">
      <c r="A43" s="87" t="s">
        <v>178</v>
      </c>
      <c r="B43" s="87" t="s">
        <v>179</v>
      </c>
      <c r="C43" s="90" t="s">
        <v>302</v>
      </c>
      <c r="D43" s="90">
        <v>42857</v>
      </c>
      <c r="E43" s="91">
        <v>45610</v>
      </c>
    </row>
    <row r="44" spans="1:5" ht="25.5" customHeight="1" x14ac:dyDescent="0.2">
      <c r="A44" s="87" t="s">
        <v>180</v>
      </c>
      <c r="B44" s="87" t="s">
        <v>181</v>
      </c>
      <c r="C44" s="90" t="s">
        <v>302</v>
      </c>
      <c r="D44" s="90">
        <v>42857</v>
      </c>
      <c r="E44" s="91">
        <v>116795</v>
      </c>
    </row>
    <row r="45" spans="1:5" ht="25.5" customHeight="1" x14ac:dyDescent="0.2">
      <c r="A45" s="87" t="s">
        <v>182</v>
      </c>
      <c r="B45" s="87" t="s">
        <v>183</v>
      </c>
      <c r="C45" s="90" t="s">
        <v>302</v>
      </c>
      <c r="D45" s="90">
        <v>42857</v>
      </c>
      <c r="E45" s="91">
        <v>25720</v>
      </c>
    </row>
    <row r="46" spans="1:5" ht="25.5" customHeight="1" x14ac:dyDescent="0.2">
      <c r="A46" s="87" t="s">
        <v>184</v>
      </c>
      <c r="B46" s="87" t="s">
        <v>185</v>
      </c>
      <c r="C46" s="90" t="s">
        <v>302</v>
      </c>
      <c r="D46" s="90">
        <v>42857</v>
      </c>
      <c r="E46" s="91">
        <v>59050</v>
      </c>
    </row>
    <row r="47" spans="1:5" ht="25.5" customHeight="1" x14ac:dyDescent="0.2">
      <c r="A47" s="87" t="s">
        <v>198</v>
      </c>
      <c r="B47" s="87" t="s">
        <v>199</v>
      </c>
      <c r="C47" s="90" t="s">
        <v>302</v>
      </c>
      <c r="D47" s="90">
        <v>42857</v>
      </c>
      <c r="E47" s="91">
        <v>170060</v>
      </c>
    </row>
    <row r="48" spans="1:5" ht="25.5" customHeight="1" x14ac:dyDescent="0.2">
      <c r="A48" s="87" t="s">
        <v>196</v>
      </c>
      <c r="B48" s="87" t="s">
        <v>197</v>
      </c>
      <c r="C48" s="90" t="s">
        <v>302</v>
      </c>
      <c r="D48" s="90">
        <v>42857</v>
      </c>
      <c r="E48" s="91">
        <v>72345</v>
      </c>
    </row>
    <row r="49" spans="1:5" ht="25.5" customHeight="1" x14ac:dyDescent="0.2">
      <c r="A49" s="87" t="s">
        <v>186</v>
      </c>
      <c r="B49" s="87" t="s">
        <v>187</v>
      </c>
      <c r="C49" s="90" t="s">
        <v>302</v>
      </c>
      <c r="D49" s="90">
        <v>42857</v>
      </c>
      <c r="E49" s="91">
        <v>40995</v>
      </c>
    </row>
    <row r="50" spans="1:5" ht="25.5" customHeight="1" x14ac:dyDescent="0.2">
      <c r="A50" s="87" t="s">
        <v>188</v>
      </c>
      <c r="B50" s="87" t="s">
        <v>189</v>
      </c>
      <c r="C50" s="90" t="s">
        <v>302</v>
      </c>
      <c r="D50" s="90">
        <v>42857</v>
      </c>
      <c r="E50" s="91">
        <v>33975</v>
      </c>
    </row>
    <row r="51" spans="1:5" ht="25.5" customHeight="1" x14ac:dyDescent="0.2">
      <c r="A51" s="87" t="s">
        <v>202</v>
      </c>
      <c r="B51" s="87" t="s">
        <v>203</v>
      </c>
      <c r="C51" s="90" t="s">
        <v>302</v>
      </c>
      <c r="D51" s="90">
        <v>42857</v>
      </c>
      <c r="E51" s="91">
        <v>28325</v>
      </c>
    </row>
    <row r="52" spans="1:5" ht="25.5" customHeight="1" x14ac:dyDescent="0.2">
      <c r="A52" s="87" t="s">
        <v>204</v>
      </c>
      <c r="B52" s="87" t="s">
        <v>205</v>
      </c>
      <c r="C52" s="90" t="s">
        <v>302</v>
      </c>
      <c r="D52" s="90">
        <v>42857</v>
      </c>
      <c r="E52" s="91">
        <v>43680</v>
      </c>
    </row>
    <row r="53" spans="1:5" ht="25.5" customHeight="1" x14ac:dyDescent="0.2">
      <c r="A53" s="87" t="s">
        <v>190</v>
      </c>
      <c r="B53" s="87" t="s">
        <v>191</v>
      </c>
      <c r="C53" s="90" t="s">
        <v>302</v>
      </c>
      <c r="D53" s="90">
        <v>42857</v>
      </c>
      <c r="E53" s="91">
        <v>68635</v>
      </c>
    </row>
    <row r="54" spans="1:5" ht="25.5" customHeight="1" x14ac:dyDescent="0.2">
      <c r="A54" s="87" t="s">
        <v>194</v>
      </c>
      <c r="B54" s="87" t="s">
        <v>195</v>
      </c>
      <c r="C54" s="90" t="s">
        <v>302</v>
      </c>
      <c r="D54" s="90">
        <v>42857</v>
      </c>
      <c r="E54" s="91">
        <v>66820</v>
      </c>
    </row>
    <row r="55" spans="1:5" ht="25.5" customHeight="1" x14ac:dyDescent="0.2">
      <c r="A55" s="87" t="s">
        <v>192</v>
      </c>
      <c r="B55" s="87" t="s">
        <v>193</v>
      </c>
      <c r="C55" s="90" t="s">
        <v>302</v>
      </c>
      <c r="D55" s="90">
        <v>42857</v>
      </c>
      <c r="E55" s="91">
        <v>26950</v>
      </c>
    </row>
    <row r="56" spans="1:5" ht="25.5" customHeight="1" x14ac:dyDescent="0.2">
      <c r="A56" s="87" t="s">
        <v>214</v>
      </c>
      <c r="B56" s="87" t="s">
        <v>215</v>
      </c>
      <c r="C56" s="90" t="s">
        <v>302</v>
      </c>
      <c r="D56" s="90">
        <v>42857</v>
      </c>
      <c r="E56" s="91">
        <v>8855</v>
      </c>
    </row>
    <row r="57" spans="1:5" ht="25.5" customHeight="1" x14ac:dyDescent="0.2">
      <c r="A57" s="87" t="s">
        <v>206</v>
      </c>
      <c r="B57" s="87" t="s">
        <v>207</v>
      </c>
      <c r="C57" s="90" t="s">
        <v>302</v>
      </c>
      <c r="D57" s="90">
        <v>42857</v>
      </c>
      <c r="E57" s="91">
        <v>31625</v>
      </c>
    </row>
    <row r="58" spans="1:5" ht="25.5" customHeight="1" x14ac:dyDescent="0.2">
      <c r="A58" s="87" t="s">
        <v>210</v>
      </c>
      <c r="B58" s="87" t="s">
        <v>211</v>
      </c>
      <c r="C58" s="90" t="s">
        <v>302</v>
      </c>
      <c r="D58" s="90">
        <v>42857</v>
      </c>
      <c r="E58" s="91">
        <v>23165</v>
      </c>
    </row>
    <row r="59" spans="1:5" ht="25.5" customHeight="1" x14ac:dyDescent="0.2">
      <c r="A59" s="87" t="s">
        <v>212</v>
      </c>
      <c r="B59" s="87" t="s">
        <v>213</v>
      </c>
      <c r="C59" s="90" t="s">
        <v>302</v>
      </c>
      <c r="D59" s="90">
        <v>42857</v>
      </c>
      <c r="E59" s="91">
        <v>43870</v>
      </c>
    </row>
    <row r="60" spans="1:5" ht="25.5" customHeight="1" x14ac:dyDescent="0.2">
      <c r="A60" s="87" t="s">
        <v>224</v>
      </c>
      <c r="B60" s="87" t="s">
        <v>225</v>
      </c>
      <c r="C60" s="90" t="s">
        <v>302</v>
      </c>
      <c r="D60" s="90">
        <v>42857</v>
      </c>
      <c r="E60" s="91">
        <v>82520</v>
      </c>
    </row>
    <row r="61" spans="1:5" ht="25.5" customHeight="1" x14ac:dyDescent="0.2">
      <c r="A61" s="87" t="s">
        <v>226</v>
      </c>
      <c r="B61" s="87" t="s">
        <v>227</v>
      </c>
      <c r="C61" s="90" t="s">
        <v>302</v>
      </c>
      <c r="D61" s="90">
        <v>42857</v>
      </c>
      <c r="E61" s="91">
        <v>25175</v>
      </c>
    </row>
    <row r="62" spans="1:5" ht="25.5" customHeight="1" x14ac:dyDescent="0.2">
      <c r="A62" s="87" t="s">
        <v>218</v>
      </c>
      <c r="B62" s="87" t="s">
        <v>219</v>
      </c>
      <c r="C62" s="90" t="s">
        <v>302</v>
      </c>
      <c r="D62" s="90">
        <v>42857</v>
      </c>
      <c r="E62" s="91">
        <v>59170</v>
      </c>
    </row>
    <row r="63" spans="1:5" ht="25.5" customHeight="1" x14ac:dyDescent="0.2">
      <c r="A63" s="87" t="s">
        <v>222</v>
      </c>
      <c r="B63" s="87" t="s">
        <v>223</v>
      </c>
      <c r="C63" s="90" t="s">
        <v>302</v>
      </c>
      <c r="D63" s="90">
        <v>42857</v>
      </c>
      <c r="E63" s="91">
        <v>34410</v>
      </c>
    </row>
    <row r="64" spans="1:5" ht="25.5" customHeight="1" x14ac:dyDescent="0.2">
      <c r="A64" s="87" t="s">
        <v>228</v>
      </c>
      <c r="B64" s="87" t="s">
        <v>229</v>
      </c>
      <c r="C64" s="90" t="s">
        <v>302</v>
      </c>
      <c r="D64" s="90">
        <v>42857</v>
      </c>
      <c r="E64" s="91">
        <v>10120</v>
      </c>
    </row>
    <row r="65" spans="1:5" ht="25.5" customHeight="1" x14ac:dyDescent="0.2">
      <c r="A65" s="87" t="s">
        <v>216</v>
      </c>
      <c r="B65" s="87" t="s">
        <v>217</v>
      </c>
      <c r="C65" s="90" t="s">
        <v>302</v>
      </c>
      <c r="D65" s="90">
        <v>42857</v>
      </c>
      <c r="E65" s="91">
        <v>25315</v>
      </c>
    </row>
    <row r="66" spans="1:5" ht="25.5" customHeight="1" x14ac:dyDescent="0.2">
      <c r="A66" s="87" t="s">
        <v>232</v>
      </c>
      <c r="B66" s="87" t="s">
        <v>233</v>
      </c>
      <c r="C66" s="90" t="s">
        <v>302</v>
      </c>
      <c r="D66" s="90">
        <v>42857</v>
      </c>
      <c r="E66" s="91">
        <v>37030</v>
      </c>
    </row>
    <row r="67" spans="1:5" ht="25.5" customHeight="1" x14ac:dyDescent="0.2">
      <c r="A67" s="87" t="s">
        <v>234</v>
      </c>
      <c r="B67" s="87" t="s">
        <v>235</v>
      </c>
      <c r="C67" s="90" t="s">
        <v>302</v>
      </c>
      <c r="D67" s="90">
        <v>42857</v>
      </c>
      <c r="E67" s="91">
        <v>29180</v>
      </c>
    </row>
    <row r="68" spans="1:5" ht="25.5" customHeight="1" x14ac:dyDescent="0.2">
      <c r="A68" s="87" t="s">
        <v>242</v>
      </c>
      <c r="B68" s="87" t="s">
        <v>243</v>
      </c>
      <c r="C68" s="90" t="s">
        <v>302</v>
      </c>
      <c r="D68" s="90">
        <v>42857</v>
      </c>
      <c r="E68" s="91">
        <v>34010</v>
      </c>
    </row>
    <row r="69" spans="1:5" ht="25.5" customHeight="1" x14ac:dyDescent="0.2">
      <c r="A69" s="87" t="s">
        <v>236</v>
      </c>
      <c r="B69" s="87" t="s">
        <v>237</v>
      </c>
      <c r="C69" s="90" t="s">
        <v>302</v>
      </c>
      <c r="D69" s="90">
        <v>42857</v>
      </c>
      <c r="E69" s="91">
        <v>59210</v>
      </c>
    </row>
    <row r="70" spans="1:5" ht="25.5" customHeight="1" x14ac:dyDescent="0.2">
      <c r="A70" s="87" t="s">
        <v>80</v>
      </c>
      <c r="B70" s="87" t="s">
        <v>81</v>
      </c>
      <c r="C70" s="90" t="s">
        <v>302</v>
      </c>
      <c r="D70" s="90">
        <v>42857</v>
      </c>
      <c r="E70" s="91">
        <v>40120</v>
      </c>
    </row>
    <row r="71" spans="1:5" ht="25.5" customHeight="1" x14ac:dyDescent="0.2">
      <c r="A71" s="87" t="s">
        <v>82</v>
      </c>
      <c r="B71" s="87" t="s">
        <v>83</v>
      </c>
      <c r="C71" s="90" t="s">
        <v>302</v>
      </c>
      <c r="D71" s="90">
        <v>42857</v>
      </c>
      <c r="E71" s="91">
        <v>27385</v>
      </c>
    </row>
    <row r="72" spans="1:5" ht="25.5" customHeight="1" x14ac:dyDescent="0.2">
      <c r="A72" s="87" t="s">
        <v>230</v>
      </c>
      <c r="B72" s="87" t="s">
        <v>231</v>
      </c>
      <c r="C72" s="90" t="s">
        <v>302</v>
      </c>
      <c r="D72" s="90">
        <v>42857</v>
      </c>
      <c r="E72" s="91">
        <v>40740</v>
      </c>
    </row>
    <row r="73" spans="1:5" ht="25.5" customHeight="1" x14ac:dyDescent="0.2">
      <c r="A73" s="87" t="s">
        <v>78</v>
      </c>
      <c r="B73" s="87" t="s">
        <v>79</v>
      </c>
      <c r="C73" s="90" t="s">
        <v>302</v>
      </c>
      <c r="D73" s="90">
        <v>42857</v>
      </c>
      <c r="E73" s="91">
        <v>40860</v>
      </c>
    </row>
    <row r="74" spans="1:5" ht="25.5" customHeight="1" x14ac:dyDescent="0.2">
      <c r="A74" s="87" t="s">
        <v>208</v>
      </c>
      <c r="B74" s="87" t="s">
        <v>209</v>
      </c>
      <c r="C74" s="90" t="s">
        <v>302</v>
      </c>
      <c r="D74" s="90">
        <v>42857</v>
      </c>
      <c r="E74" s="91">
        <v>59540</v>
      </c>
    </row>
    <row r="75" spans="1:5" ht="25.5" customHeight="1" x14ac:dyDescent="0.2">
      <c r="A75" s="87" t="s">
        <v>220</v>
      </c>
      <c r="B75" s="87" t="s">
        <v>221</v>
      </c>
      <c r="C75" s="90" t="s">
        <v>302</v>
      </c>
      <c r="D75" s="90">
        <v>42857</v>
      </c>
      <c r="E75" s="91">
        <v>42250</v>
      </c>
    </row>
    <row r="76" spans="1:5" ht="25.5" customHeight="1" x14ac:dyDescent="0.2">
      <c r="A76" s="87" t="s">
        <v>244</v>
      </c>
      <c r="B76" s="87" t="s">
        <v>245</v>
      </c>
      <c r="C76" s="90" t="s">
        <v>302</v>
      </c>
      <c r="D76" s="90">
        <v>42857</v>
      </c>
      <c r="E76" s="91">
        <v>30915</v>
      </c>
    </row>
    <row r="77" spans="1:5" ht="25.5" customHeight="1" x14ac:dyDescent="0.2">
      <c r="A77" s="87" t="s">
        <v>246</v>
      </c>
      <c r="B77" s="87" t="s">
        <v>247</v>
      </c>
      <c r="C77" s="90" t="s">
        <v>302</v>
      </c>
      <c r="D77" s="90">
        <v>42857</v>
      </c>
      <c r="E77" s="91">
        <v>20010</v>
      </c>
    </row>
    <row r="78" spans="1:5" ht="25.5" customHeight="1" x14ac:dyDescent="0.2">
      <c r="A78" s="87" t="s">
        <v>240</v>
      </c>
      <c r="B78" s="87" t="s">
        <v>241</v>
      </c>
      <c r="C78" s="90" t="s">
        <v>302</v>
      </c>
      <c r="D78" s="90">
        <v>42857</v>
      </c>
      <c r="E78" s="91">
        <v>21025</v>
      </c>
    </row>
    <row r="79" spans="1:5" ht="25.5" customHeight="1" x14ac:dyDescent="0.2">
      <c r="A79" s="87" t="s">
        <v>238</v>
      </c>
      <c r="B79" s="87" t="s">
        <v>239</v>
      </c>
      <c r="C79" s="90" t="s">
        <v>302</v>
      </c>
      <c r="D79" s="90">
        <v>42857</v>
      </c>
      <c r="E79" s="91">
        <v>42745</v>
      </c>
    </row>
    <row r="80" spans="1:5" ht="25.5" customHeight="1" x14ac:dyDescent="0.2">
      <c r="A80" s="87" t="s">
        <v>256</v>
      </c>
      <c r="B80" s="87" t="s">
        <v>257</v>
      </c>
      <c r="C80" s="90" t="s">
        <v>302</v>
      </c>
      <c r="D80" s="90">
        <v>42857</v>
      </c>
      <c r="E80" s="91">
        <v>24870</v>
      </c>
    </row>
    <row r="81" spans="1:5" ht="25.5" customHeight="1" x14ac:dyDescent="0.2">
      <c r="A81" s="87" t="s">
        <v>248</v>
      </c>
      <c r="B81" s="87" t="s">
        <v>249</v>
      </c>
      <c r="C81" s="90" t="s">
        <v>302</v>
      </c>
      <c r="D81" s="90">
        <v>42857</v>
      </c>
      <c r="E81" s="91">
        <v>5600</v>
      </c>
    </row>
    <row r="82" spans="1:5" ht="25.5" customHeight="1" x14ac:dyDescent="0.2">
      <c r="A82" s="87" t="s">
        <v>258</v>
      </c>
      <c r="B82" s="87" t="s">
        <v>259</v>
      </c>
      <c r="C82" s="90" t="s">
        <v>302</v>
      </c>
      <c r="D82" s="90">
        <v>42857</v>
      </c>
      <c r="E82" s="91">
        <v>14930</v>
      </c>
    </row>
    <row r="83" spans="1:5" ht="25.5" customHeight="1" x14ac:dyDescent="0.2">
      <c r="A83" s="87" t="s">
        <v>262</v>
      </c>
      <c r="B83" s="87" t="s">
        <v>263</v>
      </c>
      <c r="C83" s="90" t="s">
        <v>302</v>
      </c>
      <c r="D83" s="90">
        <v>42857</v>
      </c>
      <c r="E83" s="91">
        <v>75960</v>
      </c>
    </row>
    <row r="84" spans="1:5" ht="25.5" customHeight="1" x14ac:dyDescent="0.2">
      <c r="A84" s="87" t="s">
        <v>260</v>
      </c>
      <c r="B84" s="87" t="s">
        <v>261</v>
      </c>
      <c r="C84" s="90" t="s">
        <v>302</v>
      </c>
      <c r="D84" s="90">
        <v>42857</v>
      </c>
      <c r="E84" s="91">
        <v>13720</v>
      </c>
    </row>
    <row r="85" spans="1:5" ht="25.5" customHeight="1" x14ac:dyDescent="0.2">
      <c r="A85" s="87" t="s">
        <v>254</v>
      </c>
      <c r="B85" s="87" t="s">
        <v>255</v>
      </c>
      <c r="C85" s="90" t="s">
        <v>302</v>
      </c>
      <c r="D85" s="90">
        <v>42857</v>
      </c>
      <c r="E85" s="91">
        <v>20505</v>
      </c>
    </row>
    <row r="86" spans="1:5" ht="25.5" customHeight="1" x14ac:dyDescent="0.2">
      <c r="A86" s="87" t="s">
        <v>252</v>
      </c>
      <c r="B86" s="87" t="s">
        <v>253</v>
      </c>
      <c r="C86" s="90" t="s">
        <v>302</v>
      </c>
      <c r="D86" s="90">
        <v>42857</v>
      </c>
      <c r="E86" s="91">
        <v>38825</v>
      </c>
    </row>
    <row r="87" spans="1:5" ht="25.5" customHeight="1" x14ac:dyDescent="0.2">
      <c r="A87" s="139" t="s">
        <v>15</v>
      </c>
      <c r="B87" s="140"/>
      <c r="C87" s="140"/>
      <c r="D87" s="141"/>
      <c r="E87" s="91">
        <f>SUM(E2:E86)</f>
        <v>5025960</v>
      </c>
    </row>
  </sheetData>
  <mergeCells count="1">
    <mergeCell ref="A87:D8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158"/>
  <sheetViews>
    <sheetView showGridLines="0" workbookViewId="0">
      <pane xSplit="3" ySplit="4" topLeftCell="D5" activePane="bottomRight" state="frozen"/>
      <selection pane="topRight"/>
      <selection pane="bottomLeft"/>
      <selection pane="bottomRight" activeCell="E21" sqref="E21"/>
    </sheetView>
  </sheetViews>
  <sheetFormatPr defaultColWidth="8" defaultRowHeight="14.25" x14ac:dyDescent="0.2"/>
  <cols>
    <col min="1" max="1" width="7.625" style="4" bestFit="1" customWidth="1"/>
    <col min="2" max="2" width="10.375" style="14" bestFit="1" customWidth="1"/>
    <col min="3" max="3" width="12.375" style="29" bestFit="1" customWidth="1"/>
    <col min="4" max="4" width="13.125" style="15" bestFit="1" customWidth="1"/>
    <col min="5" max="5" width="11.75" style="15" bestFit="1" customWidth="1"/>
    <col min="6" max="6" width="7.75" style="15" bestFit="1" customWidth="1"/>
    <col min="7" max="7" width="6.375" style="15" bestFit="1" customWidth="1"/>
    <col min="8" max="8" width="6.25" style="15" bestFit="1" customWidth="1"/>
    <col min="9" max="9" width="9.375" style="15" bestFit="1" customWidth="1"/>
    <col min="10" max="10" width="10.375" style="15" bestFit="1" customWidth="1"/>
    <col min="11" max="11" width="7.75" style="15" bestFit="1" customWidth="1"/>
    <col min="12" max="12" width="10.375" style="15" bestFit="1" customWidth="1"/>
    <col min="13" max="13" width="15.25" style="15" bestFit="1" customWidth="1"/>
    <col min="14" max="14" width="13" style="15" bestFit="1" customWidth="1"/>
    <col min="15" max="15" width="11.375" style="15" bestFit="1" customWidth="1"/>
    <col min="16" max="16" width="9.375" style="15" bestFit="1" customWidth="1"/>
    <col min="17" max="17" width="10.375" style="15" bestFit="1" customWidth="1"/>
    <col min="18" max="18" width="10.625" style="15" bestFit="1" customWidth="1"/>
    <col min="19" max="20" width="16.625" style="15" bestFit="1" customWidth="1"/>
    <col min="21" max="21" width="10.75" style="15" bestFit="1" customWidth="1"/>
    <col min="22" max="22" width="9.375" style="15" bestFit="1" customWidth="1"/>
    <col min="23" max="23" width="11.375" style="15" bestFit="1" customWidth="1"/>
    <col min="24" max="25" width="9.375" style="16" bestFit="1" customWidth="1"/>
    <col min="26" max="26" width="7.75" style="16" bestFit="1" customWidth="1"/>
    <col min="27" max="27" width="10.625" style="16" bestFit="1" customWidth="1"/>
    <col min="28" max="28" width="9.375" style="16" bestFit="1" customWidth="1"/>
    <col min="29" max="29" width="8.375" style="16" bestFit="1" customWidth="1"/>
    <col min="30" max="30" width="13.125" style="15" bestFit="1" customWidth="1"/>
    <col min="31" max="31" width="16" style="15" bestFit="1" customWidth="1"/>
    <col min="32" max="32" width="20.125" style="17" bestFit="1" customWidth="1"/>
    <col min="33" max="33" width="13.125" style="17" bestFit="1" customWidth="1"/>
    <col min="34" max="34" width="16.25" style="17" bestFit="1" customWidth="1"/>
    <col min="35" max="35" width="13.125" style="17" bestFit="1" customWidth="1"/>
    <col min="36" max="36" width="18.75" style="17" bestFit="1" customWidth="1"/>
    <col min="37" max="37" width="13.125" style="17" bestFit="1" customWidth="1"/>
    <col min="38" max="38" width="13.125" style="18" bestFit="1" customWidth="1"/>
    <col min="39" max="39" width="13.625" style="18" bestFit="1" customWidth="1"/>
    <col min="40" max="40" width="18.375" style="18" bestFit="1" customWidth="1"/>
    <col min="41" max="41" width="13.125" style="19" bestFit="1" customWidth="1"/>
    <col min="42" max="42" width="7.125" style="23" bestFit="1" customWidth="1"/>
    <col min="43" max="43" width="15.75" style="28" customWidth="1"/>
    <col min="44" max="44" width="15" style="20" customWidth="1"/>
    <col min="45" max="45" width="7.125" style="25" bestFit="1" customWidth="1"/>
    <col min="46" max="46" width="15.75" style="27" customWidth="1"/>
    <col min="47" max="47" width="15" style="21" customWidth="1"/>
    <col min="48" max="48" width="8" style="1" customWidth="1"/>
    <col min="49" max="16384" width="8" style="1"/>
  </cols>
  <sheetData>
    <row r="1" spans="1:47" s="2" customFormat="1" ht="30" x14ac:dyDescent="0.2">
      <c r="A1" s="155"/>
      <c r="B1" s="156"/>
      <c r="C1" s="156"/>
      <c r="D1" s="159" t="s">
        <v>23</v>
      </c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60"/>
    </row>
    <row r="2" spans="1:47" s="3" customFormat="1" ht="26.25" customHeight="1" thickBot="1" x14ac:dyDescent="0.25">
      <c r="A2" s="157"/>
      <c r="B2" s="158"/>
      <c r="C2" s="158"/>
      <c r="D2" s="161" t="s">
        <v>24</v>
      </c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2"/>
    </row>
    <row r="3" spans="1:47" s="6" customFormat="1" ht="18" customHeight="1" x14ac:dyDescent="0.2">
      <c r="A3" s="163" t="s">
        <v>30</v>
      </c>
      <c r="B3" s="165" t="s">
        <v>29</v>
      </c>
      <c r="C3" s="167" t="s">
        <v>28</v>
      </c>
      <c r="D3" s="145" t="s">
        <v>0</v>
      </c>
      <c r="E3" s="145" t="s">
        <v>1</v>
      </c>
      <c r="F3" s="145" t="s">
        <v>2</v>
      </c>
      <c r="G3" s="145" t="s">
        <v>3</v>
      </c>
      <c r="H3" s="145" t="s">
        <v>4</v>
      </c>
      <c r="I3" s="145" t="s">
        <v>5</v>
      </c>
      <c r="J3" s="145" t="s">
        <v>6</v>
      </c>
      <c r="K3" s="145" t="s">
        <v>7</v>
      </c>
      <c r="L3" s="145" t="s">
        <v>8</v>
      </c>
      <c r="M3" s="145" t="s">
        <v>31</v>
      </c>
      <c r="N3" s="145" t="s">
        <v>32</v>
      </c>
      <c r="O3" s="145" t="s">
        <v>9</v>
      </c>
      <c r="P3" s="145" t="s">
        <v>10</v>
      </c>
      <c r="Q3" s="145" t="s">
        <v>11</v>
      </c>
      <c r="R3" s="145" t="s">
        <v>40</v>
      </c>
      <c r="S3" s="145" t="s">
        <v>12</v>
      </c>
      <c r="T3" s="145" t="s">
        <v>42</v>
      </c>
      <c r="U3" s="145" t="s">
        <v>13</v>
      </c>
      <c r="V3" s="145" t="s">
        <v>14</v>
      </c>
      <c r="W3" s="145" t="s">
        <v>15</v>
      </c>
      <c r="X3" s="154" t="s">
        <v>41</v>
      </c>
      <c r="Y3" s="154"/>
      <c r="Z3" s="154"/>
      <c r="AA3" s="154"/>
      <c r="AB3" s="154"/>
      <c r="AC3" s="154"/>
      <c r="AD3" s="145" t="s">
        <v>19</v>
      </c>
      <c r="AE3" s="145" t="s">
        <v>38</v>
      </c>
      <c r="AF3" s="147" t="s">
        <v>44</v>
      </c>
      <c r="AG3" s="147"/>
      <c r="AH3" s="147"/>
      <c r="AI3" s="147"/>
      <c r="AJ3" s="147"/>
      <c r="AK3" s="147"/>
      <c r="AL3" s="148" t="s">
        <v>34</v>
      </c>
      <c r="AM3" s="148" t="s">
        <v>33</v>
      </c>
      <c r="AN3" s="150" t="s">
        <v>45</v>
      </c>
      <c r="AO3" s="152" t="s">
        <v>22</v>
      </c>
      <c r="AP3" s="142" t="s">
        <v>46</v>
      </c>
      <c r="AQ3" s="142"/>
      <c r="AR3" s="142"/>
      <c r="AS3" s="143" t="s">
        <v>47</v>
      </c>
      <c r="AT3" s="143"/>
      <c r="AU3" s="144"/>
    </row>
    <row r="4" spans="1:47" s="26" customFormat="1" ht="18" customHeight="1" x14ac:dyDescent="0.2">
      <c r="A4" s="164"/>
      <c r="B4" s="166"/>
      <c r="C4" s="168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95" t="s">
        <v>16</v>
      </c>
      <c r="Y4" s="95" t="s">
        <v>17</v>
      </c>
      <c r="Z4" s="95" t="s">
        <v>18</v>
      </c>
      <c r="AA4" s="95" t="s">
        <v>40</v>
      </c>
      <c r="AB4" s="95" t="s">
        <v>9</v>
      </c>
      <c r="AC4" s="95" t="s">
        <v>39</v>
      </c>
      <c r="AD4" s="146"/>
      <c r="AE4" s="146"/>
      <c r="AF4" s="96" t="s">
        <v>37</v>
      </c>
      <c r="AG4" s="96" t="s">
        <v>43</v>
      </c>
      <c r="AH4" s="96" t="s">
        <v>36</v>
      </c>
      <c r="AI4" s="96" t="s">
        <v>20</v>
      </c>
      <c r="AJ4" s="96" t="s">
        <v>35</v>
      </c>
      <c r="AK4" s="96" t="s">
        <v>21</v>
      </c>
      <c r="AL4" s="149"/>
      <c r="AM4" s="149"/>
      <c r="AN4" s="151"/>
      <c r="AO4" s="153"/>
      <c r="AP4" s="97" t="s">
        <v>25</v>
      </c>
      <c r="AQ4" s="98" t="s">
        <v>26</v>
      </c>
      <c r="AR4" s="99" t="s">
        <v>27</v>
      </c>
      <c r="AS4" s="100" t="s">
        <v>25</v>
      </c>
      <c r="AT4" s="101" t="s">
        <v>26</v>
      </c>
      <c r="AU4" s="102" t="s">
        <v>27</v>
      </c>
    </row>
    <row r="5" spans="1:47" x14ac:dyDescent="0.2">
      <c r="A5" s="5" t="s">
        <v>48</v>
      </c>
      <c r="B5" s="7" t="s">
        <v>49</v>
      </c>
      <c r="C5" s="30">
        <v>42849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8">
        <v>400</v>
      </c>
      <c r="AE5" s="8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1">
        <v>0</v>
      </c>
      <c r="AM5" s="11">
        <v>0</v>
      </c>
      <c r="AN5" s="31">
        <v>42853</v>
      </c>
      <c r="AO5" s="31">
        <v>42851</v>
      </c>
      <c r="AP5" s="22" t="s">
        <v>50</v>
      </c>
      <c r="AQ5" s="32">
        <v>42851.714363425926</v>
      </c>
      <c r="AR5" s="12" t="s">
        <v>51</v>
      </c>
      <c r="AS5" s="24" t="s">
        <v>52</v>
      </c>
      <c r="AT5" s="33">
        <v>42859.49119212963</v>
      </c>
      <c r="AU5" s="13"/>
    </row>
    <row r="6" spans="1:47" x14ac:dyDescent="0.2">
      <c r="A6" s="4" t="s">
        <v>53</v>
      </c>
      <c r="B6" s="14" t="s">
        <v>54</v>
      </c>
      <c r="C6" s="34">
        <v>42850</v>
      </c>
      <c r="D6" s="15">
        <v>0</v>
      </c>
      <c r="E6" s="15">
        <v>0</v>
      </c>
      <c r="F6" s="15">
        <v>0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  <c r="AD6" s="15">
        <v>1300</v>
      </c>
      <c r="AE6" s="15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8">
        <v>0</v>
      </c>
      <c r="AM6" s="18">
        <v>0</v>
      </c>
      <c r="AN6" s="35">
        <v>42853</v>
      </c>
      <c r="AO6" s="35">
        <v>42851</v>
      </c>
      <c r="AP6" s="23" t="s">
        <v>50</v>
      </c>
      <c r="AQ6" s="36">
        <v>42851.714583333334</v>
      </c>
      <c r="AR6" s="20" t="s">
        <v>51</v>
      </c>
      <c r="AS6" s="25" t="s">
        <v>52</v>
      </c>
      <c r="AT6" s="37">
        <v>42859.49119212963</v>
      </c>
    </row>
    <row r="7" spans="1:47" x14ac:dyDescent="0.2">
      <c r="A7" s="4" t="s">
        <v>55</v>
      </c>
      <c r="B7" s="14" t="s">
        <v>56</v>
      </c>
      <c r="C7" s="34">
        <v>42849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5">
        <v>6900</v>
      </c>
      <c r="AE7" s="15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8">
        <v>0</v>
      </c>
      <c r="AM7" s="18">
        <v>0</v>
      </c>
      <c r="AN7" s="35">
        <v>42853</v>
      </c>
      <c r="AO7" s="35">
        <v>42851</v>
      </c>
      <c r="AP7" s="23" t="s">
        <v>50</v>
      </c>
      <c r="AQ7" s="36">
        <v>42851.713993055557</v>
      </c>
      <c r="AR7" s="20" t="s">
        <v>51</v>
      </c>
      <c r="AS7" s="25" t="s">
        <v>52</v>
      </c>
      <c r="AT7" s="37">
        <v>42859.49119212963</v>
      </c>
    </row>
    <row r="8" spans="1:47" x14ac:dyDescent="0.2">
      <c r="A8" s="4" t="s">
        <v>55</v>
      </c>
      <c r="B8" s="14" t="s">
        <v>56</v>
      </c>
      <c r="C8" s="34">
        <v>42850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5">
        <v>3400</v>
      </c>
      <c r="AE8" s="15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  <c r="AL8" s="18">
        <v>0</v>
      </c>
      <c r="AM8" s="18">
        <v>0</v>
      </c>
      <c r="AN8" s="35">
        <v>42857</v>
      </c>
      <c r="AO8" s="35">
        <v>42852</v>
      </c>
      <c r="AP8" s="23" t="s">
        <v>50</v>
      </c>
      <c r="AQ8" s="36">
        <v>42852.651284722226</v>
      </c>
      <c r="AR8" s="20" t="s">
        <v>51</v>
      </c>
      <c r="AS8" s="25" t="s">
        <v>52</v>
      </c>
      <c r="AT8" s="37">
        <v>42859.49119212963</v>
      </c>
    </row>
    <row r="9" spans="1:47" x14ac:dyDescent="0.2">
      <c r="A9" s="4" t="s">
        <v>55</v>
      </c>
      <c r="B9" s="14" t="s">
        <v>56</v>
      </c>
      <c r="C9" s="34">
        <v>42851</v>
      </c>
      <c r="D9" s="15">
        <v>0</v>
      </c>
      <c r="E9" s="15">
        <v>0</v>
      </c>
      <c r="F9" s="15">
        <v>0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5">
        <v>5600</v>
      </c>
      <c r="AE9" s="15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8">
        <v>0</v>
      </c>
      <c r="AM9" s="18">
        <v>0</v>
      </c>
      <c r="AN9" s="35">
        <v>42857</v>
      </c>
      <c r="AO9" s="35">
        <v>42852</v>
      </c>
      <c r="AP9" s="23" t="s">
        <v>50</v>
      </c>
      <c r="AQ9" s="36">
        <v>42852.730694444443</v>
      </c>
      <c r="AR9" s="20" t="s">
        <v>51</v>
      </c>
      <c r="AS9" s="25" t="s">
        <v>50</v>
      </c>
      <c r="AT9" s="37">
        <v>42853.463414351849</v>
      </c>
      <c r="AU9" s="21" t="s">
        <v>51</v>
      </c>
    </row>
    <row r="10" spans="1:47" x14ac:dyDescent="0.2">
      <c r="A10" s="4" t="s">
        <v>55</v>
      </c>
      <c r="B10" s="14" t="s">
        <v>56</v>
      </c>
      <c r="C10" s="34">
        <v>42852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5">
        <v>2700</v>
      </c>
      <c r="AE10" s="15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8">
        <v>0</v>
      </c>
      <c r="AM10" s="18">
        <v>0</v>
      </c>
      <c r="AN10" s="35">
        <v>42858</v>
      </c>
      <c r="AO10" s="35">
        <v>42853</v>
      </c>
      <c r="AP10" s="23" t="s">
        <v>50</v>
      </c>
      <c r="AQ10" s="36">
        <v>42855.767083333332</v>
      </c>
      <c r="AR10" s="20" t="s">
        <v>51</v>
      </c>
      <c r="AS10" s="25" t="s">
        <v>50</v>
      </c>
      <c r="AT10" s="37">
        <v>42857.468946759262</v>
      </c>
      <c r="AU10" s="21" t="s">
        <v>51</v>
      </c>
    </row>
    <row r="11" spans="1:47" x14ac:dyDescent="0.2">
      <c r="A11" s="4" t="s">
        <v>55</v>
      </c>
      <c r="B11" s="14" t="s">
        <v>56</v>
      </c>
      <c r="C11" s="34">
        <v>42853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5">
        <v>1000</v>
      </c>
      <c r="AE11" s="15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8">
        <v>0</v>
      </c>
      <c r="AM11" s="18">
        <v>0</v>
      </c>
      <c r="AN11" s="35">
        <v>42859</v>
      </c>
      <c r="AO11" s="35">
        <v>42854</v>
      </c>
      <c r="AP11" s="23" t="s">
        <v>50</v>
      </c>
      <c r="AQ11" s="36">
        <v>42857.878564814811</v>
      </c>
      <c r="AR11" s="20" t="s">
        <v>51</v>
      </c>
      <c r="AS11" s="25" t="s">
        <v>50</v>
      </c>
      <c r="AT11" s="37">
        <v>42857.881342592591</v>
      </c>
      <c r="AU11" s="21" t="s">
        <v>51</v>
      </c>
    </row>
    <row r="12" spans="1:47" x14ac:dyDescent="0.2">
      <c r="A12" s="4" t="s">
        <v>53</v>
      </c>
      <c r="B12" s="14" t="s">
        <v>54</v>
      </c>
      <c r="C12" s="34">
        <v>42837</v>
      </c>
      <c r="D12" s="15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5">
        <v>2600</v>
      </c>
      <c r="AE12" s="15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8">
        <v>0</v>
      </c>
      <c r="AM12" s="18">
        <v>0</v>
      </c>
      <c r="AN12" s="35">
        <v>42845</v>
      </c>
      <c r="AO12" s="35">
        <v>42843</v>
      </c>
      <c r="AP12" s="23" t="s">
        <v>50</v>
      </c>
      <c r="AQ12" s="36">
        <v>42844.374664351853</v>
      </c>
      <c r="AR12" s="20" t="s">
        <v>51</v>
      </c>
      <c r="AS12" s="25" t="s">
        <v>50</v>
      </c>
      <c r="AT12" s="37">
        <v>42850.879733796297</v>
      </c>
      <c r="AU12" s="21" t="s">
        <v>57</v>
      </c>
    </row>
    <row r="13" spans="1:47" x14ac:dyDescent="0.2">
      <c r="A13" s="4" t="s">
        <v>53</v>
      </c>
      <c r="B13" s="14" t="s">
        <v>54</v>
      </c>
      <c r="C13" s="34">
        <v>42844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5">
        <v>1400</v>
      </c>
      <c r="AE13" s="15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8">
        <v>0</v>
      </c>
      <c r="AM13" s="18">
        <v>0</v>
      </c>
      <c r="AN13" s="35">
        <v>42849</v>
      </c>
      <c r="AO13" s="35">
        <v>42845</v>
      </c>
      <c r="AP13" s="23" t="s">
        <v>50</v>
      </c>
      <c r="AQ13" s="36">
        <v>42845.726678240739</v>
      </c>
      <c r="AR13" s="20" t="s">
        <v>51</v>
      </c>
      <c r="AS13" s="25" t="s">
        <v>50</v>
      </c>
      <c r="AT13" s="37">
        <v>42850.879733796297</v>
      </c>
      <c r="AU13" s="21" t="s">
        <v>57</v>
      </c>
    </row>
    <row r="14" spans="1:47" x14ac:dyDescent="0.2">
      <c r="A14" s="4" t="s">
        <v>55</v>
      </c>
      <c r="B14" s="14" t="s">
        <v>56</v>
      </c>
      <c r="C14" s="34">
        <v>42829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6">
        <v>0</v>
      </c>
      <c r="AD14" s="15">
        <v>3800</v>
      </c>
      <c r="AE14" s="15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8">
        <v>0</v>
      </c>
      <c r="AM14" s="18">
        <v>0</v>
      </c>
      <c r="AN14" s="35">
        <v>42845</v>
      </c>
      <c r="AO14" s="35">
        <v>42843</v>
      </c>
      <c r="AP14" s="23" t="s">
        <v>50</v>
      </c>
      <c r="AQ14" s="36">
        <v>42844.373101851852</v>
      </c>
      <c r="AR14" s="20" t="s">
        <v>51</v>
      </c>
      <c r="AS14" s="25" t="s">
        <v>50</v>
      </c>
      <c r="AT14" s="37">
        <v>42850.879733796297</v>
      </c>
      <c r="AU14" s="21" t="s">
        <v>57</v>
      </c>
    </row>
    <row r="15" spans="1:47" x14ac:dyDescent="0.2">
      <c r="A15" s="4" t="s">
        <v>55</v>
      </c>
      <c r="B15" s="14" t="s">
        <v>56</v>
      </c>
      <c r="C15" s="34">
        <v>42830</v>
      </c>
      <c r="D15" s="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5">
        <v>11200</v>
      </c>
      <c r="AE15" s="15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8">
        <v>0</v>
      </c>
      <c r="AM15" s="18">
        <v>0</v>
      </c>
      <c r="AN15" s="35">
        <v>42845</v>
      </c>
      <c r="AO15" s="35">
        <v>42843</v>
      </c>
      <c r="AP15" s="23" t="s">
        <v>50</v>
      </c>
      <c r="AQ15" s="36">
        <v>42844.373101851852</v>
      </c>
      <c r="AR15" s="20" t="s">
        <v>51</v>
      </c>
      <c r="AS15" s="25" t="s">
        <v>50</v>
      </c>
      <c r="AT15" s="37">
        <v>42850.879733796297</v>
      </c>
      <c r="AU15" s="21" t="s">
        <v>57</v>
      </c>
    </row>
    <row r="16" spans="1:47" x14ac:dyDescent="0.2">
      <c r="A16" s="4" t="s">
        <v>55</v>
      </c>
      <c r="B16" s="14" t="s">
        <v>56</v>
      </c>
      <c r="C16" s="34">
        <v>42832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5">
        <v>3900</v>
      </c>
      <c r="AE16" s="15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8">
        <v>0</v>
      </c>
      <c r="AM16" s="18">
        <v>0</v>
      </c>
      <c r="AN16" s="35">
        <v>42845</v>
      </c>
      <c r="AO16" s="35">
        <v>42843</v>
      </c>
      <c r="AP16" s="23" t="s">
        <v>50</v>
      </c>
      <c r="AQ16" s="36">
        <v>42844.373101851852</v>
      </c>
      <c r="AR16" s="20" t="s">
        <v>51</v>
      </c>
      <c r="AS16" s="25" t="s">
        <v>50</v>
      </c>
      <c r="AT16" s="37">
        <v>42850.879733796297</v>
      </c>
      <c r="AU16" s="21" t="s">
        <v>57</v>
      </c>
    </row>
    <row r="17" spans="1:47" x14ac:dyDescent="0.2">
      <c r="A17" s="4" t="s">
        <v>55</v>
      </c>
      <c r="B17" s="14" t="s">
        <v>56</v>
      </c>
      <c r="C17" s="34">
        <v>42833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5">
        <v>1000</v>
      </c>
      <c r="AE17" s="15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8">
        <v>0</v>
      </c>
      <c r="AM17" s="18">
        <v>0</v>
      </c>
      <c r="AN17" s="35">
        <v>42845</v>
      </c>
      <c r="AO17" s="35">
        <v>42843</v>
      </c>
      <c r="AP17" s="23" t="s">
        <v>50</v>
      </c>
      <c r="AQ17" s="36">
        <v>42844.373101851852</v>
      </c>
      <c r="AR17" s="20" t="s">
        <v>51</v>
      </c>
      <c r="AS17" s="25" t="s">
        <v>50</v>
      </c>
      <c r="AT17" s="37">
        <v>42850.879733796297</v>
      </c>
      <c r="AU17" s="21" t="s">
        <v>57</v>
      </c>
    </row>
    <row r="18" spans="1:47" x14ac:dyDescent="0.2">
      <c r="A18" s="4" t="s">
        <v>55</v>
      </c>
      <c r="B18" s="14" t="s">
        <v>56</v>
      </c>
      <c r="C18" s="34">
        <v>42835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5">
        <v>6900</v>
      </c>
      <c r="AE18" s="15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8">
        <v>0</v>
      </c>
      <c r="AM18" s="18">
        <v>0</v>
      </c>
      <c r="AN18" s="35">
        <v>42845</v>
      </c>
      <c r="AO18" s="35">
        <v>42843</v>
      </c>
      <c r="AP18" s="23" t="s">
        <v>50</v>
      </c>
      <c r="AQ18" s="36">
        <v>42844.373101851852</v>
      </c>
      <c r="AR18" s="20" t="s">
        <v>51</v>
      </c>
      <c r="AS18" s="25" t="s">
        <v>50</v>
      </c>
      <c r="AT18" s="37">
        <v>42850.879733796297</v>
      </c>
      <c r="AU18" s="21" t="s">
        <v>57</v>
      </c>
    </row>
    <row r="19" spans="1:47" x14ac:dyDescent="0.2">
      <c r="A19" s="4" t="s">
        <v>55</v>
      </c>
      <c r="B19" s="14" t="s">
        <v>56</v>
      </c>
      <c r="C19" s="34">
        <v>42836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5">
        <v>1500</v>
      </c>
      <c r="AE19" s="15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8">
        <v>0</v>
      </c>
      <c r="AM19" s="18">
        <v>0</v>
      </c>
      <c r="AN19" s="35">
        <v>42845</v>
      </c>
      <c r="AO19" s="35">
        <v>42843</v>
      </c>
      <c r="AP19" s="23" t="s">
        <v>50</v>
      </c>
      <c r="AQ19" s="36">
        <v>42844.373101851852</v>
      </c>
      <c r="AR19" s="20" t="s">
        <v>51</v>
      </c>
      <c r="AS19" s="25" t="s">
        <v>50</v>
      </c>
      <c r="AT19" s="37">
        <v>42850.879733796297</v>
      </c>
      <c r="AU19" s="21" t="s">
        <v>57</v>
      </c>
    </row>
    <row r="20" spans="1:47" x14ac:dyDescent="0.2">
      <c r="A20" s="4" t="s">
        <v>55</v>
      </c>
      <c r="B20" s="14" t="s">
        <v>56</v>
      </c>
      <c r="C20" s="34">
        <v>42837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5">
        <v>600</v>
      </c>
      <c r="AE20" s="15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8">
        <v>0</v>
      </c>
      <c r="AM20" s="18">
        <v>0</v>
      </c>
      <c r="AN20" s="35">
        <v>42845</v>
      </c>
      <c r="AO20" s="35">
        <v>42843</v>
      </c>
      <c r="AP20" s="23" t="s">
        <v>50</v>
      </c>
      <c r="AQ20" s="36">
        <v>42844.373101851852</v>
      </c>
      <c r="AR20" s="20" t="s">
        <v>51</v>
      </c>
      <c r="AS20" s="25" t="s">
        <v>50</v>
      </c>
      <c r="AT20" s="37">
        <v>42850.879733796297</v>
      </c>
      <c r="AU20" s="21" t="s">
        <v>57</v>
      </c>
    </row>
    <row r="21" spans="1:47" x14ac:dyDescent="0.2">
      <c r="A21" s="4" t="s">
        <v>55</v>
      </c>
      <c r="B21" s="14" t="s">
        <v>56</v>
      </c>
      <c r="C21" s="34">
        <v>42843</v>
      </c>
      <c r="D21" s="15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5">
        <v>4700</v>
      </c>
      <c r="AE21" s="15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18">
        <v>0</v>
      </c>
      <c r="AM21" s="18">
        <v>0</v>
      </c>
      <c r="AN21" s="35">
        <v>42849</v>
      </c>
      <c r="AO21" s="35">
        <v>42845</v>
      </c>
      <c r="AP21" s="23" t="s">
        <v>50</v>
      </c>
      <c r="AQ21" s="36">
        <v>42845.726331018515</v>
      </c>
      <c r="AR21" s="20" t="s">
        <v>51</v>
      </c>
      <c r="AS21" s="25" t="s">
        <v>50</v>
      </c>
      <c r="AT21" s="37">
        <v>42850.879733796297</v>
      </c>
      <c r="AU21" s="21" t="s">
        <v>57</v>
      </c>
    </row>
    <row r="22" spans="1:47" x14ac:dyDescent="0.2">
      <c r="A22" s="4" t="s">
        <v>55</v>
      </c>
      <c r="B22" s="14" t="s">
        <v>56</v>
      </c>
      <c r="C22" s="34">
        <v>42844</v>
      </c>
      <c r="D22" s="15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5">
        <v>2500</v>
      </c>
      <c r="AE22" s="15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8">
        <v>0</v>
      </c>
      <c r="AM22" s="18">
        <v>0</v>
      </c>
      <c r="AN22" s="35">
        <v>42849</v>
      </c>
      <c r="AO22" s="35">
        <v>42845</v>
      </c>
      <c r="AP22" s="23" t="s">
        <v>50</v>
      </c>
      <c r="AQ22" s="36">
        <v>42845.726504629631</v>
      </c>
      <c r="AR22" s="20" t="s">
        <v>51</v>
      </c>
      <c r="AS22" s="25" t="s">
        <v>50</v>
      </c>
      <c r="AT22" s="37">
        <v>42850.879733796297</v>
      </c>
      <c r="AU22" s="21" t="s">
        <v>57</v>
      </c>
    </row>
    <row r="23" spans="1:47" x14ac:dyDescent="0.2">
      <c r="A23" s="4" t="s">
        <v>55</v>
      </c>
      <c r="B23" s="14" t="s">
        <v>56</v>
      </c>
      <c r="C23" s="34">
        <v>42845</v>
      </c>
      <c r="D23" s="15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5">
        <v>500</v>
      </c>
      <c r="AE23" s="15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8">
        <v>0</v>
      </c>
      <c r="AM23" s="18">
        <v>0</v>
      </c>
      <c r="AN23" s="35">
        <v>42851</v>
      </c>
      <c r="AO23" s="35">
        <v>42847</v>
      </c>
      <c r="AP23" s="23" t="s">
        <v>50</v>
      </c>
      <c r="AQ23" s="36">
        <v>42849.56417824074</v>
      </c>
      <c r="AR23" s="20" t="s">
        <v>51</v>
      </c>
      <c r="AS23" s="25" t="s">
        <v>50</v>
      </c>
      <c r="AT23" s="37">
        <v>42850.879733796297</v>
      </c>
      <c r="AU23" s="21" t="s">
        <v>57</v>
      </c>
    </row>
    <row r="24" spans="1:47" x14ac:dyDescent="0.2">
      <c r="A24" s="4" t="s">
        <v>55</v>
      </c>
      <c r="B24" s="14" t="s">
        <v>56</v>
      </c>
      <c r="C24" s="34">
        <v>42847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5">
        <v>2000</v>
      </c>
      <c r="AE24" s="15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8">
        <v>0</v>
      </c>
      <c r="AM24" s="18">
        <v>0</v>
      </c>
      <c r="AN24" s="35">
        <v>42851</v>
      </c>
      <c r="AO24" s="35">
        <v>42847</v>
      </c>
      <c r="AP24" s="23" t="s">
        <v>50</v>
      </c>
      <c r="AQ24" s="36">
        <v>42849.564317129632</v>
      </c>
      <c r="AR24" s="20" t="s">
        <v>51</v>
      </c>
      <c r="AS24" s="25" t="s">
        <v>50</v>
      </c>
      <c r="AT24" s="37">
        <v>42850.879733796297</v>
      </c>
      <c r="AU24" s="21" t="s">
        <v>57</v>
      </c>
    </row>
    <row r="25" spans="1:47" x14ac:dyDescent="0.2">
      <c r="A25" s="4" t="s">
        <v>53</v>
      </c>
      <c r="B25" s="14" t="s">
        <v>54</v>
      </c>
      <c r="C25" s="34">
        <v>42851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5">
        <v>2100</v>
      </c>
      <c r="AE25" s="15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8">
        <v>0</v>
      </c>
      <c r="AM25" s="18">
        <v>0</v>
      </c>
      <c r="AN25" s="35">
        <v>42857</v>
      </c>
      <c r="AO25" s="35">
        <v>42852</v>
      </c>
      <c r="AP25" s="23" t="s">
        <v>50</v>
      </c>
      <c r="AQ25" s="36">
        <v>42852.651469907411</v>
      </c>
      <c r="AR25" s="20" t="s">
        <v>51</v>
      </c>
      <c r="AS25" s="25" t="s">
        <v>50</v>
      </c>
      <c r="AT25" s="37">
        <v>42853.463414351849</v>
      </c>
      <c r="AU25" s="21" t="s">
        <v>51</v>
      </c>
    </row>
    <row r="26" spans="1:47" x14ac:dyDescent="0.2">
      <c r="A26" s="4" t="s">
        <v>53</v>
      </c>
      <c r="B26" s="14" t="s">
        <v>54</v>
      </c>
      <c r="C26" s="34">
        <v>42852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5">
        <v>1200</v>
      </c>
      <c r="AE26" s="15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8">
        <v>0</v>
      </c>
      <c r="AM26" s="18">
        <v>0</v>
      </c>
      <c r="AN26" s="35">
        <v>42858</v>
      </c>
      <c r="AO26" s="35">
        <v>42853</v>
      </c>
      <c r="AP26" s="23" t="s">
        <v>50</v>
      </c>
      <c r="AQ26" s="36">
        <v>42855.766701388886</v>
      </c>
      <c r="AR26" s="20" t="s">
        <v>51</v>
      </c>
      <c r="AS26" s="25" t="s">
        <v>50</v>
      </c>
      <c r="AT26" s="37">
        <v>42857.468946759262</v>
      </c>
      <c r="AU26" s="21" t="s">
        <v>51</v>
      </c>
    </row>
    <row r="27" spans="1:47" x14ac:dyDescent="0.2">
      <c r="A27" s="4" t="s">
        <v>48</v>
      </c>
      <c r="B27" s="14" t="s">
        <v>49</v>
      </c>
      <c r="C27" s="34">
        <v>42850</v>
      </c>
      <c r="D27" s="15">
        <v>0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5">
        <v>1300</v>
      </c>
      <c r="AE27" s="15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8">
        <v>0</v>
      </c>
      <c r="AM27" s="18">
        <v>0</v>
      </c>
      <c r="AN27" s="35">
        <v>42858</v>
      </c>
      <c r="AO27" s="35">
        <v>42853</v>
      </c>
      <c r="AP27" s="23" t="s">
        <v>50</v>
      </c>
      <c r="AQ27" s="36">
        <v>42857.465983796297</v>
      </c>
      <c r="AR27" s="20" t="s">
        <v>51</v>
      </c>
      <c r="AS27" s="25" t="s">
        <v>50</v>
      </c>
      <c r="AT27" s="37">
        <v>42857.47</v>
      </c>
      <c r="AU27" s="21" t="s">
        <v>51</v>
      </c>
    </row>
    <row r="28" spans="1:47" x14ac:dyDescent="0.2">
      <c r="A28" s="4" t="s">
        <v>48</v>
      </c>
      <c r="B28" s="14" t="s">
        <v>49</v>
      </c>
      <c r="C28" s="34">
        <v>42851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5">
        <v>3000</v>
      </c>
      <c r="AE28" s="15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8">
        <v>0</v>
      </c>
      <c r="AM28" s="18">
        <v>0</v>
      </c>
      <c r="AN28" s="35">
        <v>42857</v>
      </c>
      <c r="AO28" s="35">
        <v>42852</v>
      </c>
      <c r="AP28" s="23" t="s">
        <v>50</v>
      </c>
      <c r="AQ28" s="36">
        <v>42852.73096064815</v>
      </c>
      <c r="AR28" s="20" t="s">
        <v>51</v>
      </c>
      <c r="AS28" s="25" t="s">
        <v>50</v>
      </c>
      <c r="AT28" s="37">
        <v>42853.463414351849</v>
      </c>
      <c r="AU28" s="21" t="s">
        <v>51</v>
      </c>
    </row>
    <row r="29" spans="1:47" x14ac:dyDescent="0.2">
      <c r="A29" s="4" t="s">
        <v>48</v>
      </c>
      <c r="B29" s="14" t="s">
        <v>49</v>
      </c>
      <c r="C29" s="34">
        <v>42853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5">
        <v>1400</v>
      </c>
      <c r="AE29" s="15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8">
        <v>0</v>
      </c>
      <c r="AM29" s="18">
        <v>0</v>
      </c>
      <c r="AN29" s="35">
        <v>42859</v>
      </c>
      <c r="AO29" s="35">
        <v>42854</v>
      </c>
      <c r="AP29" s="23" t="s">
        <v>50</v>
      </c>
      <c r="AQ29" s="36">
        <v>42857.878819444442</v>
      </c>
      <c r="AR29" s="20" t="s">
        <v>51</v>
      </c>
      <c r="AS29" s="25" t="s">
        <v>50</v>
      </c>
      <c r="AT29" s="37">
        <v>42857.881342592591</v>
      </c>
      <c r="AU29" s="21" t="s">
        <v>51</v>
      </c>
    </row>
    <row r="30" spans="1:47" x14ac:dyDescent="0.2">
      <c r="A30" s="4" t="s">
        <v>58</v>
      </c>
      <c r="B30" s="14" t="s">
        <v>59</v>
      </c>
      <c r="C30" s="34">
        <v>42826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6">
        <v>46820</v>
      </c>
      <c r="Y30" s="16">
        <v>0</v>
      </c>
      <c r="Z30" s="16">
        <v>0</v>
      </c>
      <c r="AA30" s="16">
        <v>10355</v>
      </c>
      <c r="AB30" s="16">
        <v>36465</v>
      </c>
      <c r="AC30" s="16">
        <v>1100</v>
      </c>
      <c r="AD30" s="15">
        <v>0</v>
      </c>
      <c r="AE30" s="15">
        <v>37565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8">
        <v>0</v>
      </c>
      <c r="AM30" s="18">
        <v>0</v>
      </c>
      <c r="AN30" s="35">
        <v>42830</v>
      </c>
      <c r="AO30" s="35">
        <v>42828</v>
      </c>
      <c r="AP30" s="23" t="s">
        <v>50</v>
      </c>
      <c r="AQ30" s="36">
        <v>42829.449629629627</v>
      </c>
      <c r="AR30" s="20" t="s">
        <v>51</v>
      </c>
      <c r="AS30" s="25" t="s">
        <v>50</v>
      </c>
      <c r="AT30" s="37">
        <v>42850.879733796297</v>
      </c>
      <c r="AU30" s="21" t="s">
        <v>57</v>
      </c>
    </row>
    <row r="31" spans="1:47" x14ac:dyDescent="0.2">
      <c r="A31" s="4" t="s">
        <v>58</v>
      </c>
      <c r="B31" s="14" t="s">
        <v>59</v>
      </c>
      <c r="C31" s="34">
        <v>42828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6">
        <v>109030</v>
      </c>
      <c r="Y31" s="16">
        <v>0</v>
      </c>
      <c r="Z31" s="16">
        <v>0</v>
      </c>
      <c r="AA31" s="16">
        <v>20875</v>
      </c>
      <c r="AB31" s="16">
        <v>88155</v>
      </c>
      <c r="AC31" s="16">
        <v>12400</v>
      </c>
      <c r="AD31" s="15">
        <v>0</v>
      </c>
      <c r="AE31" s="15">
        <v>100555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8">
        <v>0</v>
      </c>
      <c r="AM31" s="18">
        <v>0</v>
      </c>
      <c r="AN31" s="35">
        <v>42832</v>
      </c>
      <c r="AO31" s="35">
        <v>42829</v>
      </c>
      <c r="AP31" s="23" t="s">
        <v>50</v>
      </c>
      <c r="AQ31" s="36">
        <v>42830.853472222225</v>
      </c>
      <c r="AR31" s="20" t="s">
        <v>51</v>
      </c>
      <c r="AS31" s="25" t="s">
        <v>50</v>
      </c>
      <c r="AT31" s="37">
        <v>42850.879733796297</v>
      </c>
      <c r="AU31" s="21" t="s">
        <v>57</v>
      </c>
    </row>
    <row r="32" spans="1:47" x14ac:dyDescent="0.2">
      <c r="A32" s="4" t="s">
        <v>58</v>
      </c>
      <c r="B32" s="14" t="s">
        <v>59</v>
      </c>
      <c r="C32" s="34">
        <v>42829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6">
        <v>98860</v>
      </c>
      <c r="Y32" s="16">
        <v>0</v>
      </c>
      <c r="Z32" s="16">
        <v>430</v>
      </c>
      <c r="AA32" s="16">
        <v>19590</v>
      </c>
      <c r="AB32" s="16">
        <v>79700</v>
      </c>
      <c r="AC32" s="16">
        <v>6400</v>
      </c>
      <c r="AD32" s="15">
        <v>0</v>
      </c>
      <c r="AE32" s="15">
        <v>86100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8">
        <v>0</v>
      </c>
      <c r="AM32" s="18">
        <v>0</v>
      </c>
      <c r="AN32" s="35">
        <v>42835</v>
      </c>
      <c r="AO32" s="35">
        <v>42830</v>
      </c>
      <c r="AP32" s="23" t="s">
        <v>50</v>
      </c>
      <c r="AQ32" s="36">
        <v>42834.767395833333</v>
      </c>
      <c r="AR32" s="20" t="s">
        <v>51</v>
      </c>
      <c r="AS32" s="25" t="s">
        <v>50</v>
      </c>
      <c r="AT32" s="37">
        <v>42850.879733796297</v>
      </c>
      <c r="AU32" s="21" t="s">
        <v>57</v>
      </c>
    </row>
    <row r="33" spans="1:47" x14ac:dyDescent="0.2">
      <c r="A33" s="4" t="s">
        <v>58</v>
      </c>
      <c r="B33" s="14" t="s">
        <v>59</v>
      </c>
      <c r="C33" s="34">
        <v>42830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6">
        <v>102810</v>
      </c>
      <c r="Y33" s="16">
        <v>0</v>
      </c>
      <c r="Z33" s="16">
        <v>340</v>
      </c>
      <c r="AA33" s="16">
        <v>17205</v>
      </c>
      <c r="AB33" s="16">
        <v>85945</v>
      </c>
      <c r="AC33" s="16">
        <v>3500</v>
      </c>
      <c r="AD33" s="15">
        <v>0</v>
      </c>
      <c r="AE33" s="15">
        <v>89445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8">
        <v>0</v>
      </c>
      <c r="AM33" s="18">
        <v>0</v>
      </c>
      <c r="AN33" s="35">
        <v>42835</v>
      </c>
      <c r="AO33" s="35">
        <v>42832</v>
      </c>
      <c r="AP33" s="23" t="s">
        <v>50</v>
      </c>
      <c r="AQ33" s="36">
        <v>42834.926157407404</v>
      </c>
      <c r="AR33" s="20" t="s">
        <v>51</v>
      </c>
      <c r="AS33" s="25" t="s">
        <v>50</v>
      </c>
      <c r="AT33" s="37">
        <v>42850.879733796297</v>
      </c>
      <c r="AU33" s="21" t="s">
        <v>57</v>
      </c>
    </row>
    <row r="34" spans="1:47" x14ac:dyDescent="0.2">
      <c r="A34" s="4" t="s">
        <v>58</v>
      </c>
      <c r="B34" s="14" t="s">
        <v>59</v>
      </c>
      <c r="C34" s="34">
        <v>42832</v>
      </c>
      <c r="D34" s="15">
        <v>0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6">
        <v>128465</v>
      </c>
      <c r="Y34" s="16">
        <v>0</v>
      </c>
      <c r="Z34" s="16">
        <v>165</v>
      </c>
      <c r="AA34" s="16">
        <v>26235</v>
      </c>
      <c r="AB34" s="16">
        <v>102395</v>
      </c>
      <c r="AC34" s="16">
        <v>5400</v>
      </c>
      <c r="AD34" s="15">
        <v>0</v>
      </c>
      <c r="AE34" s="15">
        <v>107795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8">
        <v>0</v>
      </c>
      <c r="AM34" s="18">
        <v>0</v>
      </c>
      <c r="AN34" s="35">
        <v>42837</v>
      </c>
      <c r="AO34" s="35">
        <v>42833</v>
      </c>
      <c r="AP34" s="23" t="s">
        <v>50</v>
      </c>
      <c r="AQ34" s="36">
        <v>42835.834293981483</v>
      </c>
      <c r="AR34" s="20" t="s">
        <v>51</v>
      </c>
      <c r="AS34" s="25" t="s">
        <v>50</v>
      </c>
      <c r="AT34" s="37">
        <v>42850.879733796297</v>
      </c>
      <c r="AU34" s="21" t="s">
        <v>57</v>
      </c>
    </row>
    <row r="35" spans="1:47" x14ac:dyDescent="0.2">
      <c r="A35" s="4" t="s">
        <v>58</v>
      </c>
      <c r="B35" s="14" t="s">
        <v>59</v>
      </c>
      <c r="C35" s="34">
        <v>42833</v>
      </c>
      <c r="D35" s="15">
        <v>0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6">
        <v>57270</v>
      </c>
      <c r="Y35" s="16">
        <v>0</v>
      </c>
      <c r="Z35" s="16">
        <v>0</v>
      </c>
      <c r="AA35" s="16">
        <v>10590</v>
      </c>
      <c r="AB35" s="16">
        <v>46680</v>
      </c>
      <c r="AC35" s="16">
        <v>2900</v>
      </c>
      <c r="AD35" s="15">
        <v>0</v>
      </c>
      <c r="AE35" s="15">
        <v>49580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8">
        <v>0</v>
      </c>
      <c r="AM35" s="18">
        <v>0</v>
      </c>
      <c r="AN35" s="35">
        <v>42837</v>
      </c>
      <c r="AO35" s="35">
        <v>42835</v>
      </c>
      <c r="AP35" s="23" t="s">
        <v>50</v>
      </c>
      <c r="AQ35" s="36">
        <v>42835.858182870368</v>
      </c>
      <c r="AR35" s="20" t="s">
        <v>51</v>
      </c>
      <c r="AS35" s="25" t="s">
        <v>50</v>
      </c>
      <c r="AT35" s="37">
        <v>42850.879733796297</v>
      </c>
      <c r="AU35" s="21" t="s">
        <v>57</v>
      </c>
    </row>
    <row r="36" spans="1:47" x14ac:dyDescent="0.2">
      <c r="A36" s="4" t="s">
        <v>58</v>
      </c>
      <c r="B36" s="14" t="s">
        <v>59</v>
      </c>
      <c r="C36" s="34">
        <v>42835</v>
      </c>
      <c r="D36" s="15">
        <v>0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6">
        <v>76965</v>
      </c>
      <c r="Y36" s="16">
        <v>0</v>
      </c>
      <c r="Z36" s="16">
        <v>30</v>
      </c>
      <c r="AA36" s="16">
        <v>19375</v>
      </c>
      <c r="AB36" s="16">
        <v>57620</v>
      </c>
      <c r="AC36" s="16">
        <v>5800</v>
      </c>
      <c r="AD36" s="15">
        <v>0</v>
      </c>
      <c r="AE36" s="15">
        <v>63420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8">
        <v>0</v>
      </c>
      <c r="AM36" s="18">
        <v>0</v>
      </c>
      <c r="AN36" s="35">
        <v>42842</v>
      </c>
      <c r="AO36" s="35">
        <v>42836</v>
      </c>
      <c r="AP36" s="23" t="s">
        <v>50</v>
      </c>
      <c r="AQ36" s="36">
        <v>42837.385358796295</v>
      </c>
      <c r="AR36" s="20" t="s">
        <v>51</v>
      </c>
      <c r="AS36" s="25" t="s">
        <v>50</v>
      </c>
      <c r="AT36" s="37">
        <v>42850.879733796297</v>
      </c>
      <c r="AU36" s="21" t="s">
        <v>57</v>
      </c>
    </row>
    <row r="37" spans="1:47" x14ac:dyDescent="0.2">
      <c r="A37" s="4" t="s">
        <v>58</v>
      </c>
      <c r="B37" s="14" t="s">
        <v>59</v>
      </c>
      <c r="C37" s="34">
        <v>42836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6">
        <v>55070</v>
      </c>
      <c r="Y37" s="16">
        <v>0</v>
      </c>
      <c r="Z37" s="16">
        <v>140</v>
      </c>
      <c r="AA37" s="16">
        <v>8120</v>
      </c>
      <c r="AB37" s="16">
        <v>47090</v>
      </c>
      <c r="AC37" s="16">
        <v>4100</v>
      </c>
      <c r="AD37" s="15">
        <v>0</v>
      </c>
      <c r="AE37" s="15">
        <v>51190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8">
        <v>0</v>
      </c>
      <c r="AM37" s="18">
        <v>0</v>
      </c>
      <c r="AN37" s="35">
        <v>42843</v>
      </c>
      <c r="AO37" s="35">
        <v>42837</v>
      </c>
      <c r="AP37" s="23" t="s">
        <v>50</v>
      </c>
      <c r="AQ37" s="36">
        <v>42840.839409722219</v>
      </c>
      <c r="AR37" s="20" t="s">
        <v>51</v>
      </c>
      <c r="AS37" s="25" t="s">
        <v>50</v>
      </c>
      <c r="AT37" s="37">
        <v>42850.879733796297</v>
      </c>
      <c r="AU37" s="21" t="s">
        <v>57</v>
      </c>
    </row>
    <row r="38" spans="1:47" x14ac:dyDescent="0.2">
      <c r="A38" s="4" t="s">
        <v>58</v>
      </c>
      <c r="B38" s="14" t="s">
        <v>59</v>
      </c>
      <c r="C38" s="34">
        <v>42837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6">
        <v>18125</v>
      </c>
      <c r="Y38" s="16">
        <v>0</v>
      </c>
      <c r="Z38" s="16">
        <v>0</v>
      </c>
      <c r="AA38" s="16">
        <v>2125</v>
      </c>
      <c r="AB38" s="16">
        <v>16000</v>
      </c>
      <c r="AC38" s="16">
        <v>0</v>
      </c>
      <c r="AD38" s="15">
        <v>0</v>
      </c>
      <c r="AE38" s="15">
        <v>16000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8">
        <v>0</v>
      </c>
      <c r="AM38" s="18">
        <v>0</v>
      </c>
      <c r="AN38" s="35">
        <v>42844</v>
      </c>
      <c r="AO38" s="35">
        <v>42838</v>
      </c>
      <c r="AP38" s="23" t="s">
        <v>50</v>
      </c>
      <c r="AQ38" s="36">
        <v>42842.425740740742</v>
      </c>
      <c r="AR38" s="20" t="s">
        <v>51</v>
      </c>
      <c r="AS38" s="25" t="s">
        <v>50</v>
      </c>
      <c r="AT38" s="37">
        <v>42850.879733796297</v>
      </c>
      <c r="AU38" s="21" t="s">
        <v>57</v>
      </c>
    </row>
    <row r="39" spans="1:47" x14ac:dyDescent="0.2">
      <c r="A39" s="4" t="s">
        <v>58</v>
      </c>
      <c r="B39" s="14" t="s">
        <v>59</v>
      </c>
      <c r="C39" s="34">
        <v>42842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6">
        <v>42800</v>
      </c>
      <c r="Y39" s="16">
        <v>0</v>
      </c>
      <c r="Z39" s="16">
        <v>0</v>
      </c>
      <c r="AA39" s="16">
        <v>11670</v>
      </c>
      <c r="AB39" s="16">
        <v>31130</v>
      </c>
      <c r="AC39" s="16">
        <v>6500</v>
      </c>
      <c r="AD39" s="15">
        <v>0</v>
      </c>
      <c r="AE39" s="15">
        <v>37630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8">
        <v>0</v>
      </c>
      <c r="AM39" s="18">
        <v>0</v>
      </c>
      <c r="AN39" s="35">
        <v>42845</v>
      </c>
      <c r="AO39" s="35">
        <v>42843</v>
      </c>
      <c r="AP39" s="23" t="s">
        <v>50</v>
      </c>
      <c r="AQ39" s="36">
        <v>42843.703229166669</v>
      </c>
      <c r="AR39" s="20" t="s">
        <v>51</v>
      </c>
      <c r="AS39" s="25" t="s">
        <v>50</v>
      </c>
      <c r="AT39" s="37">
        <v>42850.879733796297</v>
      </c>
      <c r="AU39" s="21" t="s">
        <v>57</v>
      </c>
    </row>
    <row r="40" spans="1:47" x14ac:dyDescent="0.2">
      <c r="A40" s="4" t="s">
        <v>58</v>
      </c>
      <c r="B40" s="14" t="s">
        <v>59</v>
      </c>
      <c r="C40" s="34">
        <v>42843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6">
        <v>78930</v>
      </c>
      <c r="Y40" s="16">
        <v>0</v>
      </c>
      <c r="Z40" s="16">
        <v>70</v>
      </c>
      <c r="AA40" s="16">
        <v>10470</v>
      </c>
      <c r="AB40" s="16">
        <v>68530</v>
      </c>
      <c r="AC40" s="16">
        <v>1700</v>
      </c>
      <c r="AD40" s="15">
        <v>0</v>
      </c>
      <c r="AE40" s="15">
        <v>70230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8">
        <v>0</v>
      </c>
      <c r="AM40" s="18">
        <v>0</v>
      </c>
      <c r="AN40" s="35">
        <v>42846</v>
      </c>
      <c r="AO40" s="35">
        <v>42844</v>
      </c>
      <c r="AP40" s="23" t="s">
        <v>50</v>
      </c>
      <c r="AQ40" s="36">
        <v>42844.686249999999</v>
      </c>
      <c r="AR40" s="20" t="s">
        <v>51</v>
      </c>
      <c r="AS40" s="25" t="s">
        <v>50</v>
      </c>
      <c r="AT40" s="37">
        <v>42850.879733796297</v>
      </c>
      <c r="AU40" s="21" t="s">
        <v>57</v>
      </c>
    </row>
    <row r="41" spans="1:47" x14ac:dyDescent="0.2">
      <c r="A41" s="4" t="s">
        <v>58</v>
      </c>
      <c r="B41" s="14" t="s">
        <v>59</v>
      </c>
      <c r="C41" s="34">
        <v>42844</v>
      </c>
      <c r="D41" s="15">
        <v>0</v>
      </c>
      <c r="E41" s="15">
        <v>0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6">
        <v>79945</v>
      </c>
      <c r="Y41" s="16">
        <v>0</v>
      </c>
      <c r="Z41" s="16">
        <v>0</v>
      </c>
      <c r="AA41" s="16">
        <v>14950</v>
      </c>
      <c r="AB41" s="16">
        <v>64995</v>
      </c>
      <c r="AC41" s="16">
        <v>6000</v>
      </c>
      <c r="AD41" s="15">
        <v>0</v>
      </c>
      <c r="AE41" s="15">
        <v>70995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8">
        <v>0</v>
      </c>
      <c r="AM41" s="18">
        <v>0</v>
      </c>
      <c r="AN41" s="35">
        <v>42849</v>
      </c>
      <c r="AO41" s="35">
        <v>42845</v>
      </c>
      <c r="AP41" s="23" t="s">
        <v>50</v>
      </c>
      <c r="AQ41" s="36">
        <v>42846.399664351855</v>
      </c>
      <c r="AR41" s="20" t="s">
        <v>51</v>
      </c>
      <c r="AS41" s="25" t="s">
        <v>50</v>
      </c>
      <c r="AT41" s="37">
        <v>42850.879733796297</v>
      </c>
      <c r="AU41" s="21" t="s">
        <v>57</v>
      </c>
    </row>
    <row r="42" spans="1:47" x14ac:dyDescent="0.2">
      <c r="A42" s="4" t="s">
        <v>58</v>
      </c>
      <c r="B42" s="14" t="s">
        <v>59</v>
      </c>
      <c r="C42" s="34">
        <v>42845</v>
      </c>
      <c r="D42" s="15">
        <v>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6">
        <v>76380</v>
      </c>
      <c r="Y42" s="16">
        <v>0</v>
      </c>
      <c r="Z42" s="16">
        <v>0</v>
      </c>
      <c r="AA42" s="16">
        <v>10510</v>
      </c>
      <c r="AB42" s="16">
        <v>65870</v>
      </c>
      <c r="AC42" s="16">
        <v>7700</v>
      </c>
      <c r="AD42" s="15">
        <v>0</v>
      </c>
      <c r="AE42" s="15">
        <v>73570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8">
        <v>0</v>
      </c>
      <c r="AM42" s="18">
        <v>0</v>
      </c>
      <c r="AN42" s="35">
        <v>42850</v>
      </c>
      <c r="AO42" s="35">
        <v>42846</v>
      </c>
      <c r="AP42" s="23" t="s">
        <v>50</v>
      </c>
      <c r="AQ42" s="36">
        <v>42849.401087962964</v>
      </c>
      <c r="AR42" s="20" t="s">
        <v>51</v>
      </c>
      <c r="AS42" s="25" t="s">
        <v>50</v>
      </c>
      <c r="AT42" s="37">
        <v>42850.879733796297</v>
      </c>
      <c r="AU42" s="21" t="s">
        <v>57</v>
      </c>
    </row>
    <row r="43" spans="1:47" x14ac:dyDescent="0.2">
      <c r="A43" s="4" t="s">
        <v>58</v>
      </c>
      <c r="B43" s="14" t="s">
        <v>59</v>
      </c>
      <c r="C43" s="34">
        <v>42846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6">
        <v>79665</v>
      </c>
      <c r="Y43" s="16">
        <v>0</v>
      </c>
      <c r="Z43" s="16">
        <v>0</v>
      </c>
      <c r="AA43" s="16">
        <v>15365</v>
      </c>
      <c r="AB43" s="16">
        <v>64300</v>
      </c>
      <c r="AC43" s="16">
        <v>1700</v>
      </c>
      <c r="AD43" s="15">
        <v>0</v>
      </c>
      <c r="AE43" s="15">
        <v>66000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  <c r="AL43" s="18">
        <v>0</v>
      </c>
      <c r="AM43" s="18">
        <v>0</v>
      </c>
      <c r="AN43" s="35">
        <v>42851</v>
      </c>
      <c r="AO43" s="35">
        <v>42847</v>
      </c>
      <c r="AP43" s="23" t="s">
        <v>50</v>
      </c>
      <c r="AQ43" s="36">
        <v>42850.445937500001</v>
      </c>
      <c r="AR43" s="20" t="s">
        <v>51</v>
      </c>
      <c r="AS43" s="25" t="s">
        <v>50</v>
      </c>
      <c r="AT43" s="37">
        <v>42850.879733796297</v>
      </c>
      <c r="AU43" s="21" t="s">
        <v>57</v>
      </c>
    </row>
    <row r="44" spans="1:47" x14ac:dyDescent="0.2">
      <c r="A44" s="4" t="s">
        <v>58</v>
      </c>
      <c r="B44" s="14" t="s">
        <v>59</v>
      </c>
      <c r="C44" s="34">
        <v>42847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6">
        <v>43045</v>
      </c>
      <c r="Y44" s="16">
        <v>0</v>
      </c>
      <c r="Z44" s="16">
        <v>0</v>
      </c>
      <c r="AA44" s="16">
        <v>8340</v>
      </c>
      <c r="AB44" s="16">
        <v>34705</v>
      </c>
      <c r="AC44" s="16">
        <v>3100</v>
      </c>
      <c r="AD44" s="15">
        <v>0</v>
      </c>
      <c r="AE44" s="15">
        <v>37805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8">
        <v>0</v>
      </c>
      <c r="AM44" s="18">
        <v>0</v>
      </c>
      <c r="AN44" s="35">
        <v>42851</v>
      </c>
      <c r="AO44" s="35">
        <v>42849</v>
      </c>
      <c r="AP44" s="23" t="s">
        <v>50</v>
      </c>
      <c r="AQ44" s="36">
        <v>42850.446412037039</v>
      </c>
      <c r="AR44" s="20" t="s">
        <v>51</v>
      </c>
      <c r="AS44" s="25" t="s">
        <v>50</v>
      </c>
      <c r="AT44" s="37">
        <v>42850.879733796297</v>
      </c>
      <c r="AU44" s="21" t="s">
        <v>57</v>
      </c>
    </row>
    <row r="45" spans="1:47" x14ac:dyDescent="0.2">
      <c r="A45" s="4" t="s">
        <v>58</v>
      </c>
      <c r="B45" s="14" t="s">
        <v>59</v>
      </c>
      <c r="C45" s="34">
        <v>42849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6">
        <v>88875</v>
      </c>
      <c r="Y45" s="16">
        <v>0</v>
      </c>
      <c r="Z45" s="16">
        <v>0</v>
      </c>
      <c r="AA45" s="16">
        <v>16115</v>
      </c>
      <c r="AB45" s="16">
        <v>72760</v>
      </c>
      <c r="AC45" s="16">
        <v>10200</v>
      </c>
      <c r="AD45" s="15">
        <v>0</v>
      </c>
      <c r="AE45" s="15">
        <v>82960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8">
        <v>0</v>
      </c>
      <c r="AM45" s="18">
        <v>0</v>
      </c>
      <c r="AN45" s="35">
        <v>42852</v>
      </c>
      <c r="AO45" s="35">
        <v>42850</v>
      </c>
      <c r="AP45" s="23" t="s">
        <v>50</v>
      </c>
      <c r="AQ45" s="36">
        <v>42850.73709490741</v>
      </c>
      <c r="AR45" s="20" t="s">
        <v>51</v>
      </c>
      <c r="AS45" s="25" t="s">
        <v>50</v>
      </c>
      <c r="AT45" s="37">
        <v>42850.879733796297</v>
      </c>
      <c r="AU45" s="21" t="s">
        <v>57</v>
      </c>
    </row>
    <row r="46" spans="1:47" x14ac:dyDescent="0.2">
      <c r="A46" s="4" t="s">
        <v>58</v>
      </c>
      <c r="B46" s="14" t="s">
        <v>59</v>
      </c>
      <c r="C46" s="34">
        <v>42850</v>
      </c>
      <c r="D46" s="15">
        <v>0</v>
      </c>
      <c r="E46" s="15">
        <v>0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6">
        <v>73505</v>
      </c>
      <c r="Y46" s="16">
        <v>0</v>
      </c>
      <c r="Z46" s="16">
        <v>0</v>
      </c>
      <c r="AA46" s="16">
        <v>11170</v>
      </c>
      <c r="AB46" s="16">
        <v>62335</v>
      </c>
      <c r="AC46" s="16">
        <v>4200</v>
      </c>
      <c r="AD46" s="15">
        <v>0</v>
      </c>
      <c r="AE46" s="15">
        <v>66535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8">
        <v>0</v>
      </c>
      <c r="AM46" s="18">
        <v>0</v>
      </c>
      <c r="AN46" s="35">
        <v>42853</v>
      </c>
      <c r="AO46" s="35">
        <v>42851</v>
      </c>
      <c r="AP46" s="23" t="s">
        <v>50</v>
      </c>
      <c r="AQ46" s="36">
        <v>42852.390370370369</v>
      </c>
      <c r="AR46" s="20" t="s">
        <v>51</v>
      </c>
      <c r="AS46" s="25" t="s">
        <v>50</v>
      </c>
      <c r="AT46" s="37">
        <v>42852.415960648148</v>
      </c>
      <c r="AU46" s="21" t="s">
        <v>51</v>
      </c>
    </row>
    <row r="47" spans="1:47" x14ac:dyDescent="0.2">
      <c r="A47" s="4" t="s">
        <v>58</v>
      </c>
      <c r="B47" s="14" t="s">
        <v>59</v>
      </c>
      <c r="C47" s="34">
        <v>42851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6">
        <v>80935</v>
      </c>
      <c r="Y47" s="16">
        <v>0</v>
      </c>
      <c r="Z47" s="16">
        <v>75</v>
      </c>
      <c r="AA47" s="16">
        <v>15230</v>
      </c>
      <c r="AB47" s="16">
        <v>65780</v>
      </c>
      <c r="AC47" s="16">
        <v>4900</v>
      </c>
      <c r="AD47" s="15">
        <v>0</v>
      </c>
      <c r="AE47" s="15">
        <v>70680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8">
        <v>0</v>
      </c>
      <c r="AM47" s="18">
        <v>0</v>
      </c>
      <c r="AN47" s="35">
        <v>42857</v>
      </c>
      <c r="AO47" s="35">
        <v>42852</v>
      </c>
      <c r="AP47" s="23" t="s">
        <v>50</v>
      </c>
      <c r="AQ47" s="36">
        <v>42852.783576388887</v>
      </c>
      <c r="AR47" s="20" t="s">
        <v>51</v>
      </c>
      <c r="AS47" s="25" t="s">
        <v>50</v>
      </c>
      <c r="AT47" s="37">
        <v>42853.463414351849</v>
      </c>
      <c r="AU47" s="21" t="s">
        <v>51</v>
      </c>
    </row>
    <row r="48" spans="1:47" x14ac:dyDescent="0.2">
      <c r="A48" s="4" t="s">
        <v>58</v>
      </c>
      <c r="B48" s="14" t="s">
        <v>59</v>
      </c>
      <c r="C48" s="34">
        <v>42852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6">
        <v>79555</v>
      </c>
      <c r="Y48" s="16">
        <v>0</v>
      </c>
      <c r="Z48" s="16">
        <v>0</v>
      </c>
      <c r="AA48" s="16">
        <v>10735</v>
      </c>
      <c r="AB48" s="16">
        <v>68820</v>
      </c>
      <c r="AC48" s="16">
        <v>4200</v>
      </c>
      <c r="AD48" s="15">
        <v>0</v>
      </c>
      <c r="AE48" s="15">
        <v>73020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8">
        <v>0</v>
      </c>
      <c r="AM48" s="18">
        <v>0</v>
      </c>
      <c r="AN48" s="35">
        <v>42858</v>
      </c>
      <c r="AO48" s="35">
        <v>42853</v>
      </c>
      <c r="AP48" s="23" t="s">
        <v>50</v>
      </c>
      <c r="AQ48" s="36">
        <v>42855.772557870368</v>
      </c>
      <c r="AR48" s="20" t="s">
        <v>51</v>
      </c>
      <c r="AS48" s="25" t="s">
        <v>50</v>
      </c>
      <c r="AT48" s="37">
        <v>42857.468946759262</v>
      </c>
      <c r="AU48" s="21" t="s">
        <v>51</v>
      </c>
    </row>
    <row r="49" spans="1:47" x14ac:dyDescent="0.2">
      <c r="A49" s="4" t="s">
        <v>58</v>
      </c>
      <c r="B49" s="14" t="s">
        <v>59</v>
      </c>
      <c r="C49" s="34">
        <v>42853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6">
        <v>80995</v>
      </c>
      <c r="Y49" s="16">
        <v>0</v>
      </c>
      <c r="Z49" s="16">
        <v>0</v>
      </c>
      <c r="AA49" s="16">
        <v>18930</v>
      </c>
      <c r="AB49" s="16">
        <v>62065</v>
      </c>
      <c r="AC49" s="16">
        <v>5300</v>
      </c>
      <c r="AD49" s="15">
        <v>0</v>
      </c>
      <c r="AE49" s="15">
        <v>67365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8">
        <v>0</v>
      </c>
      <c r="AM49" s="18">
        <v>0</v>
      </c>
      <c r="AN49" s="35">
        <v>42859</v>
      </c>
      <c r="AO49" s="35">
        <v>42854</v>
      </c>
      <c r="AP49" s="23" t="s">
        <v>50</v>
      </c>
      <c r="AQ49" s="36">
        <v>42857.861122685186</v>
      </c>
      <c r="AR49" s="20" t="s">
        <v>51</v>
      </c>
      <c r="AS49" s="25" t="s">
        <v>50</v>
      </c>
      <c r="AT49" s="37">
        <v>42857.881342592591</v>
      </c>
      <c r="AU49" s="21" t="s">
        <v>51</v>
      </c>
    </row>
    <row r="50" spans="1:47" x14ac:dyDescent="0.2">
      <c r="A50" s="4" t="s">
        <v>58</v>
      </c>
      <c r="B50" s="14" t="s">
        <v>59</v>
      </c>
      <c r="C50" s="34">
        <v>42854</v>
      </c>
      <c r="D50" s="15">
        <v>0</v>
      </c>
      <c r="E50" s="15">
        <v>0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6">
        <v>51975</v>
      </c>
      <c r="Y50" s="16">
        <v>0</v>
      </c>
      <c r="Z50" s="16">
        <v>0</v>
      </c>
      <c r="AA50" s="16">
        <v>10810</v>
      </c>
      <c r="AB50" s="16">
        <v>41165</v>
      </c>
      <c r="AC50" s="16">
        <v>600</v>
      </c>
      <c r="AD50" s="15">
        <v>0</v>
      </c>
      <c r="AE50" s="15">
        <v>41765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8">
        <v>0</v>
      </c>
      <c r="AM50" s="18">
        <v>0</v>
      </c>
      <c r="AN50" s="35">
        <v>42859</v>
      </c>
      <c r="AO50" s="35">
        <v>42855</v>
      </c>
      <c r="AP50" s="23" t="s">
        <v>50</v>
      </c>
      <c r="AQ50" s="36">
        <v>42857.862372685187</v>
      </c>
      <c r="AR50" s="20" t="s">
        <v>51</v>
      </c>
      <c r="AS50" s="25" t="s">
        <v>50</v>
      </c>
      <c r="AT50" s="37">
        <v>42857.881342592591</v>
      </c>
      <c r="AU50" s="21" t="s">
        <v>51</v>
      </c>
    </row>
    <row r="51" spans="1:47" x14ac:dyDescent="0.2">
      <c r="A51" s="4" t="s">
        <v>58</v>
      </c>
      <c r="B51" s="14" t="s">
        <v>60</v>
      </c>
      <c r="C51" s="34">
        <v>42826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6">
        <v>0</v>
      </c>
      <c r="Y51" s="16">
        <v>27370</v>
      </c>
      <c r="Z51" s="16">
        <v>0</v>
      </c>
      <c r="AA51" s="16">
        <v>4415</v>
      </c>
      <c r="AB51" s="16">
        <v>22955</v>
      </c>
      <c r="AC51" s="16">
        <v>6900</v>
      </c>
      <c r="AD51" s="15">
        <v>0</v>
      </c>
      <c r="AE51" s="15">
        <v>29855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8">
        <v>0</v>
      </c>
      <c r="AM51" s="18">
        <v>0</v>
      </c>
      <c r="AN51" s="35">
        <v>42830</v>
      </c>
      <c r="AO51" s="35">
        <v>42828</v>
      </c>
      <c r="AP51" s="23" t="s">
        <v>50</v>
      </c>
      <c r="AQ51" s="36">
        <v>42829.449826388889</v>
      </c>
      <c r="AR51" s="20" t="s">
        <v>51</v>
      </c>
      <c r="AS51" s="25" t="s">
        <v>50</v>
      </c>
      <c r="AT51" s="37">
        <v>42850.879733796297</v>
      </c>
      <c r="AU51" s="21" t="s">
        <v>57</v>
      </c>
    </row>
    <row r="52" spans="1:47" x14ac:dyDescent="0.2">
      <c r="A52" s="4" t="s">
        <v>58</v>
      </c>
      <c r="B52" s="14" t="s">
        <v>60</v>
      </c>
      <c r="C52" s="34">
        <v>42828</v>
      </c>
      <c r="D52" s="15">
        <v>0</v>
      </c>
      <c r="E52" s="15">
        <v>0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6">
        <v>0</v>
      </c>
      <c r="Y52" s="16">
        <v>85790</v>
      </c>
      <c r="Z52" s="16">
        <v>30</v>
      </c>
      <c r="AA52" s="16">
        <v>15425</v>
      </c>
      <c r="AB52" s="16">
        <v>70395</v>
      </c>
      <c r="AC52" s="16">
        <v>4600</v>
      </c>
      <c r="AD52" s="15">
        <v>0</v>
      </c>
      <c r="AE52" s="15">
        <v>74995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8">
        <v>0</v>
      </c>
      <c r="AM52" s="18">
        <v>0</v>
      </c>
      <c r="AN52" s="35">
        <v>42832</v>
      </c>
      <c r="AO52" s="35">
        <v>42829</v>
      </c>
      <c r="AP52" s="23" t="s">
        <v>50</v>
      </c>
      <c r="AQ52" s="36">
        <v>42830.85365740741</v>
      </c>
      <c r="AR52" s="20" t="s">
        <v>51</v>
      </c>
      <c r="AS52" s="25" t="s">
        <v>50</v>
      </c>
      <c r="AT52" s="37">
        <v>42850.879733796297</v>
      </c>
      <c r="AU52" s="21" t="s">
        <v>57</v>
      </c>
    </row>
    <row r="53" spans="1:47" x14ac:dyDescent="0.2">
      <c r="A53" s="4" t="s">
        <v>58</v>
      </c>
      <c r="B53" s="14" t="s">
        <v>60</v>
      </c>
      <c r="C53" s="34">
        <v>42829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6">
        <v>0</v>
      </c>
      <c r="Y53" s="16">
        <v>71085</v>
      </c>
      <c r="Z53" s="16">
        <v>0</v>
      </c>
      <c r="AA53" s="16">
        <v>18950</v>
      </c>
      <c r="AB53" s="16">
        <v>52135</v>
      </c>
      <c r="AC53" s="16">
        <v>21900</v>
      </c>
      <c r="AD53" s="15">
        <v>0</v>
      </c>
      <c r="AE53" s="15">
        <v>74035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8">
        <v>0</v>
      </c>
      <c r="AM53" s="18">
        <v>0</v>
      </c>
      <c r="AN53" s="35">
        <v>42835</v>
      </c>
      <c r="AO53" s="35">
        <v>42830</v>
      </c>
      <c r="AP53" s="23" t="s">
        <v>50</v>
      </c>
      <c r="AQ53" s="36">
        <v>42834.767581018517</v>
      </c>
      <c r="AR53" s="20" t="s">
        <v>51</v>
      </c>
      <c r="AS53" s="25" t="s">
        <v>50</v>
      </c>
      <c r="AT53" s="37">
        <v>42850.879733796297</v>
      </c>
      <c r="AU53" s="21" t="s">
        <v>57</v>
      </c>
    </row>
    <row r="54" spans="1:47" x14ac:dyDescent="0.2">
      <c r="A54" s="4" t="s">
        <v>58</v>
      </c>
      <c r="B54" s="14" t="s">
        <v>60</v>
      </c>
      <c r="C54" s="34">
        <v>42830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6">
        <v>0</v>
      </c>
      <c r="Y54" s="16">
        <v>63820</v>
      </c>
      <c r="Z54" s="16">
        <v>0</v>
      </c>
      <c r="AA54" s="16">
        <v>14390</v>
      </c>
      <c r="AB54" s="16">
        <v>49430</v>
      </c>
      <c r="AC54" s="16">
        <v>8000</v>
      </c>
      <c r="AD54" s="15">
        <v>0</v>
      </c>
      <c r="AE54" s="15">
        <v>57430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8">
        <v>0</v>
      </c>
      <c r="AM54" s="18">
        <v>0</v>
      </c>
      <c r="AN54" s="35">
        <v>42835</v>
      </c>
      <c r="AO54" s="35">
        <v>42832</v>
      </c>
      <c r="AP54" s="23" t="s">
        <v>50</v>
      </c>
      <c r="AQ54" s="36">
        <v>42834.92633101852</v>
      </c>
      <c r="AR54" s="20" t="s">
        <v>51</v>
      </c>
      <c r="AS54" s="25" t="s">
        <v>50</v>
      </c>
      <c r="AT54" s="37">
        <v>42850.879733796297</v>
      </c>
      <c r="AU54" s="21" t="s">
        <v>57</v>
      </c>
    </row>
    <row r="55" spans="1:47" x14ac:dyDescent="0.2">
      <c r="A55" s="4" t="s">
        <v>58</v>
      </c>
      <c r="B55" s="14" t="s">
        <v>60</v>
      </c>
      <c r="C55" s="34">
        <v>42832</v>
      </c>
      <c r="D55" s="15">
        <v>0</v>
      </c>
      <c r="E55" s="15">
        <v>0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6">
        <v>0</v>
      </c>
      <c r="Y55" s="16">
        <v>99075</v>
      </c>
      <c r="Z55" s="16">
        <v>0</v>
      </c>
      <c r="AA55" s="16">
        <v>20765</v>
      </c>
      <c r="AB55" s="16">
        <v>78310</v>
      </c>
      <c r="AC55" s="16">
        <v>15600</v>
      </c>
      <c r="AD55" s="15">
        <v>0</v>
      </c>
      <c r="AE55" s="15">
        <v>93910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8">
        <v>0</v>
      </c>
      <c r="AM55" s="18">
        <v>0</v>
      </c>
      <c r="AN55" s="35">
        <v>42837</v>
      </c>
      <c r="AO55" s="35">
        <v>42833</v>
      </c>
      <c r="AP55" s="23" t="s">
        <v>50</v>
      </c>
      <c r="AQ55" s="36">
        <v>42835.834432870368</v>
      </c>
      <c r="AR55" s="20" t="s">
        <v>51</v>
      </c>
      <c r="AS55" s="25" t="s">
        <v>50</v>
      </c>
      <c r="AT55" s="37">
        <v>42850.879733796297</v>
      </c>
      <c r="AU55" s="21" t="s">
        <v>57</v>
      </c>
    </row>
    <row r="56" spans="1:47" x14ac:dyDescent="0.2">
      <c r="A56" s="4" t="s">
        <v>58</v>
      </c>
      <c r="B56" s="14" t="s">
        <v>60</v>
      </c>
      <c r="C56" s="34">
        <v>42833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6">
        <v>0</v>
      </c>
      <c r="Y56" s="16">
        <v>48125</v>
      </c>
      <c r="Z56" s="16">
        <v>0</v>
      </c>
      <c r="AA56" s="16">
        <v>6040</v>
      </c>
      <c r="AB56" s="16">
        <v>42085</v>
      </c>
      <c r="AC56" s="16">
        <v>2200</v>
      </c>
      <c r="AD56" s="15">
        <v>0</v>
      </c>
      <c r="AE56" s="15">
        <v>44285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8">
        <v>0</v>
      </c>
      <c r="AM56" s="18">
        <v>0</v>
      </c>
      <c r="AN56" s="35">
        <v>42837</v>
      </c>
      <c r="AO56" s="35">
        <v>42835</v>
      </c>
      <c r="AP56" s="23" t="s">
        <v>50</v>
      </c>
      <c r="AQ56" s="36">
        <v>42835.858356481483</v>
      </c>
      <c r="AR56" s="20" t="s">
        <v>51</v>
      </c>
      <c r="AS56" s="25" t="s">
        <v>50</v>
      </c>
      <c r="AT56" s="37">
        <v>42850.879733796297</v>
      </c>
      <c r="AU56" s="21" t="s">
        <v>57</v>
      </c>
    </row>
    <row r="57" spans="1:47" x14ac:dyDescent="0.2">
      <c r="A57" s="4" t="s">
        <v>58</v>
      </c>
      <c r="B57" s="14" t="s">
        <v>60</v>
      </c>
      <c r="C57" s="34">
        <v>42835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6">
        <v>0</v>
      </c>
      <c r="Y57" s="16">
        <v>68530</v>
      </c>
      <c r="Z57" s="16">
        <v>0</v>
      </c>
      <c r="AA57" s="16">
        <v>14815</v>
      </c>
      <c r="AB57" s="16">
        <v>53715</v>
      </c>
      <c r="AC57" s="16">
        <v>7900</v>
      </c>
      <c r="AD57" s="15">
        <v>0</v>
      </c>
      <c r="AE57" s="15">
        <v>61615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8">
        <v>0</v>
      </c>
      <c r="AM57" s="18">
        <v>0</v>
      </c>
      <c r="AN57" s="35">
        <v>42842</v>
      </c>
      <c r="AO57" s="35">
        <v>42836</v>
      </c>
      <c r="AP57" s="23" t="s">
        <v>50</v>
      </c>
      <c r="AQ57" s="36">
        <v>42837.387175925927</v>
      </c>
      <c r="AR57" s="20" t="s">
        <v>51</v>
      </c>
      <c r="AS57" s="25" t="s">
        <v>50</v>
      </c>
      <c r="AT57" s="37">
        <v>42850.879733796297</v>
      </c>
      <c r="AU57" s="21" t="s">
        <v>57</v>
      </c>
    </row>
    <row r="58" spans="1:47" x14ac:dyDescent="0.2">
      <c r="A58" s="4" t="s">
        <v>58</v>
      </c>
      <c r="B58" s="14" t="s">
        <v>60</v>
      </c>
      <c r="C58" s="34">
        <v>42836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6">
        <v>0</v>
      </c>
      <c r="Y58" s="16">
        <v>34385</v>
      </c>
      <c r="Z58" s="16">
        <v>0</v>
      </c>
      <c r="AA58" s="16">
        <v>6330</v>
      </c>
      <c r="AB58" s="16">
        <v>28055</v>
      </c>
      <c r="AC58" s="16">
        <v>2800</v>
      </c>
      <c r="AD58" s="15">
        <v>0</v>
      </c>
      <c r="AE58" s="15">
        <v>30855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8">
        <v>0</v>
      </c>
      <c r="AM58" s="18">
        <v>0</v>
      </c>
      <c r="AN58" s="35">
        <v>42843</v>
      </c>
      <c r="AO58" s="35">
        <v>42837</v>
      </c>
      <c r="AP58" s="23" t="s">
        <v>50</v>
      </c>
      <c r="AQ58" s="36">
        <v>42840.839571759258</v>
      </c>
      <c r="AR58" s="20" t="s">
        <v>51</v>
      </c>
      <c r="AS58" s="25" t="s">
        <v>50</v>
      </c>
      <c r="AT58" s="37">
        <v>42850.879733796297</v>
      </c>
      <c r="AU58" s="21" t="s">
        <v>57</v>
      </c>
    </row>
    <row r="59" spans="1:47" x14ac:dyDescent="0.2">
      <c r="A59" s="4" t="s">
        <v>58</v>
      </c>
      <c r="B59" s="14" t="s">
        <v>60</v>
      </c>
      <c r="C59" s="34">
        <v>42837</v>
      </c>
      <c r="D59" s="15">
        <v>0</v>
      </c>
      <c r="E59" s="15">
        <v>0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6">
        <v>0</v>
      </c>
      <c r="Y59" s="16">
        <v>15750</v>
      </c>
      <c r="Z59" s="16">
        <v>0</v>
      </c>
      <c r="AA59" s="16">
        <v>2320</v>
      </c>
      <c r="AB59" s="16">
        <v>13430</v>
      </c>
      <c r="AC59" s="16">
        <v>900</v>
      </c>
      <c r="AD59" s="15">
        <v>0</v>
      </c>
      <c r="AE59" s="15">
        <v>14330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8">
        <v>0</v>
      </c>
      <c r="AM59" s="18">
        <v>0</v>
      </c>
      <c r="AN59" s="35">
        <v>42844</v>
      </c>
      <c r="AO59" s="35">
        <v>42838</v>
      </c>
      <c r="AP59" s="23" t="s">
        <v>50</v>
      </c>
      <c r="AQ59" s="36">
        <v>42842.425856481481</v>
      </c>
      <c r="AR59" s="20" t="s">
        <v>51</v>
      </c>
      <c r="AS59" s="25" t="s">
        <v>50</v>
      </c>
      <c r="AT59" s="37">
        <v>42850.879733796297</v>
      </c>
      <c r="AU59" s="21" t="s">
        <v>57</v>
      </c>
    </row>
    <row r="60" spans="1:47" x14ac:dyDescent="0.2">
      <c r="A60" s="4" t="s">
        <v>58</v>
      </c>
      <c r="B60" s="14" t="s">
        <v>60</v>
      </c>
      <c r="C60" s="34">
        <v>42842</v>
      </c>
      <c r="D60" s="15">
        <v>0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6">
        <v>0</v>
      </c>
      <c r="Y60" s="16">
        <v>45855</v>
      </c>
      <c r="Z60" s="16">
        <v>0</v>
      </c>
      <c r="AA60" s="16">
        <v>8580</v>
      </c>
      <c r="AB60" s="16">
        <v>37275</v>
      </c>
      <c r="AC60" s="16">
        <v>8100</v>
      </c>
      <c r="AD60" s="15">
        <v>0</v>
      </c>
      <c r="AE60" s="15">
        <v>45375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8">
        <v>0</v>
      </c>
      <c r="AM60" s="18">
        <v>0</v>
      </c>
      <c r="AN60" s="35">
        <v>42845</v>
      </c>
      <c r="AO60" s="35">
        <v>42843</v>
      </c>
      <c r="AP60" s="23" t="s">
        <v>50</v>
      </c>
      <c r="AQ60" s="36">
        <v>42843.703449074077</v>
      </c>
      <c r="AR60" s="20" t="s">
        <v>51</v>
      </c>
      <c r="AS60" s="25" t="s">
        <v>50</v>
      </c>
      <c r="AT60" s="37">
        <v>42850.879733796297</v>
      </c>
      <c r="AU60" s="21" t="s">
        <v>57</v>
      </c>
    </row>
    <row r="61" spans="1:47" x14ac:dyDescent="0.2">
      <c r="A61" s="4" t="s">
        <v>58</v>
      </c>
      <c r="B61" s="14" t="s">
        <v>60</v>
      </c>
      <c r="C61" s="34">
        <v>42843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6">
        <v>0</v>
      </c>
      <c r="Y61" s="16">
        <v>67615</v>
      </c>
      <c r="Z61" s="16">
        <v>0</v>
      </c>
      <c r="AA61" s="16">
        <v>12255</v>
      </c>
      <c r="AB61" s="16">
        <v>55360</v>
      </c>
      <c r="AC61" s="16">
        <v>6300</v>
      </c>
      <c r="AD61" s="15">
        <v>0</v>
      </c>
      <c r="AE61" s="15">
        <v>61660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8">
        <v>0</v>
      </c>
      <c r="AM61" s="18">
        <v>0</v>
      </c>
      <c r="AN61" s="35">
        <v>42846</v>
      </c>
      <c r="AO61" s="35">
        <v>42844</v>
      </c>
      <c r="AP61" s="23" t="s">
        <v>50</v>
      </c>
      <c r="AQ61" s="36">
        <v>42844.686435185184</v>
      </c>
      <c r="AR61" s="20" t="s">
        <v>51</v>
      </c>
      <c r="AS61" s="25" t="s">
        <v>50</v>
      </c>
      <c r="AT61" s="37">
        <v>42850.879733796297</v>
      </c>
      <c r="AU61" s="21" t="s">
        <v>57</v>
      </c>
    </row>
    <row r="62" spans="1:47" x14ac:dyDescent="0.2">
      <c r="A62" s="4" t="s">
        <v>58</v>
      </c>
      <c r="B62" s="14" t="s">
        <v>60</v>
      </c>
      <c r="C62" s="34">
        <v>42844</v>
      </c>
      <c r="D62" s="15">
        <v>0</v>
      </c>
      <c r="E62" s="15">
        <v>0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6">
        <v>0</v>
      </c>
      <c r="Y62" s="16">
        <v>61685</v>
      </c>
      <c r="Z62" s="16">
        <v>0</v>
      </c>
      <c r="AA62" s="16">
        <v>13140</v>
      </c>
      <c r="AB62" s="16">
        <v>48545</v>
      </c>
      <c r="AC62" s="16">
        <v>5600</v>
      </c>
      <c r="AD62" s="15">
        <v>0</v>
      </c>
      <c r="AE62" s="15">
        <v>54145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8">
        <v>0</v>
      </c>
      <c r="AM62" s="18">
        <v>0</v>
      </c>
      <c r="AN62" s="35">
        <v>42849</v>
      </c>
      <c r="AO62" s="35">
        <v>42845</v>
      </c>
      <c r="AP62" s="23" t="s">
        <v>50</v>
      </c>
      <c r="AQ62" s="36">
        <v>42846.399814814817</v>
      </c>
      <c r="AR62" s="20" t="s">
        <v>51</v>
      </c>
      <c r="AS62" s="25" t="s">
        <v>50</v>
      </c>
      <c r="AT62" s="37">
        <v>42850.879733796297</v>
      </c>
      <c r="AU62" s="21" t="s">
        <v>57</v>
      </c>
    </row>
    <row r="63" spans="1:47" x14ac:dyDescent="0.2">
      <c r="A63" s="4" t="s">
        <v>58</v>
      </c>
      <c r="B63" s="14" t="s">
        <v>60</v>
      </c>
      <c r="C63" s="34">
        <v>42845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6">
        <v>0</v>
      </c>
      <c r="Y63" s="16">
        <v>56150</v>
      </c>
      <c r="Z63" s="16">
        <v>0</v>
      </c>
      <c r="AA63" s="16">
        <v>12705</v>
      </c>
      <c r="AB63" s="16">
        <v>43445</v>
      </c>
      <c r="AC63" s="16">
        <v>3800</v>
      </c>
      <c r="AD63" s="15">
        <v>0</v>
      </c>
      <c r="AE63" s="15">
        <v>47245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8">
        <v>0</v>
      </c>
      <c r="AM63" s="18">
        <v>0</v>
      </c>
      <c r="AN63" s="35">
        <v>42850</v>
      </c>
      <c r="AO63" s="35">
        <v>42846</v>
      </c>
      <c r="AP63" s="23" t="s">
        <v>50</v>
      </c>
      <c r="AQ63" s="36">
        <v>42849.401238425926</v>
      </c>
      <c r="AR63" s="20" t="s">
        <v>51</v>
      </c>
      <c r="AS63" s="25" t="s">
        <v>50</v>
      </c>
      <c r="AT63" s="37">
        <v>42850.879733796297</v>
      </c>
      <c r="AU63" s="21" t="s">
        <v>57</v>
      </c>
    </row>
    <row r="64" spans="1:47" x14ac:dyDescent="0.2">
      <c r="A64" s="4" t="s">
        <v>58</v>
      </c>
      <c r="B64" s="14" t="s">
        <v>60</v>
      </c>
      <c r="C64" s="34">
        <v>42846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6">
        <v>0</v>
      </c>
      <c r="Y64" s="16">
        <v>50710</v>
      </c>
      <c r="Z64" s="16">
        <v>0</v>
      </c>
      <c r="AA64" s="16">
        <v>12065</v>
      </c>
      <c r="AB64" s="16">
        <v>38645</v>
      </c>
      <c r="AC64" s="16">
        <v>9000</v>
      </c>
      <c r="AD64" s="15">
        <v>0</v>
      </c>
      <c r="AE64" s="15">
        <v>47645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8">
        <v>0</v>
      </c>
      <c r="AM64" s="18">
        <v>0</v>
      </c>
      <c r="AN64" s="35">
        <v>42851</v>
      </c>
      <c r="AO64" s="35">
        <v>42847</v>
      </c>
      <c r="AP64" s="23" t="s">
        <v>50</v>
      </c>
      <c r="AQ64" s="36">
        <v>42850.446122685185</v>
      </c>
      <c r="AR64" s="20" t="s">
        <v>51</v>
      </c>
      <c r="AS64" s="25" t="s">
        <v>50</v>
      </c>
      <c r="AT64" s="37">
        <v>42850.879733796297</v>
      </c>
      <c r="AU64" s="21" t="s">
        <v>57</v>
      </c>
    </row>
    <row r="65" spans="1:47" x14ac:dyDescent="0.2">
      <c r="A65" s="4" t="s">
        <v>58</v>
      </c>
      <c r="B65" s="14" t="s">
        <v>60</v>
      </c>
      <c r="C65" s="34">
        <v>42847</v>
      </c>
      <c r="D65" s="15">
        <v>0</v>
      </c>
      <c r="E65" s="15">
        <v>0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6">
        <v>0</v>
      </c>
      <c r="Y65" s="16">
        <v>30865</v>
      </c>
      <c r="Z65" s="16">
        <v>0</v>
      </c>
      <c r="AA65" s="16">
        <v>6140</v>
      </c>
      <c r="AB65" s="16">
        <v>24725</v>
      </c>
      <c r="AC65" s="16">
        <v>2400</v>
      </c>
      <c r="AD65" s="15">
        <v>0</v>
      </c>
      <c r="AE65" s="15">
        <v>27125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8">
        <v>0</v>
      </c>
      <c r="AM65" s="18">
        <v>0</v>
      </c>
      <c r="AN65" s="35">
        <v>42851</v>
      </c>
      <c r="AO65" s="35">
        <v>42849</v>
      </c>
      <c r="AP65" s="23" t="s">
        <v>50</v>
      </c>
      <c r="AQ65" s="36">
        <v>42850.446539351855</v>
      </c>
      <c r="AR65" s="20" t="s">
        <v>51</v>
      </c>
      <c r="AS65" s="25" t="s">
        <v>50</v>
      </c>
      <c r="AT65" s="37">
        <v>42850.879733796297</v>
      </c>
      <c r="AU65" s="21" t="s">
        <v>57</v>
      </c>
    </row>
    <row r="66" spans="1:47" x14ac:dyDescent="0.2">
      <c r="A66" s="4" t="s">
        <v>58</v>
      </c>
      <c r="B66" s="14" t="s">
        <v>60</v>
      </c>
      <c r="C66" s="34">
        <v>42849</v>
      </c>
      <c r="D66" s="15">
        <v>0</v>
      </c>
      <c r="E66" s="15">
        <v>0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6">
        <v>0</v>
      </c>
      <c r="Y66" s="16">
        <v>76740</v>
      </c>
      <c r="Z66" s="16">
        <v>0</v>
      </c>
      <c r="AA66" s="16">
        <v>19250</v>
      </c>
      <c r="AB66" s="16">
        <v>57490</v>
      </c>
      <c r="AC66" s="16">
        <v>17000</v>
      </c>
      <c r="AD66" s="15">
        <v>0</v>
      </c>
      <c r="AE66" s="15">
        <v>74490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8">
        <v>0</v>
      </c>
      <c r="AM66" s="18">
        <v>0</v>
      </c>
      <c r="AN66" s="35">
        <v>42852</v>
      </c>
      <c r="AO66" s="35">
        <v>42850</v>
      </c>
      <c r="AP66" s="23" t="s">
        <v>50</v>
      </c>
      <c r="AQ66" s="36">
        <v>42850.737256944441</v>
      </c>
      <c r="AR66" s="20" t="s">
        <v>51</v>
      </c>
      <c r="AS66" s="25" t="s">
        <v>50</v>
      </c>
      <c r="AT66" s="37">
        <v>42850.879733796297</v>
      </c>
      <c r="AU66" s="21" t="s">
        <v>57</v>
      </c>
    </row>
    <row r="67" spans="1:47" x14ac:dyDescent="0.2">
      <c r="A67" s="4" t="s">
        <v>58</v>
      </c>
      <c r="B67" s="14" t="s">
        <v>60</v>
      </c>
      <c r="C67" s="34">
        <v>42850</v>
      </c>
      <c r="D67" s="15">
        <v>0</v>
      </c>
      <c r="E67" s="15">
        <v>0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6">
        <v>0</v>
      </c>
      <c r="Y67" s="16">
        <v>66640</v>
      </c>
      <c r="Z67" s="16">
        <v>0</v>
      </c>
      <c r="AA67" s="16">
        <v>13685</v>
      </c>
      <c r="AB67" s="16">
        <v>52955</v>
      </c>
      <c r="AC67" s="16">
        <v>5300</v>
      </c>
      <c r="AD67" s="15">
        <v>0</v>
      </c>
      <c r="AE67" s="15">
        <v>58255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8">
        <v>0</v>
      </c>
      <c r="AM67" s="18">
        <v>0</v>
      </c>
      <c r="AN67" s="35">
        <v>42853</v>
      </c>
      <c r="AO67" s="35">
        <v>42851</v>
      </c>
      <c r="AP67" s="23" t="s">
        <v>50</v>
      </c>
      <c r="AQ67" s="36">
        <v>42852.39130787037</v>
      </c>
      <c r="AR67" s="20" t="s">
        <v>51</v>
      </c>
      <c r="AS67" s="25" t="s">
        <v>50</v>
      </c>
      <c r="AT67" s="37">
        <v>42852.415960648148</v>
      </c>
      <c r="AU67" s="21" t="s">
        <v>51</v>
      </c>
    </row>
    <row r="68" spans="1:47" x14ac:dyDescent="0.2">
      <c r="A68" s="4" t="s">
        <v>58</v>
      </c>
      <c r="B68" s="14" t="s">
        <v>60</v>
      </c>
      <c r="C68" s="34">
        <v>42851</v>
      </c>
      <c r="D68" s="15">
        <v>0</v>
      </c>
      <c r="E68" s="15">
        <v>0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6">
        <v>0</v>
      </c>
      <c r="Y68" s="16">
        <v>58710</v>
      </c>
      <c r="Z68" s="16">
        <v>0</v>
      </c>
      <c r="AA68" s="16">
        <v>12515</v>
      </c>
      <c r="AB68" s="16">
        <v>46195</v>
      </c>
      <c r="AC68" s="16">
        <v>5600</v>
      </c>
      <c r="AD68" s="15">
        <v>0</v>
      </c>
      <c r="AE68" s="15">
        <v>51795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8">
        <v>0</v>
      </c>
      <c r="AM68" s="18">
        <v>0</v>
      </c>
      <c r="AN68" s="35">
        <v>42857</v>
      </c>
      <c r="AO68" s="35">
        <v>42852</v>
      </c>
      <c r="AP68" s="23" t="s">
        <v>50</v>
      </c>
      <c r="AQ68" s="36">
        <v>42852.783680555556</v>
      </c>
      <c r="AR68" s="20" t="s">
        <v>51</v>
      </c>
      <c r="AS68" s="25" t="s">
        <v>50</v>
      </c>
      <c r="AT68" s="37">
        <v>42853.463414351849</v>
      </c>
      <c r="AU68" s="21" t="s">
        <v>51</v>
      </c>
    </row>
    <row r="69" spans="1:47" x14ac:dyDescent="0.2">
      <c r="A69" s="4" t="s">
        <v>58</v>
      </c>
      <c r="B69" s="14" t="s">
        <v>60</v>
      </c>
      <c r="C69" s="34">
        <v>42852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6">
        <v>0</v>
      </c>
      <c r="Y69" s="16">
        <v>52240</v>
      </c>
      <c r="Z69" s="16">
        <v>95</v>
      </c>
      <c r="AA69" s="16">
        <v>8845</v>
      </c>
      <c r="AB69" s="16">
        <v>43490</v>
      </c>
      <c r="AC69" s="16">
        <v>3700</v>
      </c>
      <c r="AD69" s="15">
        <v>0</v>
      </c>
      <c r="AE69" s="15">
        <v>47190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8">
        <v>0</v>
      </c>
      <c r="AM69" s="18">
        <v>0</v>
      </c>
      <c r="AN69" s="35">
        <v>42858</v>
      </c>
      <c r="AO69" s="35">
        <v>42853</v>
      </c>
      <c r="AP69" s="23" t="s">
        <v>50</v>
      </c>
      <c r="AQ69" s="36">
        <v>42855.772824074076</v>
      </c>
      <c r="AR69" s="20" t="s">
        <v>51</v>
      </c>
      <c r="AS69" s="25" t="s">
        <v>50</v>
      </c>
      <c r="AT69" s="37">
        <v>42857.468946759262</v>
      </c>
      <c r="AU69" s="21" t="s">
        <v>51</v>
      </c>
    </row>
    <row r="70" spans="1:47" x14ac:dyDescent="0.2">
      <c r="A70" s="4" t="s">
        <v>58</v>
      </c>
      <c r="B70" s="14" t="s">
        <v>60</v>
      </c>
      <c r="C70" s="34">
        <v>42853</v>
      </c>
      <c r="D70" s="15">
        <v>0</v>
      </c>
      <c r="E70" s="15">
        <v>0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6">
        <v>0</v>
      </c>
      <c r="Y70" s="16">
        <v>51810</v>
      </c>
      <c r="Z70" s="16">
        <v>0</v>
      </c>
      <c r="AA70" s="16">
        <v>11010</v>
      </c>
      <c r="AB70" s="16">
        <v>40800</v>
      </c>
      <c r="AC70" s="16">
        <v>5600</v>
      </c>
      <c r="AD70" s="15">
        <v>0</v>
      </c>
      <c r="AE70" s="15">
        <v>46400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8">
        <v>0</v>
      </c>
      <c r="AM70" s="18">
        <v>0</v>
      </c>
      <c r="AN70" s="35">
        <v>42859</v>
      </c>
      <c r="AO70" s="35">
        <v>42854</v>
      </c>
      <c r="AP70" s="23" t="s">
        <v>50</v>
      </c>
      <c r="AQ70" s="36">
        <v>42857.86142361111</v>
      </c>
      <c r="AR70" s="20" t="s">
        <v>51</v>
      </c>
      <c r="AS70" s="25" t="s">
        <v>50</v>
      </c>
      <c r="AT70" s="37">
        <v>42857.881342592591</v>
      </c>
      <c r="AU70" s="21" t="s">
        <v>51</v>
      </c>
    </row>
    <row r="71" spans="1:47" x14ac:dyDescent="0.2">
      <c r="A71" s="4" t="s">
        <v>58</v>
      </c>
      <c r="B71" s="14" t="s">
        <v>60</v>
      </c>
      <c r="C71" s="34">
        <v>42854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6">
        <v>0</v>
      </c>
      <c r="Y71" s="16">
        <v>29655</v>
      </c>
      <c r="Z71" s="16">
        <v>0</v>
      </c>
      <c r="AA71" s="16">
        <v>4860</v>
      </c>
      <c r="AB71" s="16">
        <v>24795</v>
      </c>
      <c r="AC71" s="16">
        <v>2300</v>
      </c>
      <c r="AD71" s="15">
        <v>0</v>
      </c>
      <c r="AE71" s="15">
        <v>27095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  <c r="AL71" s="18">
        <v>0</v>
      </c>
      <c r="AM71" s="18">
        <v>0</v>
      </c>
      <c r="AN71" s="35">
        <v>42859</v>
      </c>
      <c r="AO71" s="35">
        <v>42855</v>
      </c>
      <c r="AP71" s="23" t="s">
        <v>50</v>
      </c>
      <c r="AQ71" s="36">
        <v>42857.862511574072</v>
      </c>
      <c r="AR71" s="20" t="s">
        <v>51</v>
      </c>
      <c r="AS71" s="25" t="s">
        <v>50</v>
      </c>
      <c r="AT71" s="37">
        <v>42857.881342592591</v>
      </c>
      <c r="AU71" s="21" t="s">
        <v>51</v>
      </c>
    </row>
    <row r="72" spans="1:47" x14ac:dyDescent="0.2">
      <c r="A72" s="4" t="s">
        <v>61</v>
      </c>
      <c r="B72" s="14" t="s">
        <v>62</v>
      </c>
      <c r="C72" s="34">
        <v>42836</v>
      </c>
      <c r="D72" s="15">
        <v>0</v>
      </c>
      <c r="E72" s="15">
        <v>0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5">
        <v>2300</v>
      </c>
      <c r="AE72" s="15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  <c r="AL72" s="18">
        <v>0</v>
      </c>
      <c r="AM72" s="18">
        <v>0</v>
      </c>
      <c r="AN72" s="35">
        <v>42845</v>
      </c>
      <c r="AO72" s="35">
        <v>42843</v>
      </c>
      <c r="AP72" s="23" t="s">
        <v>50</v>
      </c>
      <c r="AQ72" s="36">
        <v>42844.374942129631</v>
      </c>
      <c r="AR72" s="20" t="s">
        <v>51</v>
      </c>
      <c r="AS72" s="25" t="s">
        <v>50</v>
      </c>
      <c r="AT72" s="37">
        <v>42850.879733796297</v>
      </c>
      <c r="AU72" s="21" t="s">
        <v>57</v>
      </c>
    </row>
    <row r="73" spans="1:47" x14ac:dyDescent="0.2">
      <c r="A73" s="4" t="s">
        <v>61</v>
      </c>
      <c r="B73" s="14" t="s">
        <v>62</v>
      </c>
      <c r="C73" s="34">
        <v>42837</v>
      </c>
      <c r="D73" s="15">
        <v>0</v>
      </c>
      <c r="E73" s="15">
        <v>0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5">
        <v>5400</v>
      </c>
      <c r="AE73" s="15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8">
        <v>0</v>
      </c>
      <c r="AM73" s="18">
        <v>0</v>
      </c>
      <c r="AN73" s="35">
        <v>42845</v>
      </c>
      <c r="AO73" s="35">
        <v>42843</v>
      </c>
      <c r="AP73" s="23" t="s">
        <v>50</v>
      </c>
      <c r="AQ73" s="36">
        <v>42844.374942129631</v>
      </c>
      <c r="AR73" s="20" t="s">
        <v>51</v>
      </c>
      <c r="AS73" s="25" t="s">
        <v>50</v>
      </c>
      <c r="AT73" s="37">
        <v>42850.879733796297</v>
      </c>
      <c r="AU73" s="21" t="s">
        <v>57</v>
      </c>
    </row>
    <row r="74" spans="1:47" x14ac:dyDescent="0.2">
      <c r="A74" s="4" t="s">
        <v>61</v>
      </c>
      <c r="B74" s="14" t="s">
        <v>62</v>
      </c>
      <c r="C74" s="34">
        <v>42842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5">
        <v>2800</v>
      </c>
      <c r="AE74" s="15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8">
        <v>0</v>
      </c>
      <c r="AM74" s="18">
        <v>0</v>
      </c>
      <c r="AN74" s="35">
        <v>42845</v>
      </c>
      <c r="AO74" s="35">
        <v>42843</v>
      </c>
      <c r="AP74" s="23" t="s">
        <v>50</v>
      </c>
      <c r="AQ74" s="36">
        <v>42844.374942129631</v>
      </c>
      <c r="AR74" s="20" t="s">
        <v>51</v>
      </c>
      <c r="AS74" s="25" t="s">
        <v>50</v>
      </c>
      <c r="AT74" s="37">
        <v>42850.879733796297</v>
      </c>
      <c r="AU74" s="21" t="s">
        <v>57</v>
      </c>
    </row>
    <row r="75" spans="1:47" x14ac:dyDescent="0.2">
      <c r="A75" s="4" t="s">
        <v>61</v>
      </c>
      <c r="B75" s="14" t="s">
        <v>62</v>
      </c>
      <c r="C75" s="34">
        <v>42843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5">
        <v>10900</v>
      </c>
      <c r="AE75" s="15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8">
        <v>0</v>
      </c>
      <c r="AM75" s="18">
        <v>0</v>
      </c>
      <c r="AN75" s="35">
        <v>42849</v>
      </c>
      <c r="AO75" s="35">
        <v>42845</v>
      </c>
      <c r="AP75" s="23" t="s">
        <v>50</v>
      </c>
      <c r="AQ75" s="36">
        <v>42845.726817129631</v>
      </c>
      <c r="AR75" s="20" t="s">
        <v>51</v>
      </c>
      <c r="AS75" s="25" t="s">
        <v>50</v>
      </c>
      <c r="AT75" s="37">
        <v>42850.879733796297</v>
      </c>
      <c r="AU75" s="21" t="s">
        <v>57</v>
      </c>
    </row>
    <row r="76" spans="1:47" x14ac:dyDescent="0.2">
      <c r="A76" s="4" t="s">
        <v>61</v>
      </c>
      <c r="B76" s="14" t="s">
        <v>62</v>
      </c>
      <c r="C76" s="34">
        <v>42844</v>
      </c>
      <c r="D76" s="15">
        <v>0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5">
        <v>200</v>
      </c>
      <c r="AE76" s="15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8">
        <v>0</v>
      </c>
      <c r="AM76" s="18">
        <v>0</v>
      </c>
      <c r="AN76" s="35">
        <v>42849</v>
      </c>
      <c r="AO76" s="35">
        <v>42845</v>
      </c>
      <c r="AP76" s="23" t="s">
        <v>50</v>
      </c>
      <c r="AQ76" s="36">
        <v>42845.726909722223</v>
      </c>
      <c r="AR76" s="20" t="s">
        <v>51</v>
      </c>
      <c r="AS76" s="25" t="s">
        <v>50</v>
      </c>
      <c r="AT76" s="37">
        <v>42850.879733796297</v>
      </c>
      <c r="AU76" s="21" t="s">
        <v>57</v>
      </c>
    </row>
    <row r="77" spans="1:47" x14ac:dyDescent="0.2">
      <c r="A77" s="4" t="s">
        <v>61</v>
      </c>
      <c r="B77" s="14" t="s">
        <v>62</v>
      </c>
      <c r="C77" s="34">
        <v>42846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5">
        <v>2600</v>
      </c>
      <c r="AE77" s="15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8">
        <v>0</v>
      </c>
      <c r="AM77" s="18">
        <v>0</v>
      </c>
      <c r="AN77" s="35">
        <v>42851</v>
      </c>
      <c r="AO77" s="35">
        <v>42847</v>
      </c>
      <c r="AP77" s="23" t="s">
        <v>50</v>
      </c>
      <c r="AQ77" s="36">
        <v>42849.564768518518</v>
      </c>
      <c r="AR77" s="20" t="s">
        <v>51</v>
      </c>
      <c r="AS77" s="25" t="s">
        <v>50</v>
      </c>
      <c r="AT77" s="37">
        <v>42850.879733796297</v>
      </c>
      <c r="AU77" s="21" t="s">
        <v>57</v>
      </c>
    </row>
    <row r="78" spans="1:47" x14ac:dyDescent="0.2">
      <c r="A78" s="4" t="s">
        <v>61</v>
      </c>
      <c r="B78" s="14" t="s">
        <v>62</v>
      </c>
      <c r="C78" s="34">
        <v>42854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5">
        <v>200</v>
      </c>
      <c r="AE78" s="15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8">
        <v>0</v>
      </c>
      <c r="AM78" s="18">
        <v>0</v>
      </c>
      <c r="AN78" s="35">
        <v>42859</v>
      </c>
      <c r="AO78" s="35">
        <v>42854</v>
      </c>
      <c r="AP78" s="23" t="s">
        <v>50</v>
      </c>
      <c r="AQ78" s="36">
        <v>42857.879027777781</v>
      </c>
      <c r="AR78" s="20" t="s">
        <v>51</v>
      </c>
      <c r="AS78" s="25" t="s">
        <v>50</v>
      </c>
      <c r="AT78" s="37">
        <v>42857.881342592591</v>
      </c>
      <c r="AU78" s="21" t="s">
        <v>51</v>
      </c>
    </row>
    <row r="79" spans="1:47" x14ac:dyDescent="0.2">
      <c r="A79" s="4" t="s">
        <v>63</v>
      </c>
      <c r="B79" s="14" t="s">
        <v>64</v>
      </c>
      <c r="C79" s="34">
        <v>42837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5">
        <v>1100</v>
      </c>
      <c r="AE79" s="15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8">
        <v>0</v>
      </c>
      <c r="AM79" s="18">
        <v>0</v>
      </c>
      <c r="AN79" s="35">
        <v>42845</v>
      </c>
      <c r="AO79" s="35">
        <v>42843</v>
      </c>
      <c r="AP79" s="23" t="s">
        <v>50</v>
      </c>
      <c r="AQ79" s="36">
        <v>42844.375381944446</v>
      </c>
      <c r="AR79" s="20" t="s">
        <v>51</v>
      </c>
      <c r="AS79" s="25" t="s">
        <v>50</v>
      </c>
      <c r="AT79" s="37">
        <v>42850.879733796297</v>
      </c>
      <c r="AU79" s="21" t="s">
        <v>57</v>
      </c>
    </row>
    <row r="80" spans="1:47" x14ac:dyDescent="0.2">
      <c r="A80" s="4" t="s">
        <v>63</v>
      </c>
      <c r="B80" s="14" t="s">
        <v>64</v>
      </c>
      <c r="C80" s="34">
        <v>42842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5">
        <v>1300</v>
      </c>
      <c r="AE80" s="15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8">
        <v>0</v>
      </c>
      <c r="AM80" s="18">
        <v>0</v>
      </c>
      <c r="AN80" s="35">
        <v>42845</v>
      </c>
      <c r="AO80" s="35">
        <v>42843</v>
      </c>
      <c r="AP80" s="23" t="s">
        <v>50</v>
      </c>
      <c r="AQ80" s="36">
        <v>42844.375381944446</v>
      </c>
      <c r="AR80" s="20" t="s">
        <v>51</v>
      </c>
      <c r="AS80" s="25" t="s">
        <v>50</v>
      </c>
      <c r="AT80" s="37">
        <v>42850.879733796297</v>
      </c>
      <c r="AU80" s="21" t="s">
        <v>57</v>
      </c>
    </row>
    <row r="81" spans="1:47" x14ac:dyDescent="0.2">
      <c r="A81" s="4" t="s">
        <v>63</v>
      </c>
      <c r="B81" s="14" t="s">
        <v>64</v>
      </c>
      <c r="C81" s="34">
        <v>42843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5">
        <v>4400</v>
      </c>
      <c r="AE81" s="15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8">
        <v>0</v>
      </c>
      <c r="AM81" s="18">
        <v>0</v>
      </c>
      <c r="AN81" s="35">
        <v>42849</v>
      </c>
      <c r="AO81" s="35">
        <v>42845</v>
      </c>
      <c r="AP81" s="23" t="s">
        <v>50</v>
      </c>
      <c r="AQ81" s="36">
        <v>42845.72761574074</v>
      </c>
      <c r="AR81" s="20" t="s">
        <v>51</v>
      </c>
      <c r="AS81" s="25" t="s">
        <v>50</v>
      </c>
      <c r="AT81" s="37">
        <v>42850.879733796297</v>
      </c>
      <c r="AU81" s="21" t="s">
        <v>57</v>
      </c>
    </row>
    <row r="82" spans="1:47" x14ac:dyDescent="0.2">
      <c r="A82" s="4" t="s">
        <v>63</v>
      </c>
      <c r="B82" s="14" t="s">
        <v>64</v>
      </c>
      <c r="C82" s="34">
        <v>42844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5">
        <v>700</v>
      </c>
      <c r="AE82" s="15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8">
        <v>0</v>
      </c>
      <c r="AM82" s="18">
        <v>0</v>
      </c>
      <c r="AN82" s="35">
        <v>42849</v>
      </c>
      <c r="AO82" s="35">
        <v>42845</v>
      </c>
      <c r="AP82" s="23" t="s">
        <v>50</v>
      </c>
      <c r="AQ82" s="36">
        <v>42845.727048611108</v>
      </c>
      <c r="AR82" s="20" t="s">
        <v>51</v>
      </c>
      <c r="AS82" s="25" t="s">
        <v>50</v>
      </c>
      <c r="AT82" s="37">
        <v>42850.879733796297</v>
      </c>
      <c r="AU82" s="21" t="s">
        <v>57</v>
      </c>
    </row>
    <row r="83" spans="1:47" x14ac:dyDescent="0.2">
      <c r="A83" s="4" t="s">
        <v>65</v>
      </c>
      <c r="B83" s="14" t="s">
        <v>66</v>
      </c>
      <c r="C83" s="34">
        <v>42829</v>
      </c>
      <c r="D83" s="15">
        <v>0</v>
      </c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5">
        <v>2700</v>
      </c>
      <c r="AE83" s="15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8">
        <v>0</v>
      </c>
      <c r="AM83" s="18">
        <v>0</v>
      </c>
      <c r="AN83" s="35">
        <v>42845</v>
      </c>
      <c r="AO83" s="35">
        <v>42843</v>
      </c>
      <c r="AP83" s="23" t="s">
        <v>50</v>
      </c>
      <c r="AQ83" s="36">
        <v>42844.373993055553</v>
      </c>
      <c r="AR83" s="20" t="s">
        <v>51</v>
      </c>
      <c r="AS83" s="25" t="s">
        <v>50</v>
      </c>
      <c r="AT83" s="37">
        <v>42850.879733796297</v>
      </c>
      <c r="AU83" s="21" t="s">
        <v>57</v>
      </c>
    </row>
    <row r="84" spans="1:47" x14ac:dyDescent="0.2">
      <c r="A84" s="4" t="s">
        <v>65</v>
      </c>
      <c r="B84" s="14" t="s">
        <v>66</v>
      </c>
      <c r="C84" s="34">
        <v>42830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5">
        <v>2000</v>
      </c>
      <c r="AE84" s="15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8">
        <v>0</v>
      </c>
      <c r="AM84" s="18">
        <v>0</v>
      </c>
      <c r="AN84" s="35">
        <v>42845</v>
      </c>
      <c r="AO84" s="35">
        <v>42843</v>
      </c>
      <c r="AP84" s="23" t="s">
        <v>50</v>
      </c>
      <c r="AQ84" s="36">
        <v>42844.373993055553</v>
      </c>
      <c r="AR84" s="20" t="s">
        <v>51</v>
      </c>
      <c r="AS84" s="25" t="s">
        <v>50</v>
      </c>
      <c r="AT84" s="37">
        <v>42850.879733796297</v>
      </c>
      <c r="AU84" s="21" t="s">
        <v>57</v>
      </c>
    </row>
    <row r="85" spans="1:47" x14ac:dyDescent="0.2">
      <c r="A85" s="4" t="s">
        <v>65</v>
      </c>
      <c r="B85" s="14" t="s">
        <v>66</v>
      </c>
      <c r="C85" s="34">
        <v>42832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5">
        <v>300</v>
      </c>
      <c r="AE85" s="15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8">
        <v>0</v>
      </c>
      <c r="AM85" s="18">
        <v>0</v>
      </c>
      <c r="AN85" s="35">
        <v>42845</v>
      </c>
      <c r="AO85" s="35">
        <v>42843</v>
      </c>
      <c r="AP85" s="23" t="s">
        <v>50</v>
      </c>
      <c r="AQ85" s="36">
        <v>42844.373993055553</v>
      </c>
      <c r="AR85" s="20" t="s">
        <v>51</v>
      </c>
      <c r="AS85" s="25" t="s">
        <v>50</v>
      </c>
      <c r="AT85" s="37">
        <v>42850.879733796297</v>
      </c>
      <c r="AU85" s="21" t="s">
        <v>57</v>
      </c>
    </row>
    <row r="86" spans="1:47" x14ac:dyDescent="0.2">
      <c r="A86" s="4" t="s">
        <v>65</v>
      </c>
      <c r="B86" s="14" t="s">
        <v>66</v>
      </c>
      <c r="C86" s="34">
        <v>42836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5">
        <v>1700</v>
      </c>
      <c r="AE86" s="15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8">
        <v>0</v>
      </c>
      <c r="AM86" s="18">
        <v>0</v>
      </c>
      <c r="AN86" s="35">
        <v>42845</v>
      </c>
      <c r="AO86" s="35">
        <v>42843</v>
      </c>
      <c r="AP86" s="23" t="s">
        <v>50</v>
      </c>
      <c r="AQ86" s="36">
        <v>42844.373993055553</v>
      </c>
      <c r="AR86" s="20" t="s">
        <v>51</v>
      </c>
      <c r="AS86" s="25" t="s">
        <v>50</v>
      </c>
      <c r="AT86" s="37">
        <v>42850.879733796297</v>
      </c>
      <c r="AU86" s="21" t="s">
        <v>57</v>
      </c>
    </row>
    <row r="87" spans="1:47" x14ac:dyDescent="0.2">
      <c r="A87" s="4" t="s">
        <v>65</v>
      </c>
      <c r="B87" s="14" t="s">
        <v>66</v>
      </c>
      <c r="C87" s="34">
        <v>42846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5">
        <v>400</v>
      </c>
      <c r="AE87" s="15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8">
        <v>0</v>
      </c>
      <c r="AM87" s="18">
        <v>0</v>
      </c>
      <c r="AN87" s="35">
        <v>42851</v>
      </c>
      <c r="AO87" s="35">
        <v>42847</v>
      </c>
      <c r="AP87" s="23" t="s">
        <v>50</v>
      </c>
      <c r="AQ87" s="36">
        <v>42849.564629629633</v>
      </c>
      <c r="AR87" s="20" t="s">
        <v>51</v>
      </c>
      <c r="AS87" s="25" t="s">
        <v>50</v>
      </c>
      <c r="AT87" s="37">
        <v>42850.879733796297</v>
      </c>
      <c r="AU87" s="21" t="s">
        <v>57</v>
      </c>
    </row>
    <row r="88" spans="1:47" x14ac:dyDescent="0.2">
      <c r="A88" s="4" t="s">
        <v>67</v>
      </c>
      <c r="B88" s="14" t="s">
        <v>68</v>
      </c>
      <c r="C88" s="34">
        <v>42826</v>
      </c>
      <c r="D88" s="15">
        <v>13165</v>
      </c>
      <c r="E88" s="15">
        <v>13015</v>
      </c>
      <c r="F88" s="15">
        <v>50</v>
      </c>
      <c r="G88" s="15">
        <v>0</v>
      </c>
      <c r="H88" s="15">
        <v>0</v>
      </c>
      <c r="I88" s="15">
        <v>100</v>
      </c>
      <c r="J88" s="15">
        <v>1382.82</v>
      </c>
      <c r="K88" s="15">
        <v>0</v>
      </c>
      <c r="L88" s="15">
        <v>300</v>
      </c>
      <c r="M88" s="15">
        <v>60</v>
      </c>
      <c r="N88" s="15">
        <v>0</v>
      </c>
      <c r="O88" s="15">
        <v>14532.82</v>
      </c>
      <c r="P88" s="15">
        <v>0</v>
      </c>
      <c r="Q88" s="15">
        <v>115</v>
      </c>
      <c r="R88" s="15">
        <v>260</v>
      </c>
      <c r="S88" s="15">
        <v>13015</v>
      </c>
      <c r="T88" s="15">
        <v>1778.8</v>
      </c>
      <c r="U88" s="15">
        <v>0</v>
      </c>
      <c r="V88" s="15">
        <v>114.02</v>
      </c>
      <c r="W88" s="15">
        <v>14907.82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5">
        <v>0</v>
      </c>
      <c r="AE88" s="15">
        <v>14532.82</v>
      </c>
      <c r="AF88" s="17">
        <v>-2.64</v>
      </c>
      <c r="AG88" s="17">
        <v>0.68</v>
      </c>
      <c r="AH88" s="17">
        <v>30</v>
      </c>
      <c r="AI88" s="17">
        <v>0</v>
      </c>
      <c r="AJ88" s="17">
        <v>-17.5</v>
      </c>
      <c r="AK88" s="17">
        <v>0</v>
      </c>
      <c r="AL88" s="18">
        <v>109</v>
      </c>
      <c r="AM88" s="18">
        <v>122</v>
      </c>
      <c r="AN88" s="35">
        <v>42830</v>
      </c>
      <c r="AO88" s="35">
        <v>42828</v>
      </c>
      <c r="AP88" s="23" t="s">
        <v>50</v>
      </c>
      <c r="AQ88" s="36">
        <v>42829.456516203703</v>
      </c>
      <c r="AR88" s="20" t="s">
        <v>51</v>
      </c>
      <c r="AS88" s="25" t="s">
        <v>50</v>
      </c>
      <c r="AT88" s="37">
        <v>42850.879733796297</v>
      </c>
      <c r="AU88" s="21" t="s">
        <v>57</v>
      </c>
    </row>
    <row r="89" spans="1:47" x14ac:dyDescent="0.2">
      <c r="A89" s="4" t="s">
        <v>67</v>
      </c>
      <c r="B89" s="14" t="s">
        <v>68</v>
      </c>
      <c r="C89" s="34">
        <v>42828</v>
      </c>
      <c r="D89" s="15">
        <v>43275</v>
      </c>
      <c r="E89" s="15">
        <v>42725</v>
      </c>
      <c r="F89" s="15">
        <v>250</v>
      </c>
      <c r="G89" s="15">
        <v>0</v>
      </c>
      <c r="H89" s="15">
        <v>0</v>
      </c>
      <c r="I89" s="15">
        <v>300</v>
      </c>
      <c r="J89" s="15">
        <v>4824.93</v>
      </c>
      <c r="K89" s="15">
        <v>0</v>
      </c>
      <c r="L89" s="15">
        <v>820</v>
      </c>
      <c r="M89" s="15">
        <v>480</v>
      </c>
      <c r="N89" s="15">
        <v>200</v>
      </c>
      <c r="O89" s="15">
        <v>40690.11</v>
      </c>
      <c r="P89" s="15">
        <v>305</v>
      </c>
      <c r="Q89" s="15">
        <v>2766.82</v>
      </c>
      <c r="R89" s="15">
        <v>5838</v>
      </c>
      <c r="S89" s="15">
        <v>42725</v>
      </c>
      <c r="T89" s="15">
        <v>6474.24</v>
      </c>
      <c r="U89" s="15">
        <v>0</v>
      </c>
      <c r="V89" s="15">
        <v>400.69</v>
      </c>
      <c r="W89" s="15">
        <v>49399.93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5">
        <v>0</v>
      </c>
      <c r="AE89" s="15">
        <v>40690.11</v>
      </c>
      <c r="AF89" s="17">
        <v>-45.91</v>
      </c>
      <c r="AG89" s="17">
        <v>-0.11</v>
      </c>
      <c r="AH89" s="17">
        <v>0</v>
      </c>
      <c r="AI89" s="17">
        <v>0</v>
      </c>
      <c r="AJ89" s="17">
        <v>0</v>
      </c>
      <c r="AK89" s="17">
        <v>0</v>
      </c>
      <c r="AL89" s="18">
        <v>593</v>
      </c>
      <c r="AM89" s="18">
        <v>611</v>
      </c>
      <c r="AN89" s="35">
        <v>42832</v>
      </c>
      <c r="AO89" s="35">
        <v>42829</v>
      </c>
      <c r="AP89" s="23" t="s">
        <v>50</v>
      </c>
      <c r="AQ89" s="36">
        <v>42832.388182870367</v>
      </c>
      <c r="AR89" s="20" t="s">
        <v>51</v>
      </c>
      <c r="AS89" s="25" t="s">
        <v>50</v>
      </c>
      <c r="AT89" s="37">
        <v>42850.879733796297</v>
      </c>
      <c r="AU89" s="21" t="s">
        <v>57</v>
      </c>
    </row>
    <row r="90" spans="1:47" x14ac:dyDescent="0.2">
      <c r="A90" s="4" t="s">
        <v>67</v>
      </c>
      <c r="B90" s="14" t="s">
        <v>68</v>
      </c>
      <c r="C90" s="34">
        <v>42829</v>
      </c>
      <c r="D90" s="15">
        <v>33230</v>
      </c>
      <c r="E90" s="15">
        <v>32530</v>
      </c>
      <c r="F90" s="15">
        <v>350</v>
      </c>
      <c r="G90" s="15">
        <v>0</v>
      </c>
      <c r="H90" s="15">
        <v>0</v>
      </c>
      <c r="I90" s="15">
        <v>350</v>
      </c>
      <c r="J90" s="15">
        <v>3954.57</v>
      </c>
      <c r="K90" s="15">
        <v>0</v>
      </c>
      <c r="L90" s="15">
        <v>500</v>
      </c>
      <c r="M90" s="15">
        <v>330</v>
      </c>
      <c r="N90" s="15">
        <v>0</v>
      </c>
      <c r="O90" s="15">
        <v>35001.5</v>
      </c>
      <c r="P90" s="15">
        <v>105</v>
      </c>
      <c r="Q90" s="15">
        <v>0</v>
      </c>
      <c r="R90" s="15">
        <v>2908.07</v>
      </c>
      <c r="S90" s="15">
        <v>32530</v>
      </c>
      <c r="T90" s="15">
        <v>5171.5600000000004</v>
      </c>
      <c r="U90" s="15">
        <v>0</v>
      </c>
      <c r="V90" s="15">
        <v>313.01</v>
      </c>
      <c r="W90" s="15">
        <v>38014.57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5">
        <v>0</v>
      </c>
      <c r="AE90" s="15">
        <v>35001.5</v>
      </c>
      <c r="AF90" s="17">
        <v>-1.8</v>
      </c>
      <c r="AG90" s="17">
        <v>0.5</v>
      </c>
      <c r="AH90" s="17">
        <v>0</v>
      </c>
      <c r="AI90" s="17">
        <v>0</v>
      </c>
      <c r="AJ90" s="17">
        <v>0</v>
      </c>
      <c r="AK90" s="17">
        <v>0</v>
      </c>
      <c r="AL90" s="18">
        <v>482</v>
      </c>
      <c r="AM90" s="18">
        <v>488</v>
      </c>
      <c r="AN90" s="35">
        <v>42835</v>
      </c>
      <c r="AO90" s="35">
        <v>42830</v>
      </c>
      <c r="AP90" s="23" t="s">
        <v>50</v>
      </c>
      <c r="AQ90" s="36">
        <v>42834.76840277778</v>
      </c>
      <c r="AR90" s="20" t="s">
        <v>51</v>
      </c>
      <c r="AS90" s="25" t="s">
        <v>50</v>
      </c>
      <c r="AT90" s="37">
        <v>42850.879733796297</v>
      </c>
      <c r="AU90" s="21" t="s">
        <v>57</v>
      </c>
    </row>
    <row r="91" spans="1:47" x14ac:dyDescent="0.2">
      <c r="A91" s="4" t="s">
        <v>67</v>
      </c>
      <c r="B91" s="14" t="s">
        <v>68</v>
      </c>
      <c r="C91" s="34">
        <v>42830</v>
      </c>
      <c r="D91" s="15">
        <v>33625</v>
      </c>
      <c r="E91" s="15">
        <v>33325</v>
      </c>
      <c r="F91" s="15">
        <v>0</v>
      </c>
      <c r="G91" s="15">
        <v>0</v>
      </c>
      <c r="H91" s="15">
        <v>0</v>
      </c>
      <c r="I91" s="15">
        <v>300</v>
      </c>
      <c r="J91" s="15">
        <v>3306.93</v>
      </c>
      <c r="K91" s="15">
        <v>0</v>
      </c>
      <c r="L91" s="15">
        <v>660</v>
      </c>
      <c r="M91" s="15">
        <v>45</v>
      </c>
      <c r="N91" s="15">
        <v>3200</v>
      </c>
      <c r="O91" s="15">
        <v>35860.36</v>
      </c>
      <c r="P91" s="15">
        <v>75</v>
      </c>
      <c r="Q91" s="15">
        <v>215</v>
      </c>
      <c r="R91" s="15">
        <v>4686.57</v>
      </c>
      <c r="S91" s="15">
        <v>33325</v>
      </c>
      <c r="T91" s="15">
        <v>7249.47</v>
      </c>
      <c r="U91" s="15">
        <v>0</v>
      </c>
      <c r="V91" s="15">
        <v>262.45999999999998</v>
      </c>
      <c r="W91" s="15">
        <v>37636.93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5">
        <v>0</v>
      </c>
      <c r="AE91" s="15">
        <v>35860.36</v>
      </c>
      <c r="AF91" s="17">
        <v>-2.54</v>
      </c>
      <c r="AG91" s="17">
        <v>-0.36</v>
      </c>
      <c r="AH91" s="17">
        <v>0</v>
      </c>
      <c r="AI91" s="17">
        <v>0</v>
      </c>
      <c r="AJ91" s="17">
        <v>0</v>
      </c>
      <c r="AK91" s="17">
        <v>0</v>
      </c>
      <c r="AL91" s="18">
        <v>384</v>
      </c>
      <c r="AM91" s="18">
        <v>411</v>
      </c>
      <c r="AN91" s="35">
        <v>42835</v>
      </c>
      <c r="AO91" s="35">
        <v>42832</v>
      </c>
      <c r="AP91" s="23" t="s">
        <v>50</v>
      </c>
      <c r="AQ91" s="36">
        <v>42834.927870370368</v>
      </c>
      <c r="AR91" s="20" t="s">
        <v>51</v>
      </c>
      <c r="AS91" s="25" t="s">
        <v>50</v>
      </c>
      <c r="AT91" s="37">
        <v>42850.879733796297</v>
      </c>
      <c r="AU91" s="21" t="s">
        <v>57</v>
      </c>
    </row>
    <row r="92" spans="1:47" x14ac:dyDescent="0.2">
      <c r="A92" s="4" t="s">
        <v>67</v>
      </c>
      <c r="B92" s="14" t="s">
        <v>68</v>
      </c>
      <c r="C92" s="34">
        <v>42832</v>
      </c>
      <c r="D92" s="15">
        <v>50970</v>
      </c>
      <c r="E92" s="15">
        <v>50720</v>
      </c>
      <c r="F92" s="15">
        <v>0</v>
      </c>
      <c r="G92" s="15">
        <v>0</v>
      </c>
      <c r="H92" s="15">
        <v>0</v>
      </c>
      <c r="I92" s="15">
        <v>250</v>
      </c>
      <c r="J92" s="15">
        <v>6191.91</v>
      </c>
      <c r="K92" s="15">
        <v>0</v>
      </c>
      <c r="L92" s="15">
        <v>650</v>
      </c>
      <c r="M92" s="15">
        <v>410</v>
      </c>
      <c r="N92" s="15">
        <v>2700</v>
      </c>
      <c r="O92" s="15">
        <v>54803.91</v>
      </c>
      <c r="P92" s="15">
        <v>285</v>
      </c>
      <c r="Q92" s="15">
        <v>215</v>
      </c>
      <c r="R92" s="15">
        <v>5618</v>
      </c>
      <c r="S92" s="15">
        <v>50720</v>
      </c>
      <c r="T92" s="15">
        <v>9727.49</v>
      </c>
      <c r="U92" s="15">
        <v>0</v>
      </c>
      <c r="V92" s="15">
        <v>474.42</v>
      </c>
      <c r="W92" s="15">
        <v>58221.91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5">
        <v>0</v>
      </c>
      <c r="AE92" s="15">
        <v>54803.91</v>
      </c>
      <c r="AF92" s="17">
        <v>-6.14</v>
      </c>
      <c r="AG92" s="17">
        <v>0.09</v>
      </c>
      <c r="AH92" s="17">
        <v>300</v>
      </c>
      <c r="AI92" s="17">
        <v>0</v>
      </c>
      <c r="AJ92" s="17">
        <v>0</v>
      </c>
      <c r="AK92" s="17">
        <v>0</v>
      </c>
      <c r="AL92" s="18">
        <v>640</v>
      </c>
      <c r="AM92" s="18">
        <v>670</v>
      </c>
      <c r="AN92" s="35">
        <v>42837</v>
      </c>
      <c r="AO92" s="35">
        <v>42835</v>
      </c>
      <c r="AP92" s="23" t="s">
        <v>50</v>
      </c>
      <c r="AQ92" s="36">
        <v>42835.86142361111</v>
      </c>
      <c r="AR92" s="20" t="s">
        <v>51</v>
      </c>
      <c r="AS92" s="25" t="s">
        <v>50</v>
      </c>
      <c r="AT92" s="37">
        <v>42850.879733796297</v>
      </c>
      <c r="AU92" s="21" t="s">
        <v>57</v>
      </c>
    </row>
    <row r="93" spans="1:47" x14ac:dyDescent="0.2">
      <c r="A93" s="4" t="s">
        <v>67</v>
      </c>
      <c r="B93" s="14" t="s">
        <v>68</v>
      </c>
      <c r="C93" s="34">
        <v>42833</v>
      </c>
      <c r="D93" s="15">
        <v>15745</v>
      </c>
      <c r="E93" s="15">
        <v>15695</v>
      </c>
      <c r="F93" s="15">
        <v>0</v>
      </c>
      <c r="G93" s="15">
        <v>0</v>
      </c>
      <c r="H93" s="15">
        <v>0</v>
      </c>
      <c r="I93" s="15">
        <v>50</v>
      </c>
      <c r="J93" s="15">
        <v>2136.3000000000002</v>
      </c>
      <c r="K93" s="15">
        <v>0</v>
      </c>
      <c r="L93" s="15">
        <v>205</v>
      </c>
      <c r="M93" s="15">
        <v>300</v>
      </c>
      <c r="N93" s="15">
        <v>0</v>
      </c>
      <c r="O93" s="15">
        <v>12143.4</v>
      </c>
      <c r="P93" s="15">
        <v>0</v>
      </c>
      <c r="Q93" s="15">
        <v>0</v>
      </c>
      <c r="R93" s="15">
        <v>6242.9</v>
      </c>
      <c r="S93" s="15">
        <v>15695</v>
      </c>
      <c r="T93" s="15">
        <v>2518.5</v>
      </c>
      <c r="U93" s="15">
        <v>0</v>
      </c>
      <c r="V93" s="15">
        <v>172.8</v>
      </c>
      <c r="W93" s="15">
        <v>18386.3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5">
        <v>0</v>
      </c>
      <c r="AE93" s="15">
        <v>12143.4</v>
      </c>
      <c r="AF93" s="17">
        <v>0</v>
      </c>
      <c r="AG93" s="17">
        <v>-0.4</v>
      </c>
      <c r="AH93" s="17">
        <v>0</v>
      </c>
      <c r="AI93" s="17">
        <v>0</v>
      </c>
      <c r="AJ93" s="17">
        <v>0</v>
      </c>
      <c r="AK93" s="17">
        <v>0</v>
      </c>
      <c r="AL93" s="18">
        <v>191</v>
      </c>
      <c r="AM93" s="18">
        <v>191</v>
      </c>
      <c r="AN93" s="35">
        <v>42837</v>
      </c>
      <c r="AO93" s="35">
        <v>42835</v>
      </c>
      <c r="AP93" s="23" t="s">
        <v>50</v>
      </c>
      <c r="AQ93" s="36">
        <v>42835.861643518518</v>
      </c>
      <c r="AR93" s="20" t="s">
        <v>51</v>
      </c>
      <c r="AS93" s="25" t="s">
        <v>50</v>
      </c>
      <c r="AT93" s="37">
        <v>42850.879733796297</v>
      </c>
      <c r="AU93" s="21" t="s">
        <v>57</v>
      </c>
    </row>
    <row r="94" spans="1:47" x14ac:dyDescent="0.2">
      <c r="A94" s="4" t="s">
        <v>67</v>
      </c>
      <c r="B94" s="14" t="s">
        <v>68</v>
      </c>
      <c r="C94" s="34">
        <v>42835</v>
      </c>
      <c r="D94" s="15">
        <v>38525</v>
      </c>
      <c r="E94" s="15">
        <v>38075</v>
      </c>
      <c r="F94" s="15">
        <v>0</v>
      </c>
      <c r="G94" s="15">
        <v>0</v>
      </c>
      <c r="H94" s="15">
        <v>0</v>
      </c>
      <c r="I94" s="15">
        <v>450</v>
      </c>
      <c r="J94" s="15">
        <v>7213.38</v>
      </c>
      <c r="K94" s="15">
        <v>0</v>
      </c>
      <c r="L94" s="15">
        <v>570</v>
      </c>
      <c r="M94" s="15">
        <v>505</v>
      </c>
      <c r="N94" s="15">
        <v>1400</v>
      </c>
      <c r="O94" s="15">
        <v>37326.879999999997</v>
      </c>
      <c r="P94" s="15">
        <v>0</v>
      </c>
      <c r="Q94" s="15">
        <v>6405</v>
      </c>
      <c r="R94" s="15">
        <v>4481.5</v>
      </c>
      <c r="S94" s="15">
        <v>38075</v>
      </c>
      <c r="T94" s="15">
        <v>9596.15</v>
      </c>
      <c r="U94" s="15">
        <v>0</v>
      </c>
      <c r="V94" s="15">
        <v>542.23</v>
      </c>
      <c r="W94" s="15">
        <v>46813.38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5">
        <v>0</v>
      </c>
      <c r="AE94" s="15">
        <v>37326.879999999997</v>
      </c>
      <c r="AF94" s="17">
        <v>-143.72999999999999</v>
      </c>
      <c r="AG94" s="17">
        <v>0.12</v>
      </c>
      <c r="AH94" s="17">
        <v>0</v>
      </c>
      <c r="AI94" s="17">
        <v>0</v>
      </c>
      <c r="AJ94" s="17">
        <v>0</v>
      </c>
      <c r="AK94" s="17">
        <v>0</v>
      </c>
      <c r="AL94" s="18">
        <v>382</v>
      </c>
      <c r="AM94" s="18">
        <v>427</v>
      </c>
      <c r="AN94" s="35">
        <v>42842</v>
      </c>
      <c r="AO94" s="35">
        <v>42836</v>
      </c>
      <c r="AP94" s="23" t="s">
        <v>50</v>
      </c>
      <c r="AQ94" s="36">
        <v>42837.387731481482</v>
      </c>
      <c r="AR94" s="20" t="s">
        <v>51</v>
      </c>
      <c r="AS94" s="25" t="s">
        <v>50</v>
      </c>
      <c r="AT94" s="37">
        <v>42850.879733796297</v>
      </c>
      <c r="AU94" s="21" t="s">
        <v>57</v>
      </c>
    </row>
    <row r="95" spans="1:47" x14ac:dyDescent="0.2">
      <c r="A95" s="4" t="s">
        <v>67</v>
      </c>
      <c r="B95" s="14" t="s">
        <v>68</v>
      </c>
      <c r="C95" s="34">
        <v>42836</v>
      </c>
      <c r="D95" s="15">
        <v>13450</v>
      </c>
      <c r="E95" s="15">
        <v>13400</v>
      </c>
      <c r="F95" s="15">
        <v>0</v>
      </c>
      <c r="G95" s="15">
        <v>0</v>
      </c>
      <c r="H95" s="15">
        <v>0</v>
      </c>
      <c r="I95" s="15">
        <v>50</v>
      </c>
      <c r="J95" s="15">
        <v>1999.53</v>
      </c>
      <c r="K95" s="15">
        <v>0</v>
      </c>
      <c r="L95" s="15">
        <v>230</v>
      </c>
      <c r="M95" s="15">
        <v>35</v>
      </c>
      <c r="N95" s="15">
        <v>300</v>
      </c>
      <c r="O95" s="15">
        <v>13061.13</v>
      </c>
      <c r="P95" s="15">
        <v>160</v>
      </c>
      <c r="Q95" s="15">
        <v>0</v>
      </c>
      <c r="R95" s="15">
        <v>2793.4</v>
      </c>
      <c r="S95" s="15">
        <v>13400</v>
      </c>
      <c r="T95" s="15">
        <v>2466.38</v>
      </c>
      <c r="U95" s="15">
        <v>0</v>
      </c>
      <c r="V95" s="15">
        <v>148.15</v>
      </c>
      <c r="W95" s="15">
        <v>15714.53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5">
        <v>0</v>
      </c>
      <c r="AE95" s="15">
        <v>13061.13</v>
      </c>
      <c r="AF95" s="17">
        <v>-2.74</v>
      </c>
      <c r="AG95" s="17">
        <v>0</v>
      </c>
      <c r="AH95" s="17">
        <v>-0.31</v>
      </c>
      <c r="AI95" s="17">
        <v>0</v>
      </c>
      <c r="AJ95" s="17">
        <v>0</v>
      </c>
      <c r="AK95" s="17">
        <v>0</v>
      </c>
      <c r="AL95" s="18">
        <v>166</v>
      </c>
      <c r="AM95" s="18">
        <v>174</v>
      </c>
      <c r="AN95" s="35">
        <v>42843</v>
      </c>
      <c r="AO95" s="35">
        <v>42837</v>
      </c>
      <c r="AP95" s="23" t="s">
        <v>50</v>
      </c>
      <c r="AQ95" s="36">
        <v>42840.828148148146</v>
      </c>
      <c r="AR95" s="20" t="s">
        <v>51</v>
      </c>
      <c r="AS95" s="25" t="s">
        <v>50</v>
      </c>
      <c r="AT95" s="37">
        <v>42850.879733796297</v>
      </c>
      <c r="AU95" s="21" t="s">
        <v>57</v>
      </c>
    </row>
    <row r="96" spans="1:47" x14ac:dyDescent="0.2">
      <c r="A96" s="4" t="s">
        <v>67</v>
      </c>
      <c r="B96" s="14" t="s">
        <v>68</v>
      </c>
      <c r="C96" s="34">
        <v>42837</v>
      </c>
      <c r="D96" s="15">
        <v>7120</v>
      </c>
      <c r="E96" s="15">
        <v>7070</v>
      </c>
      <c r="F96" s="15">
        <v>0</v>
      </c>
      <c r="G96" s="15">
        <v>0</v>
      </c>
      <c r="H96" s="15">
        <v>0</v>
      </c>
      <c r="I96" s="15">
        <v>50</v>
      </c>
      <c r="J96" s="15">
        <v>1539.21</v>
      </c>
      <c r="K96" s="15">
        <v>0</v>
      </c>
      <c r="L96" s="15">
        <v>115</v>
      </c>
      <c r="M96" s="15">
        <v>15</v>
      </c>
      <c r="N96" s="15">
        <v>100</v>
      </c>
      <c r="O96" s="15">
        <v>7734.21</v>
      </c>
      <c r="P96" s="15">
        <v>0</v>
      </c>
      <c r="Q96" s="15">
        <v>330</v>
      </c>
      <c r="R96" s="15">
        <v>825</v>
      </c>
      <c r="S96" s="15">
        <v>7070</v>
      </c>
      <c r="T96" s="15">
        <v>1710.01</v>
      </c>
      <c r="U96" s="15">
        <v>0</v>
      </c>
      <c r="V96" s="15">
        <v>109.2</v>
      </c>
      <c r="W96" s="15">
        <v>8789.2099999999991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5">
        <v>0</v>
      </c>
      <c r="AE96" s="15">
        <v>7734.21</v>
      </c>
      <c r="AF96" s="17">
        <v>-1.94</v>
      </c>
      <c r="AG96" s="17">
        <v>-0.21</v>
      </c>
      <c r="AH96" s="17">
        <v>0</v>
      </c>
      <c r="AI96" s="17">
        <v>0</v>
      </c>
      <c r="AJ96" s="17">
        <v>0</v>
      </c>
      <c r="AK96" s="17">
        <v>0</v>
      </c>
      <c r="AL96" s="18">
        <v>100</v>
      </c>
      <c r="AM96" s="18">
        <v>101</v>
      </c>
      <c r="AN96" s="35">
        <v>42844</v>
      </c>
      <c r="AO96" s="35">
        <v>42838</v>
      </c>
      <c r="AP96" s="23" t="s">
        <v>50</v>
      </c>
      <c r="AQ96" s="36">
        <v>42842.386018518519</v>
      </c>
      <c r="AR96" s="20" t="s">
        <v>51</v>
      </c>
      <c r="AS96" s="25" t="s">
        <v>50</v>
      </c>
      <c r="AT96" s="37">
        <v>42850.879733796297</v>
      </c>
      <c r="AU96" s="21" t="s">
        <v>57</v>
      </c>
    </row>
    <row r="97" spans="1:47" x14ac:dyDescent="0.2">
      <c r="A97" s="4" t="s">
        <v>67</v>
      </c>
      <c r="B97" s="14" t="s">
        <v>68</v>
      </c>
      <c r="C97" s="34">
        <v>42842</v>
      </c>
      <c r="D97" s="15">
        <v>26815</v>
      </c>
      <c r="E97" s="15">
        <v>26515</v>
      </c>
      <c r="F97" s="15">
        <v>0</v>
      </c>
      <c r="G97" s="15">
        <v>0</v>
      </c>
      <c r="H97" s="15">
        <v>0</v>
      </c>
      <c r="I97" s="15">
        <v>300</v>
      </c>
      <c r="J97" s="15">
        <v>3842.19</v>
      </c>
      <c r="K97" s="15">
        <v>30</v>
      </c>
      <c r="L97" s="15">
        <v>515</v>
      </c>
      <c r="M97" s="15">
        <v>650</v>
      </c>
      <c r="N97" s="15">
        <v>1500</v>
      </c>
      <c r="O97" s="15">
        <v>27238.19</v>
      </c>
      <c r="P97" s="15">
        <v>0</v>
      </c>
      <c r="Q97" s="15">
        <v>195</v>
      </c>
      <c r="R97" s="15">
        <v>5919</v>
      </c>
      <c r="S97" s="15">
        <v>26515</v>
      </c>
      <c r="T97" s="15">
        <v>6507.66</v>
      </c>
      <c r="U97" s="15">
        <v>0</v>
      </c>
      <c r="V97" s="15">
        <v>329.53</v>
      </c>
      <c r="W97" s="15">
        <v>31852.19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5">
        <v>0</v>
      </c>
      <c r="AE97" s="15">
        <v>27238.19</v>
      </c>
      <c r="AF97" s="17">
        <v>-3.2</v>
      </c>
      <c r="AG97" s="17">
        <v>-0.19</v>
      </c>
      <c r="AH97" s="17">
        <v>0</v>
      </c>
      <c r="AI97" s="17">
        <v>0</v>
      </c>
      <c r="AJ97" s="17">
        <v>0</v>
      </c>
      <c r="AK97" s="17">
        <v>0</v>
      </c>
      <c r="AL97" s="18">
        <v>393</v>
      </c>
      <c r="AM97" s="18">
        <v>396</v>
      </c>
      <c r="AN97" s="35">
        <v>42845</v>
      </c>
      <c r="AO97" s="35">
        <v>42843</v>
      </c>
      <c r="AP97" s="23" t="s">
        <v>50</v>
      </c>
      <c r="AQ97" s="36">
        <v>42843.70380787037</v>
      </c>
      <c r="AR97" s="20" t="s">
        <v>51</v>
      </c>
      <c r="AS97" s="25" t="s">
        <v>50</v>
      </c>
      <c r="AT97" s="37">
        <v>42850.879733796297</v>
      </c>
      <c r="AU97" s="21" t="s">
        <v>57</v>
      </c>
    </row>
    <row r="98" spans="1:47" x14ac:dyDescent="0.2">
      <c r="A98" s="4" t="s">
        <v>67</v>
      </c>
      <c r="B98" s="14" t="s">
        <v>68</v>
      </c>
      <c r="C98" s="34">
        <v>42843</v>
      </c>
      <c r="D98" s="15">
        <v>45065</v>
      </c>
      <c r="E98" s="15">
        <v>44765</v>
      </c>
      <c r="F98" s="15">
        <v>50</v>
      </c>
      <c r="G98" s="15">
        <v>0</v>
      </c>
      <c r="H98" s="15">
        <v>0</v>
      </c>
      <c r="I98" s="15">
        <v>250</v>
      </c>
      <c r="J98" s="15">
        <v>7606.44</v>
      </c>
      <c r="K98" s="15">
        <v>0</v>
      </c>
      <c r="L98" s="15">
        <v>580</v>
      </c>
      <c r="M98" s="15">
        <v>2415</v>
      </c>
      <c r="N98" s="15">
        <v>4300</v>
      </c>
      <c r="O98" s="15">
        <v>48610.32</v>
      </c>
      <c r="P98" s="15">
        <v>0</v>
      </c>
      <c r="Q98" s="15">
        <v>3587.52</v>
      </c>
      <c r="R98" s="15">
        <v>7768.6</v>
      </c>
      <c r="S98" s="15">
        <v>44765</v>
      </c>
      <c r="T98" s="15">
        <v>14507.89</v>
      </c>
      <c r="U98" s="15">
        <v>0</v>
      </c>
      <c r="V98" s="15">
        <v>693.55</v>
      </c>
      <c r="W98" s="15">
        <v>55666.44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5">
        <v>0</v>
      </c>
      <c r="AE98" s="15">
        <v>48610.32</v>
      </c>
      <c r="AF98" s="17">
        <v>-49.23</v>
      </c>
      <c r="AG98" s="17">
        <v>-0.32</v>
      </c>
      <c r="AH98" s="17">
        <v>0</v>
      </c>
      <c r="AI98" s="17">
        <v>0</v>
      </c>
      <c r="AJ98" s="17">
        <v>0</v>
      </c>
      <c r="AK98" s="17">
        <v>0</v>
      </c>
      <c r="AL98" s="18">
        <v>607</v>
      </c>
      <c r="AM98" s="18">
        <v>625</v>
      </c>
      <c r="AN98" s="35">
        <v>42846</v>
      </c>
      <c r="AO98" s="35">
        <v>42844</v>
      </c>
      <c r="AP98" s="23" t="s">
        <v>50</v>
      </c>
      <c r="AQ98" s="36">
        <v>42844.686944444446</v>
      </c>
      <c r="AR98" s="20" t="s">
        <v>51</v>
      </c>
      <c r="AS98" s="25" t="s">
        <v>50</v>
      </c>
      <c r="AT98" s="37">
        <v>42850.879733796297</v>
      </c>
      <c r="AU98" s="21" t="s">
        <v>57</v>
      </c>
    </row>
    <row r="99" spans="1:47" x14ac:dyDescent="0.2">
      <c r="A99" s="4" t="s">
        <v>67</v>
      </c>
      <c r="B99" s="14" t="s">
        <v>68</v>
      </c>
      <c r="C99" s="34">
        <v>42844</v>
      </c>
      <c r="D99" s="15">
        <v>36335</v>
      </c>
      <c r="E99" s="15">
        <v>35935</v>
      </c>
      <c r="F99" s="15">
        <v>50</v>
      </c>
      <c r="G99" s="15">
        <v>0</v>
      </c>
      <c r="H99" s="15">
        <v>0</v>
      </c>
      <c r="I99" s="15">
        <v>350</v>
      </c>
      <c r="J99" s="15">
        <v>6463.53</v>
      </c>
      <c r="K99" s="15">
        <v>0</v>
      </c>
      <c r="L99" s="15">
        <v>590</v>
      </c>
      <c r="M99" s="15">
        <v>40</v>
      </c>
      <c r="N99" s="15">
        <v>400</v>
      </c>
      <c r="O99" s="15">
        <v>39238.379999999997</v>
      </c>
      <c r="P99" s="15">
        <v>150</v>
      </c>
      <c r="Q99" s="15">
        <v>150</v>
      </c>
      <c r="R99" s="15">
        <v>4290.1499999999996</v>
      </c>
      <c r="S99" s="15">
        <v>35935</v>
      </c>
      <c r="T99" s="15">
        <v>7429.46</v>
      </c>
      <c r="U99" s="15">
        <v>0</v>
      </c>
      <c r="V99" s="15">
        <v>464.07</v>
      </c>
      <c r="W99" s="15">
        <v>43428.53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5">
        <v>0</v>
      </c>
      <c r="AE99" s="15">
        <v>39238.379999999997</v>
      </c>
      <c r="AF99" s="17">
        <v>-3.45</v>
      </c>
      <c r="AG99" s="17">
        <v>-0.38</v>
      </c>
      <c r="AH99" s="17">
        <v>0</v>
      </c>
      <c r="AI99" s="17">
        <v>0</v>
      </c>
      <c r="AJ99" s="17">
        <v>0</v>
      </c>
      <c r="AK99" s="17">
        <v>0</v>
      </c>
      <c r="AL99" s="18">
        <v>453</v>
      </c>
      <c r="AM99" s="18">
        <v>480</v>
      </c>
      <c r="AN99" s="35">
        <v>42849</v>
      </c>
      <c r="AO99" s="35">
        <v>42845</v>
      </c>
      <c r="AP99" s="23" t="s">
        <v>50</v>
      </c>
      <c r="AQ99" s="36">
        <v>42846.406990740739</v>
      </c>
      <c r="AR99" s="20" t="s">
        <v>51</v>
      </c>
      <c r="AS99" s="25" t="s">
        <v>50</v>
      </c>
      <c r="AT99" s="37">
        <v>42850.879733796297</v>
      </c>
      <c r="AU99" s="21" t="s">
        <v>57</v>
      </c>
    </row>
    <row r="100" spans="1:47" x14ac:dyDescent="0.2">
      <c r="A100" s="4" t="s">
        <v>67</v>
      </c>
      <c r="B100" s="14" t="s">
        <v>68</v>
      </c>
      <c r="C100" s="34">
        <v>42845</v>
      </c>
      <c r="D100" s="15">
        <v>24300</v>
      </c>
      <c r="E100" s="15">
        <v>24200</v>
      </c>
      <c r="F100" s="15">
        <v>50</v>
      </c>
      <c r="G100" s="15">
        <v>0</v>
      </c>
      <c r="H100" s="15">
        <v>0</v>
      </c>
      <c r="I100" s="15">
        <v>50</v>
      </c>
      <c r="J100" s="15">
        <v>1800.51</v>
      </c>
      <c r="K100" s="15">
        <v>0</v>
      </c>
      <c r="L100" s="15">
        <v>415</v>
      </c>
      <c r="M100" s="15">
        <v>80</v>
      </c>
      <c r="N100" s="15">
        <v>200</v>
      </c>
      <c r="O100" s="15">
        <v>23294.04</v>
      </c>
      <c r="P100" s="15">
        <v>0</v>
      </c>
      <c r="Q100" s="15">
        <v>0</v>
      </c>
      <c r="R100" s="15">
        <v>3501.47</v>
      </c>
      <c r="S100" s="15">
        <v>24200</v>
      </c>
      <c r="T100" s="15">
        <v>2445.34</v>
      </c>
      <c r="U100" s="15">
        <v>0</v>
      </c>
      <c r="V100" s="15">
        <v>150.16999999999999</v>
      </c>
      <c r="W100" s="15">
        <v>26595.51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5">
        <v>0</v>
      </c>
      <c r="AE100" s="15">
        <v>23294.04</v>
      </c>
      <c r="AF100" s="17">
        <v>0</v>
      </c>
      <c r="AG100" s="17">
        <v>-0.04</v>
      </c>
      <c r="AH100" s="17">
        <v>0</v>
      </c>
      <c r="AI100" s="17">
        <v>0</v>
      </c>
      <c r="AJ100" s="17">
        <v>0</v>
      </c>
      <c r="AK100" s="17">
        <v>0</v>
      </c>
      <c r="AL100" s="18">
        <v>344</v>
      </c>
      <c r="AM100" s="18">
        <v>348</v>
      </c>
      <c r="AN100" s="35">
        <v>42850</v>
      </c>
      <c r="AO100" s="35">
        <v>42846</v>
      </c>
      <c r="AP100" s="23" t="s">
        <v>50</v>
      </c>
      <c r="AQ100" s="36">
        <v>42848.7890625</v>
      </c>
      <c r="AR100" s="20" t="s">
        <v>51</v>
      </c>
      <c r="AS100" s="25" t="s">
        <v>50</v>
      </c>
      <c r="AT100" s="37">
        <v>42850.879733796297</v>
      </c>
      <c r="AU100" s="21" t="s">
        <v>57</v>
      </c>
    </row>
    <row r="101" spans="1:47" x14ac:dyDescent="0.2">
      <c r="A101" s="4" t="s">
        <v>67</v>
      </c>
      <c r="B101" s="14" t="s">
        <v>68</v>
      </c>
      <c r="C101" s="34">
        <v>42846</v>
      </c>
      <c r="D101" s="15">
        <v>38630</v>
      </c>
      <c r="E101" s="15">
        <v>38230</v>
      </c>
      <c r="F101" s="15">
        <v>50</v>
      </c>
      <c r="G101" s="15">
        <v>0</v>
      </c>
      <c r="H101" s="15">
        <v>0</v>
      </c>
      <c r="I101" s="15">
        <v>350</v>
      </c>
      <c r="J101" s="15">
        <v>3063.27</v>
      </c>
      <c r="K101" s="15">
        <v>0</v>
      </c>
      <c r="L101" s="15">
        <v>610</v>
      </c>
      <c r="M101" s="15">
        <v>160</v>
      </c>
      <c r="N101" s="15">
        <v>200</v>
      </c>
      <c r="O101" s="15">
        <v>37078.769999999997</v>
      </c>
      <c r="P101" s="15">
        <v>315</v>
      </c>
      <c r="Q101" s="15">
        <v>2260</v>
      </c>
      <c r="R101" s="15">
        <v>3009.5</v>
      </c>
      <c r="S101" s="15">
        <v>38230</v>
      </c>
      <c r="T101" s="15">
        <v>4182.49</v>
      </c>
      <c r="U101" s="15">
        <v>0</v>
      </c>
      <c r="V101" s="15">
        <v>250.78</v>
      </c>
      <c r="W101" s="15">
        <v>42463.27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5">
        <v>0</v>
      </c>
      <c r="AE101" s="15">
        <v>37078.769999999997</v>
      </c>
      <c r="AF101" s="17">
        <v>-55.83</v>
      </c>
      <c r="AG101" s="17">
        <v>0.23</v>
      </c>
      <c r="AH101" s="17">
        <v>0</v>
      </c>
      <c r="AI101" s="17">
        <v>0</v>
      </c>
      <c r="AJ101" s="17">
        <v>0</v>
      </c>
      <c r="AK101" s="17">
        <v>0</v>
      </c>
      <c r="AL101" s="18">
        <v>432</v>
      </c>
      <c r="AM101" s="18">
        <v>474</v>
      </c>
      <c r="AN101" s="35">
        <v>42851</v>
      </c>
      <c r="AO101" s="35">
        <v>42849</v>
      </c>
      <c r="AP101" s="23" t="s">
        <v>50</v>
      </c>
      <c r="AQ101" s="36">
        <v>42849.772349537037</v>
      </c>
      <c r="AR101" s="20" t="s">
        <v>51</v>
      </c>
      <c r="AS101" s="25" t="s">
        <v>50</v>
      </c>
      <c r="AT101" s="37">
        <v>42850.879733796297</v>
      </c>
      <c r="AU101" s="21" t="s">
        <v>57</v>
      </c>
    </row>
    <row r="102" spans="1:47" x14ac:dyDescent="0.2">
      <c r="A102" s="4" t="s">
        <v>67</v>
      </c>
      <c r="B102" s="14" t="s">
        <v>68</v>
      </c>
      <c r="C102" s="34">
        <v>42847</v>
      </c>
      <c r="D102" s="15">
        <v>7995</v>
      </c>
      <c r="E102" s="15">
        <v>7745</v>
      </c>
      <c r="F102" s="15">
        <v>0</v>
      </c>
      <c r="G102" s="15">
        <v>0</v>
      </c>
      <c r="H102" s="15">
        <v>0</v>
      </c>
      <c r="I102" s="15">
        <v>250</v>
      </c>
      <c r="J102" s="15">
        <v>1711.17</v>
      </c>
      <c r="K102" s="15">
        <v>0</v>
      </c>
      <c r="L102" s="15">
        <v>265</v>
      </c>
      <c r="M102" s="15">
        <v>75</v>
      </c>
      <c r="N102" s="15">
        <v>0</v>
      </c>
      <c r="O102" s="15">
        <v>8362.77</v>
      </c>
      <c r="P102" s="15">
        <v>0</v>
      </c>
      <c r="Q102" s="15">
        <v>0</v>
      </c>
      <c r="R102" s="15">
        <v>1683.4</v>
      </c>
      <c r="S102" s="15">
        <v>7745</v>
      </c>
      <c r="T102" s="15">
        <v>2166.9699999999998</v>
      </c>
      <c r="U102" s="15">
        <v>0</v>
      </c>
      <c r="V102" s="15">
        <v>134.19999999999999</v>
      </c>
      <c r="W102" s="15">
        <v>10046.17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5">
        <v>0</v>
      </c>
      <c r="AE102" s="15">
        <v>8362.77</v>
      </c>
      <c r="AF102" s="17">
        <v>0</v>
      </c>
      <c r="AG102" s="17">
        <v>0.23</v>
      </c>
      <c r="AH102" s="17">
        <v>0</v>
      </c>
      <c r="AI102" s="17">
        <v>0</v>
      </c>
      <c r="AJ102" s="17">
        <v>0</v>
      </c>
      <c r="AK102" s="17">
        <v>0</v>
      </c>
      <c r="AL102" s="18">
        <v>91</v>
      </c>
      <c r="AM102" s="18">
        <v>94</v>
      </c>
      <c r="AN102" s="35">
        <v>42851</v>
      </c>
      <c r="AO102" s="35">
        <v>42849</v>
      </c>
      <c r="AP102" s="23" t="s">
        <v>50</v>
      </c>
      <c r="AQ102" s="36">
        <v>42849.772696759261</v>
      </c>
      <c r="AR102" s="20" t="s">
        <v>51</v>
      </c>
      <c r="AS102" s="25" t="s">
        <v>50</v>
      </c>
      <c r="AT102" s="37">
        <v>42850.879733796297</v>
      </c>
      <c r="AU102" s="21" t="s">
        <v>57</v>
      </c>
    </row>
    <row r="103" spans="1:47" x14ac:dyDescent="0.2">
      <c r="A103" s="4" t="s">
        <v>67</v>
      </c>
      <c r="B103" s="14" t="s">
        <v>68</v>
      </c>
      <c r="C103" s="34">
        <v>42849</v>
      </c>
      <c r="D103" s="15">
        <v>40645</v>
      </c>
      <c r="E103" s="15">
        <v>40195</v>
      </c>
      <c r="F103" s="15">
        <v>50</v>
      </c>
      <c r="G103" s="15">
        <v>0</v>
      </c>
      <c r="H103" s="15">
        <v>0</v>
      </c>
      <c r="I103" s="15">
        <v>400</v>
      </c>
      <c r="J103" s="15">
        <v>5567.25</v>
      </c>
      <c r="K103" s="15">
        <v>0</v>
      </c>
      <c r="L103" s="15">
        <v>720</v>
      </c>
      <c r="M103" s="15">
        <v>385</v>
      </c>
      <c r="N103" s="15">
        <v>500</v>
      </c>
      <c r="O103" s="15">
        <v>42702.95</v>
      </c>
      <c r="P103" s="15">
        <v>0</v>
      </c>
      <c r="Q103" s="15">
        <v>135</v>
      </c>
      <c r="R103" s="15">
        <v>4979.3</v>
      </c>
      <c r="S103" s="15">
        <v>40195</v>
      </c>
      <c r="T103" s="15">
        <v>7185.75</v>
      </c>
      <c r="U103" s="15">
        <v>0</v>
      </c>
      <c r="V103" s="15">
        <v>436.5</v>
      </c>
      <c r="W103" s="15">
        <v>47317.25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5">
        <v>0</v>
      </c>
      <c r="AE103" s="15">
        <v>42702.95</v>
      </c>
      <c r="AF103" s="17">
        <v>-0.79</v>
      </c>
      <c r="AG103" s="17">
        <v>0.05</v>
      </c>
      <c r="AH103" s="17">
        <v>0</v>
      </c>
      <c r="AI103" s="17">
        <v>0</v>
      </c>
      <c r="AJ103" s="17">
        <v>0</v>
      </c>
      <c r="AK103" s="17">
        <v>0</v>
      </c>
      <c r="AL103" s="18">
        <v>502</v>
      </c>
      <c r="AM103" s="18">
        <v>524</v>
      </c>
      <c r="AN103" s="35">
        <v>42852</v>
      </c>
      <c r="AO103" s="35">
        <v>42850</v>
      </c>
      <c r="AP103" s="23" t="s">
        <v>50</v>
      </c>
      <c r="AQ103" s="36">
        <v>42850.738206018519</v>
      </c>
      <c r="AR103" s="20" t="s">
        <v>51</v>
      </c>
      <c r="AS103" s="25" t="s">
        <v>50</v>
      </c>
      <c r="AT103" s="37">
        <v>42850.879733796297</v>
      </c>
      <c r="AU103" s="21" t="s">
        <v>57</v>
      </c>
    </row>
    <row r="104" spans="1:47" x14ac:dyDescent="0.2">
      <c r="A104" s="4" t="s">
        <v>67</v>
      </c>
      <c r="B104" s="14" t="s">
        <v>68</v>
      </c>
      <c r="C104" s="34">
        <v>42850</v>
      </c>
      <c r="D104" s="15">
        <v>30435</v>
      </c>
      <c r="E104" s="15">
        <v>29935</v>
      </c>
      <c r="F104" s="15">
        <v>150</v>
      </c>
      <c r="G104" s="15">
        <v>0</v>
      </c>
      <c r="H104" s="15">
        <v>0</v>
      </c>
      <c r="I104" s="15">
        <v>350</v>
      </c>
      <c r="J104" s="15">
        <v>3998.79</v>
      </c>
      <c r="K104" s="15">
        <v>0</v>
      </c>
      <c r="L104" s="15">
        <v>480</v>
      </c>
      <c r="M104" s="15">
        <v>480</v>
      </c>
      <c r="N104" s="15">
        <v>100</v>
      </c>
      <c r="O104" s="15">
        <v>31300.69</v>
      </c>
      <c r="P104" s="15">
        <v>115</v>
      </c>
      <c r="Q104" s="15">
        <v>762.5</v>
      </c>
      <c r="R104" s="15">
        <v>3315.6</v>
      </c>
      <c r="S104" s="15">
        <v>29935</v>
      </c>
      <c r="T104" s="15">
        <v>5234.3900000000003</v>
      </c>
      <c r="U104" s="15">
        <v>0</v>
      </c>
      <c r="V104" s="15">
        <v>324.39999999999998</v>
      </c>
      <c r="W104" s="15">
        <v>35393.79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5">
        <v>0</v>
      </c>
      <c r="AE104" s="15">
        <v>31300.69</v>
      </c>
      <c r="AF104" s="17">
        <v>-6.45</v>
      </c>
      <c r="AG104" s="17">
        <v>0.31</v>
      </c>
      <c r="AH104" s="17">
        <v>0</v>
      </c>
      <c r="AI104" s="17">
        <v>0</v>
      </c>
      <c r="AJ104" s="17">
        <v>0</v>
      </c>
      <c r="AK104" s="17">
        <v>0</v>
      </c>
      <c r="AL104" s="18">
        <v>384</v>
      </c>
      <c r="AM104" s="18">
        <v>405</v>
      </c>
      <c r="AN104" s="35">
        <v>42853</v>
      </c>
      <c r="AO104" s="35">
        <v>42851</v>
      </c>
      <c r="AP104" s="23" t="s">
        <v>50</v>
      </c>
      <c r="AQ104" s="36">
        <v>42852.39167824074</v>
      </c>
      <c r="AR104" s="20" t="s">
        <v>51</v>
      </c>
      <c r="AS104" s="25" t="s">
        <v>50</v>
      </c>
      <c r="AT104" s="37">
        <v>42852.415960648148</v>
      </c>
      <c r="AU104" s="21" t="s">
        <v>51</v>
      </c>
    </row>
    <row r="105" spans="1:47" x14ac:dyDescent="0.2">
      <c r="A105" s="4" t="s">
        <v>67</v>
      </c>
      <c r="B105" s="14" t="s">
        <v>68</v>
      </c>
      <c r="C105" s="34">
        <v>42851</v>
      </c>
      <c r="D105" s="15">
        <v>28790</v>
      </c>
      <c r="E105" s="15">
        <v>28540</v>
      </c>
      <c r="F105" s="15">
        <v>150</v>
      </c>
      <c r="G105" s="15">
        <v>0</v>
      </c>
      <c r="H105" s="15">
        <v>0</v>
      </c>
      <c r="I105" s="15">
        <v>100</v>
      </c>
      <c r="J105" s="15">
        <v>3624.45</v>
      </c>
      <c r="K105" s="15">
        <v>0</v>
      </c>
      <c r="L105" s="15">
        <v>350</v>
      </c>
      <c r="M105" s="15">
        <v>70</v>
      </c>
      <c r="N105" s="15">
        <v>1100</v>
      </c>
      <c r="O105" s="15">
        <v>30265.45</v>
      </c>
      <c r="P105" s="15">
        <v>0</v>
      </c>
      <c r="Q105" s="15">
        <v>0</v>
      </c>
      <c r="R105" s="15">
        <v>3669</v>
      </c>
      <c r="S105" s="15">
        <v>28540</v>
      </c>
      <c r="T105" s="15">
        <v>5129.8599999999997</v>
      </c>
      <c r="U105" s="15">
        <v>0</v>
      </c>
      <c r="V105" s="15">
        <v>264.58999999999997</v>
      </c>
      <c r="W105" s="15">
        <v>32834.449999999997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5">
        <v>0</v>
      </c>
      <c r="AE105" s="15">
        <v>30265.45</v>
      </c>
      <c r="AF105" s="17">
        <v>0</v>
      </c>
      <c r="AG105" s="17">
        <v>-0.45</v>
      </c>
      <c r="AH105" s="17">
        <v>0</v>
      </c>
      <c r="AI105" s="17">
        <v>0</v>
      </c>
      <c r="AJ105" s="17">
        <v>0</v>
      </c>
      <c r="AK105" s="17">
        <v>0</v>
      </c>
      <c r="AL105" s="18">
        <v>348</v>
      </c>
      <c r="AM105" s="18">
        <v>363</v>
      </c>
      <c r="AN105" s="35">
        <v>42857</v>
      </c>
      <c r="AO105" s="35">
        <v>42852</v>
      </c>
      <c r="AP105" s="23" t="s">
        <v>50</v>
      </c>
      <c r="AQ105" s="36">
        <v>42852.784050925926</v>
      </c>
      <c r="AR105" s="20" t="s">
        <v>51</v>
      </c>
      <c r="AS105" s="25" t="s">
        <v>50</v>
      </c>
      <c r="AT105" s="37">
        <v>42853.463414351849</v>
      </c>
      <c r="AU105" s="21" t="s">
        <v>51</v>
      </c>
    </row>
    <row r="106" spans="1:47" x14ac:dyDescent="0.2">
      <c r="A106" s="4" t="s">
        <v>67</v>
      </c>
      <c r="B106" s="14" t="s">
        <v>68</v>
      </c>
      <c r="C106" s="34">
        <v>42852</v>
      </c>
      <c r="D106" s="15">
        <v>30095</v>
      </c>
      <c r="E106" s="15">
        <v>29795</v>
      </c>
      <c r="F106" s="15">
        <v>150</v>
      </c>
      <c r="G106" s="15">
        <v>0</v>
      </c>
      <c r="H106" s="15">
        <v>0</v>
      </c>
      <c r="I106" s="15">
        <v>150</v>
      </c>
      <c r="J106" s="15">
        <v>2777.19</v>
      </c>
      <c r="K106" s="15">
        <v>0</v>
      </c>
      <c r="L106" s="15">
        <v>485</v>
      </c>
      <c r="M106" s="15">
        <v>50</v>
      </c>
      <c r="N106" s="15">
        <v>300</v>
      </c>
      <c r="O106" s="15">
        <v>28922.3</v>
      </c>
      <c r="P106" s="15">
        <v>0</v>
      </c>
      <c r="Q106" s="15">
        <v>210</v>
      </c>
      <c r="R106" s="15">
        <v>4574.8900000000003</v>
      </c>
      <c r="S106" s="15">
        <v>29795</v>
      </c>
      <c r="T106" s="15">
        <v>3695.5</v>
      </c>
      <c r="U106" s="15">
        <v>0</v>
      </c>
      <c r="V106" s="15">
        <v>216.69</v>
      </c>
      <c r="W106" s="15">
        <v>33407.19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5">
        <v>0</v>
      </c>
      <c r="AE106" s="15">
        <v>28922.3</v>
      </c>
      <c r="AF106" s="17">
        <v>-4.83</v>
      </c>
      <c r="AG106" s="17">
        <v>-0.3</v>
      </c>
      <c r="AH106" s="17">
        <v>150</v>
      </c>
      <c r="AI106" s="17">
        <v>0</v>
      </c>
      <c r="AJ106" s="17">
        <v>0</v>
      </c>
      <c r="AK106" s="17">
        <v>0</v>
      </c>
      <c r="AL106" s="18">
        <v>389</v>
      </c>
      <c r="AM106" s="18">
        <v>406</v>
      </c>
      <c r="AN106" s="35">
        <v>42858</v>
      </c>
      <c r="AO106" s="35">
        <v>42853</v>
      </c>
      <c r="AP106" s="23" t="s">
        <v>50</v>
      </c>
      <c r="AQ106" s="36">
        <v>42855.773668981485</v>
      </c>
      <c r="AR106" s="20" t="s">
        <v>51</v>
      </c>
      <c r="AS106" s="25" t="s">
        <v>50</v>
      </c>
      <c r="AT106" s="37">
        <v>42857.468946759262</v>
      </c>
      <c r="AU106" s="21" t="s">
        <v>51</v>
      </c>
    </row>
    <row r="107" spans="1:47" x14ac:dyDescent="0.2">
      <c r="A107" s="4" t="s">
        <v>67</v>
      </c>
      <c r="B107" s="14" t="s">
        <v>68</v>
      </c>
      <c r="C107" s="34">
        <v>42853</v>
      </c>
      <c r="D107" s="15">
        <v>30745</v>
      </c>
      <c r="E107" s="15">
        <v>30595</v>
      </c>
      <c r="F107" s="15">
        <v>0</v>
      </c>
      <c r="G107" s="15">
        <v>0</v>
      </c>
      <c r="H107" s="15">
        <v>0</v>
      </c>
      <c r="I107" s="15">
        <v>150</v>
      </c>
      <c r="J107" s="15">
        <v>4994.16</v>
      </c>
      <c r="K107" s="15">
        <v>0</v>
      </c>
      <c r="L107" s="15">
        <v>605</v>
      </c>
      <c r="M107" s="15">
        <v>255</v>
      </c>
      <c r="N107" s="15">
        <v>1900</v>
      </c>
      <c r="O107" s="15">
        <v>35300.36</v>
      </c>
      <c r="P107" s="15">
        <v>0</v>
      </c>
      <c r="Q107" s="15">
        <v>85.5</v>
      </c>
      <c r="R107" s="15">
        <v>3113.3</v>
      </c>
      <c r="S107" s="15">
        <v>30595</v>
      </c>
      <c r="T107" s="15">
        <v>7521.18</v>
      </c>
      <c r="U107" s="15">
        <v>0</v>
      </c>
      <c r="V107" s="15">
        <v>382.98</v>
      </c>
      <c r="W107" s="15">
        <v>36599.160000000003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5">
        <v>0</v>
      </c>
      <c r="AE107" s="15">
        <v>35300.36</v>
      </c>
      <c r="AF107" s="17">
        <v>-5854.16</v>
      </c>
      <c r="AG107" s="17">
        <v>-0.36</v>
      </c>
      <c r="AH107" s="17">
        <v>297</v>
      </c>
      <c r="AI107" s="17">
        <v>5768.66</v>
      </c>
      <c r="AJ107" s="17">
        <v>0</v>
      </c>
      <c r="AK107" s="17">
        <v>0</v>
      </c>
      <c r="AL107" s="18">
        <v>444</v>
      </c>
      <c r="AM107" s="18">
        <v>466</v>
      </c>
      <c r="AN107" s="35">
        <v>42859</v>
      </c>
      <c r="AO107" s="35">
        <v>42857</v>
      </c>
      <c r="AP107" s="23" t="s">
        <v>50</v>
      </c>
      <c r="AQ107" s="36">
        <v>42857.787812499999</v>
      </c>
      <c r="AR107" s="20" t="s">
        <v>51</v>
      </c>
      <c r="AS107" s="25" t="s">
        <v>50</v>
      </c>
      <c r="AT107" s="37">
        <v>42857.881342592591</v>
      </c>
      <c r="AU107" s="21" t="s">
        <v>51</v>
      </c>
    </row>
    <row r="108" spans="1:47" x14ac:dyDescent="0.2">
      <c r="A108" s="4" t="s">
        <v>67</v>
      </c>
      <c r="B108" s="14" t="s">
        <v>68</v>
      </c>
      <c r="C108" s="34">
        <v>42854</v>
      </c>
      <c r="D108" s="15">
        <v>11135</v>
      </c>
      <c r="E108" s="15">
        <v>11035</v>
      </c>
      <c r="F108" s="15">
        <v>50</v>
      </c>
      <c r="G108" s="15">
        <v>0</v>
      </c>
      <c r="H108" s="15">
        <v>0</v>
      </c>
      <c r="I108" s="15">
        <v>50</v>
      </c>
      <c r="J108" s="15">
        <v>980.7</v>
      </c>
      <c r="K108" s="15">
        <v>0</v>
      </c>
      <c r="L108" s="15">
        <v>255</v>
      </c>
      <c r="M108" s="15">
        <v>5</v>
      </c>
      <c r="N108" s="15">
        <v>500</v>
      </c>
      <c r="O108" s="15">
        <v>12244.6</v>
      </c>
      <c r="P108" s="15">
        <v>0</v>
      </c>
      <c r="Q108" s="15">
        <v>0</v>
      </c>
      <c r="R108" s="15">
        <v>631.1</v>
      </c>
      <c r="S108" s="15">
        <v>11035</v>
      </c>
      <c r="T108" s="15">
        <v>1759.53</v>
      </c>
      <c r="U108" s="15">
        <v>0</v>
      </c>
      <c r="V108" s="15">
        <v>81.17</v>
      </c>
      <c r="W108" s="15">
        <v>12375.7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5">
        <v>0</v>
      </c>
      <c r="AE108" s="15">
        <v>12244.6</v>
      </c>
      <c r="AF108" s="17">
        <v>0</v>
      </c>
      <c r="AG108" s="17">
        <v>0.4</v>
      </c>
      <c r="AH108" s="17">
        <v>-1240.7</v>
      </c>
      <c r="AI108" s="17">
        <v>1240.7</v>
      </c>
      <c r="AJ108" s="17">
        <v>0</v>
      </c>
      <c r="AK108" s="17">
        <v>0</v>
      </c>
      <c r="AL108" s="18">
        <v>128</v>
      </c>
      <c r="AM108" s="18">
        <v>130</v>
      </c>
      <c r="AN108" s="35">
        <v>42859</v>
      </c>
      <c r="AO108" s="35">
        <v>42857</v>
      </c>
      <c r="AP108" s="23" t="s">
        <v>50</v>
      </c>
      <c r="AQ108" s="36">
        <v>42857.788391203707</v>
      </c>
      <c r="AR108" s="20" t="s">
        <v>51</v>
      </c>
      <c r="AS108" s="25" t="s">
        <v>50</v>
      </c>
      <c r="AT108" s="37">
        <v>42857.881342592591</v>
      </c>
      <c r="AU108" s="21" t="s">
        <v>51</v>
      </c>
    </row>
    <row r="109" spans="1:47" x14ac:dyDescent="0.2">
      <c r="A109" s="4" t="s">
        <v>69</v>
      </c>
      <c r="B109" s="14" t="s">
        <v>70</v>
      </c>
      <c r="C109" s="34">
        <v>42826</v>
      </c>
      <c r="D109" s="15">
        <v>46800</v>
      </c>
      <c r="E109" s="15">
        <v>46500</v>
      </c>
      <c r="F109" s="15">
        <v>0</v>
      </c>
      <c r="G109" s="15">
        <v>0</v>
      </c>
      <c r="H109" s="15">
        <v>0</v>
      </c>
      <c r="I109" s="15">
        <v>300</v>
      </c>
      <c r="J109" s="15">
        <v>4797.84</v>
      </c>
      <c r="K109" s="15">
        <v>0</v>
      </c>
      <c r="L109" s="15">
        <v>1300</v>
      </c>
      <c r="M109" s="15">
        <v>150</v>
      </c>
      <c r="N109" s="15">
        <v>2000</v>
      </c>
      <c r="O109" s="15">
        <v>48463.94</v>
      </c>
      <c r="P109" s="15">
        <v>1984.7</v>
      </c>
      <c r="Q109" s="15">
        <v>1859</v>
      </c>
      <c r="R109" s="15">
        <v>2740.2</v>
      </c>
      <c r="S109" s="15">
        <v>46500</v>
      </c>
      <c r="T109" s="15">
        <v>8139.1</v>
      </c>
      <c r="U109" s="15">
        <v>0</v>
      </c>
      <c r="V109" s="15">
        <v>408.74</v>
      </c>
      <c r="W109" s="15">
        <v>53047.839999999997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5">
        <v>0</v>
      </c>
      <c r="AE109" s="15">
        <v>48463.94</v>
      </c>
      <c r="AF109" s="17">
        <v>-59.05</v>
      </c>
      <c r="AG109" s="17">
        <v>0</v>
      </c>
      <c r="AH109" s="17">
        <v>0</v>
      </c>
      <c r="AI109" s="17">
        <v>45</v>
      </c>
      <c r="AJ109" s="17">
        <v>0</v>
      </c>
      <c r="AK109" s="17">
        <v>0</v>
      </c>
      <c r="AL109" s="18">
        <v>548</v>
      </c>
      <c r="AM109" s="18">
        <v>565</v>
      </c>
      <c r="AN109" s="35">
        <v>42830</v>
      </c>
      <c r="AO109" s="35">
        <v>42828</v>
      </c>
      <c r="AP109" s="23" t="s">
        <v>50</v>
      </c>
      <c r="AQ109" s="36">
        <v>42829.458923611113</v>
      </c>
      <c r="AR109" s="20" t="s">
        <v>51</v>
      </c>
      <c r="AS109" s="25" t="s">
        <v>50</v>
      </c>
      <c r="AT109" s="37">
        <v>42850.879733796297</v>
      </c>
      <c r="AU109" s="21" t="s">
        <v>57</v>
      </c>
    </row>
    <row r="110" spans="1:47" x14ac:dyDescent="0.2">
      <c r="A110" s="4" t="s">
        <v>69</v>
      </c>
      <c r="B110" s="14" t="s">
        <v>70</v>
      </c>
      <c r="C110" s="34">
        <v>42827</v>
      </c>
      <c r="D110" s="15">
        <v>34505</v>
      </c>
      <c r="E110" s="15">
        <v>34305</v>
      </c>
      <c r="F110" s="15">
        <v>0</v>
      </c>
      <c r="G110" s="15">
        <v>0</v>
      </c>
      <c r="H110" s="15">
        <v>0</v>
      </c>
      <c r="I110" s="15">
        <v>200</v>
      </c>
      <c r="J110" s="15">
        <v>5177.67</v>
      </c>
      <c r="K110" s="15">
        <v>0</v>
      </c>
      <c r="L110" s="15">
        <v>1445</v>
      </c>
      <c r="M110" s="15">
        <v>0</v>
      </c>
      <c r="N110" s="15">
        <v>1000</v>
      </c>
      <c r="O110" s="15">
        <v>24911.200000000001</v>
      </c>
      <c r="P110" s="15">
        <v>1637.5</v>
      </c>
      <c r="Q110" s="15">
        <v>13443.57</v>
      </c>
      <c r="R110" s="15">
        <v>2135.4</v>
      </c>
      <c r="S110" s="15">
        <v>34305</v>
      </c>
      <c r="T110" s="15">
        <v>7389.41</v>
      </c>
      <c r="U110" s="15">
        <v>0</v>
      </c>
      <c r="V110" s="15">
        <v>433.26</v>
      </c>
      <c r="W110" s="15">
        <v>41127.67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5">
        <v>0</v>
      </c>
      <c r="AE110" s="15">
        <v>24911.200000000001</v>
      </c>
      <c r="AF110" s="17">
        <v>-319.79000000000002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8">
        <v>440</v>
      </c>
      <c r="AM110" s="18">
        <v>449</v>
      </c>
      <c r="AN110" s="35">
        <v>42830</v>
      </c>
      <c r="AO110" s="35">
        <v>42828</v>
      </c>
      <c r="AP110" s="23" t="s">
        <v>50</v>
      </c>
      <c r="AQ110" s="36">
        <v>42829.459293981483</v>
      </c>
      <c r="AR110" s="20" t="s">
        <v>51</v>
      </c>
      <c r="AS110" s="25" t="s">
        <v>50</v>
      </c>
      <c r="AT110" s="37">
        <v>42850.879733796297</v>
      </c>
      <c r="AU110" s="21" t="s">
        <v>57</v>
      </c>
    </row>
    <row r="111" spans="1:47" x14ac:dyDescent="0.2">
      <c r="A111" s="4" t="s">
        <v>69</v>
      </c>
      <c r="B111" s="14" t="s">
        <v>70</v>
      </c>
      <c r="C111" s="34">
        <v>42828</v>
      </c>
      <c r="D111" s="15">
        <v>90075</v>
      </c>
      <c r="E111" s="15">
        <v>89125</v>
      </c>
      <c r="F111" s="15">
        <v>100</v>
      </c>
      <c r="G111" s="15">
        <v>0</v>
      </c>
      <c r="H111" s="15">
        <v>0</v>
      </c>
      <c r="I111" s="15">
        <v>850</v>
      </c>
      <c r="J111" s="15">
        <v>12215.58</v>
      </c>
      <c r="K111" s="15">
        <v>0</v>
      </c>
      <c r="L111" s="15">
        <v>1880</v>
      </c>
      <c r="M111" s="15">
        <v>530</v>
      </c>
      <c r="N111" s="15">
        <v>3100</v>
      </c>
      <c r="O111" s="15">
        <v>81094.98</v>
      </c>
      <c r="P111" s="15">
        <v>1745</v>
      </c>
      <c r="Q111" s="15">
        <v>9307.2000000000007</v>
      </c>
      <c r="R111" s="15">
        <v>15653.4</v>
      </c>
      <c r="S111" s="15">
        <v>89125</v>
      </c>
      <c r="T111" s="15">
        <v>17718.77</v>
      </c>
      <c r="U111" s="15">
        <v>0</v>
      </c>
      <c r="V111" s="15">
        <v>956.81</v>
      </c>
      <c r="W111" s="15">
        <v>104700.58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5">
        <v>0</v>
      </c>
      <c r="AE111" s="15">
        <v>81094.98</v>
      </c>
      <c r="AF111" s="17">
        <v>-233.77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8">
        <v>1095</v>
      </c>
      <c r="AM111" s="18">
        <v>1117</v>
      </c>
      <c r="AN111" s="35">
        <v>42832</v>
      </c>
      <c r="AO111" s="35">
        <v>42829</v>
      </c>
      <c r="AP111" s="23" t="s">
        <v>50</v>
      </c>
      <c r="AQ111" s="36">
        <v>42832.4372337963</v>
      </c>
      <c r="AR111" s="20" t="s">
        <v>51</v>
      </c>
      <c r="AS111" s="25" t="s">
        <v>50</v>
      </c>
      <c r="AT111" s="37">
        <v>42850.879733796297</v>
      </c>
      <c r="AU111" s="21" t="s">
        <v>57</v>
      </c>
    </row>
    <row r="112" spans="1:47" x14ac:dyDescent="0.2">
      <c r="A112" s="4" t="s">
        <v>69</v>
      </c>
      <c r="B112" s="14" t="s">
        <v>70</v>
      </c>
      <c r="C112" s="34">
        <v>42829</v>
      </c>
      <c r="D112" s="15">
        <v>68465</v>
      </c>
      <c r="E112" s="15">
        <v>68115</v>
      </c>
      <c r="F112" s="15">
        <v>0</v>
      </c>
      <c r="G112" s="15">
        <v>0</v>
      </c>
      <c r="H112" s="15">
        <v>0</v>
      </c>
      <c r="I112" s="15">
        <v>350</v>
      </c>
      <c r="J112" s="15">
        <v>7184.04</v>
      </c>
      <c r="K112" s="15">
        <v>20</v>
      </c>
      <c r="L112" s="15">
        <v>1490</v>
      </c>
      <c r="M112" s="15">
        <v>0</v>
      </c>
      <c r="N112" s="15">
        <v>1200</v>
      </c>
      <c r="O112" s="15">
        <v>58916.44</v>
      </c>
      <c r="P112" s="15">
        <v>1307.4000000000001</v>
      </c>
      <c r="Q112" s="15">
        <v>6170.2</v>
      </c>
      <c r="R112" s="15">
        <v>11965</v>
      </c>
      <c r="S112" s="15">
        <v>68115</v>
      </c>
      <c r="T112" s="15">
        <v>9675.27</v>
      </c>
      <c r="U112" s="15">
        <v>0</v>
      </c>
      <c r="V112" s="15">
        <v>568.77</v>
      </c>
      <c r="W112" s="15">
        <v>77159.039999999994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5">
        <v>0</v>
      </c>
      <c r="AE112" s="15">
        <v>58916.44</v>
      </c>
      <c r="AF112" s="17">
        <v>-151.21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8">
        <v>850</v>
      </c>
      <c r="AM112" s="18">
        <v>868</v>
      </c>
      <c r="AN112" s="35">
        <v>42835</v>
      </c>
      <c r="AO112" s="35">
        <v>42830</v>
      </c>
      <c r="AP112" s="23" t="s">
        <v>50</v>
      </c>
      <c r="AQ112" s="36">
        <v>42834.769456018519</v>
      </c>
      <c r="AR112" s="20" t="s">
        <v>51</v>
      </c>
      <c r="AS112" s="25" t="s">
        <v>50</v>
      </c>
      <c r="AT112" s="37">
        <v>42850.879733796297</v>
      </c>
      <c r="AU112" s="21" t="s">
        <v>57</v>
      </c>
    </row>
    <row r="113" spans="1:47" x14ac:dyDescent="0.2">
      <c r="A113" s="4" t="s">
        <v>69</v>
      </c>
      <c r="B113" s="14" t="s">
        <v>70</v>
      </c>
      <c r="C113" s="34">
        <v>42830</v>
      </c>
      <c r="D113" s="15">
        <v>71015</v>
      </c>
      <c r="E113" s="15">
        <v>70465</v>
      </c>
      <c r="F113" s="15">
        <v>0</v>
      </c>
      <c r="G113" s="15">
        <v>0</v>
      </c>
      <c r="H113" s="15">
        <v>0</v>
      </c>
      <c r="I113" s="15">
        <v>550</v>
      </c>
      <c r="J113" s="15">
        <v>9131.73</v>
      </c>
      <c r="K113" s="15">
        <v>0</v>
      </c>
      <c r="L113" s="15">
        <v>2300</v>
      </c>
      <c r="M113" s="15">
        <v>140</v>
      </c>
      <c r="N113" s="15">
        <v>1900</v>
      </c>
      <c r="O113" s="15">
        <v>61027.93</v>
      </c>
      <c r="P113" s="15">
        <v>3358.2</v>
      </c>
      <c r="Q113" s="15">
        <v>7733.6</v>
      </c>
      <c r="R113" s="15">
        <v>12367</v>
      </c>
      <c r="S113" s="15">
        <v>70465</v>
      </c>
      <c r="T113" s="15">
        <v>13264.7</v>
      </c>
      <c r="U113" s="15">
        <v>0</v>
      </c>
      <c r="V113" s="15">
        <v>757.03</v>
      </c>
      <c r="W113" s="15">
        <v>82586.73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5">
        <v>0</v>
      </c>
      <c r="AE113" s="15">
        <v>61027.93</v>
      </c>
      <c r="AF113" s="17">
        <v>-176.41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8">
        <v>975</v>
      </c>
      <c r="AM113" s="18">
        <v>986</v>
      </c>
      <c r="AN113" s="35">
        <v>42835</v>
      </c>
      <c r="AO113" s="35">
        <v>42832</v>
      </c>
      <c r="AP113" s="23" t="s">
        <v>50</v>
      </c>
      <c r="AQ113" s="36">
        <v>42834.928622685184</v>
      </c>
      <c r="AR113" s="20" t="s">
        <v>51</v>
      </c>
      <c r="AS113" s="25" t="s">
        <v>50</v>
      </c>
      <c r="AT113" s="37">
        <v>42850.879733796297</v>
      </c>
      <c r="AU113" s="21" t="s">
        <v>57</v>
      </c>
    </row>
    <row r="114" spans="1:47" x14ac:dyDescent="0.2">
      <c r="A114" s="4" t="s">
        <v>69</v>
      </c>
      <c r="B114" s="14" t="s">
        <v>70</v>
      </c>
      <c r="C114" s="34">
        <v>42832</v>
      </c>
      <c r="D114" s="15">
        <v>100940</v>
      </c>
      <c r="E114" s="15">
        <v>100290</v>
      </c>
      <c r="F114" s="15">
        <v>0</v>
      </c>
      <c r="G114" s="15">
        <v>0</v>
      </c>
      <c r="H114" s="15">
        <v>0</v>
      </c>
      <c r="I114" s="15">
        <v>650</v>
      </c>
      <c r="J114" s="15">
        <v>11488.83</v>
      </c>
      <c r="K114" s="15">
        <v>0</v>
      </c>
      <c r="L114" s="15">
        <v>3350</v>
      </c>
      <c r="M114" s="15">
        <v>510</v>
      </c>
      <c r="N114" s="15">
        <v>5100</v>
      </c>
      <c r="O114" s="15">
        <v>79689.23</v>
      </c>
      <c r="P114" s="15">
        <v>3358.4</v>
      </c>
      <c r="Q114" s="15">
        <v>21835.9</v>
      </c>
      <c r="R114" s="15">
        <v>16505.3</v>
      </c>
      <c r="S114" s="15">
        <v>100290</v>
      </c>
      <c r="T114" s="15">
        <v>20094.7</v>
      </c>
      <c r="U114" s="15">
        <v>0</v>
      </c>
      <c r="V114" s="15">
        <v>1004.13</v>
      </c>
      <c r="W114" s="15">
        <v>116288.83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5">
        <v>0</v>
      </c>
      <c r="AE114" s="15">
        <v>79689.23</v>
      </c>
      <c r="AF114" s="17">
        <v>-546.70000000000005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8">
        <v>1341</v>
      </c>
      <c r="AM114" s="18">
        <v>1347</v>
      </c>
      <c r="AN114" s="35">
        <v>42837</v>
      </c>
      <c r="AO114" s="35">
        <v>42833</v>
      </c>
      <c r="AP114" s="23" t="s">
        <v>50</v>
      </c>
      <c r="AQ114" s="36">
        <v>42835.590868055559</v>
      </c>
      <c r="AR114" s="20" t="s">
        <v>51</v>
      </c>
      <c r="AS114" s="25" t="s">
        <v>50</v>
      </c>
      <c r="AT114" s="37">
        <v>42850.879733796297</v>
      </c>
      <c r="AU114" s="21" t="s">
        <v>57</v>
      </c>
    </row>
    <row r="115" spans="1:47" x14ac:dyDescent="0.2">
      <c r="A115" s="4" t="s">
        <v>69</v>
      </c>
      <c r="B115" s="14" t="s">
        <v>70</v>
      </c>
      <c r="C115" s="34">
        <v>42833</v>
      </c>
      <c r="D115" s="15">
        <v>62535</v>
      </c>
      <c r="E115" s="15">
        <v>62085</v>
      </c>
      <c r="F115" s="15">
        <v>0</v>
      </c>
      <c r="G115" s="15">
        <v>0</v>
      </c>
      <c r="H115" s="15">
        <v>0</v>
      </c>
      <c r="I115" s="15">
        <v>450</v>
      </c>
      <c r="J115" s="15">
        <v>2792.64</v>
      </c>
      <c r="K115" s="15">
        <v>0</v>
      </c>
      <c r="L115" s="15">
        <v>2285</v>
      </c>
      <c r="M115" s="15">
        <v>235</v>
      </c>
      <c r="N115" s="15">
        <v>1200</v>
      </c>
      <c r="O115" s="15">
        <v>43087.54</v>
      </c>
      <c r="P115" s="15">
        <v>768.3</v>
      </c>
      <c r="Q115" s="15">
        <v>20260</v>
      </c>
      <c r="R115" s="15">
        <v>4931.8</v>
      </c>
      <c r="S115" s="15">
        <v>62085</v>
      </c>
      <c r="T115" s="15">
        <v>6615.08</v>
      </c>
      <c r="U115" s="15">
        <v>0</v>
      </c>
      <c r="V115" s="15">
        <v>347.56</v>
      </c>
      <c r="W115" s="15">
        <v>67847.64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5">
        <v>0</v>
      </c>
      <c r="AE115" s="15">
        <v>43087.54</v>
      </c>
      <c r="AF115" s="17">
        <v>-465.83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8">
        <v>749</v>
      </c>
      <c r="AM115" s="18">
        <v>763</v>
      </c>
      <c r="AN115" s="35">
        <v>42837</v>
      </c>
      <c r="AO115" s="35">
        <v>42835</v>
      </c>
      <c r="AP115" s="23" t="s">
        <v>50</v>
      </c>
      <c r="AQ115" s="36">
        <v>42835.863761574074</v>
      </c>
      <c r="AR115" s="20" t="s">
        <v>51</v>
      </c>
      <c r="AS115" s="25" t="s">
        <v>50</v>
      </c>
      <c r="AT115" s="37">
        <v>42850.879733796297</v>
      </c>
      <c r="AU115" s="21" t="s">
        <v>57</v>
      </c>
    </row>
    <row r="116" spans="1:47" x14ac:dyDescent="0.2">
      <c r="A116" s="4" t="s">
        <v>69</v>
      </c>
      <c r="B116" s="14" t="s">
        <v>70</v>
      </c>
      <c r="C116" s="34">
        <v>42834</v>
      </c>
      <c r="D116" s="15">
        <v>23765</v>
      </c>
      <c r="E116" s="15">
        <v>23615</v>
      </c>
      <c r="F116" s="15">
        <v>0</v>
      </c>
      <c r="G116" s="15">
        <v>0</v>
      </c>
      <c r="H116" s="15">
        <v>0</v>
      </c>
      <c r="I116" s="15">
        <v>150</v>
      </c>
      <c r="J116" s="15">
        <v>861.3</v>
      </c>
      <c r="K116" s="15">
        <v>0</v>
      </c>
      <c r="L116" s="15">
        <v>785</v>
      </c>
      <c r="M116" s="15">
        <v>0</v>
      </c>
      <c r="N116" s="15">
        <v>0</v>
      </c>
      <c r="O116" s="15">
        <v>20974.5</v>
      </c>
      <c r="P116" s="15">
        <v>1866.8</v>
      </c>
      <c r="Q116" s="15">
        <v>2570</v>
      </c>
      <c r="R116" s="15">
        <v>0</v>
      </c>
      <c r="S116" s="15">
        <v>23615</v>
      </c>
      <c r="T116" s="15">
        <v>1688.59</v>
      </c>
      <c r="U116" s="15">
        <v>0</v>
      </c>
      <c r="V116" s="15">
        <v>107.71</v>
      </c>
      <c r="W116" s="15">
        <v>25411.3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5">
        <v>0</v>
      </c>
      <c r="AE116" s="15">
        <v>20974.5</v>
      </c>
      <c r="AF116" s="17">
        <v>-91.07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8">
        <v>323</v>
      </c>
      <c r="AM116" s="18">
        <v>324</v>
      </c>
      <c r="AN116" s="35">
        <v>42837</v>
      </c>
      <c r="AO116" s="35">
        <v>42835</v>
      </c>
      <c r="AP116" s="23" t="s">
        <v>50</v>
      </c>
      <c r="AQ116" s="36">
        <v>42835.864155092589</v>
      </c>
      <c r="AR116" s="20" t="s">
        <v>51</v>
      </c>
      <c r="AS116" s="25" t="s">
        <v>50</v>
      </c>
      <c r="AT116" s="37">
        <v>42850.879733796297</v>
      </c>
      <c r="AU116" s="21" t="s">
        <v>57</v>
      </c>
    </row>
    <row r="117" spans="1:47" x14ac:dyDescent="0.2">
      <c r="A117" s="4" t="s">
        <v>69</v>
      </c>
      <c r="B117" s="14" t="s">
        <v>70</v>
      </c>
      <c r="C117" s="34">
        <v>42835</v>
      </c>
      <c r="D117" s="15">
        <v>47690</v>
      </c>
      <c r="E117" s="15">
        <v>47340</v>
      </c>
      <c r="F117" s="15">
        <v>0</v>
      </c>
      <c r="G117" s="15">
        <v>0</v>
      </c>
      <c r="H117" s="15">
        <v>0</v>
      </c>
      <c r="I117" s="15">
        <v>350</v>
      </c>
      <c r="J117" s="15">
        <v>3119.85</v>
      </c>
      <c r="K117" s="15">
        <v>0</v>
      </c>
      <c r="L117" s="15">
        <v>1440</v>
      </c>
      <c r="M117" s="15">
        <v>295</v>
      </c>
      <c r="N117" s="15">
        <v>2900</v>
      </c>
      <c r="O117" s="15">
        <v>44477.75</v>
      </c>
      <c r="P117" s="15">
        <v>1452.1</v>
      </c>
      <c r="Q117" s="15">
        <v>300</v>
      </c>
      <c r="R117" s="15">
        <v>9215</v>
      </c>
      <c r="S117" s="15">
        <v>47340</v>
      </c>
      <c r="T117" s="15">
        <v>7787.24</v>
      </c>
      <c r="U117" s="15">
        <v>0</v>
      </c>
      <c r="V117" s="15">
        <v>317.61</v>
      </c>
      <c r="W117" s="15">
        <v>52544.85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5">
        <v>0</v>
      </c>
      <c r="AE117" s="15">
        <v>44477.75</v>
      </c>
      <c r="AF117" s="17">
        <v>-26.63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8">
        <v>579</v>
      </c>
      <c r="AM117" s="18">
        <v>587</v>
      </c>
      <c r="AN117" s="35">
        <v>42842</v>
      </c>
      <c r="AO117" s="35">
        <v>42836</v>
      </c>
      <c r="AP117" s="23" t="s">
        <v>50</v>
      </c>
      <c r="AQ117" s="36">
        <v>42837.389293981483</v>
      </c>
      <c r="AR117" s="20" t="s">
        <v>51</v>
      </c>
      <c r="AS117" s="25" t="s">
        <v>50</v>
      </c>
      <c r="AT117" s="37">
        <v>42850.879733796297</v>
      </c>
      <c r="AU117" s="21" t="s">
        <v>57</v>
      </c>
    </row>
    <row r="118" spans="1:47" x14ac:dyDescent="0.2">
      <c r="A118" s="4" t="s">
        <v>69</v>
      </c>
      <c r="B118" s="14" t="s">
        <v>70</v>
      </c>
      <c r="C118" s="34">
        <v>42836</v>
      </c>
      <c r="D118" s="15">
        <v>29185</v>
      </c>
      <c r="E118" s="15">
        <v>28885</v>
      </c>
      <c r="F118" s="15">
        <v>0</v>
      </c>
      <c r="G118" s="15">
        <v>0</v>
      </c>
      <c r="H118" s="15">
        <v>0</v>
      </c>
      <c r="I118" s="15">
        <v>300</v>
      </c>
      <c r="J118" s="15">
        <v>2026.8</v>
      </c>
      <c r="K118" s="15">
        <v>0</v>
      </c>
      <c r="L118" s="15">
        <v>735</v>
      </c>
      <c r="M118" s="15">
        <v>55</v>
      </c>
      <c r="N118" s="15">
        <v>700</v>
      </c>
      <c r="O118" s="15">
        <v>26301.8</v>
      </c>
      <c r="P118" s="15">
        <v>530</v>
      </c>
      <c r="Q118" s="15">
        <v>4270</v>
      </c>
      <c r="R118" s="15">
        <v>1600</v>
      </c>
      <c r="S118" s="15">
        <v>28885</v>
      </c>
      <c r="T118" s="15">
        <v>3632.53</v>
      </c>
      <c r="U118" s="15">
        <v>0</v>
      </c>
      <c r="V118" s="15">
        <v>184.27</v>
      </c>
      <c r="W118" s="15">
        <v>32001.8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5">
        <v>0</v>
      </c>
      <c r="AE118" s="15">
        <v>26301.8</v>
      </c>
      <c r="AF118" s="17">
        <v>-45.74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8">
        <v>334</v>
      </c>
      <c r="AM118" s="18">
        <v>354</v>
      </c>
      <c r="AN118" s="35">
        <v>42843</v>
      </c>
      <c r="AO118" s="35">
        <v>42837</v>
      </c>
      <c r="AP118" s="23" t="s">
        <v>50</v>
      </c>
      <c r="AQ118" s="36">
        <v>42840.836898148147</v>
      </c>
      <c r="AR118" s="20" t="s">
        <v>51</v>
      </c>
      <c r="AS118" s="25" t="s">
        <v>50</v>
      </c>
      <c r="AT118" s="37">
        <v>42850.879733796297</v>
      </c>
      <c r="AU118" s="21" t="s">
        <v>57</v>
      </c>
    </row>
    <row r="119" spans="1:47" x14ac:dyDescent="0.2">
      <c r="A119" s="4" t="s">
        <v>69</v>
      </c>
      <c r="B119" s="14" t="s">
        <v>70</v>
      </c>
      <c r="C119" s="34">
        <v>42837</v>
      </c>
      <c r="D119" s="15">
        <v>3525</v>
      </c>
      <c r="E119" s="15">
        <v>3525</v>
      </c>
      <c r="F119" s="15">
        <v>0</v>
      </c>
      <c r="G119" s="15">
        <v>0</v>
      </c>
      <c r="H119" s="15">
        <v>0</v>
      </c>
      <c r="I119" s="15">
        <v>0</v>
      </c>
      <c r="J119" s="15">
        <v>203.1</v>
      </c>
      <c r="K119" s="15">
        <v>0</v>
      </c>
      <c r="L119" s="15">
        <v>120</v>
      </c>
      <c r="M119" s="15">
        <v>0</v>
      </c>
      <c r="N119" s="15">
        <v>100</v>
      </c>
      <c r="O119" s="15">
        <v>2946.7</v>
      </c>
      <c r="P119" s="15">
        <v>251.4</v>
      </c>
      <c r="Q119" s="15">
        <v>675</v>
      </c>
      <c r="R119" s="15">
        <v>75</v>
      </c>
      <c r="S119" s="15">
        <v>3525</v>
      </c>
      <c r="T119" s="15">
        <v>401.96</v>
      </c>
      <c r="U119" s="15">
        <v>0</v>
      </c>
      <c r="V119" s="15">
        <v>21.14</v>
      </c>
      <c r="W119" s="15">
        <v>3848.1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5">
        <v>0</v>
      </c>
      <c r="AE119" s="15">
        <v>2946.7</v>
      </c>
      <c r="AF119" s="17">
        <v>-19.829999999999998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8">
        <v>28</v>
      </c>
      <c r="AM119" s="18">
        <v>30</v>
      </c>
      <c r="AN119" s="35">
        <v>42844</v>
      </c>
      <c r="AO119" s="35">
        <v>42838</v>
      </c>
      <c r="AP119" s="23" t="s">
        <v>50</v>
      </c>
      <c r="AQ119" s="36">
        <v>42842.386574074073</v>
      </c>
      <c r="AR119" s="20" t="s">
        <v>51</v>
      </c>
      <c r="AS119" s="25" t="s">
        <v>50</v>
      </c>
      <c r="AT119" s="37">
        <v>42850.879733796297</v>
      </c>
      <c r="AU119" s="21" t="s">
        <v>57</v>
      </c>
    </row>
    <row r="120" spans="1:47" x14ac:dyDescent="0.2">
      <c r="A120" s="4" t="s">
        <v>69</v>
      </c>
      <c r="B120" s="14" t="s">
        <v>70</v>
      </c>
      <c r="C120" s="34">
        <v>42842</v>
      </c>
      <c r="D120" s="15">
        <v>72305</v>
      </c>
      <c r="E120" s="15">
        <v>71255</v>
      </c>
      <c r="F120" s="15">
        <v>0</v>
      </c>
      <c r="G120" s="15">
        <v>0</v>
      </c>
      <c r="H120" s="15">
        <v>0</v>
      </c>
      <c r="I120" s="15">
        <v>1050</v>
      </c>
      <c r="J120" s="15">
        <v>16980.150000000001</v>
      </c>
      <c r="K120" s="15">
        <v>0</v>
      </c>
      <c r="L120" s="15">
        <v>2285</v>
      </c>
      <c r="M120" s="15">
        <v>100</v>
      </c>
      <c r="N120" s="15">
        <v>6200</v>
      </c>
      <c r="O120" s="15">
        <v>69560.210000000006</v>
      </c>
      <c r="P120" s="15">
        <v>960</v>
      </c>
      <c r="Q120" s="15">
        <v>13397.04</v>
      </c>
      <c r="R120" s="15">
        <v>13952.9</v>
      </c>
      <c r="S120" s="15">
        <v>71255</v>
      </c>
      <c r="T120" s="15">
        <v>25348.27</v>
      </c>
      <c r="U120" s="15">
        <v>0</v>
      </c>
      <c r="V120" s="15">
        <v>1266.8800000000001</v>
      </c>
      <c r="W120" s="15">
        <v>91670.15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5">
        <v>0</v>
      </c>
      <c r="AE120" s="15">
        <v>69560.210000000006</v>
      </c>
      <c r="AF120" s="17">
        <v>-319.69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8">
        <v>1019</v>
      </c>
      <c r="AM120" s="18">
        <v>1033</v>
      </c>
      <c r="AN120" s="35">
        <v>42845</v>
      </c>
      <c r="AO120" s="35">
        <v>42843</v>
      </c>
      <c r="AP120" s="23" t="s">
        <v>50</v>
      </c>
      <c r="AQ120" s="36">
        <v>42843.704525462963</v>
      </c>
      <c r="AR120" s="20" t="s">
        <v>51</v>
      </c>
      <c r="AS120" s="25" t="s">
        <v>50</v>
      </c>
      <c r="AT120" s="37">
        <v>42850.879733796297</v>
      </c>
      <c r="AU120" s="21" t="s">
        <v>57</v>
      </c>
    </row>
    <row r="121" spans="1:47" x14ac:dyDescent="0.2">
      <c r="A121" s="4" t="s">
        <v>69</v>
      </c>
      <c r="B121" s="14" t="s">
        <v>70</v>
      </c>
      <c r="C121" s="34">
        <v>42843</v>
      </c>
      <c r="D121" s="15">
        <v>101025</v>
      </c>
      <c r="E121" s="15">
        <v>100225</v>
      </c>
      <c r="F121" s="15">
        <v>0</v>
      </c>
      <c r="G121" s="15">
        <v>0</v>
      </c>
      <c r="H121" s="15">
        <v>0</v>
      </c>
      <c r="I121" s="15">
        <v>800</v>
      </c>
      <c r="J121" s="15">
        <v>12441.87</v>
      </c>
      <c r="K121" s="15">
        <v>0</v>
      </c>
      <c r="L121" s="15">
        <v>1780</v>
      </c>
      <c r="M121" s="15">
        <v>65</v>
      </c>
      <c r="N121" s="15">
        <v>1900</v>
      </c>
      <c r="O121" s="15">
        <v>75231.09</v>
      </c>
      <c r="P121" s="15">
        <v>2160</v>
      </c>
      <c r="Q121" s="15">
        <v>7327.8</v>
      </c>
      <c r="R121" s="15">
        <v>32492.98</v>
      </c>
      <c r="S121" s="15">
        <v>100225</v>
      </c>
      <c r="T121" s="15">
        <v>16052.22</v>
      </c>
      <c r="U121" s="15">
        <v>0</v>
      </c>
      <c r="V121" s="15">
        <v>934.65</v>
      </c>
      <c r="W121" s="15">
        <v>115311.87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5">
        <v>0</v>
      </c>
      <c r="AE121" s="15">
        <v>75231.09</v>
      </c>
      <c r="AF121" s="17">
        <v>-205.24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8">
        <v>1258</v>
      </c>
      <c r="AM121" s="18">
        <v>1291</v>
      </c>
      <c r="AN121" s="35">
        <v>42846</v>
      </c>
      <c r="AO121" s="35">
        <v>42844</v>
      </c>
      <c r="AP121" s="23" t="s">
        <v>50</v>
      </c>
      <c r="AQ121" s="36">
        <v>42844.687638888892</v>
      </c>
      <c r="AR121" s="20" t="s">
        <v>51</v>
      </c>
      <c r="AS121" s="25" t="s">
        <v>50</v>
      </c>
      <c r="AT121" s="37">
        <v>42850.879733796297</v>
      </c>
      <c r="AU121" s="21" t="s">
        <v>57</v>
      </c>
    </row>
    <row r="122" spans="1:47" x14ac:dyDescent="0.2">
      <c r="A122" s="4" t="s">
        <v>69</v>
      </c>
      <c r="B122" s="14" t="s">
        <v>70</v>
      </c>
      <c r="C122" s="34">
        <v>42844</v>
      </c>
      <c r="D122" s="15">
        <v>57140</v>
      </c>
      <c r="E122" s="15">
        <v>56390</v>
      </c>
      <c r="F122" s="15">
        <v>0</v>
      </c>
      <c r="G122" s="15">
        <v>0</v>
      </c>
      <c r="H122" s="15">
        <v>0</v>
      </c>
      <c r="I122" s="15">
        <v>750</v>
      </c>
      <c r="J122" s="15">
        <v>7710</v>
      </c>
      <c r="K122" s="15">
        <v>0</v>
      </c>
      <c r="L122" s="15">
        <v>1665</v>
      </c>
      <c r="M122" s="15">
        <v>90</v>
      </c>
      <c r="N122" s="15">
        <v>1100</v>
      </c>
      <c r="O122" s="15">
        <v>56097.9</v>
      </c>
      <c r="P122" s="15">
        <v>700</v>
      </c>
      <c r="Q122" s="15">
        <v>6618.8</v>
      </c>
      <c r="R122" s="15">
        <v>4288.3</v>
      </c>
      <c r="S122" s="15">
        <v>56390</v>
      </c>
      <c r="T122" s="15">
        <v>10695.79</v>
      </c>
      <c r="U122" s="15">
        <v>0</v>
      </c>
      <c r="V122" s="15">
        <v>619.21</v>
      </c>
      <c r="W122" s="15">
        <v>66605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5">
        <v>0</v>
      </c>
      <c r="AE122" s="15">
        <v>56097.9</v>
      </c>
      <c r="AF122" s="17">
        <v>-148.55000000000001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8">
        <v>708</v>
      </c>
      <c r="AM122" s="18">
        <v>716</v>
      </c>
      <c r="AN122" s="35">
        <v>42849</v>
      </c>
      <c r="AO122" s="35">
        <v>42845</v>
      </c>
      <c r="AP122" s="23" t="s">
        <v>50</v>
      </c>
      <c r="AQ122" s="36">
        <v>42846.40761574074</v>
      </c>
      <c r="AR122" s="20" t="s">
        <v>51</v>
      </c>
      <c r="AS122" s="25" t="s">
        <v>50</v>
      </c>
      <c r="AT122" s="37">
        <v>42850.879733796297</v>
      </c>
      <c r="AU122" s="21" t="s">
        <v>57</v>
      </c>
    </row>
    <row r="123" spans="1:47" x14ac:dyDescent="0.2">
      <c r="A123" s="4" t="s">
        <v>69</v>
      </c>
      <c r="B123" s="14" t="s">
        <v>70</v>
      </c>
      <c r="C123" s="34">
        <v>42845</v>
      </c>
      <c r="D123" s="15">
        <v>64890</v>
      </c>
      <c r="E123" s="15">
        <v>64740</v>
      </c>
      <c r="F123" s="15">
        <v>0</v>
      </c>
      <c r="G123" s="15">
        <v>0</v>
      </c>
      <c r="H123" s="15">
        <v>0</v>
      </c>
      <c r="I123" s="15">
        <v>150</v>
      </c>
      <c r="J123" s="15">
        <v>6680.91</v>
      </c>
      <c r="K123" s="15">
        <v>0</v>
      </c>
      <c r="L123" s="15">
        <v>1520</v>
      </c>
      <c r="M123" s="15">
        <v>275</v>
      </c>
      <c r="N123" s="15">
        <v>1900</v>
      </c>
      <c r="O123" s="15">
        <v>46743.6</v>
      </c>
      <c r="P123" s="15">
        <v>938.2</v>
      </c>
      <c r="Q123" s="15">
        <v>14711.8</v>
      </c>
      <c r="R123" s="15">
        <v>12872.31</v>
      </c>
      <c r="S123" s="15">
        <v>64740</v>
      </c>
      <c r="T123" s="15">
        <v>9971.41</v>
      </c>
      <c r="U123" s="15">
        <v>0</v>
      </c>
      <c r="V123" s="15">
        <v>554.5</v>
      </c>
      <c r="W123" s="15">
        <v>73365.91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5">
        <v>0</v>
      </c>
      <c r="AE123" s="15">
        <v>46743.6</v>
      </c>
      <c r="AF123" s="17">
        <v>-321.52999999999997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8">
        <v>789</v>
      </c>
      <c r="AM123" s="18">
        <v>815</v>
      </c>
      <c r="AN123" s="35">
        <v>42850</v>
      </c>
      <c r="AO123" s="35">
        <v>42846</v>
      </c>
      <c r="AP123" s="23" t="s">
        <v>50</v>
      </c>
      <c r="AQ123" s="36">
        <v>42848.790416666663</v>
      </c>
      <c r="AR123" s="20" t="s">
        <v>51</v>
      </c>
      <c r="AS123" s="25" t="s">
        <v>50</v>
      </c>
      <c r="AT123" s="37">
        <v>42850.879733796297</v>
      </c>
      <c r="AU123" s="21" t="s">
        <v>57</v>
      </c>
    </row>
    <row r="124" spans="1:47" x14ac:dyDescent="0.2">
      <c r="A124" s="4" t="s">
        <v>69</v>
      </c>
      <c r="B124" s="14" t="s">
        <v>70</v>
      </c>
      <c r="C124" s="34">
        <v>42846</v>
      </c>
      <c r="D124" s="15">
        <v>53570</v>
      </c>
      <c r="E124" s="15">
        <v>53120</v>
      </c>
      <c r="F124" s="15">
        <v>0</v>
      </c>
      <c r="G124" s="15">
        <v>0</v>
      </c>
      <c r="H124" s="15">
        <v>0</v>
      </c>
      <c r="I124" s="15">
        <v>450</v>
      </c>
      <c r="J124" s="15">
        <v>7736.4</v>
      </c>
      <c r="K124" s="15">
        <v>0</v>
      </c>
      <c r="L124" s="15">
        <v>1410</v>
      </c>
      <c r="M124" s="15">
        <v>120</v>
      </c>
      <c r="N124" s="15">
        <v>700</v>
      </c>
      <c r="O124" s="15">
        <v>40663.5</v>
      </c>
      <c r="P124" s="15">
        <v>1402.1</v>
      </c>
      <c r="Q124" s="15">
        <v>12584.4</v>
      </c>
      <c r="R124" s="15">
        <v>8886.4</v>
      </c>
      <c r="S124" s="15">
        <v>53120</v>
      </c>
      <c r="T124" s="15">
        <v>9810.19</v>
      </c>
      <c r="U124" s="15">
        <v>0</v>
      </c>
      <c r="V124" s="15">
        <v>606.21</v>
      </c>
      <c r="W124" s="15">
        <v>62836.4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5">
        <v>0</v>
      </c>
      <c r="AE124" s="15">
        <v>40663.5</v>
      </c>
      <c r="AF124" s="17">
        <v>-288.52</v>
      </c>
      <c r="AG124" s="17">
        <v>0</v>
      </c>
      <c r="AH124" s="17">
        <v>0</v>
      </c>
      <c r="AI124" s="17">
        <v>180</v>
      </c>
      <c r="AJ124" s="17">
        <v>0</v>
      </c>
      <c r="AK124" s="17">
        <v>0</v>
      </c>
      <c r="AL124" s="18">
        <v>793</v>
      </c>
      <c r="AM124" s="18">
        <v>799</v>
      </c>
      <c r="AN124" s="35">
        <v>42851</v>
      </c>
      <c r="AO124" s="35">
        <v>42847</v>
      </c>
      <c r="AP124" s="23" t="s">
        <v>50</v>
      </c>
      <c r="AQ124" s="36">
        <v>42849.489664351851</v>
      </c>
      <c r="AR124" s="20" t="s">
        <v>71</v>
      </c>
      <c r="AS124" s="25" t="s">
        <v>50</v>
      </c>
      <c r="AT124" s="37">
        <v>42850.879733796297</v>
      </c>
      <c r="AU124" s="21" t="s">
        <v>57</v>
      </c>
    </row>
    <row r="125" spans="1:47" x14ac:dyDescent="0.2">
      <c r="A125" s="4" t="s">
        <v>69</v>
      </c>
      <c r="B125" s="14" t="s">
        <v>70</v>
      </c>
      <c r="C125" s="34">
        <v>42847</v>
      </c>
      <c r="D125" s="15">
        <v>41025</v>
      </c>
      <c r="E125" s="15">
        <v>40775</v>
      </c>
      <c r="F125" s="15">
        <v>0</v>
      </c>
      <c r="G125" s="15">
        <v>0</v>
      </c>
      <c r="H125" s="15">
        <v>0</v>
      </c>
      <c r="I125" s="15">
        <v>250</v>
      </c>
      <c r="J125" s="15">
        <v>3466.53</v>
      </c>
      <c r="K125" s="15">
        <v>0</v>
      </c>
      <c r="L125" s="15">
        <v>1325</v>
      </c>
      <c r="M125" s="15">
        <v>95</v>
      </c>
      <c r="N125" s="15">
        <v>2200</v>
      </c>
      <c r="O125" s="15">
        <v>32120.799999999999</v>
      </c>
      <c r="P125" s="15">
        <v>1045</v>
      </c>
      <c r="Q125" s="15">
        <v>6575</v>
      </c>
      <c r="R125" s="15">
        <v>8370.73</v>
      </c>
      <c r="S125" s="15">
        <v>40775</v>
      </c>
      <c r="T125" s="15">
        <v>7016.86</v>
      </c>
      <c r="U125" s="15">
        <v>0</v>
      </c>
      <c r="V125" s="15">
        <v>319.67</v>
      </c>
      <c r="W125" s="15">
        <v>45911.53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5">
        <v>0</v>
      </c>
      <c r="AE125" s="15">
        <v>32120.799999999999</v>
      </c>
      <c r="AF125" s="17">
        <v>-166.82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8">
        <v>542</v>
      </c>
      <c r="AM125" s="18">
        <v>551</v>
      </c>
      <c r="AN125" s="35">
        <v>42851</v>
      </c>
      <c r="AO125" s="35">
        <v>42849</v>
      </c>
      <c r="AP125" s="23" t="s">
        <v>50</v>
      </c>
      <c r="AQ125" s="36">
        <v>42849.774247685185</v>
      </c>
      <c r="AR125" s="20" t="s">
        <v>51</v>
      </c>
      <c r="AS125" s="25" t="s">
        <v>50</v>
      </c>
      <c r="AT125" s="37">
        <v>42850.879733796297</v>
      </c>
      <c r="AU125" s="21" t="s">
        <v>57</v>
      </c>
    </row>
    <row r="126" spans="1:47" x14ac:dyDescent="0.2">
      <c r="A126" s="4" t="s">
        <v>69</v>
      </c>
      <c r="B126" s="14" t="s">
        <v>70</v>
      </c>
      <c r="C126" s="34">
        <v>42848</v>
      </c>
      <c r="D126" s="15">
        <v>23095</v>
      </c>
      <c r="E126" s="15">
        <v>22945</v>
      </c>
      <c r="F126" s="15">
        <v>0</v>
      </c>
      <c r="G126" s="15">
        <v>0</v>
      </c>
      <c r="H126" s="15">
        <v>0</v>
      </c>
      <c r="I126" s="15">
        <v>150</v>
      </c>
      <c r="J126" s="15">
        <v>3584.97</v>
      </c>
      <c r="K126" s="15">
        <v>40</v>
      </c>
      <c r="L126" s="15">
        <v>1170</v>
      </c>
      <c r="M126" s="15">
        <v>200</v>
      </c>
      <c r="N126" s="15">
        <v>300</v>
      </c>
      <c r="O126" s="15">
        <v>16960.169999999998</v>
      </c>
      <c r="P126" s="15">
        <v>1025</v>
      </c>
      <c r="Q126" s="15">
        <v>9654.7999999999993</v>
      </c>
      <c r="R126" s="15">
        <v>750</v>
      </c>
      <c r="S126" s="15">
        <v>22945</v>
      </c>
      <c r="T126" s="15">
        <v>5118.2</v>
      </c>
      <c r="U126" s="15">
        <v>0</v>
      </c>
      <c r="V126" s="15">
        <v>326.77</v>
      </c>
      <c r="W126" s="15">
        <v>28089.97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5">
        <v>0</v>
      </c>
      <c r="AE126" s="15">
        <v>16960.169999999998</v>
      </c>
      <c r="AF126" s="17">
        <v>-229.9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8">
        <v>282</v>
      </c>
      <c r="AM126" s="18">
        <v>290</v>
      </c>
      <c r="AN126" s="35">
        <v>42851</v>
      </c>
      <c r="AO126" s="35">
        <v>42849</v>
      </c>
      <c r="AP126" s="23" t="s">
        <v>50</v>
      </c>
      <c r="AQ126" s="36">
        <v>42849.774675925924</v>
      </c>
      <c r="AR126" s="20" t="s">
        <v>51</v>
      </c>
      <c r="AS126" s="25" t="s">
        <v>50</v>
      </c>
      <c r="AT126" s="37">
        <v>42850.879733796297</v>
      </c>
      <c r="AU126" s="21" t="s">
        <v>57</v>
      </c>
    </row>
    <row r="127" spans="1:47" x14ac:dyDescent="0.2">
      <c r="A127" s="4" t="s">
        <v>69</v>
      </c>
      <c r="B127" s="14" t="s">
        <v>70</v>
      </c>
      <c r="C127" s="34">
        <v>42849</v>
      </c>
      <c r="D127" s="15">
        <v>60485</v>
      </c>
      <c r="E127" s="15">
        <v>60185</v>
      </c>
      <c r="F127" s="15">
        <v>0</v>
      </c>
      <c r="G127" s="15">
        <v>0</v>
      </c>
      <c r="H127" s="15">
        <v>0</v>
      </c>
      <c r="I127" s="15">
        <v>300</v>
      </c>
      <c r="J127" s="15">
        <v>10426.32</v>
      </c>
      <c r="K127" s="15">
        <v>0</v>
      </c>
      <c r="L127" s="15">
        <v>1945</v>
      </c>
      <c r="M127" s="15">
        <v>640</v>
      </c>
      <c r="N127" s="15">
        <v>5200</v>
      </c>
      <c r="O127" s="15">
        <v>53576.02</v>
      </c>
      <c r="P127" s="15">
        <v>1656.4</v>
      </c>
      <c r="Q127" s="15">
        <v>6159.4</v>
      </c>
      <c r="R127" s="15">
        <v>17304.5</v>
      </c>
      <c r="S127" s="15">
        <v>60185</v>
      </c>
      <c r="T127" s="15">
        <v>17660.11</v>
      </c>
      <c r="U127" s="15">
        <v>0</v>
      </c>
      <c r="V127" s="15">
        <v>851.21</v>
      </c>
      <c r="W127" s="15">
        <v>73496.320000000007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5">
        <v>0</v>
      </c>
      <c r="AE127" s="15">
        <v>53576.02</v>
      </c>
      <c r="AF127" s="17">
        <v>-163.62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8">
        <v>862</v>
      </c>
      <c r="AM127" s="18">
        <v>866</v>
      </c>
      <c r="AN127" s="35">
        <v>42852</v>
      </c>
      <c r="AO127" s="35">
        <v>42850</v>
      </c>
      <c r="AP127" s="23" t="s">
        <v>50</v>
      </c>
      <c r="AQ127" s="36">
        <v>42850.739004629628</v>
      </c>
      <c r="AR127" s="20" t="s">
        <v>51</v>
      </c>
      <c r="AS127" s="25" t="s">
        <v>50</v>
      </c>
      <c r="AT127" s="37">
        <v>42850.879733796297</v>
      </c>
      <c r="AU127" s="21" t="s">
        <v>57</v>
      </c>
    </row>
    <row r="128" spans="1:47" x14ac:dyDescent="0.2">
      <c r="A128" s="4" t="s">
        <v>69</v>
      </c>
      <c r="B128" s="14" t="s">
        <v>70</v>
      </c>
      <c r="C128" s="34">
        <v>42850</v>
      </c>
      <c r="D128" s="15">
        <v>62150</v>
      </c>
      <c r="E128" s="15">
        <v>61850</v>
      </c>
      <c r="F128" s="15">
        <v>0</v>
      </c>
      <c r="G128" s="15">
        <v>0</v>
      </c>
      <c r="H128" s="15">
        <v>0</v>
      </c>
      <c r="I128" s="15">
        <v>300</v>
      </c>
      <c r="J128" s="15">
        <v>10109.67</v>
      </c>
      <c r="K128" s="15">
        <v>30</v>
      </c>
      <c r="L128" s="15">
        <v>1865</v>
      </c>
      <c r="M128" s="15">
        <v>495</v>
      </c>
      <c r="N128" s="15">
        <v>3800</v>
      </c>
      <c r="O128" s="15">
        <v>53231.57</v>
      </c>
      <c r="P128" s="15">
        <v>1977.8</v>
      </c>
      <c r="Q128" s="15">
        <v>14468.7</v>
      </c>
      <c r="R128" s="15">
        <v>8771.6</v>
      </c>
      <c r="S128" s="15">
        <v>61850</v>
      </c>
      <c r="T128" s="15">
        <v>15781.94</v>
      </c>
      <c r="U128" s="15">
        <v>0</v>
      </c>
      <c r="V128" s="15">
        <v>817.73</v>
      </c>
      <c r="W128" s="15">
        <v>74649.67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5">
        <v>0</v>
      </c>
      <c r="AE128" s="15">
        <v>53231.57</v>
      </c>
      <c r="AF128" s="17">
        <v>-248.7</v>
      </c>
      <c r="AG128" s="17">
        <v>-0.56999999999999995</v>
      </c>
      <c r="AH128" s="17">
        <v>0</v>
      </c>
      <c r="AI128" s="17">
        <v>0</v>
      </c>
      <c r="AJ128" s="17">
        <v>0</v>
      </c>
      <c r="AK128" s="17">
        <v>0</v>
      </c>
      <c r="AL128" s="18">
        <v>798</v>
      </c>
      <c r="AM128" s="18">
        <v>807</v>
      </c>
      <c r="AN128" s="35">
        <v>42853</v>
      </c>
      <c r="AO128" s="35">
        <v>42851</v>
      </c>
      <c r="AP128" s="23" t="s">
        <v>50</v>
      </c>
      <c r="AQ128" s="36">
        <v>42852.393495370372</v>
      </c>
      <c r="AR128" s="20" t="s">
        <v>51</v>
      </c>
      <c r="AS128" s="25" t="s">
        <v>50</v>
      </c>
      <c r="AT128" s="37">
        <v>42852.415960648148</v>
      </c>
      <c r="AU128" s="21" t="s">
        <v>51</v>
      </c>
    </row>
    <row r="129" spans="1:47" x14ac:dyDescent="0.2">
      <c r="A129" s="4" t="s">
        <v>69</v>
      </c>
      <c r="B129" s="14" t="s">
        <v>70</v>
      </c>
      <c r="C129" s="34">
        <v>42851</v>
      </c>
      <c r="D129" s="15">
        <v>68770</v>
      </c>
      <c r="E129" s="15">
        <v>68270</v>
      </c>
      <c r="F129" s="15">
        <v>0</v>
      </c>
      <c r="G129" s="15">
        <v>0</v>
      </c>
      <c r="H129" s="15">
        <v>0</v>
      </c>
      <c r="I129" s="15">
        <v>500</v>
      </c>
      <c r="J129" s="15">
        <v>9511.86</v>
      </c>
      <c r="K129" s="15">
        <v>0</v>
      </c>
      <c r="L129" s="15">
        <v>1800</v>
      </c>
      <c r="M129" s="15">
        <v>490</v>
      </c>
      <c r="N129" s="15">
        <v>1700</v>
      </c>
      <c r="O129" s="15">
        <v>60835.56</v>
      </c>
      <c r="P129" s="15">
        <v>1595</v>
      </c>
      <c r="Q129" s="15">
        <v>6011</v>
      </c>
      <c r="R129" s="15">
        <v>13830.3</v>
      </c>
      <c r="S129" s="15">
        <v>68270</v>
      </c>
      <c r="T129" s="15">
        <v>13229.77</v>
      </c>
      <c r="U129" s="15">
        <v>0</v>
      </c>
      <c r="V129" s="15">
        <v>772.09</v>
      </c>
      <c r="W129" s="15">
        <v>80571.86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5">
        <v>0</v>
      </c>
      <c r="AE129" s="15">
        <v>60835.56</v>
      </c>
      <c r="AF129" s="17">
        <v>-150.5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8">
        <v>884</v>
      </c>
      <c r="AM129" s="18">
        <v>895</v>
      </c>
      <c r="AN129" s="35">
        <v>42857</v>
      </c>
      <c r="AO129" s="35">
        <v>42852</v>
      </c>
      <c r="AP129" s="23" t="s">
        <v>50</v>
      </c>
      <c r="AQ129" s="36">
        <v>42852.784814814811</v>
      </c>
      <c r="AR129" s="20" t="s">
        <v>51</v>
      </c>
      <c r="AS129" s="25" t="s">
        <v>50</v>
      </c>
      <c r="AT129" s="37">
        <v>42853.463414351849</v>
      </c>
      <c r="AU129" s="21" t="s">
        <v>51</v>
      </c>
    </row>
    <row r="130" spans="1:47" x14ac:dyDescent="0.2">
      <c r="A130" s="4" t="s">
        <v>69</v>
      </c>
      <c r="B130" s="14" t="s">
        <v>70</v>
      </c>
      <c r="C130" s="34">
        <v>42852</v>
      </c>
      <c r="D130" s="15">
        <v>59845</v>
      </c>
      <c r="E130" s="15">
        <v>59145</v>
      </c>
      <c r="F130" s="15">
        <v>0</v>
      </c>
      <c r="G130" s="15">
        <v>0</v>
      </c>
      <c r="H130" s="15">
        <v>0</v>
      </c>
      <c r="I130" s="15">
        <v>700</v>
      </c>
      <c r="J130" s="15">
        <v>6454.8</v>
      </c>
      <c r="K130" s="15">
        <v>0</v>
      </c>
      <c r="L130" s="15">
        <v>1780</v>
      </c>
      <c r="M130" s="15">
        <v>250</v>
      </c>
      <c r="N130" s="15">
        <v>4000</v>
      </c>
      <c r="O130" s="15">
        <v>54559.199999999997</v>
      </c>
      <c r="P130" s="15">
        <v>895.7</v>
      </c>
      <c r="Q130" s="15">
        <v>6085</v>
      </c>
      <c r="R130" s="15">
        <v>10789.9</v>
      </c>
      <c r="S130" s="15">
        <v>59145</v>
      </c>
      <c r="T130" s="15">
        <v>12629.71</v>
      </c>
      <c r="U130" s="15">
        <v>0</v>
      </c>
      <c r="V130" s="15">
        <v>555.09</v>
      </c>
      <c r="W130" s="15">
        <v>68329.8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5">
        <v>0</v>
      </c>
      <c r="AE130" s="15">
        <v>54559.199999999997</v>
      </c>
      <c r="AF130" s="17">
        <v>-113.88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  <c r="AL130" s="18">
        <v>810</v>
      </c>
      <c r="AM130" s="18">
        <v>818</v>
      </c>
      <c r="AN130" s="35">
        <v>42858</v>
      </c>
      <c r="AO130" s="35">
        <v>42853</v>
      </c>
      <c r="AP130" s="23" t="s">
        <v>50</v>
      </c>
      <c r="AQ130" s="36">
        <v>42855.776307870372</v>
      </c>
      <c r="AR130" s="20" t="s">
        <v>51</v>
      </c>
      <c r="AS130" s="25" t="s">
        <v>50</v>
      </c>
      <c r="AT130" s="37">
        <v>42857.468946759262</v>
      </c>
      <c r="AU130" s="21" t="s">
        <v>51</v>
      </c>
    </row>
    <row r="131" spans="1:47" x14ac:dyDescent="0.2">
      <c r="A131" s="4" t="s">
        <v>69</v>
      </c>
      <c r="B131" s="14" t="s">
        <v>70</v>
      </c>
      <c r="C131" s="34">
        <v>42853</v>
      </c>
      <c r="D131" s="15">
        <v>60385</v>
      </c>
      <c r="E131" s="15">
        <v>59835</v>
      </c>
      <c r="F131" s="15">
        <v>0</v>
      </c>
      <c r="G131" s="15">
        <v>0</v>
      </c>
      <c r="H131" s="15">
        <v>0</v>
      </c>
      <c r="I131" s="15">
        <v>550</v>
      </c>
      <c r="J131" s="15">
        <v>8472.69</v>
      </c>
      <c r="K131" s="15">
        <v>160</v>
      </c>
      <c r="L131" s="15">
        <v>1870</v>
      </c>
      <c r="M131" s="15">
        <v>350</v>
      </c>
      <c r="N131" s="15">
        <v>3200</v>
      </c>
      <c r="O131" s="15">
        <v>57665.32</v>
      </c>
      <c r="P131" s="15">
        <v>2105.8000000000002</v>
      </c>
      <c r="Q131" s="15">
        <v>7773.37</v>
      </c>
      <c r="R131" s="15">
        <v>6893.2</v>
      </c>
      <c r="S131" s="15">
        <v>59835</v>
      </c>
      <c r="T131" s="15">
        <v>13892.69</v>
      </c>
      <c r="U131" s="15">
        <v>0</v>
      </c>
      <c r="V131" s="15">
        <v>710</v>
      </c>
      <c r="W131" s="15">
        <v>71237.69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5">
        <v>0</v>
      </c>
      <c r="AE131" s="15">
        <v>57665.32</v>
      </c>
      <c r="AF131" s="17">
        <v>-176.73</v>
      </c>
      <c r="AG131" s="17">
        <v>0</v>
      </c>
      <c r="AH131" s="17">
        <v>0</v>
      </c>
      <c r="AI131" s="17">
        <v>0</v>
      </c>
      <c r="AJ131" s="17">
        <v>0</v>
      </c>
      <c r="AK131" s="17">
        <v>0</v>
      </c>
      <c r="AL131" s="18">
        <v>822</v>
      </c>
      <c r="AM131" s="18">
        <v>836</v>
      </c>
      <c r="AN131" s="35">
        <v>42859</v>
      </c>
      <c r="AO131" s="35">
        <v>42854</v>
      </c>
      <c r="AP131" s="23" t="s">
        <v>50</v>
      </c>
      <c r="AQ131" s="36">
        <v>42857.785266203704</v>
      </c>
      <c r="AR131" s="20" t="s">
        <v>51</v>
      </c>
      <c r="AS131" s="25" t="s">
        <v>50</v>
      </c>
      <c r="AT131" s="37">
        <v>42857.881342592591</v>
      </c>
      <c r="AU131" s="21" t="s">
        <v>51</v>
      </c>
    </row>
    <row r="132" spans="1:47" x14ac:dyDescent="0.2">
      <c r="A132" s="4" t="s">
        <v>69</v>
      </c>
      <c r="B132" s="14" t="s">
        <v>70</v>
      </c>
      <c r="C132" s="34">
        <v>42854</v>
      </c>
      <c r="D132" s="15">
        <v>46500</v>
      </c>
      <c r="E132" s="15">
        <v>45850</v>
      </c>
      <c r="F132" s="15">
        <v>0</v>
      </c>
      <c r="G132" s="15">
        <v>0</v>
      </c>
      <c r="H132" s="15">
        <v>0</v>
      </c>
      <c r="I132" s="15">
        <v>650</v>
      </c>
      <c r="J132" s="15">
        <v>7273.17</v>
      </c>
      <c r="K132" s="15">
        <v>0</v>
      </c>
      <c r="L132" s="15">
        <v>1635</v>
      </c>
      <c r="M132" s="15">
        <v>140</v>
      </c>
      <c r="N132" s="15">
        <v>2300</v>
      </c>
      <c r="O132" s="15">
        <v>47362.37</v>
      </c>
      <c r="P132" s="15">
        <v>435</v>
      </c>
      <c r="Q132" s="15">
        <v>4042.5</v>
      </c>
      <c r="R132" s="15">
        <v>6008.3</v>
      </c>
      <c r="S132" s="15">
        <v>45850</v>
      </c>
      <c r="T132" s="15">
        <v>11406.24</v>
      </c>
      <c r="U132" s="15">
        <v>0</v>
      </c>
      <c r="V132" s="15">
        <v>591.92999999999995</v>
      </c>
      <c r="W132" s="15">
        <v>55548.17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5">
        <v>0</v>
      </c>
      <c r="AE132" s="15">
        <v>47362.37</v>
      </c>
      <c r="AF132" s="17">
        <v>0</v>
      </c>
      <c r="AG132" s="17">
        <v>0</v>
      </c>
      <c r="AH132" s="17">
        <v>-9048.17</v>
      </c>
      <c r="AI132" s="17">
        <v>4570.67</v>
      </c>
      <c r="AJ132" s="17">
        <v>0</v>
      </c>
      <c r="AK132" s="17">
        <v>0</v>
      </c>
      <c r="AL132" s="18">
        <v>644</v>
      </c>
      <c r="AM132" s="18">
        <v>647</v>
      </c>
      <c r="AN132" s="35">
        <v>42859</v>
      </c>
      <c r="AO132" s="35">
        <v>42857</v>
      </c>
      <c r="AP132" s="23" t="s">
        <v>50</v>
      </c>
      <c r="AQ132" s="36">
        <v>42857.786458333336</v>
      </c>
      <c r="AR132" s="20" t="s">
        <v>51</v>
      </c>
      <c r="AS132" s="25" t="s">
        <v>50</v>
      </c>
      <c r="AT132" s="37">
        <v>42857.881342592591</v>
      </c>
      <c r="AU132" s="21" t="s">
        <v>51</v>
      </c>
    </row>
    <row r="133" spans="1:47" x14ac:dyDescent="0.2">
      <c r="A133" s="4" t="s">
        <v>72</v>
      </c>
      <c r="B133" s="14" t="s">
        <v>73</v>
      </c>
      <c r="C133" s="34">
        <v>42826</v>
      </c>
      <c r="D133" s="15">
        <v>18065</v>
      </c>
      <c r="E133" s="15">
        <v>17865</v>
      </c>
      <c r="F133" s="15">
        <v>0</v>
      </c>
      <c r="G133" s="15">
        <v>0</v>
      </c>
      <c r="H133" s="15">
        <v>0</v>
      </c>
      <c r="I133" s="15">
        <v>200</v>
      </c>
      <c r="J133" s="15">
        <v>9045.33</v>
      </c>
      <c r="K133" s="15">
        <v>0</v>
      </c>
      <c r="L133" s="15">
        <v>610</v>
      </c>
      <c r="M133" s="15">
        <v>25</v>
      </c>
      <c r="N133" s="15">
        <v>2200</v>
      </c>
      <c r="O133" s="15">
        <v>22372.43</v>
      </c>
      <c r="P133" s="15">
        <v>90</v>
      </c>
      <c r="Q133" s="15">
        <v>6124.3</v>
      </c>
      <c r="R133" s="15">
        <v>1358.6</v>
      </c>
      <c r="S133" s="15">
        <v>17865</v>
      </c>
      <c r="T133" s="15">
        <v>11447.03</v>
      </c>
      <c r="U133" s="15">
        <v>0</v>
      </c>
      <c r="V133" s="15">
        <v>633.29999999999995</v>
      </c>
      <c r="W133" s="15">
        <v>27745.33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5">
        <v>0</v>
      </c>
      <c r="AE133" s="15">
        <v>22372.43</v>
      </c>
      <c r="AF133" s="17">
        <v>-44.42</v>
      </c>
      <c r="AG133" s="17">
        <v>-0.43</v>
      </c>
      <c r="AH133" s="17">
        <v>0</v>
      </c>
      <c r="AI133" s="17">
        <v>0</v>
      </c>
      <c r="AJ133" s="17">
        <v>0</v>
      </c>
      <c r="AK133" s="17">
        <v>0</v>
      </c>
      <c r="AL133" s="18">
        <v>264</v>
      </c>
      <c r="AM133" s="18">
        <v>270</v>
      </c>
      <c r="AN133" s="35">
        <v>42830</v>
      </c>
      <c r="AO133" s="35">
        <v>42828</v>
      </c>
      <c r="AP133" s="23" t="s">
        <v>50</v>
      </c>
      <c r="AQ133" s="36">
        <v>42829.457939814813</v>
      </c>
      <c r="AR133" s="20" t="s">
        <v>51</v>
      </c>
      <c r="AS133" s="25" t="s">
        <v>50</v>
      </c>
      <c r="AT133" s="37">
        <v>42850.879733796297</v>
      </c>
      <c r="AU133" s="21" t="s">
        <v>57</v>
      </c>
    </row>
    <row r="134" spans="1:47" x14ac:dyDescent="0.2">
      <c r="A134" s="4" t="s">
        <v>72</v>
      </c>
      <c r="B134" s="14" t="s">
        <v>73</v>
      </c>
      <c r="C134" s="34">
        <v>42828</v>
      </c>
      <c r="D134" s="15">
        <v>58450</v>
      </c>
      <c r="E134" s="15">
        <v>58000</v>
      </c>
      <c r="F134" s="15">
        <v>0</v>
      </c>
      <c r="G134" s="15">
        <v>0</v>
      </c>
      <c r="H134" s="15">
        <v>0</v>
      </c>
      <c r="I134" s="15">
        <v>450</v>
      </c>
      <c r="J134" s="15">
        <v>13062.6</v>
      </c>
      <c r="K134" s="15">
        <v>90</v>
      </c>
      <c r="L134" s="15">
        <v>1575</v>
      </c>
      <c r="M134" s="15">
        <v>425</v>
      </c>
      <c r="N134" s="15">
        <v>7600</v>
      </c>
      <c r="O134" s="15">
        <v>56051.37</v>
      </c>
      <c r="P134" s="15">
        <v>966.7</v>
      </c>
      <c r="Q134" s="15">
        <v>12340.3</v>
      </c>
      <c r="R134" s="15">
        <v>11844.23</v>
      </c>
      <c r="S134" s="15">
        <v>58000</v>
      </c>
      <c r="T134" s="15">
        <v>22211.31</v>
      </c>
      <c r="U134" s="15">
        <v>0</v>
      </c>
      <c r="V134" s="15">
        <v>991.29</v>
      </c>
      <c r="W134" s="15">
        <v>73602.600000000006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5">
        <v>0</v>
      </c>
      <c r="AE134" s="15">
        <v>56051.37</v>
      </c>
      <c r="AF134" s="17">
        <v>-134.06</v>
      </c>
      <c r="AG134" s="17">
        <v>-0.37</v>
      </c>
      <c r="AH134" s="17">
        <v>0</v>
      </c>
      <c r="AI134" s="17">
        <v>0</v>
      </c>
      <c r="AJ134" s="17">
        <v>0</v>
      </c>
      <c r="AK134" s="17">
        <v>0</v>
      </c>
      <c r="AL134" s="18">
        <v>825</v>
      </c>
      <c r="AM134" s="18">
        <v>841</v>
      </c>
      <c r="AN134" s="35">
        <v>42832</v>
      </c>
      <c r="AO134" s="35">
        <v>42829</v>
      </c>
      <c r="AP134" s="23" t="s">
        <v>50</v>
      </c>
      <c r="AQ134" s="36">
        <v>42832.388483796298</v>
      </c>
      <c r="AR134" s="20" t="s">
        <v>51</v>
      </c>
      <c r="AS134" s="25" t="s">
        <v>50</v>
      </c>
      <c r="AT134" s="37">
        <v>42850.879733796297</v>
      </c>
      <c r="AU134" s="21" t="s">
        <v>57</v>
      </c>
    </row>
    <row r="135" spans="1:47" x14ac:dyDescent="0.2">
      <c r="A135" s="4" t="s">
        <v>72</v>
      </c>
      <c r="B135" s="14" t="s">
        <v>73</v>
      </c>
      <c r="C135" s="34">
        <v>42829</v>
      </c>
      <c r="D135" s="15">
        <v>42270</v>
      </c>
      <c r="E135" s="15">
        <v>42020</v>
      </c>
      <c r="F135" s="15">
        <v>150</v>
      </c>
      <c r="G135" s="15">
        <v>0</v>
      </c>
      <c r="H135" s="15">
        <v>0</v>
      </c>
      <c r="I135" s="15">
        <v>100</v>
      </c>
      <c r="J135" s="15">
        <v>9350.61</v>
      </c>
      <c r="K135" s="15">
        <v>60</v>
      </c>
      <c r="L135" s="15">
        <v>1090</v>
      </c>
      <c r="M135" s="15">
        <v>270</v>
      </c>
      <c r="N135" s="15">
        <v>3700</v>
      </c>
      <c r="O135" s="15">
        <v>39776.47</v>
      </c>
      <c r="P135" s="15">
        <v>855</v>
      </c>
      <c r="Q135" s="15">
        <v>7429.8</v>
      </c>
      <c r="R135" s="15">
        <v>8679.34</v>
      </c>
      <c r="S135" s="15">
        <v>42020</v>
      </c>
      <c r="T135" s="15">
        <v>14015.99</v>
      </c>
      <c r="U135" s="15">
        <v>0</v>
      </c>
      <c r="V135" s="15">
        <v>704.62</v>
      </c>
      <c r="W135" s="15">
        <v>53040.61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5">
        <v>0</v>
      </c>
      <c r="AE135" s="15">
        <v>39776.47</v>
      </c>
      <c r="AF135" s="17">
        <v>-65.95</v>
      </c>
      <c r="AG135" s="17">
        <v>-0.12</v>
      </c>
      <c r="AH135" s="17">
        <v>0</v>
      </c>
      <c r="AI135" s="17">
        <v>0</v>
      </c>
      <c r="AJ135" s="17">
        <v>-47.35</v>
      </c>
      <c r="AK135" s="17">
        <v>0</v>
      </c>
      <c r="AL135" s="18">
        <v>610</v>
      </c>
      <c r="AM135" s="18">
        <v>619</v>
      </c>
      <c r="AN135" s="35">
        <v>42835</v>
      </c>
      <c r="AO135" s="35">
        <v>42830</v>
      </c>
      <c r="AP135" s="23" t="s">
        <v>50</v>
      </c>
      <c r="AQ135" s="36">
        <v>42834.769097222219</v>
      </c>
      <c r="AR135" s="20" t="s">
        <v>51</v>
      </c>
      <c r="AS135" s="25" t="s">
        <v>50</v>
      </c>
      <c r="AT135" s="37">
        <v>42850.879733796297</v>
      </c>
      <c r="AU135" s="21" t="s">
        <v>57</v>
      </c>
    </row>
    <row r="136" spans="1:47" x14ac:dyDescent="0.2">
      <c r="A136" s="4" t="s">
        <v>72</v>
      </c>
      <c r="B136" s="14" t="s">
        <v>73</v>
      </c>
      <c r="C136" s="34">
        <v>42830</v>
      </c>
      <c r="D136" s="15">
        <v>53650</v>
      </c>
      <c r="E136" s="15">
        <v>52900</v>
      </c>
      <c r="F136" s="15">
        <v>50</v>
      </c>
      <c r="G136" s="15">
        <v>0</v>
      </c>
      <c r="H136" s="15">
        <v>0</v>
      </c>
      <c r="I136" s="15">
        <v>700</v>
      </c>
      <c r="J136" s="15">
        <v>6934.92</v>
      </c>
      <c r="K136" s="15">
        <v>0</v>
      </c>
      <c r="L136" s="15">
        <v>1360</v>
      </c>
      <c r="M136" s="15">
        <v>100</v>
      </c>
      <c r="N136" s="15">
        <v>7900</v>
      </c>
      <c r="O136" s="15">
        <v>49400.47</v>
      </c>
      <c r="P136" s="15">
        <v>1280</v>
      </c>
      <c r="Q136" s="15">
        <v>10020.4</v>
      </c>
      <c r="R136" s="15">
        <v>9244.0499999999993</v>
      </c>
      <c r="S136" s="15">
        <v>52900</v>
      </c>
      <c r="T136" s="15">
        <v>16495.72</v>
      </c>
      <c r="U136" s="15">
        <v>0</v>
      </c>
      <c r="V136" s="15">
        <v>549.20000000000005</v>
      </c>
      <c r="W136" s="15">
        <v>62044.92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5">
        <v>0</v>
      </c>
      <c r="AE136" s="15">
        <v>49400.47</v>
      </c>
      <c r="AF136" s="17">
        <v>-114.68</v>
      </c>
      <c r="AG136" s="17">
        <v>-0.47</v>
      </c>
      <c r="AH136" s="17">
        <v>0</v>
      </c>
      <c r="AI136" s="17">
        <v>0</v>
      </c>
      <c r="AJ136" s="17">
        <v>0</v>
      </c>
      <c r="AK136" s="17">
        <v>0</v>
      </c>
      <c r="AL136" s="18">
        <v>708</v>
      </c>
      <c r="AM136" s="18">
        <v>742</v>
      </c>
      <c r="AN136" s="35">
        <v>42835</v>
      </c>
      <c r="AO136" s="35">
        <v>42832</v>
      </c>
      <c r="AP136" s="23" t="s">
        <v>50</v>
      </c>
      <c r="AQ136" s="36">
        <v>42834.928298611114</v>
      </c>
      <c r="AR136" s="20" t="s">
        <v>51</v>
      </c>
      <c r="AS136" s="25" t="s">
        <v>50</v>
      </c>
      <c r="AT136" s="37">
        <v>42850.879733796297</v>
      </c>
      <c r="AU136" s="21" t="s">
        <v>57</v>
      </c>
    </row>
    <row r="137" spans="1:47" x14ac:dyDescent="0.2">
      <c r="A137" s="4" t="s">
        <v>72</v>
      </c>
      <c r="B137" s="14" t="s">
        <v>73</v>
      </c>
      <c r="C137" s="34">
        <v>42832</v>
      </c>
      <c r="D137" s="15">
        <v>64555</v>
      </c>
      <c r="E137" s="15">
        <v>64005</v>
      </c>
      <c r="F137" s="15">
        <v>150</v>
      </c>
      <c r="G137" s="15">
        <v>0</v>
      </c>
      <c r="H137" s="15">
        <v>0</v>
      </c>
      <c r="I137" s="15">
        <v>400</v>
      </c>
      <c r="J137" s="15">
        <v>11312.52</v>
      </c>
      <c r="K137" s="15">
        <v>60</v>
      </c>
      <c r="L137" s="15">
        <v>1675</v>
      </c>
      <c r="M137" s="15">
        <v>350</v>
      </c>
      <c r="N137" s="15">
        <v>5500</v>
      </c>
      <c r="O137" s="15">
        <v>58686.22</v>
      </c>
      <c r="P137" s="15">
        <v>397.1</v>
      </c>
      <c r="Q137" s="15">
        <v>13343</v>
      </c>
      <c r="R137" s="15">
        <v>11026.2</v>
      </c>
      <c r="S137" s="15">
        <v>64005</v>
      </c>
      <c r="T137" s="15">
        <v>18571.04</v>
      </c>
      <c r="U137" s="15">
        <v>0</v>
      </c>
      <c r="V137" s="15">
        <v>876.48</v>
      </c>
      <c r="W137" s="15">
        <v>77952.52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5">
        <v>0</v>
      </c>
      <c r="AE137" s="15">
        <v>58686.22</v>
      </c>
      <c r="AF137" s="17">
        <v>-108.41</v>
      </c>
      <c r="AG137" s="17">
        <v>-0.22</v>
      </c>
      <c r="AH137" s="17">
        <v>0</v>
      </c>
      <c r="AI137" s="17">
        <v>0</v>
      </c>
      <c r="AJ137" s="17">
        <v>0</v>
      </c>
      <c r="AK137" s="17">
        <v>0</v>
      </c>
      <c r="AL137" s="18">
        <v>861</v>
      </c>
      <c r="AM137" s="18">
        <v>880</v>
      </c>
      <c r="AN137" s="35">
        <v>42837</v>
      </c>
      <c r="AO137" s="35">
        <v>42835</v>
      </c>
      <c r="AP137" s="23" t="s">
        <v>50</v>
      </c>
      <c r="AQ137" s="36">
        <v>42835.862164351849</v>
      </c>
      <c r="AR137" s="20" t="s">
        <v>51</v>
      </c>
      <c r="AS137" s="25" t="s">
        <v>50</v>
      </c>
      <c r="AT137" s="37">
        <v>42850.879733796297</v>
      </c>
      <c r="AU137" s="21" t="s">
        <v>57</v>
      </c>
    </row>
    <row r="138" spans="1:47" x14ac:dyDescent="0.2">
      <c r="A138" s="4" t="s">
        <v>72</v>
      </c>
      <c r="B138" s="14" t="s">
        <v>73</v>
      </c>
      <c r="C138" s="34">
        <v>42833</v>
      </c>
      <c r="D138" s="15">
        <v>19945</v>
      </c>
      <c r="E138" s="15">
        <v>19845</v>
      </c>
      <c r="F138" s="15">
        <v>0</v>
      </c>
      <c r="G138" s="15">
        <v>0</v>
      </c>
      <c r="H138" s="15">
        <v>0</v>
      </c>
      <c r="I138" s="15">
        <v>100</v>
      </c>
      <c r="J138" s="15">
        <v>5463.03</v>
      </c>
      <c r="K138" s="15">
        <v>0</v>
      </c>
      <c r="L138" s="15">
        <v>490</v>
      </c>
      <c r="M138" s="15">
        <v>125</v>
      </c>
      <c r="N138" s="15">
        <v>700</v>
      </c>
      <c r="O138" s="15">
        <v>21380.080000000002</v>
      </c>
      <c r="P138" s="15">
        <v>330</v>
      </c>
      <c r="Q138" s="15">
        <v>3104.4</v>
      </c>
      <c r="R138" s="15">
        <v>1908.55</v>
      </c>
      <c r="S138" s="15">
        <v>19845</v>
      </c>
      <c r="T138" s="15">
        <v>6480.4</v>
      </c>
      <c r="U138" s="15">
        <v>0</v>
      </c>
      <c r="V138" s="15">
        <v>397.63</v>
      </c>
      <c r="W138" s="15">
        <v>26023.03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5">
        <v>0</v>
      </c>
      <c r="AE138" s="15">
        <v>21380.080000000002</v>
      </c>
      <c r="AF138" s="17">
        <v>-28.1</v>
      </c>
      <c r="AG138" s="17">
        <v>-0.08</v>
      </c>
      <c r="AH138" s="17">
        <v>0</v>
      </c>
      <c r="AI138" s="17">
        <v>0</v>
      </c>
      <c r="AJ138" s="17">
        <v>0</v>
      </c>
      <c r="AK138" s="17">
        <v>0</v>
      </c>
      <c r="AL138" s="18">
        <v>293</v>
      </c>
      <c r="AM138" s="18">
        <v>297</v>
      </c>
      <c r="AN138" s="35">
        <v>42837</v>
      </c>
      <c r="AO138" s="35">
        <v>42835</v>
      </c>
      <c r="AP138" s="23" t="s">
        <v>50</v>
      </c>
      <c r="AQ138" s="36">
        <v>42835.862500000003</v>
      </c>
      <c r="AR138" s="20" t="s">
        <v>51</v>
      </c>
      <c r="AS138" s="25" t="s">
        <v>50</v>
      </c>
      <c r="AT138" s="37">
        <v>42850.879733796297</v>
      </c>
      <c r="AU138" s="21" t="s">
        <v>57</v>
      </c>
    </row>
    <row r="139" spans="1:47" x14ac:dyDescent="0.2">
      <c r="A139" s="4" t="s">
        <v>72</v>
      </c>
      <c r="B139" s="14" t="s">
        <v>73</v>
      </c>
      <c r="C139" s="34">
        <v>42835</v>
      </c>
      <c r="D139" s="15">
        <v>39880</v>
      </c>
      <c r="E139" s="15">
        <v>39380</v>
      </c>
      <c r="F139" s="15">
        <v>0</v>
      </c>
      <c r="G139" s="15">
        <v>0</v>
      </c>
      <c r="H139" s="15">
        <v>0</v>
      </c>
      <c r="I139" s="15">
        <v>500</v>
      </c>
      <c r="J139" s="15">
        <v>6357.12</v>
      </c>
      <c r="K139" s="15">
        <v>0</v>
      </c>
      <c r="L139" s="15">
        <v>895</v>
      </c>
      <c r="M139" s="15">
        <v>255</v>
      </c>
      <c r="N139" s="15">
        <v>9700</v>
      </c>
      <c r="O139" s="15">
        <v>43366.42</v>
      </c>
      <c r="P139" s="15">
        <v>210</v>
      </c>
      <c r="Q139" s="15">
        <v>3819.2</v>
      </c>
      <c r="R139" s="15">
        <v>9691.5</v>
      </c>
      <c r="S139" s="15">
        <v>39380</v>
      </c>
      <c r="T139" s="15">
        <v>17216</v>
      </c>
      <c r="U139" s="15">
        <v>0</v>
      </c>
      <c r="V139" s="15">
        <v>491.12</v>
      </c>
      <c r="W139" s="15">
        <v>47387.12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5">
        <v>0</v>
      </c>
      <c r="AE139" s="15">
        <v>43366.42</v>
      </c>
      <c r="AF139" s="17">
        <v>0</v>
      </c>
      <c r="AG139" s="17">
        <v>-0.42</v>
      </c>
      <c r="AH139" s="17">
        <v>0</v>
      </c>
      <c r="AI139" s="17">
        <v>-4029.2</v>
      </c>
      <c r="AJ139" s="17">
        <v>0</v>
      </c>
      <c r="AK139" s="17">
        <v>0</v>
      </c>
      <c r="AL139" s="18">
        <v>550</v>
      </c>
      <c r="AM139" s="18">
        <v>558</v>
      </c>
      <c r="AN139" s="35">
        <v>42842</v>
      </c>
      <c r="AO139" s="35">
        <v>42836</v>
      </c>
      <c r="AP139" s="23" t="s">
        <v>50</v>
      </c>
      <c r="AQ139" s="36">
        <v>42837.388912037037</v>
      </c>
      <c r="AR139" s="20" t="s">
        <v>51</v>
      </c>
      <c r="AS139" s="25" t="s">
        <v>50</v>
      </c>
      <c r="AT139" s="37">
        <v>42850.879733796297</v>
      </c>
      <c r="AU139" s="21" t="s">
        <v>57</v>
      </c>
    </row>
    <row r="140" spans="1:47" x14ac:dyDescent="0.2">
      <c r="A140" s="4" t="s">
        <v>72</v>
      </c>
      <c r="B140" s="14" t="s">
        <v>73</v>
      </c>
      <c r="C140" s="34">
        <v>42836</v>
      </c>
      <c r="D140" s="15">
        <v>23660</v>
      </c>
      <c r="E140" s="15">
        <v>23610</v>
      </c>
      <c r="F140" s="15">
        <v>0</v>
      </c>
      <c r="G140" s="15">
        <v>0</v>
      </c>
      <c r="H140" s="15">
        <v>0</v>
      </c>
      <c r="I140" s="15">
        <v>50</v>
      </c>
      <c r="J140" s="15">
        <v>580.79999999999995</v>
      </c>
      <c r="K140" s="15">
        <v>0</v>
      </c>
      <c r="L140" s="15">
        <v>470</v>
      </c>
      <c r="M140" s="15">
        <v>15</v>
      </c>
      <c r="N140" s="15">
        <v>1500</v>
      </c>
      <c r="O140" s="15">
        <v>16525</v>
      </c>
      <c r="P140" s="15">
        <v>975</v>
      </c>
      <c r="Q140" s="15">
        <v>4932.3999999999996</v>
      </c>
      <c r="R140" s="15">
        <v>3793.4</v>
      </c>
      <c r="S140" s="15">
        <v>23610</v>
      </c>
      <c r="T140" s="15">
        <v>2546.0700000000002</v>
      </c>
      <c r="U140" s="15">
        <v>0</v>
      </c>
      <c r="V140" s="15">
        <v>69.73</v>
      </c>
      <c r="W140" s="15">
        <v>24725.8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5">
        <v>0</v>
      </c>
      <c r="AE140" s="15">
        <v>16525</v>
      </c>
      <c r="AF140" s="17">
        <v>-160.72999999999999</v>
      </c>
      <c r="AG140" s="17">
        <v>0</v>
      </c>
      <c r="AH140" s="17">
        <v>0</v>
      </c>
      <c r="AI140" s="17">
        <v>4029.2</v>
      </c>
      <c r="AJ140" s="17">
        <v>0</v>
      </c>
      <c r="AK140" s="17">
        <v>0</v>
      </c>
      <c r="AL140" s="18">
        <v>322</v>
      </c>
      <c r="AM140" s="18">
        <v>325</v>
      </c>
      <c r="AN140" s="35">
        <v>42843</v>
      </c>
      <c r="AO140" s="35">
        <v>42837</v>
      </c>
      <c r="AP140" s="23" t="s">
        <v>50</v>
      </c>
      <c r="AQ140" s="36">
        <v>42840.828842592593</v>
      </c>
      <c r="AR140" s="20" t="s">
        <v>51</v>
      </c>
      <c r="AS140" s="25" t="s">
        <v>50</v>
      </c>
      <c r="AT140" s="37">
        <v>42850.879733796297</v>
      </c>
      <c r="AU140" s="21" t="s">
        <v>57</v>
      </c>
    </row>
    <row r="141" spans="1:47" x14ac:dyDescent="0.2">
      <c r="A141" s="4" t="s">
        <v>72</v>
      </c>
      <c r="B141" s="14" t="s">
        <v>73</v>
      </c>
      <c r="C141" s="34">
        <v>42837</v>
      </c>
      <c r="D141" s="15">
        <v>2370</v>
      </c>
      <c r="E141" s="15">
        <v>2370</v>
      </c>
      <c r="F141" s="15">
        <v>0</v>
      </c>
      <c r="G141" s="15">
        <v>0</v>
      </c>
      <c r="H141" s="15">
        <v>0</v>
      </c>
      <c r="I141" s="15">
        <v>0</v>
      </c>
      <c r="J141" s="15">
        <v>163.5</v>
      </c>
      <c r="K141" s="15">
        <v>0</v>
      </c>
      <c r="L141" s="15">
        <v>130</v>
      </c>
      <c r="M141" s="15">
        <v>0</v>
      </c>
      <c r="N141" s="15">
        <v>200</v>
      </c>
      <c r="O141" s="15">
        <v>2076</v>
      </c>
      <c r="P141" s="15">
        <v>0</v>
      </c>
      <c r="Q141" s="15">
        <v>0</v>
      </c>
      <c r="R141" s="15">
        <v>787.5</v>
      </c>
      <c r="S141" s="15">
        <v>2370</v>
      </c>
      <c r="T141" s="15">
        <v>474.3</v>
      </c>
      <c r="U141" s="15">
        <v>0</v>
      </c>
      <c r="V141" s="15">
        <v>19.2</v>
      </c>
      <c r="W141" s="15">
        <v>2663.5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5">
        <v>0</v>
      </c>
      <c r="AE141" s="15">
        <v>2076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8">
        <v>37</v>
      </c>
      <c r="AM141" s="18">
        <v>37</v>
      </c>
      <c r="AN141" s="35">
        <v>42844</v>
      </c>
      <c r="AO141" s="35">
        <v>42838</v>
      </c>
      <c r="AP141" s="23" t="s">
        <v>50</v>
      </c>
      <c r="AQ141" s="36">
        <v>42842.386319444442</v>
      </c>
      <c r="AR141" s="20" t="s">
        <v>51</v>
      </c>
      <c r="AS141" s="25" t="s">
        <v>50</v>
      </c>
      <c r="AT141" s="37">
        <v>42850.879733796297</v>
      </c>
      <c r="AU141" s="21" t="s">
        <v>57</v>
      </c>
    </row>
    <row r="142" spans="1:47" x14ac:dyDescent="0.2">
      <c r="A142" s="4" t="s">
        <v>72</v>
      </c>
      <c r="B142" s="14" t="s">
        <v>73</v>
      </c>
      <c r="C142" s="34">
        <v>42842</v>
      </c>
      <c r="D142" s="15">
        <v>32395</v>
      </c>
      <c r="E142" s="15">
        <v>32045</v>
      </c>
      <c r="F142" s="15">
        <v>100</v>
      </c>
      <c r="G142" s="15">
        <v>0</v>
      </c>
      <c r="H142" s="15">
        <v>0</v>
      </c>
      <c r="I142" s="15">
        <v>250</v>
      </c>
      <c r="J142" s="15">
        <v>4450.2</v>
      </c>
      <c r="K142" s="15">
        <v>0</v>
      </c>
      <c r="L142" s="15">
        <v>1090</v>
      </c>
      <c r="M142" s="15">
        <v>400</v>
      </c>
      <c r="N142" s="15">
        <v>5600</v>
      </c>
      <c r="O142" s="15">
        <v>30513.05</v>
      </c>
      <c r="P142" s="15">
        <v>520</v>
      </c>
      <c r="Q142" s="15">
        <v>2789.3</v>
      </c>
      <c r="R142" s="15">
        <v>10112.85</v>
      </c>
      <c r="S142" s="15">
        <v>32045</v>
      </c>
      <c r="T142" s="15">
        <v>11501.59</v>
      </c>
      <c r="U142" s="15">
        <v>0</v>
      </c>
      <c r="V142" s="15">
        <v>388.61</v>
      </c>
      <c r="W142" s="15">
        <v>38335.199999999997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5">
        <v>0</v>
      </c>
      <c r="AE142" s="15">
        <v>30513.05</v>
      </c>
      <c r="AF142" s="17">
        <v>-37.6</v>
      </c>
      <c r="AG142" s="17">
        <v>-0.05</v>
      </c>
      <c r="AH142" s="17">
        <v>0</v>
      </c>
      <c r="AI142" s="17">
        <v>0</v>
      </c>
      <c r="AJ142" s="17">
        <v>0</v>
      </c>
      <c r="AK142" s="17">
        <v>0</v>
      </c>
      <c r="AL142" s="18">
        <v>500</v>
      </c>
      <c r="AM142" s="18">
        <v>502</v>
      </c>
      <c r="AN142" s="35">
        <v>42845</v>
      </c>
      <c r="AO142" s="35">
        <v>42843</v>
      </c>
      <c r="AP142" s="23" t="s">
        <v>50</v>
      </c>
      <c r="AQ142" s="36">
        <v>42843.704108796293</v>
      </c>
      <c r="AR142" s="20" t="s">
        <v>51</v>
      </c>
      <c r="AS142" s="25" t="s">
        <v>50</v>
      </c>
      <c r="AT142" s="37">
        <v>42850.879733796297</v>
      </c>
      <c r="AU142" s="21" t="s">
        <v>57</v>
      </c>
    </row>
    <row r="143" spans="1:47" x14ac:dyDescent="0.2">
      <c r="A143" s="4" t="s">
        <v>72</v>
      </c>
      <c r="B143" s="14" t="s">
        <v>73</v>
      </c>
      <c r="C143" s="34">
        <v>42843</v>
      </c>
      <c r="D143" s="15">
        <v>45230</v>
      </c>
      <c r="E143" s="15">
        <v>44980</v>
      </c>
      <c r="F143" s="15">
        <v>100</v>
      </c>
      <c r="G143" s="15">
        <v>0</v>
      </c>
      <c r="H143" s="15">
        <v>0</v>
      </c>
      <c r="I143" s="15">
        <v>150</v>
      </c>
      <c r="J143" s="15">
        <v>5470.8</v>
      </c>
      <c r="K143" s="15">
        <v>0</v>
      </c>
      <c r="L143" s="15">
        <v>905</v>
      </c>
      <c r="M143" s="15">
        <v>120</v>
      </c>
      <c r="N143" s="15">
        <v>2500</v>
      </c>
      <c r="O143" s="15">
        <v>37999.65</v>
      </c>
      <c r="P143" s="15">
        <v>970</v>
      </c>
      <c r="Q143" s="15">
        <v>7301.27</v>
      </c>
      <c r="R143" s="15">
        <v>7954.88</v>
      </c>
      <c r="S143" s="15">
        <v>44980</v>
      </c>
      <c r="T143" s="15">
        <v>8820.84</v>
      </c>
      <c r="U143" s="15">
        <v>0</v>
      </c>
      <c r="V143" s="15">
        <v>424.96</v>
      </c>
      <c r="W143" s="15">
        <v>51725.8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5">
        <v>0</v>
      </c>
      <c r="AE143" s="15">
        <v>37999.65</v>
      </c>
      <c r="AF143" s="17">
        <v>-109.82</v>
      </c>
      <c r="AG143" s="17">
        <v>0.35</v>
      </c>
      <c r="AH143" s="17">
        <v>0</v>
      </c>
      <c r="AI143" s="17">
        <v>0</v>
      </c>
      <c r="AJ143" s="17">
        <v>0</v>
      </c>
      <c r="AK143" s="17">
        <v>0</v>
      </c>
      <c r="AL143" s="18">
        <v>642</v>
      </c>
      <c r="AM143" s="18">
        <v>666</v>
      </c>
      <c r="AN143" s="35">
        <v>42846</v>
      </c>
      <c r="AO143" s="35">
        <v>42844</v>
      </c>
      <c r="AP143" s="23" t="s">
        <v>50</v>
      </c>
      <c r="AQ143" s="36">
        <v>42844.687268518515</v>
      </c>
      <c r="AR143" s="20" t="s">
        <v>51</v>
      </c>
      <c r="AS143" s="25" t="s">
        <v>50</v>
      </c>
      <c r="AT143" s="37">
        <v>42850.879733796297</v>
      </c>
      <c r="AU143" s="21" t="s">
        <v>57</v>
      </c>
    </row>
    <row r="144" spans="1:47" x14ac:dyDescent="0.2">
      <c r="A144" s="4" t="s">
        <v>72</v>
      </c>
      <c r="B144" s="14" t="s">
        <v>73</v>
      </c>
      <c r="C144" s="34">
        <v>42844</v>
      </c>
      <c r="D144" s="15">
        <v>44020</v>
      </c>
      <c r="E144" s="15">
        <v>43920</v>
      </c>
      <c r="F144" s="15">
        <v>0</v>
      </c>
      <c r="G144" s="15">
        <v>0</v>
      </c>
      <c r="H144" s="15">
        <v>0</v>
      </c>
      <c r="I144" s="15">
        <v>100</v>
      </c>
      <c r="J144" s="15">
        <v>5528.01</v>
      </c>
      <c r="K144" s="15">
        <v>50</v>
      </c>
      <c r="L144" s="15">
        <v>925</v>
      </c>
      <c r="M144" s="15">
        <v>230</v>
      </c>
      <c r="N144" s="15">
        <v>5400</v>
      </c>
      <c r="O144" s="15">
        <v>39933.24</v>
      </c>
      <c r="P144" s="15">
        <v>615</v>
      </c>
      <c r="Q144" s="15">
        <v>8218.6</v>
      </c>
      <c r="R144" s="15">
        <v>7386.17</v>
      </c>
      <c r="S144" s="15">
        <v>43920</v>
      </c>
      <c r="T144" s="15">
        <v>11792.53</v>
      </c>
      <c r="U144" s="15">
        <v>0</v>
      </c>
      <c r="V144" s="15">
        <v>440.48</v>
      </c>
      <c r="W144" s="15">
        <v>50753.01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5">
        <v>0</v>
      </c>
      <c r="AE144" s="15">
        <v>39933.24</v>
      </c>
      <c r="AF144" s="17">
        <v>-78.88</v>
      </c>
      <c r="AG144" s="17">
        <v>-0.24</v>
      </c>
      <c r="AH144" s="17">
        <v>0</v>
      </c>
      <c r="AI144" s="17">
        <v>0</v>
      </c>
      <c r="AJ144" s="17">
        <v>0</v>
      </c>
      <c r="AK144" s="17">
        <v>0</v>
      </c>
      <c r="AL144" s="18">
        <v>584</v>
      </c>
      <c r="AM144" s="18">
        <v>599</v>
      </c>
      <c r="AN144" s="35">
        <v>42849</v>
      </c>
      <c r="AO144" s="35">
        <v>42845</v>
      </c>
      <c r="AP144" s="23" t="s">
        <v>50</v>
      </c>
      <c r="AQ144" s="36">
        <v>42846.40730324074</v>
      </c>
      <c r="AR144" s="20" t="s">
        <v>51</v>
      </c>
      <c r="AS144" s="25" t="s">
        <v>50</v>
      </c>
      <c r="AT144" s="37">
        <v>42850.879733796297</v>
      </c>
      <c r="AU144" s="21" t="s">
        <v>57</v>
      </c>
    </row>
    <row r="145" spans="1:47" x14ac:dyDescent="0.2">
      <c r="A145" s="4" t="s">
        <v>72</v>
      </c>
      <c r="B145" s="14" t="s">
        <v>73</v>
      </c>
      <c r="C145" s="34">
        <v>42845</v>
      </c>
      <c r="D145" s="15">
        <v>43010</v>
      </c>
      <c r="E145" s="15">
        <v>42210</v>
      </c>
      <c r="F145" s="15">
        <v>400</v>
      </c>
      <c r="G145" s="15">
        <v>0</v>
      </c>
      <c r="H145" s="15">
        <v>0</v>
      </c>
      <c r="I145" s="15">
        <v>400</v>
      </c>
      <c r="J145" s="15">
        <v>7035.75</v>
      </c>
      <c r="K145" s="15">
        <v>100</v>
      </c>
      <c r="L145" s="15">
        <v>1095</v>
      </c>
      <c r="M145" s="15">
        <v>645</v>
      </c>
      <c r="N145" s="15">
        <v>5400</v>
      </c>
      <c r="O145" s="15">
        <v>41438</v>
      </c>
      <c r="P145" s="15">
        <v>822.9</v>
      </c>
      <c r="Q145" s="15">
        <v>6746.8</v>
      </c>
      <c r="R145" s="15">
        <v>8278.0499999999993</v>
      </c>
      <c r="S145" s="15">
        <v>42210</v>
      </c>
      <c r="T145" s="15">
        <v>14495.09</v>
      </c>
      <c r="U145" s="15">
        <v>0</v>
      </c>
      <c r="V145" s="15">
        <v>580.66</v>
      </c>
      <c r="W145" s="15">
        <v>51885.75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5">
        <v>0</v>
      </c>
      <c r="AE145" s="15">
        <v>41438</v>
      </c>
      <c r="AF145" s="17">
        <v>0</v>
      </c>
      <c r="AG145" s="17">
        <v>0</v>
      </c>
      <c r="AH145" s="17">
        <v>0</v>
      </c>
      <c r="AI145" s="17">
        <v>-7569.7</v>
      </c>
      <c r="AJ145" s="17">
        <v>0</v>
      </c>
      <c r="AK145" s="17">
        <v>0</v>
      </c>
      <c r="AL145" s="18">
        <v>555</v>
      </c>
      <c r="AM145" s="18">
        <v>569</v>
      </c>
      <c r="AN145" s="35">
        <v>42850</v>
      </c>
      <c r="AO145" s="35">
        <v>42846</v>
      </c>
      <c r="AP145" s="23" t="s">
        <v>50</v>
      </c>
      <c r="AQ145" s="36">
        <v>42848.789502314816</v>
      </c>
      <c r="AR145" s="20" t="s">
        <v>51</v>
      </c>
      <c r="AS145" s="25" t="s">
        <v>50</v>
      </c>
      <c r="AT145" s="37">
        <v>42850.879733796297</v>
      </c>
      <c r="AU145" s="21" t="s">
        <v>57</v>
      </c>
    </row>
    <row r="146" spans="1:47" x14ac:dyDescent="0.2">
      <c r="A146" s="4" t="s">
        <v>72</v>
      </c>
      <c r="B146" s="14" t="s">
        <v>73</v>
      </c>
      <c r="C146" s="34">
        <v>42846</v>
      </c>
      <c r="D146" s="15">
        <v>39200</v>
      </c>
      <c r="E146" s="15">
        <v>38900</v>
      </c>
      <c r="F146" s="15">
        <v>0</v>
      </c>
      <c r="G146" s="15">
        <v>0</v>
      </c>
      <c r="H146" s="15">
        <v>0</v>
      </c>
      <c r="I146" s="15">
        <v>300</v>
      </c>
      <c r="J146" s="15">
        <v>8808</v>
      </c>
      <c r="K146" s="15">
        <v>190</v>
      </c>
      <c r="L146" s="15">
        <v>885</v>
      </c>
      <c r="M146" s="15">
        <v>230</v>
      </c>
      <c r="N146" s="15">
        <v>8800</v>
      </c>
      <c r="O146" s="15">
        <v>41791.4</v>
      </c>
      <c r="P146" s="15">
        <v>310</v>
      </c>
      <c r="Q146" s="15">
        <v>6472.7</v>
      </c>
      <c r="R146" s="15">
        <v>9538.9</v>
      </c>
      <c r="S146" s="15">
        <v>38900</v>
      </c>
      <c r="T146" s="15">
        <v>18551.400000000001</v>
      </c>
      <c r="U146" s="15">
        <v>0</v>
      </c>
      <c r="V146" s="15">
        <v>661.6</v>
      </c>
      <c r="W146" s="15">
        <v>49313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5">
        <v>0</v>
      </c>
      <c r="AE146" s="15">
        <v>41791.4</v>
      </c>
      <c r="AF146" s="17">
        <v>-115.51</v>
      </c>
      <c r="AG146" s="17">
        <v>-0.4</v>
      </c>
      <c r="AH146" s="17">
        <v>0</v>
      </c>
      <c r="AI146" s="17">
        <v>7569.7</v>
      </c>
      <c r="AJ146" s="17">
        <v>0</v>
      </c>
      <c r="AK146" s="17">
        <v>0</v>
      </c>
      <c r="AL146" s="18">
        <v>568</v>
      </c>
      <c r="AM146" s="18">
        <v>573</v>
      </c>
      <c r="AN146" s="35">
        <v>42851</v>
      </c>
      <c r="AO146" s="35">
        <v>42849</v>
      </c>
      <c r="AP146" s="23" t="s">
        <v>50</v>
      </c>
      <c r="AQ146" s="36">
        <v>42849.773217592592</v>
      </c>
      <c r="AR146" s="20" t="s">
        <v>51</v>
      </c>
      <c r="AS146" s="25" t="s">
        <v>50</v>
      </c>
      <c r="AT146" s="37">
        <v>42850.879733796297</v>
      </c>
      <c r="AU146" s="21" t="s">
        <v>57</v>
      </c>
    </row>
    <row r="147" spans="1:47" x14ac:dyDescent="0.2">
      <c r="A147" s="4" t="s">
        <v>72</v>
      </c>
      <c r="B147" s="14" t="s">
        <v>73</v>
      </c>
      <c r="C147" s="34">
        <v>42847</v>
      </c>
      <c r="D147" s="15">
        <v>13870</v>
      </c>
      <c r="E147" s="15">
        <v>13820</v>
      </c>
      <c r="F147" s="15">
        <v>0</v>
      </c>
      <c r="G147" s="15">
        <v>0</v>
      </c>
      <c r="H147" s="15">
        <v>0</v>
      </c>
      <c r="I147" s="15">
        <v>50</v>
      </c>
      <c r="J147" s="15">
        <v>4498.2</v>
      </c>
      <c r="K147" s="15">
        <v>0</v>
      </c>
      <c r="L147" s="15">
        <v>455</v>
      </c>
      <c r="M147" s="15">
        <v>60</v>
      </c>
      <c r="N147" s="15">
        <v>100</v>
      </c>
      <c r="O147" s="15">
        <v>13608.2</v>
      </c>
      <c r="P147" s="15">
        <v>0</v>
      </c>
      <c r="Q147" s="15">
        <v>4730.3999999999996</v>
      </c>
      <c r="R147" s="15">
        <v>644.6</v>
      </c>
      <c r="S147" s="15">
        <v>13820</v>
      </c>
      <c r="T147" s="15">
        <v>4835.2299999999996</v>
      </c>
      <c r="U147" s="15">
        <v>0</v>
      </c>
      <c r="V147" s="15">
        <v>327.97</v>
      </c>
      <c r="W147" s="15">
        <v>18883.2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5">
        <v>0</v>
      </c>
      <c r="AE147" s="15">
        <v>13608.2</v>
      </c>
      <c r="AF147" s="17">
        <v>-27.83</v>
      </c>
      <c r="AG147" s="17">
        <v>-0.2</v>
      </c>
      <c r="AH147" s="17">
        <v>0</v>
      </c>
      <c r="AI147" s="17">
        <v>0</v>
      </c>
      <c r="AJ147" s="17">
        <v>0</v>
      </c>
      <c r="AK147" s="17">
        <v>0</v>
      </c>
      <c r="AL147" s="18">
        <v>197</v>
      </c>
      <c r="AM147" s="18">
        <v>200</v>
      </c>
      <c r="AN147" s="35">
        <v>42851</v>
      </c>
      <c r="AO147" s="35">
        <v>42849</v>
      </c>
      <c r="AP147" s="23" t="s">
        <v>50</v>
      </c>
      <c r="AQ147" s="36">
        <v>42849.773564814815</v>
      </c>
      <c r="AR147" s="20" t="s">
        <v>51</v>
      </c>
      <c r="AS147" s="25" t="s">
        <v>50</v>
      </c>
      <c r="AT147" s="37">
        <v>42850.879733796297</v>
      </c>
      <c r="AU147" s="21" t="s">
        <v>57</v>
      </c>
    </row>
    <row r="148" spans="1:47" x14ac:dyDescent="0.2">
      <c r="A148" s="4" t="s">
        <v>72</v>
      </c>
      <c r="B148" s="14" t="s">
        <v>73</v>
      </c>
      <c r="C148" s="34">
        <v>42849</v>
      </c>
      <c r="D148" s="15">
        <v>51540</v>
      </c>
      <c r="E148" s="15">
        <v>51040</v>
      </c>
      <c r="F148" s="15">
        <v>100</v>
      </c>
      <c r="G148" s="15">
        <v>0</v>
      </c>
      <c r="H148" s="15">
        <v>0</v>
      </c>
      <c r="I148" s="15">
        <v>400</v>
      </c>
      <c r="J148" s="15">
        <v>10126.23</v>
      </c>
      <c r="K148" s="15">
        <v>300</v>
      </c>
      <c r="L148" s="15">
        <v>1280</v>
      </c>
      <c r="M148" s="15">
        <v>255</v>
      </c>
      <c r="N148" s="15">
        <v>4600</v>
      </c>
      <c r="O148" s="15">
        <v>48342.39</v>
      </c>
      <c r="P148" s="15">
        <v>205</v>
      </c>
      <c r="Q148" s="15">
        <v>11962.7</v>
      </c>
      <c r="R148" s="15">
        <v>7591.14</v>
      </c>
      <c r="S148" s="15">
        <v>51040</v>
      </c>
      <c r="T148" s="15">
        <v>16278.72</v>
      </c>
      <c r="U148" s="15">
        <v>0</v>
      </c>
      <c r="V148" s="15">
        <v>782.51</v>
      </c>
      <c r="W148" s="15">
        <v>63501.23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5">
        <v>0</v>
      </c>
      <c r="AE148" s="15">
        <v>48342.39</v>
      </c>
      <c r="AF148" s="17">
        <v>-147.85</v>
      </c>
      <c r="AG148" s="17">
        <v>-0.39</v>
      </c>
      <c r="AH148" s="17">
        <v>0</v>
      </c>
      <c r="AI148" s="17">
        <v>0</v>
      </c>
      <c r="AJ148" s="17">
        <v>0</v>
      </c>
      <c r="AK148" s="17">
        <v>0</v>
      </c>
      <c r="AL148" s="18">
        <v>722</v>
      </c>
      <c r="AM148" s="18">
        <v>735</v>
      </c>
      <c r="AN148" s="35">
        <v>42852</v>
      </c>
      <c r="AO148" s="35">
        <v>42850</v>
      </c>
      <c r="AP148" s="23" t="s">
        <v>50</v>
      </c>
      <c r="AQ148" s="36">
        <v>42850.738645833335</v>
      </c>
      <c r="AR148" s="20" t="s">
        <v>51</v>
      </c>
      <c r="AS148" s="25" t="s">
        <v>50</v>
      </c>
      <c r="AT148" s="37">
        <v>42850.879733796297</v>
      </c>
      <c r="AU148" s="21" t="s">
        <v>57</v>
      </c>
    </row>
    <row r="149" spans="1:47" x14ac:dyDescent="0.2">
      <c r="A149" s="4" t="s">
        <v>72</v>
      </c>
      <c r="B149" s="14" t="s">
        <v>73</v>
      </c>
      <c r="C149" s="34">
        <v>42850</v>
      </c>
      <c r="D149" s="15">
        <v>36545</v>
      </c>
      <c r="E149" s="15">
        <v>35995</v>
      </c>
      <c r="F149" s="15">
        <v>50</v>
      </c>
      <c r="G149" s="15">
        <v>0</v>
      </c>
      <c r="H149" s="15">
        <v>0</v>
      </c>
      <c r="I149" s="15">
        <v>500</v>
      </c>
      <c r="J149" s="15">
        <v>3950.25</v>
      </c>
      <c r="K149" s="15">
        <v>380</v>
      </c>
      <c r="L149" s="15">
        <v>865</v>
      </c>
      <c r="M149" s="15">
        <v>190</v>
      </c>
      <c r="N149" s="15">
        <v>1300</v>
      </c>
      <c r="O149" s="15">
        <v>32137.15</v>
      </c>
      <c r="P149" s="15">
        <v>900</v>
      </c>
      <c r="Q149" s="15">
        <v>4555.3999999999996</v>
      </c>
      <c r="R149" s="15">
        <v>5637.7</v>
      </c>
      <c r="S149" s="15">
        <v>35995</v>
      </c>
      <c r="T149" s="15">
        <v>6882.94</v>
      </c>
      <c r="U149" s="15">
        <v>0</v>
      </c>
      <c r="V149" s="15">
        <v>352.31</v>
      </c>
      <c r="W149" s="15">
        <v>41930.25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5">
        <v>0</v>
      </c>
      <c r="AE149" s="15">
        <v>32137.15</v>
      </c>
      <c r="AF149" s="17">
        <v>-57.26</v>
      </c>
      <c r="AG149" s="17">
        <v>-0.15</v>
      </c>
      <c r="AH149" s="17">
        <v>0</v>
      </c>
      <c r="AI149" s="17">
        <v>0</v>
      </c>
      <c r="AJ149" s="17">
        <v>0</v>
      </c>
      <c r="AK149" s="17">
        <v>0</v>
      </c>
      <c r="AL149" s="18">
        <v>514</v>
      </c>
      <c r="AM149" s="18">
        <v>524</v>
      </c>
      <c r="AN149" s="35">
        <v>42853</v>
      </c>
      <c r="AO149" s="35">
        <v>42851</v>
      </c>
      <c r="AP149" s="23" t="s">
        <v>50</v>
      </c>
      <c r="AQ149" s="36">
        <v>42852.392743055556</v>
      </c>
      <c r="AR149" s="20" t="s">
        <v>51</v>
      </c>
      <c r="AS149" s="25" t="s">
        <v>50</v>
      </c>
      <c r="AT149" s="37">
        <v>42852.415960648148</v>
      </c>
      <c r="AU149" s="21" t="s">
        <v>51</v>
      </c>
    </row>
    <row r="150" spans="1:47" x14ac:dyDescent="0.2">
      <c r="A150" s="4" t="s">
        <v>72</v>
      </c>
      <c r="B150" s="14" t="s">
        <v>73</v>
      </c>
      <c r="C150" s="34">
        <v>42851</v>
      </c>
      <c r="D150" s="15">
        <v>42310</v>
      </c>
      <c r="E150" s="15">
        <v>41960</v>
      </c>
      <c r="F150" s="15">
        <v>150</v>
      </c>
      <c r="G150" s="15">
        <v>0</v>
      </c>
      <c r="H150" s="15">
        <v>0</v>
      </c>
      <c r="I150" s="15">
        <v>200</v>
      </c>
      <c r="J150" s="15">
        <v>5946.57</v>
      </c>
      <c r="K150" s="15">
        <v>100</v>
      </c>
      <c r="L150" s="15">
        <v>1100</v>
      </c>
      <c r="M150" s="15">
        <v>225</v>
      </c>
      <c r="N150" s="15">
        <v>14300</v>
      </c>
      <c r="O150" s="15">
        <v>53848.6</v>
      </c>
      <c r="P150" s="15">
        <v>680</v>
      </c>
      <c r="Q150" s="15">
        <v>2651.8</v>
      </c>
      <c r="R150" s="15">
        <v>6801.17</v>
      </c>
      <c r="S150" s="15">
        <v>41960</v>
      </c>
      <c r="T150" s="15">
        <v>21539.32</v>
      </c>
      <c r="U150" s="15">
        <v>0</v>
      </c>
      <c r="V150" s="15">
        <v>482.25</v>
      </c>
      <c r="W150" s="15">
        <v>49681.57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5">
        <v>0</v>
      </c>
      <c r="AE150" s="15">
        <v>53848.6</v>
      </c>
      <c r="AF150" s="17">
        <v>-41.84</v>
      </c>
      <c r="AG150" s="17">
        <v>0.4</v>
      </c>
      <c r="AH150" s="17">
        <v>0</v>
      </c>
      <c r="AI150" s="17">
        <v>0</v>
      </c>
      <c r="AJ150" s="17">
        <v>0</v>
      </c>
      <c r="AK150" s="17">
        <v>0</v>
      </c>
      <c r="AL150" s="18">
        <v>575</v>
      </c>
      <c r="AM150" s="18">
        <v>583</v>
      </c>
      <c r="AN150" s="35">
        <v>42857</v>
      </c>
      <c r="AO150" s="35">
        <v>42852</v>
      </c>
      <c r="AP150" s="23" t="s">
        <v>50</v>
      </c>
      <c r="AQ150" s="36">
        <v>42852.784398148149</v>
      </c>
      <c r="AR150" s="20" t="s">
        <v>51</v>
      </c>
      <c r="AS150" s="25" t="s">
        <v>50</v>
      </c>
      <c r="AT150" s="37">
        <v>42853.463414351849</v>
      </c>
      <c r="AU150" s="21" t="s">
        <v>51</v>
      </c>
    </row>
    <row r="151" spans="1:47" x14ac:dyDescent="0.2">
      <c r="A151" s="4" t="s">
        <v>72</v>
      </c>
      <c r="B151" s="14" t="s">
        <v>73</v>
      </c>
      <c r="C151" s="34">
        <v>42852</v>
      </c>
      <c r="D151" s="15">
        <v>41515</v>
      </c>
      <c r="E151" s="15">
        <v>41165</v>
      </c>
      <c r="F151" s="15">
        <v>250</v>
      </c>
      <c r="G151" s="15">
        <v>0</v>
      </c>
      <c r="H151" s="15">
        <v>0</v>
      </c>
      <c r="I151" s="15">
        <v>100</v>
      </c>
      <c r="J151" s="15">
        <v>5635.8</v>
      </c>
      <c r="K151" s="15">
        <v>430</v>
      </c>
      <c r="L151" s="15">
        <v>1055</v>
      </c>
      <c r="M151" s="15">
        <v>200</v>
      </c>
      <c r="N151" s="15">
        <v>4400</v>
      </c>
      <c r="O151" s="15">
        <v>34750.800000000003</v>
      </c>
      <c r="P151" s="15">
        <v>1225</v>
      </c>
      <c r="Q151" s="15">
        <v>6669.5</v>
      </c>
      <c r="R151" s="15">
        <v>10590.5</v>
      </c>
      <c r="S151" s="15">
        <v>41165</v>
      </c>
      <c r="T151" s="15">
        <v>11591.87</v>
      </c>
      <c r="U151" s="15">
        <v>0</v>
      </c>
      <c r="V151" s="15">
        <v>478.93</v>
      </c>
      <c r="W151" s="15">
        <v>48835.8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5">
        <v>0</v>
      </c>
      <c r="AE151" s="15">
        <v>34750.800000000003</v>
      </c>
      <c r="AF151" s="17">
        <v>-78.05</v>
      </c>
      <c r="AG151" s="17">
        <v>1.35</v>
      </c>
      <c r="AH151" s="17">
        <v>0</v>
      </c>
      <c r="AI151" s="17">
        <v>0</v>
      </c>
      <c r="AJ151" s="17">
        <v>-41.15</v>
      </c>
      <c r="AK151" s="17">
        <v>0</v>
      </c>
      <c r="AL151" s="18">
        <v>574</v>
      </c>
      <c r="AM151" s="18">
        <v>582</v>
      </c>
      <c r="AN151" s="35">
        <v>42858</v>
      </c>
      <c r="AO151" s="35">
        <v>42853</v>
      </c>
      <c r="AP151" s="23" t="s">
        <v>50</v>
      </c>
      <c r="AQ151" s="36">
        <v>42855.775185185186</v>
      </c>
      <c r="AR151" s="20" t="s">
        <v>51</v>
      </c>
      <c r="AS151" s="25" t="s">
        <v>50</v>
      </c>
      <c r="AT151" s="37">
        <v>42857.468946759262</v>
      </c>
      <c r="AU151" s="21" t="s">
        <v>51</v>
      </c>
    </row>
    <row r="152" spans="1:47" x14ac:dyDescent="0.2">
      <c r="A152" s="4" t="s">
        <v>72</v>
      </c>
      <c r="B152" s="14" t="s">
        <v>73</v>
      </c>
      <c r="C152" s="34">
        <v>42853</v>
      </c>
      <c r="D152" s="15">
        <v>41685</v>
      </c>
      <c r="E152" s="15">
        <v>40835</v>
      </c>
      <c r="F152" s="15">
        <v>50</v>
      </c>
      <c r="G152" s="15">
        <v>0</v>
      </c>
      <c r="H152" s="15">
        <v>0</v>
      </c>
      <c r="I152" s="15">
        <v>800</v>
      </c>
      <c r="J152" s="15">
        <v>7435.8</v>
      </c>
      <c r="K152" s="15">
        <v>360</v>
      </c>
      <c r="L152" s="15">
        <v>1135</v>
      </c>
      <c r="M152" s="15">
        <v>420</v>
      </c>
      <c r="N152" s="15">
        <v>500</v>
      </c>
      <c r="O152" s="15">
        <v>38418.199999999997</v>
      </c>
      <c r="P152" s="15">
        <v>665</v>
      </c>
      <c r="Q152" s="15">
        <v>7406.2</v>
      </c>
      <c r="R152" s="15">
        <v>5046.3999999999996</v>
      </c>
      <c r="S152" s="15">
        <v>40835</v>
      </c>
      <c r="T152" s="15">
        <v>10089.07</v>
      </c>
      <c r="U152" s="15">
        <v>0</v>
      </c>
      <c r="V152" s="15">
        <v>611.73</v>
      </c>
      <c r="W152" s="15">
        <v>51035.8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5">
        <v>0</v>
      </c>
      <c r="AE152" s="15">
        <v>38418.199999999997</v>
      </c>
      <c r="AF152" s="17">
        <v>0</v>
      </c>
      <c r="AG152" s="17">
        <v>-0.2</v>
      </c>
      <c r="AH152" s="17">
        <v>-9350.7999999999993</v>
      </c>
      <c r="AI152" s="17">
        <v>1279.5999999999999</v>
      </c>
      <c r="AJ152" s="17">
        <v>0</v>
      </c>
      <c r="AK152" s="17">
        <v>0</v>
      </c>
      <c r="AL152" s="18">
        <v>654</v>
      </c>
      <c r="AM152" s="18">
        <v>665</v>
      </c>
      <c r="AN152" s="35">
        <v>42859</v>
      </c>
      <c r="AO152" s="35">
        <v>42857</v>
      </c>
      <c r="AP152" s="23" t="s">
        <v>50</v>
      </c>
      <c r="AQ152" s="36">
        <v>42857.789467592593</v>
      </c>
      <c r="AR152" s="20" t="s">
        <v>51</v>
      </c>
      <c r="AS152" s="25" t="s">
        <v>50</v>
      </c>
      <c r="AT152" s="37">
        <v>42857.881342592591</v>
      </c>
      <c r="AU152" s="21" t="s">
        <v>51</v>
      </c>
    </row>
    <row r="153" spans="1:47" x14ac:dyDescent="0.2">
      <c r="A153" s="4" t="s">
        <v>72</v>
      </c>
      <c r="B153" s="14" t="s">
        <v>73</v>
      </c>
      <c r="C153" s="34">
        <v>42854</v>
      </c>
      <c r="D153" s="15">
        <v>18240</v>
      </c>
      <c r="E153" s="15">
        <v>18140</v>
      </c>
      <c r="F153" s="15">
        <v>0</v>
      </c>
      <c r="G153" s="15">
        <v>0</v>
      </c>
      <c r="H153" s="15">
        <v>0</v>
      </c>
      <c r="I153" s="15">
        <v>100</v>
      </c>
      <c r="J153" s="15">
        <v>4263.2700000000004</v>
      </c>
      <c r="K153" s="15">
        <v>0</v>
      </c>
      <c r="L153" s="15">
        <v>645</v>
      </c>
      <c r="M153" s="15">
        <v>175</v>
      </c>
      <c r="N153" s="15">
        <v>100</v>
      </c>
      <c r="O153" s="15">
        <v>15709.07</v>
      </c>
      <c r="P153" s="15">
        <v>220</v>
      </c>
      <c r="Q153" s="15">
        <v>5506.2</v>
      </c>
      <c r="R153" s="15">
        <v>1988</v>
      </c>
      <c r="S153" s="15">
        <v>18140</v>
      </c>
      <c r="T153" s="15">
        <v>4950.71</v>
      </c>
      <c r="U153" s="15">
        <v>0</v>
      </c>
      <c r="V153" s="15">
        <v>332.56</v>
      </c>
      <c r="W153" s="15">
        <v>23323.27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5">
        <v>0</v>
      </c>
      <c r="AE153" s="15">
        <v>15709.07</v>
      </c>
      <c r="AF153" s="17">
        <v>0</v>
      </c>
      <c r="AG153" s="17">
        <v>-7.0000000000000007E-2</v>
      </c>
      <c r="AH153" s="17">
        <v>-5083.2700000000004</v>
      </c>
      <c r="AI153" s="17">
        <v>642.92999999999995</v>
      </c>
      <c r="AJ153" s="17">
        <v>0</v>
      </c>
      <c r="AK153" s="17">
        <v>0</v>
      </c>
      <c r="AL153" s="18">
        <v>223</v>
      </c>
      <c r="AM153" s="18">
        <v>230</v>
      </c>
      <c r="AN153" s="35">
        <v>42859</v>
      </c>
      <c r="AO153" s="35">
        <v>42857</v>
      </c>
      <c r="AP153" s="23" t="s">
        <v>50</v>
      </c>
      <c r="AQ153" s="36">
        <v>42857.79011574074</v>
      </c>
      <c r="AR153" s="20" t="s">
        <v>51</v>
      </c>
      <c r="AS153" s="25" t="s">
        <v>50</v>
      </c>
      <c r="AT153" s="37">
        <v>42857.881342592591</v>
      </c>
      <c r="AU153" s="21" t="s">
        <v>51</v>
      </c>
    </row>
    <row r="154" spans="1:47" x14ac:dyDescent="0.2">
      <c r="A154" s="4" t="s">
        <v>74</v>
      </c>
      <c r="B154" s="14" t="s">
        <v>75</v>
      </c>
      <c r="C154" s="34">
        <v>42826</v>
      </c>
      <c r="D154" s="15">
        <v>56175</v>
      </c>
      <c r="E154" s="15">
        <v>55725</v>
      </c>
      <c r="F154" s="15">
        <v>0</v>
      </c>
      <c r="G154" s="15">
        <v>0</v>
      </c>
      <c r="H154" s="15">
        <v>0</v>
      </c>
      <c r="I154" s="15">
        <v>450</v>
      </c>
      <c r="J154" s="15">
        <v>6630.42</v>
      </c>
      <c r="K154" s="15">
        <v>0</v>
      </c>
      <c r="L154" s="15">
        <v>495</v>
      </c>
      <c r="M154" s="15">
        <v>750</v>
      </c>
      <c r="N154" s="15">
        <v>7400</v>
      </c>
      <c r="O154" s="15">
        <v>41105.599999999999</v>
      </c>
      <c r="P154" s="15">
        <v>0</v>
      </c>
      <c r="Q154" s="15">
        <v>11435.67</v>
      </c>
      <c r="R154" s="15">
        <v>18909.150000000001</v>
      </c>
      <c r="S154" s="15">
        <v>55725</v>
      </c>
      <c r="T154" s="15">
        <v>15210.2</v>
      </c>
      <c r="U154" s="15">
        <v>0</v>
      </c>
      <c r="V154" s="15">
        <v>515.22</v>
      </c>
      <c r="W154" s="15">
        <v>64050.42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5">
        <v>0</v>
      </c>
      <c r="AE154" s="15">
        <v>41105.599999999999</v>
      </c>
      <c r="AF154" s="17">
        <v>-219.12</v>
      </c>
      <c r="AG154" s="17">
        <v>0.4</v>
      </c>
      <c r="AH154" s="17">
        <v>0</v>
      </c>
      <c r="AI154" s="17">
        <v>0</v>
      </c>
      <c r="AJ154" s="17">
        <v>0</v>
      </c>
      <c r="AK154" s="17">
        <v>0</v>
      </c>
      <c r="AL154" s="18">
        <v>572</v>
      </c>
      <c r="AM154" s="18">
        <v>581</v>
      </c>
      <c r="AN154" s="35">
        <v>42830</v>
      </c>
      <c r="AO154" s="35">
        <v>42828</v>
      </c>
      <c r="AP154" s="23" t="s">
        <v>50</v>
      </c>
      <c r="AQ154" s="36">
        <v>42829.462581018517</v>
      </c>
      <c r="AR154" s="20" t="s">
        <v>51</v>
      </c>
      <c r="AS154" s="25" t="s">
        <v>50</v>
      </c>
      <c r="AT154" s="37">
        <v>42850.879733796297</v>
      </c>
      <c r="AU154" s="21" t="s">
        <v>57</v>
      </c>
    </row>
    <row r="155" spans="1:47" x14ac:dyDescent="0.2">
      <c r="A155" s="4" t="s">
        <v>74</v>
      </c>
      <c r="B155" s="14" t="s">
        <v>75</v>
      </c>
      <c r="C155" s="34">
        <v>42828</v>
      </c>
      <c r="D155" s="15">
        <v>137990</v>
      </c>
      <c r="E155" s="15">
        <v>136390</v>
      </c>
      <c r="F155" s="15">
        <v>0</v>
      </c>
      <c r="G155" s="15">
        <v>0</v>
      </c>
      <c r="H155" s="15">
        <v>0</v>
      </c>
      <c r="I155" s="15">
        <v>1600</v>
      </c>
      <c r="J155" s="15">
        <v>14998.41</v>
      </c>
      <c r="K155" s="15">
        <v>0</v>
      </c>
      <c r="L155" s="15">
        <v>1195</v>
      </c>
      <c r="M155" s="15">
        <v>870</v>
      </c>
      <c r="N155" s="15">
        <v>28500</v>
      </c>
      <c r="O155" s="15">
        <v>135081.84</v>
      </c>
      <c r="P155" s="15">
        <v>538.94000000000005</v>
      </c>
      <c r="Q155" s="15">
        <v>7190</v>
      </c>
      <c r="R155" s="15">
        <v>40742.629999999997</v>
      </c>
      <c r="S155" s="15">
        <v>136390</v>
      </c>
      <c r="T155" s="15">
        <v>46047.11</v>
      </c>
      <c r="U155" s="15">
        <v>0</v>
      </c>
      <c r="V155" s="15">
        <v>1116.3</v>
      </c>
      <c r="W155" s="15">
        <v>155053.41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5">
        <v>0</v>
      </c>
      <c r="AE155" s="15">
        <v>135081.84</v>
      </c>
      <c r="AF155" s="17">
        <v>-139.99</v>
      </c>
      <c r="AG155" s="17">
        <v>0.16</v>
      </c>
      <c r="AH155" s="17">
        <v>0</v>
      </c>
      <c r="AI155" s="17">
        <v>0</v>
      </c>
      <c r="AJ155" s="17">
        <v>0</v>
      </c>
      <c r="AK155" s="17">
        <v>0</v>
      </c>
      <c r="AL155" s="18">
        <v>1260</v>
      </c>
      <c r="AM155" s="18">
        <v>1326</v>
      </c>
      <c r="AN155" s="35">
        <v>42832</v>
      </c>
      <c r="AO155" s="35">
        <v>42829</v>
      </c>
      <c r="AP155" s="23" t="s">
        <v>50</v>
      </c>
      <c r="AQ155" s="36">
        <v>42832.389606481483</v>
      </c>
      <c r="AR155" s="20" t="s">
        <v>51</v>
      </c>
      <c r="AS155" s="25" t="s">
        <v>50</v>
      </c>
      <c r="AT155" s="37">
        <v>42850.879733796297</v>
      </c>
      <c r="AU155" s="21" t="s">
        <v>57</v>
      </c>
    </row>
    <row r="156" spans="1:47" x14ac:dyDescent="0.2">
      <c r="A156" s="4" t="s">
        <v>74</v>
      </c>
      <c r="B156" s="14" t="s">
        <v>75</v>
      </c>
      <c r="C156" s="34">
        <v>42829</v>
      </c>
      <c r="D156" s="15">
        <v>90845</v>
      </c>
      <c r="E156" s="15">
        <v>89895</v>
      </c>
      <c r="F156" s="15">
        <v>0</v>
      </c>
      <c r="G156" s="15">
        <v>0</v>
      </c>
      <c r="H156" s="15">
        <v>0</v>
      </c>
      <c r="I156" s="15">
        <v>950</v>
      </c>
      <c r="J156" s="15">
        <v>11668.74</v>
      </c>
      <c r="K156" s="15">
        <v>0</v>
      </c>
      <c r="L156" s="15">
        <v>915</v>
      </c>
      <c r="M156" s="15">
        <v>335</v>
      </c>
      <c r="N156" s="15">
        <v>10500</v>
      </c>
      <c r="O156" s="15">
        <v>79406.850000000006</v>
      </c>
      <c r="P156" s="15">
        <v>0</v>
      </c>
      <c r="Q156" s="15">
        <v>8238.24</v>
      </c>
      <c r="R156" s="15">
        <v>26618.65</v>
      </c>
      <c r="S156" s="15">
        <v>89895</v>
      </c>
      <c r="T156" s="15">
        <v>23523.58</v>
      </c>
      <c r="U156" s="15">
        <v>0</v>
      </c>
      <c r="V156" s="15">
        <v>845.16</v>
      </c>
      <c r="W156" s="15">
        <v>103763.74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5">
        <v>0</v>
      </c>
      <c r="AE156" s="15">
        <v>79406.850000000006</v>
      </c>
      <c r="AF156" s="17">
        <v>-180.05</v>
      </c>
      <c r="AG156" s="17">
        <v>0.15</v>
      </c>
      <c r="AH156" s="17">
        <v>0</v>
      </c>
      <c r="AI156" s="17">
        <v>0</v>
      </c>
      <c r="AJ156" s="17">
        <v>0</v>
      </c>
      <c r="AK156" s="17">
        <v>0</v>
      </c>
      <c r="AL156" s="18">
        <v>928</v>
      </c>
      <c r="AM156" s="18">
        <v>945</v>
      </c>
      <c r="AN156" s="35">
        <v>42835</v>
      </c>
      <c r="AO156" s="35">
        <v>42830</v>
      </c>
      <c r="AP156" s="23" t="s">
        <v>50</v>
      </c>
      <c r="AQ156" s="36">
        <v>42834.86277777778</v>
      </c>
      <c r="AR156" s="20" t="s">
        <v>51</v>
      </c>
      <c r="AS156" s="25" t="s">
        <v>50</v>
      </c>
      <c r="AT156" s="37">
        <v>42850.879733796297</v>
      </c>
      <c r="AU156" s="21" t="s">
        <v>57</v>
      </c>
    </row>
    <row r="157" spans="1:47" x14ac:dyDescent="0.2">
      <c r="A157" s="4" t="s">
        <v>74</v>
      </c>
      <c r="B157" s="14" t="s">
        <v>75</v>
      </c>
      <c r="C157" s="34">
        <v>42830</v>
      </c>
      <c r="D157" s="15">
        <v>100950</v>
      </c>
      <c r="E157" s="15">
        <v>100350</v>
      </c>
      <c r="F157" s="15">
        <v>0</v>
      </c>
      <c r="G157" s="15">
        <v>0</v>
      </c>
      <c r="H157" s="15">
        <v>0</v>
      </c>
      <c r="I157" s="15">
        <v>600</v>
      </c>
      <c r="J157" s="15">
        <v>11549.52</v>
      </c>
      <c r="K157" s="15">
        <v>0</v>
      </c>
      <c r="L157" s="15">
        <v>1180</v>
      </c>
      <c r="M157" s="15">
        <v>0</v>
      </c>
      <c r="N157" s="15">
        <v>10400</v>
      </c>
      <c r="O157" s="15">
        <v>84798.18</v>
      </c>
      <c r="P157" s="15">
        <v>300</v>
      </c>
      <c r="Q157" s="15">
        <v>8718.1</v>
      </c>
      <c r="R157" s="15">
        <v>30263.24</v>
      </c>
      <c r="S157" s="15">
        <v>100350</v>
      </c>
      <c r="T157" s="15">
        <v>22896.74</v>
      </c>
      <c r="U157" s="15">
        <v>0</v>
      </c>
      <c r="V157" s="15">
        <v>832.78</v>
      </c>
      <c r="W157" s="15">
        <v>113679.52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5">
        <v>0</v>
      </c>
      <c r="AE157" s="15">
        <v>84798.18</v>
      </c>
      <c r="AF157" s="17">
        <v>-178.22</v>
      </c>
      <c r="AG157" s="17">
        <v>-0.18</v>
      </c>
      <c r="AH157" s="17">
        <v>0</v>
      </c>
      <c r="AI157" s="17">
        <v>0</v>
      </c>
      <c r="AJ157" s="17">
        <v>0</v>
      </c>
      <c r="AK157" s="17">
        <v>0</v>
      </c>
      <c r="AL157" s="18">
        <v>940</v>
      </c>
      <c r="AM157" s="18">
        <v>964</v>
      </c>
      <c r="AN157" s="35">
        <v>42835</v>
      </c>
      <c r="AO157" s="35">
        <v>42832</v>
      </c>
      <c r="AP157" s="23" t="s">
        <v>50</v>
      </c>
      <c r="AQ157" s="36">
        <v>42834.936018518521</v>
      </c>
      <c r="AR157" s="20" t="s">
        <v>51</v>
      </c>
      <c r="AS157" s="25" t="s">
        <v>50</v>
      </c>
      <c r="AT157" s="37">
        <v>42850.879733796297</v>
      </c>
      <c r="AU157" s="21" t="s">
        <v>57</v>
      </c>
    </row>
    <row r="158" spans="1:47" x14ac:dyDescent="0.2">
      <c r="A158" s="4" t="s">
        <v>74</v>
      </c>
      <c r="B158" s="14" t="s">
        <v>75</v>
      </c>
      <c r="C158" s="34">
        <v>42832</v>
      </c>
      <c r="D158" s="15">
        <v>142760</v>
      </c>
      <c r="E158" s="15">
        <v>141560</v>
      </c>
      <c r="F158" s="15">
        <v>0</v>
      </c>
      <c r="G158" s="15">
        <v>0</v>
      </c>
      <c r="H158" s="15">
        <v>0</v>
      </c>
      <c r="I158" s="15">
        <v>1200</v>
      </c>
      <c r="J158" s="15">
        <v>13468.44</v>
      </c>
      <c r="K158" s="15">
        <v>0</v>
      </c>
      <c r="L158" s="15">
        <v>950</v>
      </c>
      <c r="M158" s="15">
        <v>1170</v>
      </c>
      <c r="N158" s="15">
        <v>33000</v>
      </c>
      <c r="O158" s="15">
        <v>125131.9</v>
      </c>
      <c r="P158" s="15">
        <v>575</v>
      </c>
      <c r="Q158" s="15">
        <v>13125.1</v>
      </c>
      <c r="R158" s="15">
        <v>52516.44</v>
      </c>
      <c r="S158" s="15">
        <v>141560</v>
      </c>
      <c r="T158" s="15">
        <v>48768.639999999999</v>
      </c>
      <c r="U158" s="15">
        <v>0</v>
      </c>
      <c r="V158" s="15">
        <v>1019.8</v>
      </c>
      <c r="W158" s="15">
        <v>158348.44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5">
        <v>0</v>
      </c>
      <c r="AE158" s="15">
        <v>125131.9</v>
      </c>
      <c r="AF158" s="17">
        <v>-258.64999999999998</v>
      </c>
      <c r="AG158" s="17">
        <v>0.1</v>
      </c>
      <c r="AH158" s="17">
        <v>0</v>
      </c>
      <c r="AI158" s="17">
        <v>0</v>
      </c>
      <c r="AJ158" s="17">
        <v>0</v>
      </c>
      <c r="AK158" s="17">
        <v>0</v>
      </c>
      <c r="AL158" s="18">
        <v>1367</v>
      </c>
      <c r="AM158" s="18">
        <v>1418</v>
      </c>
      <c r="AN158" s="35">
        <v>42837</v>
      </c>
      <c r="AO158" s="35">
        <v>42835</v>
      </c>
      <c r="AP158" s="23" t="s">
        <v>50</v>
      </c>
      <c r="AQ158" s="36">
        <v>42836.437662037039</v>
      </c>
      <c r="AR158" s="20" t="s">
        <v>51</v>
      </c>
      <c r="AS158" s="25" t="s">
        <v>50</v>
      </c>
      <c r="AT158" s="37">
        <v>42850.879733796297</v>
      </c>
      <c r="AU158" s="21" t="s">
        <v>57</v>
      </c>
    </row>
    <row r="159" spans="1:47" x14ac:dyDescent="0.2">
      <c r="A159" s="4" t="s">
        <v>74</v>
      </c>
      <c r="B159" s="14" t="s">
        <v>75</v>
      </c>
      <c r="C159" s="34">
        <v>42833</v>
      </c>
      <c r="D159" s="15">
        <v>82155</v>
      </c>
      <c r="E159" s="15">
        <v>81005</v>
      </c>
      <c r="F159" s="15">
        <v>0</v>
      </c>
      <c r="G159" s="15">
        <v>0</v>
      </c>
      <c r="H159" s="15">
        <v>0</v>
      </c>
      <c r="I159" s="15">
        <v>1150</v>
      </c>
      <c r="J159" s="15">
        <v>8660.0400000000009</v>
      </c>
      <c r="K159" s="15">
        <v>70</v>
      </c>
      <c r="L159" s="15">
        <v>635</v>
      </c>
      <c r="M159" s="15">
        <v>80</v>
      </c>
      <c r="N159" s="15">
        <v>9100</v>
      </c>
      <c r="O159" s="15">
        <v>71664.02</v>
      </c>
      <c r="P159" s="15">
        <v>0</v>
      </c>
      <c r="Q159" s="15">
        <v>9875.2999999999993</v>
      </c>
      <c r="R159" s="15">
        <v>19160.72</v>
      </c>
      <c r="S159" s="15">
        <v>81005</v>
      </c>
      <c r="T159" s="15">
        <v>19077.150000000001</v>
      </c>
      <c r="U159" s="15">
        <v>0</v>
      </c>
      <c r="V159" s="15">
        <v>617.89</v>
      </c>
      <c r="W159" s="15">
        <v>91600.04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5">
        <v>0</v>
      </c>
      <c r="AE159" s="15">
        <v>71664.02</v>
      </c>
      <c r="AF159" s="17">
        <v>-169.24</v>
      </c>
      <c r="AG159" s="17">
        <v>-0.02</v>
      </c>
      <c r="AH159" s="17">
        <v>0</v>
      </c>
      <c r="AI159" s="17">
        <v>0</v>
      </c>
      <c r="AJ159" s="17">
        <v>0</v>
      </c>
      <c r="AK159" s="17">
        <v>0</v>
      </c>
      <c r="AL159" s="18">
        <v>771</v>
      </c>
      <c r="AM159" s="18">
        <v>804</v>
      </c>
      <c r="AN159" s="35">
        <v>42837</v>
      </c>
      <c r="AO159" s="35">
        <v>42835</v>
      </c>
      <c r="AP159" s="23" t="s">
        <v>50</v>
      </c>
      <c r="AQ159" s="36">
        <v>42836.438020833331</v>
      </c>
      <c r="AR159" s="20" t="s">
        <v>51</v>
      </c>
      <c r="AS159" s="25" t="s">
        <v>50</v>
      </c>
      <c r="AT159" s="37">
        <v>42850.879733796297</v>
      </c>
      <c r="AU159" s="21" t="s">
        <v>57</v>
      </c>
    </row>
    <row r="160" spans="1:47" x14ac:dyDescent="0.2">
      <c r="A160" s="4" t="s">
        <v>74</v>
      </c>
      <c r="B160" s="14" t="s">
        <v>75</v>
      </c>
      <c r="C160" s="34">
        <v>42835</v>
      </c>
      <c r="D160" s="15">
        <v>79520</v>
      </c>
      <c r="E160" s="15">
        <v>77620</v>
      </c>
      <c r="F160" s="15">
        <v>0</v>
      </c>
      <c r="G160" s="15">
        <v>0</v>
      </c>
      <c r="H160" s="15">
        <v>0</v>
      </c>
      <c r="I160" s="15">
        <v>1900</v>
      </c>
      <c r="J160" s="15">
        <v>6114.39</v>
      </c>
      <c r="K160" s="15">
        <v>0</v>
      </c>
      <c r="L160" s="15">
        <v>550</v>
      </c>
      <c r="M160" s="15">
        <v>130</v>
      </c>
      <c r="N160" s="15">
        <v>7800</v>
      </c>
      <c r="O160" s="15">
        <v>60668.65</v>
      </c>
      <c r="P160" s="15">
        <v>0</v>
      </c>
      <c r="Q160" s="15">
        <v>6625.04</v>
      </c>
      <c r="R160" s="15">
        <v>26820.7</v>
      </c>
      <c r="S160" s="15">
        <v>77620</v>
      </c>
      <c r="T160" s="15">
        <v>16049.9</v>
      </c>
      <c r="U160" s="15">
        <v>0</v>
      </c>
      <c r="V160" s="15">
        <v>444.49</v>
      </c>
      <c r="W160" s="15">
        <v>86314.39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5">
        <v>0</v>
      </c>
      <c r="AE160" s="15">
        <v>60668.65</v>
      </c>
      <c r="AF160" s="17">
        <v>-149.62</v>
      </c>
      <c r="AG160" s="17">
        <v>0.35</v>
      </c>
      <c r="AH160" s="17">
        <v>0</v>
      </c>
      <c r="AI160" s="17">
        <v>0</v>
      </c>
      <c r="AJ160" s="17">
        <v>0</v>
      </c>
      <c r="AK160" s="17">
        <v>0</v>
      </c>
      <c r="AL160" s="18">
        <v>668</v>
      </c>
      <c r="AM160" s="18">
        <v>690</v>
      </c>
      <c r="AN160" s="35">
        <v>42842</v>
      </c>
      <c r="AO160" s="35">
        <v>42836</v>
      </c>
      <c r="AP160" s="23" t="s">
        <v>50</v>
      </c>
      <c r="AQ160" s="36">
        <v>42837.390231481484</v>
      </c>
      <c r="AR160" s="20" t="s">
        <v>51</v>
      </c>
      <c r="AS160" s="25" t="s">
        <v>50</v>
      </c>
      <c r="AT160" s="37">
        <v>42850.879733796297</v>
      </c>
      <c r="AU160" s="21" t="s">
        <v>57</v>
      </c>
    </row>
    <row r="161" spans="1:47" x14ac:dyDescent="0.2">
      <c r="A161" s="4" t="s">
        <v>74</v>
      </c>
      <c r="B161" s="14" t="s">
        <v>75</v>
      </c>
      <c r="C161" s="34">
        <v>42836</v>
      </c>
      <c r="D161" s="15">
        <v>32440</v>
      </c>
      <c r="E161" s="15">
        <v>31940</v>
      </c>
      <c r="F161" s="15">
        <v>0</v>
      </c>
      <c r="G161" s="15">
        <v>0</v>
      </c>
      <c r="H161" s="15">
        <v>0</v>
      </c>
      <c r="I161" s="15">
        <v>500</v>
      </c>
      <c r="J161" s="15">
        <v>3565.65</v>
      </c>
      <c r="K161" s="15">
        <v>0</v>
      </c>
      <c r="L161" s="15">
        <v>300</v>
      </c>
      <c r="M161" s="15">
        <v>5</v>
      </c>
      <c r="N161" s="15">
        <v>900</v>
      </c>
      <c r="O161" s="15">
        <v>31717.9</v>
      </c>
      <c r="P161" s="15">
        <v>50</v>
      </c>
      <c r="Q161" s="15">
        <v>3484.5</v>
      </c>
      <c r="R161" s="15">
        <v>1958.25</v>
      </c>
      <c r="S161" s="15">
        <v>31940</v>
      </c>
      <c r="T161" s="15">
        <v>5017.42</v>
      </c>
      <c r="U161" s="15">
        <v>0</v>
      </c>
      <c r="V161" s="15">
        <v>253.23</v>
      </c>
      <c r="W161" s="15">
        <v>36310.65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5">
        <v>0</v>
      </c>
      <c r="AE161" s="15">
        <v>31717.9</v>
      </c>
      <c r="AF161" s="17">
        <v>-78.7</v>
      </c>
      <c r="AG161" s="17">
        <v>0.1</v>
      </c>
      <c r="AH161" s="17">
        <v>0</v>
      </c>
      <c r="AI161" s="17">
        <v>0</v>
      </c>
      <c r="AJ161" s="17">
        <v>0</v>
      </c>
      <c r="AK161" s="17">
        <v>0</v>
      </c>
      <c r="AL161" s="18">
        <v>316</v>
      </c>
      <c r="AM161" s="18">
        <v>320</v>
      </c>
      <c r="AN161" s="35">
        <v>42843</v>
      </c>
      <c r="AO161" s="35">
        <v>42837</v>
      </c>
      <c r="AP161" s="23" t="s">
        <v>50</v>
      </c>
      <c r="AQ161" s="36">
        <v>42840.837800925925</v>
      </c>
      <c r="AR161" s="20" t="s">
        <v>51</v>
      </c>
      <c r="AS161" s="25" t="s">
        <v>50</v>
      </c>
      <c r="AT161" s="37">
        <v>42850.879733796297</v>
      </c>
      <c r="AU161" s="21" t="s">
        <v>57</v>
      </c>
    </row>
    <row r="162" spans="1:47" x14ac:dyDescent="0.2">
      <c r="A162" s="4" t="s">
        <v>74</v>
      </c>
      <c r="B162" s="14" t="s">
        <v>75</v>
      </c>
      <c r="C162" s="34">
        <v>42837</v>
      </c>
      <c r="D162" s="15">
        <v>4825</v>
      </c>
      <c r="E162" s="15">
        <v>4775</v>
      </c>
      <c r="F162" s="15">
        <v>0</v>
      </c>
      <c r="G162" s="15">
        <v>0</v>
      </c>
      <c r="H162" s="15">
        <v>0</v>
      </c>
      <c r="I162" s="15">
        <v>50</v>
      </c>
      <c r="J162" s="15">
        <v>0</v>
      </c>
      <c r="K162" s="15">
        <v>0</v>
      </c>
      <c r="L162" s="15">
        <v>30</v>
      </c>
      <c r="M162" s="15">
        <v>0</v>
      </c>
      <c r="N162" s="15">
        <v>0</v>
      </c>
      <c r="O162" s="15">
        <v>4290</v>
      </c>
      <c r="P162" s="15">
        <v>0</v>
      </c>
      <c r="Q162" s="15">
        <v>0</v>
      </c>
      <c r="R162" s="15">
        <v>565</v>
      </c>
      <c r="S162" s="15">
        <v>4775</v>
      </c>
      <c r="T162" s="15">
        <v>78.040000000000006</v>
      </c>
      <c r="U162" s="15">
        <v>0</v>
      </c>
      <c r="V162" s="15">
        <v>1.96</v>
      </c>
      <c r="W162" s="15">
        <v>4855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5">
        <v>0</v>
      </c>
      <c r="AE162" s="15">
        <v>4290</v>
      </c>
      <c r="AF162" s="17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  <c r="AL162" s="18">
        <v>55</v>
      </c>
      <c r="AM162" s="18">
        <v>55</v>
      </c>
      <c r="AN162" s="35">
        <v>42844</v>
      </c>
      <c r="AO162" s="35">
        <v>42838</v>
      </c>
      <c r="AP162" s="23" t="s">
        <v>50</v>
      </c>
      <c r="AQ162" s="36">
        <v>42842.387245370373</v>
      </c>
      <c r="AR162" s="20" t="s">
        <v>51</v>
      </c>
      <c r="AS162" s="25" t="s">
        <v>50</v>
      </c>
      <c r="AT162" s="37">
        <v>42850.879733796297</v>
      </c>
      <c r="AU162" s="21" t="s">
        <v>57</v>
      </c>
    </row>
    <row r="163" spans="1:47" x14ac:dyDescent="0.2">
      <c r="A163" s="4" t="s">
        <v>74</v>
      </c>
      <c r="B163" s="14" t="s">
        <v>75</v>
      </c>
      <c r="C163" s="34">
        <v>42842</v>
      </c>
      <c r="D163" s="15">
        <v>95810</v>
      </c>
      <c r="E163" s="15">
        <v>94660</v>
      </c>
      <c r="F163" s="15">
        <v>0</v>
      </c>
      <c r="G163" s="15">
        <v>0</v>
      </c>
      <c r="H163" s="15">
        <v>0</v>
      </c>
      <c r="I163" s="15">
        <v>1150</v>
      </c>
      <c r="J163" s="15">
        <v>13337.76</v>
      </c>
      <c r="K163" s="15">
        <v>10</v>
      </c>
      <c r="L163" s="15">
        <v>325</v>
      </c>
      <c r="M163" s="15">
        <v>1500</v>
      </c>
      <c r="N163" s="15">
        <v>23400</v>
      </c>
      <c r="O163" s="15">
        <v>79351.8</v>
      </c>
      <c r="P163" s="15">
        <v>160</v>
      </c>
      <c r="Q163" s="15">
        <v>13573.4</v>
      </c>
      <c r="R163" s="15">
        <v>41297.56</v>
      </c>
      <c r="S163" s="15">
        <v>94660</v>
      </c>
      <c r="T163" s="15">
        <v>38730.160000000003</v>
      </c>
      <c r="U163" s="15">
        <v>0</v>
      </c>
      <c r="V163" s="15">
        <v>992.6</v>
      </c>
      <c r="W163" s="15">
        <v>110982.76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  <c r="AD163" s="15">
        <v>0</v>
      </c>
      <c r="AE163" s="15">
        <v>79351.8</v>
      </c>
      <c r="AF163" s="17">
        <v>-297.47000000000003</v>
      </c>
      <c r="AG163" s="17">
        <v>0.2</v>
      </c>
      <c r="AH163" s="17">
        <v>0</v>
      </c>
      <c r="AI163" s="17">
        <v>0</v>
      </c>
      <c r="AJ163" s="17">
        <v>0</v>
      </c>
      <c r="AK163" s="17">
        <v>0</v>
      </c>
      <c r="AL163" s="18">
        <v>1030</v>
      </c>
      <c r="AM163" s="18">
        <v>1052</v>
      </c>
      <c r="AN163" s="35">
        <v>42845</v>
      </c>
      <c r="AO163" s="35">
        <v>42843</v>
      </c>
      <c r="AP163" s="23" t="s">
        <v>50</v>
      </c>
      <c r="AQ163" s="36">
        <v>42843.705312500002</v>
      </c>
      <c r="AR163" s="20" t="s">
        <v>51</v>
      </c>
      <c r="AS163" s="25" t="s">
        <v>50</v>
      </c>
      <c r="AT163" s="37">
        <v>42850.879733796297</v>
      </c>
      <c r="AU163" s="21" t="s">
        <v>57</v>
      </c>
    </row>
    <row r="164" spans="1:47" x14ac:dyDescent="0.2">
      <c r="A164" s="4" t="s">
        <v>74</v>
      </c>
      <c r="B164" s="14" t="s">
        <v>75</v>
      </c>
      <c r="C164" s="34">
        <v>42843</v>
      </c>
      <c r="D164" s="15">
        <v>87725</v>
      </c>
      <c r="E164" s="15">
        <v>86675</v>
      </c>
      <c r="F164" s="15">
        <v>0</v>
      </c>
      <c r="G164" s="15">
        <v>0</v>
      </c>
      <c r="H164" s="15">
        <v>0</v>
      </c>
      <c r="I164" s="15">
        <v>1050</v>
      </c>
      <c r="J164" s="15">
        <v>9501.9599999999991</v>
      </c>
      <c r="K164" s="15">
        <v>0</v>
      </c>
      <c r="L164" s="15">
        <v>710</v>
      </c>
      <c r="M164" s="15">
        <v>0</v>
      </c>
      <c r="N164" s="15">
        <v>10400</v>
      </c>
      <c r="O164" s="15">
        <v>78701.149999999994</v>
      </c>
      <c r="P164" s="15">
        <v>355</v>
      </c>
      <c r="Q164" s="15">
        <v>1450</v>
      </c>
      <c r="R164" s="15">
        <v>27830.81</v>
      </c>
      <c r="S164" s="15">
        <v>86675</v>
      </c>
      <c r="T164" s="15">
        <v>20993.89</v>
      </c>
      <c r="U164" s="15">
        <v>0</v>
      </c>
      <c r="V164" s="15">
        <v>668.07</v>
      </c>
      <c r="W164" s="15">
        <v>97936.960000000006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5">
        <v>0</v>
      </c>
      <c r="AE164" s="15">
        <v>78701.149999999994</v>
      </c>
      <c r="AF164" s="17">
        <v>-32.46</v>
      </c>
      <c r="AG164" s="17">
        <v>-0.15</v>
      </c>
      <c r="AH164" s="17">
        <v>0</v>
      </c>
      <c r="AI164" s="17">
        <v>0</v>
      </c>
      <c r="AJ164" s="17">
        <v>0</v>
      </c>
      <c r="AK164" s="17">
        <v>0</v>
      </c>
      <c r="AL164" s="18">
        <v>840</v>
      </c>
      <c r="AM164" s="18">
        <v>868</v>
      </c>
      <c r="AN164" s="35">
        <v>42846</v>
      </c>
      <c r="AO164" s="35">
        <v>42844</v>
      </c>
      <c r="AP164" s="23" t="s">
        <v>50</v>
      </c>
      <c r="AQ164" s="36">
        <v>42844.688333333332</v>
      </c>
      <c r="AR164" s="20" t="s">
        <v>51</v>
      </c>
      <c r="AS164" s="25" t="s">
        <v>50</v>
      </c>
      <c r="AT164" s="37">
        <v>42850.879733796297</v>
      </c>
      <c r="AU164" s="21" t="s">
        <v>57</v>
      </c>
    </row>
    <row r="165" spans="1:47" x14ac:dyDescent="0.2">
      <c r="A165" s="4" t="s">
        <v>74</v>
      </c>
      <c r="B165" s="14" t="s">
        <v>75</v>
      </c>
      <c r="C165" s="34">
        <v>42844</v>
      </c>
      <c r="D165" s="15">
        <v>83805</v>
      </c>
      <c r="E165" s="15">
        <v>82705</v>
      </c>
      <c r="F165" s="15">
        <v>0</v>
      </c>
      <c r="G165" s="15">
        <v>0</v>
      </c>
      <c r="H165" s="15">
        <v>0</v>
      </c>
      <c r="I165" s="15">
        <v>1100</v>
      </c>
      <c r="J165" s="15">
        <v>8327.25</v>
      </c>
      <c r="K165" s="15">
        <v>0</v>
      </c>
      <c r="L165" s="15">
        <v>625</v>
      </c>
      <c r="M165" s="15">
        <v>0</v>
      </c>
      <c r="N165" s="15">
        <v>19900</v>
      </c>
      <c r="O165" s="15">
        <v>75546.19</v>
      </c>
      <c r="P165" s="15">
        <v>65</v>
      </c>
      <c r="Q165" s="15">
        <v>9210.7099999999991</v>
      </c>
      <c r="R165" s="15">
        <v>27835.35</v>
      </c>
      <c r="S165" s="15">
        <v>82705</v>
      </c>
      <c r="T165" s="15">
        <v>29366.59</v>
      </c>
      <c r="U165" s="15">
        <v>0</v>
      </c>
      <c r="V165" s="15">
        <v>585.66</v>
      </c>
      <c r="W165" s="15">
        <v>92757.25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5">
        <v>0</v>
      </c>
      <c r="AE165" s="15">
        <v>75546.19</v>
      </c>
      <c r="AF165" s="17">
        <v>-198.85</v>
      </c>
      <c r="AG165" s="17">
        <v>-0.19</v>
      </c>
      <c r="AH165" s="17">
        <v>0</v>
      </c>
      <c r="AI165" s="17">
        <v>0</v>
      </c>
      <c r="AJ165" s="17">
        <v>0</v>
      </c>
      <c r="AK165" s="17">
        <v>0</v>
      </c>
      <c r="AL165" s="18">
        <v>849</v>
      </c>
      <c r="AM165" s="18">
        <v>870</v>
      </c>
      <c r="AN165" s="35">
        <v>42849</v>
      </c>
      <c r="AO165" s="35">
        <v>42845</v>
      </c>
      <c r="AP165" s="23" t="s">
        <v>50</v>
      </c>
      <c r="AQ165" s="36">
        <v>42846.408587962964</v>
      </c>
      <c r="AR165" s="20" t="s">
        <v>51</v>
      </c>
      <c r="AS165" s="25" t="s">
        <v>50</v>
      </c>
      <c r="AT165" s="37">
        <v>42850.879733796297</v>
      </c>
      <c r="AU165" s="21" t="s">
        <v>57</v>
      </c>
    </row>
    <row r="166" spans="1:47" x14ac:dyDescent="0.2">
      <c r="A166" s="4" t="s">
        <v>74</v>
      </c>
      <c r="B166" s="14" t="s">
        <v>75</v>
      </c>
      <c r="C166" s="34">
        <v>42845</v>
      </c>
      <c r="D166" s="15">
        <v>92905</v>
      </c>
      <c r="E166" s="15">
        <v>92205</v>
      </c>
      <c r="F166" s="15">
        <v>0</v>
      </c>
      <c r="G166" s="15">
        <v>0</v>
      </c>
      <c r="H166" s="15">
        <v>0</v>
      </c>
      <c r="I166" s="15">
        <v>700</v>
      </c>
      <c r="J166" s="15">
        <v>9370.02</v>
      </c>
      <c r="K166" s="15">
        <v>0</v>
      </c>
      <c r="L166" s="15">
        <v>540</v>
      </c>
      <c r="M166" s="15">
        <v>285</v>
      </c>
      <c r="N166" s="15">
        <v>10900</v>
      </c>
      <c r="O166" s="15">
        <v>79850.62</v>
      </c>
      <c r="P166" s="15">
        <v>0</v>
      </c>
      <c r="Q166" s="15">
        <v>6831.47</v>
      </c>
      <c r="R166" s="15">
        <v>27317.93</v>
      </c>
      <c r="S166" s="15">
        <v>92205</v>
      </c>
      <c r="T166" s="15">
        <v>21128.06</v>
      </c>
      <c r="U166" s="15">
        <v>0</v>
      </c>
      <c r="V166" s="15">
        <v>666.96</v>
      </c>
      <c r="W166" s="15">
        <v>103100.02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5">
        <v>0</v>
      </c>
      <c r="AE166" s="15">
        <v>79850.62</v>
      </c>
      <c r="AF166" s="17">
        <v>-143.91</v>
      </c>
      <c r="AG166" s="17">
        <v>0.38</v>
      </c>
      <c r="AH166" s="17">
        <v>0</v>
      </c>
      <c r="AI166" s="17">
        <v>0</v>
      </c>
      <c r="AJ166" s="17">
        <v>0</v>
      </c>
      <c r="AK166" s="17">
        <v>0</v>
      </c>
      <c r="AL166" s="18">
        <v>914</v>
      </c>
      <c r="AM166" s="18">
        <v>954</v>
      </c>
      <c r="AN166" s="35">
        <v>42850</v>
      </c>
      <c r="AO166" s="35">
        <v>42846</v>
      </c>
      <c r="AP166" s="23" t="s">
        <v>50</v>
      </c>
      <c r="AQ166" s="36">
        <v>42848.792337962965</v>
      </c>
      <c r="AR166" s="20" t="s">
        <v>51</v>
      </c>
      <c r="AS166" s="25" t="s">
        <v>50</v>
      </c>
      <c r="AT166" s="37">
        <v>42850.879733796297</v>
      </c>
      <c r="AU166" s="21" t="s">
        <v>57</v>
      </c>
    </row>
    <row r="167" spans="1:47" x14ac:dyDescent="0.2">
      <c r="A167" s="4" t="s">
        <v>74</v>
      </c>
      <c r="B167" s="14" t="s">
        <v>75</v>
      </c>
      <c r="C167" s="34">
        <v>42846</v>
      </c>
      <c r="D167" s="15">
        <v>84620</v>
      </c>
      <c r="E167" s="15">
        <v>83720</v>
      </c>
      <c r="F167" s="15">
        <v>0</v>
      </c>
      <c r="G167" s="15">
        <v>0</v>
      </c>
      <c r="H167" s="15">
        <v>0</v>
      </c>
      <c r="I167" s="15">
        <v>900</v>
      </c>
      <c r="J167" s="15">
        <v>10931.52</v>
      </c>
      <c r="K167" s="15">
        <v>0</v>
      </c>
      <c r="L167" s="15">
        <v>525</v>
      </c>
      <c r="M167" s="15">
        <v>30</v>
      </c>
      <c r="N167" s="15">
        <v>5700</v>
      </c>
      <c r="O167" s="15">
        <v>74282.789999999994</v>
      </c>
      <c r="P167" s="15">
        <v>145</v>
      </c>
      <c r="Q167" s="15">
        <v>665</v>
      </c>
      <c r="R167" s="15">
        <v>26713.73</v>
      </c>
      <c r="S167" s="15">
        <v>83720</v>
      </c>
      <c r="T167" s="15">
        <v>17335.060000000001</v>
      </c>
      <c r="U167" s="15">
        <v>0</v>
      </c>
      <c r="V167" s="15">
        <v>751.46</v>
      </c>
      <c r="W167" s="15">
        <v>96106.52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5">
        <v>0</v>
      </c>
      <c r="AE167" s="15">
        <v>74282.789999999994</v>
      </c>
      <c r="AF167" s="17">
        <v>-6.39</v>
      </c>
      <c r="AG167" s="17">
        <v>0.21</v>
      </c>
      <c r="AH167" s="17">
        <v>0</v>
      </c>
      <c r="AI167" s="17">
        <v>0</v>
      </c>
      <c r="AJ167" s="17">
        <v>0</v>
      </c>
      <c r="AK167" s="17">
        <v>0</v>
      </c>
      <c r="AL167" s="18">
        <v>852</v>
      </c>
      <c r="AM167" s="18">
        <v>868</v>
      </c>
      <c r="AN167" s="35">
        <v>42851</v>
      </c>
      <c r="AO167" s="35">
        <v>42849</v>
      </c>
      <c r="AP167" s="23" t="s">
        <v>50</v>
      </c>
      <c r="AQ167" s="36">
        <v>42849.777060185188</v>
      </c>
      <c r="AR167" s="20" t="s">
        <v>51</v>
      </c>
      <c r="AS167" s="25" t="s">
        <v>50</v>
      </c>
      <c r="AT167" s="37">
        <v>42850.879733796297</v>
      </c>
      <c r="AU167" s="21" t="s">
        <v>57</v>
      </c>
    </row>
    <row r="168" spans="1:47" x14ac:dyDescent="0.2">
      <c r="A168" s="4" t="s">
        <v>74</v>
      </c>
      <c r="B168" s="14" t="s">
        <v>75</v>
      </c>
      <c r="C168" s="34">
        <v>42847</v>
      </c>
      <c r="D168" s="15">
        <v>67450</v>
      </c>
      <c r="E168" s="15">
        <v>66800</v>
      </c>
      <c r="F168" s="15">
        <v>0</v>
      </c>
      <c r="G168" s="15">
        <v>0</v>
      </c>
      <c r="H168" s="15">
        <v>0</v>
      </c>
      <c r="I168" s="15">
        <v>650</v>
      </c>
      <c r="J168" s="15">
        <v>7473.57</v>
      </c>
      <c r="K168" s="15">
        <v>0</v>
      </c>
      <c r="L168" s="15">
        <v>670</v>
      </c>
      <c r="M168" s="15">
        <v>290</v>
      </c>
      <c r="N168" s="15">
        <v>9500</v>
      </c>
      <c r="O168" s="15">
        <v>69947.47</v>
      </c>
      <c r="P168" s="15">
        <v>175</v>
      </c>
      <c r="Q168" s="15">
        <v>1445</v>
      </c>
      <c r="R168" s="15">
        <v>13816.1</v>
      </c>
      <c r="S168" s="15">
        <v>66800</v>
      </c>
      <c r="T168" s="15">
        <v>18031.84</v>
      </c>
      <c r="U168" s="15">
        <v>0</v>
      </c>
      <c r="V168" s="15">
        <v>551.73</v>
      </c>
      <c r="W168" s="15">
        <v>75883.570000000007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5">
        <v>0</v>
      </c>
      <c r="AE168" s="15">
        <v>69947.47</v>
      </c>
      <c r="AF168" s="17">
        <v>-11.5</v>
      </c>
      <c r="AG168" s="17">
        <v>-0.47</v>
      </c>
      <c r="AH168" s="17">
        <v>0</v>
      </c>
      <c r="AI168" s="17">
        <v>0</v>
      </c>
      <c r="AJ168" s="17">
        <v>0</v>
      </c>
      <c r="AK168" s="17">
        <v>0</v>
      </c>
      <c r="AL168" s="18">
        <v>674</v>
      </c>
      <c r="AM168" s="18">
        <v>689</v>
      </c>
      <c r="AN168" s="35">
        <v>42851</v>
      </c>
      <c r="AO168" s="35">
        <v>42849</v>
      </c>
      <c r="AP168" s="23" t="s">
        <v>50</v>
      </c>
      <c r="AQ168" s="36">
        <v>42849.777407407404</v>
      </c>
      <c r="AR168" s="20" t="s">
        <v>51</v>
      </c>
      <c r="AS168" s="25" t="s">
        <v>50</v>
      </c>
      <c r="AT168" s="37">
        <v>42850.879733796297</v>
      </c>
      <c r="AU168" s="21" t="s">
        <v>57</v>
      </c>
    </row>
    <row r="169" spans="1:47" x14ac:dyDescent="0.2">
      <c r="A169" s="4" t="s">
        <v>74</v>
      </c>
      <c r="B169" s="14" t="s">
        <v>75</v>
      </c>
      <c r="C169" s="34">
        <v>42849</v>
      </c>
      <c r="D169" s="15">
        <v>115945</v>
      </c>
      <c r="E169" s="15">
        <v>114745</v>
      </c>
      <c r="F169" s="15">
        <v>50</v>
      </c>
      <c r="G169" s="15">
        <v>0</v>
      </c>
      <c r="H169" s="15">
        <v>0</v>
      </c>
      <c r="I169" s="15">
        <v>1150</v>
      </c>
      <c r="J169" s="15">
        <v>12880.68</v>
      </c>
      <c r="K169" s="15">
        <v>10</v>
      </c>
      <c r="L169" s="15">
        <v>805</v>
      </c>
      <c r="M169" s="15">
        <v>400</v>
      </c>
      <c r="N169" s="15">
        <v>16600</v>
      </c>
      <c r="O169" s="15">
        <v>102887.99</v>
      </c>
      <c r="P169" s="15">
        <v>0</v>
      </c>
      <c r="Q169" s="15">
        <v>5350</v>
      </c>
      <c r="R169" s="15">
        <v>38402.69</v>
      </c>
      <c r="S169" s="15">
        <v>114745</v>
      </c>
      <c r="T169" s="15">
        <v>30973.54</v>
      </c>
      <c r="U169" s="15">
        <v>0</v>
      </c>
      <c r="V169" s="15">
        <v>922.14</v>
      </c>
      <c r="W169" s="15">
        <v>130040.68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5">
        <v>0</v>
      </c>
      <c r="AE169" s="15">
        <v>102887.99</v>
      </c>
      <c r="AF169" s="17">
        <v>-106.85</v>
      </c>
      <c r="AG169" s="17">
        <v>0.01</v>
      </c>
      <c r="AH169" s="17">
        <v>0</v>
      </c>
      <c r="AI169" s="17">
        <v>0</v>
      </c>
      <c r="AJ169" s="17">
        <v>0</v>
      </c>
      <c r="AK169" s="17">
        <v>0</v>
      </c>
      <c r="AL169" s="18">
        <v>1167</v>
      </c>
      <c r="AM169" s="18">
        <v>1215</v>
      </c>
      <c r="AN169" s="35">
        <v>42852</v>
      </c>
      <c r="AO169" s="35">
        <v>42850</v>
      </c>
      <c r="AP169" s="23" t="s">
        <v>50</v>
      </c>
      <c r="AQ169" s="36">
        <v>42850.740497685183</v>
      </c>
      <c r="AR169" s="20" t="s">
        <v>51</v>
      </c>
      <c r="AS169" s="25" t="s">
        <v>50</v>
      </c>
      <c r="AT169" s="37">
        <v>42850.879733796297</v>
      </c>
      <c r="AU169" s="21" t="s">
        <v>57</v>
      </c>
    </row>
    <row r="170" spans="1:47" x14ac:dyDescent="0.2">
      <c r="A170" s="4" t="s">
        <v>74</v>
      </c>
      <c r="B170" s="14" t="s">
        <v>75</v>
      </c>
      <c r="C170" s="34">
        <v>42850</v>
      </c>
      <c r="D170" s="15">
        <v>92815</v>
      </c>
      <c r="E170" s="15">
        <v>91865</v>
      </c>
      <c r="F170" s="15">
        <v>0</v>
      </c>
      <c r="G170" s="15">
        <v>0</v>
      </c>
      <c r="H170" s="15">
        <v>0</v>
      </c>
      <c r="I170" s="15">
        <v>950</v>
      </c>
      <c r="J170" s="15">
        <v>12918.36</v>
      </c>
      <c r="K170" s="15">
        <v>0</v>
      </c>
      <c r="L170" s="15">
        <v>680</v>
      </c>
      <c r="M170" s="15">
        <v>85</v>
      </c>
      <c r="N170" s="15">
        <v>20200</v>
      </c>
      <c r="O170" s="15">
        <v>92294.64</v>
      </c>
      <c r="P170" s="15">
        <v>185</v>
      </c>
      <c r="Q170" s="15">
        <v>7195.77</v>
      </c>
      <c r="R170" s="15">
        <v>27022.95</v>
      </c>
      <c r="S170" s="15">
        <v>91865</v>
      </c>
      <c r="T170" s="15">
        <v>33938.18</v>
      </c>
      <c r="U170" s="15">
        <v>0</v>
      </c>
      <c r="V170" s="15">
        <v>895.18</v>
      </c>
      <c r="W170" s="15">
        <v>106498.36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5">
        <v>0</v>
      </c>
      <c r="AE170" s="15">
        <v>92294.64</v>
      </c>
      <c r="AF170" s="17">
        <v>-164.64</v>
      </c>
      <c r="AG170" s="17">
        <v>0.36</v>
      </c>
      <c r="AH170" s="17">
        <v>0</v>
      </c>
      <c r="AI170" s="17">
        <v>0</v>
      </c>
      <c r="AJ170" s="17">
        <v>0</v>
      </c>
      <c r="AK170" s="17">
        <v>0</v>
      </c>
      <c r="AL170" s="18">
        <v>941</v>
      </c>
      <c r="AM170" s="18">
        <v>961</v>
      </c>
      <c r="AN170" s="35">
        <v>42853</v>
      </c>
      <c r="AO170" s="35">
        <v>42851</v>
      </c>
      <c r="AP170" s="23" t="s">
        <v>50</v>
      </c>
      <c r="AQ170" s="36">
        <v>42852.394560185188</v>
      </c>
      <c r="AR170" s="20" t="s">
        <v>51</v>
      </c>
      <c r="AS170" s="25" t="s">
        <v>50</v>
      </c>
      <c r="AT170" s="37">
        <v>42852.415960648148</v>
      </c>
      <c r="AU170" s="21" t="s">
        <v>51</v>
      </c>
    </row>
    <row r="171" spans="1:47" x14ac:dyDescent="0.2">
      <c r="A171" s="4" t="s">
        <v>74</v>
      </c>
      <c r="B171" s="14" t="s">
        <v>75</v>
      </c>
      <c r="C171" s="34">
        <v>42851</v>
      </c>
      <c r="D171" s="15">
        <v>80990</v>
      </c>
      <c r="E171" s="15">
        <v>80290</v>
      </c>
      <c r="F171" s="15">
        <v>0</v>
      </c>
      <c r="G171" s="15">
        <v>0</v>
      </c>
      <c r="H171" s="15">
        <v>0</v>
      </c>
      <c r="I171" s="15">
        <v>700</v>
      </c>
      <c r="J171" s="15">
        <v>9157.44</v>
      </c>
      <c r="K171" s="15">
        <v>70</v>
      </c>
      <c r="L171" s="15">
        <v>635</v>
      </c>
      <c r="M171" s="15">
        <v>630</v>
      </c>
      <c r="N171" s="15">
        <v>4600</v>
      </c>
      <c r="O171" s="15">
        <v>75495.320000000007</v>
      </c>
      <c r="P171" s="15">
        <v>155</v>
      </c>
      <c r="Q171" s="15">
        <v>7914.11</v>
      </c>
      <c r="R171" s="15">
        <v>12518.01</v>
      </c>
      <c r="S171" s="15">
        <v>80290</v>
      </c>
      <c r="T171" s="15">
        <v>15106.03</v>
      </c>
      <c r="U171" s="15">
        <v>0</v>
      </c>
      <c r="V171" s="15">
        <v>686.41</v>
      </c>
      <c r="W171" s="15">
        <v>91482.44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5">
        <v>0</v>
      </c>
      <c r="AE171" s="15">
        <v>75495.320000000007</v>
      </c>
      <c r="AF171" s="17">
        <v>-166.2</v>
      </c>
      <c r="AG171" s="17">
        <v>-0.32</v>
      </c>
      <c r="AH171" s="17">
        <v>0</v>
      </c>
      <c r="AI171" s="17">
        <v>0</v>
      </c>
      <c r="AJ171" s="17">
        <v>0</v>
      </c>
      <c r="AK171" s="17">
        <v>0</v>
      </c>
      <c r="AL171" s="18">
        <v>803</v>
      </c>
      <c r="AM171" s="18">
        <v>827</v>
      </c>
      <c r="AN171" s="35">
        <v>42857</v>
      </c>
      <c r="AO171" s="35">
        <v>42852</v>
      </c>
      <c r="AP171" s="23" t="s">
        <v>50</v>
      </c>
      <c r="AQ171" s="36">
        <v>42852.785775462966</v>
      </c>
      <c r="AR171" s="20" t="s">
        <v>51</v>
      </c>
      <c r="AS171" s="25" t="s">
        <v>50</v>
      </c>
      <c r="AT171" s="37">
        <v>42853.463414351849</v>
      </c>
      <c r="AU171" s="21" t="s">
        <v>51</v>
      </c>
    </row>
    <row r="172" spans="1:47" x14ac:dyDescent="0.2">
      <c r="A172" s="4" t="s">
        <v>74</v>
      </c>
      <c r="B172" s="14" t="s">
        <v>75</v>
      </c>
      <c r="C172" s="34">
        <v>42852</v>
      </c>
      <c r="D172" s="15">
        <v>94175</v>
      </c>
      <c r="E172" s="15">
        <v>93375</v>
      </c>
      <c r="F172" s="15">
        <v>0</v>
      </c>
      <c r="G172" s="15">
        <v>0</v>
      </c>
      <c r="H172" s="15">
        <v>0</v>
      </c>
      <c r="I172" s="15">
        <v>800</v>
      </c>
      <c r="J172" s="15">
        <v>10849.17</v>
      </c>
      <c r="K172" s="15">
        <v>0</v>
      </c>
      <c r="L172" s="15">
        <v>680</v>
      </c>
      <c r="M172" s="15">
        <v>235</v>
      </c>
      <c r="N172" s="15">
        <v>6500</v>
      </c>
      <c r="O172" s="15">
        <v>81057.38</v>
      </c>
      <c r="P172" s="15">
        <v>0</v>
      </c>
      <c r="Q172" s="15">
        <v>2810</v>
      </c>
      <c r="R172" s="15">
        <v>28571.79</v>
      </c>
      <c r="S172" s="15">
        <v>93375</v>
      </c>
      <c r="T172" s="15">
        <v>18294.55</v>
      </c>
      <c r="U172" s="15">
        <v>0</v>
      </c>
      <c r="V172" s="15">
        <v>769.62</v>
      </c>
      <c r="W172" s="15">
        <v>105939.17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5">
        <v>0</v>
      </c>
      <c r="AE172" s="15">
        <v>81057.38</v>
      </c>
      <c r="AF172" s="17">
        <v>-48.28</v>
      </c>
      <c r="AG172" s="17">
        <v>-0.38</v>
      </c>
      <c r="AH172" s="17">
        <v>0</v>
      </c>
      <c r="AI172" s="17">
        <v>0</v>
      </c>
      <c r="AJ172" s="17">
        <v>0</v>
      </c>
      <c r="AK172" s="17">
        <v>0</v>
      </c>
      <c r="AL172" s="18">
        <v>939</v>
      </c>
      <c r="AM172" s="18">
        <v>963</v>
      </c>
      <c r="AN172" s="35">
        <v>42858</v>
      </c>
      <c r="AO172" s="35">
        <v>42853</v>
      </c>
      <c r="AP172" s="23" t="s">
        <v>50</v>
      </c>
      <c r="AQ172" s="36">
        <v>42855.777777777781</v>
      </c>
      <c r="AR172" s="20" t="s">
        <v>51</v>
      </c>
      <c r="AS172" s="25" t="s">
        <v>50</v>
      </c>
      <c r="AT172" s="37">
        <v>42857.468946759262</v>
      </c>
      <c r="AU172" s="21" t="s">
        <v>51</v>
      </c>
    </row>
    <row r="173" spans="1:47" x14ac:dyDescent="0.2">
      <c r="A173" s="4" t="s">
        <v>74</v>
      </c>
      <c r="B173" s="14" t="s">
        <v>75</v>
      </c>
      <c r="C173" s="34">
        <v>42853</v>
      </c>
      <c r="D173" s="15">
        <v>86015</v>
      </c>
      <c r="E173" s="15">
        <v>84665</v>
      </c>
      <c r="F173" s="15">
        <v>0</v>
      </c>
      <c r="G173" s="15">
        <v>0</v>
      </c>
      <c r="H173" s="15">
        <v>0</v>
      </c>
      <c r="I173" s="15">
        <v>1350</v>
      </c>
      <c r="J173" s="15">
        <v>11442.87</v>
      </c>
      <c r="K173" s="15">
        <v>0</v>
      </c>
      <c r="L173" s="15">
        <v>970</v>
      </c>
      <c r="M173" s="15">
        <v>60</v>
      </c>
      <c r="N173" s="15">
        <v>4100</v>
      </c>
      <c r="O173" s="15">
        <v>71752.98</v>
      </c>
      <c r="P173" s="15">
        <v>0</v>
      </c>
      <c r="Q173" s="15">
        <v>8403.5</v>
      </c>
      <c r="R173" s="15">
        <v>22431.39</v>
      </c>
      <c r="S173" s="15">
        <v>84665</v>
      </c>
      <c r="T173" s="15">
        <v>17106.88</v>
      </c>
      <c r="U173" s="15">
        <v>0</v>
      </c>
      <c r="V173" s="15">
        <v>815.99</v>
      </c>
      <c r="W173" s="15">
        <v>98487.87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5">
        <v>0</v>
      </c>
      <c r="AE173" s="15">
        <v>71752.98</v>
      </c>
      <c r="AF173" s="17">
        <v>0</v>
      </c>
      <c r="AG173" s="17">
        <v>0.02</v>
      </c>
      <c r="AH173" s="17">
        <v>-12472.87</v>
      </c>
      <c r="AI173" s="17">
        <v>4069.37</v>
      </c>
      <c r="AJ173" s="17">
        <v>0</v>
      </c>
      <c r="AK173" s="17">
        <v>0</v>
      </c>
      <c r="AL173" s="18">
        <v>865</v>
      </c>
      <c r="AM173" s="18">
        <v>883</v>
      </c>
      <c r="AN173" s="35">
        <v>42859</v>
      </c>
      <c r="AO173" s="35">
        <v>42857</v>
      </c>
      <c r="AP173" s="23" t="s">
        <v>50</v>
      </c>
      <c r="AQ173" s="36">
        <v>42857.796006944445</v>
      </c>
      <c r="AR173" s="20" t="s">
        <v>51</v>
      </c>
      <c r="AS173" s="25" t="s">
        <v>50</v>
      </c>
      <c r="AT173" s="37">
        <v>42857.881342592591</v>
      </c>
      <c r="AU173" s="21" t="s">
        <v>51</v>
      </c>
    </row>
    <row r="174" spans="1:47" x14ac:dyDescent="0.2">
      <c r="A174" s="4" t="s">
        <v>74</v>
      </c>
      <c r="B174" s="14" t="s">
        <v>75</v>
      </c>
      <c r="C174" s="34">
        <v>42854</v>
      </c>
      <c r="D174" s="15">
        <v>76505</v>
      </c>
      <c r="E174" s="15">
        <v>75205</v>
      </c>
      <c r="F174" s="15">
        <v>350</v>
      </c>
      <c r="G174" s="15">
        <v>0</v>
      </c>
      <c r="H174" s="15">
        <v>0</v>
      </c>
      <c r="I174" s="15">
        <v>950</v>
      </c>
      <c r="J174" s="15">
        <v>11614.05</v>
      </c>
      <c r="K174" s="15">
        <v>0</v>
      </c>
      <c r="L174" s="15">
        <v>625</v>
      </c>
      <c r="M174" s="15">
        <v>130</v>
      </c>
      <c r="N174" s="15">
        <v>10000</v>
      </c>
      <c r="O174" s="15">
        <v>68525.27</v>
      </c>
      <c r="P174" s="15">
        <v>0</v>
      </c>
      <c r="Q174" s="15">
        <v>8802.7999999999993</v>
      </c>
      <c r="R174" s="15">
        <v>21545.98</v>
      </c>
      <c r="S174" s="15">
        <v>75205</v>
      </c>
      <c r="T174" s="15">
        <v>22859.86</v>
      </c>
      <c r="U174" s="15">
        <v>0</v>
      </c>
      <c r="V174" s="15">
        <v>809.19</v>
      </c>
      <c r="W174" s="15">
        <v>88874.05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  <c r="AD174" s="15">
        <v>0</v>
      </c>
      <c r="AE174" s="15">
        <v>68525.27</v>
      </c>
      <c r="AF174" s="17">
        <v>0</v>
      </c>
      <c r="AG174" s="17">
        <v>-0.27</v>
      </c>
      <c r="AH174" s="17">
        <v>-12369.05</v>
      </c>
      <c r="AI174" s="17">
        <v>-3566.25</v>
      </c>
      <c r="AJ174" s="17">
        <v>0</v>
      </c>
      <c r="AK174" s="17">
        <v>0</v>
      </c>
      <c r="AL174" s="18">
        <v>782</v>
      </c>
      <c r="AM174" s="18">
        <v>796</v>
      </c>
      <c r="AN174" s="35">
        <v>42859</v>
      </c>
      <c r="AO174" s="35">
        <v>42857</v>
      </c>
      <c r="AP174" s="23" t="s">
        <v>50</v>
      </c>
      <c r="AQ174" s="36">
        <v>42857.796458333331</v>
      </c>
      <c r="AR174" s="20" t="s">
        <v>51</v>
      </c>
      <c r="AS174" s="25" t="s">
        <v>50</v>
      </c>
      <c r="AT174" s="37">
        <v>42857.881342592591</v>
      </c>
      <c r="AU174" s="21" t="s">
        <v>51</v>
      </c>
    </row>
    <row r="175" spans="1:47" x14ac:dyDescent="0.2">
      <c r="A175" s="4" t="s">
        <v>76</v>
      </c>
      <c r="B175" s="14" t="s">
        <v>77</v>
      </c>
      <c r="C175" s="34">
        <v>42826</v>
      </c>
      <c r="D175" s="15">
        <v>83180</v>
      </c>
      <c r="E175" s="15">
        <v>82080</v>
      </c>
      <c r="F175" s="15">
        <v>200</v>
      </c>
      <c r="G175" s="15">
        <v>0</v>
      </c>
      <c r="H175" s="15">
        <v>0</v>
      </c>
      <c r="I175" s="15">
        <v>900</v>
      </c>
      <c r="J175" s="15">
        <v>16017.81</v>
      </c>
      <c r="K175" s="15">
        <v>0</v>
      </c>
      <c r="L175" s="15">
        <v>1345</v>
      </c>
      <c r="M175" s="15">
        <v>640</v>
      </c>
      <c r="N175" s="15">
        <v>0</v>
      </c>
      <c r="O175" s="15">
        <v>68032.509999999995</v>
      </c>
      <c r="P175" s="15">
        <v>0</v>
      </c>
      <c r="Q175" s="15">
        <v>15366.21</v>
      </c>
      <c r="R175" s="15">
        <v>17784.09</v>
      </c>
      <c r="S175" s="15">
        <v>82080</v>
      </c>
      <c r="T175" s="15">
        <v>17925.060000000001</v>
      </c>
      <c r="U175" s="15">
        <v>0</v>
      </c>
      <c r="V175" s="15">
        <v>1177.75</v>
      </c>
      <c r="W175" s="15">
        <v>101182.81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  <c r="AD175" s="15">
        <v>0</v>
      </c>
      <c r="AE175" s="15">
        <v>68032.509999999995</v>
      </c>
      <c r="AF175" s="17">
        <v>-226.72</v>
      </c>
      <c r="AG175" s="17">
        <v>0.49</v>
      </c>
      <c r="AH175" s="17">
        <v>-25682.38</v>
      </c>
      <c r="AI175" s="17">
        <v>25682.38</v>
      </c>
      <c r="AJ175" s="17">
        <v>0</v>
      </c>
      <c r="AK175" s="17">
        <v>0</v>
      </c>
      <c r="AL175" s="18">
        <v>908</v>
      </c>
      <c r="AM175" s="18">
        <v>969</v>
      </c>
      <c r="AN175" s="35">
        <v>42830</v>
      </c>
      <c r="AO175" s="35">
        <v>42828</v>
      </c>
      <c r="AP175" s="23" t="s">
        <v>50</v>
      </c>
      <c r="AQ175" s="36">
        <v>42829.460729166669</v>
      </c>
      <c r="AR175" s="20" t="s">
        <v>51</v>
      </c>
      <c r="AS175" s="25" t="s">
        <v>50</v>
      </c>
      <c r="AT175" s="37">
        <v>42850.879733796297</v>
      </c>
      <c r="AU175" s="21" t="s">
        <v>57</v>
      </c>
    </row>
    <row r="176" spans="1:47" x14ac:dyDescent="0.2">
      <c r="A176" s="4" t="s">
        <v>76</v>
      </c>
      <c r="B176" s="14" t="s">
        <v>77</v>
      </c>
      <c r="C176" s="34">
        <v>42827</v>
      </c>
      <c r="D176" s="15">
        <v>26165</v>
      </c>
      <c r="E176" s="15">
        <v>26015</v>
      </c>
      <c r="F176" s="15">
        <v>0</v>
      </c>
      <c r="G176" s="15">
        <v>0</v>
      </c>
      <c r="H176" s="15">
        <v>0</v>
      </c>
      <c r="I176" s="15">
        <v>150</v>
      </c>
      <c r="J176" s="15">
        <v>4172.01</v>
      </c>
      <c r="K176" s="15">
        <v>0</v>
      </c>
      <c r="L176" s="15">
        <v>400</v>
      </c>
      <c r="M176" s="15">
        <v>495</v>
      </c>
      <c r="N176" s="15">
        <v>0</v>
      </c>
      <c r="O176" s="15">
        <v>26462.51</v>
      </c>
      <c r="P176" s="15">
        <v>0</v>
      </c>
      <c r="Q176" s="15">
        <v>3031</v>
      </c>
      <c r="R176" s="15">
        <v>1738.5</v>
      </c>
      <c r="S176" s="15">
        <v>26015</v>
      </c>
      <c r="T176" s="15">
        <v>4885.5200000000004</v>
      </c>
      <c r="U176" s="15">
        <v>0</v>
      </c>
      <c r="V176" s="15">
        <v>331.49</v>
      </c>
      <c r="W176" s="15">
        <v>31232.01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5">
        <v>0</v>
      </c>
      <c r="AE176" s="15">
        <v>26462.51</v>
      </c>
      <c r="AF176" s="17">
        <v>-50.39</v>
      </c>
      <c r="AG176" s="17">
        <v>0.49</v>
      </c>
      <c r="AH176" s="17">
        <v>0</v>
      </c>
      <c r="AI176" s="17">
        <v>0</v>
      </c>
      <c r="AJ176" s="17">
        <v>0</v>
      </c>
      <c r="AK176" s="17">
        <v>0</v>
      </c>
      <c r="AL176" s="18">
        <v>276</v>
      </c>
      <c r="AM176" s="18">
        <v>284</v>
      </c>
      <c r="AN176" s="35">
        <v>42830</v>
      </c>
      <c r="AO176" s="35">
        <v>42828</v>
      </c>
      <c r="AP176" s="23" t="s">
        <v>50</v>
      </c>
      <c r="AQ176" s="36">
        <v>42829.461122685185</v>
      </c>
      <c r="AR176" s="20" t="s">
        <v>51</v>
      </c>
      <c r="AS176" s="25" t="s">
        <v>50</v>
      </c>
      <c r="AT176" s="37">
        <v>42850.879733796297</v>
      </c>
      <c r="AU176" s="21" t="s">
        <v>57</v>
      </c>
    </row>
    <row r="177" spans="1:47" x14ac:dyDescent="0.2">
      <c r="A177" s="4" t="s">
        <v>76</v>
      </c>
      <c r="B177" s="14" t="s">
        <v>77</v>
      </c>
      <c r="C177" s="34">
        <v>42828</v>
      </c>
      <c r="D177" s="15">
        <v>149360</v>
      </c>
      <c r="E177" s="15">
        <v>148360</v>
      </c>
      <c r="F177" s="15">
        <v>0</v>
      </c>
      <c r="G177" s="15">
        <v>0</v>
      </c>
      <c r="H177" s="15">
        <v>0</v>
      </c>
      <c r="I177" s="15">
        <v>1000</v>
      </c>
      <c r="J177" s="15">
        <v>29753.13</v>
      </c>
      <c r="K177" s="15">
        <v>0</v>
      </c>
      <c r="L177" s="15">
        <v>1090</v>
      </c>
      <c r="M177" s="15">
        <v>3055</v>
      </c>
      <c r="N177" s="15">
        <v>0</v>
      </c>
      <c r="O177" s="15">
        <v>114321</v>
      </c>
      <c r="P177" s="15">
        <v>4625</v>
      </c>
      <c r="Q177" s="15">
        <v>35467.56</v>
      </c>
      <c r="R177" s="15">
        <v>28844.57</v>
      </c>
      <c r="S177" s="15">
        <v>148360</v>
      </c>
      <c r="T177" s="15">
        <v>32680.49</v>
      </c>
      <c r="U177" s="15">
        <v>0</v>
      </c>
      <c r="V177" s="15">
        <v>2217.64</v>
      </c>
      <c r="W177" s="15">
        <v>183258.13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5">
        <v>0</v>
      </c>
      <c r="AE177" s="15">
        <v>114321</v>
      </c>
      <c r="AF177" s="17">
        <v>-582.09</v>
      </c>
      <c r="AG177" s="17">
        <v>-0.2</v>
      </c>
      <c r="AH177" s="17">
        <v>0</v>
      </c>
      <c r="AI177" s="17">
        <v>0</v>
      </c>
      <c r="AJ177" s="17">
        <v>-492.8</v>
      </c>
      <c r="AK177" s="17">
        <v>0</v>
      </c>
      <c r="AL177" s="18">
        <v>2105</v>
      </c>
      <c r="AM177" s="18">
        <v>2143</v>
      </c>
      <c r="AN177" s="35">
        <v>42832</v>
      </c>
      <c r="AO177" s="35">
        <v>42829</v>
      </c>
      <c r="AP177" s="23" t="s">
        <v>50</v>
      </c>
      <c r="AQ177" s="36">
        <v>42832.389293981483</v>
      </c>
      <c r="AR177" s="20" t="s">
        <v>51</v>
      </c>
      <c r="AS177" s="25" t="s">
        <v>50</v>
      </c>
      <c r="AT177" s="37">
        <v>42850.879733796297</v>
      </c>
      <c r="AU177" s="21" t="s">
        <v>57</v>
      </c>
    </row>
    <row r="178" spans="1:47" x14ac:dyDescent="0.2">
      <c r="A178" s="4" t="s">
        <v>76</v>
      </c>
      <c r="B178" s="14" t="s">
        <v>77</v>
      </c>
      <c r="C178" s="34">
        <v>42829</v>
      </c>
      <c r="D178" s="15">
        <v>120430</v>
      </c>
      <c r="E178" s="15">
        <v>119380</v>
      </c>
      <c r="F178" s="15">
        <v>100</v>
      </c>
      <c r="G178" s="15">
        <v>0</v>
      </c>
      <c r="H178" s="15">
        <v>0</v>
      </c>
      <c r="I178" s="15">
        <v>950</v>
      </c>
      <c r="J178" s="15">
        <v>21707.37</v>
      </c>
      <c r="K178" s="15">
        <v>0</v>
      </c>
      <c r="L178" s="15">
        <v>1060</v>
      </c>
      <c r="M178" s="15">
        <v>760</v>
      </c>
      <c r="N178" s="15">
        <v>0</v>
      </c>
      <c r="O178" s="15">
        <v>95051.72</v>
      </c>
      <c r="P178" s="15">
        <v>2435</v>
      </c>
      <c r="Q178" s="15">
        <v>26685.59</v>
      </c>
      <c r="R178" s="15">
        <v>19785.060000000001</v>
      </c>
      <c r="S178" s="15">
        <v>119380</v>
      </c>
      <c r="T178" s="15">
        <v>23038.19</v>
      </c>
      <c r="U178" s="15">
        <v>0</v>
      </c>
      <c r="V178" s="15">
        <v>1539.18</v>
      </c>
      <c r="W178" s="15">
        <v>143957.37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5">
        <v>0</v>
      </c>
      <c r="AE178" s="15">
        <v>95051.72</v>
      </c>
      <c r="AF178" s="17">
        <v>-393.23</v>
      </c>
      <c r="AG178" s="17">
        <v>0.28000000000000003</v>
      </c>
      <c r="AH178" s="17">
        <v>0</v>
      </c>
      <c r="AI178" s="17">
        <v>420</v>
      </c>
      <c r="AJ178" s="17">
        <v>0</v>
      </c>
      <c r="AK178" s="17">
        <v>0</v>
      </c>
      <c r="AL178" s="18">
        <v>1464</v>
      </c>
      <c r="AM178" s="18">
        <v>1519</v>
      </c>
      <c r="AN178" s="35">
        <v>42835</v>
      </c>
      <c r="AO178" s="35">
        <v>42830</v>
      </c>
      <c r="AP178" s="23" t="s">
        <v>50</v>
      </c>
      <c r="AQ178" s="36">
        <v>42834.862349537034</v>
      </c>
      <c r="AR178" s="20" t="s">
        <v>51</v>
      </c>
      <c r="AS178" s="25" t="s">
        <v>50</v>
      </c>
      <c r="AT178" s="37">
        <v>42850.879733796297</v>
      </c>
      <c r="AU178" s="21" t="s">
        <v>57</v>
      </c>
    </row>
    <row r="179" spans="1:47" x14ac:dyDescent="0.2">
      <c r="A179" s="4" t="s">
        <v>76</v>
      </c>
      <c r="B179" s="14" t="s">
        <v>77</v>
      </c>
      <c r="C179" s="34">
        <v>42830</v>
      </c>
      <c r="D179" s="15">
        <v>118585</v>
      </c>
      <c r="E179" s="15">
        <v>117435</v>
      </c>
      <c r="F179" s="15">
        <v>0</v>
      </c>
      <c r="G179" s="15">
        <v>0</v>
      </c>
      <c r="H179" s="15">
        <v>0</v>
      </c>
      <c r="I179" s="15">
        <v>1150</v>
      </c>
      <c r="J179" s="15">
        <v>29343.21</v>
      </c>
      <c r="K179" s="15">
        <v>0</v>
      </c>
      <c r="L179" s="15">
        <v>705</v>
      </c>
      <c r="M179" s="15">
        <v>170</v>
      </c>
      <c r="N179" s="15">
        <v>4900</v>
      </c>
      <c r="O179" s="15">
        <v>105547.96</v>
      </c>
      <c r="P179" s="15">
        <v>0</v>
      </c>
      <c r="Q179" s="15">
        <v>19791.5</v>
      </c>
      <c r="R179" s="15">
        <v>28363.75</v>
      </c>
      <c r="S179" s="15">
        <v>117435</v>
      </c>
      <c r="T179" s="15">
        <v>34291.32</v>
      </c>
      <c r="U179" s="15">
        <v>0</v>
      </c>
      <c r="V179" s="15">
        <v>1976.89</v>
      </c>
      <c r="W179" s="15">
        <v>148803.21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5">
        <v>0</v>
      </c>
      <c r="AE179" s="15">
        <v>105547.96</v>
      </c>
      <c r="AF179" s="17">
        <v>-214.55</v>
      </c>
      <c r="AG179" s="17">
        <v>0.04</v>
      </c>
      <c r="AH179" s="17">
        <v>0</v>
      </c>
      <c r="AI179" s="17">
        <v>0</v>
      </c>
      <c r="AJ179" s="17">
        <v>0</v>
      </c>
      <c r="AK179" s="17">
        <v>0</v>
      </c>
      <c r="AL179" s="18">
        <v>1603</v>
      </c>
      <c r="AM179" s="18">
        <v>1659</v>
      </c>
      <c r="AN179" s="35">
        <v>42835</v>
      </c>
      <c r="AO179" s="35">
        <v>42832</v>
      </c>
      <c r="AP179" s="23" t="s">
        <v>50</v>
      </c>
      <c r="AQ179" s="36">
        <v>42834.935289351852</v>
      </c>
      <c r="AR179" s="20" t="s">
        <v>51</v>
      </c>
      <c r="AS179" s="25" t="s">
        <v>50</v>
      </c>
      <c r="AT179" s="37">
        <v>42850.879733796297</v>
      </c>
      <c r="AU179" s="21" t="s">
        <v>57</v>
      </c>
    </row>
    <row r="180" spans="1:47" x14ac:dyDescent="0.2">
      <c r="A180" s="4" t="s">
        <v>76</v>
      </c>
      <c r="B180" s="14" t="s">
        <v>77</v>
      </c>
      <c r="C180" s="34">
        <v>42832</v>
      </c>
      <c r="D180" s="15">
        <v>187930</v>
      </c>
      <c r="E180" s="15">
        <v>186480</v>
      </c>
      <c r="F180" s="15">
        <v>0</v>
      </c>
      <c r="G180" s="15">
        <v>0</v>
      </c>
      <c r="H180" s="15">
        <v>0</v>
      </c>
      <c r="I180" s="15">
        <v>1450</v>
      </c>
      <c r="J180" s="15">
        <v>34469.85</v>
      </c>
      <c r="K180" s="15">
        <v>0</v>
      </c>
      <c r="L180" s="15">
        <v>1315</v>
      </c>
      <c r="M180" s="15">
        <v>2525</v>
      </c>
      <c r="N180" s="15">
        <v>12400</v>
      </c>
      <c r="O180" s="15">
        <v>148514.01</v>
      </c>
      <c r="P180" s="15">
        <v>4830</v>
      </c>
      <c r="Q180" s="15">
        <v>37734.660000000003</v>
      </c>
      <c r="R180" s="15">
        <v>47561.18</v>
      </c>
      <c r="S180" s="15">
        <v>186480</v>
      </c>
      <c r="T180" s="15">
        <v>49653.59</v>
      </c>
      <c r="U180" s="15">
        <v>0</v>
      </c>
      <c r="V180" s="15">
        <v>2506.2600000000002</v>
      </c>
      <c r="W180" s="15">
        <v>226239.85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5">
        <v>0</v>
      </c>
      <c r="AE180" s="15">
        <v>148514.01</v>
      </c>
      <c r="AF180" s="17">
        <v>-554.11</v>
      </c>
      <c r="AG180" s="17">
        <v>-0.01</v>
      </c>
      <c r="AH180" s="17">
        <v>0</v>
      </c>
      <c r="AI180" s="17">
        <v>0</v>
      </c>
      <c r="AJ180" s="17">
        <v>0</v>
      </c>
      <c r="AK180" s="17">
        <v>0</v>
      </c>
      <c r="AL180" s="18">
        <v>2318</v>
      </c>
      <c r="AM180" s="18">
        <v>2399</v>
      </c>
      <c r="AN180" s="35">
        <v>42837</v>
      </c>
      <c r="AO180" s="35">
        <v>42835</v>
      </c>
      <c r="AP180" s="23" t="s">
        <v>50</v>
      </c>
      <c r="AQ180" s="36">
        <v>42836.426064814812</v>
      </c>
      <c r="AR180" s="20" t="s">
        <v>51</v>
      </c>
      <c r="AS180" s="25" t="s">
        <v>50</v>
      </c>
      <c r="AT180" s="37">
        <v>42850.879733796297</v>
      </c>
      <c r="AU180" s="21" t="s">
        <v>57</v>
      </c>
    </row>
    <row r="181" spans="1:47" x14ac:dyDescent="0.2">
      <c r="A181" s="4" t="s">
        <v>76</v>
      </c>
      <c r="B181" s="14" t="s">
        <v>77</v>
      </c>
      <c r="C181" s="34">
        <v>42833</v>
      </c>
      <c r="D181" s="15">
        <v>54400</v>
      </c>
      <c r="E181" s="15">
        <v>53800</v>
      </c>
      <c r="F181" s="15">
        <v>0</v>
      </c>
      <c r="G181" s="15">
        <v>0</v>
      </c>
      <c r="H181" s="15">
        <v>0</v>
      </c>
      <c r="I181" s="15">
        <v>600</v>
      </c>
      <c r="J181" s="15">
        <v>12438.81</v>
      </c>
      <c r="K181" s="15">
        <v>0</v>
      </c>
      <c r="L181" s="15">
        <v>535</v>
      </c>
      <c r="M181" s="15">
        <v>1060</v>
      </c>
      <c r="N181" s="15">
        <v>3800</v>
      </c>
      <c r="O181" s="15">
        <v>39396.300000000003</v>
      </c>
      <c r="P181" s="15">
        <v>0</v>
      </c>
      <c r="Q181" s="15">
        <v>10113.969999999999</v>
      </c>
      <c r="R181" s="15">
        <v>22723.54</v>
      </c>
      <c r="S181" s="15">
        <v>53800</v>
      </c>
      <c r="T181" s="15">
        <v>17515.71</v>
      </c>
      <c r="U181" s="15">
        <v>0</v>
      </c>
      <c r="V181" s="15">
        <v>918.1</v>
      </c>
      <c r="W181" s="15">
        <v>68433.81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5">
        <v>0</v>
      </c>
      <c r="AE181" s="15">
        <v>39396.300000000003</v>
      </c>
      <c r="AF181" s="17">
        <v>-150.97</v>
      </c>
      <c r="AG181" s="17">
        <v>-0.3</v>
      </c>
      <c r="AH181" s="17">
        <v>0</v>
      </c>
      <c r="AI181" s="17">
        <v>0</v>
      </c>
      <c r="AJ181" s="17">
        <v>0</v>
      </c>
      <c r="AK181" s="17">
        <v>0</v>
      </c>
      <c r="AL181" s="18">
        <v>716</v>
      </c>
      <c r="AM181" s="18">
        <v>730</v>
      </c>
      <c r="AN181" s="35">
        <v>42837</v>
      </c>
      <c r="AO181" s="35">
        <v>42835</v>
      </c>
      <c r="AP181" s="23" t="s">
        <v>50</v>
      </c>
      <c r="AQ181" s="36">
        <v>42836.436377314814</v>
      </c>
      <c r="AR181" s="20" t="s">
        <v>51</v>
      </c>
      <c r="AS181" s="25" t="s">
        <v>50</v>
      </c>
      <c r="AT181" s="37">
        <v>42850.879733796297</v>
      </c>
      <c r="AU181" s="21" t="s">
        <v>57</v>
      </c>
    </row>
    <row r="182" spans="1:47" x14ac:dyDescent="0.2">
      <c r="A182" s="4" t="s">
        <v>76</v>
      </c>
      <c r="B182" s="14" t="s">
        <v>77</v>
      </c>
      <c r="C182" s="34">
        <v>42834</v>
      </c>
      <c r="D182" s="15">
        <v>18280</v>
      </c>
      <c r="E182" s="15">
        <v>18030</v>
      </c>
      <c r="F182" s="15">
        <v>0</v>
      </c>
      <c r="G182" s="15">
        <v>0</v>
      </c>
      <c r="H182" s="15">
        <v>0</v>
      </c>
      <c r="I182" s="15">
        <v>250</v>
      </c>
      <c r="J182" s="15">
        <v>5973.54</v>
      </c>
      <c r="K182" s="15">
        <v>0</v>
      </c>
      <c r="L182" s="15">
        <v>165</v>
      </c>
      <c r="M182" s="15">
        <v>245</v>
      </c>
      <c r="N182" s="15">
        <v>0</v>
      </c>
      <c r="O182" s="15">
        <v>10381.44</v>
      </c>
      <c r="P182" s="15">
        <v>210</v>
      </c>
      <c r="Q182" s="15">
        <v>5814.6</v>
      </c>
      <c r="R182" s="15">
        <v>8257.5</v>
      </c>
      <c r="S182" s="15">
        <v>18030</v>
      </c>
      <c r="T182" s="15">
        <v>6215.93</v>
      </c>
      <c r="U182" s="15">
        <v>0</v>
      </c>
      <c r="V182" s="15">
        <v>417.61</v>
      </c>
      <c r="W182" s="15">
        <v>24663.54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5">
        <v>0</v>
      </c>
      <c r="AE182" s="15">
        <v>10381.44</v>
      </c>
      <c r="AF182" s="17">
        <v>-131.28</v>
      </c>
      <c r="AG182" s="17">
        <v>-0.44</v>
      </c>
      <c r="AH182" s="17">
        <v>0</v>
      </c>
      <c r="AI182" s="17">
        <v>0</v>
      </c>
      <c r="AJ182" s="17">
        <v>0</v>
      </c>
      <c r="AK182" s="17">
        <v>0</v>
      </c>
      <c r="AL182" s="18">
        <v>261</v>
      </c>
      <c r="AM182" s="18">
        <v>265</v>
      </c>
      <c r="AN182" s="35">
        <v>42837</v>
      </c>
      <c r="AO182" s="35">
        <v>42835</v>
      </c>
      <c r="AP182" s="23" t="s">
        <v>50</v>
      </c>
      <c r="AQ182" s="36">
        <v>42836.436701388891</v>
      </c>
      <c r="AR182" s="20" t="s">
        <v>51</v>
      </c>
      <c r="AS182" s="25" t="s">
        <v>50</v>
      </c>
      <c r="AT182" s="37">
        <v>42850.879733796297</v>
      </c>
      <c r="AU182" s="21" t="s">
        <v>57</v>
      </c>
    </row>
    <row r="183" spans="1:47" x14ac:dyDescent="0.2">
      <c r="A183" s="4" t="s">
        <v>76</v>
      </c>
      <c r="B183" s="14" t="s">
        <v>77</v>
      </c>
      <c r="C183" s="34">
        <v>42835</v>
      </c>
      <c r="D183" s="15">
        <v>79185</v>
      </c>
      <c r="E183" s="15">
        <v>78335</v>
      </c>
      <c r="F183" s="15">
        <v>0</v>
      </c>
      <c r="G183" s="15">
        <v>0</v>
      </c>
      <c r="H183" s="15">
        <v>0</v>
      </c>
      <c r="I183" s="15">
        <v>850</v>
      </c>
      <c r="J183" s="15">
        <v>18731.55</v>
      </c>
      <c r="K183" s="15">
        <v>0</v>
      </c>
      <c r="L183" s="15">
        <v>655</v>
      </c>
      <c r="M183" s="15">
        <v>1075</v>
      </c>
      <c r="N183" s="15">
        <v>6000</v>
      </c>
      <c r="O183" s="15">
        <v>66765.45</v>
      </c>
      <c r="P183" s="15">
        <v>35</v>
      </c>
      <c r="Q183" s="15">
        <v>15658.01</v>
      </c>
      <c r="R183" s="15">
        <v>23188.09</v>
      </c>
      <c r="S183" s="15">
        <v>78335</v>
      </c>
      <c r="T183" s="15">
        <v>25972.94</v>
      </c>
      <c r="U183" s="15">
        <v>0</v>
      </c>
      <c r="V183" s="15">
        <v>1338.61</v>
      </c>
      <c r="W183" s="15">
        <v>99646.55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5">
        <v>0</v>
      </c>
      <c r="AE183" s="15">
        <v>66765.45</v>
      </c>
      <c r="AF183" s="17">
        <v>-249.48</v>
      </c>
      <c r="AG183" s="17">
        <v>-0.45</v>
      </c>
      <c r="AH183" s="17">
        <v>300</v>
      </c>
      <c r="AI183" s="17">
        <v>0</v>
      </c>
      <c r="AJ183" s="17">
        <v>0</v>
      </c>
      <c r="AK183" s="17">
        <v>0</v>
      </c>
      <c r="AL183" s="18">
        <v>946</v>
      </c>
      <c r="AM183" s="18">
        <v>971</v>
      </c>
      <c r="AN183" s="35">
        <v>42842</v>
      </c>
      <c r="AO183" s="35">
        <v>42836</v>
      </c>
      <c r="AP183" s="23" t="s">
        <v>50</v>
      </c>
      <c r="AQ183" s="36">
        <v>42837.389745370368</v>
      </c>
      <c r="AR183" s="20" t="s">
        <v>51</v>
      </c>
      <c r="AS183" s="25" t="s">
        <v>50</v>
      </c>
      <c r="AT183" s="37">
        <v>42850.879733796297</v>
      </c>
      <c r="AU183" s="21" t="s">
        <v>57</v>
      </c>
    </row>
    <row r="184" spans="1:47" x14ac:dyDescent="0.2">
      <c r="A184" s="4" t="s">
        <v>76</v>
      </c>
      <c r="B184" s="14" t="s">
        <v>77</v>
      </c>
      <c r="C184" s="34">
        <v>42836</v>
      </c>
      <c r="D184" s="15">
        <v>47780</v>
      </c>
      <c r="E184" s="15">
        <v>47180</v>
      </c>
      <c r="F184" s="15">
        <v>0</v>
      </c>
      <c r="G184" s="15">
        <v>0</v>
      </c>
      <c r="H184" s="15">
        <v>0</v>
      </c>
      <c r="I184" s="15">
        <v>600</v>
      </c>
      <c r="J184" s="15">
        <v>11310.3</v>
      </c>
      <c r="K184" s="15">
        <v>0</v>
      </c>
      <c r="L184" s="15">
        <v>390</v>
      </c>
      <c r="M184" s="15">
        <v>320</v>
      </c>
      <c r="N184" s="15">
        <v>2000</v>
      </c>
      <c r="O184" s="15">
        <v>40823.4</v>
      </c>
      <c r="P184" s="15">
        <v>65</v>
      </c>
      <c r="Q184" s="15">
        <v>8549.7800000000007</v>
      </c>
      <c r="R184" s="15">
        <v>12362.12</v>
      </c>
      <c r="S184" s="15">
        <v>47180</v>
      </c>
      <c r="T184" s="15">
        <v>13833.93</v>
      </c>
      <c r="U184" s="15">
        <v>0</v>
      </c>
      <c r="V184" s="15">
        <v>786.37</v>
      </c>
      <c r="W184" s="15">
        <v>59800.3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5">
        <v>0</v>
      </c>
      <c r="AE184" s="15">
        <v>40823.4</v>
      </c>
      <c r="AF184" s="17">
        <v>-80.47</v>
      </c>
      <c r="AG184" s="17">
        <v>-0.4</v>
      </c>
      <c r="AH184" s="17">
        <v>0</v>
      </c>
      <c r="AI184" s="17">
        <v>0</v>
      </c>
      <c r="AJ184" s="17">
        <v>0</v>
      </c>
      <c r="AK184" s="17">
        <v>0</v>
      </c>
      <c r="AL184" s="18">
        <v>616</v>
      </c>
      <c r="AM184" s="18">
        <v>634</v>
      </c>
      <c r="AN184" s="35">
        <v>42843</v>
      </c>
      <c r="AO184" s="35">
        <v>42837</v>
      </c>
      <c r="AP184" s="23" t="s">
        <v>50</v>
      </c>
      <c r="AQ184" s="36">
        <v>42840.837337962963</v>
      </c>
      <c r="AR184" s="20" t="s">
        <v>51</v>
      </c>
      <c r="AS184" s="25" t="s">
        <v>50</v>
      </c>
      <c r="AT184" s="37">
        <v>42850.879733796297</v>
      </c>
      <c r="AU184" s="21" t="s">
        <v>57</v>
      </c>
    </row>
    <row r="185" spans="1:47" x14ac:dyDescent="0.2">
      <c r="A185" s="4" t="s">
        <v>76</v>
      </c>
      <c r="B185" s="14" t="s">
        <v>77</v>
      </c>
      <c r="C185" s="34">
        <v>42837</v>
      </c>
      <c r="D185" s="15">
        <v>10955</v>
      </c>
      <c r="E185" s="15">
        <v>10755</v>
      </c>
      <c r="F185" s="15">
        <v>0</v>
      </c>
      <c r="G185" s="15">
        <v>0</v>
      </c>
      <c r="H185" s="15">
        <v>0</v>
      </c>
      <c r="I185" s="15">
        <v>200</v>
      </c>
      <c r="J185" s="15">
        <v>4524.51</v>
      </c>
      <c r="K185" s="15">
        <v>0</v>
      </c>
      <c r="L185" s="15">
        <v>120</v>
      </c>
      <c r="M185" s="15">
        <v>0</v>
      </c>
      <c r="N185" s="15">
        <v>0</v>
      </c>
      <c r="O185" s="15">
        <v>6554.22</v>
      </c>
      <c r="P185" s="15">
        <v>0</v>
      </c>
      <c r="Q185" s="15">
        <v>1327.97</v>
      </c>
      <c r="R185" s="15">
        <v>7717.32</v>
      </c>
      <c r="S185" s="15">
        <v>10755</v>
      </c>
      <c r="T185" s="15">
        <v>4540.66</v>
      </c>
      <c r="U185" s="15">
        <v>0</v>
      </c>
      <c r="V185" s="15">
        <v>303.85000000000002</v>
      </c>
      <c r="W185" s="15">
        <v>15599.51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5">
        <v>0</v>
      </c>
      <c r="AE185" s="15">
        <v>6554.22</v>
      </c>
      <c r="AF185" s="17">
        <v>-7.81</v>
      </c>
      <c r="AG185" s="17">
        <v>-0.22</v>
      </c>
      <c r="AH185" s="17">
        <v>0</v>
      </c>
      <c r="AI185" s="17">
        <v>0</v>
      </c>
      <c r="AJ185" s="17">
        <v>0</v>
      </c>
      <c r="AK185" s="17">
        <v>0</v>
      </c>
      <c r="AL185" s="18">
        <v>165</v>
      </c>
      <c r="AM185" s="18">
        <v>166</v>
      </c>
      <c r="AN185" s="35">
        <v>42844</v>
      </c>
      <c r="AO185" s="35">
        <v>42838</v>
      </c>
      <c r="AP185" s="23" t="s">
        <v>50</v>
      </c>
      <c r="AQ185" s="36">
        <v>42842.387118055558</v>
      </c>
      <c r="AR185" s="20" t="s">
        <v>51</v>
      </c>
      <c r="AS185" s="25" t="s">
        <v>50</v>
      </c>
      <c r="AT185" s="37">
        <v>42850.879733796297</v>
      </c>
      <c r="AU185" s="21" t="s">
        <v>57</v>
      </c>
    </row>
    <row r="186" spans="1:47" x14ac:dyDescent="0.2">
      <c r="A186" s="4" t="s">
        <v>76</v>
      </c>
      <c r="B186" s="14" t="s">
        <v>77</v>
      </c>
      <c r="C186" s="34">
        <v>42842</v>
      </c>
      <c r="D186" s="15">
        <v>99310</v>
      </c>
      <c r="E186" s="15">
        <v>98110</v>
      </c>
      <c r="F186" s="15">
        <v>0</v>
      </c>
      <c r="G186" s="15">
        <v>0</v>
      </c>
      <c r="H186" s="15">
        <v>0</v>
      </c>
      <c r="I186" s="15">
        <v>1200</v>
      </c>
      <c r="J186" s="15">
        <v>26211.18</v>
      </c>
      <c r="K186" s="15">
        <v>0</v>
      </c>
      <c r="L186" s="15">
        <v>1375</v>
      </c>
      <c r="M186" s="15">
        <v>1015</v>
      </c>
      <c r="N186" s="15">
        <v>500</v>
      </c>
      <c r="O186" s="15">
        <v>79805.7</v>
      </c>
      <c r="P186" s="15">
        <v>4710</v>
      </c>
      <c r="Q186" s="15">
        <v>17222.02</v>
      </c>
      <c r="R186" s="15">
        <v>26673.46</v>
      </c>
      <c r="S186" s="15">
        <v>98110</v>
      </c>
      <c r="T186" s="15">
        <v>28430.080000000002</v>
      </c>
      <c r="U186" s="15">
        <v>0</v>
      </c>
      <c r="V186" s="15">
        <v>1871.1</v>
      </c>
      <c r="W186" s="15">
        <v>127911.18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5">
        <v>0</v>
      </c>
      <c r="AE186" s="15">
        <v>79805.7</v>
      </c>
      <c r="AF186" s="17">
        <v>-341.54</v>
      </c>
      <c r="AG186" s="17">
        <v>0.3</v>
      </c>
      <c r="AH186" s="17">
        <v>0</v>
      </c>
      <c r="AI186" s="17">
        <v>0</v>
      </c>
      <c r="AJ186" s="17">
        <v>0</v>
      </c>
      <c r="AK186" s="17">
        <v>0</v>
      </c>
      <c r="AL186" s="18">
        <v>1312</v>
      </c>
      <c r="AM186" s="18">
        <v>1339</v>
      </c>
      <c r="AN186" s="35">
        <v>42845</v>
      </c>
      <c r="AO186" s="35">
        <v>42843</v>
      </c>
      <c r="AP186" s="23" t="s">
        <v>50</v>
      </c>
      <c r="AQ186" s="36">
        <v>42843.704861111109</v>
      </c>
      <c r="AR186" s="20" t="s">
        <v>51</v>
      </c>
      <c r="AS186" s="25" t="s">
        <v>50</v>
      </c>
      <c r="AT186" s="37">
        <v>42850.879733796297</v>
      </c>
      <c r="AU186" s="21" t="s">
        <v>57</v>
      </c>
    </row>
    <row r="187" spans="1:47" x14ac:dyDescent="0.2">
      <c r="A187" s="4" t="s">
        <v>76</v>
      </c>
      <c r="B187" s="14" t="s">
        <v>77</v>
      </c>
      <c r="C187" s="34">
        <v>42843</v>
      </c>
      <c r="D187" s="15">
        <v>117420</v>
      </c>
      <c r="E187" s="15">
        <v>116770</v>
      </c>
      <c r="F187" s="15">
        <v>0</v>
      </c>
      <c r="G187" s="15">
        <v>0</v>
      </c>
      <c r="H187" s="15">
        <v>0</v>
      </c>
      <c r="I187" s="15">
        <v>650</v>
      </c>
      <c r="J187" s="15">
        <v>26226.21</v>
      </c>
      <c r="K187" s="15">
        <v>30</v>
      </c>
      <c r="L187" s="15">
        <v>1010</v>
      </c>
      <c r="M187" s="15">
        <v>680</v>
      </c>
      <c r="N187" s="15">
        <v>1500</v>
      </c>
      <c r="O187" s="15">
        <v>92779.68</v>
      </c>
      <c r="P187" s="15">
        <v>2400</v>
      </c>
      <c r="Q187" s="15">
        <v>22796.03</v>
      </c>
      <c r="R187" s="15">
        <v>28890.5</v>
      </c>
      <c r="S187" s="15">
        <v>116770</v>
      </c>
      <c r="T187" s="15">
        <v>28267.96</v>
      </c>
      <c r="U187" s="15">
        <v>0</v>
      </c>
      <c r="V187" s="15">
        <v>1828.25</v>
      </c>
      <c r="W187" s="15">
        <v>145366.21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5">
        <v>0</v>
      </c>
      <c r="AE187" s="15">
        <v>92779.68</v>
      </c>
      <c r="AF187" s="17">
        <v>-285.32</v>
      </c>
      <c r="AG187" s="17">
        <v>0.32</v>
      </c>
      <c r="AH187" s="17">
        <v>0</v>
      </c>
      <c r="AI187" s="17">
        <v>0</v>
      </c>
      <c r="AJ187" s="17">
        <v>0</v>
      </c>
      <c r="AK187" s="17">
        <v>0</v>
      </c>
      <c r="AL187" s="18">
        <v>1481</v>
      </c>
      <c r="AM187" s="18">
        <v>1527</v>
      </c>
      <c r="AN187" s="35">
        <v>42846</v>
      </c>
      <c r="AO187" s="35">
        <v>42844</v>
      </c>
      <c r="AP187" s="23" t="s">
        <v>50</v>
      </c>
      <c r="AQ187" s="36">
        <v>42844.687962962962</v>
      </c>
      <c r="AR187" s="20" t="s">
        <v>51</v>
      </c>
      <c r="AS187" s="25" t="s">
        <v>50</v>
      </c>
      <c r="AT187" s="37">
        <v>42850.879733796297</v>
      </c>
      <c r="AU187" s="21" t="s">
        <v>57</v>
      </c>
    </row>
    <row r="188" spans="1:47" x14ac:dyDescent="0.2">
      <c r="A188" s="4" t="s">
        <v>76</v>
      </c>
      <c r="B188" s="14" t="s">
        <v>77</v>
      </c>
      <c r="C188" s="34">
        <v>42844</v>
      </c>
      <c r="D188" s="15">
        <v>104190</v>
      </c>
      <c r="E188" s="15">
        <v>103140</v>
      </c>
      <c r="F188" s="15">
        <v>150</v>
      </c>
      <c r="G188" s="15">
        <v>0</v>
      </c>
      <c r="H188" s="15">
        <v>0</v>
      </c>
      <c r="I188" s="15">
        <v>900</v>
      </c>
      <c r="J188" s="15">
        <v>21777.93</v>
      </c>
      <c r="K188" s="15">
        <v>0</v>
      </c>
      <c r="L188" s="15">
        <v>1230</v>
      </c>
      <c r="M188" s="15">
        <v>7910</v>
      </c>
      <c r="N188" s="15">
        <v>200</v>
      </c>
      <c r="O188" s="15">
        <v>95879.17</v>
      </c>
      <c r="P188" s="15">
        <v>1381.4</v>
      </c>
      <c r="Q188" s="15">
        <v>16580.810000000001</v>
      </c>
      <c r="R188" s="15">
        <v>21466.55</v>
      </c>
      <c r="S188" s="15">
        <v>103140</v>
      </c>
      <c r="T188" s="15">
        <v>30145.26</v>
      </c>
      <c r="U188" s="15">
        <v>0</v>
      </c>
      <c r="V188" s="15">
        <v>2022.67</v>
      </c>
      <c r="W188" s="15">
        <v>135107.93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5">
        <v>0</v>
      </c>
      <c r="AE188" s="15">
        <v>95879.17</v>
      </c>
      <c r="AF188" s="17">
        <v>-232.96</v>
      </c>
      <c r="AG188" s="17">
        <v>-0.17</v>
      </c>
      <c r="AH188" s="17">
        <v>0</v>
      </c>
      <c r="AI188" s="17">
        <v>0</v>
      </c>
      <c r="AJ188" s="17">
        <v>0</v>
      </c>
      <c r="AK188" s="17">
        <v>0</v>
      </c>
      <c r="AL188" s="18">
        <v>1285</v>
      </c>
      <c r="AM188" s="18">
        <v>1333</v>
      </c>
      <c r="AN188" s="35">
        <v>42849</v>
      </c>
      <c r="AO188" s="35">
        <v>42845</v>
      </c>
      <c r="AP188" s="23" t="s">
        <v>50</v>
      </c>
      <c r="AQ188" s="36">
        <v>42846.408252314817</v>
      </c>
      <c r="AR188" s="20" t="s">
        <v>51</v>
      </c>
      <c r="AS188" s="25" t="s">
        <v>50</v>
      </c>
      <c r="AT188" s="37">
        <v>42850.879733796297</v>
      </c>
      <c r="AU188" s="21" t="s">
        <v>57</v>
      </c>
    </row>
    <row r="189" spans="1:47" x14ac:dyDescent="0.2">
      <c r="A189" s="4" t="s">
        <v>76</v>
      </c>
      <c r="B189" s="14" t="s">
        <v>77</v>
      </c>
      <c r="C189" s="34">
        <v>42845</v>
      </c>
      <c r="D189" s="15">
        <v>97880</v>
      </c>
      <c r="E189" s="15">
        <v>96980</v>
      </c>
      <c r="F189" s="15">
        <v>0</v>
      </c>
      <c r="G189" s="15">
        <v>0</v>
      </c>
      <c r="H189" s="15">
        <v>0</v>
      </c>
      <c r="I189" s="15">
        <v>900</v>
      </c>
      <c r="J189" s="15">
        <v>21808.5</v>
      </c>
      <c r="K189" s="15">
        <v>0</v>
      </c>
      <c r="L189" s="15">
        <v>1270</v>
      </c>
      <c r="M189" s="15">
        <v>575</v>
      </c>
      <c r="N189" s="15">
        <v>3300</v>
      </c>
      <c r="O189" s="15">
        <v>78876.87</v>
      </c>
      <c r="P189" s="15">
        <v>1545</v>
      </c>
      <c r="Q189" s="15">
        <v>17498.849999999999</v>
      </c>
      <c r="R189" s="15">
        <v>26912.78</v>
      </c>
      <c r="S189" s="15">
        <v>96980</v>
      </c>
      <c r="T189" s="15">
        <v>26306.080000000002</v>
      </c>
      <c r="U189" s="15">
        <v>0</v>
      </c>
      <c r="V189" s="15">
        <v>1547.42</v>
      </c>
      <c r="W189" s="15">
        <v>121533.5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5">
        <v>0</v>
      </c>
      <c r="AE189" s="15">
        <v>78876.87</v>
      </c>
      <c r="AF189" s="17">
        <v>-222.97</v>
      </c>
      <c r="AG189" s="17">
        <v>0.13</v>
      </c>
      <c r="AH189" s="17">
        <v>0</v>
      </c>
      <c r="AI189" s="17">
        <v>0</v>
      </c>
      <c r="AJ189" s="17">
        <v>0</v>
      </c>
      <c r="AK189" s="17">
        <v>0</v>
      </c>
      <c r="AL189" s="18">
        <v>1311</v>
      </c>
      <c r="AM189" s="18">
        <v>1334</v>
      </c>
      <c r="AN189" s="35">
        <v>42850</v>
      </c>
      <c r="AO189" s="35">
        <v>42846</v>
      </c>
      <c r="AP189" s="23" t="s">
        <v>50</v>
      </c>
      <c r="AQ189" s="36">
        <v>42848.790949074071</v>
      </c>
      <c r="AR189" s="20" t="s">
        <v>51</v>
      </c>
      <c r="AS189" s="25" t="s">
        <v>50</v>
      </c>
      <c r="AT189" s="37">
        <v>42850.879733796297</v>
      </c>
      <c r="AU189" s="21" t="s">
        <v>57</v>
      </c>
    </row>
    <row r="190" spans="1:47" x14ac:dyDescent="0.2">
      <c r="A190" s="4" t="s">
        <v>76</v>
      </c>
      <c r="B190" s="14" t="s">
        <v>77</v>
      </c>
      <c r="C190" s="34">
        <v>42846</v>
      </c>
      <c r="D190" s="15">
        <v>94935</v>
      </c>
      <c r="E190" s="15">
        <v>93585</v>
      </c>
      <c r="F190" s="15">
        <v>0</v>
      </c>
      <c r="G190" s="15">
        <v>0</v>
      </c>
      <c r="H190" s="15">
        <v>0</v>
      </c>
      <c r="I190" s="15">
        <v>1350</v>
      </c>
      <c r="J190" s="15">
        <v>27219.03</v>
      </c>
      <c r="K190" s="15">
        <v>0</v>
      </c>
      <c r="L190" s="15">
        <v>955</v>
      </c>
      <c r="M190" s="15">
        <v>640</v>
      </c>
      <c r="N190" s="15">
        <v>0</v>
      </c>
      <c r="O190" s="15">
        <v>84754.17</v>
      </c>
      <c r="P190" s="15">
        <v>1360</v>
      </c>
      <c r="Q190" s="15">
        <v>12979.6</v>
      </c>
      <c r="R190" s="15">
        <v>24655.26</v>
      </c>
      <c r="S190" s="15">
        <v>93585</v>
      </c>
      <c r="T190" s="15">
        <v>28279</v>
      </c>
      <c r="U190" s="15">
        <v>0</v>
      </c>
      <c r="V190" s="15">
        <v>1885.03</v>
      </c>
      <c r="W190" s="15">
        <v>123749.03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  <c r="AD190" s="15">
        <v>0</v>
      </c>
      <c r="AE190" s="15">
        <v>84754.17</v>
      </c>
      <c r="AF190" s="17">
        <v>-191.59</v>
      </c>
      <c r="AG190" s="17">
        <v>-0.17</v>
      </c>
      <c r="AH190" s="17">
        <v>0</v>
      </c>
      <c r="AI190" s="17">
        <v>0</v>
      </c>
      <c r="AJ190" s="17">
        <v>0</v>
      </c>
      <c r="AK190" s="17">
        <v>0</v>
      </c>
      <c r="AL190" s="18">
        <v>1306</v>
      </c>
      <c r="AM190" s="18">
        <v>1324</v>
      </c>
      <c r="AN190" s="35">
        <v>42851</v>
      </c>
      <c r="AO190" s="35">
        <v>42849</v>
      </c>
      <c r="AP190" s="23" t="s">
        <v>50</v>
      </c>
      <c r="AQ190" s="36">
        <v>42849.775289351855</v>
      </c>
      <c r="AR190" s="20" t="s">
        <v>51</v>
      </c>
      <c r="AS190" s="25" t="s">
        <v>50</v>
      </c>
      <c r="AT190" s="37">
        <v>42850.879733796297</v>
      </c>
      <c r="AU190" s="21" t="s">
        <v>57</v>
      </c>
    </row>
    <row r="191" spans="1:47" x14ac:dyDescent="0.2">
      <c r="A191" s="4" t="s">
        <v>76</v>
      </c>
      <c r="B191" s="14" t="s">
        <v>77</v>
      </c>
      <c r="C191" s="34">
        <v>42847</v>
      </c>
      <c r="D191" s="15">
        <v>61505</v>
      </c>
      <c r="E191" s="15">
        <v>60855</v>
      </c>
      <c r="F191" s="15">
        <v>100</v>
      </c>
      <c r="G191" s="15">
        <v>0</v>
      </c>
      <c r="H191" s="15">
        <v>0</v>
      </c>
      <c r="I191" s="15">
        <v>550</v>
      </c>
      <c r="J191" s="15">
        <v>13496.94</v>
      </c>
      <c r="K191" s="15">
        <v>0</v>
      </c>
      <c r="L191" s="15">
        <v>870</v>
      </c>
      <c r="M191" s="15">
        <v>635</v>
      </c>
      <c r="N191" s="15">
        <v>0</v>
      </c>
      <c r="O191" s="15">
        <v>55155.16</v>
      </c>
      <c r="P191" s="15">
        <v>0</v>
      </c>
      <c r="Q191" s="15">
        <v>7814.45</v>
      </c>
      <c r="R191" s="15">
        <v>13537.33</v>
      </c>
      <c r="S191" s="15">
        <v>60855</v>
      </c>
      <c r="T191" s="15">
        <v>14670.5</v>
      </c>
      <c r="U191" s="15">
        <v>0</v>
      </c>
      <c r="V191" s="15">
        <v>981.44</v>
      </c>
      <c r="W191" s="15">
        <v>76506.94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  <c r="AD191" s="15">
        <v>0</v>
      </c>
      <c r="AE191" s="15">
        <v>55155.16</v>
      </c>
      <c r="AF191" s="17">
        <v>-85.79</v>
      </c>
      <c r="AG191" s="17">
        <v>-0.16</v>
      </c>
      <c r="AH191" s="17">
        <v>0</v>
      </c>
      <c r="AI191" s="17">
        <v>0</v>
      </c>
      <c r="AJ191" s="17">
        <v>0</v>
      </c>
      <c r="AK191" s="17">
        <v>0</v>
      </c>
      <c r="AL191" s="18">
        <v>717</v>
      </c>
      <c r="AM191" s="18">
        <v>748</v>
      </c>
      <c r="AN191" s="35">
        <v>42851</v>
      </c>
      <c r="AO191" s="35">
        <v>42849</v>
      </c>
      <c r="AP191" s="23" t="s">
        <v>50</v>
      </c>
      <c r="AQ191" s="36">
        <v>42849.775648148148</v>
      </c>
      <c r="AR191" s="20" t="s">
        <v>51</v>
      </c>
      <c r="AS191" s="25" t="s">
        <v>50</v>
      </c>
      <c r="AT191" s="37">
        <v>42850.879733796297</v>
      </c>
      <c r="AU191" s="21" t="s">
        <v>57</v>
      </c>
    </row>
    <row r="192" spans="1:47" x14ac:dyDescent="0.2">
      <c r="A192" s="4" t="s">
        <v>76</v>
      </c>
      <c r="B192" s="14" t="s">
        <v>77</v>
      </c>
      <c r="C192" s="34">
        <v>42848</v>
      </c>
      <c r="D192" s="15">
        <v>25525</v>
      </c>
      <c r="E192" s="15">
        <v>25175</v>
      </c>
      <c r="F192" s="15">
        <v>0</v>
      </c>
      <c r="G192" s="15">
        <v>0</v>
      </c>
      <c r="H192" s="15">
        <v>0</v>
      </c>
      <c r="I192" s="15">
        <v>350</v>
      </c>
      <c r="J192" s="15">
        <v>4995.33</v>
      </c>
      <c r="K192" s="15">
        <v>0</v>
      </c>
      <c r="L192" s="15">
        <v>510</v>
      </c>
      <c r="M192" s="15">
        <v>370</v>
      </c>
      <c r="N192" s="15">
        <v>0</v>
      </c>
      <c r="O192" s="15">
        <v>17668</v>
      </c>
      <c r="P192" s="15">
        <v>185</v>
      </c>
      <c r="Q192" s="15">
        <v>1645</v>
      </c>
      <c r="R192" s="15">
        <v>11902.33</v>
      </c>
      <c r="S192" s="15">
        <v>25175</v>
      </c>
      <c r="T192" s="15">
        <v>5840.96</v>
      </c>
      <c r="U192" s="15">
        <v>0</v>
      </c>
      <c r="V192" s="15">
        <v>384.37</v>
      </c>
      <c r="W192" s="15">
        <v>31400.33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  <c r="AD192" s="15">
        <v>0</v>
      </c>
      <c r="AE192" s="15">
        <v>17668</v>
      </c>
      <c r="AF192" s="17">
        <v>-19.940000000000001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8">
        <v>306</v>
      </c>
      <c r="AM192" s="18">
        <v>322</v>
      </c>
      <c r="AN192" s="35">
        <v>42851</v>
      </c>
      <c r="AO192" s="35">
        <v>42849</v>
      </c>
      <c r="AP192" s="23" t="s">
        <v>50</v>
      </c>
      <c r="AQ192" s="36">
        <v>42849.776018518518</v>
      </c>
      <c r="AR192" s="20" t="s">
        <v>51</v>
      </c>
      <c r="AS192" s="25" t="s">
        <v>50</v>
      </c>
      <c r="AT192" s="37">
        <v>42850.879733796297</v>
      </c>
      <c r="AU192" s="21" t="s">
        <v>57</v>
      </c>
    </row>
    <row r="193" spans="1:47" x14ac:dyDescent="0.2">
      <c r="A193" s="4" t="s">
        <v>76</v>
      </c>
      <c r="B193" s="14" t="s">
        <v>77</v>
      </c>
      <c r="C193" s="34">
        <v>42849</v>
      </c>
      <c r="D193" s="15">
        <v>138530</v>
      </c>
      <c r="E193" s="15">
        <v>137030</v>
      </c>
      <c r="F193" s="15">
        <v>0</v>
      </c>
      <c r="G193" s="15">
        <v>0</v>
      </c>
      <c r="H193" s="15">
        <v>0</v>
      </c>
      <c r="I193" s="15">
        <v>1500</v>
      </c>
      <c r="J193" s="15">
        <v>34506</v>
      </c>
      <c r="K193" s="15">
        <v>0</v>
      </c>
      <c r="L193" s="15">
        <v>1130</v>
      </c>
      <c r="M193" s="15">
        <v>675</v>
      </c>
      <c r="N193" s="15">
        <v>1600</v>
      </c>
      <c r="O193" s="15">
        <v>113381.1</v>
      </c>
      <c r="P193" s="15">
        <v>4195</v>
      </c>
      <c r="Q193" s="15">
        <v>21991.87</v>
      </c>
      <c r="R193" s="15">
        <v>36873.03</v>
      </c>
      <c r="S193" s="15">
        <v>137030</v>
      </c>
      <c r="T193" s="15">
        <v>37035.51</v>
      </c>
      <c r="U193" s="15">
        <v>0</v>
      </c>
      <c r="V193" s="15">
        <v>2375.4899999999998</v>
      </c>
      <c r="W193" s="15">
        <v>174841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5">
        <v>0</v>
      </c>
      <c r="AE193" s="15">
        <v>113381.1</v>
      </c>
      <c r="AF193" s="17">
        <v>-355.82</v>
      </c>
      <c r="AG193" s="17">
        <v>-0.1</v>
      </c>
      <c r="AH193" s="17">
        <v>0</v>
      </c>
      <c r="AI193" s="17">
        <v>0</v>
      </c>
      <c r="AJ193" s="17">
        <v>0</v>
      </c>
      <c r="AK193" s="17">
        <v>0</v>
      </c>
      <c r="AL193" s="18">
        <v>1959</v>
      </c>
      <c r="AM193" s="18">
        <v>1982</v>
      </c>
      <c r="AN193" s="35">
        <v>42852</v>
      </c>
      <c r="AO193" s="35">
        <v>42850</v>
      </c>
      <c r="AP193" s="23" t="s">
        <v>50</v>
      </c>
      <c r="AQ193" s="36">
        <v>42850.739398148151</v>
      </c>
      <c r="AR193" s="20" t="s">
        <v>51</v>
      </c>
      <c r="AS193" s="25" t="s">
        <v>50</v>
      </c>
      <c r="AT193" s="37">
        <v>42850.879733796297</v>
      </c>
      <c r="AU193" s="21" t="s">
        <v>57</v>
      </c>
    </row>
    <row r="194" spans="1:47" x14ac:dyDescent="0.2">
      <c r="A194" s="4" t="s">
        <v>76</v>
      </c>
      <c r="B194" s="14" t="s">
        <v>77</v>
      </c>
      <c r="C194" s="34">
        <v>42850</v>
      </c>
      <c r="D194" s="15">
        <v>112320</v>
      </c>
      <c r="E194" s="15">
        <v>111120</v>
      </c>
      <c r="F194" s="15">
        <v>100</v>
      </c>
      <c r="G194" s="15">
        <v>0</v>
      </c>
      <c r="H194" s="15">
        <v>0</v>
      </c>
      <c r="I194" s="15">
        <v>1100</v>
      </c>
      <c r="J194" s="15">
        <v>25041.51</v>
      </c>
      <c r="K194" s="15">
        <v>0</v>
      </c>
      <c r="L194" s="15">
        <v>1235</v>
      </c>
      <c r="M194" s="15">
        <v>700</v>
      </c>
      <c r="N194" s="15">
        <v>3100</v>
      </c>
      <c r="O194" s="15">
        <v>99625.48</v>
      </c>
      <c r="P194" s="15">
        <v>3560</v>
      </c>
      <c r="Q194" s="15">
        <v>15372.1</v>
      </c>
      <c r="R194" s="15">
        <v>23838.93</v>
      </c>
      <c r="S194" s="15">
        <v>111120</v>
      </c>
      <c r="T194" s="15">
        <v>29511.7</v>
      </c>
      <c r="U194" s="15">
        <v>0</v>
      </c>
      <c r="V194" s="15">
        <v>1764.81</v>
      </c>
      <c r="W194" s="15">
        <v>139296.51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5">
        <v>0</v>
      </c>
      <c r="AE194" s="15">
        <v>99625.48</v>
      </c>
      <c r="AF194" s="17">
        <v>-281.26</v>
      </c>
      <c r="AG194" s="17">
        <v>-0.48</v>
      </c>
      <c r="AH194" s="17">
        <v>0</v>
      </c>
      <c r="AI194" s="17">
        <v>0</v>
      </c>
      <c r="AJ194" s="17">
        <v>0</v>
      </c>
      <c r="AK194" s="17">
        <v>0</v>
      </c>
      <c r="AL194" s="18">
        <v>1455</v>
      </c>
      <c r="AM194" s="18">
        <v>1515</v>
      </c>
      <c r="AN194" s="35">
        <v>42853</v>
      </c>
      <c r="AO194" s="35">
        <v>42851</v>
      </c>
      <c r="AP194" s="23" t="s">
        <v>50</v>
      </c>
      <c r="AQ194" s="36">
        <v>42852.394050925926</v>
      </c>
      <c r="AR194" s="20" t="s">
        <v>51</v>
      </c>
      <c r="AS194" s="25" t="s">
        <v>50</v>
      </c>
      <c r="AT194" s="37">
        <v>42852.415960648148</v>
      </c>
      <c r="AU194" s="21" t="s">
        <v>51</v>
      </c>
    </row>
    <row r="195" spans="1:47" x14ac:dyDescent="0.2">
      <c r="A195" s="4" t="s">
        <v>76</v>
      </c>
      <c r="B195" s="14" t="s">
        <v>77</v>
      </c>
      <c r="C195" s="34">
        <v>42851</v>
      </c>
      <c r="D195" s="15">
        <v>107400</v>
      </c>
      <c r="E195" s="15">
        <v>106250</v>
      </c>
      <c r="F195" s="15">
        <v>50</v>
      </c>
      <c r="G195" s="15">
        <v>0</v>
      </c>
      <c r="H195" s="15">
        <v>0</v>
      </c>
      <c r="I195" s="15">
        <v>1100</v>
      </c>
      <c r="J195" s="15">
        <v>22322.73</v>
      </c>
      <c r="K195" s="15">
        <v>0</v>
      </c>
      <c r="L195" s="15">
        <v>1185</v>
      </c>
      <c r="M195" s="15">
        <v>540</v>
      </c>
      <c r="N195" s="15">
        <v>4800</v>
      </c>
      <c r="O195" s="15">
        <v>90869.51</v>
      </c>
      <c r="P195" s="15">
        <v>2190</v>
      </c>
      <c r="Q195" s="15">
        <v>16204.3</v>
      </c>
      <c r="R195" s="15">
        <v>26983.919999999998</v>
      </c>
      <c r="S195" s="15">
        <v>106250</v>
      </c>
      <c r="T195" s="15">
        <v>28424.51</v>
      </c>
      <c r="U195" s="15">
        <v>0</v>
      </c>
      <c r="V195" s="15">
        <v>1573.22</v>
      </c>
      <c r="W195" s="15">
        <v>131447.73000000001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5">
        <v>0</v>
      </c>
      <c r="AE195" s="15">
        <v>90869.51</v>
      </c>
      <c r="AF195" s="17">
        <v>-255.69</v>
      </c>
      <c r="AG195" s="17">
        <v>0.49</v>
      </c>
      <c r="AH195" s="17">
        <v>0</v>
      </c>
      <c r="AI195" s="17">
        <v>0</v>
      </c>
      <c r="AJ195" s="17">
        <v>0</v>
      </c>
      <c r="AK195" s="17">
        <v>0</v>
      </c>
      <c r="AL195" s="18">
        <v>1419</v>
      </c>
      <c r="AM195" s="18">
        <v>1449</v>
      </c>
      <c r="AN195" s="35">
        <v>42857</v>
      </c>
      <c r="AO195" s="35">
        <v>42852</v>
      </c>
      <c r="AP195" s="23" t="s">
        <v>50</v>
      </c>
      <c r="AQ195" s="36">
        <v>42852.785312499997</v>
      </c>
      <c r="AR195" s="20" t="s">
        <v>51</v>
      </c>
      <c r="AS195" s="25" t="s">
        <v>50</v>
      </c>
      <c r="AT195" s="37">
        <v>42853.463414351849</v>
      </c>
      <c r="AU195" s="21" t="s">
        <v>51</v>
      </c>
    </row>
    <row r="196" spans="1:47" x14ac:dyDescent="0.2">
      <c r="A196" s="4" t="s">
        <v>76</v>
      </c>
      <c r="B196" s="14" t="s">
        <v>77</v>
      </c>
      <c r="C196" s="34">
        <v>42852</v>
      </c>
      <c r="D196" s="15">
        <v>107370</v>
      </c>
      <c r="E196" s="15">
        <v>105970</v>
      </c>
      <c r="F196" s="15">
        <v>200</v>
      </c>
      <c r="G196" s="15">
        <v>0</v>
      </c>
      <c r="H196" s="15">
        <v>0</v>
      </c>
      <c r="I196" s="15">
        <v>1200</v>
      </c>
      <c r="J196" s="15">
        <v>25065.39</v>
      </c>
      <c r="K196" s="15">
        <v>0</v>
      </c>
      <c r="L196" s="15">
        <v>1300</v>
      </c>
      <c r="M196" s="15">
        <v>1460</v>
      </c>
      <c r="N196" s="15">
        <v>3000</v>
      </c>
      <c r="O196" s="15">
        <v>96501.25</v>
      </c>
      <c r="P196" s="15">
        <v>1610</v>
      </c>
      <c r="Q196" s="15">
        <v>13389.13</v>
      </c>
      <c r="R196" s="15">
        <v>26695.01</v>
      </c>
      <c r="S196" s="15">
        <v>105970</v>
      </c>
      <c r="T196" s="15">
        <v>30405.040000000001</v>
      </c>
      <c r="U196" s="15">
        <v>0</v>
      </c>
      <c r="V196" s="15">
        <v>1820.35</v>
      </c>
      <c r="W196" s="15">
        <v>135195.39000000001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5">
        <v>0</v>
      </c>
      <c r="AE196" s="15">
        <v>96501.25</v>
      </c>
      <c r="AF196" s="17">
        <v>-221.1</v>
      </c>
      <c r="AG196" s="17">
        <v>-0.25</v>
      </c>
      <c r="AH196" s="17">
        <v>0</v>
      </c>
      <c r="AI196" s="17">
        <v>0</v>
      </c>
      <c r="AJ196" s="17">
        <v>0</v>
      </c>
      <c r="AK196" s="17">
        <v>0</v>
      </c>
      <c r="AL196" s="18">
        <v>1380</v>
      </c>
      <c r="AM196" s="18">
        <v>1435</v>
      </c>
      <c r="AN196" s="35">
        <v>42858</v>
      </c>
      <c r="AO196" s="35">
        <v>42853</v>
      </c>
      <c r="AP196" s="23" t="s">
        <v>50</v>
      </c>
      <c r="AQ196" s="36">
        <v>42855.777187500003</v>
      </c>
      <c r="AR196" s="20" t="s">
        <v>51</v>
      </c>
      <c r="AS196" s="25" t="s">
        <v>50</v>
      </c>
      <c r="AT196" s="37">
        <v>42857.468946759262</v>
      </c>
      <c r="AU196" s="21" t="s">
        <v>51</v>
      </c>
    </row>
    <row r="197" spans="1:47" x14ac:dyDescent="0.2">
      <c r="A197" s="4" t="s">
        <v>76</v>
      </c>
      <c r="B197" s="14" t="s">
        <v>77</v>
      </c>
      <c r="C197" s="34">
        <v>42853</v>
      </c>
      <c r="D197" s="15">
        <v>107285</v>
      </c>
      <c r="E197" s="15">
        <v>106135</v>
      </c>
      <c r="F197" s="15">
        <v>50</v>
      </c>
      <c r="G197" s="15">
        <v>0</v>
      </c>
      <c r="H197" s="15">
        <v>0</v>
      </c>
      <c r="I197" s="15">
        <v>1100</v>
      </c>
      <c r="J197" s="15">
        <v>21040.080000000002</v>
      </c>
      <c r="K197" s="15">
        <v>0</v>
      </c>
      <c r="L197" s="15">
        <v>1050</v>
      </c>
      <c r="M197" s="15">
        <v>2175</v>
      </c>
      <c r="N197" s="15">
        <v>3000</v>
      </c>
      <c r="O197" s="15">
        <v>92118.67</v>
      </c>
      <c r="P197" s="15">
        <v>2040</v>
      </c>
      <c r="Q197" s="15">
        <v>16609.93</v>
      </c>
      <c r="R197" s="15">
        <v>23781.48</v>
      </c>
      <c r="S197" s="15">
        <v>106135</v>
      </c>
      <c r="T197" s="15">
        <v>26827.65</v>
      </c>
      <c r="U197" s="15">
        <v>0</v>
      </c>
      <c r="V197" s="15">
        <v>1587.43</v>
      </c>
      <c r="W197" s="15">
        <v>131550.07999999999</v>
      </c>
      <c r="X197" s="16">
        <v>0</v>
      </c>
      <c r="Y197" s="16">
        <v>0</v>
      </c>
      <c r="Z197" s="16">
        <v>0</v>
      </c>
      <c r="AA197" s="16">
        <v>0</v>
      </c>
      <c r="AB197" s="16">
        <v>0</v>
      </c>
      <c r="AC197" s="16">
        <v>0</v>
      </c>
      <c r="AD197" s="15">
        <v>0</v>
      </c>
      <c r="AE197" s="15">
        <v>92118.67</v>
      </c>
      <c r="AF197" s="17">
        <v>0</v>
      </c>
      <c r="AG197" s="17">
        <v>-0.67</v>
      </c>
      <c r="AH197" s="17">
        <v>-24265.08</v>
      </c>
      <c r="AI197" s="17">
        <v>5615.15</v>
      </c>
      <c r="AJ197" s="17">
        <v>0</v>
      </c>
      <c r="AK197" s="17">
        <v>0</v>
      </c>
      <c r="AL197" s="18">
        <v>1232</v>
      </c>
      <c r="AM197" s="18">
        <v>1309</v>
      </c>
      <c r="AN197" s="35">
        <v>42859</v>
      </c>
      <c r="AO197" s="35">
        <v>42857</v>
      </c>
      <c r="AP197" s="23" t="s">
        <v>50</v>
      </c>
      <c r="AQ197" s="36">
        <v>42857.798206018517</v>
      </c>
      <c r="AR197" s="20" t="s">
        <v>51</v>
      </c>
      <c r="AS197" s="25" t="s">
        <v>50</v>
      </c>
      <c r="AT197" s="37">
        <v>42857.881342592591</v>
      </c>
      <c r="AU197" s="21" t="s">
        <v>51</v>
      </c>
    </row>
    <row r="198" spans="1:47" x14ac:dyDescent="0.2">
      <c r="A198" s="4" t="s">
        <v>76</v>
      </c>
      <c r="B198" s="14" t="s">
        <v>77</v>
      </c>
      <c r="C198" s="34">
        <v>42854</v>
      </c>
      <c r="D198" s="15">
        <v>63795</v>
      </c>
      <c r="E198" s="15">
        <v>62995</v>
      </c>
      <c r="F198" s="15">
        <v>50</v>
      </c>
      <c r="G198" s="15">
        <v>0</v>
      </c>
      <c r="H198" s="15">
        <v>0</v>
      </c>
      <c r="I198" s="15">
        <v>750</v>
      </c>
      <c r="J198" s="15">
        <v>18101.55</v>
      </c>
      <c r="K198" s="15">
        <v>0</v>
      </c>
      <c r="L198" s="15">
        <v>815</v>
      </c>
      <c r="M198" s="15">
        <v>455</v>
      </c>
      <c r="N198" s="15">
        <v>2700</v>
      </c>
      <c r="O198" s="15">
        <v>50506.47</v>
      </c>
      <c r="P198" s="15">
        <v>0</v>
      </c>
      <c r="Q198" s="15">
        <v>11134.55</v>
      </c>
      <c r="R198" s="15">
        <v>24225.53</v>
      </c>
      <c r="S198" s="15">
        <v>62995</v>
      </c>
      <c r="T198" s="15">
        <v>21604.25</v>
      </c>
      <c r="U198" s="15">
        <v>0</v>
      </c>
      <c r="V198" s="15">
        <v>1267.3</v>
      </c>
      <c r="W198" s="15">
        <v>83166.55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5">
        <v>0</v>
      </c>
      <c r="AE198" s="15">
        <v>50506.47</v>
      </c>
      <c r="AF198" s="17">
        <v>0</v>
      </c>
      <c r="AG198" s="17">
        <v>-0.47</v>
      </c>
      <c r="AH198" s="17">
        <v>-19371.55</v>
      </c>
      <c r="AI198" s="17">
        <v>8237</v>
      </c>
      <c r="AJ198" s="17">
        <v>0</v>
      </c>
      <c r="AK198" s="17">
        <v>0</v>
      </c>
      <c r="AL198" s="18">
        <v>888</v>
      </c>
      <c r="AM198" s="18">
        <v>907</v>
      </c>
      <c r="AN198" s="35">
        <v>42859</v>
      </c>
      <c r="AO198" s="35">
        <v>42857</v>
      </c>
      <c r="AP198" s="23" t="s">
        <v>50</v>
      </c>
      <c r="AQ198" s="36">
        <v>42857.798657407409</v>
      </c>
      <c r="AR198" s="20" t="s">
        <v>51</v>
      </c>
      <c r="AS198" s="25" t="s">
        <v>50</v>
      </c>
      <c r="AT198" s="37">
        <v>42857.881342592591</v>
      </c>
      <c r="AU198" s="21" t="s">
        <v>51</v>
      </c>
    </row>
    <row r="199" spans="1:47" x14ac:dyDescent="0.2">
      <c r="A199" s="4" t="s">
        <v>78</v>
      </c>
      <c r="B199" s="14" t="s">
        <v>79</v>
      </c>
      <c r="C199" s="34">
        <v>42826</v>
      </c>
      <c r="D199" s="15">
        <v>19595</v>
      </c>
      <c r="E199" s="15">
        <v>19345</v>
      </c>
      <c r="F199" s="15">
        <v>0</v>
      </c>
      <c r="G199" s="15">
        <v>0</v>
      </c>
      <c r="H199" s="15">
        <v>0</v>
      </c>
      <c r="I199" s="15">
        <v>250</v>
      </c>
      <c r="J199" s="15">
        <v>3434.07</v>
      </c>
      <c r="K199" s="15">
        <v>0</v>
      </c>
      <c r="L199" s="15">
        <v>300</v>
      </c>
      <c r="M199" s="15">
        <v>0</v>
      </c>
      <c r="N199" s="15">
        <v>2500</v>
      </c>
      <c r="O199" s="15">
        <v>14511.37</v>
      </c>
      <c r="P199" s="15">
        <v>330</v>
      </c>
      <c r="Q199" s="15">
        <v>4742.2</v>
      </c>
      <c r="R199" s="15">
        <v>6200.5</v>
      </c>
      <c r="S199" s="15">
        <v>19345</v>
      </c>
      <c r="T199" s="15">
        <v>6239.78</v>
      </c>
      <c r="U199" s="15">
        <v>45</v>
      </c>
      <c r="V199" s="15">
        <v>244.29</v>
      </c>
      <c r="W199" s="15">
        <v>23284.07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5">
        <v>0</v>
      </c>
      <c r="AE199" s="15">
        <v>14511.37</v>
      </c>
      <c r="AF199" s="17">
        <v>-114.74</v>
      </c>
      <c r="AG199" s="17">
        <v>-0.37</v>
      </c>
      <c r="AH199" s="17">
        <v>0</v>
      </c>
      <c r="AI199" s="17">
        <v>0</v>
      </c>
      <c r="AJ199" s="17">
        <v>0</v>
      </c>
      <c r="AK199" s="17">
        <v>0</v>
      </c>
      <c r="AL199" s="18">
        <v>249</v>
      </c>
      <c r="AM199" s="18">
        <v>255</v>
      </c>
      <c r="AN199" s="35">
        <v>42830</v>
      </c>
      <c r="AO199" s="35">
        <v>42828</v>
      </c>
      <c r="AP199" s="23" t="s">
        <v>50</v>
      </c>
      <c r="AQ199" s="36">
        <v>42829.465798611112</v>
      </c>
      <c r="AR199" s="20" t="s">
        <v>51</v>
      </c>
      <c r="AS199" s="25" t="s">
        <v>50</v>
      </c>
      <c r="AT199" s="37">
        <v>42850.879733796297</v>
      </c>
      <c r="AU199" s="21" t="s">
        <v>57</v>
      </c>
    </row>
    <row r="200" spans="1:47" x14ac:dyDescent="0.2">
      <c r="A200" s="4" t="s">
        <v>78</v>
      </c>
      <c r="B200" s="14" t="s">
        <v>79</v>
      </c>
      <c r="C200" s="34">
        <v>42828</v>
      </c>
      <c r="D200" s="15">
        <v>43570</v>
      </c>
      <c r="E200" s="15">
        <v>43270</v>
      </c>
      <c r="F200" s="15">
        <v>0</v>
      </c>
      <c r="G200" s="15">
        <v>0</v>
      </c>
      <c r="H200" s="15">
        <v>0</v>
      </c>
      <c r="I200" s="15">
        <v>300</v>
      </c>
      <c r="J200" s="15">
        <v>6453.09</v>
      </c>
      <c r="K200" s="15">
        <v>0</v>
      </c>
      <c r="L200" s="15">
        <v>555</v>
      </c>
      <c r="M200" s="15">
        <v>410</v>
      </c>
      <c r="N200" s="15">
        <v>7100</v>
      </c>
      <c r="O200" s="15">
        <v>35381.660000000003</v>
      </c>
      <c r="P200" s="15">
        <v>187.5</v>
      </c>
      <c r="Q200" s="15">
        <v>4253.2250000000004</v>
      </c>
      <c r="R200" s="15">
        <v>16408.98</v>
      </c>
      <c r="S200" s="15">
        <v>43270</v>
      </c>
      <c r="T200" s="15">
        <v>14332.8</v>
      </c>
      <c r="U200" s="15">
        <v>1856.7249999999999</v>
      </c>
      <c r="V200" s="15">
        <v>485.29</v>
      </c>
      <c r="W200" s="15">
        <v>49131.364999999998</v>
      </c>
      <c r="X200" s="16">
        <v>0</v>
      </c>
      <c r="Y200" s="16">
        <v>0</v>
      </c>
      <c r="Z200" s="16">
        <v>0</v>
      </c>
      <c r="AA200" s="16">
        <v>0</v>
      </c>
      <c r="AB200" s="16">
        <v>0</v>
      </c>
      <c r="AC200" s="16">
        <v>0</v>
      </c>
      <c r="AD200" s="15">
        <v>0</v>
      </c>
      <c r="AE200" s="15">
        <v>35381.660000000003</v>
      </c>
      <c r="AF200" s="17">
        <v>-97.84</v>
      </c>
      <c r="AG200" s="17">
        <v>0.34</v>
      </c>
      <c r="AH200" s="17">
        <v>0</v>
      </c>
      <c r="AI200" s="17">
        <v>0</v>
      </c>
      <c r="AJ200" s="17">
        <v>0</v>
      </c>
      <c r="AK200" s="17">
        <v>0</v>
      </c>
      <c r="AL200" s="18">
        <v>626</v>
      </c>
      <c r="AM200" s="18">
        <v>634</v>
      </c>
      <c r="AN200" s="35">
        <v>42832</v>
      </c>
      <c r="AO200" s="35">
        <v>42829</v>
      </c>
      <c r="AP200" s="23" t="s">
        <v>50</v>
      </c>
      <c r="AQ200" s="36">
        <v>42832.437557870369</v>
      </c>
      <c r="AR200" s="20" t="s">
        <v>51</v>
      </c>
      <c r="AS200" s="25" t="s">
        <v>50</v>
      </c>
      <c r="AT200" s="37">
        <v>42850.879733796297</v>
      </c>
      <c r="AU200" s="21" t="s">
        <v>57</v>
      </c>
    </row>
    <row r="201" spans="1:47" x14ac:dyDescent="0.2">
      <c r="A201" s="4" t="s">
        <v>78</v>
      </c>
      <c r="B201" s="14" t="s">
        <v>79</v>
      </c>
      <c r="C201" s="34">
        <v>42829</v>
      </c>
      <c r="D201" s="15">
        <v>26710</v>
      </c>
      <c r="E201" s="15">
        <v>26510</v>
      </c>
      <c r="F201" s="15">
        <v>0</v>
      </c>
      <c r="G201" s="15">
        <v>0</v>
      </c>
      <c r="H201" s="15">
        <v>0</v>
      </c>
      <c r="I201" s="15">
        <v>200</v>
      </c>
      <c r="J201" s="15">
        <v>4336.8</v>
      </c>
      <c r="K201" s="15">
        <v>0</v>
      </c>
      <c r="L201" s="15">
        <v>865</v>
      </c>
      <c r="M201" s="15">
        <v>0</v>
      </c>
      <c r="N201" s="15">
        <v>1500</v>
      </c>
      <c r="O201" s="15">
        <v>18431.7</v>
      </c>
      <c r="P201" s="15">
        <v>387.5</v>
      </c>
      <c r="Q201" s="15">
        <v>6298.2</v>
      </c>
      <c r="R201" s="15">
        <v>7566.9</v>
      </c>
      <c r="S201" s="15">
        <v>26510</v>
      </c>
      <c r="T201" s="15">
        <v>6561.49</v>
      </c>
      <c r="U201" s="15">
        <v>727.5</v>
      </c>
      <c r="V201" s="15">
        <v>340.31</v>
      </c>
      <c r="W201" s="15">
        <v>31184.3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5">
        <v>0</v>
      </c>
      <c r="AE201" s="15">
        <v>18431.7</v>
      </c>
      <c r="AF201" s="17">
        <v>-123.65</v>
      </c>
      <c r="AG201" s="17">
        <v>0.3</v>
      </c>
      <c r="AH201" s="17">
        <v>0</v>
      </c>
      <c r="AI201" s="17">
        <v>0</v>
      </c>
      <c r="AJ201" s="17">
        <v>0</v>
      </c>
      <c r="AK201" s="17">
        <v>0</v>
      </c>
      <c r="AL201" s="18">
        <v>382</v>
      </c>
      <c r="AM201" s="18">
        <v>389</v>
      </c>
      <c r="AN201" s="35">
        <v>42835</v>
      </c>
      <c r="AO201" s="35">
        <v>42830</v>
      </c>
      <c r="AP201" s="23" t="s">
        <v>50</v>
      </c>
      <c r="AQ201" s="36">
        <v>42834.923148148147</v>
      </c>
      <c r="AR201" s="20" t="s">
        <v>51</v>
      </c>
      <c r="AS201" s="25" t="s">
        <v>50</v>
      </c>
      <c r="AT201" s="37">
        <v>42850.879733796297</v>
      </c>
      <c r="AU201" s="21" t="s">
        <v>57</v>
      </c>
    </row>
    <row r="202" spans="1:47" x14ac:dyDescent="0.2">
      <c r="A202" s="4" t="s">
        <v>78</v>
      </c>
      <c r="B202" s="14" t="s">
        <v>79</v>
      </c>
      <c r="C202" s="34">
        <v>42830</v>
      </c>
      <c r="D202" s="15">
        <v>31300</v>
      </c>
      <c r="E202" s="15">
        <v>30650</v>
      </c>
      <c r="F202" s="15">
        <v>0</v>
      </c>
      <c r="G202" s="15">
        <v>0</v>
      </c>
      <c r="H202" s="15">
        <v>0</v>
      </c>
      <c r="I202" s="15">
        <v>650</v>
      </c>
      <c r="J202" s="15">
        <v>4016.64</v>
      </c>
      <c r="K202" s="15">
        <v>0</v>
      </c>
      <c r="L202" s="15">
        <v>460</v>
      </c>
      <c r="M202" s="15">
        <v>0</v>
      </c>
      <c r="N202" s="15">
        <v>2400</v>
      </c>
      <c r="O202" s="15">
        <v>20853.77</v>
      </c>
      <c r="P202" s="15">
        <v>155</v>
      </c>
      <c r="Q202" s="15">
        <v>7320.97</v>
      </c>
      <c r="R202" s="15">
        <v>9081.9</v>
      </c>
      <c r="S202" s="15">
        <v>30650</v>
      </c>
      <c r="T202" s="15">
        <v>7233.78</v>
      </c>
      <c r="U202" s="15">
        <v>765</v>
      </c>
      <c r="V202" s="15">
        <v>292.86</v>
      </c>
      <c r="W202" s="15">
        <v>35011.64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0</v>
      </c>
      <c r="AD202" s="15">
        <v>0</v>
      </c>
      <c r="AE202" s="15">
        <v>20853.77</v>
      </c>
      <c r="AF202" s="17">
        <v>-149.4</v>
      </c>
      <c r="AG202" s="17">
        <v>0.23</v>
      </c>
      <c r="AH202" s="17">
        <v>0</v>
      </c>
      <c r="AI202" s="17">
        <v>0</v>
      </c>
      <c r="AJ202" s="17">
        <v>0</v>
      </c>
      <c r="AK202" s="17">
        <v>0</v>
      </c>
      <c r="AL202" s="18">
        <v>389</v>
      </c>
      <c r="AM202" s="18">
        <v>402</v>
      </c>
      <c r="AN202" s="35">
        <v>42835</v>
      </c>
      <c r="AO202" s="35">
        <v>42832</v>
      </c>
      <c r="AP202" s="23" t="s">
        <v>50</v>
      </c>
      <c r="AQ202" s="36">
        <v>42834.974780092591</v>
      </c>
      <c r="AR202" s="20" t="s">
        <v>51</v>
      </c>
      <c r="AS202" s="25" t="s">
        <v>50</v>
      </c>
      <c r="AT202" s="37">
        <v>42850.879733796297</v>
      </c>
      <c r="AU202" s="21" t="s">
        <v>57</v>
      </c>
    </row>
    <row r="203" spans="1:47" x14ac:dyDescent="0.2">
      <c r="A203" s="4" t="s">
        <v>78</v>
      </c>
      <c r="B203" s="14" t="s">
        <v>79</v>
      </c>
      <c r="C203" s="34">
        <v>42832</v>
      </c>
      <c r="D203" s="15">
        <v>43225</v>
      </c>
      <c r="E203" s="15">
        <v>42625</v>
      </c>
      <c r="F203" s="15">
        <v>100</v>
      </c>
      <c r="G203" s="15">
        <v>0</v>
      </c>
      <c r="H203" s="15">
        <v>0</v>
      </c>
      <c r="I203" s="15">
        <v>500</v>
      </c>
      <c r="J203" s="15">
        <v>7045.5</v>
      </c>
      <c r="K203" s="15">
        <v>0</v>
      </c>
      <c r="L203" s="15">
        <v>660</v>
      </c>
      <c r="M203" s="15">
        <v>30</v>
      </c>
      <c r="N203" s="15">
        <v>15100</v>
      </c>
      <c r="O203" s="15">
        <v>35205.25</v>
      </c>
      <c r="P203" s="15">
        <v>35</v>
      </c>
      <c r="Q203" s="15">
        <v>3319.87</v>
      </c>
      <c r="R203" s="15">
        <v>26232.880000000001</v>
      </c>
      <c r="S203" s="15">
        <v>42625</v>
      </c>
      <c r="T203" s="15">
        <v>22929.439999999999</v>
      </c>
      <c r="U203" s="15">
        <v>1267.5</v>
      </c>
      <c r="V203" s="15">
        <v>506.06</v>
      </c>
      <c r="W203" s="15">
        <v>49693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5">
        <v>0</v>
      </c>
      <c r="AE203" s="15">
        <v>35205.25</v>
      </c>
      <c r="AF203" s="17">
        <v>-76.97</v>
      </c>
      <c r="AG203" s="17">
        <v>-0.25</v>
      </c>
      <c r="AH203" s="17">
        <v>0</v>
      </c>
      <c r="AI203" s="17">
        <v>0</v>
      </c>
      <c r="AJ203" s="17">
        <v>0</v>
      </c>
      <c r="AK203" s="17">
        <v>0</v>
      </c>
      <c r="AL203" s="18">
        <v>592</v>
      </c>
      <c r="AM203" s="18">
        <v>601</v>
      </c>
      <c r="AN203" s="35">
        <v>42837</v>
      </c>
      <c r="AO203" s="35">
        <v>42835</v>
      </c>
      <c r="AP203" s="23" t="s">
        <v>50</v>
      </c>
      <c r="AQ203" s="36">
        <v>42836.40834490741</v>
      </c>
      <c r="AR203" s="20" t="s">
        <v>51</v>
      </c>
      <c r="AS203" s="25" t="s">
        <v>50</v>
      </c>
      <c r="AT203" s="37">
        <v>42850.879733796297</v>
      </c>
      <c r="AU203" s="21" t="s">
        <v>57</v>
      </c>
    </row>
    <row r="204" spans="1:47" x14ac:dyDescent="0.2">
      <c r="A204" s="4" t="s">
        <v>78</v>
      </c>
      <c r="B204" s="14" t="s">
        <v>79</v>
      </c>
      <c r="C204" s="34">
        <v>42833</v>
      </c>
      <c r="D204" s="15">
        <v>14625</v>
      </c>
      <c r="E204" s="15">
        <v>14475</v>
      </c>
      <c r="F204" s="15">
        <v>0</v>
      </c>
      <c r="G204" s="15">
        <v>0</v>
      </c>
      <c r="H204" s="15">
        <v>0</v>
      </c>
      <c r="I204" s="15">
        <v>150</v>
      </c>
      <c r="J204" s="15">
        <v>1813.77</v>
      </c>
      <c r="K204" s="15">
        <v>0</v>
      </c>
      <c r="L204" s="15">
        <v>135</v>
      </c>
      <c r="M204" s="15">
        <v>0</v>
      </c>
      <c r="N204" s="15">
        <v>1800</v>
      </c>
      <c r="O204" s="15">
        <v>10076.17</v>
      </c>
      <c r="P204" s="15">
        <v>90</v>
      </c>
      <c r="Q204" s="15">
        <v>3896.9</v>
      </c>
      <c r="R204" s="15">
        <v>4218.2</v>
      </c>
      <c r="S204" s="15">
        <v>14475</v>
      </c>
      <c r="T204" s="15">
        <v>3771.28</v>
      </c>
      <c r="U204" s="15">
        <v>92.5</v>
      </c>
      <c r="V204" s="15">
        <v>127.49</v>
      </c>
      <c r="W204" s="15">
        <v>16481.27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5">
        <v>0</v>
      </c>
      <c r="AE204" s="15">
        <v>10076.17</v>
      </c>
      <c r="AF204" s="17">
        <v>-91.18</v>
      </c>
      <c r="AG204" s="17">
        <v>-0.17</v>
      </c>
      <c r="AH204" s="17">
        <v>0</v>
      </c>
      <c r="AI204" s="17">
        <v>0</v>
      </c>
      <c r="AJ204" s="17">
        <v>0</v>
      </c>
      <c r="AK204" s="17">
        <v>0</v>
      </c>
      <c r="AL204" s="18">
        <v>222</v>
      </c>
      <c r="AM204" s="18">
        <v>223</v>
      </c>
      <c r="AN204" s="35">
        <v>42837</v>
      </c>
      <c r="AO204" s="35">
        <v>42835</v>
      </c>
      <c r="AP204" s="23" t="s">
        <v>50</v>
      </c>
      <c r="AQ204" s="36">
        <v>42836.408726851849</v>
      </c>
      <c r="AR204" s="20" t="s">
        <v>51</v>
      </c>
      <c r="AS204" s="25" t="s">
        <v>50</v>
      </c>
      <c r="AT204" s="37">
        <v>42850.879733796297</v>
      </c>
      <c r="AU204" s="21" t="s">
        <v>57</v>
      </c>
    </row>
    <row r="205" spans="1:47" x14ac:dyDescent="0.2">
      <c r="A205" s="4" t="s">
        <v>78</v>
      </c>
      <c r="B205" s="14" t="s">
        <v>79</v>
      </c>
      <c r="C205" s="34">
        <v>42835</v>
      </c>
      <c r="D205" s="15">
        <v>23695</v>
      </c>
      <c r="E205" s="15">
        <v>23295</v>
      </c>
      <c r="F205" s="15">
        <v>0</v>
      </c>
      <c r="G205" s="15">
        <v>0</v>
      </c>
      <c r="H205" s="15">
        <v>0</v>
      </c>
      <c r="I205" s="15">
        <v>400</v>
      </c>
      <c r="J205" s="15">
        <v>3610.8</v>
      </c>
      <c r="K205" s="15">
        <v>0</v>
      </c>
      <c r="L205" s="15">
        <v>490</v>
      </c>
      <c r="M205" s="15">
        <v>45</v>
      </c>
      <c r="N205" s="15">
        <v>6500</v>
      </c>
      <c r="O205" s="15">
        <v>20054.599999999999</v>
      </c>
      <c r="P205" s="15">
        <v>50</v>
      </c>
      <c r="Q205" s="15">
        <v>4239.6000000000004</v>
      </c>
      <c r="R205" s="15">
        <v>9336.6</v>
      </c>
      <c r="S205" s="15">
        <v>23295</v>
      </c>
      <c r="T205" s="15">
        <v>10774.58</v>
      </c>
      <c r="U205" s="15">
        <v>660</v>
      </c>
      <c r="V205" s="15">
        <v>271.22000000000003</v>
      </c>
      <c r="W205" s="15">
        <v>27180.799999999999</v>
      </c>
      <c r="X205" s="16">
        <v>0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5">
        <v>0</v>
      </c>
      <c r="AE205" s="15">
        <v>20054.599999999999</v>
      </c>
      <c r="AF205" s="17">
        <v>-96.83</v>
      </c>
      <c r="AG205" s="17">
        <v>0.4</v>
      </c>
      <c r="AH205" s="17">
        <v>0</v>
      </c>
      <c r="AI205" s="17">
        <v>0</v>
      </c>
      <c r="AJ205" s="17">
        <v>0</v>
      </c>
      <c r="AK205" s="17">
        <v>0</v>
      </c>
      <c r="AL205" s="18">
        <v>325</v>
      </c>
      <c r="AM205" s="18">
        <v>329</v>
      </c>
      <c r="AN205" s="35">
        <v>42842</v>
      </c>
      <c r="AO205" s="35">
        <v>42836</v>
      </c>
      <c r="AP205" s="23" t="s">
        <v>50</v>
      </c>
      <c r="AQ205" s="36">
        <v>42837.391273148147</v>
      </c>
      <c r="AR205" s="20" t="s">
        <v>51</v>
      </c>
      <c r="AS205" s="25" t="s">
        <v>50</v>
      </c>
      <c r="AT205" s="37">
        <v>42850.879733796297</v>
      </c>
      <c r="AU205" s="21" t="s">
        <v>57</v>
      </c>
    </row>
    <row r="206" spans="1:47" x14ac:dyDescent="0.2">
      <c r="A206" s="4" t="s">
        <v>78</v>
      </c>
      <c r="B206" s="14" t="s">
        <v>79</v>
      </c>
      <c r="C206" s="34">
        <v>42836</v>
      </c>
      <c r="D206" s="15">
        <v>12715</v>
      </c>
      <c r="E206" s="15">
        <v>12465</v>
      </c>
      <c r="F206" s="15">
        <v>0</v>
      </c>
      <c r="G206" s="15">
        <v>0</v>
      </c>
      <c r="H206" s="15">
        <v>0</v>
      </c>
      <c r="I206" s="15">
        <v>250</v>
      </c>
      <c r="J206" s="15">
        <v>2713.35</v>
      </c>
      <c r="K206" s="15">
        <v>0</v>
      </c>
      <c r="L206" s="15">
        <v>155</v>
      </c>
      <c r="M206" s="15">
        <v>0</v>
      </c>
      <c r="N206" s="15">
        <v>1400</v>
      </c>
      <c r="O206" s="15">
        <v>6624.35</v>
      </c>
      <c r="P206" s="15">
        <v>0</v>
      </c>
      <c r="Q206" s="15">
        <v>4722.7</v>
      </c>
      <c r="R206" s="15">
        <v>5138.8</v>
      </c>
      <c r="S206" s="15">
        <v>12465</v>
      </c>
      <c r="T206" s="15">
        <v>4330.7</v>
      </c>
      <c r="U206" s="15">
        <v>497.5</v>
      </c>
      <c r="V206" s="15">
        <v>187.65</v>
      </c>
      <c r="W206" s="15">
        <v>15085.85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5">
        <v>0</v>
      </c>
      <c r="AE206" s="15">
        <v>6624.35</v>
      </c>
      <c r="AF206" s="17">
        <v>-108.63</v>
      </c>
      <c r="AG206" s="17">
        <v>-0.35</v>
      </c>
      <c r="AH206" s="17">
        <v>0</v>
      </c>
      <c r="AI206" s="17">
        <v>0</v>
      </c>
      <c r="AJ206" s="17">
        <v>0</v>
      </c>
      <c r="AK206" s="17">
        <v>0</v>
      </c>
      <c r="AL206" s="18">
        <v>167</v>
      </c>
      <c r="AM206" s="18">
        <v>169</v>
      </c>
      <c r="AN206" s="35">
        <v>42843</v>
      </c>
      <c r="AO206" s="35">
        <v>42837</v>
      </c>
      <c r="AP206" s="23" t="s">
        <v>50</v>
      </c>
      <c r="AQ206" s="36">
        <v>42840.839108796295</v>
      </c>
      <c r="AR206" s="20" t="s">
        <v>51</v>
      </c>
      <c r="AS206" s="25" t="s">
        <v>50</v>
      </c>
      <c r="AT206" s="37">
        <v>42850.879733796297</v>
      </c>
      <c r="AU206" s="21" t="s">
        <v>57</v>
      </c>
    </row>
    <row r="207" spans="1:47" x14ac:dyDescent="0.2">
      <c r="A207" s="4" t="s">
        <v>78</v>
      </c>
      <c r="B207" s="14" t="s">
        <v>79</v>
      </c>
      <c r="C207" s="34">
        <v>42837</v>
      </c>
      <c r="D207" s="15">
        <v>3495</v>
      </c>
      <c r="E207" s="15">
        <v>3445</v>
      </c>
      <c r="F207" s="15">
        <v>0</v>
      </c>
      <c r="G207" s="15">
        <v>0</v>
      </c>
      <c r="H207" s="15">
        <v>0</v>
      </c>
      <c r="I207" s="15">
        <v>50</v>
      </c>
      <c r="J207" s="15">
        <v>815.1</v>
      </c>
      <c r="K207" s="15">
        <v>0</v>
      </c>
      <c r="L207" s="15">
        <v>55</v>
      </c>
      <c r="M207" s="15">
        <v>0</v>
      </c>
      <c r="N207" s="15">
        <v>300</v>
      </c>
      <c r="O207" s="15">
        <v>857.5</v>
      </c>
      <c r="P207" s="15">
        <v>95</v>
      </c>
      <c r="Q207" s="15">
        <v>3096.6</v>
      </c>
      <c r="R207" s="15">
        <v>518.5</v>
      </c>
      <c r="S207" s="15">
        <v>3445</v>
      </c>
      <c r="T207" s="15">
        <v>1163.18</v>
      </c>
      <c r="U207" s="15">
        <v>97.5</v>
      </c>
      <c r="V207" s="15">
        <v>56.92</v>
      </c>
      <c r="W207" s="15">
        <v>4267.6000000000004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  <c r="AD207" s="15">
        <v>0</v>
      </c>
      <c r="AE207" s="15">
        <v>857.5</v>
      </c>
      <c r="AF207" s="17">
        <v>-72.86</v>
      </c>
      <c r="AG207" s="17">
        <v>0.5</v>
      </c>
      <c r="AH207" s="17">
        <v>0</v>
      </c>
      <c r="AI207" s="17">
        <v>0</v>
      </c>
      <c r="AJ207" s="17">
        <v>0</v>
      </c>
      <c r="AK207" s="17">
        <v>0</v>
      </c>
      <c r="AL207" s="18">
        <v>71</v>
      </c>
      <c r="AM207" s="18">
        <v>71</v>
      </c>
      <c r="AN207" s="35">
        <v>42844</v>
      </c>
      <c r="AO207" s="35">
        <v>42838</v>
      </c>
      <c r="AP207" s="23" t="s">
        <v>50</v>
      </c>
      <c r="AQ207" s="36">
        <v>42842.388449074075</v>
      </c>
      <c r="AR207" s="20" t="s">
        <v>51</v>
      </c>
      <c r="AS207" s="25" t="s">
        <v>50</v>
      </c>
      <c r="AT207" s="37">
        <v>42850.879733796297</v>
      </c>
      <c r="AU207" s="21" t="s">
        <v>57</v>
      </c>
    </row>
    <row r="208" spans="1:47" x14ac:dyDescent="0.2">
      <c r="A208" s="4" t="s">
        <v>78</v>
      </c>
      <c r="B208" s="14" t="s">
        <v>79</v>
      </c>
      <c r="C208" s="34">
        <v>42842</v>
      </c>
      <c r="D208" s="15">
        <v>33785</v>
      </c>
      <c r="E208" s="15">
        <v>33335</v>
      </c>
      <c r="F208" s="15">
        <v>0</v>
      </c>
      <c r="G208" s="15">
        <v>0</v>
      </c>
      <c r="H208" s="15">
        <v>0</v>
      </c>
      <c r="I208" s="15">
        <v>450</v>
      </c>
      <c r="J208" s="15">
        <v>6206.79</v>
      </c>
      <c r="K208" s="15">
        <v>0</v>
      </c>
      <c r="L208" s="15">
        <v>425</v>
      </c>
      <c r="M208" s="15">
        <v>330</v>
      </c>
      <c r="N208" s="15">
        <v>3400</v>
      </c>
      <c r="O208" s="15">
        <v>25563.200000000001</v>
      </c>
      <c r="P208" s="15">
        <v>110</v>
      </c>
      <c r="Q208" s="15">
        <v>6715.29</v>
      </c>
      <c r="R208" s="15">
        <v>10340.799999999999</v>
      </c>
      <c r="S208" s="15">
        <v>33335</v>
      </c>
      <c r="T208" s="15">
        <v>10356.35</v>
      </c>
      <c r="U208" s="15">
        <v>1417.5</v>
      </c>
      <c r="V208" s="15">
        <v>455.44</v>
      </c>
      <c r="W208" s="15">
        <v>39329.29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5">
        <v>0</v>
      </c>
      <c r="AE208" s="15">
        <v>25563.200000000001</v>
      </c>
      <c r="AF208" s="17">
        <v>-138.78</v>
      </c>
      <c r="AG208" s="17">
        <v>-0.2</v>
      </c>
      <c r="AH208" s="17">
        <v>0</v>
      </c>
      <c r="AI208" s="17">
        <v>0</v>
      </c>
      <c r="AJ208" s="17">
        <v>0</v>
      </c>
      <c r="AK208" s="17">
        <v>0</v>
      </c>
      <c r="AL208" s="18">
        <v>458</v>
      </c>
      <c r="AM208" s="18">
        <v>464</v>
      </c>
      <c r="AN208" s="35">
        <v>42845</v>
      </c>
      <c r="AO208" s="35">
        <v>42843</v>
      </c>
      <c r="AP208" s="23" t="s">
        <v>50</v>
      </c>
      <c r="AQ208" s="36">
        <v>42843.706307870372</v>
      </c>
      <c r="AR208" s="20" t="s">
        <v>51</v>
      </c>
      <c r="AS208" s="25" t="s">
        <v>50</v>
      </c>
      <c r="AT208" s="37">
        <v>42850.879733796297</v>
      </c>
      <c r="AU208" s="21" t="s">
        <v>57</v>
      </c>
    </row>
    <row r="209" spans="1:47" x14ac:dyDescent="0.2">
      <c r="A209" s="4" t="s">
        <v>78</v>
      </c>
      <c r="B209" s="14" t="s">
        <v>79</v>
      </c>
      <c r="C209" s="34">
        <v>42843</v>
      </c>
      <c r="D209" s="15">
        <v>27480</v>
      </c>
      <c r="E209" s="15">
        <v>26980</v>
      </c>
      <c r="F209" s="15">
        <v>0</v>
      </c>
      <c r="G209" s="15">
        <v>0</v>
      </c>
      <c r="H209" s="15">
        <v>0</v>
      </c>
      <c r="I209" s="15">
        <v>500</v>
      </c>
      <c r="J209" s="15">
        <v>4329.42</v>
      </c>
      <c r="K209" s="15">
        <v>0</v>
      </c>
      <c r="L209" s="15">
        <v>490</v>
      </c>
      <c r="M209" s="15">
        <v>40</v>
      </c>
      <c r="N209" s="15">
        <v>5800</v>
      </c>
      <c r="O209" s="15">
        <v>21912.85</v>
      </c>
      <c r="P209" s="15">
        <v>270</v>
      </c>
      <c r="Q209" s="15">
        <v>4668.1099999999997</v>
      </c>
      <c r="R209" s="15">
        <v>10600.96</v>
      </c>
      <c r="S209" s="15">
        <v>26980</v>
      </c>
      <c r="T209" s="15">
        <v>10841.51</v>
      </c>
      <c r="U209" s="15">
        <v>687.5</v>
      </c>
      <c r="V209" s="15">
        <v>317.91000000000003</v>
      </c>
      <c r="W209" s="15">
        <v>31651.919999999998</v>
      </c>
      <c r="X209" s="16">
        <v>0</v>
      </c>
      <c r="Y209" s="16">
        <v>0</v>
      </c>
      <c r="Z209" s="16">
        <v>0</v>
      </c>
      <c r="AA209" s="16">
        <v>0</v>
      </c>
      <c r="AB209" s="16">
        <v>0</v>
      </c>
      <c r="AC209" s="16">
        <v>0</v>
      </c>
      <c r="AD209" s="15">
        <v>0</v>
      </c>
      <c r="AE209" s="15">
        <v>21912.85</v>
      </c>
      <c r="AF209" s="17">
        <v>-96.33</v>
      </c>
      <c r="AG209" s="17">
        <v>0.15</v>
      </c>
      <c r="AH209" s="17">
        <v>0</v>
      </c>
      <c r="AI209" s="17">
        <v>0</v>
      </c>
      <c r="AJ209" s="17">
        <v>0</v>
      </c>
      <c r="AK209" s="17">
        <v>0</v>
      </c>
      <c r="AL209" s="18">
        <v>404</v>
      </c>
      <c r="AM209" s="18">
        <v>413</v>
      </c>
      <c r="AN209" s="35">
        <v>42846</v>
      </c>
      <c r="AO209" s="35">
        <v>42844</v>
      </c>
      <c r="AP209" s="23" t="s">
        <v>50</v>
      </c>
      <c r="AQ209" s="36">
        <v>42844.689398148148</v>
      </c>
      <c r="AR209" s="20" t="s">
        <v>51</v>
      </c>
      <c r="AS209" s="25" t="s">
        <v>50</v>
      </c>
      <c r="AT209" s="37">
        <v>42850.879733796297</v>
      </c>
      <c r="AU209" s="21" t="s">
        <v>57</v>
      </c>
    </row>
    <row r="210" spans="1:47" x14ac:dyDescent="0.2">
      <c r="A210" s="4" t="s">
        <v>78</v>
      </c>
      <c r="B210" s="14" t="s">
        <v>79</v>
      </c>
      <c r="C210" s="34">
        <v>42844</v>
      </c>
      <c r="D210" s="15">
        <v>26970</v>
      </c>
      <c r="E210" s="15">
        <v>26670</v>
      </c>
      <c r="F210" s="15">
        <v>50</v>
      </c>
      <c r="G210" s="15">
        <v>0</v>
      </c>
      <c r="H210" s="15">
        <v>0</v>
      </c>
      <c r="I210" s="15">
        <v>250</v>
      </c>
      <c r="J210" s="15">
        <v>5671.2</v>
      </c>
      <c r="K210" s="15">
        <v>0</v>
      </c>
      <c r="L210" s="15">
        <v>455</v>
      </c>
      <c r="M210" s="15">
        <v>55</v>
      </c>
      <c r="N210" s="15">
        <v>2700</v>
      </c>
      <c r="O210" s="15">
        <v>17620.349999999999</v>
      </c>
      <c r="P210" s="15">
        <v>22.5</v>
      </c>
      <c r="Q210" s="15">
        <v>4740.8</v>
      </c>
      <c r="R210" s="15">
        <v>12970.05</v>
      </c>
      <c r="S210" s="15">
        <v>26670</v>
      </c>
      <c r="T210" s="15">
        <v>8776.82</v>
      </c>
      <c r="U210" s="15">
        <v>497.5</v>
      </c>
      <c r="V210" s="15">
        <v>404.38</v>
      </c>
      <c r="W210" s="15">
        <v>32653.7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5">
        <v>0</v>
      </c>
      <c r="AE210" s="15">
        <v>17620.349999999999</v>
      </c>
      <c r="AF210" s="17">
        <v>-106.87</v>
      </c>
      <c r="AG210" s="17">
        <v>-0.35</v>
      </c>
      <c r="AH210" s="17">
        <v>0</v>
      </c>
      <c r="AI210" s="17">
        <v>0</v>
      </c>
      <c r="AJ210" s="17">
        <v>0</v>
      </c>
      <c r="AK210" s="17">
        <v>0</v>
      </c>
      <c r="AL210" s="18">
        <v>325</v>
      </c>
      <c r="AM210" s="18">
        <v>327</v>
      </c>
      <c r="AN210" s="35">
        <v>42849</v>
      </c>
      <c r="AO210" s="35">
        <v>42845</v>
      </c>
      <c r="AP210" s="23" t="s">
        <v>50</v>
      </c>
      <c r="AQ210" s="36">
        <v>42846.409525462965</v>
      </c>
      <c r="AR210" s="20" t="s">
        <v>51</v>
      </c>
      <c r="AS210" s="25" t="s">
        <v>50</v>
      </c>
      <c r="AT210" s="37">
        <v>42850.879733796297</v>
      </c>
      <c r="AU210" s="21" t="s">
        <v>57</v>
      </c>
    </row>
    <row r="211" spans="1:47" x14ac:dyDescent="0.2">
      <c r="A211" s="4" t="s">
        <v>78</v>
      </c>
      <c r="B211" s="14" t="s">
        <v>79</v>
      </c>
      <c r="C211" s="34">
        <v>42845</v>
      </c>
      <c r="D211" s="15">
        <v>23150</v>
      </c>
      <c r="E211" s="15">
        <v>22950</v>
      </c>
      <c r="F211" s="15">
        <v>0</v>
      </c>
      <c r="G211" s="15">
        <v>0</v>
      </c>
      <c r="H211" s="15">
        <v>0</v>
      </c>
      <c r="I211" s="15">
        <v>200</v>
      </c>
      <c r="J211" s="15">
        <v>3728.1</v>
      </c>
      <c r="K211" s="15">
        <v>50</v>
      </c>
      <c r="L211" s="15">
        <v>290</v>
      </c>
      <c r="M211" s="15">
        <v>150</v>
      </c>
      <c r="N211" s="15">
        <v>4000</v>
      </c>
      <c r="O211" s="15">
        <v>18374.5</v>
      </c>
      <c r="P211" s="15">
        <v>0</v>
      </c>
      <c r="Q211" s="15">
        <v>4240.1000000000004</v>
      </c>
      <c r="R211" s="15">
        <v>8258.5</v>
      </c>
      <c r="S211" s="15">
        <v>22950</v>
      </c>
      <c r="T211" s="15">
        <v>8142.16</v>
      </c>
      <c r="U211" s="15">
        <v>495</v>
      </c>
      <c r="V211" s="15">
        <v>275.94</v>
      </c>
      <c r="W211" s="15">
        <v>26873.1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5">
        <v>0</v>
      </c>
      <c r="AE211" s="15">
        <v>18374.5</v>
      </c>
      <c r="AF211" s="17">
        <v>-88.88</v>
      </c>
      <c r="AG211" s="17">
        <v>0.5</v>
      </c>
      <c r="AH211" s="17">
        <v>0</v>
      </c>
      <c r="AI211" s="17">
        <v>0</v>
      </c>
      <c r="AJ211" s="17">
        <v>0</v>
      </c>
      <c r="AK211" s="17">
        <v>0</v>
      </c>
      <c r="AL211" s="18">
        <v>316</v>
      </c>
      <c r="AM211" s="18">
        <v>326</v>
      </c>
      <c r="AN211" s="35">
        <v>42850</v>
      </c>
      <c r="AO211" s="35">
        <v>42846</v>
      </c>
      <c r="AP211" s="23" t="s">
        <v>50</v>
      </c>
      <c r="AQ211" s="36">
        <v>42848.796736111108</v>
      </c>
      <c r="AR211" s="20" t="s">
        <v>51</v>
      </c>
      <c r="AS211" s="25" t="s">
        <v>50</v>
      </c>
      <c r="AT211" s="37">
        <v>42850.879733796297</v>
      </c>
      <c r="AU211" s="21" t="s">
        <v>57</v>
      </c>
    </row>
    <row r="212" spans="1:47" x14ac:dyDescent="0.2">
      <c r="A212" s="4" t="s">
        <v>78</v>
      </c>
      <c r="B212" s="14" t="s">
        <v>79</v>
      </c>
      <c r="C212" s="34">
        <v>42846</v>
      </c>
      <c r="D212" s="15">
        <v>25120</v>
      </c>
      <c r="E212" s="15">
        <v>24870</v>
      </c>
      <c r="F212" s="15">
        <v>0</v>
      </c>
      <c r="G212" s="15">
        <v>0</v>
      </c>
      <c r="H212" s="15">
        <v>0</v>
      </c>
      <c r="I212" s="15">
        <v>250</v>
      </c>
      <c r="J212" s="15">
        <v>4595.25</v>
      </c>
      <c r="K212" s="15">
        <v>0</v>
      </c>
      <c r="L212" s="15">
        <v>385</v>
      </c>
      <c r="M212" s="15">
        <v>0</v>
      </c>
      <c r="N212" s="15">
        <v>4200</v>
      </c>
      <c r="O212" s="15">
        <v>15405.75</v>
      </c>
      <c r="P212" s="15">
        <v>90</v>
      </c>
      <c r="Q212" s="15">
        <v>4647.8</v>
      </c>
      <c r="R212" s="15">
        <v>13614.2</v>
      </c>
      <c r="S212" s="15">
        <v>24870</v>
      </c>
      <c r="T212" s="15">
        <v>9104.44</v>
      </c>
      <c r="U212" s="15">
        <v>542.5</v>
      </c>
      <c r="V212" s="15">
        <v>325.81</v>
      </c>
      <c r="W212" s="15">
        <v>29557.75</v>
      </c>
      <c r="X212" s="16">
        <v>0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5">
        <v>0</v>
      </c>
      <c r="AE212" s="15">
        <v>15405.75</v>
      </c>
      <c r="AF212" s="17">
        <v>-86.87</v>
      </c>
      <c r="AG212" s="17">
        <v>0.25</v>
      </c>
      <c r="AH212" s="17">
        <v>0</v>
      </c>
      <c r="AI212" s="17">
        <v>0</v>
      </c>
      <c r="AJ212" s="17">
        <v>0</v>
      </c>
      <c r="AK212" s="17">
        <v>0</v>
      </c>
      <c r="AL212" s="18">
        <v>352</v>
      </c>
      <c r="AM212" s="18">
        <v>360</v>
      </c>
      <c r="AN212" s="35">
        <v>42851</v>
      </c>
      <c r="AO212" s="35">
        <v>42849</v>
      </c>
      <c r="AP212" s="23" t="s">
        <v>50</v>
      </c>
      <c r="AQ212" s="36">
        <v>42849.779270833336</v>
      </c>
      <c r="AR212" s="20" t="s">
        <v>51</v>
      </c>
      <c r="AS212" s="25" t="s">
        <v>50</v>
      </c>
      <c r="AT212" s="37">
        <v>42850.879733796297</v>
      </c>
      <c r="AU212" s="21" t="s">
        <v>57</v>
      </c>
    </row>
    <row r="213" spans="1:47" x14ac:dyDescent="0.2">
      <c r="A213" s="4" t="s">
        <v>78</v>
      </c>
      <c r="B213" s="14" t="s">
        <v>79</v>
      </c>
      <c r="C213" s="34">
        <v>42847</v>
      </c>
      <c r="D213" s="15">
        <v>22345</v>
      </c>
      <c r="E213" s="15">
        <v>22195</v>
      </c>
      <c r="F213" s="15">
        <v>50</v>
      </c>
      <c r="G213" s="15">
        <v>0</v>
      </c>
      <c r="H213" s="15">
        <v>0</v>
      </c>
      <c r="I213" s="15">
        <v>100</v>
      </c>
      <c r="J213" s="15">
        <v>2720.1</v>
      </c>
      <c r="K213" s="15">
        <v>0</v>
      </c>
      <c r="L213" s="15">
        <v>385</v>
      </c>
      <c r="M213" s="15">
        <v>200</v>
      </c>
      <c r="N213" s="15">
        <v>1500</v>
      </c>
      <c r="O213" s="15">
        <v>14783.9</v>
      </c>
      <c r="P213" s="15">
        <v>90</v>
      </c>
      <c r="Q213" s="15">
        <v>4306.7</v>
      </c>
      <c r="R213" s="15">
        <v>7762</v>
      </c>
      <c r="S213" s="15">
        <v>22195</v>
      </c>
      <c r="T213" s="15">
        <v>4738.88</v>
      </c>
      <c r="U213" s="15">
        <v>207.5</v>
      </c>
      <c r="V213" s="15">
        <v>216.22</v>
      </c>
      <c r="W213" s="15">
        <v>25442.6</v>
      </c>
      <c r="X213" s="16">
        <v>0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5">
        <v>0</v>
      </c>
      <c r="AE213" s="15">
        <v>14783.9</v>
      </c>
      <c r="AF213" s="17">
        <v>-96.66</v>
      </c>
      <c r="AG213" s="17">
        <v>5.0999999999999996</v>
      </c>
      <c r="AH213" s="17">
        <v>0</v>
      </c>
      <c r="AI213" s="17">
        <v>0</v>
      </c>
      <c r="AJ213" s="17">
        <v>0</v>
      </c>
      <c r="AK213" s="17">
        <v>0</v>
      </c>
      <c r="AL213" s="18">
        <v>246</v>
      </c>
      <c r="AM213" s="18">
        <v>265</v>
      </c>
      <c r="AN213" s="35">
        <v>42851</v>
      </c>
      <c r="AO213" s="35">
        <v>42849</v>
      </c>
      <c r="AP213" s="23" t="s">
        <v>50</v>
      </c>
      <c r="AQ213" s="36">
        <v>42849.780694444446</v>
      </c>
      <c r="AR213" s="20" t="s">
        <v>51</v>
      </c>
      <c r="AS213" s="25" t="s">
        <v>50</v>
      </c>
      <c r="AT213" s="37">
        <v>42850.879733796297</v>
      </c>
      <c r="AU213" s="21" t="s">
        <v>57</v>
      </c>
    </row>
    <row r="214" spans="1:47" x14ac:dyDescent="0.2">
      <c r="A214" s="4" t="s">
        <v>78</v>
      </c>
      <c r="B214" s="14" t="s">
        <v>79</v>
      </c>
      <c r="C214" s="34">
        <v>42849</v>
      </c>
      <c r="D214" s="15">
        <v>42835</v>
      </c>
      <c r="E214" s="15">
        <v>42335</v>
      </c>
      <c r="F214" s="15">
        <v>0</v>
      </c>
      <c r="G214" s="15">
        <v>0</v>
      </c>
      <c r="H214" s="15">
        <v>0</v>
      </c>
      <c r="I214" s="15">
        <v>500</v>
      </c>
      <c r="J214" s="15">
        <v>7749.15</v>
      </c>
      <c r="K214" s="15">
        <v>50</v>
      </c>
      <c r="L214" s="15">
        <v>650</v>
      </c>
      <c r="M214" s="15">
        <v>230</v>
      </c>
      <c r="N214" s="15">
        <v>4900</v>
      </c>
      <c r="O214" s="15">
        <v>32578.15</v>
      </c>
      <c r="P214" s="15">
        <v>322.5</v>
      </c>
      <c r="Q214" s="15">
        <v>4587.2</v>
      </c>
      <c r="R214" s="15">
        <v>18226.3</v>
      </c>
      <c r="S214" s="15">
        <v>42335</v>
      </c>
      <c r="T214" s="15">
        <v>13511.36</v>
      </c>
      <c r="U214" s="15">
        <v>700</v>
      </c>
      <c r="V214" s="15">
        <v>567.79</v>
      </c>
      <c r="W214" s="15">
        <v>50814.15</v>
      </c>
      <c r="X214" s="16">
        <v>0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5">
        <v>0</v>
      </c>
      <c r="AE214" s="15">
        <v>32578.15</v>
      </c>
      <c r="AF214" s="17">
        <v>-104.62</v>
      </c>
      <c r="AG214" s="17">
        <v>-5.15</v>
      </c>
      <c r="AH214" s="17">
        <v>0</v>
      </c>
      <c r="AI214" s="17">
        <v>0</v>
      </c>
      <c r="AJ214" s="17">
        <v>0</v>
      </c>
      <c r="AK214" s="17">
        <v>0</v>
      </c>
      <c r="AL214" s="18">
        <v>571</v>
      </c>
      <c r="AM214" s="18">
        <v>593</v>
      </c>
      <c r="AN214" s="35">
        <v>42852</v>
      </c>
      <c r="AO214" s="35">
        <v>42850</v>
      </c>
      <c r="AP214" s="23" t="s">
        <v>50</v>
      </c>
      <c r="AQ214" s="36">
        <v>42850.741655092592</v>
      </c>
      <c r="AR214" s="20" t="s">
        <v>51</v>
      </c>
      <c r="AS214" s="25" t="s">
        <v>50</v>
      </c>
      <c r="AT214" s="37">
        <v>42850.879733796297</v>
      </c>
      <c r="AU214" s="21" t="s">
        <v>57</v>
      </c>
    </row>
    <row r="215" spans="1:47" x14ac:dyDescent="0.2">
      <c r="A215" s="4" t="s">
        <v>78</v>
      </c>
      <c r="B215" s="14" t="s">
        <v>79</v>
      </c>
      <c r="C215" s="34">
        <v>42850</v>
      </c>
      <c r="D215" s="15">
        <v>26155</v>
      </c>
      <c r="E215" s="15">
        <v>25805</v>
      </c>
      <c r="F215" s="15">
        <v>50</v>
      </c>
      <c r="G215" s="15">
        <v>0</v>
      </c>
      <c r="H215" s="15">
        <v>0</v>
      </c>
      <c r="I215" s="15">
        <v>300</v>
      </c>
      <c r="J215" s="15">
        <v>2822.37</v>
      </c>
      <c r="K215" s="15">
        <v>0</v>
      </c>
      <c r="L215" s="15">
        <v>415</v>
      </c>
      <c r="M215" s="15">
        <v>155</v>
      </c>
      <c r="N215" s="15">
        <v>2400</v>
      </c>
      <c r="O215" s="15">
        <v>16761.099999999999</v>
      </c>
      <c r="P215" s="15">
        <v>435</v>
      </c>
      <c r="Q215" s="15">
        <v>4528.07</v>
      </c>
      <c r="R215" s="15">
        <v>9733.2000000000007</v>
      </c>
      <c r="S215" s="15">
        <v>25805</v>
      </c>
      <c r="T215" s="15">
        <v>5920.44</v>
      </c>
      <c r="U215" s="15">
        <v>490</v>
      </c>
      <c r="V215" s="15">
        <v>221.93</v>
      </c>
      <c r="W215" s="15">
        <v>29057.37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5">
        <v>0</v>
      </c>
      <c r="AE215" s="15">
        <v>16761.099999999999</v>
      </c>
      <c r="AF215" s="17">
        <v>-102.48</v>
      </c>
      <c r="AG215" s="17">
        <v>-0.1</v>
      </c>
      <c r="AH215" s="17">
        <v>0</v>
      </c>
      <c r="AI215" s="17">
        <v>0</v>
      </c>
      <c r="AJ215" s="17">
        <v>0</v>
      </c>
      <c r="AK215" s="17">
        <v>0</v>
      </c>
      <c r="AL215" s="18">
        <v>349</v>
      </c>
      <c r="AM215" s="18">
        <v>353</v>
      </c>
      <c r="AN215" s="35">
        <v>42853</v>
      </c>
      <c r="AO215" s="35">
        <v>42851</v>
      </c>
      <c r="AP215" s="23" t="s">
        <v>50</v>
      </c>
      <c r="AQ215" s="36">
        <v>42852.395879629628</v>
      </c>
      <c r="AR215" s="20" t="s">
        <v>51</v>
      </c>
      <c r="AS215" s="25" t="s">
        <v>50</v>
      </c>
      <c r="AT215" s="37">
        <v>42852.415960648148</v>
      </c>
      <c r="AU215" s="21" t="s">
        <v>51</v>
      </c>
    </row>
    <row r="216" spans="1:47" x14ac:dyDescent="0.2">
      <c r="A216" s="4" t="s">
        <v>78</v>
      </c>
      <c r="B216" s="14" t="s">
        <v>79</v>
      </c>
      <c r="C216" s="34">
        <v>42851</v>
      </c>
      <c r="D216" s="15">
        <v>27775</v>
      </c>
      <c r="E216" s="15">
        <v>27675</v>
      </c>
      <c r="F216" s="15">
        <v>0</v>
      </c>
      <c r="G216" s="15">
        <v>0</v>
      </c>
      <c r="H216" s="15">
        <v>0</v>
      </c>
      <c r="I216" s="15">
        <v>100</v>
      </c>
      <c r="J216" s="15">
        <v>4483.05</v>
      </c>
      <c r="K216" s="15">
        <v>20</v>
      </c>
      <c r="L216" s="15">
        <v>380</v>
      </c>
      <c r="M216" s="15">
        <v>120</v>
      </c>
      <c r="N216" s="15">
        <v>2100</v>
      </c>
      <c r="O216" s="15">
        <v>19586.849999999999</v>
      </c>
      <c r="P216" s="15">
        <v>125</v>
      </c>
      <c r="Q216" s="15">
        <v>3745.5</v>
      </c>
      <c r="R216" s="15">
        <v>10728.2</v>
      </c>
      <c r="S216" s="15">
        <v>27675</v>
      </c>
      <c r="T216" s="15">
        <v>6875.75</v>
      </c>
      <c r="U216" s="15">
        <v>692.5</v>
      </c>
      <c r="V216" s="15">
        <v>327.3</v>
      </c>
      <c r="W216" s="15">
        <v>32085.55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5">
        <v>0</v>
      </c>
      <c r="AE216" s="15">
        <v>19586.849999999999</v>
      </c>
      <c r="AF216" s="17">
        <v>-84.01</v>
      </c>
      <c r="AG216" s="17">
        <v>0.15</v>
      </c>
      <c r="AH216" s="17">
        <v>0</v>
      </c>
      <c r="AI216" s="17">
        <v>0</v>
      </c>
      <c r="AJ216" s="17">
        <v>0</v>
      </c>
      <c r="AK216" s="17">
        <v>0</v>
      </c>
      <c r="AL216" s="18">
        <v>398</v>
      </c>
      <c r="AM216" s="18">
        <v>407</v>
      </c>
      <c r="AN216" s="35">
        <v>42857</v>
      </c>
      <c r="AO216" s="35">
        <v>42852</v>
      </c>
      <c r="AP216" s="23" t="s">
        <v>50</v>
      </c>
      <c r="AQ216" s="36">
        <v>42852.786712962959</v>
      </c>
      <c r="AR216" s="20" t="s">
        <v>51</v>
      </c>
      <c r="AS216" s="25" t="s">
        <v>50</v>
      </c>
      <c r="AT216" s="37">
        <v>42853.463414351849</v>
      </c>
      <c r="AU216" s="21" t="s">
        <v>51</v>
      </c>
    </row>
    <row r="217" spans="1:47" x14ac:dyDescent="0.2">
      <c r="A217" s="4" t="s">
        <v>78</v>
      </c>
      <c r="B217" s="14" t="s">
        <v>79</v>
      </c>
      <c r="C217" s="34">
        <v>42852</v>
      </c>
      <c r="D217" s="15">
        <v>23495</v>
      </c>
      <c r="E217" s="15">
        <v>23295</v>
      </c>
      <c r="F217" s="15">
        <v>0</v>
      </c>
      <c r="G217" s="15">
        <v>0</v>
      </c>
      <c r="H217" s="15">
        <v>0</v>
      </c>
      <c r="I217" s="15">
        <v>200</v>
      </c>
      <c r="J217" s="15">
        <v>2682.75</v>
      </c>
      <c r="K217" s="15">
        <v>0</v>
      </c>
      <c r="L217" s="15">
        <v>450</v>
      </c>
      <c r="M217" s="15">
        <v>50</v>
      </c>
      <c r="N217" s="15">
        <v>3800</v>
      </c>
      <c r="O217" s="15">
        <v>16615.05</v>
      </c>
      <c r="P217" s="15">
        <v>270</v>
      </c>
      <c r="Q217" s="15">
        <v>4361.8</v>
      </c>
      <c r="R217" s="15">
        <v>8863.4</v>
      </c>
      <c r="S217" s="15">
        <v>23295</v>
      </c>
      <c r="T217" s="15">
        <v>6974.53</v>
      </c>
      <c r="U217" s="15">
        <v>367.5</v>
      </c>
      <c r="V217" s="15">
        <v>208.22</v>
      </c>
      <c r="W217" s="15">
        <v>26310.25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5">
        <v>0</v>
      </c>
      <c r="AE217" s="15">
        <v>16615.05</v>
      </c>
      <c r="AF217" s="17">
        <v>-74.44</v>
      </c>
      <c r="AG217" s="17">
        <v>-0.05</v>
      </c>
      <c r="AH217" s="17">
        <v>0</v>
      </c>
      <c r="AI217" s="17">
        <v>0</v>
      </c>
      <c r="AJ217" s="17">
        <v>0</v>
      </c>
      <c r="AK217" s="17">
        <v>0</v>
      </c>
      <c r="AL217" s="18">
        <v>358</v>
      </c>
      <c r="AM217" s="18">
        <v>359</v>
      </c>
      <c r="AN217" s="35">
        <v>42858</v>
      </c>
      <c r="AO217" s="35">
        <v>42853</v>
      </c>
      <c r="AP217" s="23" t="s">
        <v>50</v>
      </c>
      <c r="AQ217" s="36">
        <v>42855.77915509259</v>
      </c>
      <c r="AR217" s="20" t="s">
        <v>51</v>
      </c>
      <c r="AS217" s="25" t="s">
        <v>50</v>
      </c>
      <c r="AT217" s="37">
        <v>42857.468946759262</v>
      </c>
      <c r="AU217" s="21" t="s">
        <v>51</v>
      </c>
    </row>
    <row r="218" spans="1:47" x14ac:dyDescent="0.2">
      <c r="A218" s="4" t="s">
        <v>78</v>
      </c>
      <c r="B218" s="14" t="s">
        <v>79</v>
      </c>
      <c r="C218" s="34">
        <v>42853</v>
      </c>
      <c r="D218" s="15">
        <v>25875</v>
      </c>
      <c r="E218" s="15">
        <v>25625</v>
      </c>
      <c r="F218" s="15">
        <v>100</v>
      </c>
      <c r="G218" s="15">
        <v>0</v>
      </c>
      <c r="H218" s="15">
        <v>0</v>
      </c>
      <c r="I218" s="15">
        <v>150</v>
      </c>
      <c r="J218" s="15">
        <v>2791.77</v>
      </c>
      <c r="K218" s="15">
        <v>50</v>
      </c>
      <c r="L218" s="15">
        <v>625</v>
      </c>
      <c r="M218" s="15">
        <v>0</v>
      </c>
      <c r="N218" s="15">
        <v>2200</v>
      </c>
      <c r="O218" s="15">
        <v>17042.5</v>
      </c>
      <c r="P218" s="15">
        <v>75</v>
      </c>
      <c r="Q218" s="15">
        <v>6258.37</v>
      </c>
      <c r="R218" s="15">
        <v>7505.9</v>
      </c>
      <c r="S218" s="15">
        <v>25625</v>
      </c>
      <c r="T218" s="15">
        <v>5689.97</v>
      </c>
      <c r="U218" s="15">
        <v>660</v>
      </c>
      <c r="V218" s="15">
        <v>226.8</v>
      </c>
      <c r="W218" s="15">
        <v>28681.77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5">
        <v>0</v>
      </c>
      <c r="AE218" s="15">
        <v>17042.5</v>
      </c>
      <c r="AF218" s="17">
        <v>0</v>
      </c>
      <c r="AG218" s="17">
        <v>0.5</v>
      </c>
      <c r="AH218" s="17">
        <v>3466.77</v>
      </c>
      <c r="AI218" s="17">
        <v>-2866.6</v>
      </c>
      <c r="AJ218" s="17">
        <v>0</v>
      </c>
      <c r="AK218" s="17">
        <v>0</v>
      </c>
      <c r="AL218" s="18">
        <v>335</v>
      </c>
      <c r="AM218" s="18">
        <v>350</v>
      </c>
      <c r="AN218" s="35">
        <v>42859</v>
      </c>
      <c r="AO218" s="35">
        <v>42857</v>
      </c>
      <c r="AP218" s="23" t="s">
        <v>50</v>
      </c>
      <c r="AQ218" s="36">
        <v>42857.799305555556</v>
      </c>
      <c r="AR218" s="20" t="s">
        <v>51</v>
      </c>
      <c r="AS218" s="25" t="s">
        <v>50</v>
      </c>
      <c r="AT218" s="37">
        <v>42857.881342592591</v>
      </c>
      <c r="AU218" s="21" t="s">
        <v>51</v>
      </c>
    </row>
    <row r="219" spans="1:47" x14ac:dyDescent="0.2">
      <c r="A219" s="4" t="s">
        <v>78</v>
      </c>
      <c r="B219" s="14" t="s">
        <v>79</v>
      </c>
      <c r="C219" s="34">
        <v>42854</v>
      </c>
      <c r="D219" s="15">
        <v>14985</v>
      </c>
      <c r="E219" s="15">
        <v>14785</v>
      </c>
      <c r="F219" s="15">
        <v>0</v>
      </c>
      <c r="G219" s="15">
        <v>0</v>
      </c>
      <c r="H219" s="15">
        <v>0</v>
      </c>
      <c r="I219" s="15">
        <v>200</v>
      </c>
      <c r="J219" s="15">
        <v>2057.0100000000002</v>
      </c>
      <c r="K219" s="15">
        <v>0</v>
      </c>
      <c r="L219" s="15">
        <v>295</v>
      </c>
      <c r="M219" s="15">
        <v>15</v>
      </c>
      <c r="N219" s="15">
        <v>1700</v>
      </c>
      <c r="O219" s="15">
        <v>9839.7000000000007</v>
      </c>
      <c r="P219" s="15">
        <v>30</v>
      </c>
      <c r="Q219" s="15">
        <v>5273.41</v>
      </c>
      <c r="R219" s="15">
        <v>3791.4</v>
      </c>
      <c r="S219" s="15">
        <v>14785</v>
      </c>
      <c r="T219" s="15">
        <v>4112.16</v>
      </c>
      <c r="U219" s="15">
        <v>117.5</v>
      </c>
      <c r="V219" s="15">
        <v>154.85</v>
      </c>
      <c r="W219" s="15">
        <v>17234.509999999998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5">
        <v>0</v>
      </c>
      <c r="AE219" s="15">
        <v>9839.7000000000007</v>
      </c>
      <c r="AF219" s="17">
        <v>0</v>
      </c>
      <c r="AG219" s="17">
        <v>0.3</v>
      </c>
      <c r="AH219" s="17">
        <v>-2367.0100000000002</v>
      </c>
      <c r="AI219" s="17">
        <v>-2936.4</v>
      </c>
      <c r="AJ219" s="17">
        <v>0</v>
      </c>
      <c r="AK219" s="17">
        <v>0</v>
      </c>
      <c r="AL219" s="18">
        <v>207</v>
      </c>
      <c r="AM219" s="18">
        <v>208</v>
      </c>
      <c r="AN219" s="35">
        <v>42859</v>
      </c>
      <c r="AO219" s="35">
        <v>42857</v>
      </c>
      <c r="AP219" s="23" t="s">
        <v>50</v>
      </c>
      <c r="AQ219" s="36">
        <v>42857.799722222226</v>
      </c>
      <c r="AR219" s="20" t="s">
        <v>51</v>
      </c>
      <c r="AS219" s="25" t="s">
        <v>50</v>
      </c>
      <c r="AT219" s="37">
        <v>42857.881342592591</v>
      </c>
      <c r="AU219" s="21" t="s">
        <v>51</v>
      </c>
    </row>
    <row r="220" spans="1:47" x14ac:dyDescent="0.2">
      <c r="A220" s="4" t="s">
        <v>80</v>
      </c>
      <c r="B220" s="14" t="s">
        <v>81</v>
      </c>
      <c r="C220" s="34">
        <v>42826</v>
      </c>
      <c r="D220" s="15">
        <v>13230</v>
      </c>
      <c r="E220" s="15">
        <v>13180</v>
      </c>
      <c r="F220" s="15">
        <v>50</v>
      </c>
      <c r="G220" s="15">
        <v>0</v>
      </c>
      <c r="H220" s="15">
        <v>0</v>
      </c>
      <c r="I220" s="15">
        <v>0</v>
      </c>
      <c r="J220" s="15">
        <v>1338.03</v>
      </c>
      <c r="K220" s="15">
        <v>0</v>
      </c>
      <c r="L220" s="15">
        <v>220</v>
      </c>
      <c r="M220" s="15">
        <v>105</v>
      </c>
      <c r="N220" s="15">
        <v>0</v>
      </c>
      <c r="O220" s="15">
        <v>12642.3</v>
      </c>
      <c r="P220" s="15">
        <v>0</v>
      </c>
      <c r="Q220" s="15">
        <v>2250.73</v>
      </c>
      <c r="R220" s="15">
        <v>0</v>
      </c>
      <c r="S220" s="15">
        <v>13180</v>
      </c>
      <c r="T220" s="15">
        <v>1604.24</v>
      </c>
      <c r="U220" s="15">
        <v>0</v>
      </c>
      <c r="V220" s="15">
        <v>108.79</v>
      </c>
      <c r="W220" s="15">
        <v>14893.03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5">
        <v>0</v>
      </c>
      <c r="AE220" s="15">
        <v>12642.3</v>
      </c>
      <c r="AF220" s="17">
        <v>-13.24</v>
      </c>
      <c r="AG220" s="17">
        <v>-0.3</v>
      </c>
      <c r="AH220" s="17">
        <v>0</v>
      </c>
      <c r="AI220" s="17">
        <v>0</v>
      </c>
      <c r="AJ220" s="17">
        <v>0</v>
      </c>
      <c r="AK220" s="17">
        <v>0</v>
      </c>
      <c r="AL220" s="18">
        <v>152</v>
      </c>
      <c r="AM220" s="18">
        <v>161</v>
      </c>
      <c r="AN220" s="35">
        <v>42830</v>
      </c>
      <c r="AO220" s="35">
        <v>42828</v>
      </c>
      <c r="AP220" s="23" t="s">
        <v>50</v>
      </c>
      <c r="AQ220" s="36">
        <v>42829.463773148149</v>
      </c>
      <c r="AR220" s="20" t="s">
        <v>51</v>
      </c>
      <c r="AS220" s="25" t="s">
        <v>50</v>
      </c>
      <c r="AT220" s="37">
        <v>42850.879733796297</v>
      </c>
      <c r="AU220" s="21" t="s">
        <v>57</v>
      </c>
    </row>
    <row r="221" spans="1:47" x14ac:dyDescent="0.2">
      <c r="A221" s="4" t="s">
        <v>80</v>
      </c>
      <c r="B221" s="14" t="s">
        <v>81</v>
      </c>
      <c r="C221" s="34">
        <v>42828</v>
      </c>
      <c r="D221" s="15">
        <v>43360</v>
      </c>
      <c r="E221" s="15">
        <v>42660</v>
      </c>
      <c r="F221" s="15">
        <v>100</v>
      </c>
      <c r="G221" s="15">
        <v>0</v>
      </c>
      <c r="H221" s="15">
        <v>0</v>
      </c>
      <c r="I221" s="15">
        <v>600</v>
      </c>
      <c r="J221" s="15">
        <v>2151.48</v>
      </c>
      <c r="K221" s="15">
        <v>0</v>
      </c>
      <c r="L221" s="15">
        <v>1060</v>
      </c>
      <c r="M221" s="15">
        <v>150</v>
      </c>
      <c r="N221" s="15">
        <v>200</v>
      </c>
      <c r="O221" s="15">
        <v>39660.15</v>
      </c>
      <c r="P221" s="15">
        <v>45</v>
      </c>
      <c r="Q221" s="15">
        <v>3464.33</v>
      </c>
      <c r="R221" s="15">
        <v>3752</v>
      </c>
      <c r="S221" s="15">
        <v>42660</v>
      </c>
      <c r="T221" s="15">
        <v>4041.57</v>
      </c>
      <c r="U221" s="15">
        <v>0</v>
      </c>
      <c r="V221" s="15">
        <v>219.91</v>
      </c>
      <c r="W221" s="15">
        <v>46721.48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5">
        <v>0</v>
      </c>
      <c r="AE221" s="15">
        <v>39660.15</v>
      </c>
      <c r="AF221" s="17">
        <v>-37.75</v>
      </c>
      <c r="AG221" s="17">
        <v>-0.15</v>
      </c>
      <c r="AH221" s="17">
        <v>0</v>
      </c>
      <c r="AI221" s="17">
        <v>0</v>
      </c>
      <c r="AJ221" s="17">
        <v>0</v>
      </c>
      <c r="AK221" s="17">
        <v>0</v>
      </c>
      <c r="AL221" s="18">
        <v>587</v>
      </c>
      <c r="AM221" s="18">
        <v>601</v>
      </c>
      <c r="AN221" s="35">
        <v>42832</v>
      </c>
      <c r="AO221" s="35">
        <v>42829</v>
      </c>
      <c r="AP221" s="23" t="s">
        <v>50</v>
      </c>
      <c r="AQ221" s="36">
        <v>42832.389976851853</v>
      </c>
      <c r="AR221" s="20" t="s">
        <v>51</v>
      </c>
      <c r="AS221" s="25" t="s">
        <v>50</v>
      </c>
      <c r="AT221" s="37">
        <v>42850.879733796297</v>
      </c>
      <c r="AU221" s="21" t="s">
        <v>57</v>
      </c>
    </row>
    <row r="222" spans="1:47" x14ac:dyDescent="0.2">
      <c r="A222" s="4" t="s">
        <v>80</v>
      </c>
      <c r="B222" s="14" t="s">
        <v>81</v>
      </c>
      <c r="C222" s="34">
        <v>42829</v>
      </c>
      <c r="D222" s="15">
        <v>34385</v>
      </c>
      <c r="E222" s="15">
        <v>34085</v>
      </c>
      <c r="F222" s="15">
        <v>0</v>
      </c>
      <c r="G222" s="15">
        <v>0</v>
      </c>
      <c r="H222" s="15">
        <v>0</v>
      </c>
      <c r="I222" s="15">
        <v>300</v>
      </c>
      <c r="J222" s="15">
        <v>1587.3</v>
      </c>
      <c r="K222" s="15">
        <v>0</v>
      </c>
      <c r="L222" s="15">
        <v>495</v>
      </c>
      <c r="M222" s="15">
        <v>340</v>
      </c>
      <c r="N222" s="15">
        <v>0</v>
      </c>
      <c r="O222" s="15">
        <v>28722.799999999999</v>
      </c>
      <c r="P222" s="15">
        <v>0</v>
      </c>
      <c r="Q222" s="15">
        <v>1939.1</v>
      </c>
      <c r="R222" s="15">
        <v>6145.4</v>
      </c>
      <c r="S222" s="15">
        <v>34085</v>
      </c>
      <c r="T222" s="15">
        <v>2563.84</v>
      </c>
      <c r="U222" s="15">
        <v>0</v>
      </c>
      <c r="V222" s="15">
        <v>158.46</v>
      </c>
      <c r="W222" s="15">
        <v>36807.300000000003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5">
        <v>0</v>
      </c>
      <c r="AE222" s="15">
        <v>28722.799999999999</v>
      </c>
      <c r="AF222" s="17">
        <v>-25.61</v>
      </c>
      <c r="AG222" s="17">
        <v>0.2</v>
      </c>
      <c r="AH222" s="17">
        <v>0</v>
      </c>
      <c r="AI222" s="17">
        <v>0</v>
      </c>
      <c r="AJ222" s="17">
        <v>0</v>
      </c>
      <c r="AK222" s="17">
        <v>0</v>
      </c>
      <c r="AL222" s="18">
        <v>489</v>
      </c>
      <c r="AM222" s="18">
        <v>496</v>
      </c>
      <c r="AN222" s="35">
        <v>42835</v>
      </c>
      <c r="AO222" s="35">
        <v>42830</v>
      </c>
      <c r="AP222" s="23" t="s">
        <v>50</v>
      </c>
      <c r="AQ222" s="36">
        <v>42834.922337962962</v>
      </c>
      <c r="AR222" s="20" t="s">
        <v>51</v>
      </c>
      <c r="AS222" s="25" t="s">
        <v>50</v>
      </c>
      <c r="AT222" s="37">
        <v>42850.879733796297</v>
      </c>
      <c r="AU222" s="21" t="s">
        <v>57</v>
      </c>
    </row>
    <row r="223" spans="1:47" x14ac:dyDescent="0.2">
      <c r="A223" s="4" t="s">
        <v>80</v>
      </c>
      <c r="B223" s="14" t="s">
        <v>81</v>
      </c>
      <c r="C223" s="34">
        <v>42830</v>
      </c>
      <c r="D223" s="15">
        <v>26015</v>
      </c>
      <c r="E223" s="15">
        <v>25965</v>
      </c>
      <c r="F223" s="15">
        <v>0</v>
      </c>
      <c r="G223" s="15">
        <v>0</v>
      </c>
      <c r="H223" s="15">
        <v>0</v>
      </c>
      <c r="I223" s="15">
        <v>50</v>
      </c>
      <c r="J223" s="15">
        <v>3273.9</v>
      </c>
      <c r="K223" s="15">
        <v>0</v>
      </c>
      <c r="L223" s="15">
        <v>445</v>
      </c>
      <c r="M223" s="15">
        <v>30</v>
      </c>
      <c r="N223" s="15">
        <v>2700</v>
      </c>
      <c r="O223" s="15">
        <v>24249.8</v>
      </c>
      <c r="P223" s="15">
        <v>135</v>
      </c>
      <c r="Q223" s="15">
        <v>2557.8000000000002</v>
      </c>
      <c r="R223" s="15">
        <v>5521.3</v>
      </c>
      <c r="S223" s="15">
        <v>25965</v>
      </c>
      <c r="T223" s="15">
        <v>6253.65</v>
      </c>
      <c r="U223" s="15">
        <v>0</v>
      </c>
      <c r="V223" s="15">
        <v>245.25</v>
      </c>
      <c r="W223" s="15">
        <v>29763.9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5">
        <v>0</v>
      </c>
      <c r="AE223" s="15">
        <v>24249.8</v>
      </c>
      <c r="AF223" s="17">
        <v>-37.880000000000003</v>
      </c>
      <c r="AG223" s="17">
        <v>0.2</v>
      </c>
      <c r="AH223" s="17">
        <v>0</v>
      </c>
      <c r="AI223" s="17">
        <v>0</v>
      </c>
      <c r="AJ223" s="17">
        <v>0</v>
      </c>
      <c r="AK223" s="17">
        <v>0</v>
      </c>
      <c r="AL223" s="18">
        <v>340</v>
      </c>
      <c r="AM223" s="18">
        <v>347</v>
      </c>
      <c r="AN223" s="35">
        <v>42835</v>
      </c>
      <c r="AO223" s="35">
        <v>42832</v>
      </c>
      <c r="AP223" s="23" t="s">
        <v>50</v>
      </c>
      <c r="AQ223" s="36">
        <v>42834.973958333336</v>
      </c>
      <c r="AR223" s="20" t="s">
        <v>51</v>
      </c>
      <c r="AS223" s="25" t="s">
        <v>50</v>
      </c>
      <c r="AT223" s="37">
        <v>42850.879733796297</v>
      </c>
      <c r="AU223" s="21" t="s">
        <v>57</v>
      </c>
    </row>
    <row r="224" spans="1:47" x14ac:dyDescent="0.2">
      <c r="A224" s="4" t="s">
        <v>80</v>
      </c>
      <c r="B224" s="14" t="s">
        <v>81</v>
      </c>
      <c r="C224" s="34">
        <v>42832</v>
      </c>
      <c r="D224" s="15">
        <v>49495</v>
      </c>
      <c r="E224" s="15">
        <v>49195</v>
      </c>
      <c r="F224" s="15">
        <v>0</v>
      </c>
      <c r="G224" s="15">
        <v>0</v>
      </c>
      <c r="H224" s="15">
        <v>0</v>
      </c>
      <c r="I224" s="15">
        <v>300</v>
      </c>
      <c r="J224" s="15">
        <v>4697.25</v>
      </c>
      <c r="K224" s="15">
        <v>0</v>
      </c>
      <c r="L224" s="15">
        <v>1080</v>
      </c>
      <c r="M224" s="15">
        <v>0</v>
      </c>
      <c r="N224" s="15">
        <v>6000</v>
      </c>
      <c r="O224" s="15">
        <v>45044.3</v>
      </c>
      <c r="P224" s="15">
        <v>0</v>
      </c>
      <c r="Q224" s="15">
        <v>7493.55</v>
      </c>
      <c r="R224" s="15">
        <v>8734.4</v>
      </c>
      <c r="S224" s="15">
        <v>49195</v>
      </c>
      <c r="T224" s="15">
        <v>11699.3</v>
      </c>
      <c r="U224" s="15">
        <v>0</v>
      </c>
      <c r="V224" s="15">
        <v>377.95</v>
      </c>
      <c r="W224" s="15">
        <v>55272.25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5">
        <v>0</v>
      </c>
      <c r="AE224" s="15">
        <v>45044.3</v>
      </c>
      <c r="AF224" s="17">
        <v>-52.73</v>
      </c>
      <c r="AG224" s="17">
        <v>-0.3</v>
      </c>
      <c r="AH224" s="17">
        <v>0</v>
      </c>
      <c r="AI224" s="17">
        <v>0</v>
      </c>
      <c r="AJ224" s="17">
        <v>0</v>
      </c>
      <c r="AK224" s="17">
        <v>0</v>
      </c>
      <c r="AL224" s="18">
        <v>616</v>
      </c>
      <c r="AM224" s="18">
        <v>635</v>
      </c>
      <c r="AN224" s="35">
        <v>42837</v>
      </c>
      <c r="AO224" s="35">
        <v>42835</v>
      </c>
      <c r="AP224" s="23" t="s">
        <v>50</v>
      </c>
      <c r="AQ224" s="36">
        <v>42836.40221064815</v>
      </c>
      <c r="AR224" s="20" t="s">
        <v>51</v>
      </c>
      <c r="AS224" s="25" t="s">
        <v>50</v>
      </c>
      <c r="AT224" s="37">
        <v>42850.879733796297</v>
      </c>
      <c r="AU224" s="21" t="s">
        <v>57</v>
      </c>
    </row>
    <row r="225" spans="1:47" x14ac:dyDescent="0.2">
      <c r="A225" s="4" t="s">
        <v>80</v>
      </c>
      <c r="B225" s="14" t="s">
        <v>81</v>
      </c>
      <c r="C225" s="34">
        <v>42833</v>
      </c>
      <c r="D225" s="15">
        <v>6155</v>
      </c>
      <c r="E225" s="15">
        <v>6155</v>
      </c>
      <c r="F225" s="15">
        <v>0</v>
      </c>
      <c r="G225" s="15">
        <v>0</v>
      </c>
      <c r="H225" s="15">
        <v>0</v>
      </c>
      <c r="I225" s="15">
        <v>0</v>
      </c>
      <c r="J225" s="15">
        <v>541.77</v>
      </c>
      <c r="K225" s="15">
        <v>0</v>
      </c>
      <c r="L225" s="15">
        <v>110</v>
      </c>
      <c r="M225" s="15">
        <v>0</v>
      </c>
      <c r="N225" s="15">
        <v>400</v>
      </c>
      <c r="O225" s="15">
        <v>5490.8</v>
      </c>
      <c r="P225" s="15">
        <v>0</v>
      </c>
      <c r="Q225" s="15">
        <v>320</v>
      </c>
      <c r="R225" s="15">
        <v>1395.97</v>
      </c>
      <c r="S225" s="15">
        <v>6155</v>
      </c>
      <c r="T225" s="15">
        <v>1009.13</v>
      </c>
      <c r="U225" s="15">
        <v>0</v>
      </c>
      <c r="V225" s="15">
        <v>42.64</v>
      </c>
      <c r="W225" s="15">
        <v>6806.77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5">
        <v>0</v>
      </c>
      <c r="AE225" s="15">
        <v>5490.8</v>
      </c>
      <c r="AF225" s="17">
        <v>-1.88</v>
      </c>
      <c r="AG225" s="17">
        <v>0.2</v>
      </c>
      <c r="AH225" s="17">
        <v>0</v>
      </c>
      <c r="AI225" s="17">
        <v>0</v>
      </c>
      <c r="AJ225" s="17">
        <v>0</v>
      </c>
      <c r="AK225" s="17">
        <v>0</v>
      </c>
      <c r="AL225" s="18">
        <v>73</v>
      </c>
      <c r="AM225" s="18">
        <v>75</v>
      </c>
      <c r="AN225" s="35">
        <v>42837</v>
      </c>
      <c r="AO225" s="35">
        <v>42835</v>
      </c>
      <c r="AP225" s="23" t="s">
        <v>50</v>
      </c>
      <c r="AQ225" s="36">
        <v>42836.407789351855</v>
      </c>
      <c r="AR225" s="20" t="s">
        <v>51</v>
      </c>
      <c r="AS225" s="25" t="s">
        <v>50</v>
      </c>
      <c r="AT225" s="37">
        <v>42850.879733796297</v>
      </c>
      <c r="AU225" s="21" t="s">
        <v>57</v>
      </c>
    </row>
    <row r="226" spans="1:47" x14ac:dyDescent="0.2">
      <c r="A226" s="4" t="s">
        <v>80</v>
      </c>
      <c r="B226" s="14" t="s">
        <v>81</v>
      </c>
      <c r="C226" s="34">
        <v>42835</v>
      </c>
      <c r="D226" s="15">
        <v>16810</v>
      </c>
      <c r="E226" s="15">
        <v>16760</v>
      </c>
      <c r="F226" s="15">
        <v>0</v>
      </c>
      <c r="G226" s="15">
        <v>0</v>
      </c>
      <c r="H226" s="15">
        <v>0</v>
      </c>
      <c r="I226" s="15">
        <v>50</v>
      </c>
      <c r="J226" s="15">
        <v>2171.1</v>
      </c>
      <c r="K226" s="15">
        <v>0</v>
      </c>
      <c r="L226" s="15">
        <v>355</v>
      </c>
      <c r="M226" s="15">
        <v>0</v>
      </c>
      <c r="N226" s="15">
        <v>900</v>
      </c>
      <c r="O226" s="15">
        <v>15018</v>
      </c>
      <c r="P226" s="15">
        <v>0</v>
      </c>
      <c r="Q226" s="15">
        <v>3330.8</v>
      </c>
      <c r="R226" s="15">
        <v>1887.3</v>
      </c>
      <c r="S226" s="15">
        <v>16760</v>
      </c>
      <c r="T226" s="15">
        <v>3310.85</v>
      </c>
      <c r="U226" s="15">
        <v>0</v>
      </c>
      <c r="V226" s="15">
        <v>165.25</v>
      </c>
      <c r="W226" s="15">
        <v>19336.099999999999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5">
        <v>0</v>
      </c>
      <c r="AE226" s="15">
        <v>15018</v>
      </c>
      <c r="AF226" s="17">
        <v>-49.01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  <c r="AL226" s="18">
        <v>193</v>
      </c>
      <c r="AM226" s="18">
        <v>202</v>
      </c>
      <c r="AN226" s="35">
        <v>42842</v>
      </c>
      <c r="AO226" s="35">
        <v>42836</v>
      </c>
      <c r="AP226" s="23" t="s">
        <v>50</v>
      </c>
      <c r="AQ226" s="36">
        <v>42837.390474537038</v>
      </c>
      <c r="AR226" s="20" t="s">
        <v>51</v>
      </c>
      <c r="AS226" s="25" t="s">
        <v>50</v>
      </c>
      <c r="AT226" s="37">
        <v>42850.879733796297</v>
      </c>
      <c r="AU226" s="21" t="s">
        <v>57</v>
      </c>
    </row>
    <row r="227" spans="1:47" x14ac:dyDescent="0.2">
      <c r="A227" s="4" t="s">
        <v>80</v>
      </c>
      <c r="B227" s="14" t="s">
        <v>81</v>
      </c>
      <c r="C227" s="34">
        <v>42836</v>
      </c>
      <c r="D227" s="15">
        <v>11125</v>
      </c>
      <c r="E227" s="15">
        <v>11025</v>
      </c>
      <c r="F227" s="15">
        <v>0</v>
      </c>
      <c r="G227" s="15">
        <v>0</v>
      </c>
      <c r="H227" s="15">
        <v>0</v>
      </c>
      <c r="I227" s="15">
        <v>100</v>
      </c>
      <c r="J227" s="15">
        <v>409.8</v>
      </c>
      <c r="K227" s="15">
        <v>0</v>
      </c>
      <c r="L227" s="15">
        <v>170</v>
      </c>
      <c r="M227" s="15">
        <v>0</v>
      </c>
      <c r="N227" s="15">
        <v>100</v>
      </c>
      <c r="O227" s="15">
        <v>6689.4</v>
      </c>
      <c r="P227" s="15">
        <v>0</v>
      </c>
      <c r="Q227" s="15">
        <v>2055</v>
      </c>
      <c r="R227" s="15">
        <v>3060.4</v>
      </c>
      <c r="S227" s="15">
        <v>11025</v>
      </c>
      <c r="T227" s="15">
        <v>741.87</v>
      </c>
      <c r="U227" s="15">
        <v>0</v>
      </c>
      <c r="V227" s="15">
        <v>37.93</v>
      </c>
      <c r="W227" s="15">
        <v>11704.8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5">
        <v>0</v>
      </c>
      <c r="AE227" s="15">
        <v>6689.4</v>
      </c>
      <c r="AF227" s="17">
        <v>-47.27</v>
      </c>
      <c r="AG227" s="17">
        <v>-0.4</v>
      </c>
      <c r="AH227" s="17">
        <v>0</v>
      </c>
      <c r="AI227" s="17">
        <v>0</v>
      </c>
      <c r="AJ227" s="17">
        <v>0</v>
      </c>
      <c r="AK227" s="17">
        <v>0</v>
      </c>
      <c r="AL227" s="18">
        <v>135</v>
      </c>
      <c r="AM227" s="18">
        <v>145</v>
      </c>
      <c r="AN227" s="35">
        <v>42843</v>
      </c>
      <c r="AO227" s="35">
        <v>42837</v>
      </c>
      <c r="AP227" s="23" t="s">
        <v>50</v>
      </c>
      <c r="AQ227" s="36">
        <v>42840.838194444441</v>
      </c>
      <c r="AR227" s="20" t="s">
        <v>51</v>
      </c>
      <c r="AS227" s="25" t="s">
        <v>50</v>
      </c>
      <c r="AT227" s="37">
        <v>42850.879733796297</v>
      </c>
      <c r="AU227" s="21" t="s">
        <v>57</v>
      </c>
    </row>
    <row r="228" spans="1:47" x14ac:dyDescent="0.2">
      <c r="A228" s="4" t="s">
        <v>80</v>
      </c>
      <c r="B228" s="14" t="s">
        <v>81</v>
      </c>
      <c r="C228" s="34">
        <v>42837</v>
      </c>
      <c r="D228" s="15">
        <v>945</v>
      </c>
      <c r="E228" s="15">
        <v>945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15</v>
      </c>
      <c r="M228" s="15">
        <v>0</v>
      </c>
      <c r="N228" s="15">
        <v>0</v>
      </c>
      <c r="O228" s="15">
        <v>960</v>
      </c>
      <c r="P228" s="15">
        <v>0</v>
      </c>
      <c r="Q228" s="15">
        <v>0</v>
      </c>
      <c r="R228" s="15">
        <v>0</v>
      </c>
      <c r="S228" s="15">
        <v>945</v>
      </c>
      <c r="T228" s="15">
        <v>14.02</v>
      </c>
      <c r="U228" s="15">
        <v>0</v>
      </c>
      <c r="V228" s="15">
        <v>0.98</v>
      </c>
      <c r="W228" s="15">
        <v>960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5">
        <v>0</v>
      </c>
      <c r="AE228" s="15">
        <v>960</v>
      </c>
      <c r="AF228" s="17">
        <v>0</v>
      </c>
      <c r="AG228" s="17">
        <v>0</v>
      </c>
      <c r="AH228" s="17">
        <v>0</v>
      </c>
      <c r="AI228" s="17">
        <v>0</v>
      </c>
      <c r="AJ228" s="17">
        <v>0</v>
      </c>
      <c r="AK228" s="17">
        <v>0</v>
      </c>
      <c r="AL228" s="18">
        <v>13</v>
      </c>
      <c r="AM228" s="18">
        <v>13</v>
      </c>
      <c r="AN228" s="35">
        <v>42844</v>
      </c>
      <c r="AO228" s="35">
        <v>42838</v>
      </c>
      <c r="AP228" s="23" t="s">
        <v>50</v>
      </c>
      <c r="AQ228" s="36">
        <v>42842.387453703705</v>
      </c>
      <c r="AR228" s="20" t="s">
        <v>51</v>
      </c>
      <c r="AS228" s="25" t="s">
        <v>50</v>
      </c>
      <c r="AT228" s="37">
        <v>42850.879733796297</v>
      </c>
      <c r="AU228" s="21" t="s">
        <v>57</v>
      </c>
    </row>
    <row r="229" spans="1:47" x14ac:dyDescent="0.2">
      <c r="A229" s="4" t="s">
        <v>80</v>
      </c>
      <c r="B229" s="14" t="s">
        <v>81</v>
      </c>
      <c r="C229" s="34">
        <v>42842</v>
      </c>
      <c r="D229" s="15">
        <v>12225</v>
      </c>
      <c r="E229" s="15">
        <v>12175</v>
      </c>
      <c r="F229" s="15">
        <v>0</v>
      </c>
      <c r="G229" s="15">
        <v>0</v>
      </c>
      <c r="H229" s="15">
        <v>0</v>
      </c>
      <c r="I229" s="15">
        <v>50</v>
      </c>
      <c r="J229" s="15">
        <v>1232.28</v>
      </c>
      <c r="K229" s="15">
        <v>0</v>
      </c>
      <c r="L229" s="15">
        <v>355</v>
      </c>
      <c r="M229" s="15">
        <v>0</v>
      </c>
      <c r="N229" s="15">
        <v>900</v>
      </c>
      <c r="O229" s="15">
        <v>12848</v>
      </c>
      <c r="P229" s="15">
        <v>45</v>
      </c>
      <c r="Q229" s="15">
        <v>710</v>
      </c>
      <c r="R229" s="15">
        <v>1109.28</v>
      </c>
      <c r="S229" s="15">
        <v>12175</v>
      </c>
      <c r="T229" s="15">
        <v>2433.44</v>
      </c>
      <c r="U229" s="15">
        <v>0</v>
      </c>
      <c r="V229" s="15">
        <v>103.84</v>
      </c>
      <c r="W229" s="15">
        <v>13812.28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5">
        <v>0</v>
      </c>
      <c r="AE229" s="15">
        <v>12848</v>
      </c>
      <c r="AF229" s="17">
        <v>-7.47</v>
      </c>
      <c r="AG229" s="17">
        <v>0</v>
      </c>
      <c r="AH229" s="17">
        <v>0</v>
      </c>
      <c r="AI229" s="17">
        <v>0</v>
      </c>
      <c r="AJ229" s="17">
        <v>0</v>
      </c>
      <c r="AK229" s="17">
        <v>0</v>
      </c>
      <c r="AL229" s="18">
        <v>179</v>
      </c>
      <c r="AM229" s="18">
        <v>179</v>
      </c>
      <c r="AN229" s="35">
        <v>42845</v>
      </c>
      <c r="AO229" s="35">
        <v>42843</v>
      </c>
      <c r="AP229" s="23" t="s">
        <v>50</v>
      </c>
      <c r="AQ229" s="36">
        <v>42843.705590277779</v>
      </c>
      <c r="AR229" s="20" t="s">
        <v>51</v>
      </c>
      <c r="AS229" s="25" t="s">
        <v>50</v>
      </c>
      <c r="AT229" s="37">
        <v>42850.879733796297</v>
      </c>
      <c r="AU229" s="21" t="s">
        <v>57</v>
      </c>
    </row>
    <row r="230" spans="1:47" x14ac:dyDescent="0.2">
      <c r="A230" s="4" t="s">
        <v>80</v>
      </c>
      <c r="B230" s="14" t="s">
        <v>81</v>
      </c>
      <c r="C230" s="34">
        <v>42843</v>
      </c>
      <c r="D230" s="15">
        <v>27880</v>
      </c>
      <c r="E230" s="15">
        <v>27780</v>
      </c>
      <c r="F230" s="15">
        <v>0</v>
      </c>
      <c r="G230" s="15">
        <v>0</v>
      </c>
      <c r="H230" s="15">
        <v>0</v>
      </c>
      <c r="I230" s="15">
        <v>100</v>
      </c>
      <c r="J230" s="15">
        <v>735</v>
      </c>
      <c r="K230" s="15">
        <v>0</v>
      </c>
      <c r="L230" s="15">
        <v>835</v>
      </c>
      <c r="M230" s="15">
        <v>135</v>
      </c>
      <c r="N230" s="15">
        <v>500</v>
      </c>
      <c r="O230" s="15">
        <v>26734.5</v>
      </c>
      <c r="P230" s="15">
        <v>135</v>
      </c>
      <c r="Q230" s="15">
        <v>0</v>
      </c>
      <c r="R230" s="15">
        <v>3215.5</v>
      </c>
      <c r="S230" s="15">
        <v>27780</v>
      </c>
      <c r="T230" s="15">
        <v>2193.46</v>
      </c>
      <c r="U230" s="15">
        <v>0</v>
      </c>
      <c r="V230" s="15">
        <v>111.54</v>
      </c>
      <c r="W230" s="15">
        <v>29585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5">
        <v>0</v>
      </c>
      <c r="AE230" s="15">
        <v>26734.5</v>
      </c>
      <c r="AF230" s="17">
        <v>-2.31</v>
      </c>
      <c r="AG230" s="17">
        <v>0.5</v>
      </c>
      <c r="AH230" s="17">
        <v>0</v>
      </c>
      <c r="AI230" s="17">
        <v>0</v>
      </c>
      <c r="AJ230" s="17">
        <v>0</v>
      </c>
      <c r="AK230" s="17">
        <v>0</v>
      </c>
      <c r="AL230" s="18">
        <v>334</v>
      </c>
      <c r="AM230" s="18">
        <v>347</v>
      </c>
      <c r="AN230" s="35">
        <v>42846</v>
      </c>
      <c r="AO230" s="35">
        <v>42844</v>
      </c>
      <c r="AP230" s="23" t="s">
        <v>50</v>
      </c>
      <c r="AQ230" s="36">
        <v>42844.688750000001</v>
      </c>
      <c r="AR230" s="20" t="s">
        <v>51</v>
      </c>
      <c r="AS230" s="25" t="s">
        <v>50</v>
      </c>
      <c r="AT230" s="37">
        <v>42850.879733796297</v>
      </c>
      <c r="AU230" s="21" t="s">
        <v>57</v>
      </c>
    </row>
    <row r="231" spans="1:47" x14ac:dyDescent="0.2">
      <c r="A231" s="4" t="s">
        <v>80</v>
      </c>
      <c r="B231" s="14" t="s">
        <v>81</v>
      </c>
      <c r="C231" s="34">
        <v>42844</v>
      </c>
      <c r="D231" s="15">
        <v>26175</v>
      </c>
      <c r="E231" s="15">
        <v>25875</v>
      </c>
      <c r="F231" s="15">
        <v>0</v>
      </c>
      <c r="G231" s="15">
        <v>0</v>
      </c>
      <c r="H231" s="15">
        <v>0</v>
      </c>
      <c r="I231" s="15">
        <v>300</v>
      </c>
      <c r="J231" s="15">
        <v>1479.6</v>
      </c>
      <c r="K231" s="15">
        <v>0</v>
      </c>
      <c r="L231" s="15">
        <v>385</v>
      </c>
      <c r="M231" s="15">
        <v>20</v>
      </c>
      <c r="N231" s="15">
        <v>600</v>
      </c>
      <c r="O231" s="15">
        <v>22303.599999999999</v>
      </c>
      <c r="P231" s="15">
        <v>115</v>
      </c>
      <c r="Q231" s="15">
        <v>2744</v>
      </c>
      <c r="R231" s="15">
        <v>3497</v>
      </c>
      <c r="S231" s="15">
        <v>25875</v>
      </c>
      <c r="T231" s="15">
        <v>2661.3</v>
      </c>
      <c r="U231" s="15">
        <v>0</v>
      </c>
      <c r="V231" s="15">
        <v>123.3</v>
      </c>
      <c r="W231" s="15">
        <v>28059.599999999999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5">
        <v>0</v>
      </c>
      <c r="AE231" s="15">
        <v>22303.599999999999</v>
      </c>
      <c r="AF231" s="17">
        <v>-46.97</v>
      </c>
      <c r="AG231" s="17">
        <v>0.4</v>
      </c>
      <c r="AH231" s="17">
        <v>0</v>
      </c>
      <c r="AI231" s="17">
        <v>0</v>
      </c>
      <c r="AJ231" s="17">
        <v>0</v>
      </c>
      <c r="AK231" s="17">
        <v>0</v>
      </c>
      <c r="AL231" s="18">
        <v>332</v>
      </c>
      <c r="AM231" s="18">
        <v>337</v>
      </c>
      <c r="AN231" s="35">
        <v>42849</v>
      </c>
      <c r="AO231" s="35">
        <v>42845</v>
      </c>
      <c r="AP231" s="23" t="s">
        <v>50</v>
      </c>
      <c r="AQ231" s="36">
        <v>42846.408900462964</v>
      </c>
      <c r="AR231" s="20" t="s">
        <v>51</v>
      </c>
      <c r="AS231" s="25" t="s">
        <v>50</v>
      </c>
      <c r="AT231" s="37">
        <v>42850.879733796297</v>
      </c>
      <c r="AU231" s="21" t="s">
        <v>57</v>
      </c>
    </row>
    <row r="232" spans="1:47" x14ac:dyDescent="0.2">
      <c r="A232" s="4" t="s">
        <v>80</v>
      </c>
      <c r="B232" s="14" t="s">
        <v>81</v>
      </c>
      <c r="C232" s="34">
        <v>42845</v>
      </c>
      <c r="D232" s="15">
        <v>25555</v>
      </c>
      <c r="E232" s="15">
        <v>25305</v>
      </c>
      <c r="F232" s="15">
        <v>0</v>
      </c>
      <c r="G232" s="15">
        <v>0</v>
      </c>
      <c r="H232" s="15">
        <v>0</v>
      </c>
      <c r="I232" s="15">
        <v>250</v>
      </c>
      <c r="J232" s="15">
        <v>2467.5</v>
      </c>
      <c r="K232" s="15">
        <v>0</v>
      </c>
      <c r="L232" s="15">
        <v>465</v>
      </c>
      <c r="M232" s="15">
        <v>60</v>
      </c>
      <c r="N232" s="15">
        <v>1000</v>
      </c>
      <c r="O232" s="15">
        <v>26343.1</v>
      </c>
      <c r="P232" s="15">
        <v>0</v>
      </c>
      <c r="Q232" s="15">
        <v>600</v>
      </c>
      <c r="R232" s="15">
        <v>2604.4</v>
      </c>
      <c r="S232" s="15">
        <v>25305</v>
      </c>
      <c r="T232" s="15">
        <v>4046.72</v>
      </c>
      <c r="U232" s="15">
        <v>0</v>
      </c>
      <c r="V232" s="15">
        <v>195.78</v>
      </c>
      <c r="W232" s="15">
        <v>28547.5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5">
        <v>0</v>
      </c>
      <c r="AE232" s="15">
        <v>26343.1</v>
      </c>
      <c r="AF232" s="17">
        <v>-3.53</v>
      </c>
      <c r="AG232" s="17">
        <v>-0.1</v>
      </c>
      <c r="AH232" s="17">
        <v>0</v>
      </c>
      <c r="AI232" s="17">
        <v>0</v>
      </c>
      <c r="AJ232" s="17">
        <v>0</v>
      </c>
      <c r="AK232" s="17">
        <v>0</v>
      </c>
      <c r="AL232" s="18">
        <v>326</v>
      </c>
      <c r="AM232" s="18">
        <v>343</v>
      </c>
      <c r="AN232" s="35">
        <v>42850</v>
      </c>
      <c r="AO232" s="35">
        <v>42846</v>
      </c>
      <c r="AP232" s="23" t="s">
        <v>50</v>
      </c>
      <c r="AQ232" s="36">
        <v>42848.794803240744</v>
      </c>
      <c r="AR232" s="20" t="s">
        <v>51</v>
      </c>
      <c r="AS232" s="25" t="s">
        <v>50</v>
      </c>
      <c r="AT232" s="37">
        <v>42850.879733796297</v>
      </c>
      <c r="AU232" s="21" t="s">
        <v>57</v>
      </c>
    </row>
    <row r="233" spans="1:47" x14ac:dyDescent="0.2">
      <c r="A233" s="4" t="s">
        <v>80</v>
      </c>
      <c r="B233" s="14" t="s">
        <v>81</v>
      </c>
      <c r="C233" s="34">
        <v>42846</v>
      </c>
      <c r="D233" s="15">
        <v>25710</v>
      </c>
      <c r="E233" s="15">
        <v>25560</v>
      </c>
      <c r="F233" s="15">
        <v>0</v>
      </c>
      <c r="G233" s="15">
        <v>0</v>
      </c>
      <c r="H233" s="15">
        <v>0</v>
      </c>
      <c r="I233" s="15">
        <v>150</v>
      </c>
      <c r="J233" s="15">
        <v>1689</v>
      </c>
      <c r="K233" s="15">
        <v>0</v>
      </c>
      <c r="L233" s="15">
        <v>415</v>
      </c>
      <c r="M233" s="15">
        <v>500</v>
      </c>
      <c r="N233" s="15">
        <v>1200</v>
      </c>
      <c r="O233" s="15">
        <v>22826.5</v>
      </c>
      <c r="P233" s="15">
        <v>0</v>
      </c>
      <c r="Q233" s="15">
        <v>2111.6</v>
      </c>
      <c r="R233" s="15">
        <v>4575.8999999999996</v>
      </c>
      <c r="S233" s="15">
        <v>25560</v>
      </c>
      <c r="T233" s="15">
        <v>3783.64</v>
      </c>
      <c r="U233" s="15">
        <v>0</v>
      </c>
      <c r="V233" s="15">
        <v>170.36</v>
      </c>
      <c r="W233" s="15">
        <v>28314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5">
        <v>0</v>
      </c>
      <c r="AE233" s="15">
        <v>22826.5</v>
      </c>
      <c r="AF233" s="17">
        <v>-33.28</v>
      </c>
      <c r="AG233" s="17">
        <v>0.5</v>
      </c>
      <c r="AH233" s="17">
        <v>0</v>
      </c>
      <c r="AI233" s="17">
        <v>0</v>
      </c>
      <c r="AJ233" s="17">
        <v>0</v>
      </c>
      <c r="AK233" s="17">
        <v>0</v>
      </c>
      <c r="AL233" s="18">
        <v>320</v>
      </c>
      <c r="AM233" s="18">
        <v>329</v>
      </c>
      <c r="AN233" s="35">
        <v>42851</v>
      </c>
      <c r="AO233" s="35">
        <v>42849</v>
      </c>
      <c r="AP233" s="23" t="s">
        <v>50</v>
      </c>
      <c r="AQ233" s="36">
        <v>42849.777766203704</v>
      </c>
      <c r="AR233" s="20" t="s">
        <v>51</v>
      </c>
      <c r="AS233" s="25" t="s">
        <v>50</v>
      </c>
      <c r="AT233" s="37">
        <v>42850.879733796297</v>
      </c>
      <c r="AU233" s="21" t="s">
        <v>57</v>
      </c>
    </row>
    <row r="234" spans="1:47" x14ac:dyDescent="0.2">
      <c r="A234" s="4" t="s">
        <v>80</v>
      </c>
      <c r="B234" s="14" t="s">
        <v>81</v>
      </c>
      <c r="C234" s="34">
        <v>42847</v>
      </c>
      <c r="D234" s="15">
        <v>10295</v>
      </c>
      <c r="E234" s="15">
        <v>10245</v>
      </c>
      <c r="F234" s="15">
        <v>0</v>
      </c>
      <c r="G234" s="15">
        <v>0</v>
      </c>
      <c r="H234" s="15">
        <v>0</v>
      </c>
      <c r="I234" s="15">
        <v>50</v>
      </c>
      <c r="J234" s="15">
        <v>2635.59</v>
      </c>
      <c r="K234" s="15">
        <v>0</v>
      </c>
      <c r="L234" s="15">
        <v>170</v>
      </c>
      <c r="M234" s="15">
        <v>240</v>
      </c>
      <c r="N234" s="15">
        <v>0</v>
      </c>
      <c r="O234" s="15">
        <v>10243.4</v>
      </c>
      <c r="P234" s="15">
        <v>0</v>
      </c>
      <c r="Q234" s="15">
        <v>3097.19</v>
      </c>
      <c r="R234" s="15">
        <v>0</v>
      </c>
      <c r="S234" s="15">
        <v>10245</v>
      </c>
      <c r="T234" s="15">
        <v>2896.35</v>
      </c>
      <c r="U234" s="15">
        <v>0</v>
      </c>
      <c r="V234" s="15">
        <v>199.24</v>
      </c>
      <c r="W234" s="15">
        <v>13340.59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5">
        <v>0</v>
      </c>
      <c r="AE234" s="15">
        <v>10243.4</v>
      </c>
      <c r="AF234" s="17">
        <v>-18.22</v>
      </c>
      <c r="AG234" s="17">
        <v>-0.4</v>
      </c>
      <c r="AH234" s="17">
        <v>0</v>
      </c>
      <c r="AI234" s="17">
        <v>0</v>
      </c>
      <c r="AJ234" s="17">
        <v>0</v>
      </c>
      <c r="AK234" s="17">
        <v>0</v>
      </c>
      <c r="AL234" s="18">
        <v>136</v>
      </c>
      <c r="AM234" s="18">
        <v>137</v>
      </c>
      <c r="AN234" s="35">
        <v>42851</v>
      </c>
      <c r="AO234" s="35">
        <v>42849</v>
      </c>
      <c r="AP234" s="23" t="s">
        <v>50</v>
      </c>
      <c r="AQ234" s="36">
        <v>42849.778032407405</v>
      </c>
      <c r="AR234" s="20" t="s">
        <v>51</v>
      </c>
      <c r="AS234" s="25" t="s">
        <v>50</v>
      </c>
      <c r="AT234" s="37">
        <v>42850.879733796297</v>
      </c>
      <c r="AU234" s="21" t="s">
        <v>57</v>
      </c>
    </row>
    <row r="235" spans="1:47" x14ac:dyDescent="0.2">
      <c r="A235" s="4" t="s">
        <v>80</v>
      </c>
      <c r="B235" s="14" t="s">
        <v>81</v>
      </c>
      <c r="C235" s="34">
        <v>42849</v>
      </c>
      <c r="D235" s="15">
        <v>35645</v>
      </c>
      <c r="E235" s="15">
        <v>35295</v>
      </c>
      <c r="F235" s="15">
        <v>50</v>
      </c>
      <c r="G235" s="15">
        <v>0</v>
      </c>
      <c r="H235" s="15">
        <v>0</v>
      </c>
      <c r="I235" s="15">
        <v>300</v>
      </c>
      <c r="J235" s="15">
        <v>3626.7</v>
      </c>
      <c r="K235" s="15">
        <v>0</v>
      </c>
      <c r="L235" s="15">
        <v>790</v>
      </c>
      <c r="M235" s="15">
        <v>300</v>
      </c>
      <c r="N235" s="15">
        <v>6400</v>
      </c>
      <c r="O235" s="15">
        <v>37885.300000000003</v>
      </c>
      <c r="P235" s="15">
        <v>0</v>
      </c>
      <c r="Q235" s="15">
        <v>1310</v>
      </c>
      <c r="R235" s="15">
        <v>7566.4</v>
      </c>
      <c r="S235" s="15">
        <v>35295</v>
      </c>
      <c r="T235" s="15">
        <v>11158.13</v>
      </c>
      <c r="U235" s="15">
        <v>0</v>
      </c>
      <c r="V235" s="15">
        <v>308.57</v>
      </c>
      <c r="W235" s="15">
        <v>40361.699999999997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  <c r="AD235" s="15">
        <v>0</v>
      </c>
      <c r="AE235" s="15">
        <v>37885.300000000003</v>
      </c>
      <c r="AF235" s="17">
        <v>-7.7</v>
      </c>
      <c r="AG235" s="17">
        <v>-0.3</v>
      </c>
      <c r="AH235" s="17">
        <v>0</v>
      </c>
      <c r="AI235" s="17">
        <v>0</v>
      </c>
      <c r="AJ235" s="17">
        <v>0</v>
      </c>
      <c r="AK235" s="17">
        <v>0</v>
      </c>
      <c r="AL235" s="18">
        <v>485</v>
      </c>
      <c r="AM235" s="18">
        <v>490</v>
      </c>
      <c r="AN235" s="35">
        <v>42852</v>
      </c>
      <c r="AO235" s="35">
        <v>42850</v>
      </c>
      <c r="AP235" s="23" t="s">
        <v>50</v>
      </c>
      <c r="AQ235" s="36">
        <v>42850.740833333337</v>
      </c>
      <c r="AR235" s="20" t="s">
        <v>51</v>
      </c>
      <c r="AS235" s="25" t="s">
        <v>50</v>
      </c>
      <c r="AT235" s="37">
        <v>42850.879733796297</v>
      </c>
      <c r="AU235" s="21" t="s">
        <v>57</v>
      </c>
    </row>
    <row r="236" spans="1:47" x14ac:dyDescent="0.2">
      <c r="A236" s="4" t="s">
        <v>80</v>
      </c>
      <c r="B236" s="14" t="s">
        <v>81</v>
      </c>
      <c r="C236" s="34">
        <v>42850</v>
      </c>
      <c r="D236" s="15">
        <v>27795</v>
      </c>
      <c r="E236" s="15">
        <v>27445</v>
      </c>
      <c r="F236" s="15">
        <v>50</v>
      </c>
      <c r="G236" s="15">
        <v>0</v>
      </c>
      <c r="H236" s="15">
        <v>0</v>
      </c>
      <c r="I236" s="15">
        <v>300</v>
      </c>
      <c r="J236" s="15">
        <v>1302.1199999999999</v>
      </c>
      <c r="K236" s="15">
        <v>0</v>
      </c>
      <c r="L236" s="15">
        <v>435</v>
      </c>
      <c r="M236" s="15">
        <v>330</v>
      </c>
      <c r="N236" s="15">
        <v>2300</v>
      </c>
      <c r="O236" s="15">
        <v>27157.3</v>
      </c>
      <c r="P236" s="15">
        <v>0</v>
      </c>
      <c r="Q236" s="15">
        <v>1689.02</v>
      </c>
      <c r="R236" s="15">
        <v>3315.8</v>
      </c>
      <c r="S236" s="15">
        <v>27445</v>
      </c>
      <c r="T236" s="15">
        <v>4581.88</v>
      </c>
      <c r="U236" s="15">
        <v>0</v>
      </c>
      <c r="V236" s="15">
        <v>135.24</v>
      </c>
      <c r="W236" s="15">
        <v>29862.12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5">
        <v>0</v>
      </c>
      <c r="AE236" s="15">
        <v>27157.3</v>
      </c>
      <c r="AF236" s="17">
        <v>-9.93</v>
      </c>
      <c r="AG236" s="17">
        <v>-0.3</v>
      </c>
      <c r="AH236" s="17">
        <v>0</v>
      </c>
      <c r="AI236" s="17">
        <v>0</v>
      </c>
      <c r="AJ236" s="17">
        <v>0</v>
      </c>
      <c r="AK236" s="17">
        <v>0</v>
      </c>
      <c r="AL236" s="18">
        <v>323</v>
      </c>
      <c r="AM236" s="18">
        <v>337</v>
      </c>
      <c r="AN236" s="35">
        <v>42853</v>
      </c>
      <c r="AO236" s="35">
        <v>42851</v>
      </c>
      <c r="AP236" s="23" t="s">
        <v>50</v>
      </c>
      <c r="AQ236" s="36">
        <v>42852.39502314815</v>
      </c>
      <c r="AR236" s="20" t="s">
        <v>51</v>
      </c>
      <c r="AS236" s="25" t="s">
        <v>50</v>
      </c>
      <c r="AT236" s="37">
        <v>42852.415960648148</v>
      </c>
      <c r="AU236" s="21" t="s">
        <v>51</v>
      </c>
    </row>
    <row r="237" spans="1:47" x14ac:dyDescent="0.2">
      <c r="A237" s="4" t="s">
        <v>80</v>
      </c>
      <c r="B237" s="14" t="s">
        <v>81</v>
      </c>
      <c r="C237" s="34">
        <v>42851</v>
      </c>
      <c r="D237" s="15">
        <v>24040</v>
      </c>
      <c r="E237" s="15">
        <v>23840</v>
      </c>
      <c r="F237" s="15">
        <v>50</v>
      </c>
      <c r="G237" s="15">
        <v>0</v>
      </c>
      <c r="H237" s="15">
        <v>0</v>
      </c>
      <c r="I237" s="15">
        <v>150</v>
      </c>
      <c r="J237" s="15">
        <v>2124.0300000000002</v>
      </c>
      <c r="K237" s="15">
        <v>0</v>
      </c>
      <c r="L237" s="15">
        <v>585</v>
      </c>
      <c r="M237" s="15">
        <v>15</v>
      </c>
      <c r="N237" s="15">
        <v>1100</v>
      </c>
      <c r="O237" s="15">
        <v>23019.4</v>
      </c>
      <c r="P237" s="15">
        <v>0</v>
      </c>
      <c r="Q237" s="15">
        <v>1749.43</v>
      </c>
      <c r="R237" s="15">
        <v>3095.2</v>
      </c>
      <c r="S237" s="15">
        <v>23840</v>
      </c>
      <c r="T237" s="15">
        <v>3845.82</v>
      </c>
      <c r="U237" s="15">
        <v>0</v>
      </c>
      <c r="V237" s="15">
        <v>178.21</v>
      </c>
      <c r="W237" s="15">
        <v>26764.03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5">
        <v>0</v>
      </c>
      <c r="AE237" s="15">
        <v>23019.4</v>
      </c>
      <c r="AF237" s="17">
        <v>-10.29</v>
      </c>
      <c r="AG237" s="17">
        <v>-0.4</v>
      </c>
      <c r="AH237" s="17">
        <v>0</v>
      </c>
      <c r="AI237" s="17">
        <v>0</v>
      </c>
      <c r="AJ237" s="17">
        <v>0</v>
      </c>
      <c r="AK237" s="17">
        <v>0</v>
      </c>
      <c r="AL237" s="18">
        <v>338</v>
      </c>
      <c r="AM237" s="18">
        <v>340</v>
      </c>
      <c r="AN237" s="35">
        <v>42857</v>
      </c>
      <c r="AO237" s="35">
        <v>42852</v>
      </c>
      <c r="AP237" s="23" t="s">
        <v>50</v>
      </c>
      <c r="AQ237" s="36">
        <v>42852.786099537036</v>
      </c>
      <c r="AR237" s="20" t="s">
        <v>51</v>
      </c>
      <c r="AS237" s="25" t="s">
        <v>50</v>
      </c>
      <c r="AT237" s="37">
        <v>42853.463414351849</v>
      </c>
      <c r="AU237" s="21" t="s">
        <v>51</v>
      </c>
    </row>
    <row r="238" spans="1:47" x14ac:dyDescent="0.2">
      <c r="A238" s="4" t="s">
        <v>80</v>
      </c>
      <c r="B238" s="14" t="s">
        <v>81</v>
      </c>
      <c r="C238" s="34">
        <v>42852</v>
      </c>
      <c r="D238" s="15">
        <v>28950</v>
      </c>
      <c r="E238" s="15">
        <v>28750</v>
      </c>
      <c r="F238" s="15">
        <v>0</v>
      </c>
      <c r="G238" s="15">
        <v>0</v>
      </c>
      <c r="H238" s="15">
        <v>0</v>
      </c>
      <c r="I238" s="15">
        <v>200</v>
      </c>
      <c r="J238" s="15">
        <v>1809.9</v>
      </c>
      <c r="K238" s="15">
        <v>0</v>
      </c>
      <c r="L238" s="15">
        <v>515</v>
      </c>
      <c r="M238" s="15">
        <v>15</v>
      </c>
      <c r="N238" s="15">
        <v>200</v>
      </c>
      <c r="O238" s="15">
        <v>28850.400000000001</v>
      </c>
      <c r="P238" s="15">
        <v>45</v>
      </c>
      <c r="Q238" s="15">
        <v>240</v>
      </c>
      <c r="R238" s="15">
        <v>2354.5</v>
      </c>
      <c r="S238" s="15">
        <v>28750</v>
      </c>
      <c r="T238" s="15">
        <v>2586.83</v>
      </c>
      <c r="U238" s="15">
        <v>0</v>
      </c>
      <c r="V238" s="15">
        <v>153.07</v>
      </c>
      <c r="W238" s="15">
        <v>31289.9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  <c r="AD238" s="15">
        <v>0</v>
      </c>
      <c r="AE238" s="15">
        <v>28850.400000000001</v>
      </c>
      <c r="AF238" s="17">
        <v>-6.29</v>
      </c>
      <c r="AG238" s="17">
        <v>-0.4</v>
      </c>
      <c r="AH238" s="17">
        <v>0</v>
      </c>
      <c r="AI238" s="17">
        <v>0</v>
      </c>
      <c r="AJ238" s="17">
        <v>0</v>
      </c>
      <c r="AK238" s="17">
        <v>0</v>
      </c>
      <c r="AL238" s="18">
        <v>344</v>
      </c>
      <c r="AM238" s="18">
        <v>360</v>
      </c>
      <c r="AN238" s="35">
        <v>42858</v>
      </c>
      <c r="AO238" s="35">
        <v>42853</v>
      </c>
      <c r="AP238" s="23" t="s">
        <v>50</v>
      </c>
      <c r="AQ238" s="36">
        <v>42855.778263888889</v>
      </c>
      <c r="AR238" s="20" t="s">
        <v>51</v>
      </c>
      <c r="AS238" s="25" t="s">
        <v>50</v>
      </c>
      <c r="AT238" s="37">
        <v>42857.468946759262</v>
      </c>
      <c r="AU238" s="21" t="s">
        <v>51</v>
      </c>
    </row>
    <row r="239" spans="1:47" x14ac:dyDescent="0.2">
      <c r="A239" s="4" t="s">
        <v>80</v>
      </c>
      <c r="B239" s="14" t="s">
        <v>81</v>
      </c>
      <c r="C239" s="34">
        <v>42853</v>
      </c>
      <c r="D239" s="15">
        <v>32425</v>
      </c>
      <c r="E239" s="15">
        <v>32075</v>
      </c>
      <c r="F239" s="15">
        <v>0</v>
      </c>
      <c r="G239" s="15">
        <v>0</v>
      </c>
      <c r="H239" s="15">
        <v>0</v>
      </c>
      <c r="I239" s="15">
        <v>350</v>
      </c>
      <c r="J239" s="15">
        <v>2987.1</v>
      </c>
      <c r="K239" s="15">
        <v>0</v>
      </c>
      <c r="L239" s="15">
        <v>860</v>
      </c>
      <c r="M239" s="15">
        <v>175</v>
      </c>
      <c r="N239" s="15">
        <v>1400</v>
      </c>
      <c r="O239" s="15">
        <v>32903.599999999999</v>
      </c>
      <c r="P239" s="15">
        <v>45</v>
      </c>
      <c r="Q239" s="15">
        <v>0</v>
      </c>
      <c r="R239" s="15">
        <v>4898.5</v>
      </c>
      <c r="S239" s="15">
        <v>32075</v>
      </c>
      <c r="T239" s="15">
        <v>5508.97</v>
      </c>
      <c r="U239" s="15">
        <v>0</v>
      </c>
      <c r="V239" s="15">
        <v>263.13</v>
      </c>
      <c r="W239" s="15">
        <v>36447.1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5">
        <v>0</v>
      </c>
      <c r="AE239" s="15">
        <v>32903.599999999999</v>
      </c>
      <c r="AF239" s="17">
        <v>0</v>
      </c>
      <c r="AG239" s="17">
        <v>0.4</v>
      </c>
      <c r="AH239" s="17">
        <v>-4022.1</v>
      </c>
      <c r="AI239" s="17">
        <v>3977.1</v>
      </c>
      <c r="AJ239" s="17">
        <v>0</v>
      </c>
      <c r="AK239" s="17">
        <v>0</v>
      </c>
      <c r="AL239" s="18">
        <v>389</v>
      </c>
      <c r="AM239" s="18">
        <v>409</v>
      </c>
      <c r="AN239" s="35">
        <v>42859</v>
      </c>
      <c r="AO239" s="35">
        <v>42857</v>
      </c>
      <c r="AP239" s="23" t="s">
        <v>50</v>
      </c>
      <c r="AQ239" s="36">
        <v>42857.800555555557</v>
      </c>
      <c r="AR239" s="20" t="s">
        <v>51</v>
      </c>
      <c r="AS239" s="25" t="s">
        <v>50</v>
      </c>
      <c r="AT239" s="37">
        <v>42857.881342592591</v>
      </c>
      <c r="AU239" s="21" t="s">
        <v>51</v>
      </c>
    </row>
    <row r="240" spans="1:47" x14ac:dyDescent="0.2">
      <c r="A240" s="4" t="s">
        <v>80</v>
      </c>
      <c r="B240" s="14" t="s">
        <v>81</v>
      </c>
      <c r="C240" s="34">
        <v>42854</v>
      </c>
      <c r="D240" s="15">
        <v>7695</v>
      </c>
      <c r="E240" s="15">
        <v>7645</v>
      </c>
      <c r="F240" s="15">
        <v>0</v>
      </c>
      <c r="G240" s="15">
        <v>0</v>
      </c>
      <c r="H240" s="15">
        <v>0</v>
      </c>
      <c r="I240" s="15">
        <v>50</v>
      </c>
      <c r="J240" s="15">
        <v>796.8</v>
      </c>
      <c r="K240" s="15">
        <v>0</v>
      </c>
      <c r="L240" s="15">
        <v>205</v>
      </c>
      <c r="M240" s="15">
        <v>0</v>
      </c>
      <c r="N240" s="15">
        <v>100</v>
      </c>
      <c r="O240" s="15">
        <v>6571.8</v>
      </c>
      <c r="P240" s="15">
        <v>0</v>
      </c>
      <c r="Q240" s="15">
        <v>150</v>
      </c>
      <c r="R240" s="15">
        <v>2075</v>
      </c>
      <c r="S240" s="15">
        <v>7645</v>
      </c>
      <c r="T240" s="15">
        <v>1086.26</v>
      </c>
      <c r="U240" s="15">
        <v>0</v>
      </c>
      <c r="V240" s="15">
        <v>65.540000000000006</v>
      </c>
      <c r="W240" s="15">
        <v>8696.7999999999993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5">
        <v>0</v>
      </c>
      <c r="AE240" s="15">
        <v>6571.8</v>
      </c>
      <c r="AF240" s="17">
        <v>0</v>
      </c>
      <c r="AG240" s="17">
        <v>0.2</v>
      </c>
      <c r="AH240" s="17">
        <v>-1001.8</v>
      </c>
      <c r="AI240" s="17">
        <v>851.8</v>
      </c>
      <c r="AJ240" s="17">
        <v>0</v>
      </c>
      <c r="AK240" s="17">
        <v>0</v>
      </c>
      <c r="AL240" s="18">
        <v>62</v>
      </c>
      <c r="AM240" s="18">
        <v>73</v>
      </c>
      <c r="AN240" s="35">
        <v>42859</v>
      </c>
      <c r="AO240" s="35">
        <v>42857</v>
      </c>
      <c r="AP240" s="23" t="s">
        <v>50</v>
      </c>
      <c r="AQ240" s="36">
        <v>42857.800810185188</v>
      </c>
      <c r="AR240" s="20" t="s">
        <v>51</v>
      </c>
      <c r="AS240" s="25" t="s">
        <v>50</v>
      </c>
      <c r="AT240" s="37">
        <v>42857.881342592591</v>
      </c>
      <c r="AU240" s="21" t="s">
        <v>51</v>
      </c>
    </row>
    <row r="241" spans="1:47" x14ac:dyDescent="0.2">
      <c r="A241" s="4" t="s">
        <v>82</v>
      </c>
      <c r="B241" s="14" t="s">
        <v>83</v>
      </c>
      <c r="C241" s="34">
        <v>42826</v>
      </c>
      <c r="D241" s="15">
        <v>7570</v>
      </c>
      <c r="E241" s="15">
        <v>7420</v>
      </c>
      <c r="F241" s="15">
        <v>0</v>
      </c>
      <c r="G241" s="15">
        <v>0</v>
      </c>
      <c r="H241" s="15">
        <v>0</v>
      </c>
      <c r="I241" s="15">
        <v>150</v>
      </c>
      <c r="J241" s="15">
        <v>1445.25</v>
      </c>
      <c r="K241" s="15">
        <v>0</v>
      </c>
      <c r="L241" s="15">
        <v>45</v>
      </c>
      <c r="M241" s="15">
        <v>0</v>
      </c>
      <c r="N241" s="15">
        <v>0</v>
      </c>
      <c r="O241" s="15">
        <v>1525</v>
      </c>
      <c r="P241" s="15">
        <v>0</v>
      </c>
      <c r="Q241" s="15">
        <v>5259.1</v>
      </c>
      <c r="R241" s="15">
        <v>2276.15</v>
      </c>
      <c r="S241" s="15">
        <v>7420</v>
      </c>
      <c r="T241" s="15">
        <v>1542.76</v>
      </c>
      <c r="U241" s="15">
        <v>0</v>
      </c>
      <c r="V241" s="15">
        <v>97.49</v>
      </c>
      <c r="W241" s="15">
        <v>9060.25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5">
        <v>0</v>
      </c>
      <c r="AE241" s="15">
        <v>1525</v>
      </c>
      <c r="AF241" s="17">
        <v>-120.98</v>
      </c>
      <c r="AG241" s="17">
        <v>0</v>
      </c>
      <c r="AH241" s="17">
        <v>0</v>
      </c>
      <c r="AI241" s="17">
        <v>0</v>
      </c>
      <c r="AJ241" s="17">
        <v>0</v>
      </c>
      <c r="AK241" s="17">
        <v>0</v>
      </c>
      <c r="AL241" s="18">
        <v>85</v>
      </c>
      <c r="AM241" s="18">
        <v>89</v>
      </c>
      <c r="AN241" s="35">
        <v>42830</v>
      </c>
      <c r="AO241" s="35">
        <v>42828</v>
      </c>
      <c r="AP241" s="23" t="s">
        <v>50</v>
      </c>
      <c r="AQ241" s="36">
        <v>42829.464699074073</v>
      </c>
      <c r="AR241" s="20" t="s">
        <v>51</v>
      </c>
      <c r="AS241" s="25" t="s">
        <v>50</v>
      </c>
      <c r="AT241" s="37">
        <v>42850.879733796297</v>
      </c>
      <c r="AU241" s="21" t="s">
        <v>57</v>
      </c>
    </row>
    <row r="242" spans="1:47" x14ac:dyDescent="0.2">
      <c r="A242" s="4" t="s">
        <v>82</v>
      </c>
      <c r="B242" s="14" t="s">
        <v>83</v>
      </c>
      <c r="C242" s="34">
        <v>42828</v>
      </c>
      <c r="D242" s="15">
        <v>17095</v>
      </c>
      <c r="E242" s="15">
        <v>16845</v>
      </c>
      <c r="F242" s="15">
        <v>0</v>
      </c>
      <c r="G242" s="15">
        <v>0</v>
      </c>
      <c r="H242" s="15">
        <v>0</v>
      </c>
      <c r="I242" s="15">
        <v>250</v>
      </c>
      <c r="J242" s="15">
        <v>3355.38</v>
      </c>
      <c r="K242" s="15">
        <v>0</v>
      </c>
      <c r="L242" s="15">
        <v>85</v>
      </c>
      <c r="M242" s="15">
        <v>75</v>
      </c>
      <c r="N242" s="15">
        <v>0</v>
      </c>
      <c r="O242" s="15">
        <v>5470</v>
      </c>
      <c r="P242" s="15">
        <v>0</v>
      </c>
      <c r="Q242" s="15">
        <v>10331.200000000001</v>
      </c>
      <c r="R242" s="15">
        <v>4809.18</v>
      </c>
      <c r="S242" s="15">
        <v>16845</v>
      </c>
      <c r="T242" s="15">
        <v>3535.4</v>
      </c>
      <c r="U242" s="15">
        <v>0</v>
      </c>
      <c r="V242" s="15">
        <v>229.98</v>
      </c>
      <c r="W242" s="15">
        <v>20610.38</v>
      </c>
      <c r="X242" s="16">
        <v>0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5">
        <v>0</v>
      </c>
      <c r="AE242" s="15">
        <v>5470</v>
      </c>
      <c r="AF242" s="17">
        <v>-237.67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  <c r="AL242" s="18">
        <v>188</v>
      </c>
      <c r="AM242" s="18">
        <v>196</v>
      </c>
      <c r="AN242" s="35">
        <v>42832</v>
      </c>
      <c r="AO242" s="35">
        <v>42829</v>
      </c>
      <c r="AP242" s="23" t="s">
        <v>50</v>
      </c>
      <c r="AQ242" s="36">
        <v>42832.3903125</v>
      </c>
      <c r="AR242" s="20" t="s">
        <v>51</v>
      </c>
      <c r="AS242" s="25" t="s">
        <v>50</v>
      </c>
      <c r="AT242" s="37">
        <v>42850.879733796297</v>
      </c>
      <c r="AU242" s="21" t="s">
        <v>57</v>
      </c>
    </row>
    <row r="243" spans="1:47" x14ac:dyDescent="0.2">
      <c r="A243" s="4" t="s">
        <v>82</v>
      </c>
      <c r="B243" s="14" t="s">
        <v>83</v>
      </c>
      <c r="C243" s="34">
        <v>42829</v>
      </c>
      <c r="D243" s="15">
        <v>13570</v>
      </c>
      <c r="E243" s="15">
        <v>13320</v>
      </c>
      <c r="F243" s="15">
        <v>150</v>
      </c>
      <c r="G243" s="15">
        <v>0</v>
      </c>
      <c r="H243" s="15">
        <v>0</v>
      </c>
      <c r="I243" s="15">
        <v>100</v>
      </c>
      <c r="J243" s="15">
        <v>2176.9499999999998</v>
      </c>
      <c r="K243" s="15">
        <v>0</v>
      </c>
      <c r="L243" s="15">
        <v>85</v>
      </c>
      <c r="M243" s="15">
        <v>240</v>
      </c>
      <c r="N243" s="15">
        <v>1700</v>
      </c>
      <c r="O243" s="15">
        <v>8103.85</v>
      </c>
      <c r="P243" s="15">
        <v>0</v>
      </c>
      <c r="Q243" s="15">
        <v>6729.6</v>
      </c>
      <c r="R243" s="15">
        <v>2938.5</v>
      </c>
      <c r="S243" s="15">
        <v>13320</v>
      </c>
      <c r="T243" s="15">
        <v>4288.2700000000004</v>
      </c>
      <c r="U243" s="15">
        <v>0</v>
      </c>
      <c r="V243" s="15">
        <v>163.68</v>
      </c>
      <c r="W243" s="15">
        <v>16071.95</v>
      </c>
      <c r="X243" s="16">
        <v>0</v>
      </c>
      <c r="Y243" s="16">
        <v>0</v>
      </c>
      <c r="Z243" s="16">
        <v>0</v>
      </c>
      <c r="AA243" s="16">
        <v>0</v>
      </c>
      <c r="AB243" s="16">
        <v>0</v>
      </c>
      <c r="AC243" s="16">
        <v>0</v>
      </c>
      <c r="AD243" s="15">
        <v>0</v>
      </c>
      <c r="AE243" s="15">
        <v>8103.85</v>
      </c>
      <c r="AF243" s="17">
        <v>-154.81</v>
      </c>
      <c r="AG243" s="17">
        <v>0.15</v>
      </c>
      <c r="AH243" s="17">
        <v>0</v>
      </c>
      <c r="AI243" s="17">
        <v>0</v>
      </c>
      <c r="AJ243" s="17">
        <v>0</v>
      </c>
      <c r="AK243" s="17">
        <v>0</v>
      </c>
      <c r="AL243" s="18">
        <v>133</v>
      </c>
      <c r="AM243" s="18">
        <v>142</v>
      </c>
      <c r="AN243" s="35">
        <v>42835</v>
      </c>
      <c r="AO243" s="35">
        <v>42830</v>
      </c>
      <c r="AP243" s="23" t="s">
        <v>50</v>
      </c>
      <c r="AQ243" s="36">
        <v>42834.922743055555</v>
      </c>
      <c r="AR243" s="20" t="s">
        <v>51</v>
      </c>
      <c r="AS243" s="25" t="s">
        <v>50</v>
      </c>
      <c r="AT243" s="37">
        <v>42850.879733796297</v>
      </c>
      <c r="AU243" s="21" t="s">
        <v>57</v>
      </c>
    </row>
    <row r="244" spans="1:47" x14ac:dyDescent="0.2">
      <c r="A244" s="4" t="s">
        <v>82</v>
      </c>
      <c r="B244" s="14" t="s">
        <v>83</v>
      </c>
      <c r="C244" s="34">
        <v>42830</v>
      </c>
      <c r="D244" s="15">
        <v>13370</v>
      </c>
      <c r="E244" s="15">
        <v>13170</v>
      </c>
      <c r="F244" s="15">
        <v>0</v>
      </c>
      <c r="G244" s="15">
        <v>0</v>
      </c>
      <c r="H244" s="15">
        <v>0</v>
      </c>
      <c r="I244" s="15">
        <v>200</v>
      </c>
      <c r="J244" s="15">
        <v>1623</v>
      </c>
      <c r="K244" s="15">
        <v>0</v>
      </c>
      <c r="L244" s="15">
        <v>175</v>
      </c>
      <c r="M244" s="15">
        <v>300</v>
      </c>
      <c r="N244" s="15">
        <v>400</v>
      </c>
      <c r="O244" s="15">
        <v>4872</v>
      </c>
      <c r="P244" s="15">
        <v>0</v>
      </c>
      <c r="Q244" s="15">
        <v>8935.2999999999993</v>
      </c>
      <c r="R244" s="15">
        <v>2060.6999999999998</v>
      </c>
      <c r="S244" s="15">
        <v>13170</v>
      </c>
      <c r="T244" s="15">
        <v>2560.7399999999998</v>
      </c>
      <c r="U244" s="15">
        <v>0</v>
      </c>
      <c r="V244" s="15">
        <v>137.26</v>
      </c>
      <c r="W244" s="15">
        <v>15468</v>
      </c>
      <c r="X244" s="16">
        <v>0</v>
      </c>
      <c r="Y244" s="16">
        <v>0</v>
      </c>
      <c r="Z244" s="16">
        <v>0</v>
      </c>
      <c r="AA244" s="16">
        <v>0</v>
      </c>
      <c r="AB244" s="16">
        <v>0</v>
      </c>
      <c r="AC244" s="16">
        <v>0</v>
      </c>
      <c r="AD244" s="15">
        <v>0</v>
      </c>
      <c r="AE244" s="15">
        <v>4872</v>
      </c>
      <c r="AF244" s="17">
        <v>-189.81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  <c r="AL244" s="18">
        <v>152</v>
      </c>
      <c r="AM244" s="18">
        <v>160</v>
      </c>
      <c r="AN244" s="35">
        <v>42835</v>
      </c>
      <c r="AO244" s="35">
        <v>42832</v>
      </c>
      <c r="AP244" s="23" t="s">
        <v>50</v>
      </c>
      <c r="AQ244" s="36">
        <v>42834.974398148152</v>
      </c>
      <c r="AR244" s="20" t="s">
        <v>51</v>
      </c>
      <c r="AS244" s="25" t="s">
        <v>50</v>
      </c>
      <c r="AT244" s="37">
        <v>42850.879733796297</v>
      </c>
      <c r="AU244" s="21" t="s">
        <v>57</v>
      </c>
    </row>
    <row r="245" spans="1:47" x14ac:dyDescent="0.2">
      <c r="A245" s="4" t="s">
        <v>82</v>
      </c>
      <c r="B245" s="14" t="s">
        <v>83</v>
      </c>
      <c r="C245" s="34">
        <v>42832</v>
      </c>
      <c r="D245" s="15">
        <v>22155</v>
      </c>
      <c r="E245" s="15">
        <v>22105</v>
      </c>
      <c r="F245" s="15">
        <v>0</v>
      </c>
      <c r="G245" s="15">
        <v>0</v>
      </c>
      <c r="H245" s="15">
        <v>0</v>
      </c>
      <c r="I245" s="15">
        <v>50</v>
      </c>
      <c r="J245" s="15">
        <v>3425.67</v>
      </c>
      <c r="K245" s="15">
        <v>60</v>
      </c>
      <c r="L245" s="15">
        <v>130</v>
      </c>
      <c r="M245" s="15">
        <v>360</v>
      </c>
      <c r="N245" s="15">
        <v>1300</v>
      </c>
      <c r="O245" s="15">
        <v>8610</v>
      </c>
      <c r="P245" s="15">
        <v>0</v>
      </c>
      <c r="Q245" s="15">
        <v>12167.6</v>
      </c>
      <c r="R245" s="15">
        <v>6653.07</v>
      </c>
      <c r="S245" s="15">
        <v>22105</v>
      </c>
      <c r="T245" s="15">
        <v>5065.58</v>
      </c>
      <c r="U245" s="15">
        <v>0</v>
      </c>
      <c r="V245" s="15">
        <v>260.08999999999997</v>
      </c>
      <c r="W245" s="15">
        <v>26130.67</v>
      </c>
      <c r="X245" s="16">
        <v>0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  <c r="AD245" s="15">
        <v>0</v>
      </c>
      <c r="AE245" s="15">
        <v>8610</v>
      </c>
      <c r="AF245" s="17">
        <v>-279.91000000000003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  <c r="AL245" s="18">
        <v>217</v>
      </c>
      <c r="AM245" s="18">
        <v>227</v>
      </c>
      <c r="AN245" s="35">
        <v>42837</v>
      </c>
      <c r="AO245" s="35">
        <v>42835</v>
      </c>
      <c r="AP245" s="23" t="s">
        <v>50</v>
      </c>
      <c r="AQ245" s="36">
        <v>42836.409305555557</v>
      </c>
      <c r="AR245" s="20" t="s">
        <v>51</v>
      </c>
      <c r="AS245" s="25" t="s">
        <v>50</v>
      </c>
      <c r="AT245" s="37">
        <v>42850.879733796297</v>
      </c>
      <c r="AU245" s="21" t="s">
        <v>57</v>
      </c>
    </row>
    <row r="246" spans="1:47" x14ac:dyDescent="0.2">
      <c r="A246" s="4" t="s">
        <v>82</v>
      </c>
      <c r="B246" s="14" t="s">
        <v>83</v>
      </c>
      <c r="C246" s="34">
        <v>42833</v>
      </c>
      <c r="D246" s="15">
        <v>8585</v>
      </c>
      <c r="E246" s="15">
        <v>8535</v>
      </c>
      <c r="F246" s="15">
        <v>0</v>
      </c>
      <c r="G246" s="15">
        <v>0</v>
      </c>
      <c r="H246" s="15">
        <v>0</v>
      </c>
      <c r="I246" s="15">
        <v>50</v>
      </c>
      <c r="J246" s="15">
        <v>1694.85</v>
      </c>
      <c r="K246" s="15">
        <v>0</v>
      </c>
      <c r="L246" s="15">
        <v>130</v>
      </c>
      <c r="M246" s="15">
        <v>175</v>
      </c>
      <c r="N246" s="15">
        <v>300</v>
      </c>
      <c r="O246" s="15">
        <v>3409</v>
      </c>
      <c r="P246" s="15">
        <v>0</v>
      </c>
      <c r="Q246" s="15">
        <v>6247.1</v>
      </c>
      <c r="R246" s="15">
        <v>1228.75</v>
      </c>
      <c r="S246" s="15">
        <v>8535</v>
      </c>
      <c r="T246" s="15">
        <v>2219.02</v>
      </c>
      <c r="U246" s="15">
        <v>0</v>
      </c>
      <c r="V246" s="15">
        <v>130.83000000000001</v>
      </c>
      <c r="W246" s="15">
        <v>10584.85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5">
        <v>0</v>
      </c>
      <c r="AE246" s="15">
        <v>3409</v>
      </c>
      <c r="AF246" s="17">
        <v>-143.71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8">
        <v>86</v>
      </c>
      <c r="AM246" s="18">
        <v>87</v>
      </c>
      <c r="AN246" s="35">
        <v>42837</v>
      </c>
      <c r="AO246" s="35">
        <v>42835</v>
      </c>
      <c r="AP246" s="23" t="s">
        <v>50</v>
      </c>
      <c r="AQ246" s="36">
        <v>42836.409583333334</v>
      </c>
      <c r="AR246" s="20" t="s">
        <v>51</v>
      </c>
      <c r="AS246" s="25" t="s">
        <v>50</v>
      </c>
      <c r="AT246" s="37">
        <v>42850.879733796297</v>
      </c>
      <c r="AU246" s="21" t="s">
        <v>57</v>
      </c>
    </row>
    <row r="247" spans="1:47" x14ac:dyDescent="0.2">
      <c r="A247" s="4" t="s">
        <v>82</v>
      </c>
      <c r="B247" s="14" t="s">
        <v>83</v>
      </c>
      <c r="C247" s="34">
        <v>42835</v>
      </c>
      <c r="D247" s="15">
        <v>16230</v>
      </c>
      <c r="E247" s="15">
        <v>15980</v>
      </c>
      <c r="F247" s="15">
        <v>0</v>
      </c>
      <c r="G247" s="15">
        <v>0</v>
      </c>
      <c r="H247" s="15">
        <v>0</v>
      </c>
      <c r="I247" s="15">
        <v>250</v>
      </c>
      <c r="J247" s="15">
        <v>3203.73</v>
      </c>
      <c r="K247" s="15">
        <v>0</v>
      </c>
      <c r="L247" s="15">
        <v>60</v>
      </c>
      <c r="M247" s="15">
        <v>0</v>
      </c>
      <c r="N247" s="15">
        <v>1600</v>
      </c>
      <c r="O247" s="15">
        <v>7840.83</v>
      </c>
      <c r="P247" s="15">
        <v>0</v>
      </c>
      <c r="Q247" s="15">
        <v>9555</v>
      </c>
      <c r="R247" s="15">
        <v>3697.9</v>
      </c>
      <c r="S247" s="15">
        <v>15980</v>
      </c>
      <c r="T247" s="15">
        <v>4900.21</v>
      </c>
      <c r="U247" s="15">
        <v>0</v>
      </c>
      <c r="V247" s="15">
        <v>213.52</v>
      </c>
      <c r="W247" s="15">
        <v>19493.73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5">
        <v>0</v>
      </c>
      <c r="AE247" s="15">
        <v>7840.83</v>
      </c>
      <c r="AF247" s="17">
        <v>-219.81</v>
      </c>
      <c r="AG247" s="17">
        <v>0.17</v>
      </c>
      <c r="AH247" s="17">
        <v>0</v>
      </c>
      <c r="AI247" s="17">
        <v>0</v>
      </c>
      <c r="AJ247" s="17">
        <v>0</v>
      </c>
      <c r="AK247" s="17">
        <v>0</v>
      </c>
      <c r="AL247" s="18">
        <v>175</v>
      </c>
      <c r="AM247" s="18">
        <v>180</v>
      </c>
      <c r="AN247" s="35">
        <v>42842</v>
      </c>
      <c r="AO247" s="35">
        <v>42836</v>
      </c>
      <c r="AP247" s="23" t="s">
        <v>50</v>
      </c>
      <c r="AQ247" s="36">
        <v>42837.390844907408</v>
      </c>
      <c r="AR247" s="20" t="s">
        <v>51</v>
      </c>
      <c r="AS247" s="25" t="s">
        <v>50</v>
      </c>
      <c r="AT247" s="37">
        <v>42850.879733796297</v>
      </c>
      <c r="AU247" s="21" t="s">
        <v>57</v>
      </c>
    </row>
    <row r="248" spans="1:47" x14ac:dyDescent="0.2">
      <c r="A248" s="4" t="s">
        <v>82</v>
      </c>
      <c r="B248" s="14" t="s">
        <v>83</v>
      </c>
      <c r="C248" s="34">
        <v>42836</v>
      </c>
      <c r="D248" s="15">
        <v>9025</v>
      </c>
      <c r="E248" s="15">
        <v>8925</v>
      </c>
      <c r="F248" s="15">
        <v>0</v>
      </c>
      <c r="G248" s="15">
        <v>0</v>
      </c>
      <c r="H248" s="15">
        <v>0</v>
      </c>
      <c r="I248" s="15">
        <v>100</v>
      </c>
      <c r="J248" s="15">
        <v>1647.9</v>
      </c>
      <c r="K248" s="15">
        <v>0</v>
      </c>
      <c r="L248" s="15">
        <v>260</v>
      </c>
      <c r="M248" s="15">
        <v>90</v>
      </c>
      <c r="N248" s="15">
        <v>0</v>
      </c>
      <c r="O248" s="15">
        <v>2448.5</v>
      </c>
      <c r="P248" s="15">
        <v>0</v>
      </c>
      <c r="Q248" s="15">
        <v>5994.4</v>
      </c>
      <c r="R248" s="15">
        <v>2580</v>
      </c>
      <c r="S248" s="15">
        <v>8925</v>
      </c>
      <c r="T248" s="15">
        <v>1967.19</v>
      </c>
      <c r="U248" s="15">
        <v>0</v>
      </c>
      <c r="V248" s="15">
        <v>130.71</v>
      </c>
      <c r="W248" s="15">
        <v>11022.9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5">
        <v>0</v>
      </c>
      <c r="AE248" s="15">
        <v>2448.5</v>
      </c>
      <c r="AF248" s="17">
        <v>-137.88999999999999</v>
      </c>
      <c r="AG248" s="17">
        <v>0.5</v>
      </c>
      <c r="AH248" s="17">
        <v>0</v>
      </c>
      <c r="AI248" s="17">
        <v>0</v>
      </c>
      <c r="AJ248" s="17">
        <v>0</v>
      </c>
      <c r="AK248" s="17">
        <v>0</v>
      </c>
      <c r="AL248" s="18">
        <v>95</v>
      </c>
      <c r="AM248" s="18">
        <v>98</v>
      </c>
      <c r="AN248" s="35">
        <v>42843</v>
      </c>
      <c r="AO248" s="35">
        <v>42837</v>
      </c>
      <c r="AP248" s="23" t="s">
        <v>50</v>
      </c>
      <c r="AQ248" s="36">
        <v>42840.83861111111</v>
      </c>
      <c r="AR248" s="20" t="s">
        <v>51</v>
      </c>
      <c r="AS248" s="25" t="s">
        <v>50</v>
      </c>
      <c r="AT248" s="37">
        <v>42850.879733796297</v>
      </c>
      <c r="AU248" s="21" t="s">
        <v>57</v>
      </c>
    </row>
    <row r="249" spans="1:47" x14ac:dyDescent="0.2">
      <c r="A249" s="4" t="s">
        <v>82</v>
      </c>
      <c r="B249" s="14" t="s">
        <v>83</v>
      </c>
      <c r="C249" s="34">
        <v>42837</v>
      </c>
      <c r="D249" s="15">
        <v>2940</v>
      </c>
      <c r="E249" s="15">
        <v>2890</v>
      </c>
      <c r="F249" s="15">
        <v>0</v>
      </c>
      <c r="G249" s="15">
        <v>0</v>
      </c>
      <c r="H249" s="15">
        <v>0</v>
      </c>
      <c r="I249" s="15">
        <v>50</v>
      </c>
      <c r="J249" s="15">
        <v>827.7</v>
      </c>
      <c r="K249" s="15">
        <v>0</v>
      </c>
      <c r="L249" s="15">
        <v>20</v>
      </c>
      <c r="M249" s="15">
        <v>0</v>
      </c>
      <c r="N249" s="15">
        <v>0</v>
      </c>
      <c r="O249" s="15">
        <v>740</v>
      </c>
      <c r="P249" s="15">
        <v>0</v>
      </c>
      <c r="Q249" s="15">
        <v>3047.7</v>
      </c>
      <c r="R249" s="15">
        <v>0</v>
      </c>
      <c r="S249" s="15">
        <v>2890</v>
      </c>
      <c r="T249" s="15">
        <v>842.24</v>
      </c>
      <c r="U249" s="15">
        <v>0</v>
      </c>
      <c r="V249" s="15">
        <v>55.46</v>
      </c>
      <c r="W249" s="15">
        <v>3787.7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5">
        <v>0</v>
      </c>
      <c r="AE249" s="15">
        <v>740</v>
      </c>
      <c r="AF249" s="17">
        <v>-70.11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  <c r="AL249" s="18">
        <v>26</v>
      </c>
      <c r="AM249" s="18">
        <v>26</v>
      </c>
      <c r="AN249" s="35">
        <v>42844</v>
      </c>
      <c r="AO249" s="35">
        <v>42838</v>
      </c>
      <c r="AP249" s="23" t="s">
        <v>50</v>
      </c>
      <c r="AQ249" s="36">
        <v>42842.387743055559</v>
      </c>
      <c r="AR249" s="20" t="s">
        <v>51</v>
      </c>
      <c r="AS249" s="25" t="s">
        <v>50</v>
      </c>
      <c r="AT249" s="37">
        <v>42850.879733796297</v>
      </c>
      <c r="AU249" s="21" t="s">
        <v>57</v>
      </c>
    </row>
    <row r="250" spans="1:47" x14ac:dyDescent="0.2">
      <c r="A250" s="4" t="s">
        <v>82</v>
      </c>
      <c r="B250" s="14" t="s">
        <v>83</v>
      </c>
      <c r="C250" s="34">
        <v>42842</v>
      </c>
      <c r="D250" s="15">
        <v>20895</v>
      </c>
      <c r="E250" s="15">
        <v>20745</v>
      </c>
      <c r="F250" s="15">
        <v>50</v>
      </c>
      <c r="G250" s="15">
        <v>0</v>
      </c>
      <c r="H250" s="15">
        <v>0</v>
      </c>
      <c r="I250" s="15">
        <v>100</v>
      </c>
      <c r="J250" s="15">
        <v>4727.82</v>
      </c>
      <c r="K250" s="15">
        <v>0</v>
      </c>
      <c r="L250" s="15">
        <v>95</v>
      </c>
      <c r="M250" s="15">
        <v>170</v>
      </c>
      <c r="N250" s="15">
        <v>800</v>
      </c>
      <c r="O250" s="15">
        <v>7282</v>
      </c>
      <c r="P250" s="15">
        <v>0</v>
      </c>
      <c r="Q250" s="15">
        <v>17260.099999999999</v>
      </c>
      <c r="R250" s="15">
        <v>2145.7199999999998</v>
      </c>
      <c r="S250" s="15">
        <v>20745</v>
      </c>
      <c r="T250" s="15">
        <v>5616.19</v>
      </c>
      <c r="U250" s="15">
        <v>0</v>
      </c>
      <c r="V250" s="15">
        <v>326.63</v>
      </c>
      <c r="W250" s="15">
        <v>25887.82</v>
      </c>
      <c r="X250" s="16">
        <v>0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5">
        <v>0</v>
      </c>
      <c r="AE250" s="15">
        <v>7282</v>
      </c>
      <c r="AF250" s="17">
        <v>-397.07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8">
        <v>203</v>
      </c>
      <c r="AM250" s="18">
        <v>211</v>
      </c>
      <c r="AN250" s="35">
        <v>42845</v>
      </c>
      <c r="AO250" s="35">
        <v>42843</v>
      </c>
      <c r="AP250" s="23" t="s">
        <v>50</v>
      </c>
      <c r="AQ250" s="36">
        <v>42843.706006944441</v>
      </c>
      <c r="AR250" s="20" t="s">
        <v>51</v>
      </c>
      <c r="AS250" s="25" t="s">
        <v>50</v>
      </c>
      <c r="AT250" s="37">
        <v>42850.879733796297</v>
      </c>
      <c r="AU250" s="21" t="s">
        <v>57</v>
      </c>
    </row>
    <row r="251" spans="1:47" x14ac:dyDescent="0.2">
      <c r="A251" s="4" t="s">
        <v>82</v>
      </c>
      <c r="B251" s="14" t="s">
        <v>83</v>
      </c>
      <c r="C251" s="34">
        <v>42843</v>
      </c>
      <c r="D251" s="15">
        <v>11750</v>
      </c>
      <c r="E251" s="15">
        <v>11650</v>
      </c>
      <c r="F251" s="15">
        <v>0</v>
      </c>
      <c r="G251" s="15">
        <v>0</v>
      </c>
      <c r="H251" s="15">
        <v>0</v>
      </c>
      <c r="I251" s="15">
        <v>100</v>
      </c>
      <c r="J251" s="15">
        <v>1604.22</v>
      </c>
      <c r="K251" s="15">
        <v>0</v>
      </c>
      <c r="L251" s="15">
        <v>205</v>
      </c>
      <c r="M251" s="15">
        <v>770</v>
      </c>
      <c r="N251" s="15">
        <v>400</v>
      </c>
      <c r="O251" s="15">
        <v>6078</v>
      </c>
      <c r="P251" s="15">
        <v>75</v>
      </c>
      <c r="Q251" s="15">
        <v>4295.2</v>
      </c>
      <c r="R251" s="15">
        <v>4281.0200000000004</v>
      </c>
      <c r="S251" s="15">
        <v>11650</v>
      </c>
      <c r="T251" s="15">
        <v>2910.49</v>
      </c>
      <c r="U251" s="15">
        <v>0</v>
      </c>
      <c r="V251" s="15">
        <v>168.73</v>
      </c>
      <c r="W251" s="15">
        <v>14329.22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5">
        <v>0</v>
      </c>
      <c r="AE251" s="15">
        <v>6078</v>
      </c>
      <c r="AF251" s="17">
        <v>-100.08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8">
        <v>151</v>
      </c>
      <c r="AM251" s="18">
        <v>155</v>
      </c>
      <c r="AN251" s="35">
        <v>42846</v>
      </c>
      <c r="AO251" s="35">
        <v>42844</v>
      </c>
      <c r="AP251" s="23" t="s">
        <v>50</v>
      </c>
      <c r="AQ251" s="36">
        <v>42844.689085648148</v>
      </c>
      <c r="AR251" s="20" t="s">
        <v>51</v>
      </c>
      <c r="AS251" s="25" t="s">
        <v>50</v>
      </c>
      <c r="AT251" s="37">
        <v>42850.879733796297</v>
      </c>
      <c r="AU251" s="21" t="s">
        <v>57</v>
      </c>
    </row>
    <row r="252" spans="1:47" x14ac:dyDescent="0.2">
      <c r="A252" s="4" t="s">
        <v>82</v>
      </c>
      <c r="B252" s="14" t="s">
        <v>83</v>
      </c>
      <c r="C252" s="34">
        <v>42844</v>
      </c>
      <c r="D252" s="15">
        <v>14075</v>
      </c>
      <c r="E252" s="15">
        <v>13775</v>
      </c>
      <c r="F252" s="15">
        <v>50</v>
      </c>
      <c r="G252" s="15">
        <v>0</v>
      </c>
      <c r="H252" s="15">
        <v>0</v>
      </c>
      <c r="I252" s="15">
        <v>250</v>
      </c>
      <c r="J252" s="15">
        <v>3399.72</v>
      </c>
      <c r="K252" s="15">
        <v>0</v>
      </c>
      <c r="L252" s="15">
        <v>135</v>
      </c>
      <c r="M252" s="15">
        <v>20</v>
      </c>
      <c r="N252" s="15">
        <v>1000</v>
      </c>
      <c r="O252" s="15">
        <v>4998.07</v>
      </c>
      <c r="P252" s="15">
        <v>0</v>
      </c>
      <c r="Q252" s="15">
        <v>12236.65</v>
      </c>
      <c r="R252" s="15">
        <v>1395</v>
      </c>
      <c r="S252" s="15">
        <v>13775</v>
      </c>
      <c r="T252" s="15">
        <v>4622.17</v>
      </c>
      <c r="U252" s="15">
        <v>0</v>
      </c>
      <c r="V252" s="15">
        <v>232.55</v>
      </c>
      <c r="W252" s="15">
        <v>17629.72</v>
      </c>
      <c r="X252" s="16">
        <v>0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5">
        <v>0</v>
      </c>
      <c r="AE252" s="15">
        <v>4998.07</v>
      </c>
      <c r="AF252" s="17">
        <v>-281.5</v>
      </c>
      <c r="AG252" s="17">
        <v>-7.0000000000000007E-2</v>
      </c>
      <c r="AH252" s="17">
        <v>0</v>
      </c>
      <c r="AI252" s="17">
        <v>0</v>
      </c>
      <c r="AJ252" s="17">
        <v>0</v>
      </c>
      <c r="AK252" s="17">
        <v>0</v>
      </c>
      <c r="AL252" s="18">
        <v>137</v>
      </c>
      <c r="AM252" s="18">
        <v>142</v>
      </c>
      <c r="AN252" s="35">
        <v>42849</v>
      </c>
      <c r="AO252" s="35">
        <v>42845</v>
      </c>
      <c r="AP252" s="23" t="s">
        <v>50</v>
      </c>
      <c r="AQ252" s="36">
        <v>42846.409201388888</v>
      </c>
      <c r="AR252" s="20" t="s">
        <v>51</v>
      </c>
      <c r="AS252" s="25" t="s">
        <v>50</v>
      </c>
      <c r="AT252" s="37">
        <v>42850.879733796297</v>
      </c>
      <c r="AU252" s="21" t="s">
        <v>57</v>
      </c>
    </row>
    <row r="253" spans="1:47" x14ac:dyDescent="0.2">
      <c r="A253" s="4" t="s">
        <v>82</v>
      </c>
      <c r="B253" s="14" t="s">
        <v>83</v>
      </c>
      <c r="C253" s="34">
        <v>42845</v>
      </c>
      <c r="D253" s="15">
        <v>17745</v>
      </c>
      <c r="E253" s="15">
        <v>17345</v>
      </c>
      <c r="F253" s="15">
        <v>200</v>
      </c>
      <c r="G253" s="15">
        <v>0</v>
      </c>
      <c r="H253" s="15">
        <v>0</v>
      </c>
      <c r="I253" s="15">
        <v>200</v>
      </c>
      <c r="J253" s="15">
        <v>2325.7199999999998</v>
      </c>
      <c r="K253" s="15">
        <v>0</v>
      </c>
      <c r="L253" s="15">
        <v>290</v>
      </c>
      <c r="M253" s="15">
        <v>0</v>
      </c>
      <c r="N253" s="15">
        <v>100</v>
      </c>
      <c r="O253" s="15">
        <v>7645</v>
      </c>
      <c r="P253" s="15">
        <v>0</v>
      </c>
      <c r="Q253" s="15">
        <v>8914.25</v>
      </c>
      <c r="R253" s="15">
        <v>3901.47</v>
      </c>
      <c r="S253" s="15">
        <v>17345</v>
      </c>
      <c r="T253" s="15">
        <v>2944.6</v>
      </c>
      <c r="U253" s="15">
        <v>0</v>
      </c>
      <c r="V253" s="15">
        <v>171.12</v>
      </c>
      <c r="W253" s="15">
        <v>20360.72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5">
        <v>0</v>
      </c>
      <c r="AE253" s="15">
        <v>7645</v>
      </c>
      <c r="AF253" s="17">
        <v>-205.07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8">
        <v>147</v>
      </c>
      <c r="AM253" s="18">
        <v>162</v>
      </c>
      <c r="AN253" s="35">
        <v>42850</v>
      </c>
      <c r="AO253" s="35">
        <v>42846</v>
      </c>
      <c r="AP253" s="23" t="s">
        <v>50</v>
      </c>
      <c r="AQ253" s="36">
        <v>42848.79550925926</v>
      </c>
      <c r="AR253" s="20" t="s">
        <v>51</v>
      </c>
      <c r="AS253" s="25" t="s">
        <v>50</v>
      </c>
      <c r="AT253" s="37">
        <v>42850.879733796297</v>
      </c>
      <c r="AU253" s="21" t="s">
        <v>57</v>
      </c>
    </row>
    <row r="254" spans="1:47" x14ac:dyDescent="0.2">
      <c r="A254" s="4" t="s">
        <v>82</v>
      </c>
      <c r="B254" s="14" t="s">
        <v>83</v>
      </c>
      <c r="C254" s="34">
        <v>42846</v>
      </c>
      <c r="D254" s="15">
        <v>15510</v>
      </c>
      <c r="E254" s="15">
        <v>14660</v>
      </c>
      <c r="F254" s="15">
        <v>700</v>
      </c>
      <c r="G254" s="15">
        <v>0</v>
      </c>
      <c r="H254" s="15">
        <v>0</v>
      </c>
      <c r="I254" s="15">
        <v>150</v>
      </c>
      <c r="J254" s="15">
        <v>1424.91</v>
      </c>
      <c r="K254" s="15">
        <v>0</v>
      </c>
      <c r="L254" s="15">
        <v>50</v>
      </c>
      <c r="M254" s="15">
        <v>2375</v>
      </c>
      <c r="N254" s="15">
        <v>1000</v>
      </c>
      <c r="O254" s="15">
        <v>8797</v>
      </c>
      <c r="P254" s="15">
        <v>0</v>
      </c>
      <c r="Q254" s="15">
        <v>9382.1</v>
      </c>
      <c r="R254" s="15">
        <v>2180.81</v>
      </c>
      <c r="S254" s="15">
        <v>14660</v>
      </c>
      <c r="T254" s="15">
        <v>5448.05</v>
      </c>
      <c r="U254" s="15">
        <v>0</v>
      </c>
      <c r="V254" s="15">
        <v>251.86</v>
      </c>
      <c r="W254" s="15">
        <v>19359.91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5">
        <v>0</v>
      </c>
      <c r="AE254" s="15">
        <v>8797</v>
      </c>
      <c r="AF254" s="17">
        <v>-191.15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8">
        <v>107</v>
      </c>
      <c r="AM254" s="18">
        <v>118</v>
      </c>
      <c r="AN254" s="35">
        <v>42851</v>
      </c>
      <c r="AO254" s="35">
        <v>42849</v>
      </c>
      <c r="AP254" s="23" t="s">
        <v>50</v>
      </c>
      <c r="AQ254" s="36">
        <v>42849.778437499997</v>
      </c>
      <c r="AR254" s="20" t="s">
        <v>51</v>
      </c>
      <c r="AS254" s="25" t="s">
        <v>50</v>
      </c>
      <c r="AT254" s="37">
        <v>42850.879733796297</v>
      </c>
      <c r="AU254" s="21" t="s">
        <v>57</v>
      </c>
    </row>
    <row r="255" spans="1:47" x14ac:dyDescent="0.2">
      <c r="A255" s="4" t="s">
        <v>82</v>
      </c>
      <c r="B255" s="14" t="s">
        <v>83</v>
      </c>
      <c r="C255" s="34">
        <v>42847</v>
      </c>
      <c r="D255" s="15">
        <v>12010</v>
      </c>
      <c r="E255" s="15">
        <v>12010</v>
      </c>
      <c r="F255" s="15">
        <v>0</v>
      </c>
      <c r="G255" s="15">
        <v>0</v>
      </c>
      <c r="H255" s="15">
        <v>0</v>
      </c>
      <c r="I255" s="15">
        <v>0</v>
      </c>
      <c r="J255" s="15">
        <v>936.6</v>
      </c>
      <c r="K255" s="15">
        <v>0</v>
      </c>
      <c r="L255" s="15">
        <v>305</v>
      </c>
      <c r="M255" s="15">
        <v>380</v>
      </c>
      <c r="N255" s="15">
        <v>0</v>
      </c>
      <c r="O255" s="15">
        <v>3048.5</v>
      </c>
      <c r="P255" s="15">
        <v>0</v>
      </c>
      <c r="Q255" s="15">
        <v>3632.2</v>
      </c>
      <c r="R255" s="15">
        <v>6950.9</v>
      </c>
      <c r="S255" s="15">
        <v>12010</v>
      </c>
      <c r="T255" s="15">
        <v>1515.52</v>
      </c>
      <c r="U255" s="15">
        <v>0</v>
      </c>
      <c r="V255" s="15">
        <v>106.08</v>
      </c>
      <c r="W255" s="15">
        <v>13631.6</v>
      </c>
      <c r="X255" s="16">
        <v>0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5">
        <v>0</v>
      </c>
      <c r="AE255" s="15">
        <v>3048.5</v>
      </c>
      <c r="AF255" s="17">
        <v>-83.56</v>
      </c>
      <c r="AG255" s="17">
        <v>0.5</v>
      </c>
      <c r="AH255" s="17">
        <v>0</v>
      </c>
      <c r="AI255" s="17">
        <v>0</v>
      </c>
      <c r="AJ255" s="17">
        <v>0</v>
      </c>
      <c r="AK255" s="17">
        <v>0</v>
      </c>
      <c r="AL255" s="18">
        <v>82</v>
      </c>
      <c r="AM255" s="18">
        <v>94</v>
      </c>
      <c r="AN255" s="35">
        <v>42851</v>
      </c>
      <c r="AO255" s="35">
        <v>42849</v>
      </c>
      <c r="AP255" s="23" t="s">
        <v>50</v>
      </c>
      <c r="AQ255" s="36">
        <v>42849.778831018521</v>
      </c>
      <c r="AR255" s="20" t="s">
        <v>51</v>
      </c>
      <c r="AS255" s="25" t="s">
        <v>50</v>
      </c>
      <c r="AT255" s="37">
        <v>42850.879733796297</v>
      </c>
      <c r="AU255" s="21" t="s">
        <v>57</v>
      </c>
    </row>
    <row r="256" spans="1:47" x14ac:dyDescent="0.2">
      <c r="A256" s="4" t="s">
        <v>82</v>
      </c>
      <c r="B256" s="14" t="s">
        <v>83</v>
      </c>
      <c r="C256" s="34">
        <v>42849</v>
      </c>
      <c r="D256" s="15">
        <v>19295</v>
      </c>
      <c r="E256" s="15">
        <v>19095</v>
      </c>
      <c r="F256" s="15">
        <v>0</v>
      </c>
      <c r="G256" s="15">
        <v>0</v>
      </c>
      <c r="H256" s="15">
        <v>0</v>
      </c>
      <c r="I256" s="15">
        <v>200</v>
      </c>
      <c r="J256" s="15">
        <v>3620.76</v>
      </c>
      <c r="K256" s="15">
        <v>0</v>
      </c>
      <c r="L256" s="15">
        <v>295</v>
      </c>
      <c r="M256" s="15">
        <v>5</v>
      </c>
      <c r="N256" s="15">
        <v>1500</v>
      </c>
      <c r="O256" s="15">
        <v>7955</v>
      </c>
      <c r="P256" s="15">
        <v>0</v>
      </c>
      <c r="Q256" s="15">
        <v>11067.6</v>
      </c>
      <c r="R256" s="15">
        <v>5693.16</v>
      </c>
      <c r="S256" s="15">
        <v>19095</v>
      </c>
      <c r="T256" s="15">
        <v>5364.26</v>
      </c>
      <c r="U256" s="15">
        <v>0</v>
      </c>
      <c r="V256" s="15">
        <v>256.5</v>
      </c>
      <c r="W256" s="15">
        <v>23215.759999999998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5">
        <v>0</v>
      </c>
      <c r="AE256" s="15">
        <v>7955</v>
      </c>
      <c r="AF256" s="17">
        <v>-254.61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8">
        <v>216</v>
      </c>
      <c r="AM256" s="18">
        <v>224</v>
      </c>
      <c r="AN256" s="35">
        <v>42852</v>
      </c>
      <c r="AO256" s="35">
        <v>42850</v>
      </c>
      <c r="AP256" s="23" t="s">
        <v>50</v>
      </c>
      <c r="AQ256" s="36">
        <v>42850.74114583333</v>
      </c>
      <c r="AR256" s="20" t="s">
        <v>51</v>
      </c>
      <c r="AS256" s="25" t="s">
        <v>50</v>
      </c>
      <c r="AT256" s="37">
        <v>42850.879733796297</v>
      </c>
      <c r="AU256" s="21" t="s">
        <v>57</v>
      </c>
    </row>
    <row r="257" spans="1:47" x14ac:dyDescent="0.2">
      <c r="A257" s="4" t="s">
        <v>82</v>
      </c>
      <c r="B257" s="14" t="s">
        <v>83</v>
      </c>
      <c r="C257" s="34">
        <v>42850</v>
      </c>
      <c r="D257" s="15">
        <v>17570</v>
      </c>
      <c r="E257" s="15">
        <v>17520</v>
      </c>
      <c r="F257" s="15">
        <v>50</v>
      </c>
      <c r="G257" s="15">
        <v>0</v>
      </c>
      <c r="H257" s="15">
        <v>0</v>
      </c>
      <c r="I257" s="15">
        <v>0</v>
      </c>
      <c r="J257" s="15">
        <v>3214.05</v>
      </c>
      <c r="K257" s="15">
        <v>0</v>
      </c>
      <c r="L257" s="15">
        <v>260</v>
      </c>
      <c r="M257" s="15">
        <v>500</v>
      </c>
      <c r="N257" s="15">
        <v>0</v>
      </c>
      <c r="O257" s="15">
        <v>7071.05</v>
      </c>
      <c r="P257" s="15">
        <v>0</v>
      </c>
      <c r="Q257" s="15">
        <v>10341.1</v>
      </c>
      <c r="R257" s="15">
        <v>4131.8999999999996</v>
      </c>
      <c r="S257" s="15">
        <v>17520</v>
      </c>
      <c r="T257" s="15">
        <v>3764.07</v>
      </c>
      <c r="U257" s="15">
        <v>0</v>
      </c>
      <c r="V257" s="15">
        <v>259.98</v>
      </c>
      <c r="W257" s="15">
        <v>21544.05</v>
      </c>
      <c r="X257" s="16">
        <v>0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5">
        <v>0</v>
      </c>
      <c r="AE257" s="15">
        <v>7071.05</v>
      </c>
      <c r="AF257" s="17">
        <v>-237.89</v>
      </c>
      <c r="AG257" s="17">
        <v>-0.05</v>
      </c>
      <c r="AH257" s="17">
        <v>0</v>
      </c>
      <c r="AI257" s="17">
        <v>0</v>
      </c>
      <c r="AJ257" s="17">
        <v>0</v>
      </c>
      <c r="AK257" s="17">
        <v>0</v>
      </c>
      <c r="AL257" s="18">
        <v>180</v>
      </c>
      <c r="AM257" s="18">
        <v>194</v>
      </c>
      <c r="AN257" s="35">
        <v>42853</v>
      </c>
      <c r="AO257" s="35">
        <v>42851</v>
      </c>
      <c r="AP257" s="23" t="s">
        <v>50</v>
      </c>
      <c r="AQ257" s="36">
        <v>42852.395555555559</v>
      </c>
      <c r="AR257" s="20" t="s">
        <v>51</v>
      </c>
      <c r="AS257" s="25" t="s">
        <v>50</v>
      </c>
      <c r="AT257" s="37">
        <v>42852.415960648148</v>
      </c>
      <c r="AU257" s="21" t="s">
        <v>51</v>
      </c>
    </row>
    <row r="258" spans="1:47" x14ac:dyDescent="0.2">
      <c r="A258" s="4" t="s">
        <v>82</v>
      </c>
      <c r="B258" s="14" t="s">
        <v>83</v>
      </c>
      <c r="C258" s="34">
        <v>42851</v>
      </c>
      <c r="D258" s="15">
        <v>17775</v>
      </c>
      <c r="E258" s="15">
        <v>17575</v>
      </c>
      <c r="F258" s="15">
        <v>50</v>
      </c>
      <c r="G258" s="15">
        <v>0</v>
      </c>
      <c r="H258" s="15">
        <v>0</v>
      </c>
      <c r="I258" s="15">
        <v>150</v>
      </c>
      <c r="J258" s="15">
        <v>1843.62</v>
      </c>
      <c r="K258" s="15">
        <v>0</v>
      </c>
      <c r="L258" s="15">
        <v>170</v>
      </c>
      <c r="M258" s="15">
        <v>50</v>
      </c>
      <c r="N258" s="15">
        <v>200</v>
      </c>
      <c r="O258" s="15">
        <v>5462.25</v>
      </c>
      <c r="P258" s="15">
        <v>0</v>
      </c>
      <c r="Q258" s="15">
        <v>11316.5</v>
      </c>
      <c r="R258" s="15">
        <v>3259.87</v>
      </c>
      <c r="S258" s="15">
        <v>17575</v>
      </c>
      <c r="T258" s="15">
        <v>2328.62</v>
      </c>
      <c r="U258" s="15">
        <v>0</v>
      </c>
      <c r="V258" s="15">
        <v>135</v>
      </c>
      <c r="W258" s="15">
        <v>19838.62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5">
        <v>0</v>
      </c>
      <c r="AE258" s="15">
        <v>5462.25</v>
      </c>
      <c r="AF258" s="17">
        <v>-149.35</v>
      </c>
      <c r="AG258" s="17">
        <v>-0.25</v>
      </c>
      <c r="AH258" s="17">
        <v>0</v>
      </c>
      <c r="AI258" s="17">
        <v>0</v>
      </c>
      <c r="AJ258" s="17">
        <v>0</v>
      </c>
      <c r="AK258" s="17">
        <v>0</v>
      </c>
      <c r="AL258" s="18">
        <v>315</v>
      </c>
      <c r="AM258" s="18">
        <v>319</v>
      </c>
      <c r="AN258" s="35">
        <v>42857</v>
      </c>
      <c r="AO258" s="35">
        <v>42852</v>
      </c>
      <c r="AP258" s="23" t="s">
        <v>50</v>
      </c>
      <c r="AQ258" s="36">
        <v>42852.786400462966</v>
      </c>
      <c r="AR258" s="20" t="s">
        <v>51</v>
      </c>
      <c r="AS258" s="25" t="s">
        <v>50</v>
      </c>
      <c r="AT258" s="37">
        <v>42853.463414351849</v>
      </c>
      <c r="AU258" s="21" t="s">
        <v>51</v>
      </c>
    </row>
    <row r="259" spans="1:47" x14ac:dyDescent="0.2">
      <c r="A259" s="4" t="s">
        <v>82</v>
      </c>
      <c r="B259" s="14" t="s">
        <v>83</v>
      </c>
      <c r="C259" s="34">
        <v>42852</v>
      </c>
      <c r="D259" s="15">
        <v>21540</v>
      </c>
      <c r="E259" s="15">
        <v>21540</v>
      </c>
      <c r="F259" s="15">
        <v>0</v>
      </c>
      <c r="G259" s="15">
        <v>0</v>
      </c>
      <c r="H259" s="15">
        <v>0</v>
      </c>
      <c r="I259" s="15">
        <v>0</v>
      </c>
      <c r="J259" s="15">
        <v>2096.85</v>
      </c>
      <c r="K259" s="15">
        <v>0</v>
      </c>
      <c r="L259" s="15">
        <v>100</v>
      </c>
      <c r="M259" s="15">
        <v>60</v>
      </c>
      <c r="N259" s="15">
        <v>0</v>
      </c>
      <c r="O259" s="15">
        <v>6030.5</v>
      </c>
      <c r="P259" s="15">
        <v>0</v>
      </c>
      <c r="Q259" s="15">
        <v>14739.9</v>
      </c>
      <c r="R259" s="15">
        <v>3026.45</v>
      </c>
      <c r="S259" s="15">
        <v>21540</v>
      </c>
      <c r="T259" s="15">
        <v>2109.1999999999998</v>
      </c>
      <c r="U259" s="15">
        <v>0</v>
      </c>
      <c r="V259" s="15">
        <v>147.65</v>
      </c>
      <c r="W259" s="15">
        <v>23796.85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5">
        <v>0</v>
      </c>
      <c r="AE259" s="15">
        <v>6030.5</v>
      </c>
      <c r="AF259" s="17">
        <v>-339.08</v>
      </c>
      <c r="AG259" s="17">
        <v>0.5</v>
      </c>
      <c r="AH259" s="17">
        <v>0</v>
      </c>
      <c r="AI259" s="17">
        <v>0</v>
      </c>
      <c r="AJ259" s="17">
        <v>0</v>
      </c>
      <c r="AK259" s="17">
        <v>0</v>
      </c>
      <c r="AL259" s="18">
        <v>397</v>
      </c>
      <c r="AM259" s="18">
        <v>401</v>
      </c>
      <c r="AN259" s="35">
        <v>42858</v>
      </c>
      <c r="AO259" s="35">
        <v>42853</v>
      </c>
      <c r="AP259" s="23" t="s">
        <v>50</v>
      </c>
      <c r="AQ259" s="36">
        <v>42855.778726851851</v>
      </c>
      <c r="AR259" s="20" t="s">
        <v>51</v>
      </c>
      <c r="AS259" s="25" t="s">
        <v>50</v>
      </c>
      <c r="AT259" s="37">
        <v>42857.468946759262</v>
      </c>
      <c r="AU259" s="21" t="s">
        <v>51</v>
      </c>
    </row>
    <row r="260" spans="1:47" x14ac:dyDescent="0.2">
      <c r="A260" s="4" t="s">
        <v>82</v>
      </c>
      <c r="B260" s="14" t="s">
        <v>83</v>
      </c>
      <c r="C260" s="34">
        <v>42853</v>
      </c>
      <c r="D260" s="15">
        <v>20360</v>
      </c>
      <c r="E260" s="15">
        <v>20210</v>
      </c>
      <c r="F260" s="15">
        <v>100</v>
      </c>
      <c r="G260" s="15">
        <v>0</v>
      </c>
      <c r="H260" s="15">
        <v>0</v>
      </c>
      <c r="I260" s="15">
        <v>50</v>
      </c>
      <c r="J260" s="15">
        <v>2522.5500000000002</v>
      </c>
      <c r="K260" s="15">
        <v>0</v>
      </c>
      <c r="L260" s="15">
        <v>210</v>
      </c>
      <c r="M260" s="15">
        <v>105</v>
      </c>
      <c r="N260" s="15">
        <v>1000</v>
      </c>
      <c r="O260" s="15">
        <v>6858.25</v>
      </c>
      <c r="P260" s="15">
        <v>0</v>
      </c>
      <c r="Q260" s="15">
        <v>12753.4</v>
      </c>
      <c r="R260" s="15">
        <v>4585.8999999999996</v>
      </c>
      <c r="S260" s="15">
        <v>20210</v>
      </c>
      <c r="T260" s="15">
        <v>3801.91</v>
      </c>
      <c r="U260" s="15">
        <v>0</v>
      </c>
      <c r="V260" s="15">
        <v>185.64</v>
      </c>
      <c r="W260" s="15">
        <v>23197.55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5">
        <v>0</v>
      </c>
      <c r="AE260" s="15">
        <v>6858.25</v>
      </c>
      <c r="AF260" s="17">
        <v>0</v>
      </c>
      <c r="AG260" s="17">
        <v>-0.25</v>
      </c>
      <c r="AH260" s="17">
        <v>-2837.55</v>
      </c>
      <c r="AI260" s="17">
        <v>-15590.95</v>
      </c>
      <c r="AJ260" s="17">
        <v>0</v>
      </c>
      <c r="AK260" s="17">
        <v>0</v>
      </c>
      <c r="AL260" s="18">
        <v>274</v>
      </c>
      <c r="AM260" s="18">
        <v>281</v>
      </c>
      <c r="AN260" s="35">
        <v>42859</v>
      </c>
      <c r="AO260" s="35">
        <v>42857</v>
      </c>
      <c r="AP260" s="23" t="s">
        <v>50</v>
      </c>
      <c r="AQ260" s="36">
        <v>42857.793668981481</v>
      </c>
      <c r="AR260" s="20" t="s">
        <v>51</v>
      </c>
      <c r="AS260" s="25" t="s">
        <v>50</v>
      </c>
      <c r="AT260" s="37">
        <v>42857.881342592591</v>
      </c>
      <c r="AU260" s="21" t="s">
        <v>51</v>
      </c>
    </row>
    <row r="261" spans="1:47" x14ac:dyDescent="0.2">
      <c r="A261" s="4" t="s">
        <v>82</v>
      </c>
      <c r="B261" s="14" t="s">
        <v>83</v>
      </c>
      <c r="C261" s="34">
        <v>42854</v>
      </c>
      <c r="D261" s="15">
        <v>7025</v>
      </c>
      <c r="E261" s="15">
        <v>7025</v>
      </c>
      <c r="F261" s="15">
        <v>0</v>
      </c>
      <c r="G261" s="15">
        <v>0</v>
      </c>
      <c r="H261" s="15">
        <v>0</v>
      </c>
      <c r="I261" s="15">
        <v>0</v>
      </c>
      <c r="J261" s="15">
        <v>1503.45</v>
      </c>
      <c r="K261" s="15">
        <v>0</v>
      </c>
      <c r="L261" s="15">
        <v>25</v>
      </c>
      <c r="M261" s="15">
        <v>0</v>
      </c>
      <c r="N261" s="15">
        <v>1000</v>
      </c>
      <c r="O261" s="15">
        <v>3268.55</v>
      </c>
      <c r="P261" s="15">
        <v>0</v>
      </c>
      <c r="Q261" s="15">
        <v>2959.4</v>
      </c>
      <c r="R261" s="15">
        <v>3325.5</v>
      </c>
      <c r="S261" s="15">
        <v>7025</v>
      </c>
      <c r="T261" s="15">
        <v>2428.4499999999998</v>
      </c>
      <c r="U261" s="15">
        <v>0</v>
      </c>
      <c r="V261" s="15">
        <v>100</v>
      </c>
      <c r="W261" s="15">
        <v>8553.4500000000007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  <c r="AD261" s="15">
        <v>0</v>
      </c>
      <c r="AE261" s="15">
        <v>3268.55</v>
      </c>
      <c r="AF261" s="17">
        <v>0</v>
      </c>
      <c r="AG261" s="17">
        <v>0.45</v>
      </c>
      <c r="AH261" s="17">
        <v>-1528.45</v>
      </c>
      <c r="AI261" s="17">
        <v>-1430.95</v>
      </c>
      <c r="AJ261" s="17">
        <v>0</v>
      </c>
      <c r="AK261" s="17">
        <v>0</v>
      </c>
      <c r="AL261" s="18">
        <v>69</v>
      </c>
      <c r="AM261" s="18">
        <v>79</v>
      </c>
      <c r="AN261" s="35">
        <v>42859</v>
      </c>
      <c r="AO261" s="35">
        <v>42857</v>
      </c>
      <c r="AP261" s="23" t="s">
        <v>50</v>
      </c>
      <c r="AQ261" s="36">
        <v>42857.794340277775</v>
      </c>
      <c r="AR261" s="20" t="s">
        <v>51</v>
      </c>
      <c r="AS261" s="25" t="s">
        <v>50</v>
      </c>
      <c r="AT261" s="37">
        <v>42857.881342592591</v>
      </c>
      <c r="AU261" s="21" t="s">
        <v>51</v>
      </c>
    </row>
    <row r="262" spans="1:47" x14ac:dyDescent="0.2">
      <c r="A262" s="4" t="s">
        <v>84</v>
      </c>
      <c r="B262" s="14" t="s">
        <v>85</v>
      </c>
      <c r="C262" s="34">
        <v>42826</v>
      </c>
      <c r="D262" s="15">
        <v>94360</v>
      </c>
      <c r="E262" s="15">
        <v>93710</v>
      </c>
      <c r="F262" s="15">
        <v>0</v>
      </c>
      <c r="G262" s="15">
        <v>0</v>
      </c>
      <c r="H262" s="15">
        <v>0</v>
      </c>
      <c r="I262" s="15">
        <v>650</v>
      </c>
      <c r="J262" s="15">
        <v>5912.7</v>
      </c>
      <c r="K262" s="15">
        <v>40</v>
      </c>
      <c r="L262" s="15">
        <v>190</v>
      </c>
      <c r="M262" s="15">
        <v>295</v>
      </c>
      <c r="N262" s="15">
        <v>11900</v>
      </c>
      <c r="O262" s="15">
        <v>97445.92</v>
      </c>
      <c r="P262" s="15">
        <v>0</v>
      </c>
      <c r="Q262" s="15">
        <v>620</v>
      </c>
      <c r="R262" s="15">
        <v>14631.78</v>
      </c>
      <c r="S262" s="15">
        <v>93710</v>
      </c>
      <c r="T262" s="15">
        <v>18566.54</v>
      </c>
      <c r="U262" s="15">
        <v>0</v>
      </c>
      <c r="V262" s="15">
        <v>421.16</v>
      </c>
      <c r="W262" s="15">
        <v>100797.7</v>
      </c>
      <c r="X262" s="16">
        <v>240</v>
      </c>
      <c r="Y262" s="16">
        <v>370</v>
      </c>
      <c r="Z262" s="16">
        <v>0</v>
      </c>
      <c r="AA262" s="16">
        <v>0</v>
      </c>
      <c r="AB262" s="16">
        <v>610</v>
      </c>
      <c r="AC262" s="16">
        <v>0</v>
      </c>
      <c r="AD262" s="15">
        <v>0</v>
      </c>
      <c r="AE262" s="15">
        <v>91618.22</v>
      </c>
      <c r="AF262" s="17">
        <v>-3.65</v>
      </c>
      <c r="AG262" s="17">
        <v>10</v>
      </c>
      <c r="AH262" s="17">
        <v>0</v>
      </c>
      <c r="AI262" s="17">
        <v>0</v>
      </c>
      <c r="AJ262" s="17">
        <v>0</v>
      </c>
      <c r="AK262" s="17">
        <v>0</v>
      </c>
      <c r="AL262" s="18">
        <v>1065</v>
      </c>
      <c r="AM262" s="18">
        <v>1106</v>
      </c>
      <c r="AN262" s="35">
        <v>42830</v>
      </c>
      <c r="AO262" s="35">
        <v>42828</v>
      </c>
      <c r="AP262" s="23" t="s">
        <v>50</v>
      </c>
      <c r="AQ262" s="36">
        <v>42829.563310185185</v>
      </c>
      <c r="AR262" s="20" t="s">
        <v>51</v>
      </c>
      <c r="AS262" s="25" t="s">
        <v>50</v>
      </c>
      <c r="AT262" s="37">
        <v>42850.879733796297</v>
      </c>
      <c r="AU262" s="21" t="s">
        <v>57</v>
      </c>
    </row>
    <row r="263" spans="1:47" x14ac:dyDescent="0.2">
      <c r="A263" s="4" t="s">
        <v>84</v>
      </c>
      <c r="B263" s="14" t="s">
        <v>85</v>
      </c>
      <c r="C263" s="34">
        <v>42828</v>
      </c>
      <c r="D263" s="15">
        <v>146595</v>
      </c>
      <c r="E263" s="15">
        <v>145245</v>
      </c>
      <c r="F263" s="15">
        <v>0</v>
      </c>
      <c r="G263" s="15">
        <v>0</v>
      </c>
      <c r="H263" s="15">
        <v>0</v>
      </c>
      <c r="I263" s="15">
        <v>1350</v>
      </c>
      <c r="J263" s="15">
        <v>10291.92</v>
      </c>
      <c r="K263" s="15">
        <v>0</v>
      </c>
      <c r="L263" s="15">
        <v>30</v>
      </c>
      <c r="M263" s="15">
        <v>300</v>
      </c>
      <c r="N263" s="15">
        <v>11500</v>
      </c>
      <c r="O263" s="15">
        <v>138140.98000000001</v>
      </c>
      <c r="P263" s="15">
        <v>0</v>
      </c>
      <c r="Q263" s="15">
        <v>6750</v>
      </c>
      <c r="R263" s="15">
        <v>23825.94</v>
      </c>
      <c r="S263" s="15">
        <v>145245</v>
      </c>
      <c r="T263" s="15">
        <v>22777.03</v>
      </c>
      <c r="U263" s="15">
        <v>0</v>
      </c>
      <c r="V263" s="15">
        <v>694.89</v>
      </c>
      <c r="W263" s="15">
        <v>157216.92000000001</v>
      </c>
      <c r="X263" s="16">
        <v>710</v>
      </c>
      <c r="Y263" s="16">
        <v>1080</v>
      </c>
      <c r="Z263" s="16">
        <v>75</v>
      </c>
      <c r="AA263" s="16">
        <v>0</v>
      </c>
      <c r="AB263" s="16">
        <v>1865</v>
      </c>
      <c r="AC263" s="16">
        <v>0</v>
      </c>
      <c r="AD263" s="15">
        <v>0</v>
      </c>
      <c r="AE263" s="15">
        <v>129384.06</v>
      </c>
      <c r="AF263" s="17">
        <v>-127.65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18">
        <v>1841</v>
      </c>
      <c r="AM263" s="18">
        <v>1883</v>
      </c>
      <c r="AN263" s="35">
        <v>42832</v>
      </c>
      <c r="AO263" s="35">
        <v>42829</v>
      </c>
      <c r="AP263" s="23" t="s">
        <v>50</v>
      </c>
      <c r="AQ263" s="36">
        <v>42832.377187500002</v>
      </c>
      <c r="AR263" s="20" t="s">
        <v>51</v>
      </c>
      <c r="AS263" s="25" t="s">
        <v>50</v>
      </c>
      <c r="AT263" s="37">
        <v>42850.879733796297</v>
      </c>
      <c r="AU263" s="21" t="s">
        <v>57</v>
      </c>
    </row>
    <row r="264" spans="1:47" x14ac:dyDescent="0.2">
      <c r="A264" s="4" t="s">
        <v>84</v>
      </c>
      <c r="B264" s="14" t="s">
        <v>85</v>
      </c>
      <c r="C264" s="34">
        <v>42829</v>
      </c>
      <c r="D264" s="15">
        <v>118480</v>
      </c>
      <c r="E264" s="15">
        <v>117930</v>
      </c>
      <c r="F264" s="15">
        <v>0</v>
      </c>
      <c r="G264" s="15">
        <v>0</v>
      </c>
      <c r="H264" s="15">
        <v>0</v>
      </c>
      <c r="I264" s="15">
        <v>550</v>
      </c>
      <c r="J264" s="15">
        <v>10512.06</v>
      </c>
      <c r="K264" s="15">
        <v>0</v>
      </c>
      <c r="L264" s="15">
        <v>115</v>
      </c>
      <c r="M264" s="15">
        <v>300</v>
      </c>
      <c r="N264" s="15">
        <v>10600</v>
      </c>
      <c r="O264" s="15">
        <v>120523.49</v>
      </c>
      <c r="P264" s="15">
        <v>0</v>
      </c>
      <c r="Q264" s="15">
        <v>5700</v>
      </c>
      <c r="R264" s="15">
        <v>13783.57</v>
      </c>
      <c r="S264" s="15">
        <v>117930</v>
      </c>
      <c r="T264" s="15">
        <v>21362.21</v>
      </c>
      <c r="U264" s="15">
        <v>0</v>
      </c>
      <c r="V264" s="15">
        <v>714.85</v>
      </c>
      <c r="W264" s="15">
        <v>129407.06</v>
      </c>
      <c r="X264" s="16">
        <v>560</v>
      </c>
      <c r="Y264" s="16">
        <v>3825</v>
      </c>
      <c r="Z264" s="16">
        <v>0</v>
      </c>
      <c r="AA264" s="16">
        <v>0</v>
      </c>
      <c r="AB264" s="16">
        <v>4385</v>
      </c>
      <c r="AC264" s="16">
        <v>0</v>
      </c>
      <c r="AD264" s="15">
        <v>0</v>
      </c>
      <c r="AE264" s="15">
        <v>113981.43</v>
      </c>
      <c r="AF264" s="17">
        <v>-71.56</v>
      </c>
      <c r="AG264" s="17">
        <v>0</v>
      </c>
      <c r="AH264" s="17">
        <v>0</v>
      </c>
      <c r="AI264" s="17">
        <v>0</v>
      </c>
      <c r="AJ264" s="17">
        <v>0</v>
      </c>
      <c r="AK264" s="17">
        <v>0</v>
      </c>
      <c r="AL264" s="18">
        <v>1442</v>
      </c>
      <c r="AM264" s="18">
        <v>1500</v>
      </c>
      <c r="AN264" s="35">
        <v>42835</v>
      </c>
      <c r="AO264" s="35">
        <v>42830</v>
      </c>
      <c r="AP264" s="23" t="s">
        <v>50</v>
      </c>
      <c r="AQ264" s="36">
        <v>42834.770162037035</v>
      </c>
      <c r="AR264" s="20" t="s">
        <v>51</v>
      </c>
      <c r="AS264" s="25" t="s">
        <v>50</v>
      </c>
      <c r="AT264" s="37">
        <v>42850.879733796297</v>
      </c>
      <c r="AU264" s="21" t="s">
        <v>57</v>
      </c>
    </row>
    <row r="265" spans="1:47" x14ac:dyDescent="0.2">
      <c r="A265" s="4" t="s">
        <v>84</v>
      </c>
      <c r="B265" s="14" t="s">
        <v>85</v>
      </c>
      <c r="C265" s="34">
        <v>42830</v>
      </c>
      <c r="D265" s="15">
        <v>95055</v>
      </c>
      <c r="E265" s="15">
        <v>94555</v>
      </c>
      <c r="F265" s="15">
        <v>0</v>
      </c>
      <c r="G265" s="15">
        <v>0</v>
      </c>
      <c r="H265" s="15">
        <v>0</v>
      </c>
      <c r="I265" s="15">
        <v>500</v>
      </c>
      <c r="J265" s="15">
        <v>6399.36</v>
      </c>
      <c r="K265" s="15">
        <v>0</v>
      </c>
      <c r="L265" s="15">
        <v>60</v>
      </c>
      <c r="M265" s="15">
        <v>1255</v>
      </c>
      <c r="N265" s="15">
        <v>4500</v>
      </c>
      <c r="O265" s="15">
        <v>88983.54</v>
      </c>
      <c r="P265" s="15">
        <v>0</v>
      </c>
      <c r="Q265" s="15">
        <v>2847.8</v>
      </c>
      <c r="R265" s="15">
        <v>15438.02</v>
      </c>
      <c r="S265" s="15">
        <v>94555</v>
      </c>
      <c r="T265" s="15">
        <v>12209.68</v>
      </c>
      <c r="U265" s="15">
        <v>0</v>
      </c>
      <c r="V265" s="15">
        <v>504.68</v>
      </c>
      <c r="W265" s="15">
        <v>102769.36</v>
      </c>
      <c r="X265" s="16">
        <v>710</v>
      </c>
      <c r="Y265" s="16">
        <v>190</v>
      </c>
      <c r="Z265" s="16">
        <v>235</v>
      </c>
      <c r="AA265" s="16">
        <v>0</v>
      </c>
      <c r="AB265" s="16">
        <v>1135</v>
      </c>
      <c r="AC265" s="16">
        <v>0</v>
      </c>
      <c r="AD265" s="15">
        <v>0</v>
      </c>
      <c r="AE265" s="15">
        <v>82404.179999999993</v>
      </c>
      <c r="AF265" s="17">
        <v>-50.31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8">
        <v>1050</v>
      </c>
      <c r="AM265" s="18">
        <v>1088</v>
      </c>
      <c r="AN265" s="35">
        <v>42835</v>
      </c>
      <c r="AO265" s="35">
        <v>42832</v>
      </c>
      <c r="AP265" s="23" t="s">
        <v>50</v>
      </c>
      <c r="AQ265" s="36">
        <v>42834.929050925923</v>
      </c>
      <c r="AR265" s="20" t="s">
        <v>51</v>
      </c>
      <c r="AS265" s="25" t="s">
        <v>50</v>
      </c>
      <c r="AT265" s="37">
        <v>42850.879733796297</v>
      </c>
      <c r="AU265" s="21" t="s">
        <v>57</v>
      </c>
    </row>
    <row r="266" spans="1:47" x14ac:dyDescent="0.2">
      <c r="A266" s="4" t="s">
        <v>84</v>
      </c>
      <c r="B266" s="14" t="s">
        <v>85</v>
      </c>
      <c r="C266" s="34">
        <v>42832</v>
      </c>
      <c r="D266" s="15">
        <v>154465</v>
      </c>
      <c r="E266" s="15">
        <v>153015</v>
      </c>
      <c r="F266" s="15">
        <v>0</v>
      </c>
      <c r="G266" s="15">
        <v>0</v>
      </c>
      <c r="H266" s="15">
        <v>0</v>
      </c>
      <c r="I266" s="15">
        <v>1450</v>
      </c>
      <c r="J266" s="15">
        <v>9925.08</v>
      </c>
      <c r="K266" s="15">
        <v>0</v>
      </c>
      <c r="L266" s="15">
        <v>0</v>
      </c>
      <c r="M266" s="15">
        <v>2005</v>
      </c>
      <c r="N266" s="15">
        <v>13500</v>
      </c>
      <c r="O266" s="15">
        <v>153529.18</v>
      </c>
      <c r="P266" s="15">
        <v>290</v>
      </c>
      <c r="Q266" s="15">
        <v>4745</v>
      </c>
      <c r="R266" s="15">
        <v>21330.9</v>
      </c>
      <c r="S266" s="15">
        <v>153015</v>
      </c>
      <c r="T266" s="15">
        <v>26099.61</v>
      </c>
      <c r="U266" s="15">
        <v>0</v>
      </c>
      <c r="V266" s="15">
        <v>780.47</v>
      </c>
      <c r="W266" s="15">
        <v>166395.07999999999</v>
      </c>
      <c r="X266" s="16">
        <v>1440</v>
      </c>
      <c r="Y266" s="16">
        <v>715</v>
      </c>
      <c r="Z266" s="16">
        <v>0</v>
      </c>
      <c r="AA266" s="16">
        <v>0</v>
      </c>
      <c r="AB266" s="16">
        <v>2155</v>
      </c>
      <c r="AC266" s="16">
        <v>0</v>
      </c>
      <c r="AD266" s="15">
        <v>0</v>
      </c>
      <c r="AE266" s="15">
        <v>143754.1</v>
      </c>
      <c r="AF266" s="17">
        <v>-47.76</v>
      </c>
      <c r="AG266" s="17">
        <v>0</v>
      </c>
      <c r="AH266" s="17">
        <v>0</v>
      </c>
      <c r="AI266" s="17">
        <v>-40</v>
      </c>
      <c r="AJ266" s="17">
        <v>0</v>
      </c>
      <c r="AK266" s="17">
        <v>0</v>
      </c>
      <c r="AL266" s="18">
        <v>2034</v>
      </c>
      <c r="AM266" s="18">
        <v>2109</v>
      </c>
      <c r="AN266" s="35">
        <v>42837</v>
      </c>
      <c r="AO266" s="35">
        <v>42835</v>
      </c>
      <c r="AP266" s="23" t="s">
        <v>50</v>
      </c>
      <c r="AQ266" s="36">
        <v>42836.440636574072</v>
      </c>
      <c r="AR266" s="20" t="s">
        <v>51</v>
      </c>
      <c r="AS266" s="25" t="s">
        <v>50</v>
      </c>
      <c r="AT266" s="37">
        <v>42850.879733796297</v>
      </c>
      <c r="AU266" s="21" t="s">
        <v>57</v>
      </c>
    </row>
    <row r="267" spans="1:47" x14ac:dyDescent="0.2">
      <c r="A267" s="4" t="s">
        <v>84</v>
      </c>
      <c r="B267" s="14" t="s">
        <v>85</v>
      </c>
      <c r="C267" s="34">
        <v>42833</v>
      </c>
      <c r="D267" s="15">
        <v>70705</v>
      </c>
      <c r="E267" s="15">
        <v>70155</v>
      </c>
      <c r="F267" s="15">
        <v>0</v>
      </c>
      <c r="G267" s="15">
        <v>0</v>
      </c>
      <c r="H267" s="15">
        <v>0</v>
      </c>
      <c r="I267" s="15">
        <v>550</v>
      </c>
      <c r="J267" s="15">
        <v>5228.67</v>
      </c>
      <c r="K267" s="15">
        <v>10</v>
      </c>
      <c r="L267" s="15">
        <v>5</v>
      </c>
      <c r="M267" s="15">
        <v>975</v>
      </c>
      <c r="N267" s="15">
        <v>0</v>
      </c>
      <c r="O267" s="15">
        <v>65230.9</v>
      </c>
      <c r="P267" s="15">
        <v>0</v>
      </c>
      <c r="Q267" s="15">
        <v>2330</v>
      </c>
      <c r="R267" s="15">
        <v>9362.77</v>
      </c>
      <c r="S267" s="15">
        <v>70155</v>
      </c>
      <c r="T267" s="15">
        <v>6361.84</v>
      </c>
      <c r="U267" s="15">
        <v>0</v>
      </c>
      <c r="V267" s="15">
        <v>406.83</v>
      </c>
      <c r="W267" s="15">
        <v>76923.67</v>
      </c>
      <c r="X267" s="16">
        <v>870</v>
      </c>
      <c r="Y267" s="16">
        <v>630</v>
      </c>
      <c r="Z267" s="16">
        <v>0</v>
      </c>
      <c r="AA267" s="16">
        <v>0</v>
      </c>
      <c r="AB267" s="16">
        <v>1500</v>
      </c>
      <c r="AC267" s="16">
        <v>0</v>
      </c>
      <c r="AD267" s="15">
        <v>0</v>
      </c>
      <c r="AE267" s="15">
        <v>60512.23</v>
      </c>
      <c r="AF267" s="17">
        <v>-20.21</v>
      </c>
      <c r="AG267" s="17">
        <v>0</v>
      </c>
      <c r="AH267" s="17">
        <v>0</v>
      </c>
      <c r="AI267" s="17">
        <v>0</v>
      </c>
      <c r="AJ267" s="17">
        <v>0</v>
      </c>
      <c r="AK267" s="17">
        <v>0</v>
      </c>
      <c r="AL267" s="18">
        <v>870</v>
      </c>
      <c r="AM267" s="18">
        <v>902</v>
      </c>
      <c r="AN267" s="35">
        <v>42837</v>
      </c>
      <c r="AO267" s="35">
        <v>42835</v>
      </c>
      <c r="AP267" s="23" t="s">
        <v>50</v>
      </c>
      <c r="AQ267" s="36">
        <v>42836.441006944442</v>
      </c>
      <c r="AR267" s="20" t="s">
        <v>51</v>
      </c>
      <c r="AS267" s="25" t="s">
        <v>50</v>
      </c>
      <c r="AT267" s="37">
        <v>42850.879733796297</v>
      </c>
      <c r="AU267" s="21" t="s">
        <v>57</v>
      </c>
    </row>
    <row r="268" spans="1:47" x14ac:dyDescent="0.2">
      <c r="A268" s="4" t="s">
        <v>84</v>
      </c>
      <c r="B268" s="14" t="s">
        <v>85</v>
      </c>
      <c r="C268" s="34">
        <v>42835</v>
      </c>
      <c r="D268" s="15">
        <v>147255</v>
      </c>
      <c r="E268" s="15">
        <v>145955</v>
      </c>
      <c r="F268" s="15">
        <v>0</v>
      </c>
      <c r="G268" s="15">
        <v>0</v>
      </c>
      <c r="H268" s="15">
        <v>0</v>
      </c>
      <c r="I268" s="15">
        <v>1300</v>
      </c>
      <c r="J268" s="15">
        <v>7863.63</v>
      </c>
      <c r="K268" s="15">
        <v>0</v>
      </c>
      <c r="L268" s="15">
        <v>15</v>
      </c>
      <c r="M268" s="15">
        <v>2045</v>
      </c>
      <c r="N268" s="15">
        <v>10300</v>
      </c>
      <c r="O268" s="15">
        <v>147568.76</v>
      </c>
      <c r="P268" s="15">
        <v>0</v>
      </c>
      <c r="Q268" s="15">
        <v>1410</v>
      </c>
      <c r="R268" s="15">
        <v>18499.87</v>
      </c>
      <c r="S268" s="15">
        <v>145955</v>
      </c>
      <c r="T268" s="15">
        <v>20874.419999999998</v>
      </c>
      <c r="U268" s="15">
        <v>0</v>
      </c>
      <c r="V268" s="15">
        <v>649.21</v>
      </c>
      <c r="W268" s="15">
        <v>157178.63</v>
      </c>
      <c r="X268" s="16">
        <v>1710</v>
      </c>
      <c r="Y268" s="16">
        <v>350</v>
      </c>
      <c r="Z268" s="16">
        <v>70</v>
      </c>
      <c r="AA268" s="16">
        <v>0</v>
      </c>
      <c r="AB268" s="16">
        <v>2130</v>
      </c>
      <c r="AC268" s="16">
        <v>0</v>
      </c>
      <c r="AD268" s="15">
        <v>0</v>
      </c>
      <c r="AE268" s="15">
        <v>139775.13</v>
      </c>
      <c r="AF268" s="17">
        <v>-8.2899999999999991</v>
      </c>
      <c r="AG268" s="17">
        <v>0</v>
      </c>
      <c r="AH268" s="17">
        <v>0</v>
      </c>
      <c r="AI268" s="17">
        <v>40</v>
      </c>
      <c r="AJ268" s="17">
        <v>0</v>
      </c>
      <c r="AK268" s="17">
        <v>0</v>
      </c>
      <c r="AL268" s="18">
        <v>1861</v>
      </c>
      <c r="AM268" s="18">
        <v>1903</v>
      </c>
      <c r="AN268" s="35">
        <v>42842</v>
      </c>
      <c r="AO268" s="35">
        <v>42836</v>
      </c>
      <c r="AP268" s="23" t="s">
        <v>50</v>
      </c>
      <c r="AQ268" s="36">
        <v>42837.391805555555</v>
      </c>
      <c r="AR268" s="20" t="s">
        <v>51</v>
      </c>
      <c r="AS268" s="25" t="s">
        <v>50</v>
      </c>
      <c r="AT268" s="37">
        <v>42850.879733796297</v>
      </c>
      <c r="AU268" s="21" t="s">
        <v>57</v>
      </c>
    </row>
    <row r="269" spans="1:47" x14ac:dyDescent="0.2">
      <c r="A269" s="4" t="s">
        <v>84</v>
      </c>
      <c r="B269" s="14" t="s">
        <v>85</v>
      </c>
      <c r="C269" s="34">
        <v>42836</v>
      </c>
      <c r="D269" s="15">
        <v>41765</v>
      </c>
      <c r="E269" s="15">
        <v>41265</v>
      </c>
      <c r="F269" s="15">
        <v>0</v>
      </c>
      <c r="G269" s="15">
        <v>0</v>
      </c>
      <c r="H269" s="15">
        <v>0</v>
      </c>
      <c r="I269" s="15">
        <v>500</v>
      </c>
      <c r="J269" s="15">
        <v>1417.86</v>
      </c>
      <c r="K269" s="15">
        <v>0</v>
      </c>
      <c r="L269" s="15">
        <v>15</v>
      </c>
      <c r="M269" s="15">
        <v>460</v>
      </c>
      <c r="N269" s="15">
        <v>0</v>
      </c>
      <c r="O269" s="15">
        <v>41956.36</v>
      </c>
      <c r="P269" s="15">
        <v>0</v>
      </c>
      <c r="Q269" s="15">
        <v>0</v>
      </c>
      <c r="R269" s="15">
        <v>1701.5</v>
      </c>
      <c r="S269" s="15">
        <v>41265</v>
      </c>
      <c r="T269" s="15">
        <v>2269.0300000000002</v>
      </c>
      <c r="U269" s="15">
        <v>0</v>
      </c>
      <c r="V269" s="15">
        <v>123.83</v>
      </c>
      <c r="W269" s="15">
        <v>43657.86</v>
      </c>
      <c r="X269" s="16">
        <v>900</v>
      </c>
      <c r="Y269" s="16">
        <v>150</v>
      </c>
      <c r="Z269" s="16">
        <v>0</v>
      </c>
      <c r="AA269" s="16">
        <v>0</v>
      </c>
      <c r="AB269" s="16">
        <v>1050</v>
      </c>
      <c r="AC269" s="16">
        <v>0</v>
      </c>
      <c r="AD269" s="15">
        <v>0</v>
      </c>
      <c r="AE269" s="15">
        <v>41113.5</v>
      </c>
      <c r="AF269" s="17">
        <v>0</v>
      </c>
      <c r="AG269" s="17">
        <v>-0.45</v>
      </c>
      <c r="AH269" s="17">
        <v>0</v>
      </c>
      <c r="AI269" s="17">
        <v>0</v>
      </c>
      <c r="AJ269" s="17">
        <v>0</v>
      </c>
      <c r="AK269" s="17">
        <v>0</v>
      </c>
      <c r="AL269" s="18">
        <v>422</v>
      </c>
      <c r="AM269" s="18">
        <v>442</v>
      </c>
      <c r="AN269" s="35">
        <v>42843</v>
      </c>
      <c r="AO269" s="35">
        <v>42837</v>
      </c>
      <c r="AP269" s="23" t="s">
        <v>50</v>
      </c>
      <c r="AQ269" s="36">
        <v>42840.840370370373</v>
      </c>
      <c r="AR269" s="20" t="s">
        <v>51</v>
      </c>
      <c r="AS269" s="25" t="s">
        <v>50</v>
      </c>
      <c r="AT269" s="37">
        <v>42850.879733796297</v>
      </c>
      <c r="AU269" s="21" t="s">
        <v>57</v>
      </c>
    </row>
    <row r="270" spans="1:47" x14ac:dyDescent="0.2">
      <c r="A270" s="4" t="s">
        <v>84</v>
      </c>
      <c r="B270" s="14" t="s">
        <v>85</v>
      </c>
      <c r="C270" s="34">
        <v>42837</v>
      </c>
      <c r="D270" s="15">
        <v>9725</v>
      </c>
      <c r="E270" s="15">
        <v>9625</v>
      </c>
      <c r="F270" s="15">
        <v>0</v>
      </c>
      <c r="G270" s="15">
        <v>0</v>
      </c>
      <c r="H270" s="15">
        <v>0</v>
      </c>
      <c r="I270" s="15">
        <v>100</v>
      </c>
      <c r="J270" s="15">
        <v>43.47</v>
      </c>
      <c r="K270" s="15">
        <v>0</v>
      </c>
      <c r="L270" s="15">
        <v>0</v>
      </c>
      <c r="M270" s="15">
        <v>250</v>
      </c>
      <c r="N270" s="15">
        <v>0</v>
      </c>
      <c r="O270" s="15">
        <v>9598.4699999999993</v>
      </c>
      <c r="P270" s="15">
        <v>0</v>
      </c>
      <c r="Q270" s="15">
        <v>0</v>
      </c>
      <c r="R270" s="15">
        <v>420</v>
      </c>
      <c r="S270" s="15">
        <v>9625</v>
      </c>
      <c r="T270" s="15">
        <v>374.27</v>
      </c>
      <c r="U270" s="15">
        <v>0</v>
      </c>
      <c r="V270" s="15">
        <v>19.2</v>
      </c>
      <c r="W270" s="15">
        <v>10018.469999999999</v>
      </c>
      <c r="X270" s="16">
        <v>260</v>
      </c>
      <c r="Y270" s="16">
        <v>0</v>
      </c>
      <c r="Z270" s="16">
        <v>0</v>
      </c>
      <c r="AA270" s="16">
        <v>0</v>
      </c>
      <c r="AB270" s="16">
        <v>260</v>
      </c>
      <c r="AC270" s="16">
        <v>0</v>
      </c>
      <c r="AD270" s="15">
        <v>0</v>
      </c>
      <c r="AE270" s="15">
        <v>9565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8">
        <v>114</v>
      </c>
      <c r="AM270" s="18">
        <v>119</v>
      </c>
      <c r="AN270" s="35">
        <v>42844</v>
      </c>
      <c r="AO270" s="35">
        <v>42838</v>
      </c>
      <c r="AP270" s="23" t="s">
        <v>50</v>
      </c>
      <c r="AQ270" s="36">
        <v>42842.571851851855</v>
      </c>
      <c r="AR270" s="20" t="s">
        <v>51</v>
      </c>
      <c r="AS270" s="25" t="s">
        <v>50</v>
      </c>
      <c r="AT270" s="37">
        <v>42850.879733796297</v>
      </c>
      <c r="AU270" s="21" t="s">
        <v>57</v>
      </c>
    </row>
    <row r="271" spans="1:47" x14ac:dyDescent="0.2">
      <c r="A271" s="4" t="s">
        <v>84</v>
      </c>
      <c r="B271" s="14" t="s">
        <v>85</v>
      </c>
      <c r="C271" s="34">
        <v>42842</v>
      </c>
      <c r="D271" s="15">
        <v>132935</v>
      </c>
      <c r="E271" s="15">
        <v>131635</v>
      </c>
      <c r="F271" s="15">
        <v>0</v>
      </c>
      <c r="G271" s="15">
        <v>0</v>
      </c>
      <c r="H271" s="15">
        <v>0</v>
      </c>
      <c r="I271" s="15">
        <v>1300</v>
      </c>
      <c r="J271" s="15">
        <v>23351.67</v>
      </c>
      <c r="K271" s="15">
        <v>0</v>
      </c>
      <c r="L271" s="15">
        <v>15</v>
      </c>
      <c r="M271" s="15">
        <v>1400</v>
      </c>
      <c r="N271" s="15">
        <v>15500</v>
      </c>
      <c r="O271" s="15">
        <v>137565.5</v>
      </c>
      <c r="P271" s="15">
        <v>0</v>
      </c>
      <c r="Q271" s="15">
        <v>0</v>
      </c>
      <c r="R271" s="15">
        <v>35636.17</v>
      </c>
      <c r="S271" s="15">
        <v>131635</v>
      </c>
      <c r="T271" s="15">
        <v>39946.42</v>
      </c>
      <c r="U271" s="15">
        <v>0</v>
      </c>
      <c r="V271" s="15">
        <v>1620.25</v>
      </c>
      <c r="W271" s="15">
        <v>157701.67000000001</v>
      </c>
      <c r="X271" s="16">
        <v>690</v>
      </c>
      <c r="Y271" s="16">
        <v>435</v>
      </c>
      <c r="Z271" s="16">
        <v>0</v>
      </c>
      <c r="AA271" s="16">
        <v>100</v>
      </c>
      <c r="AB271" s="16">
        <v>1025</v>
      </c>
      <c r="AC271" s="16">
        <v>200</v>
      </c>
      <c r="AD271" s="15">
        <v>0</v>
      </c>
      <c r="AE271" s="15">
        <v>114023.83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8">
        <v>1748</v>
      </c>
      <c r="AM271" s="18">
        <v>1804</v>
      </c>
      <c r="AN271" s="35">
        <v>42845</v>
      </c>
      <c r="AO271" s="35">
        <v>42843</v>
      </c>
      <c r="AP271" s="23" t="s">
        <v>50</v>
      </c>
      <c r="AQ271" s="36">
        <v>42843.706585648149</v>
      </c>
      <c r="AR271" s="20" t="s">
        <v>51</v>
      </c>
      <c r="AS271" s="25" t="s">
        <v>50</v>
      </c>
      <c r="AT271" s="37">
        <v>42850.879733796297</v>
      </c>
      <c r="AU271" s="21" t="s">
        <v>57</v>
      </c>
    </row>
    <row r="272" spans="1:47" x14ac:dyDescent="0.2">
      <c r="A272" s="4" t="s">
        <v>84</v>
      </c>
      <c r="B272" s="14" t="s">
        <v>85</v>
      </c>
      <c r="C272" s="34">
        <v>42843</v>
      </c>
      <c r="D272" s="15">
        <v>144085</v>
      </c>
      <c r="E272" s="15">
        <v>142585</v>
      </c>
      <c r="F272" s="15">
        <v>0</v>
      </c>
      <c r="G272" s="15">
        <v>0</v>
      </c>
      <c r="H272" s="15">
        <v>0</v>
      </c>
      <c r="I272" s="15">
        <v>1500</v>
      </c>
      <c r="J272" s="15">
        <v>21221.52</v>
      </c>
      <c r="K272" s="15">
        <v>40</v>
      </c>
      <c r="L272" s="15">
        <v>0</v>
      </c>
      <c r="M272" s="15">
        <v>1465</v>
      </c>
      <c r="N272" s="15">
        <v>11600</v>
      </c>
      <c r="O272" s="15">
        <v>161105.31</v>
      </c>
      <c r="P272" s="15">
        <v>165</v>
      </c>
      <c r="Q272" s="15">
        <v>0</v>
      </c>
      <c r="R272" s="15">
        <v>17141.21</v>
      </c>
      <c r="S272" s="15">
        <v>142585</v>
      </c>
      <c r="T272" s="15">
        <v>34339.74</v>
      </c>
      <c r="U272" s="15">
        <v>0</v>
      </c>
      <c r="V272" s="15">
        <v>1486.78</v>
      </c>
      <c r="W272" s="15">
        <v>166811.51999999999</v>
      </c>
      <c r="X272" s="16">
        <v>500</v>
      </c>
      <c r="Y272" s="16">
        <v>355</v>
      </c>
      <c r="Z272" s="16">
        <v>0</v>
      </c>
      <c r="AA272" s="16">
        <v>0</v>
      </c>
      <c r="AB272" s="16">
        <v>855</v>
      </c>
      <c r="AC272" s="16">
        <v>0</v>
      </c>
      <c r="AD272" s="15">
        <v>0</v>
      </c>
      <c r="AE272" s="15">
        <v>139233.79</v>
      </c>
      <c r="AF272" s="17">
        <v>-2.82</v>
      </c>
      <c r="AG272" s="17">
        <v>0</v>
      </c>
      <c r="AH272" s="17">
        <v>0</v>
      </c>
      <c r="AI272" s="17">
        <v>0</v>
      </c>
      <c r="AJ272" s="17">
        <v>0</v>
      </c>
      <c r="AK272" s="17">
        <v>0</v>
      </c>
      <c r="AL272" s="18">
        <v>1684</v>
      </c>
      <c r="AM272" s="18">
        <v>1756</v>
      </c>
      <c r="AN272" s="35">
        <v>42846</v>
      </c>
      <c r="AO272" s="35">
        <v>42844</v>
      </c>
      <c r="AP272" s="23" t="s">
        <v>50</v>
      </c>
      <c r="AQ272" s="36">
        <v>42844.689791666664</v>
      </c>
      <c r="AR272" s="20" t="s">
        <v>51</v>
      </c>
      <c r="AS272" s="25" t="s">
        <v>50</v>
      </c>
      <c r="AT272" s="37">
        <v>42850.879733796297</v>
      </c>
      <c r="AU272" s="21" t="s">
        <v>57</v>
      </c>
    </row>
    <row r="273" spans="1:47" x14ac:dyDescent="0.2">
      <c r="A273" s="4" t="s">
        <v>84</v>
      </c>
      <c r="B273" s="14" t="s">
        <v>85</v>
      </c>
      <c r="C273" s="34">
        <v>42844</v>
      </c>
      <c r="D273" s="15">
        <v>106760</v>
      </c>
      <c r="E273" s="15">
        <v>105560</v>
      </c>
      <c r="F273" s="15">
        <v>0</v>
      </c>
      <c r="G273" s="15">
        <v>0</v>
      </c>
      <c r="H273" s="15">
        <v>0</v>
      </c>
      <c r="I273" s="15">
        <v>1200</v>
      </c>
      <c r="J273" s="15">
        <v>13768.11</v>
      </c>
      <c r="K273" s="15">
        <v>0</v>
      </c>
      <c r="L273" s="15">
        <v>30</v>
      </c>
      <c r="M273" s="15">
        <v>785</v>
      </c>
      <c r="N273" s="15">
        <v>15900</v>
      </c>
      <c r="O273" s="15">
        <v>117389.67</v>
      </c>
      <c r="P273" s="15">
        <v>0</v>
      </c>
      <c r="Q273" s="15">
        <v>0</v>
      </c>
      <c r="R273" s="15">
        <v>19853.439999999999</v>
      </c>
      <c r="S273" s="15">
        <v>105560</v>
      </c>
      <c r="T273" s="15">
        <v>30729.07</v>
      </c>
      <c r="U273" s="15">
        <v>0</v>
      </c>
      <c r="V273" s="15">
        <v>954.04</v>
      </c>
      <c r="W273" s="15">
        <v>121343.11</v>
      </c>
      <c r="X273" s="16">
        <v>650</v>
      </c>
      <c r="Y273" s="16">
        <v>0</v>
      </c>
      <c r="Z273" s="16">
        <v>0</v>
      </c>
      <c r="AA273" s="16">
        <v>0</v>
      </c>
      <c r="AB273" s="16">
        <v>650</v>
      </c>
      <c r="AC273" s="16">
        <v>0</v>
      </c>
      <c r="AD273" s="15">
        <v>0</v>
      </c>
      <c r="AE273" s="15">
        <v>103456.56</v>
      </c>
      <c r="AF273" s="17">
        <v>0</v>
      </c>
      <c r="AG273" s="17">
        <v>0</v>
      </c>
      <c r="AH273" s="17">
        <v>0</v>
      </c>
      <c r="AI273" s="17">
        <v>-640</v>
      </c>
      <c r="AJ273" s="17">
        <v>0</v>
      </c>
      <c r="AK273" s="17">
        <v>0</v>
      </c>
      <c r="AL273" s="18">
        <v>1287</v>
      </c>
      <c r="AM273" s="18">
        <v>1324</v>
      </c>
      <c r="AN273" s="35">
        <v>42849</v>
      </c>
      <c r="AO273" s="35">
        <v>42845</v>
      </c>
      <c r="AP273" s="23" t="s">
        <v>50</v>
      </c>
      <c r="AQ273" s="36">
        <v>42845.705370370371</v>
      </c>
      <c r="AR273" s="20" t="s">
        <v>51</v>
      </c>
      <c r="AS273" s="25" t="s">
        <v>50</v>
      </c>
      <c r="AT273" s="37">
        <v>42850.879733796297</v>
      </c>
      <c r="AU273" s="21" t="s">
        <v>57</v>
      </c>
    </row>
    <row r="274" spans="1:47" x14ac:dyDescent="0.2">
      <c r="A274" s="4" t="s">
        <v>84</v>
      </c>
      <c r="B274" s="14" t="s">
        <v>85</v>
      </c>
      <c r="C274" s="34">
        <v>42845</v>
      </c>
      <c r="D274" s="15">
        <v>112755</v>
      </c>
      <c r="E274" s="15">
        <v>112055</v>
      </c>
      <c r="F274" s="15">
        <v>0</v>
      </c>
      <c r="G274" s="15">
        <v>0</v>
      </c>
      <c r="H274" s="15">
        <v>0</v>
      </c>
      <c r="I274" s="15">
        <v>700</v>
      </c>
      <c r="J274" s="15">
        <v>13227.51</v>
      </c>
      <c r="K274" s="15">
        <v>20</v>
      </c>
      <c r="L274" s="15">
        <v>10</v>
      </c>
      <c r="M274" s="15">
        <v>1325</v>
      </c>
      <c r="N274" s="15">
        <v>8800</v>
      </c>
      <c r="O274" s="15">
        <v>119066.65</v>
      </c>
      <c r="P274" s="15">
        <v>0</v>
      </c>
      <c r="Q274" s="15">
        <v>0</v>
      </c>
      <c r="R274" s="15">
        <v>17070.86</v>
      </c>
      <c r="S274" s="15">
        <v>112055</v>
      </c>
      <c r="T274" s="15">
        <v>23128.52</v>
      </c>
      <c r="U274" s="15">
        <v>0</v>
      </c>
      <c r="V274" s="15">
        <v>953.99</v>
      </c>
      <c r="W274" s="15">
        <v>127337.51</v>
      </c>
      <c r="X274" s="16">
        <v>610</v>
      </c>
      <c r="Y274" s="16">
        <v>220</v>
      </c>
      <c r="Z274" s="16">
        <v>0</v>
      </c>
      <c r="AA274" s="16">
        <v>0</v>
      </c>
      <c r="AB274" s="16">
        <v>830</v>
      </c>
      <c r="AC274" s="16">
        <v>0</v>
      </c>
      <c r="AD274" s="15">
        <v>0</v>
      </c>
      <c r="AE274" s="15">
        <v>105314.14</v>
      </c>
      <c r="AF274" s="17">
        <v>0</v>
      </c>
      <c r="AG274" s="17">
        <v>0</v>
      </c>
      <c r="AH274" s="17">
        <v>0</v>
      </c>
      <c r="AI274" s="17">
        <v>640</v>
      </c>
      <c r="AJ274" s="17">
        <v>0</v>
      </c>
      <c r="AK274" s="17">
        <v>0</v>
      </c>
      <c r="AL274" s="18">
        <v>1363</v>
      </c>
      <c r="AM274" s="18">
        <v>1409</v>
      </c>
      <c r="AN274" s="35">
        <v>42850</v>
      </c>
      <c r="AO274" s="35">
        <v>42846</v>
      </c>
      <c r="AP274" s="23" t="s">
        <v>50</v>
      </c>
      <c r="AQ274" s="36">
        <v>42848.797962962963</v>
      </c>
      <c r="AR274" s="20" t="s">
        <v>51</v>
      </c>
      <c r="AS274" s="25" t="s">
        <v>50</v>
      </c>
      <c r="AT274" s="37">
        <v>42850.879733796297</v>
      </c>
      <c r="AU274" s="21" t="s">
        <v>57</v>
      </c>
    </row>
    <row r="275" spans="1:47" x14ac:dyDescent="0.2">
      <c r="A275" s="4" t="s">
        <v>84</v>
      </c>
      <c r="B275" s="14" t="s">
        <v>85</v>
      </c>
      <c r="C275" s="34">
        <v>42846</v>
      </c>
      <c r="D275" s="15">
        <v>79530</v>
      </c>
      <c r="E275" s="15">
        <v>78830</v>
      </c>
      <c r="F275" s="15">
        <v>0</v>
      </c>
      <c r="G275" s="15">
        <v>0</v>
      </c>
      <c r="H275" s="15">
        <v>0</v>
      </c>
      <c r="I275" s="15">
        <v>700</v>
      </c>
      <c r="J275" s="15">
        <v>9661.59</v>
      </c>
      <c r="K275" s="15">
        <v>0</v>
      </c>
      <c r="L275" s="15">
        <v>0</v>
      </c>
      <c r="M275" s="15">
        <v>1410</v>
      </c>
      <c r="N275" s="15">
        <v>9700</v>
      </c>
      <c r="O275" s="15">
        <v>85357.58</v>
      </c>
      <c r="P275" s="15">
        <v>0</v>
      </c>
      <c r="Q275" s="15">
        <v>2970</v>
      </c>
      <c r="R275" s="15">
        <v>11974.01</v>
      </c>
      <c r="S275" s="15">
        <v>78830</v>
      </c>
      <c r="T275" s="15">
        <v>20747.28</v>
      </c>
      <c r="U275" s="15">
        <v>0</v>
      </c>
      <c r="V275" s="15">
        <v>724.31</v>
      </c>
      <c r="W275" s="15">
        <v>90601.59</v>
      </c>
      <c r="X275" s="16">
        <v>190</v>
      </c>
      <c r="Y275" s="16">
        <v>250</v>
      </c>
      <c r="Z275" s="16">
        <v>0</v>
      </c>
      <c r="AA275" s="16">
        <v>0</v>
      </c>
      <c r="AB275" s="16">
        <v>440</v>
      </c>
      <c r="AC275" s="16">
        <v>0</v>
      </c>
      <c r="AD275" s="15">
        <v>0</v>
      </c>
      <c r="AE275" s="15">
        <v>74725.990000000005</v>
      </c>
      <c r="AF275" s="17">
        <v>-54.02</v>
      </c>
      <c r="AG275" s="17">
        <v>0</v>
      </c>
      <c r="AH275" s="17">
        <v>0</v>
      </c>
      <c r="AI275" s="17">
        <v>0</v>
      </c>
      <c r="AJ275" s="17">
        <v>0</v>
      </c>
      <c r="AK275" s="17">
        <v>0</v>
      </c>
      <c r="AL275" s="18">
        <v>847</v>
      </c>
      <c r="AM275" s="18">
        <v>892</v>
      </c>
      <c r="AN275" s="35">
        <v>42851</v>
      </c>
      <c r="AO275" s="35">
        <v>42849</v>
      </c>
      <c r="AP275" s="23" t="s">
        <v>50</v>
      </c>
      <c r="AQ275" s="36">
        <v>42849.781643518516</v>
      </c>
      <c r="AR275" s="20" t="s">
        <v>51</v>
      </c>
      <c r="AS275" s="25" t="s">
        <v>50</v>
      </c>
      <c r="AT275" s="37">
        <v>42850.879733796297</v>
      </c>
      <c r="AU275" s="21" t="s">
        <v>57</v>
      </c>
    </row>
    <row r="276" spans="1:47" x14ac:dyDescent="0.2">
      <c r="A276" s="4" t="s">
        <v>84</v>
      </c>
      <c r="B276" s="14" t="s">
        <v>85</v>
      </c>
      <c r="C276" s="34">
        <v>42847</v>
      </c>
      <c r="D276" s="15">
        <v>65970</v>
      </c>
      <c r="E276" s="15">
        <v>64770</v>
      </c>
      <c r="F276" s="15">
        <v>0</v>
      </c>
      <c r="G276" s="15">
        <v>0</v>
      </c>
      <c r="H276" s="15">
        <v>0</v>
      </c>
      <c r="I276" s="15">
        <v>1200</v>
      </c>
      <c r="J276" s="15">
        <v>7128.96</v>
      </c>
      <c r="K276" s="15">
        <v>0</v>
      </c>
      <c r="L276" s="15">
        <v>55</v>
      </c>
      <c r="M276" s="15">
        <v>1760</v>
      </c>
      <c r="N276" s="15">
        <v>6600</v>
      </c>
      <c r="O276" s="15">
        <v>68456.2</v>
      </c>
      <c r="P276" s="15">
        <v>0</v>
      </c>
      <c r="Q276" s="15">
        <v>265</v>
      </c>
      <c r="R276" s="15">
        <v>12792.76</v>
      </c>
      <c r="S276" s="15">
        <v>64770</v>
      </c>
      <c r="T276" s="15">
        <v>16158.84</v>
      </c>
      <c r="U276" s="15">
        <v>0</v>
      </c>
      <c r="V276" s="15">
        <v>585.12</v>
      </c>
      <c r="W276" s="15">
        <v>74913.960000000006</v>
      </c>
      <c r="X276" s="16">
        <v>350</v>
      </c>
      <c r="Y276" s="16">
        <v>0</v>
      </c>
      <c r="Z276" s="16">
        <v>0</v>
      </c>
      <c r="AA276" s="16">
        <v>0</v>
      </c>
      <c r="AB276" s="16">
        <v>350</v>
      </c>
      <c r="AC276" s="16">
        <v>0</v>
      </c>
      <c r="AD276" s="15">
        <v>0</v>
      </c>
      <c r="AE276" s="15">
        <v>59862.239999999998</v>
      </c>
      <c r="AF276" s="17">
        <v>-1.55</v>
      </c>
      <c r="AG276" s="17">
        <v>0</v>
      </c>
      <c r="AH276" s="17">
        <v>0</v>
      </c>
      <c r="AI276" s="17">
        <v>0</v>
      </c>
      <c r="AJ276" s="17">
        <v>0</v>
      </c>
      <c r="AK276" s="17">
        <v>0</v>
      </c>
      <c r="AL276" s="18">
        <v>790</v>
      </c>
      <c r="AM276" s="18">
        <v>821</v>
      </c>
      <c r="AN276" s="35">
        <v>42851</v>
      </c>
      <c r="AO276" s="35">
        <v>42849</v>
      </c>
      <c r="AP276" s="23" t="s">
        <v>50</v>
      </c>
      <c r="AQ276" s="36">
        <v>42849.781956018516</v>
      </c>
      <c r="AR276" s="20" t="s">
        <v>51</v>
      </c>
      <c r="AS276" s="25" t="s">
        <v>50</v>
      </c>
      <c r="AT276" s="37">
        <v>42850.879733796297</v>
      </c>
      <c r="AU276" s="21" t="s">
        <v>57</v>
      </c>
    </row>
    <row r="277" spans="1:47" x14ac:dyDescent="0.2">
      <c r="A277" s="4" t="s">
        <v>84</v>
      </c>
      <c r="B277" s="14" t="s">
        <v>85</v>
      </c>
      <c r="C277" s="34">
        <v>42849</v>
      </c>
      <c r="D277" s="15">
        <v>143545</v>
      </c>
      <c r="E277" s="15">
        <v>142245</v>
      </c>
      <c r="F277" s="15">
        <v>0</v>
      </c>
      <c r="G277" s="15">
        <v>0</v>
      </c>
      <c r="H277" s="15">
        <v>0</v>
      </c>
      <c r="I277" s="15">
        <v>1300</v>
      </c>
      <c r="J277" s="15">
        <v>17722.5</v>
      </c>
      <c r="K277" s="15">
        <v>20</v>
      </c>
      <c r="L277" s="15">
        <v>20</v>
      </c>
      <c r="M277" s="15">
        <v>2840</v>
      </c>
      <c r="N277" s="15">
        <v>16200</v>
      </c>
      <c r="O277" s="15">
        <v>153106.66</v>
      </c>
      <c r="P277" s="15">
        <v>0</v>
      </c>
      <c r="Q277" s="15">
        <v>185</v>
      </c>
      <c r="R277" s="15">
        <v>27055.84</v>
      </c>
      <c r="S277" s="15">
        <v>142245</v>
      </c>
      <c r="T277" s="15">
        <v>36754.67</v>
      </c>
      <c r="U277" s="15">
        <v>0</v>
      </c>
      <c r="V277" s="15">
        <v>1347.83</v>
      </c>
      <c r="W277" s="15">
        <v>164147.5</v>
      </c>
      <c r="X277" s="16">
        <v>770</v>
      </c>
      <c r="Y277" s="16">
        <v>965</v>
      </c>
      <c r="Z277" s="16">
        <v>0</v>
      </c>
      <c r="AA277" s="16">
        <v>0</v>
      </c>
      <c r="AB277" s="16">
        <v>1735</v>
      </c>
      <c r="AC277" s="16">
        <v>0</v>
      </c>
      <c r="AD277" s="15">
        <v>0</v>
      </c>
      <c r="AE277" s="15">
        <v>134239.16</v>
      </c>
      <c r="AF277" s="17">
        <v>-1.08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8">
        <v>1696</v>
      </c>
      <c r="AM277" s="18">
        <v>1744</v>
      </c>
      <c r="AN277" s="35">
        <v>42852</v>
      </c>
      <c r="AO277" s="35">
        <v>42850</v>
      </c>
      <c r="AP277" s="23" t="s">
        <v>50</v>
      </c>
      <c r="AQ277" s="36">
        <v>42850.680289351854</v>
      </c>
      <c r="AR277" s="20" t="s">
        <v>71</v>
      </c>
      <c r="AS277" s="25" t="s">
        <v>50</v>
      </c>
      <c r="AT277" s="37">
        <v>42850.879733796297</v>
      </c>
      <c r="AU277" s="21" t="s">
        <v>57</v>
      </c>
    </row>
    <row r="278" spans="1:47" x14ac:dyDescent="0.2">
      <c r="A278" s="4" t="s">
        <v>84</v>
      </c>
      <c r="B278" s="14" t="s">
        <v>85</v>
      </c>
      <c r="C278" s="34">
        <v>42850</v>
      </c>
      <c r="D278" s="15">
        <v>97115</v>
      </c>
      <c r="E278" s="15">
        <v>96115</v>
      </c>
      <c r="F278" s="15">
        <v>50</v>
      </c>
      <c r="G278" s="15">
        <v>0</v>
      </c>
      <c r="H278" s="15">
        <v>0</v>
      </c>
      <c r="I278" s="15">
        <v>950</v>
      </c>
      <c r="J278" s="15">
        <v>9370.9500000000007</v>
      </c>
      <c r="K278" s="15">
        <v>0</v>
      </c>
      <c r="L278" s="15">
        <v>0</v>
      </c>
      <c r="M278" s="15">
        <v>1360</v>
      </c>
      <c r="N278" s="15">
        <v>10900</v>
      </c>
      <c r="O278" s="15">
        <v>91752.7</v>
      </c>
      <c r="P278" s="15">
        <v>185</v>
      </c>
      <c r="Q278" s="15">
        <v>1080</v>
      </c>
      <c r="R278" s="15">
        <v>25728.25</v>
      </c>
      <c r="S278" s="15">
        <v>96115</v>
      </c>
      <c r="T278" s="15">
        <v>21928.93</v>
      </c>
      <c r="U278" s="15">
        <v>0</v>
      </c>
      <c r="V278" s="15">
        <v>702.02</v>
      </c>
      <c r="W278" s="15">
        <v>107845.95</v>
      </c>
      <c r="X278" s="16">
        <v>740</v>
      </c>
      <c r="Y278" s="16">
        <v>1560</v>
      </c>
      <c r="Z278" s="16">
        <v>0</v>
      </c>
      <c r="AA278" s="16">
        <v>50</v>
      </c>
      <c r="AB278" s="16">
        <v>2250</v>
      </c>
      <c r="AC278" s="16">
        <v>0</v>
      </c>
      <c r="AD278" s="15">
        <v>0</v>
      </c>
      <c r="AE278" s="15">
        <v>83271.75</v>
      </c>
      <c r="AF278" s="17">
        <v>-9.5299999999999994</v>
      </c>
      <c r="AG278" s="17">
        <v>0</v>
      </c>
      <c r="AH278" s="17">
        <v>0</v>
      </c>
      <c r="AI278" s="17">
        <v>0</v>
      </c>
      <c r="AJ278" s="17">
        <v>0</v>
      </c>
      <c r="AK278" s="17">
        <v>0</v>
      </c>
      <c r="AL278" s="18">
        <v>1055</v>
      </c>
      <c r="AM278" s="18">
        <v>1112</v>
      </c>
      <c r="AN278" s="35">
        <v>42853</v>
      </c>
      <c r="AO278" s="35">
        <v>42851</v>
      </c>
      <c r="AP278" s="23" t="s">
        <v>50</v>
      </c>
      <c r="AQ278" s="36">
        <v>42851.656817129631</v>
      </c>
      <c r="AR278" s="20" t="s">
        <v>71</v>
      </c>
      <c r="AS278" s="25" t="s">
        <v>50</v>
      </c>
      <c r="AT278" s="37">
        <v>42852.415960648148</v>
      </c>
      <c r="AU278" s="21" t="s">
        <v>51</v>
      </c>
    </row>
    <row r="279" spans="1:47" x14ac:dyDescent="0.2">
      <c r="A279" s="4" t="s">
        <v>84</v>
      </c>
      <c r="B279" s="14" t="s">
        <v>85</v>
      </c>
      <c r="C279" s="34">
        <v>42851</v>
      </c>
      <c r="D279" s="15">
        <v>92415</v>
      </c>
      <c r="E279" s="15">
        <v>91965</v>
      </c>
      <c r="F279" s="15">
        <v>0</v>
      </c>
      <c r="G279" s="15">
        <v>0</v>
      </c>
      <c r="H279" s="15">
        <v>0</v>
      </c>
      <c r="I279" s="15">
        <v>450</v>
      </c>
      <c r="J279" s="15">
        <v>10737.99</v>
      </c>
      <c r="K279" s="15">
        <v>0</v>
      </c>
      <c r="L279" s="15">
        <v>145</v>
      </c>
      <c r="M279" s="15">
        <v>920</v>
      </c>
      <c r="N279" s="15">
        <v>13600</v>
      </c>
      <c r="O279" s="15">
        <v>95634.84</v>
      </c>
      <c r="P279" s="15">
        <v>0</v>
      </c>
      <c r="Q279" s="15">
        <v>0</v>
      </c>
      <c r="R279" s="15">
        <v>22183.15</v>
      </c>
      <c r="S279" s="15">
        <v>91965</v>
      </c>
      <c r="T279" s="15">
        <v>25080.82</v>
      </c>
      <c r="U279" s="15">
        <v>0</v>
      </c>
      <c r="V279" s="15">
        <v>772.17</v>
      </c>
      <c r="W279" s="15">
        <v>104217.99</v>
      </c>
      <c r="X279" s="16">
        <v>370</v>
      </c>
      <c r="Y279" s="16">
        <v>1520</v>
      </c>
      <c r="Z279" s="16">
        <v>0</v>
      </c>
      <c r="AA279" s="16">
        <v>0</v>
      </c>
      <c r="AB279" s="16">
        <v>1890</v>
      </c>
      <c r="AC279" s="16">
        <v>0</v>
      </c>
      <c r="AD279" s="15">
        <v>0</v>
      </c>
      <c r="AE279" s="15">
        <v>85721.85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8">
        <v>1167</v>
      </c>
      <c r="AM279" s="18">
        <v>1201</v>
      </c>
      <c r="AN279" s="35">
        <v>42857</v>
      </c>
      <c r="AO279" s="35">
        <v>42852</v>
      </c>
      <c r="AP279" s="23" t="s">
        <v>50</v>
      </c>
      <c r="AQ279" s="36">
        <v>42852.639988425923</v>
      </c>
      <c r="AR279" s="20" t="s">
        <v>71</v>
      </c>
      <c r="AS279" s="25" t="s">
        <v>50</v>
      </c>
      <c r="AT279" s="37">
        <v>42853.463414351849</v>
      </c>
      <c r="AU279" s="21" t="s">
        <v>51</v>
      </c>
    </row>
    <row r="280" spans="1:47" x14ac:dyDescent="0.2">
      <c r="A280" s="4" t="s">
        <v>84</v>
      </c>
      <c r="B280" s="14" t="s">
        <v>85</v>
      </c>
      <c r="C280" s="34">
        <v>42852</v>
      </c>
      <c r="D280" s="15">
        <v>104770</v>
      </c>
      <c r="E280" s="15">
        <v>103920</v>
      </c>
      <c r="F280" s="15">
        <v>0</v>
      </c>
      <c r="G280" s="15">
        <v>0</v>
      </c>
      <c r="H280" s="15">
        <v>0</v>
      </c>
      <c r="I280" s="15">
        <v>850</v>
      </c>
      <c r="J280" s="15">
        <v>14056.2</v>
      </c>
      <c r="K280" s="15">
        <v>0</v>
      </c>
      <c r="L280" s="15">
        <v>0</v>
      </c>
      <c r="M280" s="15">
        <v>2045</v>
      </c>
      <c r="N280" s="15">
        <v>13100</v>
      </c>
      <c r="O280" s="15">
        <v>114200.4</v>
      </c>
      <c r="P280" s="15">
        <v>45</v>
      </c>
      <c r="Q280" s="15">
        <v>310</v>
      </c>
      <c r="R280" s="15">
        <v>19415.8</v>
      </c>
      <c r="S280" s="15">
        <v>103920</v>
      </c>
      <c r="T280" s="15">
        <v>28997.85</v>
      </c>
      <c r="U280" s="15">
        <v>0</v>
      </c>
      <c r="V280" s="15">
        <v>1053.3499999999999</v>
      </c>
      <c r="W280" s="15">
        <v>120871.2</v>
      </c>
      <c r="X280" s="16">
        <v>560</v>
      </c>
      <c r="Y280" s="16">
        <v>1300</v>
      </c>
      <c r="Z280" s="16">
        <v>30</v>
      </c>
      <c r="AA280" s="16">
        <v>0</v>
      </c>
      <c r="AB280" s="16">
        <v>1890</v>
      </c>
      <c r="AC280" s="16">
        <v>0</v>
      </c>
      <c r="AD280" s="15">
        <v>0</v>
      </c>
      <c r="AE280" s="15">
        <v>99989.2</v>
      </c>
      <c r="AF280" s="17">
        <v>-2.59</v>
      </c>
      <c r="AG280" s="17">
        <v>0</v>
      </c>
      <c r="AH280" s="17">
        <v>0</v>
      </c>
      <c r="AI280" s="17">
        <v>0</v>
      </c>
      <c r="AJ280" s="17">
        <v>0</v>
      </c>
      <c r="AK280" s="17">
        <v>0</v>
      </c>
      <c r="AL280" s="18">
        <v>1307</v>
      </c>
      <c r="AM280" s="18">
        <v>1353</v>
      </c>
      <c r="AN280" s="35">
        <v>42858</v>
      </c>
      <c r="AO280" s="35">
        <v>42853</v>
      </c>
      <c r="AP280" s="23" t="s">
        <v>50</v>
      </c>
      <c r="AQ280" s="36">
        <v>42855.780810185184</v>
      </c>
      <c r="AR280" s="20" t="s">
        <v>51</v>
      </c>
      <c r="AS280" s="25" t="s">
        <v>50</v>
      </c>
      <c r="AT280" s="37">
        <v>42857.468946759262</v>
      </c>
      <c r="AU280" s="21" t="s">
        <v>51</v>
      </c>
    </row>
    <row r="281" spans="1:47" x14ac:dyDescent="0.2">
      <c r="A281" s="4" t="s">
        <v>84</v>
      </c>
      <c r="B281" s="14" t="s">
        <v>85</v>
      </c>
      <c r="C281" s="34">
        <v>42853</v>
      </c>
      <c r="D281" s="15">
        <v>81180</v>
      </c>
      <c r="E281" s="15">
        <v>80530</v>
      </c>
      <c r="F281" s="15">
        <v>0</v>
      </c>
      <c r="G281" s="15">
        <v>0</v>
      </c>
      <c r="H281" s="15">
        <v>0</v>
      </c>
      <c r="I281" s="15">
        <v>650</v>
      </c>
      <c r="J281" s="15">
        <v>8346.2999999999993</v>
      </c>
      <c r="K281" s="15">
        <v>0</v>
      </c>
      <c r="L281" s="15">
        <v>75</v>
      </c>
      <c r="M281" s="15">
        <v>1160</v>
      </c>
      <c r="N281" s="15">
        <v>6500</v>
      </c>
      <c r="O281" s="15">
        <v>79988.08</v>
      </c>
      <c r="P281" s="15">
        <v>0</v>
      </c>
      <c r="Q281" s="15">
        <v>3275</v>
      </c>
      <c r="R281" s="15">
        <v>13998.22</v>
      </c>
      <c r="S281" s="15">
        <v>80530</v>
      </c>
      <c r="T281" s="15">
        <v>16104.48</v>
      </c>
      <c r="U281" s="15">
        <v>0</v>
      </c>
      <c r="V281" s="15">
        <v>626.82000000000005</v>
      </c>
      <c r="W281" s="15">
        <v>90761.3</v>
      </c>
      <c r="X281" s="16">
        <v>1140</v>
      </c>
      <c r="Y281" s="16">
        <v>825</v>
      </c>
      <c r="Z281" s="16">
        <v>0</v>
      </c>
      <c r="AA281" s="16">
        <v>0</v>
      </c>
      <c r="AB281" s="16">
        <v>1965</v>
      </c>
      <c r="AC281" s="16">
        <v>0</v>
      </c>
      <c r="AD281" s="15">
        <v>0</v>
      </c>
      <c r="AE281" s="15">
        <v>72371.78</v>
      </c>
      <c r="AF281" s="17">
        <v>0</v>
      </c>
      <c r="AG281" s="17">
        <v>0</v>
      </c>
      <c r="AH281" s="17">
        <v>0</v>
      </c>
      <c r="AI281" s="17">
        <v>-3275</v>
      </c>
      <c r="AJ281" s="17">
        <v>0</v>
      </c>
      <c r="AK281" s="17">
        <v>0</v>
      </c>
      <c r="AL281" s="18">
        <v>986</v>
      </c>
      <c r="AM281" s="18">
        <v>1015</v>
      </c>
      <c r="AN281" s="35">
        <v>42859</v>
      </c>
      <c r="AO281" s="35">
        <v>42857</v>
      </c>
      <c r="AP281" s="23" t="s">
        <v>50</v>
      </c>
      <c r="AQ281" s="36">
        <v>42857.727222222224</v>
      </c>
      <c r="AR281" s="20" t="s">
        <v>71</v>
      </c>
      <c r="AS281" s="25" t="s">
        <v>50</v>
      </c>
      <c r="AT281" s="37">
        <v>42857.881342592591</v>
      </c>
      <c r="AU281" s="21" t="s">
        <v>51</v>
      </c>
    </row>
    <row r="282" spans="1:47" x14ac:dyDescent="0.2">
      <c r="A282" s="4" t="s">
        <v>84</v>
      </c>
      <c r="B282" s="14" t="s">
        <v>85</v>
      </c>
      <c r="C282" s="34">
        <v>42854</v>
      </c>
      <c r="D282" s="15">
        <v>60665</v>
      </c>
      <c r="E282" s="15">
        <v>60115</v>
      </c>
      <c r="F282" s="15">
        <v>0</v>
      </c>
      <c r="G282" s="15">
        <v>0</v>
      </c>
      <c r="H282" s="15">
        <v>0</v>
      </c>
      <c r="I282" s="15">
        <v>550</v>
      </c>
      <c r="J282" s="15">
        <v>6437.16</v>
      </c>
      <c r="K282" s="15">
        <v>0</v>
      </c>
      <c r="L282" s="15">
        <v>5</v>
      </c>
      <c r="M282" s="15">
        <v>875</v>
      </c>
      <c r="N282" s="15">
        <v>5100</v>
      </c>
      <c r="O282" s="15">
        <v>65064.95</v>
      </c>
      <c r="P282" s="15">
        <v>0</v>
      </c>
      <c r="Q282" s="15">
        <v>0</v>
      </c>
      <c r="R282" s="15">
        <v>8017.21</v>
      </c>
      <c r="S282" s="15">
        <v>60115</v>
      </c>
      <c r="T282" s="15">
        <v>12488.47</v>
      </c>
      <c r="U282" s="15">
        <v>0</v>
      </c>
      <c r="V282" s="15">
        <v>478.69</v>
      </c>
      <c r="W282" s="15">
        <v>67982.16</v>
      </c>
      <c r="X282" s="16">
        <v>470</v>
      </c>
      <c r="Y282" s="16">
        <v>915</v>
      </c>
      <c r="Z282" s="16">
        <v>0</v>
      </c>
      <c r="AA282" s="16">
        <v>0</v>
      </c>
      <c r="AB282" s="16">
        <v>1385</v>
      </c>
      <c r="AC282" s="16">
        <v>0</v>
      </c>
      <c r="AD282" s="15">
        <v>0</v>
      </c>
      <c r="AE282" s="15">
        <v>59132.79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8">
        <v>703</v>
      </c>
      <c r="AM282" s="18">
        <v>717</v>
      </c>
      <c r="AN282" s="35">
        <v>42859</v>
      </c>
      <c r="AO282" s="35">
        <v>42857</v>
      </c>
      <c r="AP282" s="23" t="s">
        <v>50</v>
      </c>
      <c r="AQ282" s="36">
        <v>42857.868472222224</v>
      </c>
      <c r="AR282" s="20" t="s">
        <v>51</v>
      </c>
      <c r="AS282" s="25" t="s">
        <v>50</v>
      </c>
      <c r="AT282" s="37">
        <v>42857.881342592591</v>
      </c>
      <c r="AU282" s="21" t="s">
        <v>51</v>
      </c>
    </row>
    <row r="283" spans="1:47" x14ac:dyDescent="0.2">
      <c r="A283" s="4" t="s">
        <v>86</v>
      </c>
      <c r="B283" s="14" t="s">
        <v>87</v>
      </c>
      <c r="C283" s="34">
        <v>42826</v>
      </c>
      <c r="D283" s="15">
        <v>29495</v>
      </c>
      <c r="E283" s="15">
        <v>29295</v>
      </c>
      <c r="F283" s="15">
        <v>0</v>
      </c>
      <c r="G283" s="15">
        <v>0</v>
      </c>
      <c r="H283" s="15">
        <v>0</v>
      </c>
      <c r="I283" s="15">
        <v>200</v>
      </c>
      <c r="J283" s="15">
        <v>1991.64</v>
      </c>
      <c r="K283" s="15">
        <v>0</v>
      </c>
      <c r="L283" s="15">
        <v>440</v>
      </c>
      <c r="M283" s="15">
        <v>425</v>
      </c>
      <c r="N283" s="15">
        <v>3700</v>
      </c>
      <c r="O283" s="15">
        <v>25205.3</v>
      </c>
      <c r="P283" s="15">
        <v>0</v>
      </c>
      <c r="Q283" s="15">
        <v>3915</v>
      </c>
      <c r="R283" s="15">
        <v>6931.34</v>
      </c>
      <c r="S283" s="15">
        <v>29295</v>
      </c>
      <c r="T283" s="15">
        <v>6569.76</v>
      </c>
      <c r="U283" s="15">
        <v>0</v>
      </c>
      <c r="V283" s="15">
        <v>186.88</v>
      </c>
      <c r="W283" s="15">
        <v>32351.64</v>
      </c>
      <c r="X283" s="16">
        <v>730</v>
      </c>
      <c r="Y283" s="16">
        <v>0</v>
      </c>
      <c r="Z283" s="16">
        <v>0</v>
      </c>
      <c r="AA283" s="16">
        <v>0</v>
      </c>
      <c r="AB283" s="16">
        <v>730</v>
      </c>
      <c r="AC283" s="16">
        <v>0</v>
      </c>
      <c r="AD283" s="15">
        <v>0</v>
      </c>
      <c r="AE283" s="15">
        <v>23078.66</v>
      </c>
      <c r="AF283" s="17">
        <v>-73.73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8">
        <v>461</v>
      </c>
      <c r="AM283" s="18">
        <v>468</v>
      </c>
      <c r="AN283" s="35">
        <v>42830</v>
      </c>
      <c r="AO283" s="35">
        <v>42828</v>
      </c>
      <c r="AP283" s="23" t="s">
        <v>50</v>
      </c>
      <c r="AQ283" s="36">
        <v>42829.475173611114</v>
      </c>
      <c r="AR283" s="20" t="s">
        <v>51</v>
      </c>
      <c r="AS283" s="25" t="s">
        <v>50</v>
      </c>
      <c r="AT283" s="37">
        <v>42850.879733796297</v>
      </c>
      <c r="AU283" s="21" t="s">
        <v>57</v>
      </c>
    </row>
    <row r="284" spans="1:47" x14ac:dyDescent="0.2">
      <c r="A284" s="4" t="s">
        <v>86</v>
      </c>
      <c r="B284" s="14" t="s">
        <v>87</v>
      </c>
      <c r="C284" s="34">
        <v>42828</v>
      </c>
      <c r="D284" s="15">
        <v>67725</v>
      </c>
      <c r="E284" s="15">
        <v>67425</v>
      </c>
      <c r="F284" s="15">
        <v>0</v>
      </c>
      <c r="G284" s="15">
        <v>0</v>
      </c>
      <c r="H284" s="15">
        <v>0</v>
      </c>
      <c r="I284" s="15">
        <v>300</v>
      </c>
      <c r="J284" s="15">
        <v>6629.22</v>
      </c>
      <c r="K284" s="15">
        <v>0</v>
      </c>
      <c r="L284" s="15">
        <v>590</v>
      </c>
      <c r="M284" s="15">
        <v>525</v>
      </c>
      <c r="N284" s="15">
        <v>9000</v>
      </c>
      <c r="O284" s="15">
        <v>67098.12</v>
      </c>
      <c r="P284" s="15">
        <v>35</v>
      </c>
      <c r="Q284" s="15">
        <v>910</v>
      </c>
      <c r="R284" s="15">
        <v>16426.099999999999</v>
      </c>
      <c r="S284" s="15">
        <v>67425</v>
      </c>
      <c r="T284" s="15">
        <v>16537.580000000002</v>
      </c>
      <c r="U284" s="15">
        <v>0</v>
      </c>
      <c r="V284" s="15">
        <v>506.64</v>
      </c>
      <c r="W284" s="15">
        <v>75469.22</v>
      </c>
      <c r="X284" s="16">
        <v>1210</v>
      </c>
      <c r="Y284" s="16">
        <v>0</v>
      </c>
      <c r="Z284" s="16">
        <v>0</v>
      </c>
      <c r="AA284" s="16">
        <v>0</v>
      </c>
      <c r="AB284" s="16">
        <v>1210</v>
      </c>
      <c r="AC284" s="16">
        <v>0</v>
      </c>
      <c r="AD284" s="15">
        <v>0</v>
      </c>
      <c r="AE284" s="15">
        <v>60563.9</v>
      </c>
      <c r="AF284" s="17">
        <v>-7.31</v>
      </c>
      <c r="AG284" s="17">
        <v>0</v>
      </c>
      <c r="AH284" s="17">
        <v>0</v>
      </c>
      <c r="AI284" s="17">
        <v>0</v>
      </c>
      <c r="AJ284" s="17">
        <v>0</v>
      </c>
      <c r="AK284" s="17">
        <v>0</v>
      </c>
      <c r="AL284" s="18">
        <v>1026</v>
      </c>
      <c r="AM284" s="18">
        <v>1040</v>
      </c>
      <c r="AN284" s="35">
        <v>42832</v>
      </c>
      <c r="AO284" s="35">
        <v>42829</v>
      </c>
      <c r="AP284" s="23" t="s">
        <v>50</v>
      </c>
      <c r="AQ284" s="36">
        <v>42830.882303240738</v>
      </c>
      <c r="AR284" s="20" t="s">
        <v>51</v>
      </c>
      <c r="AS284" s="25" t="s">
        <v>50</v>
      </c>
      <c r="AT284" s="37">
        <v>42850.879733796297</v>
      </c>
      <c r="AU284" s="21" t="s">
        <v>57</v>
      </c>
    </row>
    <row r="285" spans="1:47" x14ac:dyDescent="0.2">
      <c r="A285" s="4" t="s">
        <v>86</v>
      </c>
      <c r="B285" s="14" t="s">
        <v>87</v>
      </c>
      <c r="C285" s="34">
        <v>42829</v>
      </c>
      <c r="D285" s="15">
        <v>58040</v>
      </c>
      <c r="E285" s="15">
        <v>57740</v>
      </c>
      <c r="F285" s="15">
        <v>0</v>
      </c>
      <c r="G285" s="15">
        <v>0</v>
      </c>
      <c r="H285" s="15">
        <v>0</v>
      </c>
      <c r="I285" s="15">
        <v>300</v>
      </c>
      <c r="J285" s="15">
        <v>4264.8</v>
      </c>
      <c r="K285" s="15">
        <v>50</v>
      </c>
      <c r="L285" s="15">
        <v>450</v>
      </c>
      <c r="M285" s="15">
        <v>430</v>
      </c>
      <c r="N285" s="15">
        <v>3500</v>
      </c>
      <c r="O285" s="15">
        <v>59798.5</v>
      </c>
      <c r="P285" s="15">
        <v>115</v>
      </c>
      <c r="Q285" s="15">
        <v>240</v>
      </c>
      <c r="R285" s="15">
        <v>6581.3</v>
      </c>
      <c r="S285" s="15">
        <v>57740</v>
      </c>
      <c r="T285" s="15">
        <v>8654.9500000000007</v>
      </c>
      <c r="U285" s="15">
        <v>0</v>
      </c>
      <c r="V285" s="15">
        <v>339.85</v>
      </c>
      <c r="W285" s="15">
        <v>63234.8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5">
        <v>0</v>
      </c>
      <c r="AE285" s="15">
        <v>54603.7</v>
      </c>
      <c r="AF285" s="17">
        <v>-3.38</v>
      </c>
      <c r="AG285" s="17">
        <v>0</v>
      </c>
      <c r="AH285" s="17">
        <v>0</v>
      </c>
      <c r="AI285" s="17">
        <v>0</v>
      </c>
      <c r="AJ285" s="17">
        <v>0</v>
      </c>
      <c r="AK285" s="17">
        <v>0</v>
      </c>
      <c r="AL285" s="18">
        <v>770</v>
      </c>
      <c r="AM285" s="18">
        <v>804</v>
      </c>
      <c r="AN285" s="35">
        <v>42835</v>
      </c>
      <c r="AO285" s="35">
        <v>42830</v>
      </c>
      <c r="AP285" s="23" t="s">
        <v>50</v>
      </c>
      <c r="AQ285" s="36">
        <v>42834.770532407405</v>
      </c>
      <c r="AR285" s="20" t="s">
        <v>51</v>
      </c>
      <c r="AS285" s="25" t="s">
        <v>50</v>
      </c>
      <c r="AT285" s="37">
        <v>42850.879733796297</v>
      </c>
      <c r="AU285" s="21" t="s">
        <v>57</v>
      </c>
    </row>
    <row r="286" spans="1:47" x14ac:dyDescent="0.2">
      <c r="A286" s="4" t="s">
        <v>86</v>
      </c>
      <c r="B286" s="14" t="s">
        <v>87</v>
      </c>
      <c r="C286" s="34">
        <v>42830</v>
      </c>
      <c r="D286" s="15">
        <v>40755</v>
      </c>
      <c r="E286" s="15">
        <v>40605</v>
      </c>
      <c r="F286" s="15">
        <v>0</v>
      </c>
      <c r="G286" s="15">
        <v>0</v>
      </c>
      <c r="H286" s="15">
        <v>0</v>
      </c>
      <c r="I286" s="15">
        <v>150</v>
      </c>
      <c r="J286" s="15">
        <v>2796.9</v>
      </c>
      <c r="K286" s="15">
        <v>50</v>
      </c>
      <c r="L286" s="15">
        <v>515</v>
      </c>
      <c r="M286" s="15">
        <v>465</v>
      </c>
      <c r="N286" s="15">
        <v>5600</v>
      </c>
      <c r="O286" s="15">
        <v>43746.9</v>
      </c>
      <c r="P286" s="15">
        <v>0</v>
      </c>
      <c r="Q286" s="15">
        <v>1680</v>
      </c>
      <c r="R286" s="15">
        <v>4755</v>
      </c>
      <c r="S286" s="15">
        <v>40605</v>
      </c>
      <c r="T286" s="15">
        <v>9326.5499999999993</v>
      </c>
      <c r="U286" s="15">
        <v>0</v>
      </c>
      <c r="V286" s="15">
        <v>250.35</v>
      </c>
      <c r="W286" s="15">
        <v>44581.9</v>
      </c>
      <c r="X286" s="16">
        <v>880</v>
      </c>
      <c r="Y286" s="16">
        <v>0</v>
      </c>
      <c r="Z286" s="16">
        <v>0</v>
      </c>
      <c r="AA286" s="16">
        <v>0</v>
      </c>
      <c r="AB286" s="16">
        <v>880</v>
      </c>
      <c r="AC286" s="16">
        <v>0</v>
      </c>
      <c r="AD286" s="15">
        <v>0</v>
      </c>
      <c r="AE286" s="15">
        <v>40800</v>
      </c>
      <c r="AF286" s="17">
        <v>-18.489999999999998</v>
      </c>
      <c r="AG286" s="17">
        <v>0</v>
      </c>
      <c r="AH286" s="17">
        <v>0</v>
      </c>
      <c r="AI286" s="17">
        <v>0</v>
      </c>
      <c r="AJ286" s="17">
        <v>0</v>
      </c>
      <c r="AK286" s="17">
        <v>0</v>
      </c>
      <c r="AL286" s="18">
        <v>559</v>
      </c>
      <c r="AM286" s="18">
        <v>569</v>
      </c>
      <c r="AN286" s="35">
        <v>42835</v>
      </c>
      <c r="AO286" s="35">
        <v>42832</v>
      </c>
      <c r="AP286" s="23" t="s">
        <v>50</v>
      </c>
      <c r="AQ286" s="36">
        <v>42834.929490740738</v>
      </c>
      <c r="AR286" s="20" t="s">
        <v>51</v>
      </c>
      <c r="AS286" s="25" t="s">
        <v>50</v>
      </c>
      <c r="AT286" s="37">
        <v>42850.879733796297</v>
      </c>
      <c r="AU286" s="21" t="s">
        <v>57</v>
      </c>
    </row>
    <row r="287" spans="1:47" x14ac:dyDescent="0.2">
      <c r="A287" s="4" t="s">
        <v>86</v>
      </c>
      <c r="B287" s="14" t="s">
        <v>87</v>
      </c>
      <c r="C287" s="34">
        <v>42832</v>
      </c>
      <c r="D287" s="15">
        <v>80620</v>
      </c>
      <c r="E287" s="15">
        <v>79870</v>
      </c>
      <c r="F287" s="15">
        <v>0</v>
      </c>
      <c r="G287" s="15">
        <v>0</v>
      </c>
      <c r="H287" s="15">
        <v>0</v>
      </c>
      <c r="I287" s="15">
        <v>750</v>
      </c>
      <c r="J287" s="15">
        <v>4496.49</v>
      </c>
      <c r="K287" s="15">
        <v>40</v>
      </c>
      <c r="L287" s="15">
        <v>795</v>
      </c>
      <c r="M287" s="15">
        <v>605</v>
      </c>
      <c r="N287" s="15">
        <v>11600</v>
      </c>
      <c r="O287" s="15">
        <v>79333.39</v>
      </c>
      <c r="P287" s="15">
        <v>270</v>
      </c>
      <c r="Q287" s="15">
        <v>2713.42</v>
      </c>
      <c r="R287" s="15">
        <v>15839.68</v>
      </c>
      <c r="S287" s="15">
        <v>79870</v>
      </c>
      <c r="T287" s="15">
        <v>17898.12</v>
      </c>
      <c r="U287" s="15">
        <v>0</v>
      </c>
      <c r="V287" s="15">
        <v>388.37</v>
      </c>
      <c r="W287" s="15">
        <v>86556.49</v>
      </c>
      <c r="X287" s="16">
        <v>940</v>
      </c>
      <c r="Y287" s="16">
        <v>0</v>
      </c>
      <c r="Z287" s="16">
        <v>0</v>
      </c>
      <c r="AA287" s="16">
        <v>0</v>
      </c>
      <c r="AB287" s="16">
        <v>940</v>
      </c>
      <c r="AC287" s="16">
        <v>0</v>
      </c>
      <c r="AD287" s="15">
        <v>0</v>
      </c>
      <c r="AE287" s="15">
        <v>74336.899999999994</v>
      </c>
      <c r="AF287" s="17">
        <v>-48.36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  <c r="AL287" s="18">
        <v>1130</v>
      </c>
      <c r="AM287" s="18">
        <v>1169</v>
      </c>
      <c r="AN287" s="35">
        <v>42837</v>
      </c>
      <c r="AO287" s="35">
        <v>42835</v>
      </c>
      <c r="AP287" s="23" t="s">
        <v>50</v>
      </c>
      <c r="AQ287" s="36">
        <v>42836.441446759258</v>
      </c>
      <c r="AR287" s="20" t="s">
        <v>51</v>
      </c>
      <c r="AS287" s="25" t="s">
        <v>50</v>
      </c>
      <c r="AT287" s="37">
        <v>42850.879733796297</v>
      </c>
      <c r="AU287" s="21" t="s">
        <v>57</v>
      </c>
    </row>
    <row r="288" spans="1:47" x14ac:dyDescent="0.2">
      <c r="A288" s="4" t="s">
        <v>86</v>
      </c>
      <c r="B288" s="14" t="s">
        <v>87</v>
      </c>
      <c r="C288" s="34">
        <v>42833</v>
      </c>
      <c r="D288" s="15">
        <v>23130</v>
      </c>
      <c r="E288" s="15">
        <v>23030</v>
      </c>
      <c r="F288" s="15">
        <v>0</v>
      </c>
      <c r="G288" s="15">
        <v>0</v>
      </c>
      <c r="H288" s="15">
        <v>0</v>
      </c>
      <c r="I288" s="15">
        <v>100</v>
      </c>
      <c r="J288" s="15">
        <v>3062.34</v>
      </c>
      <c r="K288" s="15">
        <v>0</v>
      </c>
      <c r="L288" s="15">
        <v>200</v>
      </c>
      <c r="M288" s="15">
        <v>145</v>
      </c>
      <c r="N288" s="15">
        <v>300</v>
      </c>
      <c r="O288" s="15">
        <v>23335.4</v>
      </c>
      <c r="P288" s="15">
        <v>0</v>
      </c>
      <c r="Q288" s="15">
        <v>0</v>
      </c>
      <c r="R288" s="15">
        <v>3501.94</v>
      </c>
      <c r="S288" s="15">
        <v>23030</v>
      </c>
      <c r="T288" s="15">
        <v>3584.43</v>
      </c>
      <c r="U288" s="15">
        <v>0</v>
      </c>
      <c r="V288" s="15">
        <v>222.91</v>
      </c>
      <c r="W288" s="15">
        <v>26537.34</v>
      </c>
      <c r="X288" s="16">
        <v>670</v>
      </c>
      <c r="Y288" s="16">
        <v>0</v>
      </c>
      <c r="Z288" s="16">
        <v>0</v>
      </c>
      <c r="AA288" s="16">
        <v>0</v>
      </c>
      <c r="AB288" s="16">
        <v>670</v>
      </c>
      <c r="AC288" s="16">
        <v>0</v>
      </c>
      <c r="AD288" s="15">
        <v>0</v>
      </c>
      <c r="AE288" s="15">
        <v>20598.060000000001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8">
        <v>317</v>
      </c>
      <c r="AM288" s="18">
        <v>337</v>
      </c>
      <c r="AN288" s="35">
        <v>42837</v>
      </c>
      <c r="AO288" s="35">
        <v>42835</v>
      </c>
      <c r="AP288" s="23" t="s">
        <v>50</v>
      </c>
      <c r="AQ288" s="36">
        <v>42836.441782407404</v>
      </c>
      <c r="AR288" s="20" t="s">
        <v>51</v>
      </c>
      <c r="AS288" s="25" t="s">
        <v>50</v>
      </c>
      <c r="AT288" s="37">
        <v>42850.879733796297</v>
      </c>
      <c r="AU288" s="21" t="s">
        <v>57</v>
      </c>
    </row>
    <row r="289" spans="1:47" x14ac:dyDescent="0.2">
      <c r="A289" s="4" t="s">
        <v>86</v>
      </c>
      <c r="B289" s="14" t="s">
        <v>87</v>
      </c>
      <c r="C289" s="34">
        <v>42835</v>
      </c>
      <c r="D289" s="15">
        <v>42465</v>
      </c>
      <c r="E289" s="15">
        <v>42215</v>
      </c>
      <c r="F289" s="15">
        <v>0</v>
      </c>
      <c r="G289" s="15">
        <v>0</v>
      </c>
      <c r="H289" s="15">
        <v>0</v>
      </c>
      <c r="I289" s="15">
        <v>250</v>
      </c>
      <c r="J289" s="15">
        <v>5483.01</v>
      </c>
      <c r="K289" s="15">
        <v>0</v>
      </c>
      <c r="L289" s="15">
        <v>380</v>
      </c>
      <c r="M289" s="15">
        <v>335</v>
      </c>
      <c r="N289" s="15">
        <v>3400</v>
      </c>
      <c r="O289" s="15">
        <v>43587.97</v>
      </c>
      <c r="P289" s="15">
        <v>0</v>
      </c>
      <c r="Q289" s="15">
        <v>960.34</v>
      </c>
      <c r="R289" s="15">
        <v>7514.7</v>
      </c>
      <c r="S289" s="15">
        <v>42215</v>
      </c>
      <c r="T289" s="15">
        <v>9442.5300000000007</v>
      </c>
      <c r="U289" s="15">
        <v>0</v>
      </c>
      <c r="V289" s="15">
        <v>405.48</v>
      </c>
      <c r="W289" s="15">
        <v>48663.01</v>
      </c>
      <c r="X289" s="16">
        <v>1700</v>
      </c>
      <c r="Y289" s="16">
        <v>0</v>
      </c>
      <c r="Z289" s="16">
        <v>0</v>
      </c>
      <c r="AA289" s="16">
        <v>0</v>
      </c>
      <c r="AB289" s="16">
        <v>1700</v>
      </c>
      <c r="AC289" s="16">
        <v>0</v>
      </c>
      <c r="AD289" s="15">
        <v>0</v>
      </c>
      <c r="AE289" s="15">
        <v>39089.96</v>
      </c>
      <c r="AF289" s="17">
        <v>-21.66</v>
      </c>
      <c r="AG289" s="17">
        <v>0</v>
      </c>
      <c r="AH289" s="17">
        <v>0</v>
      </c>
      <c r="AI289" s="17">
        <v>0</v>
      </c>
      <c r="AJ289" s="17">
        <v>0</v>
      </c>
      <c r="AK289" s="17">
        <v>0</v>
      </c>
      <c r="AL289" s="18">
        <v>676</v>
      </c>
      <c r="AM289" s="18">
        <v>683</v>
      </c>
      <c r="AN289" s="35">
        <v>42842</v>
      </c>
      <c r="AO289" s="35">
        <v>42836</v>
      </c>
      <c r="AP289" s="23" t="s">
        <v>50</v>
      </c>
      <c r="AQ289" s="36">
        <v>42837.392164351855</v>
      </c>
      <c r="AR289" s="20" t="s">
        <v>51</v>
      </c>
      <c r="AS289" s="25" t="s">
        <v>50</v>
      </c>
      <c r="AT289" s="37">
        <v>42850.879733796297</v>
      </c>
      <c r="AU289" s="21" t="s">
        <v>57</v>
      </c>
    </row>
    <row r="290" spans="1:47" x14ac:dyDescent="0.2">
      <c r="A290" s="4" t="s">
        <v>86</v>
      </c>
      <c r="B290" s="14" t="s">
        <v>87</v>
      </c>
      <c r="C290" s="34">
        <v>42836</v>
      </c>
      <c r="D290" s="15">
        <v>18460</v>
      </c>
      <c r="E290" s="15">
        <v>18110</v>
      </c>
      <c r="F290" s="15">
        <v>0</v>
      </c>
      <c r="G290" s="15">
        <v>0</v>
      </c>
      <c r="H290" s="15">
        <v>0</v>
      </c>
      <c r="I290" s="15">
        <v>350</v>
      </c>
      <c r="J290" s="15">
        <v>1602.3</v>
      </c>
      <c r="K290" s="15">
        <v>20</v>
      </c>
      <c r="L290" s="15">
        <v>110</v>
      </c>
      <c r="M290" s="15">
        <v>10</v>
      </c>
      <c r="N290" s="15">
        <v>2000</v>
      </c>
      <c r="O290" s="15">
        <v>19240.3</v>
      </c>
      <c r="P290" s="15">
        <v>0</v>
      </c>
      <c r="Q290" s="15">
        <v>527</v>
      </c>
      <c r="R290" s="15">
        <v>2435</v>
      </c>
      <c r="S290" s="15">
        <v>18110</v>
      </c>
      <c r="T290" s="15">
        <v>3978.32</v>
      </c>
      <c r="U290" s="15">
        <v>0</v>
      </c>
      <c r="V290" s="15">
        <v>113.98</v>
      </c>
      <c r="W290" s="15">
        <v>20202.3</v>
      </c>
      <c r="X290" s="16">
        <v>1370</v>
      </c>
      <c r="Y290" s="16">
        <v>0</v>
      </c>
      <c r="Z290" s="16">
        <v>0</v>
      </c>
      <c r="AA290" s="16">
        <v>0</v>
      </c>
      <c r="AB290" s="16">
        <v>1370</v>
      </c>
      <c r="AC290" s="16">
        <v>0</v>
      </c>
      <c r="AD290" s="15">
        <v>0</v>
      </c>
      <c r="AE290" s="15">
        <v>18868</v>
      </c>
      <c r="AF290" s="17">
        <v>-8.6999999999999993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8">
        <v>326</v>
      </c>
      <c r="AM290" s="18">
        <v>327</v>
      </c>
      <c r="AN290" s="35">
        <v>42843</v>
      </c>
      <c r="AO290" s="35">
        <v>42837</v>
      </c>
      <c r="AP290" s="23" t="s">
        <v>50</v>
      </c>
      <c r="AQ290" s="36">
        <v>42840.840949074074</v>
      </c>
      <c r="AR290" s="20" t="s">
        <v>51</v>
      </c>
      <c r="AS290" s="25" t="s">
        <v>50</v>
      </c>
      <c r="AT290" s="37">
        <v>42850.879733796297</v>
      </c>
      <c r="AU290" s="21" t="s">
        <v>57</v>
      </c>
    </row>
    <row r="291" spans="1:47" x14ac:dyDescent="0.2">
      <c r="A291" s="4" t="s">
        <v>86</v>
      </c>
      <c r="B291" s="14" t="s">
        <v>87</v>
      </c>
      <c r="C291" s="34">
        <v>42837</v>
      </c>
      <c r="D291" s="15">
        <v>7930</v>
      </c>
      <c r="E291" s="15">
        <v>7880</v>
      </c>
      <c r="F291" s="15">
        <v>0</v>
      </c>
      <c r="G291" s="15">
        <v>0</v>
      </c>
      <c r="H291" s="15">
        <v>0</v>
      </c>
      <c r="I291" s="15">
        <v>50</v>
      </c>
      <c r="J291" s="15">
        <v>481.5</v>
      </c>
      <c r="K291" s="15">
        <v>0</v>
      </c>
      <c r="L291" s="15">
        <v>115</v>
      </c>
      <c r="M291" s="15">
        <v>85</v>
      </c>
      <c r="N291" s="15">
        <v>3000</v>
      </c>
      <c r="O291" s="15">
        <v>7839.4</v>
      </c>
      <c r="P291" s="15">
        <v>0</v>
      </c>
      <c r="Q291" s="15">
        <v>265</v>
      </c>
      <c r="R291" s="15">
        <v>3507.1</v>
      </c>
      <c r="S291" s="15">
        <v>7880</v>
      </c>
      <c r="T291" s="15">
        <v>3686.92</v>
      </c>
      <c r="U291" s="15">
        <v>0</v>
      </c>
      <c r="V291" s="15">
        <v>44.58</v>
      </c>
      <c r="W291" s="15">
        <v>8611.5</v>
      </c>
      <c r="X291" s="16">
        <v>200</v>
      </c>
      <c r="Y291" s="16">
        <v>0</v>
      </c>
      <c r="Z291" s="16">
        <v>0</v>
      </c>
      <c r="AA291" s="16">
        <v>0</v>
      </c>
      <c r="AB291" s="16">
        <v>200</v>
      </c>
      <c r="AC291" s="16">
        <v>0</v>
      </c>
      <c r="AD291" s="15">
        <v>0</v>
      </c>
      <c r="AE291" s="15">
        <v>7357.9</v>
      </c>
      <c r="AF291" s="17">
        <v>-1.55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8">
        <v>76</v>
      </c>
      <c r="AM291" s="18">
        <v>80</v>
      </c>
      <c r="AN291" s="35">
        <v>42844</v>
      </c>
      <c r="AO291" s="35">
        <v>42838</v>
      </c>
      <c r="AP291" s="23" t="s">
        <v>50</v>
      </c>
      <c r="AQ291" s="36">
        <v>42842.572187500002</v>
      </c>
      <c r="AR291" s="20" t="s">
        <v>51</v>
      </c>
      <c r="AS291" s="25" t="s">
        <v>50</v>
      </c>
      <c r="AT291" s="37">
        <v>42850.879733796297</v>
      </c>
      <c r="AU291" s="21" t="s">
        <v>57</v>
      </c>
    </row>
    <row r="292" spans="1:47" x14ac:dyDescent="0.2">
      <c r="A292" s="4" t="s">
        <v>86</v>
      </c>
      <c r="B292" s="14" t="s">
        <v>87</v>
      </c>
      <c r="C292" s="34">
        <v>42842</v>
      </c>
      <c r="D292" s="15">
        <v>36070</v>
      </c>
      <c r="E292" s="15">
        <v>35770</v>
      </c>
      <c r="F292" s="15">
        <v>0</v>
      </c>
      <c r="G292" s="15">
        <v>0</v>
      </c>
      <c r="H292" s="15">
        <v>0</v>
      </c>
      <c r="I292" s="15">
        <v>300</v>
      </c>
      <c r="J292" s="15">
        <v>2835.69</v>
      </c>
      <c r="K292" s="15">
        <v>0</v>
      </c>
      <c r="L292" s="15">
        <v>510</v>
      </c>
      <c r="M292" s="15">
        <v>635</v>
      </c>
      <c r="N292" s="15">
        <v>7100</v>
      </c>
      <c r="O292" s="15">
        <v>28240</v>
      </c>
      <c r="P292" s="15">
        <v>0</v>
      </c>
      <c r="Q292" s="15">
        <v>7778.98</v>
      </c>
      <c r="R292" s="15">
        <v>11131.71</v>
      </c>
      <c r="S292" s="15">
        <v>35770</v>
      </c>
      <c r="T292" s="15">
        <v>11120.28</v>
      </c>
      <c r="U292" s="15">
        <v>0</v>
      </c>
      <c r="V292" s="15">
        <v>260.41000000000003</v>
      </c>
      <c r="W292" s="15">
        <v>40050.69</v>
      </c>
      <c r="X292" s="16">
        <v>120</v>
      </c>
      <c r="Y292" s="16">
        <v>0</v>
      </c>
      <c r="Z292" s="16">
        <v>0</v>
      </c>
      <c r="AA292" s="16">
        <v>0</v>
      </c>
      <c r="AB292" s="16">
        <v>120</v>
      </c>
      <c r="AC292" s="16">
        <v>0</v>
      </c>
      <c r="AD292" s="15">
        <v>0</v>
      </c>
      <c r="AE292" s="15">
        <v>24379.31</v>
      </c>
      <c r="AF292" s="17">
        <v>-111.35</v>
      </c>
      <c r="AG292" s="17">
        <v>0</v>
      </c>
      <c r="AH292" s="17">
        <v>0</v>
      </c>
      <c r="AI292" s="17">
        <v>0</v>
      </c>
      <c r="AJ292" s="17">
        <v>0</v>
      </c>
      <c r="AK292" s="17">
        <v>0</v>
      </c>
      <c r="AL292" s="18">
        <v>517</v>
      </c>
      <c r="AM292" s="18">
        <v>528</v>
      </c>
      <c r="AN292" s="35">
        <v>42845</v>
      </c>
      <c r="AO292" s="35">
        <v>42843</v>
      </c>
      <c r="AP292" s="23" t="s">
        <v>50</v>
      </c>
      <c r="AQ292" s="36">
        <v>42843.706956018519</v>
      </c>
      <c r="AR292" s="20" t="s">
        <v>51</v>
      </c>
      <c r="AS292" s="25" t="s">
        <v>50</v>
      </c>
      <c r="AT292" s="37">
        <v>42850.879733796297</v>
      </c>
      <c r="AU292" s="21" t="s">
        <v>57</v>
      </c>
    </row>
    <row r="293" spans="1:47" x14ac:dyDescent="0.2">
      <c r="A293" s="4" t="s">
        <v>86</v>
      </c>
      <c r="B293" s="14" t="s">
        <v>87</v>
      </c>
      <c r="C293" s="34">
        <v>42843</v>
      </c>
      <c r="D293" s="15">
        <v>47610</v>
      </c>
      <c r="E293" s="15">
        <v>47260</v>
      </c>
      <c r="F293" s="15">
        <v>0</v>
      </c>
      <c r="G293" s="15">
        <v>0</v>
      </c>
      <c r="H293" s="15">
        <v>0</v>
      </c>
      <c r="I293" s="15">
        <v>350</v>
      </c>
      <c r="J293" s="15">
        <v>4764</v>
      </c>
      <c r="K293" s="15">
        <v>80</v>
      </c>
      <c r="L293" s="15">
        <v>645</v>
      </c>
      <c r="M293" s="15">
        <v>180</v>
      </c>
      <c r="N293" s="15">
        <v>8100</v>
      </c>
      <c r="O293" s="15">
        <v>47102.1</v>
      </c>
      <c r="P293" s="15">
        <v>0</v>
      </c>
      <c r="Q293" s="15">
        <v>1615</v>
      </c>
      <c r="R293" s="15">
        <v>12661.9</v>
      </c>
      <c r="S293" s="15">
        <v>47260</v>
      </c>
      <c r="T293" s="15">
        <v>13748.13</v>
      </c>
      <c r="U293" s="15">
        <v>0</v>
      </c>
      <c r="V293" s="15">
        <v>370.87</v>
      </c>
      <c r="W293" s="15">
        <v>53279</v>
      </c>
      <c r="X293" s="16">
        <v>590</v>
      </c>
      <c r="Y293" s="16">
        <v>0</v>
      </c>
      <c r="Z293" s="16">
        <v>0</v>
      </c>
      <c r="AA293" s="16">
        <v>0</v>
      </c>
      <c r="AB293" s="16">
        <v>590</v>
      </c>
      <c r="AC293" s="16">
        <v>0</v>
      </c>
      <c r="AD293" s="15">
        <v>0</v>
      </c>
      <c r="AE293" s="15">
        <v>42023.1</v>
      </c>
      <c r="AF293" s="17">
        <v>-11.16</v>
      </c>
      <c r="AG293" s="17">
        <v>0</v>
      </c>
      <c r="AH293" s="17">
        <v>0</v>
      </c>
      <c r="AI293" s="17">
        <v>0</v>
      </c>
      <c r="AJ293" s="17">
        <v>0</v>
      </c>
      <c r="AK293" s="17">
        <v>0</v>
      </c>
      <c r="AL293" s="18">
        <v>660</v>
      </c>
      <c r="AM293" s="18">
        <v>692</v>
      </c>
      <c r="AN293" s="35">
        <v>42846</v>
      </c>
      <c r="AO293" s="35">
        <v>42844</v>
      </c>
      <c r="AP293" s="23" t="s">
        <v>50</v>
      </c>
      <c r="AQ293" s="36">
        <v>42844.690196759257</v>
      </c>
      <c r="AR293" s="20" t="s">
        <v>51</v>
      </c>
      <c r="AS293" s="25" t="s">
        <v>50</v>
      </c>
      <c r="AT293" s="37">
        <v>42850.879733796297</v>
      </c>
      <c r="AU293" s="21" t="s">
        <v>57</v>
      </c>
    </row>
    <row r="294" spans="1:47" x14ac:dyDescent="0.2">
      <c r="A294" s="4" t="s">
        <v>86</v>
      </c>
      <c r="B294" s="14" t="s">
        <v>87</v>
      </c>
      <c r="C294" s="34">
        <v>42844</v>
      </c>
      <c r="D294" s="15">
        <v>35655</v>
      </c>
      <c r="E294" s="15">
        <v>35205</v>
      </c>
      <c r="F294" s="15">
        <v>0</v>
      </c>
      <c r="G294" s="15">
        <v>0</v>
      </c>
      <c r="H294" s="15">
        <v>0</v>
      </c>
      <c r="I294" s="15">
        <v>450</v>
      </c>
      <c r="J294" s="15">
        <v>2027.64</v>
      </c>
      <c r="K294" s="15">
        <v>50</v>
      </c>
      <c r="L294" s="15">
        <v>400</v>
      </c>
      <c r="M294" s="15">
        <v>870</v>
      </c>
      <c r="N294" s="15">
        <v>2900</v>
      </c>
      <c r="O294" s="15">
        <v>31680.9</v>
      </c>
      <c r="P294" s="15">
        <v>90</v>
      </c>
      <c r="Q294" s="15">
        <v>4037.57</v>
      </c>
      <c r="R294" s="15">
        <v>6094.17</v>
      </c>
      <c r="S294" s="15">
        <v>35205</v>
      </c>
      <c r="T294" s="15">
        <v>6478.63</v>
      </c>
      <c r="U294" s="15">
        <v>0</v>
      </c>
      <c r="V294" s="15">
        <v>219.01</v>
      </c>
      <c r="W294" s="15">
        <v>39002.639999999999</v>
      </c>
      <c r="X294" s="16">
        <v>440</v>
      </c>
      <c r="Y294" s="16">
        <v>0</v>
      </c>
      <c r="Z294" s="16">
        <v>0</v>
      </c>
      <c r="AA294" s="16">
        <v>0</v>
      </c>
      <c r="AB294" s="16">
        <v>440</v>
      </c>
      <c r="AC294" s="16">
        <v>0</v>
      </c>
      <c r="AD294" s="15">
        <v>0</v>
      </c>
      <c r="AE294" s="15">
        <v>28773.26</v>
      </c>
      <c r="AF294" s="17">
        <v>-89.65</v>
      </c>
      <c r="AG294" s="17">
        <v>0</v>
      </c>
      <c r="AH294" s="17">
        <v>0</v>
      </c>
      <c r="AI294" s="17">
        <v>0</v>
      </c>
      <c r="AJ294" s="17">
        <v>0</v>
      </c>
      <c r="AK294" s="17">
        <v>0</v>
      </c>
      <c r="AL294" s="18">
        <v>580</v>
      </c>
      <c r="AM294" s="18">
        <v>589</v>
      </c>
      <c r="AN294" s="35">
        <v>42849</v>
      </c>
      <c r="AO294" s="35">
        <v>42845</v>
      </c>
      <c r="AP294" s="23" t="s">
        <v>50</v>
      </c>
      <c r="AQ294" s="36">
        <v>42845.70579861111</v>
      </c>
      <c r="AR294" s="20" t="s">
        <v>51</v>
      </c>
      <c r="AS294" s="25" t="s">
        <v>50</v>
      </c>
      <c r="AT294" s="37">
        <v>42850.879733796297</v>
      </c>
      <c r="AU294" s="21" t="s">
        <v>57</v>
      </c>
    </row>
    <row r="295" spans="1:47" x14ac:dyDescent="0.2">
      <c r="A295" s="4" t="s">
        <v>86</v>
      </c>
      <c r="B295" s="14" t="s">
        <v>87</v>
      </c>
      <c r="C295" s="34">
        <v>42845</v>
      </c>
      <c r="D295" s="15">
        <v>34360</v>
      </c>
      <c r="E295" s="15">
        <v>34110</v>
      </c>
      <c r="F295" s="15">
        <v>0</v>
      </c>
      <c r="G295" s="15">
        <v>0</v>
      </c>
      <c r="H295" s="15">
        <v>0</v>
      </c>
      <c r="I295" s="15">
        <v>250</v>
      </c>
      <c r="J295" s="15">
        <v>2731.8</v>
      </c>
      <c r="K295" s="15">
        <v>0</v>
      </c>
      <c r="L295" s="15">
        <v>570</v>
      </c>
      <c r="M295" s="15">
        <v>340</v>
      </c>
      <c r="N295" s="15">
        <v>6800</v>
      </c>
      <c r="O295" s="15">
        <v>37453.9</v>
      </c>
      <c r="P295" s="15">
        <v>0</v>
      </c>
      <c r="Q295" s="15">
        <v>1820</v>
      </c>
      <c r="R295" s="15">
        <v>5527.9</v>
      </c>
      <c r="S295" s="15">
        <v>34110</v>
      </c>
      <c r="T295" s="15">
        <v>10453.549999999999</v>
      </c>
      <c r="U295" s="15">
        <v>0</v>
      </c>
      <c r="V295" s="15">
        <v>238.25</v>
      </c>
      <c r="W295" s="15">
        <v>38001.800000000003</v>
      </c>
      <c r="X295" s="16">
        <v>440</v>
      </c>
      <c r="Y295" s="16">
        <v>0</v>
      </c>
      <c r="Z295" s="16">
        <v>0</v>
      </c>
      <c r="AA295" s="16">
        <v>0</v>
      </c>
      <c r="AB295" s="16">
        <v>440</v>
      </c>
      <c r="AC295" s="16">
        <v>0</v>
      </c>
      <c r="AD295" s="15">
        <v>0</v>
      </c>
      <c r="AE295" s="15">
        <v>34252.1</v>
      </c>
      <c r="AF295" s="17">
        <v>-15.99</v>
      </c>
      <c r="AG295" s="17">
        <v>0</v>
      </c>
      <c r="AH295" s="17">
        <v>0</v>
      </c>
      <c r="AI295" s="17">
        <v>0</v>
      </c>
      <c r="AJ295" s="17">
        <v>0</v>
      </c>
      <c r="AK295" s="17">
        <v>0</v>
      </c>
      <c r="AL295" s="18">
        <v>535</v>
      </c>
      <c r="AM295" s="18">
        <v>542</v>
      </c>
      <c r="AN295" s="35">
        <v>42850</v>
      </c>
      <c r="AO295" s="35">
        <v>42846</v>
      </c>
      <c r="AP295" s="23" t="s">
        <v>50</v>
      </c>
      <c r="AQ295" s="36">
        <v>42848.797453703701</v>
      </c>
      <c r="AR295" s="20" t="s">
        <v>51</v>
      </c>
      <c r="AS295" s="25" t="s">
        <v>50</v>
      </c>
      <c r="AT295" s="37">
        <v>42850.879733796297</v>
      </c>
      <c r="AU295" s="21" t="s">
        <v>57</v>
      </c>
    </row>
    <row r="296" spans="1:47" x14ac:dyDescent="0.2">
      <c r="A296" s="4" t="s">
        <v>86</v>
      </c>
      <c r="B296" s="14" t="s">
        <v>87</v>
      </c>
      <c r="C296" s="34">
        <v>42846</v>
      </c>
      <c r="D296" s="15">
        <v>37560</v>
      </c>
      <c r="E296" s="15">
        <v>36860</v>
      </c>
      <c r="F296" s="15">
        <v>0</v>
      </c>
      <c r="G296" s="15">
        <v>0</v>
      </c>
      <c r="H296" s="15">
        <v>0</v>
      </c>
      <c r="I296" s="15">
        <v>700</v>
      </c>
      <c r="J296" s="15">
        <v>3118.11</v>
      </c>
      <c r="K296" s="15">
        <v>0</v>
      </c>
      <c r="L296" s="15">
        <v>495</v>
      </c>
      <c r="M296" s="15">
        <v>25</v>
      </c>
      <c r="N296" s="15">
        <v>700</v>
      </c>
      <c r="O296" s="15">
        <v>37292.14</v>
      </c>
      <c r="P296" s="15">
        <v>0</v>
      </c>
      <c r="Q296" s="15">
        <v>799.17</v>
      </c>
      <c r="R296" s="15">
        <v>3806.8</v>
      </c>
      <c r="S296" s="15">
        <v>36860</v>
      </c>
      <c r="T296" s="15">
        <v>4800.1000000000004</v>
      </c>
      <c r="U296" s="15">
        <v>0</v>
      </c>
      <c r="V296" s="15">
        <v>238.01</v>
      </c>
      <c r="W296" s="15">
        <v>41198.11</v>
      </c>
      <c r="X296" s="16">
        <v>80</v>
      </c>
      <c r="Y296" s="16">
        <v>0</v>
      </c>
      <c r="Z296" s="16">
        <v>0</v>
      </c>
      <c r="AA296" s="16">
        <v>0</v>
      </c>
      <c r="AB296" s="16">
        <v>80</v>
      </c>
      <c r="AC296" s="16">
        <v>0</v>
      </c>
      <c r="AD296" s="15">
        <v>0</v>
      </c>
      <c r="AE296" s="15">
        <v>33734.03</v>
      </c>
      <c r="AF296" s="17">
        <v>-4.68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8">
        <v>572</v>
      </c>
      <c r="AM296" s="18">
        <v>581</v>
      </c>
      <c r="AN296" s="35">
        <v>42851</v>
      </c>
      <c r="AO296" s="35">
        <v>42849</v>
      </c>
      <c r="AP296" s="23" t="s">
        <v>50</v>
      </c>
      <c r="AQ296" s="36">
        <v>42849.782708333332</v>
      </c>
      <c r="AR296" s="20" t="s">
        <v>51</v>
      </c>
      <c r="AS296" s="25" t="s">
        <v>50</v>
      </c>
      <c r="AT296" s="37">
        <v>42850.879733796297</v>
      </c>
      <c r="AU296" s="21" t="s">
        <v>57</v>
      </c>
    </row>
    <row r="297" spans="1:47" x14ac:dyDescent="0.2">
      <c r="A297" s="4" t="s">
        <v>86</v>
      </c>
      <c r="B297" s="14" t="s">
        <v>87</v>
      </c>
      <c r="C297" s="34">
        <v>42847</v>
      </c>
      <c r="D297" s="15">
        <v>30310</v>
      </c>
      <c r="E297" s="15">
        <v>30260</v>
      </c>
      <c r="F297" s="15">
        <v>0</v>
      </c>
      <c r="G297" s="15">
        <v>0</v>
      </c>
      <c r="H297" s="15">
        <v>0</v>
      </c>
      <c r="I297" s="15">
        <v>50</v>
      </c>
      <c r="J297" s="15">
        <v>2676.93</v>
      </c>
      <c r="K297" s="15">
        <v>80</v>
      </c>
      <c r="L297" s="15">
        <v>380</v>
      </c>
      <c r="M297" s="15">
        <v>170</v>
      </c>
      <c r="N297" s="15">
        <v>3300</v>
      </c>
      <c r="O297" s="15">
        <v>27606.79</v>
      </c>
      <c r="P297" s="15">
        <v>0</v>
      </c>
      <c r="Q297" s="15">
        <v>0</v>
      </c>
      <c r="R297" s="15">
        <v>9310.14</v>
      </c>
      <c r="S297" s="15">
        <v>30260</v>
      </c>
      <c r="T297" s="15">
        <v>6440.59</v>
      </c>
      <c r="U297" s="15">
        <v>0</v>
      </c>
      <c r="V297" s="15">
        <v>216.34</v>
      </c>
      <c r="W297" s="15">
        <v>33616.93</v>
      </c>
      <c r="X297" s="16">
        <v>290</v>
      </c>
      <c r="Y297" s="16">
        <v>0</v>
      </c>
      <c r="Z297" s="16">
        <v>0</v>
      </c>
      <c r="AA297" s="16">
        <v>0</v>
      </c>
      <c r="AB297" s="16">
        <v>290</v>
      </c>
      <c r="AC297" s="16">
        <v>0</v>
      </c>
      <c r="AD297" s="15">
        <v>0</v>
      </c>
      <c r="AE297" s="15">
        <v>24589.86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8">
        <v>387</v>
      </c>
      <c r="AM297" s="18">
        <v>410</v>
      </c>
      <c r="AN297" s="35">
        <v>42851</v>
      </c>
      <c r="AO297" s="35">
        <v>42849</v>
      </c>
      <c r="AP297" s="23" t="s">
        <v>50</v>
      </c>
      <c r="AQ297" s="36">
        <v>42849.783738425926</v>
      </c>
      <c r="AR297" s="20" t="s">
        <v>51</v>
      </c>
      <c r="AS297" s="25" t="s">
        <v>50</v>
      </c>
      <c r="AT297" s="37">
        <v>42850.879733796297</v>
      </c>
      <c r="AU297" s="21" t="s">
        <v>57</v>
      </c>
    </row>
    <row r="298" spans="1:47" x14ac:dyDescent="0.2">
      <c r="A298" s="4" t="s">
        <v>86</v>
      </c>
      <c r="B298" s="14" t="s">
        <v>87</v>
      </c>
      <c r="C298" s="34">
        <v>42849</v>
      </c>
      <c r="D298" s="15">
        <v>57515</v>
      </c>
      <c r="E298" s="15">
        <v>57115</v>
      </c>
      <c r="F298" s="15">
        <v>0</v>
      </c>
      <c r="G298" s="15">
        <v>0</v>
      </c>
      <c r="H298" s="15">
        <v>0</v>
      </c>
      <c r="I298" s="15">
        <v>400</v>
      </c>
      <c r="J298" s="15">
        <v>6194.19</v>
      </c>
      <c r="K298" s="15">
        <v>90</v>
      </c>
      <c r="L298" s="15">
        <v>680</v>
      </c>
      <c r="M298" s="15">
        <v>795</v>
      </c>
      <c r="N298" s="15">
        <v>13700</v>
      </c>
      <c r="O298" s="15">
        <v>56833.95</v>
      </c>
      <c r="P298" s="15">
        <v>0</v>
      </c>
      <c r="Q298" s="15">
        <v>2312.34</v>
      </c>
      <c r="R298" s="15">
        <v>19827.900000000001</v>
      </c>
      <c r="S298" s="15">
        <v>57115</v>
      </c>
      <c r="T298" s="15">
        <v>21351.57</v>
      </c>
      <c r="U298" s="15">
        <v>0</v>
      </c>
      <c r="V298" s="15">
        <v>507.62</v>
      </c>
      <c r="W298" s="15">
        <v>65274.19</v>
      </c>
      <c r="X298" s="16">
        <v>260</v>
      </c>
      <c r="Y298" s="16">
        <v>0</v>
      </c>
      <c r="Z298" s="16">
        <v>0</v>
      </c>
      <c r="AA298" s="16">
        <v>0</v>
      </c>
      <c r="AB298" s="16">
        <v>260</v>
      </c>
      <c r="AC298" s="16">
        <v>0</v>
      </c>
      <c r="AD298" s="15">
        <v>0</v>
      </c>
      <c r="AE298" s="15">
        <v>49334.76</v>
      </c>
      <c r="AF298" s="17">
        <v>-29.84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8">
        <v>834</v>
      </c>
      <c r="AM298" s="18">
        <v>854</v>
      </c>
      <c r="AN298" s="35">
        <v>42852</v>
      </c>
      <c r="AO298" s="35">
        <v>42850</v>
      </c>
      <c r="AP298" s="23" t="s">
        <v>50</v>
      </c>
      <c r="AQ298" s="36">
        <v>42850.682372685187</v>
      </c>
      <c r="AR298" s="20" t="s">
        <v>71</v>
      </c>
      <c r="AS298" s="25" t="s">
        <v>50</v>
      </c>
      <c r="AT298" s="37">
        <v>42850.879733796297</v>
      </c>
      <c r="AU298" s="21" t="s">
        <v>57</v>
      </c>
    </row>
    <row r="299" spans="1:47" x14ac:dyDescent="0.2">
      <c r="A299" s="4" t="s">
        <v>86</v>
      </c>
      <c r="B299" s="14" t="s">
        <v>87</v>
      </c>
      <c r="C299" s="34">
        <v>42850</v>
      </c>
      <c r="D299" s="15">
        <v>49260</v>
      </c>
      <c r="E299" s="15">
        <v>49010</v>
      </c>
      <c r="F299" s="15">
        <v>0</v>
      </c>
      <c r="G299" s="15">
        <v>0</v>
      </c>
      <c r="H299" s="15">
        <v>0</v>
      </c>
      <c r="I299" s="15">
        <v>250</v>
      </c>
      <c r="J299" s="15">
        <v>3235.5</v>
      </c>
      <c r="K299" s="15">
        <v>0</v>
      </c>
      <c r="L299" s="15">
        <v>585</v>
      </c>
      <c r="M299" s="15">
        <v>315</v>
      </c>
      <c r="N299" s="15">
        <v>2500</v>
      </c>
      <c r="O299" s="15">
        <v>43175.5</v>
      </c>
      <c r="P299" s="15">
        <v>0</v>
      </c>
      <c r="Q299" s="15">
        <v>5145</v>
      </c>
      <c r="R299" s="15">
        <v>7575</v>
      </c>
      <c r="S299" s="15">
        <v>49010</v>
      </c>
      <c r="T299" s="15">
        <v>6614.95</v>
      </c>
      <c r="U299" s="15">
        <v>0</v>
      </c>
      <c r="V299" s="15">
        <v>270.55</v>
      </c>
      <c r="W299" s="15">
        <v>53395.5</v>
      </c>
      <c r="X299" s="16">
        <v>240</v>
      </c>
      <c r="Y299" s="16">
        <v>0</v>
      </c>
      <c r="Z299" s="16">
        <v>0</v>
      </c>
      <c r="AA299" s="16">
        <v>0</v>
      </c>
      <c r="AB299" s="16">
        <v>240</v>
      </c>
      <c r="AC299" s="16">
        <v>0</v>
      </c>
      <c r="AD299" s="15">
        <v>0</v>
      </c>
      <c r="AE299" s="15">
        <v>39280</v>
      </c>
      <c r="AF299" s="17">
        <v>-55.75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8">
        <v>731</v>
      </c>
      <c r="AM299" s="18">
        <v>763</v>
      </c>
      <c r="AN299" s="35">
        <v>42853</v>
      </c>
      <c r="AO299" s="35">
        <v>42851</v>
      </c>
      <c r="AP299" s="23" t="s">
        <v>50</v>
      </c>
      <c r="AQ299" s="36">
        <v>42851.660995370374</v>
      </c>
      <c r="AR299" s="20" t="s">
        <v>71</v>
      </c>
      <c r="AS299" s="25" t="s">
        <v>50</v>
      </c>
      <c r="AT299" s="37">
        <v>42852.415960648148</v>
      </c>
      <c r="AU299" s="21" t="s">
        <v>51</v>
      </c>
    </row>
    <row r="300" spans="1:47" x14ac:dyDescent="0.2">
      <c r="A300" s="4" t="s">
        <v>86</v>
      </c>
      <c r="B300" s="14" t="s">
        <v>87</v>
      </c>
      <c r="C300" s="34">
        <v>42851</v>
      </c>
      <c r="D300" s="15">
        <v>42585</v>
      </c>
      <c r="E300" s="15">
        <v>41835</v>
      </c>
      <c r="F300" s="15">
        <v>0</v>
      </c>
      <c r="G300" s="15">
        <v>0</v>
      </c>
      <c r="H300" s="15">
        <v>0</v>
      </c>
      <c r="I300" s="15">
        <v>750</v>
      </c>
      <c r="J300" s="15">
        <v>3798.21</v>
      </c>
      <c r="K300" s="15">
        <v>40</v>
      </c>
      <c r="L300" s="15">
        <v>605</v>
      </c>
      <c r="M300" s="15">
        <v>210</v>
      </c>
      <c r="N300" s="15">
        <v>6100</v>
      </c>
      <c r="O300" s="15">
        <v>41532.870000000003</v>
      </c>
      <c r="P300" s="15">
        <v>0</v>
      </c>
      <c r="Q300" s="15">
        <v>1898.54</v>
      </c>
      <c r="R300" s="15">
        <v>9906.7999999999993</v>
      </c>
      <c r="S300" s="15">
        <v>41835</v>
      </c>
      <c r="T300" s="15">
        <v>11198.79</v>
      </c>
      <c r="U300" s="15">
        <v>0</v>
      </c>
      <c r="V300" s="15">
        <v>304.42</v>
      </c>
      <c r="W300" s="15">
        <v>47238.21</v>
      </c>
      <c r="X300" s="16">
        <v>210</v>
      </c>
      <c r="Y300" s="16">
        <v>0</v>
      </c>
      <c r="Z300" s="16">
        <v>0</v>
      </c>
      <c r="AA300" s="16">
        <v>0</v>
      </c>
      <c r="AB300" s="16">
        <v>210</v>
      </c>
      <c r="AC300" s="16">
        <v>0</v>
      </c>
      <c r="AD300" s="15">
        <v>0</v>
      </c>
      <c r="AE300" s="15">
        <v>37089.660000000003</v>
      </c>
      <c r="AF300" s="17">
        <v>-11.16</v>
      </c>
      <c r="AG300" s="17">
        <v>0</v>
      </c>
      <c r="AH300" s="17">
        <v>0</v>
      </c>
      <c r="AI300" s="17">
        <v>0</v>
      </c>
      <c r="AJ300" s="17">
        <v>0</v>
      </c>
      <c r="AK300" s="17">
        <v>0</v>
      </c>
      <c r="AL300" s="18">
        <v>657</v>
      </c>
      <c r="AM300" s="18">
        <v>665</v>
      </c>
      <c r="AN300" s="35">
        <v>42857</v>
      </c>
      <c r="AO300" s="35">
        <v>42852</v>
      </c>
      <c r="AP300" s="23" t="s">
        <v>50</v>
      </c>
      <c r="AQ300" s="36">
        <v>42852.651574074072</v>
      </c>
      <c r="AR300" s="20" t="s">
        <v>71</v>
      </c>
      <c r="AS300" s="25" t="s">
        <v>50</v>
      </c>
      <c r="AT300" s="37">
        <v>42853.463414351849</v>
      </c>
      <c r="AU300" s="21" t="s">
        <v>51</v>
      </c>
    </row>
    <row r="301" spans="1:47" x14ac:dyDescent="0.2">
      <c r="A301" s="4" t="s">
        <v>86</v>
      </c>
      <c r="B301" s="14" t="s">
        <v>87</v>
      </c>
      <c r="C301" s="34">
        <v>42852</v>
      </c>
      <c r="D301" s="15">
        <v>37735</v>
      </c>
      <c r="E301" s="15">
        <v>37385</v>
      </c>
      <c r="F301" s="15">
        <v>0</v>
      </c>
      <c r="G301" s="15">
        <v>0</v>
      </c>
      <c r="H301" s="15">
        <v>0</v>
      </c>
      <c r="I301" s="15">
        <v>350</v>
      </c>
      <c r="J301" s="15">
        <v>2712.6</v>
      </c>
      <c r="K301" s="15">
        <v>0</v>
      </c>
      <c r="L301" s="15">
        <v>435</v>
      </c>
      <c r="M301" s="15">
        <v>120</v>
      </c>
      <c r="N301" s="15">
        <v>4300</v>
      </c>
      <c r="O301" s="15">
        <v>36978.800000000003</v>
      </c>
      <c r="P301" s="15">
        <v>0</v>
      </c>
      <c r="Q301" s="15">
        <v>1595</v>
      </c>
      <c r="R301" s="15">
        <v>6728.8</v>
      </c>
      <c r="S301" s="15">
        <v>37385</v>
      </c>
      <c r="T301" s="15">
        <v>7703.83</v>
      </c>
      <c r="U301" s="15">
        <v>0</v>
      </c>
      <c r="V301" s="15">
        <v>213.77</v>
      </c>
      <c r="W301" s="15">
        <v>41002.6</v>
      </c>
      <c r="X301" s="16">
        <v>120</v>
      </c>
      <c r="Y301" s="16">
        <v>0</v>
      </c>
      <c r="Z301" s="16">
        <v>0</v>
      </c>
      <c r="AA301" s="16">
        <v>0</v>
      </c>
      <c r="AB301" s="16">
        <v>120</v>
      </c>
      <c r="AC301" s="16">
        <v>0</v>
      </c>
      <c r="AD301" s="15">
        <v>0</v>
      </c>
      <c r="AE301" s="15">
        <v>33831.199999999997</v>
      </c>
      <c r="AF301" s="17">
        <v>-24.71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8">
        <v>593</v>
      </c>
      <c r="AM301" s="18">
        <v>602</v>
      </c>
      <c r="AN301" s="35">
        <v>42858</v>
      </c>
      <c r="AO301" s="35">
        <v>42853</v>
      </c>
      <c r="AP301" s="23" t="s">
        <v>50</v>
      </c>
      <c r="AQ301" s="36">
        <v>42855.781215277777</v>
      </c>
      <c r="AR301" s="20" t="s">
        <v>51</v>
      </c>
      <c r="AS301" s="25" t="s">
        <v>50</v>
      </c>
      <c r="AT301" s="37">
        <v>42857.468946759262</v>
      </c>
      <c r="AU301" s="21" t="s">
        <v>51</v>
      </c>
    </row>
    <row r="302" spans="1:47" x14ac:dyDescent="0.2">
      <c r="A302" s="4" t="s">
        <v>86</v>
      </c>
      <c r="B302" s="14" t="s">
        <v>87</v>
      </c>
      <c r="C302" s="34">
        <v>42853</v>
      </c>
      <c r="D302" s="15">
        <v>35295</v>
      </c>
      <c r="E302" s="15">
        <v>34995</v>
      </c>
      <c r="F302" s="15">
        <v>0</v>
      </c>
      <c r="G302" s="15">
        <v>0</v>
      </c>
      <c r="H302" s="15">
        <v>0</v>
      </c>
      <c r="I302" s="15">
        <v>300</v>
      </c>
      <c r="J302" s="15">
        <v>4714.62</v>
      </c>
      <c r="K302" s="15">
        <v>0</v>
      </c>
      <c r="L302" s="15">
        <v>415</v>
      </c>
      <c r="M302" s="15">
        <v>255</v>
      </c>
      <c r="N302" s="15">
        <v>3100</v>
      </c>
      <c r="O302" s="15">
        <v>33535.72</v>
      </c>
      <c r="P302" s="15">
        <v>0</v>
      </c>
      <c r="Q302" s="15">
        <v>855</v>
      </c>
      <c r="R302" s="15">
        <v>9388.9</v>
      </c>
      <c r="S302" s="15">
        <v>34995</v>
      </c>
      <c r="T302" s="15">
        <v>8432.36</v>
      </c>
      <c r="U302" s="15">
        <v>0</v>
      </c>
      <c r="V302" s="15">
        <v>352.26</v>
      </c>
      <c r="W302" s="15">
        <v>40679.620000000003</v>
      </c>
      <c r="X302" s="16">
        <v>350</v>
      </c>
      <c r="Y302" s="16">
        <v>0</v>
      </c>
      <c r="Z302" s="16">
        <v>0</v>
      </c>
      <c r="AA302" s="16">
        <v>0</v>
      </c>
      <c r="AB302" s="16">
        <v>350</v>
      </c>
      <c r="AC302" s="16">
        <v>0</v>
      </c>
      <c r="AD302" s="15">
        <v>0</v>
      </c>
      <c r="AE302" s="15">
        <v>28501.1</v>
      </c>
      <c r="AF302" s="17">
        <v>0</v>
      </c>
      <c r="AG302" s="17">
        <v>-0.09</v>
      </c>
      <c r="AH302" s="17">
        <v>0</v>
      </c>
      <c r="AI302" s="17">
        <v>-855</v>
      </c>
      <c r="AJ302" s="17">
        <v>0</v>
      </c>
      <c r="AK302" s="17">
        <v>0</v>
      </c>
      <c r="AL302" s="18">
        <v>492</v>
      </c>
      <c r="AM302" s="18">
        <v>503</v>
      </c>
      <c r="AN302" s="35">
        <v>42859</v>
      </c>
      <c r="AO302" s="35">
        <v>42857</v>
      </c>
      <c r="AP302" s="23" t="s">
        <v>50</v>
      </c>
      <c r="AQ302" s="36">
        <v>42857.768252314818</v>
      </c>
      <c r="AR302" s="20" t="s">
        <v>71</v>
      </c>
      <c r="AS302" s="25" t="s">
        <v>50</v>
      </c>
      <c r="AT302" s="37">
        <v>42857.881342592591</v>
      </c>
      <c r="AU302" s="21" t="s">
        <v>51</v>
      </c>
    </row>
    <row r="303" spans="1:47" x14ac:dyDescent="0.2">
      <c r="A303" s="4" t="s">
        <v>86</v>
      </c>
      <c r="B303" s="14" t="s">
        <v>87</v>
      </c>
      <c r="C303" s="34">
        <v>42854</v>
      </c>
      <c r="D303" s="15">
        <v>30870</v>
      </c>
      <c r="E303" s="15">
        <v>30670</v>
      </c>
      <c r="F303" s="15">
        <v>0</v>
      </c>
      <c r="G303" s="15">
        <v>0</v>
      </c>
      <c r="H303" s="15">
        <v>0</v>
      </c>
      <c r="I303" s="15">
        <v>200</v>
      </c>
      <c r="J303" s="15">
        <v>4465.38</v>
      </c>
      <c r="K303" s="15">
        <v>0</v>
      </c>
      <c r="L303" s="15">
        <v>335</v>
      </c>
      <c r="M303" s="15">
        <v>390</v>
      </c>
      <c r="N303" s="15">
        <v>1300</v>
      </c>
      <c r="O303" s="15">
        <v>27998.67</v>
      </c>
      <c r="P303" s="15">
        <v>0</v>
      </c>
      <c r="Q303" s="15">
        <v>2386.41</v>
      </c>
      <c r="R303" s="15">
        <v>6975.3</v>
      </c>
      <c r="S303" s="15">
        <v>30670</v>
      </c>
      <c r="T303" s="15">
        <v>6350.82</v>
      </c>
      <c r="U303" s="15">
        <v>0</v>
      </c>
      <c r="V303" s="15">
        <v>339.56</v>
      </c>
      <c r="W303" s="15">
        <v>36060.379999999997</v>
      </c>
      <c r="X303" s="16">
        <v>510</v>
      </c>
      <c r="Y303" s="16">
        <v>0</v>
      </c>
      <c r="Z303" s="16">
        <v>0</v>
      </c>
      <c r="AA303" s="16">
        <v>0</v>
      </c>
      <c r="AB303" s="16">
        <v>510</v>
      </c>
      <c r="AC303" s="16">
        <v>0</v>
      </c>
      <c r="AD303" s="15">
        <v>0</v>
      </c>
      <c r="AE303" s="15">
        <v>23318.29</v>
      </c>
      <c r="AF303" s="17">
        <v>0</v>
      </c>
      <c r="AG303" s="17">
        <v>0</v>
      </c>
      <c r="AH303" s="17">
        <v>0</v>
      </c>
      <c r="AI303" s="17">
        <v>-2386.41</v>
      </c>
      <c r="AJ303" s="17">
        <v>0</v>
      </c>
      <c r="AK303" s="17">
        <v>0</v>
      </c>
      <c r="AL303" s="18">
        <v>461</v>
      </c>
      <c r="AM303" s="18">
        <v>476</v>
      </c>
      <c r="AN303" s="35">
        <v>42859</v>
      </c>
      <c r="AO303" s="35">
        <v>42857</v>
      </c>
      <c r="AP303" s="23" t="s">
        <v>50</v>
      </c>
      <c r="AQ303" s="36">
        <v>42857.767071759263</v>
      </c>
      <c r="AR303" s="20" t="s">
        <v>71</v>
      </c>
      <c r="AS303" s="25" t="s">
        <v>50</v>
      </c>
      <c r="AT303" s="37">
        <v>42857.881342592591</v>
      </c>
      <c r="AU303" s="21" t="s">
        <v>51</v>
      </c>
    </row>
    <row r="304" spans="1:47" x14ac:dyDescent="0.2">
      <c r="A304" s="4" t="s">
        <v>88</v>
      </c>
      <c r="B304" s="14" t="s">
        <v>89</v>
      </c>
      <c r="C304" s="34">
        <v>42826</v>
      </c>
      <c r="D304" s="15">
        <v>45780</v>
      </c>
      <c r="E304" s="15">
        <v>44980</v>
      </c>
      <c r="F304" s="15">
        <v>200</v>
      </c>
      <c r="G304" s="15">
        <v>0</v>
      </c>
      <c r="H304" s="15">
        <v>0</v>
      </c>
      <c r="I304" s="15">
        <v>600</v>
      </c>
      <c r="J304" s="15">
        <v>1470.6</v>
      </c>
      <c r="K304" s="15">
        <v>40</v>
      </c>
      <c r="L304" s="15">
        <v>385</v>
      </c>
      <c r="M304" s="15">
        <v>410</v>
      </c>
      <c r="N304" s="15">
        <v>4700</v>
      </c>
      <c r="O304" s="15">
        <v>29403.07</v>
      </c>
      <c r="P304" s="15">
        <v>0</v>
      </c>
      <c r="Q304" s="15">
        <v>12480</v>
      </c>
      <c r="R304" s="15">
        <v>10902.53</v>
      </c>
      <c r="S304" s="15">
        <v>44980</v>
      </c>
      <c r="T304" s="15">
        <v>7654.76</v>
      </c>
      <c r="U304" s="15">
        <v>0</v>
      </c>
      <c r="V304" s="15">
        <v>150.84</v>
      </c>
      <c r="W304" s="15">
        <v>48085.599999999999</v>
      </c>
      <c r="X304" s="16">
        <v>240</v>
      </c>
      <c r="Y304" s="16">
        <v>690</v>
      </c>
      <c r="Z304" s="16">
        <v>0</v>
      </c>
      <c r="AA304" s="16">
        <v>0</v>
      </c>
      <c r="AB304" s="16">
        <v>930</v>
      </c>
      <c r="AC304" s="16">
        <v>0</v>
      </c>
      <c r="AD304" s="15">
        <v>0</v>
      </c>
      <c r="AE304" s="15">
        <v>28027.47</v>
      </c>
      <c r="AF304" s="17">
        <v>-201.32</v>
      </c>
      <c r="AG304" s="17">
        <v>0</v>
      </c>
      <c r="AH304" s="17">
        <v>150</v>
      </c>
      <c r="AI304" s="17">
        <v>0</v>
      </c>
      <c r="AJ304" s="17">
        <v>0</v>
      </c>
      <c r="AK304" s="17">
        <v>0</v>
      </c>
      <c r="AL304" s="18">
        <v>615</v>
      </c>
      <c r="AM304" s="18">
        <v>628</v>
      </c>
      <c r="AN304" s="35">
        <v>42830</v>
      </c>
      <c r="AO304" s="35">
        <v>42828</v>
      </c>
      <c r="AP304" s="23" t="s">
        <v>50</v>
      </c>
      <c r="AQ304" s="36">
        <v>42829.475925925923</v>
      </c>
      <c r="AR304" s="20" t="s">
        <v>51</v>
      </c>
      <c r="AS304" s="25" t="s">
        <v>50</v>
      </c>
      <c r="AT304" s="37">
        <v>42850.879733796297</v>
      </c>
      <c r="AU304" s="21" t="s">
        <v>57</v>
      </c>
    </row>
    <row r="305" spans="1:47" x14ac:dyDescent="0.2">
      <c r="A305" s="4" t="s">
        <v>88</v>
      </c>
      <c r="B305" s="14" t="s">
        <v>89</v>
      </c>
      <c r="C305" s="34">
        <v>42828</v>
      </c>
      <c r="D305" s="15">
        <v>86060</v>
      </c>
      <c r="E305" s="15">
        <v>84910</v>
      </c>
      <c r="F305" s="15">
        <v>600</v>
      </c>
      <c r="G305" s="15">
        <v>0</v>
      </c>
      <c r="H305" s="15">
        <v>0</v>
      </c>
      <c r="I305" s="15">
        <v>550</v>
      </c>
      <c r="J305" s="15">
        <v>5549.1</v>
      </c>
      <c r="K305" s="15">
        <v>40</v>
      </c>
      <c r="L305" s="15">
        <v>335</v>
      </c>
      <c r="M305" s="15">
        <v>130</v>
      </c>
      <c r="N305" s="15">
        <v>2500</v>
      </c>
      <c r="O305" s="15">
        <v>62559.03</v>
      </c>
      <c r="P305" s="15">
        <v>0</v>
      </c>
      <c r="Q305" s="15">
        <v>15226.4</v>
      </c>
      <c r="R305" s="15">
        <v>16828.669999999998</v>
      </c>
      <c r="S305" s="15">
        <v>84910</v>
      </c>
      <c r="T305" s="15">
        <v>9308.0300000000007</v>
      </c>
      <c r="U305" s="15">
        <v>0</v>
      </c>
      <c r="V305" s="15">
        <v>396.07</v>
      </c>
      <c r="W305" s="15">
        <v>92114.1</v>
      </c>
      <c r="X305" s="16">
        <v>410</v>
      </c>
      <c r="Y305" s="16">
        <v>1065</v>
      </c>
      <c r="Z305" s="16">
        <v>0</v>
      </c>
      <c r="AA305" s="16">
        <v>0</v>
      </c>
      <c r="AB305" s="16">
        <v>1475</v>
      </c>
      <c r="AC305" s="16">
        <v>0</v>
      </c>
      <c r="AD305" s="15">
        <v>0</v>
      </c>
      <c r="AE305" s="15">
        <v>57979.93</v>
      </c>
      <c r="AF305" s="17">
        <v>-245.52</v>
      </c>
      <c r="AG305" s="17">
        <v>0</v>
      </c>
      <c r="AH305" s="17">
        <v>0</v>
      </c>
      <c r="AI305" s="17">
        <v>-30</v>
      </c>
      <c r="AJ305" s="17">
        <v>0</v>
      </c>
      <c r="AK305" s="17">
        <v>0</v>
      </c>
      <c r="AL305" s="18">
        <v>1118</v>
      </c>
      <c r="AM305" s="18">
        <v>1146</v>
      </c>
      <c r="AN305" s="35">
        <v>42832</v>
      </c>
      <c r="AO305" s="35">
        <v>42829</v>
      </c>
      <c r="AP305" s="23" t="s">
        <v>50</v>
      </c>
      <c r="AQ305" s="36">
        <v>42830.854456018518</v>
      </c>
      <c r="AR305" s="20" t="s">
        <v>51</v>
      </c>
      <c r="AS305" s="25" t="s">
        <v>50</v>
      </c>
      <c r="AT305" s="37">
        <v>42850.879733796297</v>
      </c>
      <c r="AU305" s="21" t="s">
        <v>57</v>
      </c>
    </row>
    <row r="306" spans="1:47" x14ac:dyDescent="0.2">
      <c r="A306" s="4" t="s">
        <v>88</v>
      </c>
      <c r="B306" s="14" t="s">
        <v>89</v>
      </c>
      <c r="C306" s="34">
        <v>42829</v>
      </c>
      <c r="D306" s="15">
        <v>75695</v>
      </c>
      <c r="E306" s="15">
        <v>74745</v>
      </c>
      <c r="F306" s="15">
        <v>50</v>
      </c>
      <c r="G306" s="15">
        <v>0</v>
      </c>
      <c r="H306" s="15">
        <v>0</v>
      </c>
      <c r="I306" s="15">
        <v>900</v>
      </c>
      <c r="J306" s="15">
        <v>2734.35</v>
      </c>
      <c r="K306" s="15">
        <v>0</v>
      </c>
      <c r="L306" s="15">
        <v>20</v>
      </c>
      <c r="M306" s="15">
        <v>5</v>
      </c>
      <c r="N306" s="15">
        <v>3500</v>
      </c>
      <c r="O306" s="15">
        <v>53102.81</v>
      </c>
      <c r="P306" s="15">
        <v>0</v>
      </c>
      <c r="Q306" s="15">
        <v>15737</v>
      </c>
      <c r="R306" s="15">
        <v>13114.54</v>
      </c>
      <c r="S306" s="15">
        <v>74745</v>
      </c>
      <c r="T306" s="15">
        <v>7028.83</v>
      </c>
      <c r="U306" s="15">
        <v>0</v>
      </c>
      <c r="V306" s="15">
        <v>180.52</v>
      </c>
      <c r="W306" s="15">
        <v>78454.350000000006</v>
      </c>
      <c r="X306" s="16">
        <v>460</v>
      </c>
      <c r="Y306" s="16">
        <v>1220</v>
      </c>
      <c r="Z306" s="16">
        <v>0</v>
      </c>
      <c r="AA306" s="16">
        <v>90</v>
      </c>
      <c r="AB306" s="16">
        <v>1590</v>
      </c>
      <c r="AC306" s="16">
        <v>0</v>
      </c>
      <c r="AD306" s="15">
        <v>0</v>
      </c>
      <c r="AE306" s="15">
        <v>51933.46</v>
      </c>
      <c r="AF306" s="17">
        <v>-305.89999999999998</v>
      </c>
      <c r="AG306" s="17">
        <v>0</v>
      </c>
      <c r="AH306" s="17">
        <v>0</v>
      </c>
      <c r="AI306" s="17">
        <v>0</v>
      </c>
      <c r="AJ306" s="17">
        <v>0</v>
      </c>
      <c r="AK306" s="17">
        <v>0</v>
      </c>
      <c r="AL306" s="18">
        <v>1004</v>
      </c>
      <c r="AM306" s="18">
        <v>1037</v>
      </c>
      <c r="AN306" s="35">
        <v>42835</v>
      </c>
      <c r="AO306" s="35">
        <v>42830</v>
      </c>
      <c r="AP306" s="23" t="s">
        <v>50</v>
      </c>
      <c r="AQ306" s="36">
        <v>42834.771284722221</v>
      </c>
      <c r="AR306" s="20" t="s">
        <v>51</v>
      </c>
      <c r="AS306" s="25" t="s">
        <v>50</v>
      </c>
      <c r="AT306" s="37">
        <v>42850.879733796297</v>
      </c>
      <c r="AU306" s="21" t="s">
        <v>57</v>
      </c>
    </row>
    <row r="307" spans="1:47" x14ac:dyDescent="0.2">
      <c r="A307" s="4" t="s">
        <v>88</v>
      </c>
      <c r="B307" s="14" t="s">
        <v>89</v>
      </c>
      <c r="C307" s="34">
        <v>42830</v>
      </c>
      <c r="D307" s="15">
        <v>70410</v>
      </c>
      <c r="E307" s="15">
        <v>69760</v>
      </c>
      <c r="F307" s="15">
        <v>50</v>
      </c>
      <c r="G307" s="15">
        <v>0</v>
      </c>
      <c r="H307" s="15">
        <v>0</v>
      </c>
      <c r="I307" s="15">
        <v>600</v>
      </c>
      <c r="J307" s="15">
        <v>3819.78</v>
      </c>
      <c r="K307" s="15">
        <v>20</v>
      </c>
      <c r="L307" s="15">
        <v>90</v>
      </c>
      <c r="M307" s="15">
        <v>0</v>
      </c>
      <c r="N307" s="15">
        <v>500</v>
      </c>
      <c r="O307" s="15">
        <v>47625.32</v>
      </c>
      <c r="P307" s="15">
        <v>0</v>
      </c>
      <c r="Q307" s="15">
        <v>11532.82</v>
      </c>
      <c r="R307" s="15">
        <v>15681.64</v>
      </c>
      <c r="S307" s="15">
        <v>69760</v>
      </c>
      <c r="T307" s="15">
        <v>4822.6899999999996</v>
      </c>
      <c r="U307" s="15">
        <v>0</v>
      </c>
      <c r="V307" s="15">
        <v>257.08999999999997</v>
      </c>
      <c r="W307" s="15">
        <v>74339.78</v>
      </c>
      <c r="X307" s="16">
        <v>1270</v>
      </c>
      <c r="Y307" s="16">
        <v>345</v>
      </c>
      <c r="Z307" s="16">
        <v>0</v>
      </c>
      <c r="AA307" s="16">
        <v>0</v>
      </c>
      <c r="AB307" s="16">
        <v>1615</v>
      </c>
      <c r="AC307" s="16">
        <v>0</v>
      </c>
      <c r="AD307" s="15">
        <v>0</v>
      </c>
      <c r="AE307" s="15">
        <v>45310.54</v>
      </c>
      <c r="AF307" s="17">
        <v>-225.93</v>
      </c>
      <c r="AG307" s="17">
        <v>0</v>
      </c>
      <c r="AH307" s="17">
        <v>0</v>
      </c>
      <c r="AI307" s="17">
        <v>0</v>
      </c>
      <c r="AJ307" s="17">
        <v>0</v>
      </c>
      <c r="AK307" s="17">
        <v>0</v>
      </c>
      <c r="AL307" s="18">
        <v>936</v>
      </c>
      <c r="AM307" s="18">
        <v>956</v>
      </c>
      <c r="AN307" s="35">
        <v>42835</v>
      </c>
      <c r="AO307" s="35">
        <v>42832</v>
      </c>
      <c r="AP307" s="23" t="s">
        <v>50</v>
      </c>
      <c r="AQ307" s="36">
        <v>42834.930243055554</v>
      </c>
      <c r="AR307" s="20" t="s">
        <v>51</v>
      </c>
      <c r="AS307" s="25" t="s">
        <v>50</v>
      </c>
      <c r="AT307" s="37">
        <v>42850.879733796297</v>
      </c>
      <c r="AU307" s="21" t="s">
        <v>57</v>
      </c>
    </row>
    <row r="308" spans="1:47" x14ac:dyDescent="0.2">
      <c r="A308" s="4" t="s">
        <v>88</v>
      </c>
      <c r="B308" s="14" t="s">
        <v>89</v>
      </c>
      <c r="C308" s="34">
        <v>42832</v>
      </c>
      <c r="D308" s="15">
        <v>146060</v>
      </c>
      <c r="E308" s="15">
        <v>144910</v>
      </c>
      <c r="F308" s="15">
        <v>0</v>
      </c>
      <c r="G308" s="15">
        <v>0</v>
      </c>
      <c r="H308" s="15">
        <v>0</v>
      </c>
      <c r="I308" s="15">
        <v>1150</v>
      </c>
      <c r="J308" s="15">
        <v>5428.17</v>
      </c>
      <c r="K308" s="15">
        <v>180</v>
      </c>
      <c r="L308" s="15">
        <v>1300</v>
      </c>
      <c r="M308" s="15">
        <v>605</v>
      </c>
      <c r="N308" s="15">
        <v>6700</v>
      </c>
      <c r="O308" s="15">
        <v>103981.08</v>
      </c>
      <c r="P308" s="15">
        <v>0</v>
      </c>
      <c r="Q308" s="15">
        <v>35753</v>
      </c>
      <c r="R308" s="15">
        <v>20539.09</v>
      </c>
      <c r="S308" s="15">
        <v>144910</v>
      </c>
      <c r="T308" s="15">
        <v>14871.65</v>
      </c>
      <c r="U308" s="15">
        <v>0</v>
      </c>
      <c r="V308" s="15">
        <v>491.52</v>
      </c>
      <c r="W308" s="15">
        <v>153573.17000000001</v>
      </c>
      <c r="X308" s="16">
        <v>950</v>
      </c>
      <c r="Y308" s="16">
        <v>1220</v>
      </c>
      <c r="Z308" s="16">
        <v>0</v>
      </c>
      <c r="AA308" s="16">
        <v>215</v>
      </c>
      <c r="AB308" s="16">
        <v>1955</v>
      </c>
      <c r="AC308" s="16">
        <v>0</v>
      </c>
      <c r="AD308" s="15">
        <v>0</v>
      </c>
      <c r="AE308" s="15">
        <v>98422.91</v>
      </c>
      <c r="AF308" s="17">
        <v>-773.96</v>
      </c>
      <c r="AG308" s="17">
        <v>0</v>
      </c>
      <c r="AH308" s="17">
        <v>0</v>
      </c>
      <c r="AI308" s="17">
        <v>0</v>
      </c>
      <c r="AJ308" s="17">
        <v>0</v>
      </c>
      <c r="AK308" s="17">
        <v>0</v>
      </c>
      <c r="AL308" s="18">
        <v>1669</v>
      </c>
      <c r="AM308" s="18">
        <v>1750</v>
      </c>
      <c r="AN308" s="35">
        <v>42837</v>
      </c>
      <c r="AO308" s="35">
        <v>42833</v>
      </c>
      <c r="AP308" s="23" t="s">
        <v>50</v>
      </c>
      <c r="AQ308" s="36">
        <v>42835.591643518521</v>
      </c>
      <c r="AR308" s="20" t="s">
        <v>51</v>
      </c>
      <c r="AS308" s="25" t="s">
        <v>50</v>
      </c>
      <c r="AT308" s="37">
        <v>42850.879733796297</v>
      </c>
      <c r="AU308" s="21" t="s">
        <v>57</v>
      </c>
    </row>
    <row r="309" spans="1:47" x14ac:dyDescent="0.2">
      <c r="A309" s="4" t="s">
        <v>88</v>
      </c>
      <c r="B309" s="14" t="s">
        <v>89</v>
      </c>
      <c r="C309" s="34">
        <v>42833</v>
      </c>
      <c r="D309" s="15">
        <v>60110</v>
      </c>
      <c r="E309" s="15">
        <v>59910</v>
      </c>
      <c r="F309" s="15">
        <v>0</v>
      </c>
      <c r="G309" s="15">
        <v>0</v>
      </c>
      <c r="H309" s="15">
        <v>0</v>
      </c>
      <c r="I309" s="15">
        <v>200</v>
      </c>
      <c r="J309" s="15">
        <v>2398.9499999999998</v>
      </c>
      <c r="K309" s="15">
        <v>60</v>
      </c>
      <c r="L309" s="15">
        <v>295</v>
      </c>
      <c r="M309" s="15">
        <v>365</v>
      </c>
      <c r="N309" s="15">
        <v>3000</v>
      </c>
      <c r="O309" s="15">
        <v>42807.55</v>
      </c>
      <c r="P309" s="15">
        <v>0</v>
      </c>
      <c r="Q309" s="15">
        <v>12604</v>
      </c>
      <c r="R309" s="15">
        <v>10817.4</v>
      </c>
      <c r="S309" s="15">
        <v>59910</v>
      </c>
      <c r="T309" s="15">
        <v>6114.9</v>
      </c>
      <c r="U309" s="15">
        <v>0</v>
      </c>
      <c r="V309" s="15">
        <v>204.05</v>
      </c>
      <c r="W309" s="15">
        <v>63228.95</v>
      </c>
      <c r="X309" s="16">
        <v>980</v>
      </c>
      <c r="Y309" s="16">
        <v>470</v>
      </c>
      <c r="Z309" s="16">
        <v>0</v>
      </c>
      <c r="AA309" s="16">
        <v>0</v>
      </c>
      <c r="AB309" s="16">
        <v>1450</v>
      </c>
      <c r="AC309" s="16">
        <v>0</v>
      </c>
      <c r="AD309" s="15">
        <v>0</v>
      </c>
      <c r="AE309" s="15">
        <v>41138.6</v>
      </c>
      <c r="AF309" s="17">
        <v>-256.19</v>
      </c>
      <c r="AG309" s="17">
        <v>0</v>
      </c>
      <c r="AH309" s="17">
        <v>0</v>
      </c>
      <c r="AI309" s="17">
        <v>0</v>
      </c>
      <c r="AJ309" s="17">
        <v>0</v>
      </c>
      <c r="AK309" s="17">
        <v>0</v>
      </c>
      <c r="AL309" s="18">
        <v>633</v>
      </c>
      <c r="AM309" s="18">
        <v>708</v>
      </c>
      <c r="AN309" s="35">
        <v>42837</v>
      </c>
      <c r="AO309" s="35">
        <v>42835</v>
      </c>
      <c r="AP309" s="23" t="s">
        <v>50</v>
      </c>
      <c r="AQ309" s="36">
        <v>42836.442361111112</v>
      </c>
      <c r="AR309" s="20" t="s">
        <v>51</v>
      </c>
      <c r="AS309" s="25" t="s">
        <v>50</v>
      </c>
      <c r="AT309" s="37">
        <v>42850.879733796297</v>
      </c>
      <c r="AU309" s="21" t="s">
        <v>57</v>
      </c>
    </row>
    <row r="310" spans="1:47" x14ac:dyDescent="0.2">
      <c r="A310" s="4" t="s">
        <v>88</v>
      </c>
      <c r="B310" s="14" t="s">
        <v>89</v>
      </c>
      <c r="C310" s="34">
        <v>42835</v>
      </c>
      <c r="D310" s="15">
        <v>66770</v>
      </c>
      <c r="E310" s="15">
        <v>66320</v>
      </c>
      <c r="F310" s="15">
        <v>0</v>
      </c>
      <c r="G310" s="15">
        <v>0</v>
      </c>
      <c r="H310" s="15">
        <v>0</v>
      </c>
      <c r="I310" s="15">
        <v>450</v>
      </c>
      <c r="J310" s="15">
        <v>3996.96</v>
      </c>
      <c r="K310" s="15">
        <v>0</v>
      </c>
      <c r="L310" s="15">
        <v>810</v>
      </c>
      <c r="M310" s="15">
        <v>240</v>
      </c>
      <c r="N310" s="15">
        <v>500</v>
      </c>
      <c r="O310" s="15">
        <v>50652.3</v>
      </c>
      <c r="P310" s="15">
        <v>0</v>
      </c>
      <c r="Q310" s="15">
        <v>9312</v>
      </c>
      <c r="R310" s="15">
        <v>12352.66</v>
      </c>
      <c r="S310" s="15">
        <v>66320</v>
      </c>
      <c r="T310" s="15">
        <v>5666.79</v>
      </c>
      <c r="U310" s="15">
        <v>0</v>
      </c>
      <c r="V310" s="15">
        <v>330.17</v>
      </c>
      <c r="W310" s="15">
        <v>71816.960000000006</v>
      </c>
      <c r="X310" s="16">
        <v>1570</v>
      </c>
      <c r="Y310" s="16">
        <v>875</v>
      </c>
      <c r="Z310" s="16">
        <v>0</v>
      </c>
      <c r="AA310" s="16">
        <v>0</v>
      </c>
      <c r="AB310" s="16">
        <v>2445</v>
      </c>
      <c r="AC310" s="16">
        <v>0</v>
      </c>
      <c r="AD310" s="15">
        <v>0</v>
      </c>
      <c r="AE310" s="15">
        <v>48050.34</v>
      </c>
      <c r="AF310" s="17">
        <v>-177.63</v>
      </c>
      <c r="AG310" s="17">
        <v>0</v>
      </c>
      <c r="AH310" s="17">
        <v>0</v>
      </c>
      <c r="AI310" s="17">
        <v>0</v>
      </c>
      <c r="AJ310" s="17">
        <v>0</v>
      </c>
      <c r="AK310" s="17">
        <v>0</v>
      </c>
      <c r="AL310" s="18">
        <v>877</v>
      </c>
      <c r="AM310" s="18">
        <v>893</v>
      </c>
      <c r="AN310" s="35">
        <v>42842</v>
      </c>
      <c r="AO310" s="35">
        <v>42836</v>
      </c>
      <c r="AP310" s="23" t="s">
        <v>50</v>
      </c>
      <c r="AQ310" s="36">
        <v>42837.392685185187</v>
      </c>
      <c r="AR310" s="20" t="s">
        <v>51</v>
      </c>
      <c r="AS310" s="25" t="s">
        <v>50</v>
      </c>
      <c r="AT310" s="37">
        <v>42850.879733796297</v>
      </c>
      <c r="AU310" s="21" t="s">
        <v>57</v>
      </c>
    </row>
    <row r="311" spans="1:47" x14ac:dyDescent="0.2">
      <c r="A311" s="4" t="s">
        <v>88</v>
      </c>
      <c r="B311" s="14" t="s">
        <v>89</v>
      </c>
      <c r="C311" s="34">
        <v>42836</v>
      </c>
      <c r="D311" s="15">
        <v>19180</v>
      </c>
      <c r="E311" s="15">
        <v>19080</v>
      </c>
      <c r="F311" s="15">
        <v>0</v>
      </c>
      <c r="G311" s="15">
        <v>0</v>
      </c>
      <c r="H311" s="15">
        <v>0</v>
      </c>
      <c r="I311" s="15">
        <v>100</v>
      </c>
      <c r="J311" s="15">
        <v>839.04</v>
      </c>
      <c r="K311" s="15">
        <v>0</v>
      </c>
      <c r="L311" s="15">
        <v>175</v>
      </c>
      <c r="M311" s="15">
        <v>1165</v>
      </c>
      <c r="N311" s="15">
        <v>2200</v>
      </c>
      <c r="O311" s="15">
        <v>18699.8</v>
      </c>
      <c r="P311" s="15">
        <v>0</v>
      </c>
      <c r="Q311" s="15">
        <v>930.2</v>
      </c>
      <c r="R311" s="15">
        <v>3929.04</v>
      </c>
      <c r="S311" s="15">
        <v>19080</v>
      </c>
      <c r="T311" s="15">
        <v>4336.49</v>
      </c>
      <c r="U311" s="15">
        <v>0</v>
      </c>
      <c r="V311" s="15">
        <v>142.55000000000001</v>
      </c>
      <c r="W311" s="15">
        <v>21359.040000000001</v>
      </c>
      <c r="X311" s="16">
        <v>1260</v>
      </c>
      <c r="Y311" s="16">
        <v>490</v>
      </c>
      <c r="Z311" s="16">
        <v>0</v>
      </c>
      <c r="AA311" s="16">
        <v>0</v>
      </c>
      <c r="AB311" s="16">
        <v>1750</v>
      </c>
      <c r="AC311" s="16">
        <v>0</v>
      </c>
      <c r="AD311" s="15">
        <v>0</v>
      </c>
      <c r="AE311" s="15">
        <v>18270.759999999998</v>
      </c>
      <c r="AF311" s="17">
        <v>-9.4</v>
      </c>
      <c r="AG311" s="17">
        <v>0</v>
      </c>
      <c r="AH311" s="17">
        <v>0</v>
      </c>
      <c r="AI311" s="17">
        <v>0</v>
      </c>
      <c r="AJ311" s="17">
        <v>0</v>
      </c>
      <c r="AK311" s="17">
        <v>0</v>
      </c>
      <c r="AL311" s="18">
        <v>246</v>
      </c>
      <c r="AM311" s="18">
        <v>249</v>
      </c>
      <c r="AN311" s="35">
        <v>42843</v>
      </c>
      <c r="AO311" s="35">
        <v>42837</v>
      </c>
      <c r="AP311" s="23" t="s">
        <v>50</v>
      </c>
      <c r="AQ311" s="36">
        <v>42840.841736111113</v>
      </c>
      <c r="AR311" s="20" t="s">
        <v>51</v>
      </c>
      <c r="AS311" s="25" t="s">
        <v>50</v>
      </c>
      <c r="AT311" s="37">
        <v>42850.879733796297</v>
      </c>
      <c r="AU311" s="21" t="s">
        <v>57</v>
      </c>
    </row>
    <row r="312" spans="1:47" x14ac:dyDescent="0.2">
      <c r="A312" s="4" t="s">
        <v>88</v>
      </c>
      <c r="B312" s="14" t="s">
        <v>89</v>
      </c>
      <c r="C312" s="34">
        <v>42837</v>
      </c>
      <c r="D312" s="15">
        <v>1910</v>
      </c>
      <c r="E312" s="15">
        <v>1860</v>
      </c>
      <c r="F312" s="15">
        <v>0</v>
      </c>
      <c r="G312" s="15">
        <v>0</v>
      </c>
      <c r="H312" s="15">
        <v>0</v>
      </c>
      <c r="I312" s="15">
        <v>50</v>
      </c>
      <c r="J312" s="15">
        <v>84</v>
      </c>
      <c r="K312" s="15">
        <v>0</v>
      </c>
      <c r="L312" s="15">
        <v>40</v>
      </c>
      <c r="M312" s="15">
        <v>0</v>
      </c>
      <c r="N312" s="15">
        <v>0</v>
      </c>
      <c r="O312" s="15">
        <v>1815</v>
      </c>
      <c r="P312" s="15">
        <v>0</v>
      </c>
      <c r="Q312" s="15">
        <v>174</v>
      </c>
      <c r="R312" s="15">
        <v>45</v>
      </c>
      <c r="S312" s="15">
        <v>1860</v>
      </c>
      <c r="T312" s="15">
        <v>165.88</v>
      </c>
      <c r="U312" s="15">
        <v>0</v>
      </c>
      <c r="V312" s="15">
        <v>8.1199999999999992</v>
      </c>
      <c r="W312" s="15">
        <v>2034</v>
      </c>
      <c r="X312" s="16">
        <v>220</v>
      </c>
      <c r="Y312" s="16">
        <v>70</v>
      </c>
      <c r="Z312" s="16">
        <v>0</v>
      </c>
      <c r="AA312" s="16">
        <v>0</v>
      </c>
      <c r="AB312" s="16">
        <v>290</v>
      </c>
      <c r="AC312" s="16">
        <v>0</v>
      </c>
      <c r="AD312" s="15">
        <v>0</v>
      </c>
      <c r="AE312" s="15">
        <v>1981</v>
      </c>
      <c r="AF312" s="17">
        <v>-1.01</v>
      </c>
      <c r="AG312" s="17">
        <v>0</v>
      </c>
      <c r="AH312" s="17">
        <v>0</v>
      </c>
      <c r="AI312" s="17">
        <v>0</v>
      </c>
      <c r="AJ312" s="17">
        <v>0</v>
      </c>
      <c r="AK312" s="17">
        <v>0</v>
      </c>
      <c r="AL312" s="18">
        <v>20</v>
      </c>
      <c r="AM312" s="18">
        <v>21</v>
      </c>
      <c r="AN312" s="35">
        <v>42844</v>
      </c>
      <c r="AO312" s="35">
        <v>42838</v>
      </c>
      <c r="AP312" s="23" t="s">
        <v>50</v>
      </c>
      <c r="AQ312" s="36">
        <v>42842.368888888886</v>
      </c>
      <c r="AR312" s="20" t="s">
        <v>51</v>
      </c>
      <c r="AS312" s="25" t="s">
        <v>50</v>
      </c>
      <c r="AT312" s="37">
        <v>42850.879733796297</v>
      </c>
      <c r="AU312" s="21" t="s">
        <v>57</v>
      </c>
    </row>
    <row r="313" spans="1:47" x14ac:dyDescent="0.2">
      <c r="A313" s="4" t="s">
        <v>88</v>
      </c>
      <c r="B313" s="14" t="s">
        <v>89</v>
      </c>
      <c r="C313" s="34">
        <v>42842</v>
      </c>
      <c r="D313" s="15">
        <v>41820</v>
      </c>
      <c r="E313" s="15">
        <v>41420</v>
      </c>
      <c r="F313" s="15">
        <v>250</v>
      </c>
      <c r="G313" s="15">
        <v>0</v>
      </c>
      <c r="H313" s="15">
        <v>0</v>
      </c>
      <c r="I313" s="15">
        <v>150</v>
      </c>
      <c r="J313" s="15">
        <v>4241.58</v>
      </c>
      <c r="K313" s="15">
        <v>110</v>
      </c>
      <c r="L313" s="15">
        <v>450</v>
      </c>
      <c r="M313" s="15">
        <v>355</v>
      </c>
      <c r="N313" s="15">
        <v>5000</v>
      </c>
      <c r="O313" s="15">
        <v>32624.37</v>
      </c>
      <c r="P313" s="15">
        <v>0</v>
      </c>
      <c r="Q313" s="15">
        <v>1493.93</v>
      </c>
      <c r="R313" s="15">
        <v>17858.28</v>
      </c>
      <c r="S313" s="15">
        <v>41420</v>
      </c>
      <c r="T313" s="15">
        <v>10219.23</v>
      </c>
      <c r="U313" s="15">
        <v>0</v>
      </c>
      <c r="V313" s="15">
        <v>337.35</v>
      </c>
      <c r="W313" s="15">
        <v>46976.58</v>
      </c>
      <c r="X313" s="16">
        <v>680</v>
      </c>
      <c r="Y313" s="16">
        <v>90</v>
      </c>
      <c r="Z313" s="16">
        <v>0</v>
      </c>
      <c r="AA313" s="16">
        <v>0</v>
      </c>
      <c r="AB313" s="16">
        <v>770</v>
      </c>
      <c r="AC313" s="16">
        <v>0</v>
      </c>
      <c r="AD313" s="15">
        <v>0</v>
      </c>
      <c r="AE313" s="15">
        <v>28237.79</v>
      </c>
      <c r="AF313" s="17">
        <v>-20.03</v>
      </c>
      <c r="AG313" s="17">
        <v>0</v>
      </c>
      <c r="AH313" s="17">
        <v>0</v>
      </c>
      <c r="AI313" s="17">
        <v>0</v>
      </c>
      <c r="AJ313" s="17">
        <v>0</v>
      </c>
      <c r="AK313" s="17">
        <v>0</v>
      </c>
      <c r="AL313" s="18">
        <v>530</v>
      </c>
      <c r="AM313" s="18">
        <v>544</v>
      </c>
      <c r="AN313" s="35">
        <v>42845</v>
      </c>
      <c r="AO313" s="35">
        <v>42843</v>
      </c>
      <c r="AP313" s="23" t="s">
        <v>50</v>
      </c>
      <c r="AQ313" s="36">
        <v>42843.707627314812</v>
      </c>
      <c r="AR313" s="20" t="s">
        <v>51</v>
      </c>
      <c r="AS313" s="25" t="s">
        <v>50</v>
      </c>
      <c r="AT313" s="37">
        <v>42850.879733796297</v>
      </c>
      <c r="AU313" s="21" t="s">
        <v>57</v>
      </c>
    </row>
    <row r="314" spans="1:47" x14ac:dyDescent="0.2">
      <c r="A314" s="4" t="s">
        <v>88</v>
      </c>
      <c r="B314" s="14" t="s">
        <v>89</v>
      </c>
      <c r="C314" s="34">
        <v>42843</v>
      </c>
      <c r="D314" s="15">
        <v>86925</v>
      </c>
      <c r="E314" s="15">
        <v>85575</v>
      </c>
      <c r="F314" s="15">
        <v>350</v>
      </c>
      <c r="G314" s="15">
        <v>0</v>
      </c>
      <c r="H314" s="15">
        <v>0</v>
      </c>
      <c r="I314" s="15">
        <v>1000</v>
      </c>
      <c r="J314" s="15">
        <v>4023.18</v>
      </c>
      <c r="K314" s="15">
        <v>30</v>
      </c>
      <c r="L314" s="15">
        <v>740</v>
      </c>
      <c r="M314" s="15">
        <v>460</v>
      </c>
      <c r="N314" s="15">
        <v>5500</v>
      </c>
      <c r="O314" s="15">
        <v>57812.5</v>
      </c>
      <c r="P314" s="15">
        <v>0</v>
      </c>
      <c r="Q314" s="15">
        <v>24871.5</v>
      </c>
      <c r="R314" s="15">
        <v>14994.18</v>
      </c>
      <c r="S314" s="15">
        <v>85575</v>
      </c>
      <c r="T314" s="15">
        <v>11759.52</v>
      </c>
      <c r="U314" s="15">
        <v>0</v>
      </c>
      <c r="V314" s="15">
        <v>343.66</v>
      </c>
      <c r="W314" s="15">
        <v>92178.18</v>
      </c>
      <c r="X314" s="16">
        <v>800</v>
      </c>
      <c r="Y314" s="16">
        <v>470</v>
      </c>
      <c r="Z314" s="16">
        <v>0</v>
      </c>
      <c r="AA314" s="16">
        <v>0</v>
      </c>
      <c r="AB314" s="16">
        <v>1270</v>
      </c>
      <c r="AC314" s="16">
        <v>0</v>
      </c>
      <c r="AD314" s="15">
        <v>0</v>
      </c>
      <c r="AE314" s="15">
        <v>53829.32</v>
      </c>
      <c r="AF314" s="17">
        <v>-529.24</v>
      </c>
      <c r="AG314" s="17">
        <v>0</v>
      </c>
      <c r="AH314" s="17">
        <v>0</v>
      </c>
      <c r="AI314" s="17">
        <v>0</v>
      </c>
      <c r="AJ314" s="17">
        <v>0</v>
      </c>
      <c r="AK314" s="17">
        <v>0</v>
      </c>
      <c r="AL314" s="18">
        <v>1041</v>
      </c>
      <c r="AM314" s="18">
        <v>1072</v>
      </c>
      <c r="AN314" s="35">
        <v>42846</v>
      </c>
      <c r="AO314" s="35">
        <v>42844</v>
      </c>
      <c r="AP314" s="23" t="s">
        <v>50</v>
      </c>
      <c r="AQ314" s="36">
        <v>42844.691527777781</v>
      </c>
      <c r="AR314" s="20" t="s">
        <v>51</v>
      </c>
      <c r="AS314" s="25" t="s">
        <v>50</v>
      </c>
      <c r="AT314" s="37">
        <v>42850.879733796297</v>
      </c>
      <c r="AU314" s="21" t="s">
        <v>57</v>
      </c>
    </row>
    <row r="315" spans="1:47" x14ac:dyDescent="0.2">
      <c r="A315" s="4" t="s">
        <v>88</v>
      </c>
      <c r="B315" s="14" t="s">
        <v>89</v>
      </c>
      <c r="C315" s="34">
        <v>42844</v>
      </c>
      <c r="D315" s="15">
        <v>66440</v>
      </c>
      <c r="E315" s="15">
        <v>65140</v>
      </c>
      <c r="F315" s="15">
        <v>400</v>
      </c>
      <c r="G315" s="15">
        <v>0</v>
      </c>
      <c r="H315" s="15">
        <v>0</v>
      </c>
      <c r="I315" s="15">
        <v>900</v>
      </c>
      <c r="J315" s="15">
        <v>2520.15</v>
      </c>
      <c r="K315" s="15">
        <v>0</v>
      </c>
      <c r="L315" s="15">
        <v>720</v>
      </c>
      <c r="M315" s="15">
        <v>545</v>
      </c>
      <c r="N315" s="15">
        <v>1000</v>
      </c>
      <c r="O315" s="15">
        <v>45116.4</v>
      </c>
      <c r="P315" s="15">
        <v>0</v>
      </c>
      <c r="Q315" s="15">
        <v>14337.6</v>
      </c>
      <c r="R315" s="15">
        <v>11771.15</v>
      </c>
      <c r="S315" s="15">
        <v>65140</v>
      </c>
      <c r="T315" s="15">
        <v>5837.53</v>
      </c>
      <c r="U315" s="15">
        <v>0</v>
      </c>
      <c r="V315" s="15">
        <v>247.62</v>
      </c>
      <c r="W315" s="15">
        <v>70225.149999999994</v>
      </c>
      <c r="X315" s="16">
        <v>1030</v>
      </c>
      <c r="Y315" s="16">
        <v>680</v>
      </c>
      <c r="Z315" s="16">
        <v>0</v>
      </c>
      <c r="AA315" s="16">
        <v>0</v>
      </c>
      <c r="AB315" s="16">
        <v>1710</v>
      </c>
      <c r="AC315" s="16">
        <v>0</v>
      </c>
      <c r="AD315" s="15">
        <v>0</v>
      </c>
      <c r="AE315" s="15">
        <v>43041.25</v>
      </c>
      <c r="AF315" s="17">
        <v>-288.39</v>
      </c>
      <c r="AG315" s="17">
        <v>0</v>
      </c>
      <c r="AH315" s="17">
        <v>0</v>
      </c>
      <c r="AI315" s="17">
        <v>0</v>
      </c>
      <c r="AJ315" s="17">
        <v>0</v>
      </c>
      <c r="AK315" s="17">
        <v>0</v>
      </c>
      <c r="AL315" s="18">
        <v>885</v>
      </c>
      <c r="AM315" s="18">
        <v>900</v>
      </c>
      <c r="AN315" s="35">
        <v>42849</v>
      </c>
      <c r="AO315" s="35">
        <v>42845</v>
      </c>
      <c r="AP315" s="23" t="s">
        <v>50</v>
      </c>
      <c r="AQ315" s="36">
        <v>42845.706608796296</v>
      </c>
      <c r="AR315" s="20" t="s">
        <v>51</v>
      </c>
      <c r="AS315" s="25" t="s">
        <v>50</v>
      </c>
      <c r="AT315" s="37">
        <v>42850.879733796297</v>
      </c>
      <c r="AU315" s="21" t="s">
        <v>57</v>
      </c>
    </row>
    <row r="316" spans="1:47" x14ac:dyDescent="0.2">
      <c r="A316" s="4" t="s">
        <v>88</v>
      </c>
      <c r="B316" s="14" t="s">
        <v>89</v>
      </c>
      <c r="C316" s="34">
        <v>42845</v>
      </c>
      <c r="D316" s="15">
        <v>59895</v>
      </c>
      <c r="E316" s="15">
        <v>59295</v>
      </c>
      <c r="F316" s="15">
        <v>300</v>
      </c>
      <c r="G316" s="15">
        <v>0</v>
      </c>
      <c r="H316" s="15">
        <v>0</v>
      </c>
      <c r="I316" s="15">
        <v>300</v>
      </c>
      <c r="J316" s="15">
        <v>2305.6799999999998</v>
      </c>
      <c r="K316" s="15">
        <v>0</v>
      </c>
      <c r="L316" s="15">
        <v>440</v>
      </c>
      <c r="M316" s="15">
        <v>515</v>
      </c>
      <c r="N316" s="15">
        <v>2000</v>
      </c>
      <c r="O316" s="15">
        <v>43542.2</v>
      </c>
      <c r="P316" s="15">
        <v>0</v>
      </c>
      <c r="Q316" s="15">
        <v>9891</v>
      </c>
      <c r="R316" s="15">
        <v>11722.48</v>
      </c>
      <c r="S316" s="15">
        <v>59295</v>
      </c>
      <c r="T316" s="15">
        <v>5647.36</v>
      </c>
      <c r="U316" s="15">
        <v>0</v>
      </c>
      <c r="V316" s="15">
        <v>213.32</v>
      </c>
      <c r="W316" s="15">
        <v>63155.68</v>
      </c>
      <c r="X316" s="16">
        <v>470</v>
      </c>
      <c r="Y316" s="16">
        <v>800</v>
      </c>
      <c r="Z316" s="16">
        <v>30</v>
      </c>
      <c r="AA316" s="16">
        <v>250</v>
      </c>
      <c r="AB316" s="16">
        <v>1050</v>
      </c>
      <c r="AC316" s="16">
        <v>0</v>
      </c>
      <c r="AD316" s="15">
        <v>0</v>
      </c>
      <c r="AE316" s="15">
        <v>41331.519999999997</v>
      </c>
      <c r="AF316" s="17">
        <v>-197.49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  <c r="AL316" s="18">
        <v>760</v>
      </c>
      <c r="AM316" s="18">
        <v>795</v>
      </c>
      <c r="AN316" s="35">
        <v>42850</v>
      </c>
      <c r="AO316" s="35">
        <v>42846</v>
      </c>
      <c r="AP316" s="23" t="s">
        <v>50</v>
      </c>
      <c r="AQ316" s="36">
        <v>42848.799444444441</v>
      </c>
      <c r="AR316" s="20" t="s">
        <v>51</v>
      </c>
      <c r="AS316" s="25" t="s">
        <v>50</v>
      </c>
      <c r="AT316" s="37">
        <v>42850.879733796297</v>
      </c>
      <c r="AU316" s="21" t="s">
        <v>57</v>
      </c>
    </row>
    <row r="317" spans="1:47" x14ac:dyDescent="0.2">
      <c r="A317" s="4" t="s">
        <v>88</v>
      </c>
      <c r="B317" s="14" t="s">
        <v>89</v>
      </c>
      <c r="C317" s="34">
        <v>42846</v>
      </c>
      <c r="D317" s="15">
        <v>70910</v>
      </c>
      <c r="E317" s="15">
        <v>69960</v>
      </c>
      <c r="F317" s="15">
        <v>350</v>
      </c>
      <c r="G317" s="15">
        <v>0</v>
      </c>
      <c r="H317" s="15">
        <v>0</v>
      </c>
      <c r="I317" s="15">
        <v>600</v>
      </c>
      <c r="J317" s="15">
        <v>2092.11</v>
      </c>
      <c r="K317" s="15">
        <v>0</v>
      </c>
      <c r="L317" s="15">
        <v>390</v>
      </c>
      <c r="M317" s="15">
        <v>535</v>
      </c>
      <c r="N317" s="15">
        <v>5100</v>
      </c>
      <c r="O317" s="15">
        <v>49768.2</v>
      </c>
      <c r="P317" s="15">
        <v>0</v>
      </c>
      <c r="Q317" s="15">
        <v>11607.5</v>
      </c>
      <c r="R317" s="15">
        <v>17651.41</v>
      </c>
      <c r="S317" s="15">
        <v>69960</v>
      </c>
      <c r="T317" s="15">
        <v>8869.73</v>
      </c>
      <c r="U317" s="15">
        <v>0</v>
      </c>
      <c r="V317" s="15">
        <v>197.38</v>
      </c>
      <c r="W317" s="15">
        <v>73927.11</v>
      </c>
      <c r="X317" s="16">
        <v>510</v>
      </c>
      <c r="Y317" s="16">
        <v>645</v>
      </c>
      <c r="Z317" s="16">
        <v>0</v>
      </c>
      <c r="AA317" s="16">
        <v>0</v>
      </c>
      <c r="AB317" s="16">
        <v>1155</v>
      </c>
      <c r="AC317" s="16">
        <v>0</v>
      </c>
      <c r="AD317" s="15">
        <v>0</v>
      </c>
      <c r="AE317" s="15">
        <v>47906.09</v>
      </c>
      <c r="AF317" s="17">
        <v>-223.93</v>
      </c>
      <c r="AG317" s="17">
        <v>0</v>
      </c>
      <c r="AH317" s="17">
        <v>0</v>
      </c>
      <c r="AI317" s="17">
        <v>0</v>
      </c>
      <c r="AJ317" s="17">
        <v>0</v>
      </c>
      <c r="AK317" s="17">
        <v>0</v>
      </c>
      <c r="AL317" s="18">
        <v>801</v>
      </c>
      <c r="AM317" s="18">
        <v>849</v>
      </c>
      <c r="AN317" s="35">
        <v>42851</v>
      </c>
      <c r="AO317" s="35">
        <v>42847</v>
      </c>
      <c r="AP317" s="23" t="s">
        <v>50</v>
      </c>
      <c r="AQ317" s="36">
        <v>42849.499618055554</v>
      </c>
      <c r="AR317" s="20" t="s">
        <v>71</v>
      </c>
      <c r="AS317" s="25" t="s">
        <v>50</v>
      </c>
      <c r="AT317" s="37">
        <v>42850.879733796297</v>
      </c>
      <c r="AU317" s="21" t="s">
        <v>57</v>
      </c>
    </row>
    <row r="318" spans="1:47" x14ac:dyDescent="0.2">
      <c r="A318" s="4" t="s">
        <v>88</v>
      </c>
      <c r="B318" s="14" t="s">
        <v>89</v>
      </c>
      <c r="C318" s="34">
        <v>42847</v>
      </c>
      <c r="D318" s="15">
        <v>39180</v>
      </c>
      <c r="E318" s="15">
        <v>39080</v>
      </c>
      <c r="F318" s="15">
        <v>50</v>
      </c>
      <c r="G318" s="15">
        <v>0</v>
      </c>
      <c r="H318" s="15">
        <v>0</v>
      </c>
      <c r="I318" s="15">
        <v>50</v>
      </c>
      <c r="J318" s="15">
        <v>3019.38</v>
      </c>
      <c r="K318" s="15">
        <v>60</v>
      </c>
      <c r="L318" s="15">
        <v>295</v>
      </c>
      <c r="M318" s="15">
        <v>655</v>
      </c>
      <c r="N318" s="15">
        <v>1000</v>
      </c>
      <c r="O318" s="15">
        <v>22126.799999999999</v>
      </c>
      <c r="P318" s="15">
        <v>0</v>
      </c>
      <c r="Q318" s="15">
        <v>7393.6</v>
      </c>
      <c r="R318" s="15">
        <v>14688.98</v>
      </c>
      <c r="S318" s="15">
        <v>39080</v>
      </c>
      <c r="T318" s="15">
        <v>4865.7700000000004</v>
      </c>
      <c r="U318" s="15">
        <v>0</v>
      </c>
      <c r="V318" s="15">
        <v>263.61</v>
      </c>
      <c r="W318" s="15">
        <v>43209.38</v>
      </c>
      <c r="X318" s="16">
        <v>110</v>
      </c>
      <c r="Y318" s="16">
        <v>145</v>
      </c>
      <c r="Z318" s="16">
        <v>0</v>
      </c>
      <c r="AA318" s="16">
        <v>0</v>
      </c>
      <c r="AB318" s="16">
        <v>255</v>
      </c>
      <c r="AC318" s="16">
        <v>0</v>
      </c>
      <c r="AD318" s="15">
        <v>0</v>
      </c>
      <c r="AE318" s="15">
        <v>18352.419999999998</v>
      </c>
      <c r="AF318" s="17">
        <v>-55.41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  <c r="AL318" s="18">
        <v>486</v>
      </c>
      <c r="AM318" s="18">
        <v>499</v>
      </c>
      <c r="AN318" s="35">
        <v>42851</v>
      </c>
      <c r="AO318" s="35">
        <v>42849</v>
      </c>
      <c r="AP318" s="23" t="s">
        <v>50</v>
      </c>
      <c r="AQ318" s="36">
        <v>42849.784675925926</v>
      </c>
      <c r="AR318" s="20" t="s">
        <v>51</v>
      </c>
      <c r="AS318" s="25" t="s">
        <v>50</v>
      </c>
      <c r="AT318" s="37">
        <v>42850.879733796297</v>
      </c>
      <c r="AU318" s="21" t="s">
        <v>57</v>
      </c>
    </row>
    <row r="319" spans="1:47" x14ac:dyDescent="0.2">
      <c r="A319" s="4" t="s">
        <v>88</v>
      </c>
      <c r="B319" s="14" t="s">
        <v>89</v>
      </c>
      <c r="C319" s="34">
        <v>42849</v>
      </c>
      <c r="D319" s="15">
        <v>65235</v>
      </c>
      <c r="E319" s="15">
        <v>63985</v>
      </c>
      <c r="F319" s="15">
        <v>650</v>
      </c>
      <c r="G319" s="15">
        <v>0</v>
      </c>
      <c r="H319" s="15">
        <v>0</v>
      </c>
      <c r="I319" s="15">
        <v>600</v>
      </c>
      <c r="J319" s="15">
        <v>3833.61</v>
      </c>
      <c r="K319" s="15">
        <v>0</v>
      </c>
      <c r="L319" s="15">
        <v>420</v>
      </c>
      <c r="M319" s="15">
        <v>425</v>
      </c>
      <c r="N319" s="15">
        <v>4700</v>
      </c>
      <c r="O319" s="15">
        <v>42716.7</v>
      </c>
      <c r="P319" s="15">
        <v>0</v>
      </c>
      <c r="Q319" s="15">
        <v>10710.85</v>
      </c>
      <c r="R319" s="15">
        <v>21186.06</v>
      </c>
      <c r="S319" s="15">
        <v>63985</v>
      </c>
      <c r="T319" s="15">
        <v>10322.530000000001</v>
      </c>
      <c r="U319" s="15">
        <v>0</v>
      </c>
      <c r="V319" s="15">
        <v>306.08</v>
      </c>
      <c r="W319" s="15">
        <v>69913.61</v>
      </c>
      <c r="X319" s="16">
        <v>750</v>
      </c>
      <c r="Y319" s="16">
        <v>410</v>
      </c>
      <c r="Z319" s="16">
        <v>0</v>
      </c>
      <c r="AA319" s="16">
        <v>175</v>
      </c>
      <c r="AB319" s="16">
        <v>985</v>
      </c>
      <c r="AC319" s="16">
        <v>0</v>
      </c>
      <c r="AD319" s="15">
        <v>0</v>
      </c>
      <c r="AE319" s="15">
        <v>39023.089999999997</v>
      </c>
      <c r="AF319" s="17">
        <v>-197.5</v>
      </c>
      <c r="AG319" s="17">
        <v>0</v>
      </c>
      <c r="AH319" s="17">
        <v>0</v>
      </c>
      <c r="AI319" s="17">
        <v>0</v>
      </c>
      <c r="AJ319" s="17">
        <v>0</v>
      </c>
      <c r="AK319" s="17">
        <v>0</v>
      </c>
      <c r="AL319" s="18">
        <v>891</v>
      </c>
      <c r="AM319" s="18">
        <v>911</v>
      </c>
      <c r="AN319" s="35">
        <v>42852</v>
      </c>
      <c r="AO319" s="35">
        <v>42850</v>
      </c>
      <c r="AP319" s="23" t="s">
        <v>50</v>
      </c>
      <c r="AQ319" s="36">
        <v>42850.688587962963</v>
      </c>
      <c r="AR319" s="20" t="s">
        <v>71</v>
      </c>
      <c r="AS319" s="25" t="s">
        <v>50</v>
      </c>
      <c r="AT319" s="37">
        <v>42850.879733796297</v>
      </c>
      <c r="AU319" s="21" t="s">
        <v>57</v>
      </c>
    </row>
    <row r="320" spans="1:47" x14ac:dyDescent="0.2">
      <c r="A320" s="4" t="s">
        <v>88</v>
      </c>
      <c r="B320" s="14" t="s">
        <v>89</v>
      </c>
      <c r="C320" s="34">
        <v>42850</v>
      </c>
      <c r="D320" s="15">
        <v>77610</v>
      </c>
      <c r="E320" s="15">
        <v>76660</v>
      </c>
      <c r="F320" s="15">
        <v>200</v>
      </c>
      <c r="G320" s="15">
        <v>0</v>
      </c>
      <c r="H320" s="15">
        <v>0</v>
      </c>
      <c r="I320" s="15">
        <v>750</v>
      </c>
      <c r="J320" s="15">
        <v>3320.73</v>
      </c>
      <c r="K320" s="15">
        <v>0</v>
      </c>
      <c r="L320" s="15">
        <v>975</v>
      </c>
      <c r="M320" s="15">
        <v>1165</v>
      </c>
      <c r="N320" s="15">
        <v>3000</v>
      </c>
      <c r="O320" s="15">
        <v>42267.28</v>
      </c>
      <c r="P320" s="15">
        <v>0</v>
      </c>
      <c r="Q320" s="15">
        <v>29965</v>
      </c>
      <c r="R320" s="15">
        <v>13838.45</v>
      </c>
      <c r="S320" s="15">
        <v>76660</v>
      </c>
      <c r="T320" s="15">
        <v>9053.49</v>
      </c>
      <c r="U320" s="15">
        <v>0</v>
      </c>
      <c r="V320" s="15">
        <v>357.24</v>
      </c>
      <c r="W320" s="15">
        <v>83070.73</v>
      </c>
      <c r="X320" s="16">
        <v>390</v>
      </c>
      <c r="Y320" s="16">
        <v>230</v>
      </c>
      <c r="Z320" s="16">
        <v>0</v>
      </c>
      <c r="AA320" s="16">
        <v>0</v>
      </c>
      <c r="AB320" s="16">
        <v>620</v>
      </c>
      <c r="AC320" s="16">
        <v>0</v>
      </c>
      <c r="AD320" s="15">
        <v>0</v>
      </c>
      <c r="AE320" s="15">
        <v>37426.550000000003</v>
      </c>
      <c r="AF320" s="17">
        <v>-653.89</v>
      </c>
      <c r="AG320" s="17">
        <v>0</v>
      </c>
      <c r="AH320" s="17">
        <v>0</v>
      </c>
      <c r="AI320" s="17">
        <v>0</v>
      </c>
      <c r="AJ320" s="17">
        <v>0</v>
      </c>
      <c r="AK320" s="17">
        <v>0</v>
      </c>
      <c r="AL320" s="18">
        <v>947</v>
      </c>
      <c r="AM320" s="18">
        <v>969</v>
      </c>
      <c r="AN320" s="35">
        <v>42853</v>
      </c>
      <c r="AO320" s="35">
        <v>42851</v>
      </c>
      <c r="AP320" s="23" t="s">
        <v>50</v>
      </c>
      <c r="AQ320" s="36">
        <v>42851.798518518517</v>
      </c>
      <c r="AR320" s="20" t="s">
        <v>71</v>
      </c>
      <c r="AS320" s="25" t="s">
        <v>50</v>
      </c>
      <c r="AT320" s="37">
        <v>42852.415960648148</v>
      </c>
      <c r="AU320" s="21" t="s">
        <v>51</v>
      </c>
    </row>
    <row r="321" spans="1:47" x14ac:dyDescent="0.2">
      <c r="A321" s="4" t="s">
        <v>88</v>
      </c>
      <c r="B321" s="14" t="s">
        <v>89</v>
      </c>
      <c r="C321" s="34">
        <v>42851</v>
      </c>
      <c r="D321" s="15">
        <v>62220</v>
      </c>
      <c r="E321" s="15">
        <v>61270</v>
      </c>
      <c r="F321" s="15">
        <v>550</v>
      </c>
      <c r="G321" s="15">
        <v>0</v>
      </c>
      <c r="H321" s="15">
        <v>0</v>
      </c>
      <c r="I321" s="15">
        <v>400</v>
      </c>
      <c r="J321" s="15">
        <v>2730.66</v>
      </c>
      <c r="K321" s="15">
        <v>40</v>
      </c>
      <c r="L321" s="15">
        <v>605</v>
      </c>
      <c r="M321" s="15">
        <v>825</v>
      </c>
      <c r="N321" s="15">
        <v>1600</v>
      </c>
      <c r="O321" s="15">
        <v>39906.29</v>
      </c>
      <c r="P321" s="15">
        <v>0</v>
      </c>
      <c r="Q321" s="15">
        <v>10185</v>
      </c>
      <c r="R321" s="15">
        <v>17929.37</v>
      </c>
      <c r="S321" s="15">
        <v>61270</v>
      </c>
      <c r="T321" s="15">
        <v>6475.85</v>
      </c>
      <c r="U321" s="15">
        <v>0</v>
      </c>
      <c r="V321" s="15">
        <v>274.81</v>
      </c>
      <c r="W321" s="15">
        <v>66420.66</v>
      </c>
      <c r="X321" s="16">
        <v>700</v>
      </c>
      <c r="Y321" s="16">
        <v>150</v>
      </c>
      <c r="Z321" s="16">
        <v>0</v>
      </c>
      <c r="AA321" s="16">
        <v>0</v>
      </c>
      <c r="AB321" s="16">
        <v>850</v>
      </c>
      <c r="AC321" s="16">
        <v>0</v>
      </c>
      <c r="AD321" s="15">
        <v>0</v>
      </c>
      <c r="AE321" s="15">
        <v>36555.629999999997</v>
      </c>
      <c r="AF321" s="17">
        <v>-202.15</v>
      </c>
      <c r="AG321" s="17">
        <v>0</v>
      </c>
      <c r="AH321" s="17">
        <v>0</v>
      </c>
      <c r="AI321" s="17">
        <v>0</v>
      </c>
      <c r="AJ321" s="17">
        <v>0</v>
      </c>
      <c r="AK321" s="17">
        <v>0</v>
      </c>
      <c r="AL321" s="18">
        <v>755</v>
      </c>
      <c r="AM321" s="18">
        <v>788</v>
      </c>
      <c r="AN321" s="35">
        <v>42857</v>
      </c>
      <c r="AO321" s="35">
        <v>42852</v>
      </c>
      <c r="AP321" s="23" t="s">
        <v>50</v>
      </c>
      <c r="AQ321" s="36">
        <v>42852.659942129627</v>
      </c>
      <c r="AR321" s="20" t="s">
        <v>71</v>
      </c>
      <c r="AS321" s="25" t="s">
        <v>50</v>
      </c>
      <c r="AT321" s="37">
        <v>42853.463414351849</v>
      </c>
      <c r="AU321" s="21" t="s">
        <v>51</v>
      </c>
    </row>
    <row r="322" spans="1:47" x14ac:dyDescent="0.2">
      <c r="A322" s="4" t="s">
        <v>88</v>
      </c>
      <c r="B322" s="14" t="s">
        <v>89</v>
      </c>
      <c r="C322" s="34">
        <v>42852</v>
      </c>
      <c r="D322" s="15">
        <v>56265</v>
      </c>
      <c r="E322" s="15">
        <v>55415</v>
      </c>
      <c r="F322" s="15">
        <v>250</v>
      </c>
      <c r="G322" s="15">
        <v>0</v>
      </c>
      <c r="H322" s="15">
        <v>0</v>
      </c>
      <c r="I322" s="15">
        <v>600</v>
      </c>
      <c r="J322" s="15">
        <v>2431.4699999999998</v>
      </c>
      <c r="K322" s="15">
        <v>0</v>
      </c>
      <c r="L322" s="15">
        <v>585</v>
      </c>
      <c r="M322" s="15">
        <v>90</v>
      </c>
      <c r="N322" s="15">
        <v>3600</v>
      </c>
      <c r="O322" s="15">
        <v>39342.910000000003</v>
      </c>
      <c r="P322" s="15">
        <v>0</v>
      </c>
      <c r="Q322" s="15">
        <v>9690</v>
      </c>
      <c r="R322" s="15">
        <v>13938.56</v>
      </c>
      <c r="S322" s="15">
        <v>55415</v>
      </c>
      <c r="T322" s="15">
        <v>7353.24</v>
      </c>
      <c r="U322" s="15">
        <v>0</v>
      </c>
      <c r="V322" s="15">
        <v>203.23</v>
      </c>
      <c r="W322" s="15">
        <v>59371.47</v>
      </c>
      <c r="X322" s="16">
        <v>510</v>
      </c>
      <c r="Y322" s="16">
        <v>280</v>
      </c>
      <c r="Z322" s="16">
        <v>0</v>
      </c>
      <c r="AA322" s="16">
        <v>0</v>
      </c>
      <c r="AB322" s="16">
        <v>790</v>
      </c>
      <c r="AC322" s="16">
        <v>0</v>
      </c>
      <c r="AD322" s="15">
        <v>0</v>
      </c>
      <c r="AE322" s="15">
        <v>37026.44</v>
      </c>
      <c r="AF322" s="17">
        <v>-185.08</v>
      </c>
      <c r="AG322" s="17">
        <v>0</v>
      </c>
      <c r="AH322" s="17">
        <v>0</v>
      </c>
      <c r="AI322" s="17">
        <v>0</v>
      </c>
      <c r="AJ322" s="17">
        <v>0</v>
      </c>
      <c r="AK322" s="17">
        <v>0</v>
      </c>
      <c r="AL322" s="18">
        <v>716</v>
      </c>
      <c r="AM322" s="18">
        <v>735</v>
      </c>
      <c r="AN322" s="35">
        <v>42858</v>
      </c>
      <c r="AO322" s="35">
        <v>42853</v>
      </c>
      <c r="AP322" s="23" t="s">
        <v>50</v>
      </c>
      <c r="AQ322" s="36">
        <v>42855.782199074078</v>
      </c>
      <c r="AR322" s="20" t="s">
        <v>51</v>
      </c>
      <c r="AS322" s="25" t="s">
        <v>50</v>
      </c>
      <c r="AT322" s="37">
        <v>42857.468946759262</v>
      </c>
      <c r="AU322" s="21" t="s">
        <v>51</v>
      </c>
    </row>
    <row r="323" spans="1:47" x14ac:dyDescent="0.2">
      <c r="A323" s="4" t="s">
        <v>88</v>
      </c>
      <c r="B323" s="14" t="s">
        <v>89</v>
      </c>
      <c r="C323" s="34">
        <v>42853</v>
      </c>
      <c r="D323" s="15">
        <v>63690</v>
      </c>
      <c r="E323" s="15">
        <v>62790</v>
      </c>
      <c r="F323" s="15">
        <v>350</v>
      </c>
      <c r="G323" s="15">
        <v>0</v>
      </c>
      <c r="H323" s="15">
        <v>0</v>
      </c>
      <c r="I323" s="15">
        <v>550</v>
      </c>
      <c r="J323" s="15">
        <v>2088.84</v>
      </c>
      <c r="K323" s="15">
        <v>130</v>
      </c>
      <c r="L323" s="15">
        <v>670</v>
      </c>
      <c r="M323" s="15">
        <v>225</v>
      </c>
      <c r="N323" s="15">
        <v>2400</v>
      </c>
      <c r="O323" s="15">
        <v>39905.199999999997</v>
      </c>
      <c r="P323" s="15">
        <v>0</v>
      </c>
      <c r="Q323" s="15">
        <v>14085</v>
      </c>
      <c r="R323" s="15">
        <v>15213.64</v>
      </c>
      <c r="S323" s="15">
        <v>62790</v>
      </c>
      <c r="T323" s="15">
        <v>6210.14</v>
      </c>
      <c r="U323" s="15">
        <v>0</v>
      </c>
      <c r="V323" s="15">
        <v>203.7</v>
      </c>
      <c r="W323" s="15">
        <v>66803.839999999997</v>
      </c>
      <c r="X323" s="16">
        <v>650</v>
      </c>
      <c r="Y323" s="16">
        <v>475</v>
      </c>
      <c r="Z323" s="16">
        <v>0</v>
      </c>
      <c r="AA323" s="16">
        <v>0</v>
      </c>
      <c r="AB323" s="16">
        <v>1125</v>
      </c>
      <c r="AC323" s="16">
        <v>0</v>
      </c>
      <c r="AD323" s="15">
        <v>0</v>
      </c>
      <c r="AE323" s="15">
        <v>37916.36</v>
      </c>
      <c r="AF323" s="17">
        <v>-300.39</v>
      </c>
      <c r="AG323" s="17">
        <v>0</v>
      </c>
      <c r="AH323" s="17">
        <v>0</v>
      </c>
      <c r="AI323" s="17">
        <v>0</v>
      </c>
      <c r="AJ323" s="17">
        <v>0</v>
      </c>
      <c r="AK323" s="17">
        <v>0</v>
      </c>
      <c r="AL323" s="18">
        <v>766</v>
      </c>
      <c r="AM323" s="18">
        <v>792</v>
      </c>
      <c r="AN323" s="35">
        <v>42859</v>
      </c>
      <c r="AO323" s="35">
        <v>42854</v>
      </c>
      <c r="AP323" s="23" t="s">
        <v>50</v>
      </c>
      <c r="AQ323" s="36">
        <v>42857.555347222224</v>
      </c>
      <c r="AR323" s="20" t="s">
        <v>71</v>
      </c>
      <c r="AS323" s="25" t="s">
        <v>50</v>
      </c>
      <c r="AT323" s="37">
        <v>42857.881342592591</v>
      </c>
      <c r="AU323" s="21" t="s">
        <v>51</v>
      </c>
    </row>
    <row r="324" spans="1:47" x14ac:dyDescent="0.2">
      <c r="A324" s="4" t="s">
        <v>88</v>
      </c>
      <c r="B324" s="14" t="s">
        <v>89</v>
      </c>
      <c r="C324" s="34">
        <v>42854</v>
      </c>
      <c r="D324" s="15">
        <v>51800</v>
      </c>
      <c r="E324" s="15">
        <v>50950</v>
      </c>
      <c r="F324" s="15">
        <v>50</v>
      </c>
      <c r="G324" s="15">
        <v>0</v>
      </c>
      <c r="H324" s="15">
        <v>0</v>
      </c>
      <c r="I324" s="15">
        <v>800</v>
      </c>
      <c r="J324" s="15">
        <v>2487.1799999999998</v>
      </c>
      <c r="K324" s="15">
        <v>0</v>
      </c>
      <c r="L324" s="15">
        <v>265</v>
      </c>
      <c r="M324" s="15">
        <v>320</v>
      </c>
      <c r="N324" s="15">
        <v>2400</v>
      </c>
      <c r="O324" s="15">
        <v>25978</v>
      </c>
      <c r="P324" s="15">
        <v>0</v>
      </c>
      <c r="Q324" s="15">
        <v>18106.2</v>
      </c>
      <c r="R324" s="15">
        <v>13187.98</v>
      </c>
      <c r="S324" s="15">
        <v>50950</v>
      </c>
      <c r="T324" s="15">
        <v>6121.2</v>
      </c>
      <c r="U324" s="15">
        <v>0</v>
      </c>
      <c r="V324" s="15">
        <v>200.98</v>
      </c>
      <c r="W324" s="15">
        <v>54872.18</v>
      </c>
      <c r="X324" s="16">
        <v>880</v>
      </c>
      <c r="Y324" s="16">
        <v>390</v>
      </c>
      <c r="Z324" s="16">
        <v>0</v>
      </c>
      <c r="AA324" s="16">
        <v>0</v>
      </c>
      <c r="AB324" s="16">
        <v>1270</v>
      </c>
      <c r="AC324" s="16">
        <v>0</v>
      </c>
      <c r="AD324" s="15">
        <v>0</v>
      </c>
      <c r="AE324" s="15">
        <v>24175.82</v>
      </c>
      <c r="AF324" s="17">
        <v>-391.31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  <c r="AL324" s="18">
        <v>675</v>
      </c>
      <c r="AM324" s="18">
        <v>681</v>
      </c>
      <c r="AN324" s="35">
        <v>42859</v>
      </c>
      <c r="AO324" s="35">
        <v>42857</v>
      </c>
      <c r="AP324" s="23" t="s">
        <v>50</v>
      </c>
      <c r="AQ324" s="36">
        <v>42857.770092592589</v>
      </c>
      <c r="AR324" s="20" t="s">
        <v>71</v>
      </c>
      <c r="AS324" s="25" t="s">
        <v>50</v>
      </c>
      <c r="AT324" s="37">
        <v>42857.881342592591</v>
      </c>
      <c r="AU324" s="21" t="s">
        <v>51</v>
      </c>
    </row>
    <row r="325" spans="1:47" x14ac:dyDescent="0.2">
      <c r="A325" s="4" t="s">
        <v>90</v>
      </c>
      <c r="B325" s="14" t="s">
        <v>91</v>
      </c>
      <c r="C325" s="34">
        <v>42826</v>
      </c>
      <c r="D325" s="15">
        <v>14140</v>
      </c>
      <c r="E325" s="15">
        <v>14040</v>
      </c>
      <c r="F325" s="15">
        <v>50</v>
      </c>
      <c r="G325" s="15">
        <v>0</v>
      </c>
      <c r="H325" s="15">
        <v>0</v>
      </c>
      <c r="I325" s="15">
        <v>50</v>
      </c>
      <c r="J325" s="15">
        <v>614.91</v>
      </c>
      <c r="K325" s="15">
        <v>0</v>
      </c>
      <c r="L325" s="15">
        <v>525</v>
      </c>
      <c r="M325" s="15">
        <v>800</v>
      </c>
      <c r="N325" s="15">
        <v>0</v>
      </c>
      <c r="O325" s="15">
        <v>15209.91</v>
      </c>
      <c r="P325" s="15">
        <v>0</v>
      </c>
      <c r="Q325" s="15">
        <v>0</v>
      </c>
      <c r="R325" s="15">
        <v>870</v>
      </c>
      <c r="S325" s="15">
        <v>14040</v>
      </c>
      <c r="T325" s="15">
        <v>1912.99</v>
      </c>
      <c r="U325" s="15">
        <v>0</v>
      </c>
      <c r="V325" s="15">
        <v>126.92</v>
      </c>
      <c r="W325" s="15">
        <v>16079.91</v>
      </c>
      <c r="X325" s="16">
        <v>110</v>
      </c>
      <c r="Y325" s="16">
        <v>125</v>
      </c>
      <c r="Z325" s="16">
        <v>0</v>
      </c>
      <c r="AA325" s="16">
        <v>0</v>
      </c>
      <c r="AB325" s="16">
        <v>235</v>
      </c>
      <c r="AC325" s="16">
        <v>0</v>
      </c>
      <c r="AD325" s="15">
        <v>0</v>
      </c>
      <c r="AE325" s="15">
        <v>13505</v>
      </c>
      <c r="AF325" s="17">
        <v>0</v>
      </c>
      <c r="AG325" s="17">
        <v>0</v>
      </c>
      <c r="AH325" s="17">
        <v>0</v>
      </c>
      <c r="AI325" s="17">
        <v>0</v>
      </c>
      <c r="AJ325" s="17">
        <v>0</v>
      </c>
      <c r="AK325" s="17">
        <v>0</v>
      </c>
      <c r="AL325" s="18">
        <v>181</v>
      </c>
      <c r="AM325" s="18">
        <v>182</v>
      </c>
      <c r="AN325" s="35">
        <v>42830</v>
      </c>
      <c r="AO325" s="35">
        <v>42828</v>
      </c>
      <c r="AP325" s="23" t="s">
        <v>50</v>
      </c>
      <c r="AQ325" s="36">
        <v>42829.475428240738</v>
      </c>
      <c r="AR325" s="20" t="s">
        <v>51</v>
      </c>
      <c r="AS325" s="25" t="s">
        <v>50</v>
      </c>
      <c r="AT325" s="37">
        <v>42850.879733796297</v>
      </c>
      <c r="AU325" s="21" t="s">
        <v>57</v>
      </c>
    </row>
    <row r="326" spans="1:47" x14ac:dyDescent="0.2">
      <c r="A326" s="4" t="s">
        <v>90</v>
      </c>
      <c r="B326" s="14" t="s">
        <v>91</v>
      </c>
      <c r="C326" s="34">
        <v>42828</v>
      </c>
      <c r="D326" s="15">
        <v>58610</v>
      </c>
      <c r="E326" s="15">
        <v>57810</v>
      </c>
      <c r="F326" s="15">
        <v>0</v>
      </c>
      <c r="G326" s="15">
        <v>0</v>
      </c>
      <c r="H326" s="15">
        <v>0</v>
      </c>
      <c r="I326" s="15">
        <v>800</v>
      </c>
      <c r="J326" s="15">
        <v>10411.32</v>
      </c>
      <c r="K326" s="15">
        <v>0</v>
      </c>
      <c r="L326" s="15">
        <v>830</v>
      </c>
      <c r="M326" s="15">
        <v>315</v>
      </c>
      <c r="N326" s="15">
        <v>1300</v>
      </c>
      <c r="O326" s="15">
        <v>52869.16</v>
      </c>
      <c r="P326" s="15">
        <v>0</v>
      </c>
      <c r="Q326" s="15">
        <v>522.5</v>
      </c>
      <c r="R326" s="15">
        <v>18074.66</v>
      </c>
      <c r="S326" s="15">
        <v>57810</v>
      </c>
      <c r="T326" s="15">
        <v>12900.3</v>
      </c>
      <c r="U326" s="15">
        <v>0</v>
      </c>
      <c r="V326" s="15">
        <v>756.02</v>
      </c>
      <c r="W326" s="15">
        <v>70166.320000000007</v>
      </c>
      <c r="X326" s="16">
        <v>160</v>
      </c>
      <c r="Y326" s="16">
        <v>2070</v>
      </c>
      <c r="Z326" s="16">
        <v>0</v>
      </c>
      <c r="AA326" s="16">
        <v>105</v>
      </c>
      <c r="AB326" s="16">
        <v>2125</v>
      </c>
      <c r="AC326" s="16">
        <v>0</v>
      </c>
      <c r="AD326" s="15">
        <v>0</v>
      </c>
      <c r="AE326" s="15">
        <v>43437.84</v>
      </c>
      <c r="AF326" s="17">
        <v>-3.06</v>
      </c>
      <c r="AG326" s="17">
        <v>0</v>
      </c>
      <c r="AH326" s="17">
        <v>0</v>
      </c>
      <c r="AI326" s="17">
        <v>0</v>
      </c>
      <c r="AJ326" s="17">
        <v>0</v>
      </c>
      <c r="AK326" s="17">
        <v>0</v>
      </c>
      <c r="AL326" s="18">
        <v>940</v>
      </c>
      <c r="AM326" s="18">
        <v>952</v>
      </c>
      <c r="AN326" s="35">
        <v>42832</v>
      </c>
      <c r="AO326" s="35">
        <v>42829</v>
      </c>
      <c r="AP326" s="23" t="s">
        <v>50</v>
      </c>
      <c r="AQ326" s="36">
        <v>42830.857430555552</v>
      </c>
      <c r="AR326" s="20" t="s">
        <v>51</v>
      </c>
      <c r="AS326" s="25" t="s">
        <v>50</v>
      </c>
      <c r="AT326" s="37">
        <v>42850.879733796297</v>
      </c>
      <c r="AU326" s="21" t="s">
        <v>57</v>
      </c>
    </row>
    <row r="327" spans="1:47" x14ac:dyDescent="0.2">
      <c r="A327" s="4" t="s">
        <v>90</v>
      </c>
      <c r="B327" s="14" t="s">
        <v>91</v>
      </c>
      <c r="C327" s="34">
        <v>42829</v>
      </c>
      <c r="D327" s="15">
        <v>43635</v>
      </c>
      <c r="E327" s="15">
        <v>43185</v>
      </c>
      <c r="F327" s="15">
        <v>0</v>
      </c>
      <c r="G327" s="15">
        <v>0</v>
      </c>
      <c r="H327" s="15">
        <v>0</v>
      </c>
      <c r="I327" s="15">
        <v>450</v>
      </c>
      <c r="J327" s="15">
        <v>6974.49</v>
      </c>
      <c r="K327" s="15">
        <v>0</v>
      </c>
      <c r="L327" s="15">
        <v>635</v>
      </c>
      <c r="M327" s="15">
        <v>60</v>
      </c>
      <c r="N327" s="15">
        <v>0</v>
      </c>
      <c r="O327" s="15">
        <v>38129.21</v>
      </c>
      <c r="P327" s="15">
        <v>0</v>
      </c>
      <c r="Q327" s="15">
        <v>3865</v>
      </c>
      <c r="R327" s="15">
        <v>9310.2800000000007</v>
      </c>
      <c r="S327" s="15">
        <v>43185</v>
      </c>
      <c r="T327" s="15">
        <v>7617.74</v>
      </c>
      <c r="U327" s="15">
        <v>0</v>
      </c>
      <c r="V327" s="15">
        <v>501.75</v>
      </c>
      <c r="W327" s="15">
        <v>51304.49</v>
      </c>
      <c r="X327" s="16">
        <v>40</v>
      </c>
      <c r="Y327" s="16">
        <v>1470</v>
      </c>
      <c r="Z327" s="16">
        <v>0</v>
      </c>
      <c r="AA327" s="16">
        <v>0</v>
      </c>
      <c r="AB327" s="16">
        <v>1510</v>
      </c>
      <c r="AC327" s="16">
        <v>0</v>
      </c>
      <c r="AD327" s="15">
        <v>0</v>
      </c>
      <c r="AE327" s="15">
        <v>31969.72</v>
      </c>
      <c r="AF327" s="17">
        <v>-86.08</v>
      </c>
      <c r="AG327" s="17">
        <v>0</v>
      </c>
      <c r="AH327" s="17">
        <v>0</v>
      </c>
      <c r="AI327" s="17">
        <v>0</v>
      </c>
      <c r="AJ327" s="17">
        <v>0</v>
      </c>
      <c r="AK327" s="17">
        <v>0</v>
      </c>
      <c r="AL327" s="18">
        <v>626</v>
      </c>
      <c r="AM327" s="18">
        <v>637</v>
      </c>
      <c r="AN327" s="35">
        <v>42835</v>
      </c>
      <c r="AO327" s="35">
        <v>42830</v>
      </c>
      <c r="AP327" s="23" t="s">
        <v>50</v>
      </c>
      <c r="AQ327" s="36">
        <v>42834.770914351851</v>
      </c>
      <c r="AR327" s="20" t="s">
        <v>51</v>
      </c>
      <c r="AS327" s="25" t="s">
        <v>50</v>
      </c>
      <c r="AT327" s="37">
        <v>42850.879733796297</v>
      </c>
      <c r="AU327" s="21" t="s">
        <v>57</v>
      </c>
    </row>
    <row r="328" spans="1:47" x14ac:dyDescent="0.2">
      <c r="A328" s="4" t="s">
        <v>90</v>
      </c>
      <c r="B328" s="14" t="s">
        <v>91</v>
      </c>
      <c r="C328" s="34">
        <v>42830</v>
      </c>
      <c r="D328" s="15">
        <v>40685</v>
      </c>
      <c r="E328" s="15">
        <v>40035</v>
      </c>
      <c r="F328" s="15">
        <v>0</v>
      </c>
      <c r="G328" s="15">
        <v>0</v>
      </c>
      <c r="H328" s="15">
        <v>0</v>
      </c>
      <c r="I328" s="15">
        <v>650</v>
      </c>
      <c r="J328" s="15">
        <v>5128.2299999999996</v>
      </c>
      <c r="K328" s="15">
        <v>0</v>
      </c>
      <c r="L328" s="15">
        <v>545</v>
      </c>
      <c r="M328" s="15">
        <v>180</v>
      </c>
      <c r="N328" s="15">
        <v>2000</v>
      </c>
      <c r="O328" s="15">
        <v>39743.17</v>
      </c>
      <c r="P328" s="15">
        <v>0</v>
      </c>
      <c r="Q328" s="15">
        <v>0</v>
      </c>
      <c r="R328" s="15">
        <v>8795.06</v>
      </c>
      <c r="S328" s="15">
        <v>40035</v>
      </c>
      <c r="T328" s="15">
        <v>8120.31</v>
      </c>
      <c r="U328" s="15">
        <v>0</v>
      </c>
      <c r="V328" s="15">
        <v>382.92</v>
      </c>
      <c r="W328" s="15">
        <v>46538.23</v>
      </c>
      <c r="X328" s="16">
        <v>160</v>
      </c>
      <c r="Y328" s="16">
        <v>1430</v>
      </c>
      <c r="Z328" s="16">
        <v>0</v>
      </c>
      <c r="AA328" s="16">
        <v>50</v>
      </c>
      <c r="AB328" s="16">
        <v>1540</v>
      </c>
      <c r="AC328" s="16">
        <v>0</v>
      </c>
      <c r="AD328" s="15">
        <v>0</v>
      </c>
      <c r="AE328" s="15">
        <v>35429.94</v>
      </c>
      <c r="AF328" s="17">
        <v>0</v>
      </c>
      <c r="AG328" s="17">
        <v>0</v>
      </c>
      <c r="AH328" s="17">
        <v>0</v>
      </c>
      <c r="AI328" s="17">
        <v>0</v>
      </c>
      <c r="AJ328" s="17">
        <v>0</v>
      </c>
      <c r="AK328" s="17">
        <v>0</v>
      </c>
      <c r="AL328" s="18">
        <v>561</v>
      </c>
      <c r="AM328" s="18">
        <v>573</v>
      </c>
      <c r="AN328" s="35">
        <v>42835</v>
      </c>
      <c r="AO328" s="35">
        <v>42832</v>
      </c>
      <c r="AP328" s="23" t="s">
        <v>50</v>
      </c>
      <c r="AQ328" s="36">
        <v>42834.929756944446</v>
      </c>
      <c r="AR328" s="20" t="s">
        <v>51</v>
      </c>
      <c r="AS328" s="25" t="s">
        <v>50</v>
      </c>
      <c r="AT328" s="37">
        <v>42850.879733796297</v>
      </c>
      <c r="AU328" s="21" t="s">
        <v>57</v>
      </c>
    </row>
    <row r="329" spans="1:47" x14ac:dyDescent="0.2">
      <c r="A329" s="4" t="s">
        <v>90</v>
      </c>
      <c r="B329" s="14" t="s">
        <v>91</v>
      </c>
      <c r="C329" s="34">
        <v>42832</v>
      </c>
      <c r="D329" s="15">
        <v>42660</v>
      </c>
      <c r="E329" s="15">
        <v>42410</v>
      </c>
      <c r="F329" s="15">
        <v>0</v>
      </c>
      <c r="G329" s="15">
        <v>0</v>
      </c>
      <c r="H329" s="15">
        <v>0</v>
      </c>
      <c r="I329" s="15">
        <v>250</v>
      </c>
      <c r="J329" s="15">
        <v>9015.24</v>
      </c>
      <c r="K329" s="15">
        <v>0</v>
      </c>
      <c r="L329" s="15">
        <v>425</v>
      </c>
      <c r="M329" s="15">
        <v>590</v>
      </c>
      <c r="N329" s="15">
        <v>0</v>
      </c>
      <c r="O329" s="15">
        <v>43005.14</v>
      </c>
      <c r="P329" s="15">
        <v>0</v>
      </c>
      <c r="Q329" s="15">
        <v>0</v>
      </c>
      <c r="R329" s="15">
        <v>9685.1</v>
      </c>
      <c r="S329" s="15">
        <v>42410</v>
      </c>
      <c r="T329" s="15">
        <v>9624.06</v>
      </c>
      <c r="U329" s="15">
        <v>0</v>
      </c>
      <c r="V329" s="15">
        <v>656.18</v>
      </c>
      <c r="W329" s="15">
        <v>52690.239999999998</v>
      </c>
      <c r="X329" s="16">
        <v>520</v>
      </c>
      <c r="Y329" s="16">
        <v>1310</v>
      </c>
      <c r="Z329" s="16">
        <v>0</v>
      </c>
      <c r="AA329" s="16">
        <v>0</v>
      </c>
      <c r="AB329" s="16">
        <v>1830</v>
      </c>
      <c r="AC329" s="16">
        <v>0</v>
      </c>
      <c r="AD329" s="15">
        <v>0</v>
      </c>
      <c r="AE329" s="15">
        <v>34804.9</v>
      </c>
      <c r="AF329" s="17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  <c r="AL329" s="18">
        <v>717</v>
      </c>
      <c r="AM329" s="18">
        <v>724</v>
      </c>
      <c r="AN329" s="35">
        <v>42837</v>
      </c>
      <c r="AO329" s="35">
        <v>42833</v>
      </c>
      <c r="AP329" s="23" t="s">
        <v>50</v>
      </c>
      <c r="AQ329" s="36">
        <v>42835.591215277775</v>
      </c>
      <c r="AR329" s="20" t="s">
        <v>51</v>
      </c>
      <c r="AS329" s="25" t="s">
        <v>50</v>
      </c>
      <c r="AT329" s="37">
        <v>42850.879733796297</v>
      </c>
      <c r="AU329" s="21" t="s">
        <v>57</v>
      </c>
    </row>
    <row r="330" spans="1:47" x14ac:dyDescent="0.2">
      <c r="A330" s="4" t="s">
        <v>90</v>
      </c>
      <c r="B330" s="14" t="s">
        <v>91</v>
      </c>
      <c r="C330" s="34">
        <v>42833</v>
      </c>
      <c r="D330" s="15">
        <v>19810</v>
      </c>
      <c r="E330" s="15">
        <v>19660</v>
      </c>
      <c r="F330" s="15">
        <v>0</v>
      </c>
      <c r="G330" s="15">
        <v>0</v>
      </c>
      <c r="H330" s="15">
        <v>0</v>
      </c>
      <c r="I330" s="15">
        <v>150</v>
      </c>
      <c r="J330" s="15">
        <v>2117.5500000000002</v>
      </c>
      <c r="K330" s="15">
        <v>0</v>
      </c>
      <c r="L330" s="15">
        <v>290</v>
      </c>
      <c r="M330" s="15">
        <v>295</v>
      </c>
      <c r="N330" s="15">
        <v>0</v>
      </c>
      <c r="O330" s="15">
        <v>21787.55</v>
      </c>
      <c r="P330" s="15">
        <v>0</v>
      </c>
      <c r="Q330" s="15">
        <v>0</v>
      </c>
      <c r="R330" s="15">
        <v>725</v>
      </c>
      <c r="S330" s="15">
        <v>19660</v>
      </c>
      <c r="T330" s="15">
        <v>2675.75</v>
      </c>
      <c r="U330" s="15">
        <v>0</v>
      </c>
      <c r="V330" s="15">
        <v>176.8</v>
      </c>
      <c r="W330" s="15">
        <v>22512.55</v>
      </c>
      <c r="X330" s="16">
        <v>400</v>
      </c>
      <c r="Y330" s="16">
        <v>515</v>
      </c>
      <c r="Z330" s="16">
        <v>0</v>
      </c>
      <c r="AA330" s="16">
        <v>0</v>
      </c>
      <c r="AB330" s="16">
        <v>915</v>
      </c>
      <c r="AC330" s="16">
        <v>0</v>
      </c>
      <c r="AD330" s="15">
        <v>0</v>
      </c>
      <c r="AE330" s="15">
        <v>20000</v>
      </c>
      <c r="AF330" s="17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  <c r="AL330" s="18">
        <v>265</v>
      </c>
      <c r="AM330" s="18">
        <v>275</v>
      </c>
      <c r="AN330" s="35">
        <v>42837</v>
      </c>
      <c r="AO330" s="35">
        <v>42835</v>
      </c>
      <c r="AP330" s="23" t="s">
        <v>50</v>
      </c>
      <c r="AQ330" s="36">
        <v>42836.442013888889</v>
      </c>
      <c r="AR330" s="20" t="s">
        <v>51</v>
      </c>
      <c r="AS330" s="25" t="s">
        <v>50</v>
      </c>
      <c r="AT330" s="37">
        <v>42850.879733796297</v>
      </c>
      <c r="AU330" s="21" t="s">
        <v>57</v>
      </c>
    </row>
    <row r="331" spans="1:47" x14ac:dyDescent="0.2">
      <c r="A331" s="4" t="s">
        <v>90</v>
      </c>
      <c r="B331" s="14" t="s">
        <v>91</v>
      </c>
      <c r="C331" s="34">
        <v>42835</v>
      </c>
      <c r="D331" s="15">
        <v>21835</v>
      </c>
      <c r="E331" s="15">
        <v>21735</v>
      </c>
      <c r="F331" s="15">
        <v>0</v>
      </c>
      <c r="G331" s="15">
        <v>0</v>
      </c>
      <c r="H331" s="15">
        <v>0</v>
      </c>
      <c r="I331" s="15">
        <v>100</v>
      </c>
      <c r="J331" s="15">
        <v>1011.36</v>
      </c>
      <c r="K331" s="15">
        <v>0</v>
      </c>
      <c r="L331" s="15">
        <v>535</v>
      </c>
      <c r="M331" s="15">
        <v>220</v>
      </c>
      <c r="N331" s="15">
        <v>100</v>
      </c>
      <c r="O331" s="15">
        <v>22133.66</v>
      </c>
      <c r="P331" s="15">
        <v>0</v>
      </c>
      <c r="Q331" s="15">
        <v>0</v>
      </c>
      <c r="R331" s="15">
        <v>1567.7</v>
      </c>
      <c r="S331" s="15">
        <v>21735</v>
      </c>
      <c r="T331" s="15">
        <v>1850.81</v>
      </c>
      <c r="U331" s="15">
        <v>0</v>
      </c>
      <c r="V331" s="15">
        <v>115.55</v>
      </c>
      <c r="W331" s="15">
        <v>23601.360000000001</v>
      </c>
      <c r="X331" s="16">
        <v>1640</v>
      </c>
      <c r="Y331" s="16">
        <v>1030</v>
      </c>
      <c r="Z331" s="16">
        <v>30</v>
      </c>
      <c r="AA331" s="16">
        <v>270</v>
      </c>
      <c r="AB331" s="16">
        <v>2430</v>
      </c>
      <c r="AC331" s="16">
        <v>0</v>
      </c>
      <c r="AD331" s="15">
        <v>0</v>
      </c>
      <c r="AE331" s="15">
        <v>22797.3</v>
      </c>
      <c r="AF331" s="17">
        <v>0</v>
      </c>
      <c r="AG331" s="17">
        <v>0</v>
      </c>
      <c r="AH331" s="17">
        <v>0</v>
      </c>
      <c r="AI331" s="17">
        <v>0</v>
      </c>
      <c r="AJ331" s="17">
        <v>0</v>
      </c>
      <c r="AK331" s="17">
        <v>0</v>
      </c>
      <c r="AL331" s="18">
        <v>296</v>
      </c>
      <c r="AM331" s="18">
        <v>301</v>
      </c>
      <c r="AN331" s="35">
        <v>42842</v>
      </c>
      <c r="AO331" s="35">
        <v>42836</v>
      </c>
      <c r="AP331" s="23" t="s">
        <v>50</v>
      </c>
      <c r="AQ331" s="36">
        <v>42837.392395833333</v>
      </c>
      <c r="AR331" s="20" t="s">
        <v>51</v>
      </c>
      <c r="AS331" s="25" t="s">
        <v>50</v>
      </c>
      <c r="AT331" s="37">
        <v>42850.879733796297</v>
      </c>
      <c r="AU331" s="21" t="s">
        <v>57</v>
      </c>
    </row>
    <row r="332" spans="1:47" x14ac:dyDescent="0.2">
      <c r="A332" s="4" t="s">
        <v>90</v>
      </c>
      <c r="B332" s="14" t="s">
        <v>91</v>
      </c>
      <c r="C332" s="34">
        <v>42836</v>
      </c>
      <c r="D332" s="15">
        <v>9200</v>
      </c>
      <c r="E332" s="15">
        <v>9100</v>
      </c>
      <c r="F332" s="15">
        <v>0</v>
      </c>
      <c r="G332" s="15">
        <v>0</v>
      </c>
      <c r="H332" s="15">
        <v>0</v>
      </c>
      <c r="I332" s="15">
        <v>100</v>
      </c>
      <c r="J332" s="15">
        <v>161.4</v>
      </c>
      <c r="K332" s="15">
        <v>0</v>
      </c>
      <c r="L332" s="15">
        <v>155</v>
      </c>
      <c r="M332" s="15">
        <v>25</v>
      </c>
      <c r="N332" s="15">
        <v>0</v>
      </c>
      <c r="O332" s="15">
        <v>9046.4</v>
      </c>
      <c r="P332" s="15">
        <v>0</v>
      </c>
      <c r="Q332" s="15">
        <v>0</v>
      </c>
      <c r="R332" s="15">
        <v>495</v>
      </c>
      <c r="S332" s="15">
        <v>9100</v>
      </c>
      <c r="T332" s="15">
        <v>419.06</v>
      </c>
      <c r="U332" s="15">
        <v>0</v>
      </c>
      <c r="V332" s="15">
        <v>22.34</v>
      </c>
      <c r="W332" s="15">
        <v>9541.4</v>
      </c>
      <c r="X332" s="16">
        <v>1030</v>
      </c>
      <c r="Y332" s="16">
        <v>1030</v>
      </c>
      <c r="Z332" s="16">
        <v>0</v>
      </c>
      <c r="AA332" s="16">
        <v>0</v>
      </c>
      <c r="AB332" s="16">
        <v>2060</v>
      </c>
      <c r="AC332" s="16">
        <v>0</v>
      </c>
      <c r="AD332" s="15">
        <v>0</v>
      </c>
      <c r="AE332" s="15">
        <v>10765</v>
      </c>
      <c r="AF332" s="17">
        <v>0</v>
      </c>
      <c r="AG332" s="17">
        <v>0</v>
      </c>
      <c r="AH332" s="17">
        <v>0</v>
      </c>
      <c r="AI332" s="17">
        <v>0</v>
      </c>
      <c r="AJ332" s="17">
        <v>0</v>
      </c>
      <c r="AK332" s="17">
        <v>0</v>
      </c>
      <c r="AL332" s="18">
        <v>122</v>
      </c>
      <c r="AM332" s="18">
        <v>124</v>
      </c>
      <c r="AN332" s="35">
        <v>42843</v>
      </c>
      <c r="AO332" s="35">
        <v>42837</v>
      </c>
      <c r="AP332" s="23" t="s">
        <v>50</v>
      </c>
      <c r="AQ332" s="36">
        <v>42840.841215277775</v>
      </c>
      <c r="AR332" s="20" t="s">
        <v>51</v>
      </c>
      <c r="AS332" s="25" t="s">
        <v>50</v>
      </c>
      <c r="AT332" s="37">
        <v>42850.879733796297</v>
      </c>
      <c r="AU332" s="21" t="s">
        <v>57</v>
      </c>
    </row>
    <row r="333" spans="1:47" x14ac:dyDescent="0.2">
      <c r="A333" s="4" t="s">
        <v>90</v>
      </c>
      <c r="B333" s="14" t="s">
        <v>91</v>
      </c>
      <c r="C333" s="34">
        <v>42837</v>
      </c>
      <c r="D333" s="15">
        <v>1960</v>
      </c>
      <c r="E333" s="15">
        <v>1960</v>
      </c>
      <c r="F333" s="15">
        <v>0</v>
      </c>
      <c r="G333" s="15">
        <v>0</v>
      </c>
      <c r="H333" s="15">
        <v>0</v>
      </c>
      <c r="I333" s="15">
        <v>0</v>
      </c>
      <c r="J333" s="15">
        <v>286.2</v>
      </c>
      <c r="K333" s="15">
        <v>0</v>
      </c>
      <c r="L333" s="15">
        <v>35</v>
      </c>
      <c r="M333" s="15">
        <v>0</v>
      </c>
      <c r="N333" s="15">
        <v>0</v>
      </c>
      <c r="O333" s="15">
        <v>2156.1999999999998</v>
      </c>
      <c r="P333" s="15">
        <v>0</v>
      </c>
      <c r="Q333" s="15">
        <v>0</v>
      </c>
      <c r="R333" s="15">
        <v>125</v>
      </c>
      <c r="S333" s="15">
        <v>1960</v>
      </c>
      <c r="T333" s="15">
        <v>300.19</v>
      </c>
      <c r="U333" s="15">
        <v>0</v>
      </c>
      <c r="V333" s="15">
        <v>21.01</v>
      </c>
      <c r="W333" s="15">
        <v>2281.1999999999998</v>
      </c>
      <c r="X333" s="16">
        <v>470</v>
      </c>
      <c r="Y333" s="16">
        <v>500</v>
      </c>
      <c r="Z333" s="16">
        <v>0</v>
      </c>
      <c r="AA333" s="16">
        <v>0</v>
      </c>
      <c r="AB333" s="16">
        <v>970</v>
      </c>
      <c r="AC333" s="16">
        <v>0</v>
      </c>
      <c r="AD333" s="15">
        <v>0</v>
      </c>
      <c r="AE333" s="15">
        <v>2805</v>
      </c>
      <c r="AF333" s="17">
        <v>0</v>
      </c>
      <c r="AG333" s="17">
        <v>0</v>
      </c>
      <c r="AH333" s="17">
        <v>0</v>
      </c>
      <c r="AI333" s="17">
        <v>0</v>
      </c>
      <c r="AJ333" s="17">
        <v>0</v>
      </c>
      <c r="AK333" s="17">
        <v>0</v>
      </c>
      <c r="AL333" s="18">
        <v>33</v>
      </c>
      <c r="AM333" s="18">
        <v>33</v>
      </c>
      <c r="AN333" s="35">
        <v>42844</v>
      </c>
      <c r="AO333" s="35">
        <v>42838</v>
      </c>
      <c r="AP333" s="23" t="s">
        <v>50</v>
      </c>
      <c r="AQ333" s="36">
        <v>42841.904131944444</v>
      </c>
      <c r="AR333" s="20" t="s">
        <v>51</v>
      </c>
      <c r="AS333" s="25" t="s">
        <v>50</v>
      </c>
      <c r="AT333" s="37">
        <v>42850.879733796297</v>
      </c>
      <c r="AU333" s="21" t="s">
        <v>57</v>
      </c>
    </row>
    <row r="334" spans="1:47" x14ac:dyDescent="0.2">
      <c r="A334" s="4" t="s">
        <v>90</v>
      </c>
      <c r="B334" s="14" t="s">
        <v>91</v>
      </c>
      <c r="C334" s="34">
        <v>42842</v>
      </c>
      <c r="D334" s="15">
        <v>21495</v>
      </c>
      <c r="E334" s="15">
        <v>21395</v>
      </c>
      <c r="F334" s="15">
        <v>0</v>
      </c>
      <c r="G334" s="15">
        <v>0</v>
      </c>
      <c r="H334" s="15">
        <v>0</v>
      </c>
      <c r="I334" s="15">
        <v>100</v>
      </c>
      <c r="J334" s="15">
        <v>968.73</v>
      </c>
      <c r="K334" s="15">
        <v>0</v>
      </c>
      <c r="L334" s="15">
        <v>505</v>
      </c>
      <c r="M334" s="15">
        <v>290</v>
      </c>
      <c r="N334" s="15">
        <v>300</v>
      </c>
      <c r="O334" s="15">
        <v>21912.33</v>
      </c>
      <c r="P334" s="15">
        <v>0</v>
      </c>
      <c r="Q334" s="15">
        <v>1190</v>
      </c>
      <c r="R334" s="15">
        <v>456.4</v>
      </c>
      <c r="S334" s="15">
        <v>21395</v>
      </c>
      <c r="T334" s="15">
        <v>2048.35</v>
      </c>
      <c r="U334" s="15">
        <v>0</v>
      </c>
      <c r="V334" s="15">
        <v>115.38</v>
      </c>
      <c r="W334" s="15">
        <v>23258.73</v>
      </c>
      <c r="X334" s="16">
        <v>410</v>
      </c>
      <c r="Y334" s="16">
        <v>780</v>
      </c>
      <c r="Z334" s="16">
        <v>0</v>
      </c>
      <c r="AA334" s="16">
        <v>0</v>
      </c>
      <c r="AB334" s="16">
        <v>1190</v>
      </c>
      <c r="AC334" s="16">
        <v>0</v>
      </c>
      <c r="AD334" s="15">
        <v>0</v>
      </c>
      <c r="AE334" s="15">
        <v>21338.6</v>
      </c>
      <c r="AF334" s="17">
        <v>-13.82</v>
      </c>
      <c r="AG334" s="17">
        <v>0</v>
      </c>
      <c r="AH334" s="17">
        <v>0</v>
      </c>
      <c r="AI334" s="17">
        <v>0</v>
      </c>
      <c r="AJ334" s="17">
        <v>0</v>
      </c>
      <c r="AK334" s="17">
        <v>0</v>
      </c>
      <c r="AL334" s="18">
        <v>251</v>
      </c>
      <c r="AM334" s="18">
        <v>272</v>
      </c>
      <c r="AN334" s="35">
        <v>42845</v>
      </c>
      <c r="AO334" s="35">
        <v>42843</v>
      </c>
      <c r="AP334" s="23" t="s">
        <v>50</v>
      </c>
      <c r="AQ334" s="36">
        <v>42843.707314814812</v>
      </c>
      <c r="AR334" s="20" t="s">
        <v>51</v>
      </c>
      <c r="AS334" s="25" t="s">
        <v>50</v>
      </c>
      <c r="AT334" s="37">
        <v>42850.879733796297</v>
      </c>
      <c r="AU334" s="21" t="s">
        <v>57</v>
      </c>
    </row>
    <row r="335" spans="1:47" x14ac:dyDescent="0.2">
      <c r="A335" s="4" t="s">
        <v>90</v>
      </c>
      <c r="B335" s="14" t="s">
        <v>91</v>
      </c>
      <c r="C335" s="34">
        <v>42843</v>
      </c>
      <c r="D335" s="15">
        <v>23330</v>
      </c>
      <c r="E335" s="15">
        <v>23280</v>
      </c>
      <c r="F335" s="15">
        <v>0</v>
      </c>
      <c r="G335" s="15">
        <v>0</v>
      </c>
      <c r="H335" s="15">
        <v>0</v>
      </c>
      <c r="I335" s="15">
        <v>50</v>
      </c>
      <c r="J335" s="15">
        <v>1743.21</v>
      </c>
      <c r="K335" s="15">
        <v>60</v>
      </c>
      <c r="L335" s="15">
        <v>330</v>
      </c>
      <c r="M335" s="15">
        <v>435</v>
      </c>
      <c r="N335" s="15">
        <v>0</v>
      </c>
      <c r="O335" s="15">
        <v>24192.01</v>
      </c>
      <c r="P335" s="15">
        <v>0</v>
      </c>
      <c r="Q335" s="15">
        <v>835</v>
      </c>
      <c r="R335" s="15">
        <v>871.2</v>
      </c>
      <c r="S335" s="15">
        <v>23280</v>
      </c>
      <c r="T335" s="15">
        <v>2450.19</v>
      </c>
      <c r="U335" s="15">
        <v>0</v>
      </c>
      <c r="V335" s="15">
        <v>168.02</v>
      </c>
      <c r="W335" s="15">
        <v>25898.21</v>
      </c>
      <c r="X335" s="16">
        <v>310</v>
      </c>
      <c r="Y335" s="16">
        <v>1285</v>
      </c>
      <c r="Z335" s="16">
        <v>0</v>
      </c>
      <c r="AA335" s="16">
        <v>175</v>
      </c>
      <c r="AB335" s="16">
        <v>1420</v>
      </c>
      <c r="AC335" s="16">
        <v>0</v>
      </c>
      <c r="AD335" s="15">
        <v>0</v>
      </c>
      <c r="AE335" s="15">
        <v>23043.8</v>
      </c>
      <c r="AF335" s="17">
        <v>-4.91</v>
      </c>
      <c r="AG335" s="17">
        <v>0</v>
      </c>
      <c r="AH335" s="17">
        <v>0</v>
      </c>
      <c r="AI335" s="17">
        <v>2532.54</v>
      </c>
      <c r="AJ335" s="17">
        <v>-2532.54</v>
      </c>
      <c r="AK335" s="17">
        <v>0</v>
      </c>
      <c r="AL335" s="18">
        <v>270</v>
      </c>
      <c r="AM335" s="18">
        <v>280</v>
      </c>
      <c r="AN335" s="35">
        <v>42846</v>
      </c>
      <c r="AO335" s="35">
        <v>42844</v>
      </c>
      <c r="AP335" s="23" t="s">
        <v>50</v>
      </c>
      <c r="AQ335" s="36">
        <v>42844.69122685185</v>
      </c>
      <c r="AR335" s="20" t="s">
        <v>51</v>
      </c>
      <c r="AS335" s="25" t="s">
        <v>50</v>
      </c>
      <c r="AT335" s="37">
        <v>42850.879733796297</v>
      </c>
      <c r="AU335" s="21" t="s">
        <v>57</v>
      </c>
    </row>
    <row r="336" spans="1:47" x14ac:dyDescent="0.2">
      <c r="A336" s="4" t="s">
        <v>90</v>
      </c>
      <c r="B336" s="14" t="s">
        <v>91</v>
      </c>
      <c r="C336" s="34">
        <v>42844</v>
      </c>
      <c r="D336" s="15">
        <v>23805</v>
      </c>
      <c r="E336" s="15">
        <v>23605</v>
      </c>
      <c r="F336" s="15">
        <v>0</v>
      </c>
      <c r="G336" s="15">
        <v>0</v>
      </c>
      <c r="H336" s="15">
        <v>0</v>
      </c>
      <c r="I336" s="15">
        <v>200</v>
      </c>
      <c r="J336" s="15">
        <v>1036.1099999999999</v>
      </c>
      <c r="K336" s="15">
        <v>0</v>
      </c>
      <c r="L336" s="15">
        <v>525</v>
      </c>
      <c r="M336" s="15">
        <v>200</v>
      </c>
      <c r="N336" s="15">
        <v>200</v>
      </c>
      <c r="O336" s="15">
        <v>22356.11</v>
      </c>
      <c r="P336" s="15">
        <v>0</v>
      </c>
      <c r="Q336" s="15">
        <v>2500</v>
      </c>
      <c r="R336" s="15">
        <v>910</v>
      </c>
      <c r="S336" s="15">
        <v>23605</v>
      </c>
      <c r="T336" s="15">
        <v>2045.9</v>
      </c>
      <c r="U336" s="15">
        <v>0</v>
      </c>
      <c r="V336" s="15">
        <v>115.21</v>
      </c>
      <c r="W336" s="15">
        <v>25566.11</v>
      </c>
      <c r="X336" s="16">
        <v>390</v>
      </c>
      <c r="Y336" s="16">
        <v>1630</v>
      </c>
      <c r="Z336" s="16">
        <v>0</v>
      </c>
      <c r="AA336" s="16">
        <v>395</v>
      </c>
      <c r="AB336" s="16">
        <v>1625</v>
      </c>
      <c r="AC336" s="16">
        <v>0</v>
      </c>
      <c r="AD336" s="15">
        <v>0</v>
      </c>
      <c r="AE336" s="15">
        <v>22220</v>
      </c>
      <c r="AF336" s="17">
        <v>-14.71</v>
      </c>
      <c r="AG336" s="17">
        <v>0</v>
      </c>
      <c r="AH336" s="17">
        <v>0</v>
      </c>
      <c r="AI336" s="17">
        <v>0</v>
      </c>
      <c r="AJ336" s="17">
        <v>0</v>
      </c>
      <c r="AK336" s="17">
        <v>0</v>
      </c>
      <c r="AL336" s="18">
        <v>266</v>
      </c>
      <c r="AM336" s="18">
        <v>290</v>
      </c>
      <c r="AN336" s="35">
        <v>42849</v>
      </c>
      <c r="AO336" s="35">
        <v>42845</v>
      </c>
      <c r="AP336" s="23" t="s">
        <v>50</v>
      </c>
      <c r="AQ336" s="36">
        <v>42845.706122685187</v>
      </c>
      <c r="AR336" s="20" t="s">
        <v>51</v>
      </c>
      <c r="AS336" s="25" t="s">
        <v>50</v>
      </c>
      <c r="AT336" s="37">
        <v>42850.879733796297</v>
      </c>
      <c r="AU336" s="21" t="s">
        <v>57</v>
      </c>
    </row>
    <row r="337" spans="1:47" x14ac:dyDescent="0.2">
      <c r="A337" s="4" t="s">
        <v>90</v>
      </c>
      <c r="B337" s="14" t="s">
        <v>91</v>
      </c>
      <c r="C337" s="34">
        <v>42845</v>
      </c>
      <c r="D337" s="15">
        <v>25585</v>
      </c>
      <c r="E337" s="15">
        <v>25485</v>
      </c>
      <c r="F337" s="15">
        <v>0</v>
      </c>
      <c r="G337" s="15">
        <v>0</v>
      </c>
      <c r="H337" s="15">
        <v>0</v>
      </c>
      <c r="I337" s="15">
        <v>100</v>
      </c>
      <c r="J337" s="15">
        <v>2045.04</v>
      </c>
      <c r="K337" s="15">
        <v>0</v>
      </c>
      <c r="L337" s="15">
        <v>450</v>
      </c>
      <c r="M337" s="15">
        <v>295</v>
      </c>
      <c r="N337" s="15">
        <v>0</v>
      </c>
      <c r="O337" s="15">
        <v>26521.94</v>
      </c>
      <c r="P337" s="15">
        <v>0</v>
      </c>
      <c r="Q337" s="15">
        <v>0</v>
      </c>
      <c r="R337" s="15">
        <v>1853.1</v>
      </c>
      <c r="S337" s="15">
        <v>25485</v>
      </c>
      <c r="T337" s="15">
        <v>2707.51</v>
      </c>
      <c r="U337" s="15">
        <v>0</v>
      </c>
      <c r="V337" s="15">
        <v>182.53</v>
      </c>
      <c r="W337" s="15">
        <v>28375.040000000001</v>
      </c>
      <c r="X337" s="16">
        <v>570</v>
      </c>
      <c r="Y337" s="16">
        <v>1000</v>
      </c>
      <c r="Z337" s="16">
        <v>0</v>
      </c>
      <c r="AA337" s="16">
        <v>0</v>
      </c>
      <c r="AB337" s="16">
        <v>1570</v>
      </c>
      <c r="AC337" s="16">
        <v>0</v>
      </c>
      <c r="AD337" s="15">
        <v>0</v>
      </c>
      <c r="AE337" s="15">
        <v>25301.9</v>
      </c>
      <c r="AF337" s="17">
        <v>0</v>
      </c>
      <c r="AG337" s="17">
        <v>0</v>
      </c>
      <c r="AH337" s="17">
        <v>0</v>
      </c>
      <c r="AI337" s="17">
        <v>0</v>
      </c>
      <c r="AJ337" s="17">
        <v>0</v>
      </c>
      <c r="AK337" s="17">
        <v>0</v>
      </c>
      <c r="AL337" s="18">
        <v>343</v>
      </c>
      <c r="AM337" s="18">
        <v>361</v>
      </c>
      <c r="AN337" s="35">
        <v>42850</v>
      </c>
      <c r="AO337" s="35">
        <v>42846</v>
      </c>
      <c r="AP337" s="23" t="s">
        <v>50</v>
      </c>
      <c r="AQ337" s="36">
        <v>42848.79824074074</v>
      </c>
      <c r="AR337" s="20" t="s">
        <v>51</v>
      </c>
      <c r="AS337" s="25" t="s">
        <v>50</v>
      </c>
      <c r="AT337" s="37">
        <v>42850.879733796297</v>
      </c>
      <c r="AU337" s="21" t="s">
        <v>57</v>
      </c>
    </row>
    <row r="338" spans="1:47" x14ac:dyDescent="0.2">
      <c r="A338" s="4" t="s">
        <v>90</v>
      </c>
      <c r="B338" s="14" t="s">
        <v>91</v>
      </c>
      <c r="C338" s="34">
        <v>42846</v>
      </c>
      <c r="D338" s="15">
        <v>21140</v>
      </c>
      <c r="E338" s="15">
        <v>21040</v>
      </c>
      <c r="F338" s="15">
        <v>0</v>
      </c>
      <c r="G338" s="15">
        <v>0</v>
      </c>
      <c r="H338" s="15">
        <v>0</v>
      </c>
      <c r="I338" s="15">
        <v>100</v>
      </c>
      <c r="J338" s="15">
        <v>860.52</v>
      </c>
      <c r="K338" s="15">
        <v>0</v>
      </c>
      <c r="L338" s="15">
        <v>410</v>
      </c>
      <c r="M338" s="15">
        <v>15</v>
      </c>
      <c r="N338" s="15">
        <v>0</v>
      </c>
      <c r="O338" s="15">
        <v>21237.119999999999</v>
      </c>
      <c r="P338" s="15">
        <v>0</v>
      </c>
      <c r="Q338" s="15">
        <v>0</v>
      </c>
      <c r="R338" s="15">
        <v>1188.4000000000001</v>
      </c>
      <c r="S338" s="15">
        <v>21040</v>
      </c>
      <c r="T338" s="15">
        <v>1301.42</v>
      </c>
      <c r="U338" s="15">
        <v>0</v>
      </c>
      <c r="V338" s="15">
        <v>84.1</v>
      </c>
      <c r="W338" s="15">
        <v>22425.52</v>
      </c>
      <c r="X338" s="16">
        <v>430</v>
      </c>
      <c r="Y338" s="16">
        <v>610</v>
      </c>
      <c r="Z338" s="16">
        <v>0</v>
      </c>
      <c r="AA338" s="16">
        <v>100</v>
      </c>
      <c r="AB338" s="16">
        <v>940</v>
      </c>
      <c r="AC338" s="16">
        <v>0</v>
      </c>
      <c r="AD338" s="15">
        <v>0</v>
      </c>
      <c r="AE338" s="15">
        <v>20891.599999999999</v>
      </c>
      <c r="AF338" s="17">
        <v>0</v>
      </c>
      <c r="AG338" s="17">
        <v>0.4</v>
      </c>
      <c r="AH338" s="17">
        <v>0</v>
      </c>
      <c r="AI338" s="17">
        <v>0</v>
      </c>
      <c r="AJ338" s="17">
        <v>0</v>
      </c>
      <c r="AK338" s="17">
        <v>0</v>
      </c>
      <c r="AL338" s="18">
        <v>255</v>
      </c>
      <c r="AM338" s="18">
        <v>268</v>
      </c>
      <c r="AN338" s="35">
        <v>42851</v>
      </c>
      <c r="AO338" s="35">
        <v>42847</v>
      </c>
      <c r="AP338" s="23" t="s">
        <v>50</v>
      </c>
      <c r="AQ338" s="36">
        <v>42849.494988425926</v>
      </c>
      <c r="AR338" s="20" t="s">
        <v>71</v>
      </c>
      <c r="AS338" s="25" t="s">
        <v>50</v>
      </c>
      <c r="AT338" s="37">
        <v>42850.879733796297</v>
      </c>
      <c r="AU338" s="21" t="s">
        <v>57</v>
      </c>
    </row>
    <row r="339" spans="1:47" x14ac:dyDescent="0.2">
      <c r="A339" s="4" t="s">
        <v>90</v>
      </c>
      <c r="B339" s="14" t="s">
        <v>91</v>
      </c>
      <c r="C339" s="34">
        <v>42847</v>
      </c>
      <c r="D339" s="15">
        <v>8305</v>
      </c>
      <c r="E339" s="15">
        <v>8255</v>
      </c>
      <c r="F339" s="15">
        <v>0</v>
      </c>
      <c r="G339" s="15">
        <v>0</v>
      </c>
      <c r="H339" s="15">
        <v>0</v>
      </c>
      <c r="I339" s="15">
        <v>50</v>
      </c>
      <c r="J339" s="15">
        <v>325.5</v>
      </c>
      <c r="K339" s="15">
        <v>0</v>
      </c>
      <c r="L339" s="15">
        <v>205</v>
      </c>
      <c r="M339" s="15">
        <v>180</v>
      </c>
      <c r="N339" s="15">
        <v>300</v>
      </c>
      <c r="O339" s="15">
        <v>8720.5</v>
      </c>
      <c r="P339" s="15">
        <v>0</v>
      </c>
      <c r="Q339" s="15">
        <v>0</v>
      </c>
      <c r="R339" s="15">
        <v>595</v>
      </c>
      <c r="S339" s="15">
        <v>8255</v>
      </c>
      <c r="T339" s="15">
        <v>1014.02</v>
      </c>
      <c r="U339" s="15">
        <v>0</v>
      </c>
      <c r="V339" s="15">
        <v>46.48</v>
      </c>
      <c r="W339" s="15">
        <v>9015.5</v>
      </c>
      <c r="X339" s="16">
        <v>180</v>
      </c>
      <c r="Y339" s="16">
        <v>465</v>
      </c>
      <c r="Z339" s="16">
        <v>0</v>
      </c>
      <c r="AA339" s="16">
        <v>125</v>
      </c>
      <c r="AB339" s="16">
        <v>520</v>
      </c>
      <c r="AC339" s="16">
        <v>0</v>
      </c>
      <c r="AD339" s="15">
        <v>0</v>
      </c>
      <c r="AE339" s="15">
        <v>8530</v>
      </c>
      <c r="AF339" s="17">
        <v>0</v>
      </c>
      <c r="AG339" s="17">
        <v>0</v>
      </c>
      <c r="AH339" s="17">
        <v>0</v>
      </c>
      <c r="AI339" s="17">
        <v>0</v>
      </c>
      <c r="AJ339" s="17">
        <v>0</v>
      </c>
      <c r="AK339" s="17">
        <v>0</v>
      </c>
      <c r="AL339" s="18">
        <v>109</v>
      </c>
      <c r="AM339" s="18">
        <v>110</v>
      </c>
      <c r="AN339" s="35">
        <v>42851</v>
      </c>
      <c r="AO339" s="35">
        <v>42849</v>
      </c>
      <c r="AP339" s="23" t="s">
        <v>50</v>
      </c>
      <c r="AQ339" s="36">
        <v>42849.784131944441</v>
      </c>
      <c r="AR339" s="20" t="s">
        <v>51</v>
      </c>
      <c r="AS339" s="25" t="s">
        <v>50</v>
      </c>
      <c r="AT339" s="37">
        <v>42850.879733796297</v>
      </c>
      <c r="AU339" s="21" t="s">
        <v>57</v>
      </c>
    </row>
    <row r="340" spans="1:47" x14ac:dyDescent="0.2">
      <c r="A340" s="4" t="s">
        <v>90</v>
      </c>
      <c r="B340" s="14" t="s">
        <v>91</v>
      </c>
      <c r="C340" s="34">
        <v>42849</v>
      </c>
      <c r="D340" s="15">
        <v>33595</v>
      </c>
      <c r="E340" s="15">
        <v>33445</v>
      </c>
      <c r="F340" s="15">
        <v>0</v>
      </c>
      <c r="G340" s="15">
        <v>0</v>
      </c>
      <c r="H340" s="15">
        <v>0</v>
      </c>
      <c r="I340" s="15">
        <v>150</v>
      </c>
      <c r="J340" s="15">
        <v>2589.6</v>
      </c>
      <c r="K340" s="15">
        <v>0</v>
      </c>
      <c r="L340" s="15">
        <v>595</v>
      </c>
      <c r="M340" s="15">
        <v>330</v>
      </c>
      <c r="N340" s="15">
        <v>200</v>
      </c>
      <c r="O340" s="15">
        <v>34776.199999999997</v>
      </c>
      <c r="P340" s="15">
        <v>0</v>
      </c>
      <c r="Q340" s="15">
        <v>155</v>
      </c>
      <c r="R340" s="15">
        <v>2378.4</v>
      </c>
      <c r="S340" s="15">
        <v>33445</v>
      </c>
      <c r="T340" s="15">
        <v>3634.67</v>
      </c>
      <c r="U340" s="15">
        <v>0</v>
      </c>
      <c r="V340" s="15">
        <v>229.93</v>
      </c>
      <c r="W340" s="15">
        <v>37109.599999999999</v>
      </c>
      <c r="X340" s="16">
        <v>640</v>
      </c>
      <c r="Y340" s="16">
        <v>855</v>
      </c>
      <c r="Z340" s="16">
        <v>0</v>
      </c>
      <c r="AA340" s="16">
        <v>0</v>
      </c>
      <c r="AB340" s="16">
        <v>1495</v>
      </c>
      <c r="AC340" s="16">
        <v>0</v>
      </c>
      <c r="AD340" s="15">
        <v>0</v>
      </c>
      <c r="AE340" s="15">
        <v>32756.6</v>
      </c>
      <c r="AF340" s="17">
        <v>-2.81</v>
      </c>
      <c r="AG340" s="17">
        <v>0</v>
      </c>
      <c r="AH340" s="17">
        <v>0</v>
      </c>
      <c r="AI340" s="17">
        <v>0</v>
      </c>
      <c r="AJ340" s="17">
        <v>0</v>
      </c>
      <c r="AK340" s="17">
        <v>0</v>
      </c>
      <c r="AL340" s="18">
        <v>412</v>
      </c>
      <c r="AM340" s="18">
        <v>441</v>
      </c>
      <c r="AN340" s="35">
        <v>42852</v>
      </c>
      <c r="AO340" s="35">
        <v>42850</v>
      </c>
      <c r="AP340" s="23" t="s">
        <v>50</v>
      </c>
      <c r="AQ340" s="36">
        <v>42850.685185185182</v>
      </c>
      <c r="AR340" s="20" t="s">
        <v>71</v>
      </c>
      <c r="AS340" s="25" t="s">
        <v>50</v>
      </c>
      <c r="AT340" s="37">
        <v>42850.879733796297</v>
      </c>
      <c r="AU340" s="21" t="s">
        <v>57</v>
      </c>
    </row>
    <row r="341" spans="1:47" x14ac:dyDescent="0.2">
      <c r="A341" s="4" t="s">
        <v>90</v>
      </c>
      <c r="B341" s="14" t="s">
        <v>91</v>
      </c>
      <c r="C341" s="34">
        <v>42850</v>
      </c>
      <c r="D341" s="15">
        <v>22565</v>
      </c>
      <c r="E341" s="15">
        <v>22465</v>
      </c>
      <c r="F341" s="15">
        <v>0</v>
      </c>
      <c r="G341" s="15">
        <v>0</v>
      </c>
      <c r="H341" s="15">
        <v>0</v>
      </c>
      <c r="I341" s="15">
        <v>100</v>
      </c>
      <c r="J341" s="15">
        <v>1398.3</v>
      </c>
      <c r="K341" s="15">
        <v>0</v>
      </c>
      <c r="L341" s="15">
        <v>560</v>
      </c>
      <c r="M341" s="15">
        <v>260</v>
      </c>
      <c r="N341" s="15">
        <v>0</v>
      </c>
      <c r="O341" s="15">
        <v>22234.5</v>
      </c>
      <c r="P341" s="15">
        <v>0</v>
      </c>
      <c r="Q341" s="15">
        <v>1085</v>
      </c>
      <c r="R341" s="15">
        <v>1463.8</v>
      </c>
      <c r="S341" s="15">
        <v>22465</v>
      </c>
      <c r="T341" s="15">
        <v>2173.17</v>
      </c>
      <c r="U341" s="15">
        <v>0</v>
      </c>
      <c r="V341" s="15">
        <v>145.13</v>
      </c>
      <c r="W341" s="15">
        <v>24783.3</v>
      </c>
      <c r="X341" s="16">
        <v>330</v>
      </c>
      <c r="Y341" s="16">
        <v>0</v>
      </c>
      <c r="Z341" s="16">
        <v>0</v>
      </c>
      <c r="AA341" s="16">
        <v>0</v>
      </c>
      <c r="AB341" s="16">
        <v>330</v>
      </c>
      <c r="AC341" s="16">
        <v>0</v>
      </c>
      <c r="AD341" s="15">
        <v>0</v>
      </c>
      <c r="AE341" s="15">
        <v>20346.2</v>
      </c>
      <c r="AF341" s="17">
        <v>-6.38</v>
      </c>
      <c r="AG341" s="17">
        <v>0</v>
      </c>
      <c r="AH341" s="17">
        <v>0</v>
      </c>
      <c r="AI341" s="17">
        <v>0</v>
      </c>
      <c r="AJ341" s="17">
        <v>0</v>
      </c>
      <c r="AK341" s="17">
        <v>0</v>
      </c>
      <c r="AL341" s="18">
        <v>259</v>
      </c>
      <c r="AM341" s="18">
        <v>273</v>
      </c>
      <c r="AN341" s="35">
        <v>42853</v>
      </c>
      <c r="AO341" s="35">
        <v>42851</v>
      </c>
      <c r="AP341" s="23" t="s">
        <v>50</v>
      </c>
      <c r="AQ341" s="36">
        <v>42851.662129629629</v>
      </c>
      <c r="AR341" s="20" t="s">
        <v>71</v>
      </c>
      <c r="AS341" s="25" t="s">
        <v>50</v>
      </c>
      <c r="AT341" s="37">
        <v>42852.415960648148</v>
      </c>
      <c r="AU341" s="21" t="s">
        <v>51</v>
      </c>
    </row>
    <row r="342" spans="1:47" x14ac:dyDescent="0.2">
      <c r="A342" s="4" t="s">
        <v>90</v>
      </c>
      <c r="B342" s="14" t="s">
        <v>91</v>
      </c>
      <c r="C342" s="34">
        <v>42851</v>
      </c>
      <c r="D342" s="15">
        <v>22410</v>
      </c>
      <c r="E342" s="15">
        <v>22060</v>
      </c>
      <c r="F342" s="15">
        <v>0</v>
      </c>
      <c r="G342" s="15">
        <v>0</v>
      </c>
      <c r="H342" s="15">
        <v>0</v>
      </c>
      <c r="I342" s="15">
        <v>350</v>
      </c>
      <c r="J342" s="15">
        <v>1216.74</v>
      </c>
      <c r="K342" s="15">
        <v>0</v>
      </c>
      <c r="L342" s="15">
        <v>280</v>
      </c>
      <c r="M342" s="15">
        <v>130</v>
      </c>
      <c r="N342" s="15">
        <v>1000</v>
      </c>
      <c r="O342" s="15">
        <v>23447.34</v>
      </c>
      <c r="P342" s="15">
        <v>0</v>
      </c>
      <c r="Q342" s="15">
        <v>230</v>
      </c>
      <c r="R342" s="15">
        <v>1359.4</v>
      </c>
      <c r="S342" s="15">
        <v>22060</v>
      </c>
      <c r="T342" s="15">
        <v>2870.32</v>
      </c>
      <c r="U342" s="15">
        <v>0</v>
      </c>
      <c r="V342" s="15">
        <v>106.42</v>
      </c>
      <c r="W342" s="15">
        <v>24036.74</v>
      </c>
      <c r="X342" s="16">
        <v>300</v>
      </c>
      <c r="Y342" s="16">
        <v>0</v>
      </c>
      <c r="Z342" s="16">
        <v>0</v>
      </c>
      <c r="AA342" s="16">
        <v>0</v>
      </c>
      <c r="AB342" s="16">
        <v>300</v>
      </c>
      <c r="AC342" s="16">
        <v>0</v>
      </c>
      <c r="AD342" s="15">
        <v>0</v>
      </c>
      <c r="AE342" s="15">
        <v>22120.6</v>
      </c>
      <c r="AF342" s="17">
        <v>-3.31</v>
      </c>
      <c r="AG342" s="17">
        <v>0</v>
      </c>
      <c r="AH342" s="17">
        <v>450</v>
      </c>
      <c r="AI342" s="17">
        <v>0</v>
      </c>
      <c r="AJ342" s="17">
        <v>0</v>
      </c>
      <c r="AK342" s="17">
        <v>0</v>
      </c>
      <c r="AL342" s="18">
        <v>299</v>
      </c>
      <c r="AM342" s="18">
        <v>308</v>
      </c>
      <c r="AN342" s="35">
        <v>42857</v>
      </c>
      <c r="AO342" s="35">
        <v>42852</v>
      </c>
      <c r="AP342" s="23" t="s">
        <v>50</v>
      </c>
      <c r="AQ342" s="36">
        <v>42852.657824074071</v>
      </c>
      <c r="AR342" s="20" t="s">
        <v>71</v>
      </c>
      <c r="AS342" s="25" t="s">
        <v>50</v>
      </c>
      <c r="AT342" s="37">
        <v>42853.463414351849</v>
      </c>
      <c r="AU342" s="21" t="s">
        <v>51</v>
      </c>
    </row>
    <row r="343" spans="1:47" x14ac:dyDescent="0.2">
      <c r="A343" s="4" t="s">
        <v>90</v>
      </c>
      <c r="B343" s="14" t="s">
        <v>91</v>
      </c>
      <c r="C343" s="34">
        <v>42852</v>
      </c>
      <c r="D343" s="15">
        <v>23035</v>
      </c>
      <c r="E343" s="15">
        <v>22835</v>
      </c>
      <c r="F343" s="15">
        <v>0</v>
      </c>
      <c r="G343" s="15">
        <v>0</v>
      </c>
      <c r="H343" s="15">
        <v>0</v>
      </c>
      <c r="I343" s="15">
        <v>200</v>
      </c>
      <c r="J343" s="15">
        <v>1924.05</v>
      </c>
      <c r="K343" s="15">
        <v>0</v>
      </c>
      <c r="L343" s="15">
        <v>305</v>
      </c>
      <c r="M343" s="15">
        <v>245</v>
      </c>
      <c r="N343" s="15">
        <v>100</v>
      </c>
      <c r="O343" s="15">
        <v>24316.65</v>
      </c>
      <c r="P343" s="15">
        <v>0</v>
      </c>
      <c r="Q343" s="15">
        <v>320</v>
      </c>
      <c r="R343" s="15">
        <v>972.4</v>
      </c>
      <c r="S343" s="15">
        <v>22835</v>
      </c>
      <c r="T343" s="15">
        <v>2612.1999999999998</v>
      </c>
      <c r="U343" s="15">
        <v>0</v>
      </c>
      <c r="V343" s="15">
        <v>161.85</v>
      </c>
      <c r="W343" s="15">
        <v>25509.05</v>
      </c>
      <c r="X343" s="16">
        <v>390</v>
      </c>
      <c r="Y343" s="16">
        <v>1155</v>
      </c>
      <c r="Z343" s="16">
        <v>0</v>
      </c>
      <c r="AA343" s="16">
        <v>50</v>
      </c>
      <c r="AB343" s="16">
        <v>1495</v>
      </c>
      <c r="AC343" s="16">
        <v>0</v>
      </c>
      <c r="AD343" s="15">
        <v>0</v>
      </c>
      <c r="AE343" s="15">
        <v>23337.599999999999</v>
      </c>
      <c r="AF343" s="17">
        <v>-1.88</v>
      </c>
      <c r="AG343" s="17">
        <v>0</v>
      </c>
      <c r="AH343" s="17">
        <v>0</v>
      </c>
      <c r="AI343" s="17">
        <v>0</v>
      </c>
      <c r="AJ343" s="17">
        <v>0</v>
      </c>
      <c r="AK343" s="17">
        <v>0</v>
      </c>
      <c r="AL343" s="18">
        <v>350</v>
      </c>
      <c r="AM343" s="18">
        <v>358</v>
      </c>
      <c r="AN343" s="35">
        <v>42858</v>
      </c>
      <c r="AO343" s="35">
        <v>42853</v>
      </c>
      <c r="AP343" s="23" t="s">
        <v>50</v>
      </c>
      <c r="AQ343" s="36">
        <v>42855.781770833331</v>
      </c>
      <c r="AR343" s="20" t="s">
        <v>51</v>
      </c>
      <c r="AS343" s="25" t="s">
        <v>50</v>
      </c>
      <c r="AT343" s="37">
        <v>42857.468946759262</v>
      </c>
      <c r="AU343" s="21" t="s">
        <v>51</v>
      </c>
    </row>
    <row r="344" spans="1:47" x14ac:dyDescent="0.2">
      <c r="A344" s="4" t="s">
        <v>90</v>
      </c>
      <c r="B344" s="14" t="s">
        <v>91</v>
      </c>
      <c r="C344" s="34">
        <v>42853</v>
      </c>
      <c r="D344" s="15">
        <v>20555</v>
      </c>
      <c r="E344" s="15">
        <v>20505</v>
      </c>
      <c r="F344" s="15">
        <v>0</v>
      </c>
      <c r="G344" s="15">
        <v>0</v>
      </c>
      <c r="H344" s="15">
        <v>0</v>
      </c>
      <c r="I344" s="15">
        <v>50</v>
      </c>
      <c r="J344" s="15">
        <v>1237.5</v>
      </c>
      <c r="K344" s="15">
        <v>0</v>
      </c>
      <c r="L344" s="15">
        <v>275</v>
      </c>
      <c r="M344" s="15">
        <v>10</v>
      </c>
      <c r="N344" s="15">
        <v>0</v>
      </c>
      <c r="O344" s="15">
        <v>19928</v>
      </c>
      <c r="P344" s="15">
        <v>0</v>
      </c>
      <c r="Q344" s="15">
        <v>385</v>
      </c>
      <c r="R344" s="15">
        <v>1764.5</v>
      </c>
      <c r="S344" s="15">
        <v>20505</v>
      </c>
      <c r="T344" s="15">
        <v>1472.9</v>
      </c>
      <c r="U344" s="15">
        <v>0</v>
      </c>
      <c r="V344" s="15">
        <v>99.6</v>
      </c>
      <c r="W344" s="15">
        <v>22077.5</v>
      </c>
      <c r="X344" s="16">
        <v>770</v>
      </c>
      <c r="Y344" s="16">
        <v>1155</v>
      </c>
      <c r="Z344" s="16">
        <v>0</v>
      </c>
      <c r="AA344" s="16">
        <v>170</v>
      </c>
      <c r="AB344" s="16">
        <v>1755</v>
      </c>
      <c r="AC344" s="16">
        <v>0</v>
      </c>
      <c r="AD344" s="15">
        <v>0</v>
      </c>
      <c r="AE344" s="15">
        <v>20160.5</v>
      </c>
      <c r="AF344" s="17">
        <v>-2.2599999999999998</v>
      </c>
      <c r="AG344" s="17">
        <v>0</v>
      </c>
      <c r="AH344" s="17">
        <v>0</v>
      </c>
      <c r="AI344" s="17">
        <v>0</v>
      </c>
      <c r="AJ344" s="17">
        <v>0</v>
      </c>
      <c r="AK344" s="17">
        <v>0</v>
      </c>
      <c r="AL344" s="18">
        <v>302</v>
      </c>
      <c r="AM344" s="18">
        <v>307</v>
      </c>
      <c r="AN344" s="35">
        <v>42859</v>
      </c>
      <c r="AO344" s="35">
        <v>42854</v>
      </c>
      <c r="AP344" s="23" t="s">
        <v>50</v>
      </c>
      <c r="AQ344" s="36">
        <v>42857.552407407406</v>
      </c>
      <c r="AR344" s="20" t="s">
        <v>71</v>
      </c>
      <c r="AS344" s="25" t="s">
        <v>50</v>
      </c>
      <c r="AT344" s="37">
        <v>42857.881342592591</v>
      </c>
      <c r="AU344" s="21" t="s">
        <v>51</v>
      </c>
    </row>
    <row r="345" spans="1:47" x14ac:dyDescent="0.2">
      <c r="A345" s="4" t="s">
        <v>90</v>
      </c>
      <c r="B345" s="14" t="s">
        <v>91</v>
      </c>
      <c r="C345" s="34">
        <v>42854</v>
      </c>
      <c r="D345" s="15">
        <v>15840</v>
      </c>
      <c r="E345" s="15">
        <v>15740</v>
      </c>
      <c r="F345" s="15">
        <v>0</v>
      </c>
      <c r="G345" s="15">
        <v>0</v>
      </c>
      <c r="H345" s="15">
        <v>0</v>
      </c>
      <c r="I345" s="15">
        <v>100</v>
      </c>
      <c r="J345" s="15">
        <v>1792.68</v>
      </c>
      <c r="K345" s="15">
        <v>0</v>
      </c>
      <c r="L345" s="15">
        <v>215</v>
      </c>
      <c r="M345" s="15">
        <v>70</v>
      </c>
      <c r="N345" s="15">
        <v>0</v>
      </c>
      <c r="O345" s="15">
        <v>16767.68</v>
      </c>
      <c r="P345" s="15">
        <v>0</v>
      </c>
      <c r="Q345" s="15">
        <v>885</v>
      </c>
      <c r="R345" s="15">
        <v>265</v>
      </c>
      <c r="S345" s="15">
        <v>15740</v>
      </c>
      <c r="T345" s="15">
        <v>2041.75</v>
      </c>
      <c r="U345" s="15">
        <v>0</v>
      </c>
      <c r="V345" s="15">
        <v>135.93</v>
      </c>
      <c r="W345" s="15">
        <v>17917.68</v>
      </c>
      <c r="X345" s="16">
        <v>460</v>
      </c>
      <c r="Y345" s="16">
        <v>485</v>
      </c>
      <c r="Z345" s="16">
        <v>0</v>
      </c>
      <c r="AA345" s="16">
        <v>0</v>
      </c>
      <c r="AB345" s="16">
        <v>945</v>
      </c>
      <c r="AC345" s="16">
        <v>0</v>
      </c>
      <c r="AD345" s="15">
        <v>0</v>
      </c>
      <c r="AE345" s="15">
        <v>15635</v>
      </c>
      <c r="AF345" s="17">
        <v>0</v>
      </c>
      <c r="AG345" s="17">
        <v>0</v>
      </c>
      <c r="AH345" s="17">
        <v>0</v>
      </c>
      <c r="AI345" s="17">
        <v>-885</v>
      </c>
      <c r="AJ345" s="17">
        <v>0</v>
      </c>
      <c r="AK345" s="17">
        <v>0</v>
      </c>
      <c r="AL345" s="18">
        <v>216</v>
      </c>
      <c r="AM345" s="18">
        <v>231</v>
      </c>
      <c r="AN345" s="35">
        <v>42859</v>
      </c>
      <c r="AO345" s="35">
        <v>42857</v>
      </c>
      <c r="AP345" s="23" t="s">
        <v>50</v>
      </c>
      <c r="AQ345" s="36">
        <v>42857.720347222225</v>
      </c>
      <c r="AR345" s="20" t="s">
        <v>71</v>
      </c>
      <c r="AS345" s="25" t="s">
        <v>50</v>
      </c>
      <c r="AT345" s="37">
        <v>42857.881342592591</v>
      </c>
      <c r="AU345" s="21" t="s">
        <v>51</v>
      </c>
    </row>
    <row r="346" spans="1:47" x14ac:dyDescent="0.2">
      <c r="A346" s="4" t="s">
        <v>92</v>
      </c>
      <c r="B346" s="14" t="s">
        <v>93</v>
      </c>
      <c r="C346" s="34">
        <v>42826</v>
      </c>
      <c r="D346" s="15">
        <v>69570</v>
      </c>
      <c r="E346" s="15">
        <v>68820</v>
      </c>
      <c r="F346" s="15">
        <v>0</v>
      </c>
      <c r="G346" s="15">
        <v>0</v>
      </c>
      <c r="H346" s="15">
        <v>0</v>
      </c>
      <c r="I346" s="15">
        <v>750</v>
      </c>
      <c r="J346" s="15">
        <v>8687.82</v>
      </c>
      <c r="K346" s="15">
        <v>0</v>
      </c>
      <c r="L346" s="15">
        <v>840</v>
      </c>
      <c r="M346" s="15">
        <v>115</v>
      </c>
      <c r="N346" s="15">
        <v>0</v>
      </c>
      <c r="O346" s="15">
        <v>71068.789999999994</v>
      </c>
      <c r="P346" s="15">
        <v>120</v>
      </c>
      <c r="Q346" s="15">
        <v>1393.7</v>
      </c>
      <c r="R346" s="15">
        <v>6630.33</v>
      </c>
      <c r="S346" s="15">
        <v>68820</v>
      </c>
      <c r="T346" s="15">
        <v>9761.99</v>
      </c>
      <c r="U346" s="15">
        <v>0</v>
      </c>
      <c r="V346" s="15">
        <v>630.83000000000004</v>
      </c>
      <c r="W346" s="15">
        <v>79212.820000000007</v>
      </c>
      <c r="X346" s="16">
        <v>0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  <c r="AD346" s="15">
        <v>0</v>
      </c>
      <c r="AE346" s="15">
        <v>61425.97</v>
      </c>
      <c r="AF346" s="17">
        <v>-30.42</v>
      </c>
      <c r="AG346" s="17">
        <v>0</v>
      </c>
      <c r="AH346" s="17">
        <v>0</v>
      </c>
      <c r="AI346" s="17">
        <v>0</v>
      </c>
      <c r="AJ346" s="17">
        <v>0</v>
      </c>
      <c r="AK346" s="17">
        <v>0</v>
      </c>
      <c r="AL346" s="18">
        <v>830</v>
      </c>
      <c r="AM346" s="18">
        <v>862</v>
      </c>
      <c r="AN346" s="35">
        <v>42830</v>
      </c>
      <c r="AO346" s="35">
        <v>42827</v>
      </c>
      <c r="AP346" s="23" t="s">
        <v>50</v>
      </c>
      <c r="AQ346" s="36">
        <v>42829.434363425928</v>
      </c>
      <c r="AR346" s="20" t="s">
        <v>51</v>
      </c>
      <c r="AS346" s="25" t="s">
        <v>50</v>
      </c>
      <c r="AT346" s="37">
        <v>42850.879733796297</v>
      </c>
      <c r="AU346" s="21" t="s">
        <v>57</v>
      </c>
    </row>
    <row r="347" spans="1:47" x14ac:dyDescent="0.2">
      <c r="A347" s="4" t="s">
        <v>92</v>
      </c>
      <c r="B347" s="14" t="s">
        <v>93</v>
      </c>
      <c r="C347" s="34">
        <v>42828</v>
      </c>
      <c r="D347" s="15">
        <v>161865</v>
      </c>
      <c r="E347" s="15">
        <v>160265</v>
      </c>
      <c r="F347" s="15">
        <v>350</v>
      </c>
      <c r="G347" s="15">
        <v>0</v>
      </c>
      <c r="H347" s="15">
        <v>0</v>
      </c>
      <c r="I347" s="15">
        <v>1250</v>
      </c>
      <c r="J347" s="15">
        <v>18642.21</v>
      </c>
      <c r="K347" s="15">
        <v>0</v>
      </c>
      <c r="L347" s="15">
        <v>1620</v>
      </c>
      <c r="M347" s="15">
        <v>1850</v>
      </c>
      <c r="N347" s="15">
        <v>1100</v>
      </c>
      <c r="O347" s="15">
        <v>162497.32</v>
      </c>
      <c r="P347" s="15">
        <v>105</v>
      </c>
      <c r="Q347" s="15">
        <v>9833.1</v>
      </c>
      <c r="R347" s="15">
        <v>12641.79</v>
      </c>
      <c r="S347" s="15">
        <v>160265</v>
      </c>
      <c r="T347" s="15">
        <v>23365.62</v>
      </c>
      <c r="U347" s="15">
        <v>0</v>
      </c>
      <c r="V347" s="15">
        <v>1446.59</v>
      </c>
      <c r="W347" s="15">
        <v>183977.21</v>
      </c>
      <c r="X347" s="16">
        <v>0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  <c r="AD347" s="15">
        <v>0</v>
      </c>
      <c r="AE347" s="15">
        <v>140385.10999999999</v>
      </c>
      <c r="AF347" s="17">
        <v>-200.77</v>
      </c>
      <c r="AG347" s="17">
        <v>0</v>
      </c>
      <c r="AH347" s="17">
        <v>0</v>
      </c>
      <c r="AI347" s="17">
        <v>0</v>
      </c>
      <c r="AJ347" s="17">
        <v>0</v>
      </c>
      <c r="AK347" s="17">
        <v>0</v>
      </c>
      <c r="AL347" s="18">
        <v>1908</v>
      </c>
      <c r="AM347" s="18">
        <v>1988</v>
      </c>
      <c r="AN347" s="35">
        <v>42832</v>
      </c>
      <c r="AO347" s="35">
        <v>42829</v>
      </c>
      <c r="AP347" s="23" t="s">
        <v>50</v>
      </c>
      <c r="AQ347" s="36">
        <v>42830.854895833334</v>
      </c>
      <c r="AR347" s="20" t="s">
        <v>51</v>
      </c>
      <c r="AS347" s="25" t="s">
        <v>50</v>
      </c>
      <c r="AT347" s="37">
        <v>42850.879733796297</v>
      </c>
      <c r="AU347" s="21" t="s">
        <v>57</v>
      </c>
    </row>
    <row r="348" spans="1:47" x14ac:dyDescent="0.2">
      <c r="A348" s="4" t="s">
        <v>92</v>
      </c>
      <c r="B348" s="14" t="s">
        <v>93</v>
      </c>
      <c r="C348" s="34">
        <v>42829</v>
      </c>
      <c r="D348" s="15">
        <v>142755</v>
      </c>
      <c r="E348" s="15">
        <v>139205</v>
      </c>
      <c r="F348" s="15">
        <v>1650</v>
      </c>
      <c r="G348" s="15">
        <v>0</v>
      </c>
      <c r="H348" s="15">
        <v>0</v>
      </c>
      <c r="I348" s="15">
        <v>1900</v>
      </c>
      <c r="J348" s="15">
        <v>13368.24</v>
      </c>
      <c r="K348" s="15">
        <v>0</v>
      </c>
      <c r="L348" s="15">
        <v>2040</v>
      </c>
      <c r="M348" s="15">
        <v>475</v>
      </c>
      <c r="N348" s="15">
        <v>1100</v>
      </c>
      <c r="O348" s="15">
        <v>139332.82</v>
      </c>
      <c r="P348" s="15">
        <v>165</v>
      </c>
      <c r="Q348" s="15">
        <v>8468</v>
      </c>
      <c r="R348" s="15">
        <v>11772.42</v>
      </c>
      <c r="S348" s="15">
        <v>139205</v>
      </c>
      <c r="T348" s="15">
        <v>19494.150000000001</v>
      </c>
      <c r="U348" s="15">
        <v>0</v>
      </c>
      <c r="V348" s="15">
        <v>1039.0899999999999</v>
      </c>
      <c r="W348" s="15">
        <v>158638.24</v>
      </c>
      <c r="X348" s="16">
        <v>0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5">
        <v>0</v>
      </c>
      <c r="AE348" s="15">
        <v>123449.58</v>
      </c>
      <c r="AF348" s="17">
        <v>-99.72</v>
      </c>
      <c r="AG348" s="17">
        <v>0</v>
      </c>
      <c r="AH348" s="17">
        <v>0</v>
      </c>
      <c r="AI348" s="17">
        <v>0</v>
      </c>
      <c r="AJ348" s="17">
        <v>0</v>
      </c>
      <c r="AK348" s="17">
        <v>0</v>
      </c>
      <c r="AL348" s="18">
        <v>1616</v>
      </c>
      <c r="AM348" s="18">
        <v>1697</v>
      </c>
      <c r="AN348" s="35">
        <v>42835</v>
      </c>
      <c r="AO348" s="35">
        <v>42830</v>
      </c>
      <c r="AP348" s="23" t="s">
        <v>50</v>
      </c>
      <c r="AQ348" s="36">
        <v>42834.771620370368</v>
      </c>
      <c r="AR348" s="20" t="s">
        <v>51</v>
      </c>
      <c r="AS348" s="25" t="s">
        <v>50</v>
      </c>
      <c r="AT348" s="37">
        <v>42850.879733796297</v>
      </c>
      <c r="AU348" s="21" t="s">
        <v>57</v>
      </c>
    </row>
    <row r="349" spans="1:47" x14ac:dyDescent="0.2">
      <c r="A349" s="4" t="s">
        <v>92</v>
      </c>
      <c r="B349" s="14" t="s">
        <v>93</v>
      </c>
      <c r="C349" s="34">
        <v>42830</v>
      </c>
      <c r="D349" s="15">
        <v>102240</v>
      </c>
      <c r="E349" s="15">
        <v>101240</v>
      </c>
      <c r="F349" s="15">
        <v>200</v>
      </c>
      <c r="G349" s="15">
        <v>0</v>
      </c>
      <c r="H349" s="15">
        <v>0</v>
      </c>
      <c r="I349" s="15">
        <v>800</v>
      </c>
      <c r="J349" s="15">
        <v>10477.35</v>
      </c>
      <c r="K349" s="15">
        <v>0</v>
      </c>
      <c r="L349" s="15">
        <v>1110</v>
      </c>
      <c r="M349" s="15">
        <v>75</v>
      </c>
      <c r="N349" s="15">
        <v>1000</v>
      </c>
      <c r="O349" s="15">
        <v>105186.72</v>
      </c>
      <c r="P349" s="15">
        <v>0</v>
      </c>
      <c r="Q349" s="15">
        <v>1655</v>
      </c>
      <c r="R349" s="15">
        <v>8060.63</v>
      </c>
      <c r="S349" s="15">
        <v>101240</v>
      </c>
      <c r="T349" s="15">
        <v>12899.39</v>
      </c>
      <c r="U349" s="15">
        <v>0</v>
      </c>
      <c r="V349" s="15">
        <v>762.96</v>
      </c>
      <c r="W349" s="15">
        <v>113902.35</v>
      </c>
      <c r="X349" s="16">
        <v>0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  <c r="AD349" s="15">
        <v>0</v>
      </c>
      <c r="AE349" s="15">
        <v>93524.37</v>
      </c>
      <c r="AF349" s="17">
        <v>-26.08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  <c r="AL349" s="18">
        <v>1346</v>
      </c>
      <c r="AM349" s="18">
        <v>1385</v>
      </c>
      <c r="AN349" s="35">
        <v>42835</v>
      </c>
      <c r="AO349" s="35">
        <v>42832</v>
      </c>
      <c r="AP349" s="23" t="s">
        <v>50</v>
      </c>
      <c r="AQ349" s="36">
        <v>42834.931956018518</v>
      </c>
      <c r="AR349" s="20" t="s">
        <v>51</v>
      </c>
      <c r="AS349" s="25" t="s">
        <v>50</v>
      </c>
      <c r="AT349" s="37">
        <v>42850.879733796297</v>
      </c>
      <c r="AU349" s="21" t="s">
        <v>57</v>
      </c>
    </row>
    <row r="350" spans="1:47" x14ac:dyDescent="0.2">
      <c r="A350" s="4" t="s">
        <v>92</v>
      </c>
      <c r="B350" s="14" t="s">
        <v>93</v>
      </c>
      <c r="C350" s="34">
        <v>42832</v>
      </c>
      <c r="D350" s="15">
        <v>186980</v>
      </c>
      <c r="E350" s="15">
        <v>185430</v>
      </c>
      <c r="F350" s="15">
        <v>50</v>
      </c>
      <c r="G350" s="15">
        <v>0</v>
      </c>
      <c r="H350" s="15">
        <v>0</v>
      </c>
      <c r="I350" s="15">
        <v>1500</v>
      </c>
      <c r="J350" s="15">
        <v>15429.18</v>
      </c>
      <c r="K350" s="15">
        <v>0</v>
      </c>
      <c r="L350" s="15">
        <v>2200</v>
      </c>
      <c r="M350" s="15">
        <v>840</v>
      </c>
      <c r="N350" s="15">
        <v>2700</v>
      </c>
      <c r="O350" s="15">
        <v>169925.18</v>
      </c>
      <c r="P350" s="15">
        <v>250</v>
      </c>
      <c r="Q350" s="15">
        <v>14429.1</v>
      </c>
      <c r="R350" s="15">
        <v>23544.9</v>
      </c>
      <c r="S350" s="15">
        <v>185430</v>
      </c>
      <c r="T350" s="15">
        <v>21510.91</v>
      </c>
      <c r="U350" s="15">
        <v>0</v>
      </c>
      <c r="V350" s="15">
        <v>1208.27</v>
      </c>
      <c r="W350" s="15">
        <v>205449.18</v>
      </c>
      <c r="X350" s="16">
        <v>0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  <c r="AD350" s="15">
        <v>0</v>
      </c>
      <c r="AE350" s="15">
        <v>151456</v>
      </c>
      <c r="AF350" s="17">
        <v>-234.47</v>
      </c>
      <c r="AG350" s="17">
        <v>0</v>
      </c>
      <c r="AH350" s="17">
        <v>0</v>
      </c>
      <c r="AI350" s="17">
        <v>0</v>
      </c>
      <c r="AJ350" s="17">
        <v>0</v>
      </c>
      <c r="AK350" s="17">
        <v>0</v>
      </c>
      <c r="AL350" s="18">
        <v>2211</v>
      </c>
      <c r="AM350" s="18">
        <v>2303</v>
      </c>
      <c r="AN350" s="35">
        <v>42837</v>
      </c>
      <c r="AO350" s="35">
        <v>42833</v>
      </c>
      <c r="AP350" s="23" t="s">
        <v>50</v>
      </c>
      <c r="AQ350" s="36">
        <v>42835.592013888891</v>
      </c>
      <c r="AR350" s="20" t="s">
        <v>51</v>
      </c>
      <c r="AS350" s="25" t="s">
        <v>50</v>
      </c>
      <c r="AT350" s="37">
        <v>42850.879733796297</v>
      </c>
      <c r="AU350" s="21" t="s">
        <v>57</v>
      </c>
    </row>
    <row r="351" spans="1:47" x14ac:dyDescent="0.2">
      <c r="A351" s="4" t="s">
        <v>92</v>
      </c>
      <c r="B351" s="14" t="s">
        <v>93</v>
      </c>
      <c r="C351" s="34">
        <v>42833</v>
      </c>
      <c r="D351" s="15">
        <v>82080</v>
      </c>
      <c r="E351" s="15">
        <v>81630</v>
      </c>
      <c r="F351" s="15">
        <v>0</v>
      </c>
      <c r="G351" s="15">
        <v>0</v>
      </c>
      <c r="H351" s="15">
        <v>0</v>
      </c>
      <c r="I351" s="15">
        <v>450</v>
      </c>
      <c r="J351" s="15">
        <v>7398.6</v>
      </c>
      <c r="K351" s="15">
        <v>0</v>
      </c>
      <c r="L351" s="15">
        <v>935</v>
      </c>
      <c r="M351" s="15">
        <v>770</v>
      </c>
      <c r="N351" s="15">
        <v>0</v>
      </c>
      <c r="O351" s="15">
        <v>78140.25</v>
      </c>
      <c r="P351" s="15">
        <v>60</v>
      </c>
      <c r="Q351" s="15">
        <v>1725</v>
      </c>
      <c r="R351" s="15">
        <v>11258.35</v>
      </c>
      <c r="S351" s="15">
        <v>81630</v>
      </c>
      <c r="T351" s="15">
        <v>8958.0400000000009</v>
      </c>
      <c r="U351" s="15">
        <v>0</v>
      </c>
      <c r="V351" s="15">
        <v>595.55999999999995</v>
      </c>
      <c r="W351" s="15">
        <v>91183.6</v>
      </c>
      <c r="X351" s="16">
        <v>0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  <c r="AD351" s="15">
        <v>0</v>
      </c>
      <c r="AE351" s="15">
        <v>69036.649999999994</v>
      </c>
      <c r="AF351" s="17">
        <v>-40.57</v>
      </c>
      <c r="AG351" s="17">
        <v>0</v>
      </c>
      <c r="AH351" s="17">
        <v>0</v>
      </c>
      <c r="AI351" s="17">
        <v>0</v>
      </c>
      <c r="AJ351" s="17">
        <v>0</v>
      </c>
      <c r="AK351" s="17">
        <v>0</v>
      </c>
      <c r="AL351" s="18">
        <v>938</v>
      </c>
      <c r="AM351" s="18">
        <v>984</v>
      </c>
      <c r="AN351" s="35">
        <v>42837</v>
      </c>
      <c r="AO351" s="35">
        <v>42835</v>
      </c>
      <c r="AP351" s="23" t="s">
        <v>50</v>
      </c>
      <c r="AQ351" s="36">
        <v>42836.442673611113</v>
      </c>
      <c r="AR351" s="20" t="s">
        <v>51</v>
      </c>
      <c r="AS351" s="25" t="s">
        <v>50</v>
      </c>
      <c r="AT351" s="37">
        <v>42850.879733796297</v>
      </c>
      <c r="AU351" s="21" t="s">
        <v>57</v>
      </c>
    </row>
    <row r="352" spans="1:47" x14ac:dyDescent="0.2">
      <c r="A352" s="4" t="s">
        <v>92</v>
      </c>
      <c r="B352" s="14" t="s">
        <v>93</v>
      </c>
      <c r="C352" s="34">
        <v>42835</v>
      </c>
      <c r="D352" s="15">
        <v>136535</v>
      </c>
      <c r="E352" s="15">
        <v>135235</v>
      </c>
      <c r="F352" s="15">
        <v>50</v>
      </c>
      <c r="G352" s="15">
        <v>0</v>
      </c>
      <c r="H352" s="15">
        <v>0</v>
      </c>
      <c r="I352" s="15">
        <v>1250</v>
      </c>
      <c r="J352" s="15">
        <v>14954.85</v>
      </c>
      <c r="K352" s="15">
        <v>0</v>
      </c>
      <c r="L352" s="15">
        <v>1590</v>
      </c>
      <c r="M352" s="15">
        <v>350</v>
      </c>
      <c r="N352" s="15">
        <v>700</v>
      </c>
      <c r="O352" s="15">
        <v>136337.23000000001</v>
      </c>
      <c r="P352" s="15">
        <v>0</v>
      </c>
      <c r="Q352" s="15">
        <v>5795.3</v>
      </c>
      <c r="R352" s="15">
        <v>11997.32</v>
      </c>
      <c r="S352" s="15">
        <v>135235</v>
      </c>
      <c r="T352" s="15">
        <v>17789.580000000002</v>
      </c>
      <c r="U352" s="15">
        <v>0</v>
      </c>
      <c r="V352" s="15">
        <v>1105.27</v>
      </c>
      <c r="W352" s="15">
        <v>153429.85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  <c r="AD352" s="15">
        <v>0</v>
      </c>
      <c r="AE352" s="15">
        <v>119442.38</v>
      </c>
      <c r="AF352" s="17">
        <v>-113.96</v>
      </c>
      <c r="AG352" s="17">
        <v>0</v>
      </c>
      <c r="AH352" s="17">
        <v>0</v>
      </c>
      <c r="AI352" s="17">
        <v>0</v>
      </c>
      <c r="AJ352" s="17">
        <v>0</v>
      </c>
      <c r="AK352" s="17">
        <v>0</v>
      </c>
      <c r="AL352" s="18">
        <v>1680</v>
      </c>
      <c r="AM352" s="18">
        <v>1750</v>
      </c>
      <c r="AN352" s="35">
        <v>42842</v>
      </c>
      <c r="AO352" s="35">
        <v>42836</v>
      </c>
      <c r="AP352" s="23" t="s">
        <v>50</v>
      </c>
      <c r="AQ352" s="36">
        <v>42837.392939814818</v>
      </c>
      <c r="AR352" s="20" t="s">
        <v>51</v>
      </c>
      <c r="AS352" s="25" t="s">
        <v>50</v>
      </c>
      <c r="AT352" s="37">
        <v>42850.879733796297</v>
      </c>
      <c r="AU352" s="21" t="s">
        <v>57</v>
      </c>
    </row>
    <row r="353" spans="1:47" x14ac:dyDescent="0.2">
      <c r="A353" s="4" t="s">
        <v>92</v>
      </c>
      <c r="B353" s="14" t="s">
        <v>93</v>
      </c>
      <c r="C353" s="34">
        <v>42836</v>
      </c>
      <c r="D353" s="15">
        <v>27525</v>
      </c>
      <c r="E353" s="15">
        <v>27375</v>
      </c>
      <c r="F353" s="15">
        <v>0</v>
      </c>
      <c r="G353" s="15">
        <v>0</v>
      </c>
      <c r="H353" s="15">
        <v>0</v>
      </c>
      <c r="I353" s="15">
        <v>150</v>
      </c>
      <c r="J353" s="15">
        <v>2872.08</v>
      </c>
      <c r="K353" s="15">
        <v>0</v>
      </c>
      <c r="L353" s="15">
        <v>675</v>
      </c>
      <c r="M353" s="15">
        <v>0</v>
      </c>
      <c r="N353" s="15">
        <v>700</v>
      </c>
      <c r="O353" s="15">
        <v>29757.08</v>
      </c>
      <c r="P353" s="15">
        <v>0</v>
      </c>
      <c r="Q353" s="15">
        <v>595</v>
      </c>
      <c r="R353" s="15">
        <v>1420</v>
      </c>
      <c r="S353" s="15">
        <v>27375</v>
      </c>
      <c r="T353" s="15">
        <v>4165.03</v>
      </c>
      <c r="U353" s="15">
        <v>0</v>
      </c>
      <c r="V353" s="15">
        <v>232.05</v>
      </c>
      <c r="W353" s="15">
        <v>31072.080000000002</v>
      </c>
      <c r="X353" s="16">
        <v>0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  <c r="AD353" s="15">
        <v>0</v>
      </c>
      <c r="AE353" s="15">
        <v>26210</v>
      </c>
      <c r="AF353" s="17">
        <v>-10.82</v>
      </c>
      <c r="AG353" s="17">
        <v>0</v>
      </c>
      <c r="AH353" s="17">
        <v>0</v>
      </c>
      <c r="AI353" s="17">
        <v>0</v>
      </c>
      <c r="AJ353" s="17">
        <v>0</v>
      </c>
      <c r="AK353" s="17">
        <v>0</v>
      </c>
      <c r="AL353" s="18">
        <v>391</v>
      </c>
      <c r="AM353" s="18">
        <v>398</v>
      </c>
      <c r="AN353" s="35">
        <v>42843</v>
      </c>
      <c r="AO353" s="35">
        <v>42837</v>
      </c>
      <c r="AP353" s="23" t="s">
        <v>50</v>
      </c>
      <c r="AQ353" s="36">
        <v>42840.842129629629</v>
      </c>
      <c r="AR353" s="20" t="s">
        <v>51</v>
      </c>
      <c r="AS353" s="25" t="s">
        <v>50</v>
      </c>
      <c r="AT353" s="37">
        <v>42850.879733796297</v>
      </c>
      <c r="AU353" s="21" t="s">
        <v>57</v>
      </c>
    </row>
    <row r="354" spans="1:47" x14ac:dyDescent="0.2">
      <c r="A354" s="4" t="s">
        <v>92</v>
      </c>
      <c r="B354" s="14" t="s">
        <v>93</v>
      </c>
      <c r="C354" s="34">
        <v>42837</v>
      </c>
      <c r="D354" s="15">
        <v>9445</v>
      </c>
      <c r="E354" s="15">
        <v>9295</v>
      </c>
      <c r="F354" s="15">
        <v>0</v>
      </c>
      <c r="G354" s="15">
        <v>0</v>
      </c>
      <c r="H354" s="15">
        <v>0</v>
      </c>
      <c r="I354" s="15">
        <v>150</v>
      </c>
      <c r="J354" s="15">
        <v>4500.8999999999996</v>
      </c>
      <c r="K354" s="15">
        <v>0</v>
      </c>
      <c r="L354" s="15">
        <v>25</v>
      </c>
      <c r="M354" s="15">
        <v>0</v>
      </c>
      <c r="N354" s="15">
        <v>0</v>
      </c>
      <c r="O354" s="15">
        <v>13820.9</v>
      </c>
      <c r="P354" s="15">
        <v>0</v>
      </c>
      <c r="Q354" s="15">
        <v>0</v>
      </c>
      <c r="R354" s="15">
        <v>150</v>
      </c>
      <c r="S354" s="15">
        <v>9295</v>
      </c>
      <c r="T354" s="15">
        <v>4379.8100000000004</v>
      </c>
      <c r="U354" s="15">
        <v>0</v>
      </c>
      <c r="V354" s="15">
        <v>296.08999999999997</v>
      </c>
      <c r="W354" s="15">
        <v>13970.9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  <c r="AD354" s="15">
        <v>0</v>
      </c>
      <c r="AE354" s="15">
        <v>9295</v>
      </c>
      <c r="AF354" s="17">
        <v>0</v>
      </c>
      <c r="AG354" s="17">
        <v>0</v>
      </c>
      <c r="AH354" s="17">
        <v>0</v>
      </c>
      <c r="AI354" s="17">
        <v>0</v>
      </c>
      <c r="AJ354" s="17">
        <v>0</v>
      </c>
      <c r="AK354" s="17">
        <v>0</v>
      </c>
      <c r="AL354" s="18">
        <v>178</v>
      </c>
      <c r="AM354" s="18">
        <v>179</v>
      </c>
      <c r="AN354" s="35">
        <v>42844</v>
      </c>
      <c r="AO354" s="35">
        <v>42838</v>
      </c>
      <c r="AP354" s="23" t="s">
        <v>50</v>
      </c>
      <c r="AQ354" s="36">
        <v>42841.910763888889</v>
      </c>
      <c r="AR354" s="20" t="s">
        <v>51</v>
      </c>
      <c r="AS354" s="25" t="s">
        <v>50</v>
      </c>
      <c r="AT354" s="37">
        <v>42850.879733796297</v>
      </c>
      <c r="AU354" s="21" t="s">
        <v>57</v>
      </c>
    </row>
    <row r="355" spans="1:47" x14ac:dyDescent="0.2">
      <c r="A355" s="4" t="s">
        <v>92</v>
      </c>
      <c r="B355" s="14" t="s">
        <v>93</v>
      </c>
      <c r="C355" s="34">
        <v>42842</v>
      </c>
      <c r="D355" s="15">
        <v>120345</v>
      </c>
      <c r="E355" s="15">
        <v>118845</v>
      </c>
      <c r="F355" s="15">
        <v>0</v>
      </c>
      <c r="G355" s="15">
        <v>0</v>
      </c>
      <c r="H355" s="15">
        <v>0</v>
      </c>
      <c r="I355" s="15">
        <v>1500</v>
      </c>
      <c r="J355" s="15">
        <v>21680.52</v>
      </c>
      <c r="K355" s="15">
        <v>0</v>
      </c>
      <c r="L355" s="15">
        <v>1265</v>
      </c>
      <c r="M355" s="15">
        <v>485</v>
      </c>
      <c r="N355" s="15">
        <v>1100</v>
      </c>
      <c r="O355" s="15">
        <v>124745.32</v>
      </c>
      <c r="P355" s="15">
        <v>185</v>
      </c>
      <c r="Q355" s="15">
        <v>3095</v>
      </c>
      <c r="R355" s="15">
        <v>16850.2</v>
      </c>
      <c r="S355" s="15">
        <v>118845</v>
      </c>
      <c r="T355" s="15">
        <v>24497.68</v>
      </c>
      <c r="U355" s="15">
        <v>0</v>
      </c>
      <c r="V355" s="15">
        <v>1532.84</v>
      </c>
      <c r="W355" s="15">
        <v>143775.51999999999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  <c r="AD355" s="15">
        <v>0</v>
      </c>
      <c r="AE355" s="15">
        <v>101314.8</v>
      </c>
      <c r="AF355" s="17">
        <v>-29.85</v>
      </c>
      <c r="AG355" s="17">
        <v>0</v>
      </c>
      <c r="AH355" s="17">
        <v>0</v>
      </c>
      <c r="AI355" s="17">
        <v>125</v>
      </c>
      <c r="AJ355" s="17">
        <v>0</v>
      </c>
      <c r="AK355" s="17">
        <v>0</v>
      </c>
      <c r="AL355" s="18">
        <v>1624</v>
      </c>
      <c r="AM355" s="18">
        <v>1678</v>
      </c>
      <c r="AN355" s="35">
        <v>42845</v>
      </c>
      <c r="AO355" s="35">
        <v>42843</v>
      </c>
      <c r="AP355" s="23" t="s">
        <v>50</v>
      </c>
      <c r="AQ355" s="36">
        <v>42843.707997685182</v>
      </c>
      <c r="AR355" s="20" t="s">
        <v>51</v>
      </c>
      <c r="AS355" s="25" t="s">
        <v>50</v>
      </c>
      <c r="AT355" s="37">
        <v>42850.879733796297</v>
      </c>
      <c r="AU355" s="21" t="s">
        <v>57</v>
      </c>
    </row>
    <row r="356" spans="1:47" x14ac:dyDescent="0.2">
      <c r="A356" s="4" t="s">
        <v>92</v>
      </c>
      <c r="B356" s="14" t="s">
        <v>93</v>
      </c>
      <c r="C356" s="34">
        <v>42843</v>
      </c>
      <c r="D356" s="15">
        <v>106745</v>
      </c>
      <c r="E356" s="15">
        <v>105995</v>
      </c>
      <c r="F356" s="15">
        <v>50</v>
      </c>
      <c r="G356" s="15">
        <v>0</v>
      </c>
      <c r="H356" s="15">
        <v>0</v>
      </c>
      <c r="I356" s="15">
        <v>700</v>
      </c>
      <c r="J356" s="15">
        <v>8884.9500000000007</v>
      </c>
      <c r="K356" s="15">
        <v>0</v>
      </c>
      <c r="L356" s="15">
        <v>1285</v>
      </c>
      <c r="M356" s="15">
        <v>500</v>
      </c>
      <c r="N356" s="15">
        <v>1200</v>
      </c>
      <c r="O356" s="15">
        <v>102367.64</v>
      </c>
      <c r="P356" s="15">
        <v>165</v>
      </c>
      <c r="Q356" s="15">
        <v>1005</v>
      </c>
      <c r="R356" s="15">
        <v>15077.31</v>
      </c>
      <c r="S356" s="15">
        <v>105995</v>
      </c>
      <c r="T356" s="15">
        <v>11921.91</v>
      </c>
      <c r="U356" s="15">
        <v>0</v>
      </c>
      <c r="V356" s="15">
        <v>698.04</v>
      </c>
      <c r="W356" s="15">
        <v>117414.95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  <c r="AD356" s="15">
        <v>0</v>
      </c>
      <c r="AE356" s="15">
        <v>91697.69</v>
      </c>
      <c r="AF356" s="17">
        <v>-8.73</v>
      </c>
      <c r="AG356" s="17">
        <v>0</v>
      </c>
      <c r="AH356" s="17">
        <v>0</v>
      </c>
      <c r="AI356" s="17">
        <v>0</v>
      </c>
      <c r="AJ356" s="17">
        <v>0</v>
      </c>
      <c r="AK356" s="17">
        <v>0</v>
      </c>
      <c r="AL356" s="18">
        <v>1368</v>
      </c>
      <c r="AM356" s="18">
        <v>1409</v>
      </c>
      <c r="AN356" s="35">
        <v>42846</v>
      </c>
      <c r="AO356" s="35">
        <v>42844</v>
      </c>
      <c r="AP356" s="23" t="s">
        <v>50</v>
      </c>
      <c r="AQ356" s="36">
        <v>42844.691828703704</v>
      </c>
      <c r="AR356" s="20" t="s">
        <v>51</v>
      </c>
      <c r="AS356" s="25" t="s">
        <v>50</v>
      </c>
      <c r="AT356" s="37">
        <v>42850.879733796297</v>
      </c>
      <c r="AU356" s="21" t="s">
        <v>57</v>
      </c>
    </row>
    <row r="357" spans="1:47" x14ac:dyDescent="0.2">
      <c r="A357" s="4" t="s">
        <v>92</v>
      </c>
      <c r="B357" s="14" t="s">
        <v>93</v>
      </c>
      <c r="C357" s="34">
        <v>42844</v>
      </c>
      <c r="D357" s="15">
        <v>100200</v>
      </c>
      <c r="E357" s="15">
        <v>99300</v>
      </c>
      <c r="F357" s="15">
        <v>100</v>
      </c>
      <c r="G357" s="15">
        <v>0</v>
      </c>
      <c r="H357" s="15">
        <v>0</v>
      </c>
      <c r="I357" s="15">
        <v>800</v>
      </c>
      <c r="J357" s="15">
        <v>14176.17</v>
      </c>
      <c r="K357" s="15">
        <v>0</v>
      </c>
      <c r="L357" s="15">
        <v>1250</v>
      </c>
      <c r="M357" s="15">
        <v>235</v>
      </c>
      <c r="N357" s="15">
        <v>300</v>
      </c>
      <c r="O357" s="15">
        <v>96442.76</v>
      </c>
      <c r="P357" s="15">
        <v>160</v>
      </c>
      <c r="Q357" s="15">
        <v>7817.95</v>
      </c>
      <c r="R357" s="15">
        <v>11740.46</v>
      </c>
      <c r="S357" s="15">
        <v>99300</v>
      </c>
      <c r="T357" s="15">
        <v>15836.61</v>
      </c>
      <c r="U357" s="15">
        <v>0</v>
      </c>
      <c r="V357" s="15">
        <v>1024.56</v>
      </c>
      <c r="W357" s="15">
        <v>115861.17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5">
        <v>0</v>
      </c>
      <c r="AE357" s="15">
        <v>80781.59</v>
      </c>
      <c r="AF357" s="17">
        <v>-160.66999999999999</v>
      </c>
      <c r="AG357" s="17">
        <v>0</v>
      </c>
      <c r="AH357" s="17">
        <v>0</v>
      </c>
      <c r="AI357" s="17">
        <v>0</v>
      </c>
      <c r="AJ357" s="17">
        <v>0</v>
      </c>
      <c r="AK357" s="17">
        <v>0</v>
      </c>
      <c r="AL357" s="18">
        <v>1263</v>
      </c>
      <c r="AM357" s="18">
        <v>1300</v>
      </c>
      <c r="AN357" s="35">
        <v>42849</v>
      </c>
      <c r="AO357" s="35">
        <v>42845</v>
      </c>
      <c r="AP357" s="23" t="s">
        <v>50</v>
      </c>
      <c r="AQ357" s="36">
        <v>42845.706909722219</v>
      </c>
      <c r="AR357" s="20" t="s">
        <v>51</v>
      </c>
      <c r="AS357" s="25" t="s">
        <v>50</v>
      </c>
      <c r="AT357" s="37">
        <v>42850.879733796297</v>
      </c>
      <c r="AU357" s="21" t="s">
        <v>57</v>
      </c>
    </row>
    <row r="358" spans="1:47" x14ac:dyDescent="0.2">
      <c r="A358" s="4" t="s">
        <v>92</v>
      </c>
      <c r="B358" s="14" t="s">
        <v>93</v>
      </c>
      <c r="C358" s="34">
        <v>42845</v>
      </c>
      <c r="D358" s="15">
        <v>103365</v>
      </c>
      <c r="E358" s="15">
        <v>102465</v>
      </c>
      <c r="F358" s="15">
        <v>100</v>
      </c>
      <c r="G358" s="15">
        <v>0</v>
      </c>
      <c r="H358" s="15">
        <v>0</v>
      </c>
      <c r="I358" s="15">
        <v>800</v>
      </c>
      <c r="J358" s="15">
        <v>9133.74</v>
      </c>
      <c r="K358" s="15">
        <v>0</v>
      </c>
      <c r="L358" s="15">
        <v>2105</v>
      </c>
      <c r="M358" s="15">
        <v>1640</v>
      </c>
      <c r="N358" s="15">
        <v>1100</v>
      </c>
      <c r="O358" s="15">
        <v>104583.74</v>
      </c>
      <c r="P358" s="15">
        <v>90</v>
      </c>
      <c r="Q358" s="15">
        <v>7110</v>
      </c>
      <c r="R358" s="15">
        <v>5560</v>
      </c>
      <c r="S358" s="15">
        <v>102465</v>
      </c>
      <c r="T358" s="15">
        <v>14036.21</v>
      </c>
      <c r="U358" s="15">
        <v>0</v>
      </c>
      <c r="V358" s="15">
        <v>842.53</v>
      </c>
      <c r="W358" s="15">
        <v>116243.74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  <c r="AD358" s="15">
        <v>0</v>
      </c>
      <c r="AE358" s="15">
        <v>91705</v>
      </c>
      <c r="AF358" s="17">
        <v>-74.45</v>
      </c>
      <c r="AG358" s="17">
        <v>0</v>
      </c>
      <c r="AH358" s="17">
        <v>0</v>
      </c>
      <c r="AI358" s="17">
        <v>0</v>
      </c>
      <c r="AJ358" s="17">
        <v>0</v>
      </c>
      <c r="AK358" s="17">
        <v>0</v>
      </c>
      <c r="AL358" s="18">
        <v>1173</v>
      </c>
      <c r="AM358" s="18">
        <v>1219</v>
      </c>
      <c r="AN358" s="35">
        <v>42850</v>
      </c>
      <c r="AO358" s="35">
        <v>42846</v>
      </c>
      <c r="AP358" s="23" t="s">
        <v>50</v>
      </c>
      <c r="AQ358" s="36">
        <v>42849.404583333337</v>
      </c>
      <c r="AR358" s="20" t="s">
        <v>51</v>
      </c>
      <c r="AS358" s="25" t="s">
        <v>50</v>
      </c>
      <c r="AT358" s="37">
        <v>42850.879733796297</v>
      </c>
      <c r="AU358" s="21" t="s">
        <v>57</v>
      </c>
    </row>
    <row r="359" spans="1:47" x14ac:dyDescent="0.2">
      <c r="A359" s="4" t="s">
        <v>92</v>
      </c>
      <c r="B359" s="14" t="s">
        <v>93</v>
      </c>
      <c r="C359" s="34">
        <v>42846</v>
      </c>
      <c r="D359" s="15">
        <v>113085</v>
      </c>
      <c r="E359" s="15">
        <v>112285</v>
      </c>
      <c r="F359" s="15">
        <v>50</v>
      </c>
      <c r="G359" s="15">
        <v>0</v>
      </c>
      <c r="H359" s="15">
        <v>0</v>
      </c>
      <c r="I359" s="15">
        <v>750</v>
      </c>
      <c r="J359" s="15">
        <v>11063.19</v>
      </c>
      <c r="K359" s="15">
        <v>0</v>
      </c>
      <c r="L359" s="15">
        <v>2335</v>
      </c>
      <c r="M359" s="15">
        <v>1830</v>
      </c>
      <c r="N359" s="15">
        <v>1000</v>
      </c>
      <c r="O359" s="15">
        <v>117392.29</v>
      </c>
      <c r="P359" s="15">
        <v>125</v>
      </c>
      <c r="Q359" s="15">
        <v>2900.67</v>
      </c>
      <c r="R359" s="15">
        <v>8895.23</v>
      </c>
      <c r="S359" s="15">
        <v>112285</v>
      </c>
      <c r="T359" s="15">
        <v>16031.95</v>
      </c>
      <c r="U359" s="15">
        <v>0</v>
      </c>
      <c r="V359" s="15">
        <v>996.24</v>
      </c>
      <c r="W359" s="15">
        <v>128313.19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  <c r="AD359" s="15">
        <v>0</v>
      </c>
      <c r="AE359" s="15">
        <v>102164.1</v>
      </c>
      <c r="AF359" s="17">
        <v>-68.87</v>
      </c>
      <c r="AG359" s="17">
        <v>0</v>
      </c>
      <c r="AH359" s="17">
        <v>0</v>
      </c>
      <c r="AI359" s="17">
        <v>-425</v>
      </c>
      <c r="AJ359" s="17">
        <v>0</v>
      </c>
      <c r="AK359" s="17">
        <v>0</v>
      </c>
      <c r="AL359" s="18">
        <v>1256</v>
      </c>
      <c r="AM359" s="18">
        <v>1333</v>
      </c>
      <c r="AN359" s="35">
        <v>42851</v>
      </c>
      <c r="AO359" s="35">
        <v>42849</v>
      </c>
      <c r="AP359" s="23" t="s">
        <v>50</v>
      </c>
      <c r="AQ359" s="36">
        <v>42850.437893518516</v>
      </c>
      <c r="AR359" s="20" t="s">
        <v>51</v>
      </c>
      <c r="AS359" s="25" t="s">
        <v>50</v>
      </c>
      <c r="AT359" s="37">
        <v>42850.879733796297</v>
      </c>
      <c r="AU359" s="21" t="s">
        <v>57</v>
      </c>
    </row>
    <row r="360" spans="1:47" x14ac:dyDescent="0.2">
      <c r="A360" s="4" t="s">
        <v>92</v>
      </c>
      <c r="B360" s="14" t="s">
        <v>93</v>
      </c>
      <c r="C360" s="34">
        <v>42847</v>
      </c>
      <c r="D360" s="15">
        <v>76830</v>
      </c>
      <c r="E360" s="15">
        <v>76180</v>
      </c>
      <c r="F360" s="15">
        <v>0</v>
      </c>
      <c r="G360" s="15">
        <v>0</v>
      </c>
      <c r="H360" s="15">
        <v>0</v>
      </c>
      <c r="I360" s="15">
        <v>650</v>
      </c>
      <c r="J360" s="15">
        <v>7662.18</v>
      </c>
      <c r="K360" s="15">
        <v>0</v>
      </c>
      <c r="L360" s="15">
        <v>1685</v>
      </c>
      <c r="M360" s="15">
        <v>105</v>
      </c>
      <c r="N360" s="15">
        <v>0</v>
      </c>
      <c r="O360" s="15">
        <v>81809.08</v>
      </c>
      <c r="P360" s="15">
        <v>0</v>
      </c>
      <c r="Q360" s="15">
        <v>125</v>
      </c>
      <c r="R360" s="15">
        <v>4348.1000000000004</v>
      </c>
      <c r="S360" s="15">
        <v>76180</v>
      </c>
      <c r="T360" s="15">
        <v>9483.82</v>
      </c>
      <c r="U360" s="15">
        <v>0</v>
      </c>
      <c r="V360" s="15">
        <v>618.36</v>
      </c>
      <c r="W360" s="15">
        <v>86282.18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  <c r="AD360" s="15">
        <v>0</v>
      </c>
      <c r="AE360" s="15">
        <v>72356.899999999994</v>
      </c>
      <c r="AF360" s="17">
        <v>-2.87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  <c r="AL360" s="18">
        <v>812</v>
      </c>
      <c r="AM360" s="18">
        <v>873</v>
      </c>
      <c r="AN360" s="35">
        <v>42851</v>
      </c>
      <c r="AO360" s="35">
        <v>42849</v>
      </c>
      <c r="AP360" s="23" t="s">
        <v>50</v>
      </c>
      <c r="AQ360" s="36">
        <v>42849.785567129627</v>
      </c>
      <c r="AR360" s="20" t="s">
        <v>51</v>
      </c>
      <c r="AS360" s="25" t="s">
        <v>50</v>
      </c>
      <c r="AT360" s="37">
        <v>42850.879733796297</v>
      </c>
      <c r="AU360" s="21" t="s">
        <v>57</v>
      </c>
    </row>
    <row r="361" spans="1:47" x14ac:dyDescent="0.2">
      <c r="A361" s="4" t="s">
        <v>92</v>
      </c>
      <c r="B361" s="14" t="s">
        <v>93</v>
      </c>
      <c r="C361" s="34">
        <v>42849</v>
      </c>
      <c r="D361" s="15">
        <v>155595</v>
      </c>
      <c r="E361" s="15">
        <v>154545</v>
      </c>
      <c r="F361" s="15">
        <v>150</v>
      </c>
      <c r="G361" s="15">
        <v>0</v>
      </c>
      <c r="H361" s="15">
        <v>0</v>
      </c>
      <c r="I361" s="15">
        <v>900</v>
      </c>
      <c r="J361" s="15">
        <v>16486.47</v>
      </c>
      <c r="K361" s="15">
        <v>0</v>
      </c>
      <c r="L361" s="15">
        <v>1720</v>
      </c>
      <c r="M361" s="15">
        <v>2145</v>
      </c>
      <c r="N361" s="15">
        <v>1100</v>
      </c>
      <c r="O361" s="15">
        <v>157759.82999999999</v>
      </c>
      <c r="P361" s="15">
        <v>0</v>
      </c>
      <c r="Q361" s="15">
        <v>9450</v>
      </c>
      <c r="R361" s="15">
        <v>9836.64</v>
      </c>
      <c r="S361" s="15">
        <v>154545</v>
      </c>
      <c r="T361" s="15">
        <v>21170.07</v>
      </c>
      <c r="U361" s="15">
        <v>0</v>
      </c>
      <c r="V361" s="15">
        <v>1331.4</v>
      </c>
      <c r="W361" s="15">
        <v>175946.47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5">
        <v>0</v>
      </c>
      <c r="AE361" s="15">
        <v>137408.35999999999</v>
      </c>
      <c r="AF361" s="17">
        <v>-146.97</v>
      </c>
      <c r="AG361" s="17">
        <v>0</v>
      </c>
      <c r="AH361" s="17">
        <v>0</v>
      </c>
      <c r="AI361" s="17">
        <v>425</v>
      </c>
      <c r="AJ361" s="17">
        <v>0</v>
      </c>
      <c r="AK361" s="17">
        <v>0</v>
      </c>
      <c r="AL361" s="18">
        <v>1859</v>
      </c>
      <c r="AM361" s="18">
        <v>1937</v>
      </c>
      <c r="AN361" s="35">
        <v>42852</v>
      </c>
      <c r="AO361" s="35">
        <v>42850</v>
      </c>
      <c r="AP361" s="23" t="s">
        <v>50</v>
      </c>
      <c r="AQ361" s="36">
        <v>42850.704131944447</v>
      </c>
      <c r="AR361" s="20" t="s">
        <v>71</v>
      </c>
      <c r="AS361" s="25" t="s">
        <v>50</v>
      </c>
      <c r="AT361" s="37">
        <v>42850.879733796297</v>
      </c>
      <c r="AU361" s="21" t="s">
        <v>57</v>
      </c>
    </row>
    <row r="362" spans="1:47" x14ac:dyDescent="0.2">
      <c r="A362" s="4" t="s">
        <v>92</v>
      </c>
      <c r="B362" s="14" t="s">
        <v>93</v>
      </c>
      <c r="C362" s="34">
        <v>42850</v>
      </c>
      <c r="D362" s="15">
        <v>113795</v>
      </c>
      <c r="E362" s="15">
        <v>112945</v>
      </c>
      <c r="F362" s="15">
        <v>200</v>
      </c>
      <c r="G362" s="15">
        <v>0</v>
      </c>
      <c r="H362" s="15">
        <v>0</v>
      </c>
      <c r="I362" s="15">
        <v>650</v>
      </c>
      <c r="J362" s="15">
        <v>13028.46</v>
      </c>
      <c r="K362" s="15">
        <v>0</v>
      </c>
      <c r="L362" s="15">
        <v>1755</v>
      </c>
      <c r="M362" s="15">
        <v>445</v>
      </c>
      <c r="N362" s="15">
        <v>1000</v>
      </c>
      <c r="O362" s="15">
        <v>118851.9</v>
      </c>
      <c r="P362" s="15">
        <v>90</v>
      </c>
      <c r="Q362" s="15">
        <v>2820</v>
      </c>
      <c r="R362" s="15">
        <v>8261.56</v>
      </c>
      <c r="S362" s="15">
        <v>112945</v>
      </c>
      <c r="T362" s="15">
        <v>16082.21</v>
      </c>
      <c r="U362" s="15">
        <v>0</v>
      </c>
      <c r="V362" s="15">
        <v>996.25</v>
      </c>
      <c r="W362" s="15">
        <v>129023.46</v>
      </c>
      <c r="X362" s="16">
        <v>0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5">
        <v>0</v>
      </c>
      <c r="AE362" s="15">
        <v>103623.44</v>
      </c>
      <c r="AF362" s="17">
        <v>-40.4</v>
      </c>
      <c r="AG362" s="17">
        <v>0</v>
      </c>
      <c r="AH362" s="17">
        <v>0</v>
      </c>
      <c r="AI362" s="17">
        <v>0</v>
      </c>
      <c r="AJ362" s="17">
        <v>0</v>
      </c>
      <c r="AK362" s="17">
        <v>0</v>
      </c>
      <c r="AL362" s="18">
        <v>1383</v>
      </c>
      <c r="AM362" s="18">
        <v>1434</v>
      </c>
      <c r="AN362" s="35">
        <v>42853</v>
      </c>
      <c r="AO362" s="35">
        <v>42851</v>
      </c>
      <c r="AP362" s="23" t="s">
        <v>50</v>
      </c>
      <c r="AQ362" s="36">
        <v>42851.663275462961</v>
      </c>
      <c r="AR362" s="20" t="s">
        <v>71</v>
      </c>
      <c r="AS362" s="25" t="s">
        <v>50</v>
      </c>
      <c r="AT362" s="37">
        <v>42852.415960648148</v>
      </c>
      <c r="AU362" s="21" t="s">
        <v>51</v>
      </c>
    </row>
    <row r="363" spans="1:47" x14ac:dyDescent="0.2">
      <c r="A363" s="4" t="s">
        <v>92</v>
      </c>
      <c r="B363" s="14" t="s">
        <v>93</v>
      </c>
      <c r="C363" s="34">
        <v>42851</v>
      </c>
      <c r="D363" s="15">
        <v>97130</v>
      </c>
      <c r="E363" s="15">
        <v>96080</v>
      </c>
      <c r="F363" s="15">
        <v>50</v>
      </c>
      <c r="G363" s="15">
        <v>0</v>
      </c>
      <c r="H363" s="15">
        <v>0</v>
      </c>
      <c r="I363" s="15">
        <v>1000</v>
      </c>
      <c r="J363" s="15">
        <v>9245.94</v>
      </c>
      <c r="K363" s="15">
        <v>0</v>
      </c>
      <c r="L363" s="15">
        <v>1550</v>
      </c>
      <c r="M363" s="15">
        <v>745</v>
      </c>
      <c r="N363" s="15">
        <v>0</v>
      </c>
      <c r="O363" s="15">
        <v>99547.26</v>
      </c>
      <c r="P363" s="15">
        <v>0</v>
      </c>
      <c r="Q363" s="15">
        <v>2990</v>
      </c>
      <c r="R363" s="15">
        <v>6133.68</v>
      </c>
      <c r="S363" s="15">
        <v>96080</v>
      </c>
      <c r="T363" s="15">
        <v>11835.93</v>
      </c>
      <c r="U363" s="15">
        <v>0</v>
      </c>
      <c r="V363" s="15">
        <v>755.01</v>
      </c>
      <c r="W363" s="15">
        <v>108670.94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5">
        <v>0</v>
      </c>
      <c r="AE363" s="15">
        <v>88006.32</v>
      </c>
      <c r="AF363" s="17">
        <v>-68.78</v>
      </c>
      <c r="AG363" s="17">
        <v>0</v>
      </c>
      <c r="AH363" s="17">
        <v>0</v>
      </c>
      <c r="AI363" s="17">
        <v>0</v>
      </c>
      <c r="AJ363" s="17">
        <v>0</v>
      </c>
      <c r="AK363" s="17">
        <v>0</v>
      </c>
      <c r="AL363" s="18">
        <v>1175</v>
      </c>
      <c r="AM363" s="18">
        <v>1222</v>
      </c>
      <c r="AN363" s="35">
        <v>42857</v>
      </c>
      <c r="AO363" s="35">
        <v>42852</v>
      </c>
      <c r="AP363" s="23" t="s">
        <v>50</v>
      </c>
      <c r="AQ363" s="36">
        <v>42852.661261574074</v>
      </c>
      <c r="AR363" s="20" t="s">
        <v>71</v>
      </c>
      <c r="AS363" s="25" t="s">
        <v>50</v>
      </c>
      <c r="AT363" s="37">
        <v>42853.463414351849</v>
      </c>
      <c r="AU363" s="21" t="s">
        <v>51</v>
      </c>
    </row>
    <row r="364" spans="1:47" x14ac:dyDescent="0.2">
      <c r="A364" s="4" t="s">
        <v>92</v>
      </c>
      <c r="B364" s="14" t="s">
        <v>93</v>
      </c>
      <c r="C364" s="34">
        <v>42852</v>
      </c>
      <c r="D364" s="15">
        <v>89560</v>
      </c>
      <c r="E364" s="15">
        <v>88960</v>
      </c>
      <c r="F364" s="15">
        <v>50</v>
      </c>
      <c r="G364" s="15">
        <v>0</v>
      </c>
      <c r="H364" s="15">
        <v>0</v>
      </c>
      <c r="I364" s="15">
        <v>550</v>
      </c>
      <c r="J364" s="15">
        <v>8574.9</v>
      </c>
      <c r="K364" s="15">
        <v>0</v>
      </c>
      <c r="L364" s="15">
        <v>1000</v>
      </c>
      <c r="M364" s="15">
        <v>220</v>
      </c>
      <c r="N364" s="15">
        <v>0</v>
      </c>
      <c r="O364" s="15">
        <v>93603.5</v>
      </c>
      <c r="P364" s="15">
        <v>0</v>
      </c>
      <c r="Q364" s="15">
        <v>1955</v>
      </c>
      <c r="R364" s="15">
        <v>3796.4</v>
      </c>
      <c r="S364" s="15">
        <v>88960</v>
      </c>
      <c r="T364" s="15">
        <v>9754.1200000000008</v>
      </c>
      <c r="U364" s="15">
        <v>0</v>
      </c>
      <c r="V364" s="15">
        <v>640.78</v>
      </c>
      <c r="W364" s="15">
        <v>99354.9</v>
      </c>
      <c r="X364" s="16">
        <v>0</v>
      </c>
      <c r="Y364" s="16">
        <v>0</v>
      </c>
      <c r="Z364" s="16">
        <v>0</v>
      </c>
      <c r="AA364" s="16">
        <v>0</v>
      </c>
      <c r="AB364" s="16">
        <v>0</v>
      </c>
      <c r="AC364" s="16">
        <v>0</v>
      </c>
      <c r="AD364" s="15">
        <v>0</v>
      </c>
      <c r="AE364" s="15">
        <v>83808.600000000006</v>
      </c>
      <c r="AF364" s="17">
        <v>-42.7</v>
      </c>
      <c r="AG364" s="17">
        <v>0</v>
      </c>
      <c r="AH364" s="17">
        <v>0</v>
      </c>
      <c r="AI364" s="17">
        <v>0</v>
      </c>
      <c r="AJ364" s="17">
        <v>0</v>
      </c>
      <c r="AK364" s="17">
        <v>0</v>
      </c>
      <c r="AL364" s="18">
        <v>1159</v>
      </c>
      <c r="AM364" s="18">
        <v>1187</v>
      </c>
      <c r="AN364" s="35">
        <v>42858</v>
      </c>
      <c r="AO364" s="35">
        <v>42853</v>
      </c>
      <c r="AP364" s="23" t="s">
        <v>50</v>
      </c>
      <c r="AQ364" s="36">
        <v>42855.782604166663</v>
      </c>
      <c r="AR364" s="20" t="s">
        <v>51</v>
      </c>
      <c r="AS364" s="25" t="s">
        <v>50</v>
      </c>
      <c r="AT364" s="37">
        <v>42857.468946759262</v>
      </c>
      <c r="AU364" s="21" t="s">
        <v>51</v>
      </c>
    </row>
    <row r="365" spans="1:47" x14ac:dyDescent="0.2">
      <c r="A365" s="4" t="s">
        <v>92</v>
      </c>
      <c r="B365" s="14" t="s">
        <v>93</v>
      </c>
      <c r="C365" s="34">
        <v>42853</v>
      </c>
      <c r="D365" s="15">
        <v>107280</v>
      </c>
      <c r="E365" s="15">
        <v>106180</v>
      </c>
      <c r="F365" s="15">
        <v>250</v>
      </c>
      <c r="G365" s="15">
        <v>0</v>
      </c>
      <c r="H365" s="15">
        <v>0</v>
      </c>
      <c r="I365" s="15">
        <v>850</v>
      </c>
      <c r="J365" s="15">
        <v>5693.4</v>
      </c>
      <c r="K365" s="15">
        <v>0</v>
      </c>
      <c r="L365" s="15">
        <v>1560</v>
      </c>
      <c r="M365" s="15">
        <v>2085</v>
      </c>
      <c r="N365" s="15">
        <v>700</v>
      </c>
      <c r="O365" s="15">
        <v>107173.9</v>
      </c>
      <c r="P365" s="15">
        <v>120</v>
      </c>
      <c r="Q365" s="15">
        <v>3535</v>
      </c>
      <c r="R365" s="15">
        <v>6489.5</v>
      </c>
      <c r="S365" s="15">
        <v>106180</v>
      </c>
      <c r="T365" s="15">
        <v>10527.47</v>
      </c>
      <c r="U365" s="15">
        <v>0</v>
      </c>
      <c r="V365" s="15">
        <v>610.92999999999995</v>
      </c>
      <c r="W365" s="15">
        <v>116618.4</v>
      </c>
      <c r="X365" s="16">
        <v>0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5">
        <v>0</v>
      </c>
      <c r="AE365" s="15">
        <v>97835.5</v>
      </c>
      <c r="AF365" s="17">
        <v>-56.56</v>
      </c>
      <c r="AG365" s="17">
        <v>0</v>
      </c>
      <c r="AH365" s="17">
        <v>0</v>
      </c>
      <c r="AI365" s="17">
        <v>0</v>
      </c>
      <c r="AJ365" s="17">
        <v>0</v>
      </c>
      <c r="AK365" s="17">
        <v>0</v>
      </c>
      <c r="AL365" s="18">
        <v>1208</v>
      </c>
      <c r="AM365" s="18">
        <v>1266</v>
      </c>
      <c r="AN365" s="35">
        <v>42859</v>
      </c>
      <c r="AO365" s="35">
        <v>42854</v>
      </c>
      <c r="AP365" s="23" t="s">
        <v>50</v>
      </c>
      <c r="AQ365" s="36">
        <v>42857.556956018518</v>
      </c>
      <c r="AR365" s="20" t="s">
        <v>71</v>
      </c>
      <c r="AS365" s="25" t="s">
        <v>50</v>
      </c>
      <c r="AT365" s="37">
        <v>42857.881342592591</v>
      </c>
      <c r="AU365" s="21" t="s">
        <v>51</v>
      </c>
    </row>
    <row r="366" spans="1:47" x14ac:dyDescent="0.2">
      <c r="A366" s="4" t="s">
        <v>92</v>
      </c>
      <c r="B366" s="14" t="s">
        <v>93</v>
      </c>
      <c r="C366" s="34">
        <v>42854</v>
      </c>
      <c r="D366" s="15">
        <v>71180</v>
      </c>
      <c r="E366" s="15">
        <v>70280</v>
      </c>
      <c r="F366" s="15">
        <v>0</v>
      </c>
      <c r="G366" s="15">
        <v>0</v>
      </c>
      <c r="H366" s="15">
        <v>0</v>
      </c>
      <c r="I366" s="15">
        <v>900</v>
      </c>
      <c r="J366" s="15">
        <v>10408.35</v>
      </c>
      <c r="K366" s="15">
        <v>0</v>
      </c>
      <c r="L366" s="15">
        <v>975</v>
      </c>
      <c r="M366" s="15">
        <v>310</v>
      </c>
      <c r="N366" s="15">
        <v>100</v>
      </c>
      <c r="O366" s="15">
        <v>77925.53</v>
      </c>
      <c r="P366" s="15">
        <v>320</v>
      </c>
      <c r="Q366" s="15">
        <v>0</v>
      </c>
      <c r="R366" s="15">
        <v>4727.82</v>
      </c>
      <c r="S366" s="15">
        <v>70280</v>
      </c>
      <c r="T366" s="15">
        <v>11928.36</v>
      </c>
      <c r="U366" s="15">
        <v>0</v>
      </c>
      <c r="V366" s="15">
        <v>764.99</v>
      </c>
      <c r="W366" s="15">
        <v>82873.350000000006</v>
      </c>
      <c r="X366" s="16">
        <v>0</v>
      </c>
      <c r="Y366" s="16">
        <v>0</v>
      </c>
      <c r="Z366" s="16">
        <v>0</v>
      </c>
      <c r="AA366" s="16">
        <v>0</v>
      </c>
      <c r="AB366" s="16">
        <v>0</v>
      </c>
      <c r="AC366" s="16">
        <v>0</v>
      </c>
      <c r="AD366" s="15">
        <v>0</v>
      </c>
      <c r="AE366" s="15">
        <v>66232.179999999993</v>
      </c>
      <c r="AF366" s="17">
        <v>-5.48</v>
      </c>
      <c r="AG366" s="17">
        <v>0</v>
      </c>
      <c r="AH366" s="17">
        <v>0</v>
      </c>
      <c r="AI366" s="17">
        <v>0</v>
      </c>
      <c r="AJ366" s="17">
        <v>0</v>
      </c>
      <c r="AK366" s="17">
        <v>0</v>
      </c>
      <c r="AL366" s="18">
        <v>839</v>
      </c>
      <c r="AM366" s="18">
        <v>867</v>
      </c>
      <c r="AN366" s="35">
        <v>42859</v>
      </c>
      <c r="AO366" s="35">
        <v>42855</v>
      </c>
      <c r="AP366" s="23" t="s">
        <v>50</v>
      </c>
      <c r="AQ366" s="36">
        <v>42857.673518518517</v>
      </c>
      <c r="AR366" s="20" t="s">
        <v>71</v>
      </c>
      <c r="AS366" s="25" t="s">
        <v>50</v>
      </c>
      <c r="AT366" s="37">
        <v>42857.881342592591</v>
      </c>
      <c r="AU366" s="21" t="s">
        <v>51</v>
      </c>
    </row>
    <row r="367" spans="1:47" x14ac:dyDescent="0.2">
      <c r="A367" s="4" t="s">
        <v>94</v>
      </c>
      <c r="B367" s="14" t="s">
        <v>95</v>
      </c>
      <c r="C367" s="34">
        <v>42826</v>
      </c>
      <c r="D367" s="15">
        <v>34085</v>
      </c>
      <c r="E367" s="15">
        <v>33485</v>
      </c>
      <c r="F367" s="15">
        <v>0</v>
      </c>
      <c r="G367" s="15">
        <v>0</v>
      </c>
      <c r="H367" s="15">
        <v>0</v>
      </c>
      <c r="I367" s="15">
        <v>600</v>
      </c>
      <c r="J367" s="15">
        <v>3932.97</v>
      </c>
      <c r="K367" s="15">
        <v>20</v>
      </c>
      <c r="L367" s="15">
        <v>205</v>
      </c>
      <c r="M367" s="15">
        <v>0</v>
      </c>
      <c r="N367" s="15">
        <v>0</v>
      </c>
      <c r="O367" s="15">
        <v>32608.07</v>
      </c>
      <c r="P367" s="15">
        <v>0</v>
      </c>
      <c r="Q367" s="15">
        <v>0</v>
      </c>
      <c r="R367" s="15">
        <v>5634.9</v>
      </c>
      <c r="S367" s="15">
        <v>33485</v>
      </c>
      <c r="T367" s="15">
        <v>4485.95</v>
      </c>
      <c r="U367" s="15">
        <v>0</v>
      </c>
      <c r="V367" s="15">
        <v>272.02</v>
      </c>
      <c r="W367" s="15">
        <v>38242.97</v>
      </c>
      <c r="X367" s="16">
        <v>70</v>
      </c>
      <c r="Y367" s="16">
        <v>820</v>
      </c>
      <c r="Z367" s="16">
        <v>0</v>
      </c>
      <c r="AA367" s="16">
        <v>0</v>
      </c>
      <c r="AB367" s="16">
        <v>890</v>
      </c>
      <c r="AC367" s="16">
        <v>0</v>
      </c>
      <c r="AD367" s="15">
        <v>0</v>
      </c>
      <c r="AE367" s="15">
        <v>29340.1</v>
      </c>
      <c r="AF367" s="17">
        <v>0</v>
      </c>
      <c r="AG367" s="17">
        <v>0</v>
      </c>
      <c r="AH367" s="17">
        <v>0</v>
      </c>
      <c r="AI367" s="17">
        <v>-3471.29</v>
      </c>
      <c r="AJ367" s="17">
        <v>0</v>
      </c>
      <c r="AK367" s="17">
        <v>0</v>
      </c>
      <c r="AL367" s="18">
        <v>463</v>
      </c>
      <c r="AM367" s="18">
        <v>467</v>
      </c>
      <c r="AN367" s="35">
        <v>42830</v>
      </c>
      <c r="AO367" s="35">
        <v>42828</v>
      </c>
      <c r="AP367" s="23" t="s">
        <v>50</v>
      </c>
      <c r="AQ367" s="36">
        <v>42829.478009259263</v>
      </c>
      <c r="AR367" s="20" t="s">
        <v>51</v>
      </c>
      <c r="AS367" s="25" t="s">
        <v>50</v>
      </c>
      <c r="AT367" s="37">
        <v>42850.879733796297</v>
      </c>
      <c r="AU367" s="21" t="s">
        <v>57</v>
      </c>
    </row>
    <row r="368" spans="1:47" x14ac:dyDescent="0.2">
      <c r="A368" s="4" t="s">
        <v>94</v>
      </c>
      <c r="B368" s="14" t="s">
        <v>95</v>
      </c>
      <c r="C368" s="34">
        <v>42828</v>
      </c>
      <c r="D368" s="15">
        <v>100580</v>
      </c>
      <c r="E368" s="15">
        <v>99430</v>
      </c>
      <c r="F368" s="15">
        <v>250</v>
      </c>
      <c r="G368" s="15">
        <v>0</v>
      </c>
      <c r="H368" s="15">
        <v>0</v>
      </c>
      <c r="I368" s="15">
        <v>900</v>
      </c>
      <c r="J368" s="15">
        <v>8487.42</v>
      </c>
      <c r="K368" s="15">
        <v>0</v>
      </c>
      <c r="L368" s="15">
        <v>1400</v>
      </c>
      <c r="M368" s="15">
        <v>5</v>
      </c>
      <c r="N368" s="15">
        <v>10600</v>
      </c>
      <c r="O368" s="15">
        <v>93715.93</v>
      </c>
      <c r="P368" s="15">
        <v>0</v>
      </c>
      <c r="Q368" s="15">
        <v>6763</v>
      </c>
      <c r="R368" s="15">
        <v>20593.490000000002</v>
      </c>
      <c r="S368" s="15">
        <v>99430</v>
      </c>
      <c r="T368" s="15">
        <v>20995.25</v>
      </c>
      <c r="U368" s="15">
        <v>0</v>
      </c>
      <c r="V368" s="15">
        <v>647.16999999999996</v>
      </c>
      <c r="W368" s="15">
        <v>110472.42</v>
      </c>
      <c r="X368" s="16">
        <v>520</v>
      </c>
      <c r="Y368" s="16">
        <v>1950</v>
      </c>
      <c r="Z368" s="16">
        <v>0</v>
      </c>
      <c r="AA368" s="16">
        <v>380</v>
      </c>
      <c r="AB368" s="16">
        <v>2090</v>
      </c>
      <c r="AC368" s="16">
        <v>0</v>
      </c>
      <c r="AD368" s="15">
        <v>0</v>
      </c>
      <c r="AE368" s="15">
        <v>85913.51</v>
      </c>
      <c r="AF368" s="17">
        <v>0</v>
      </c>
      <c r="AG368" s="17">
        <v>0</v>
      </c>
      <c r="AH368" s="17">
        <v>0</v>
      </c>
      <c r="AI368" s="17">
        <v>-6763</v>
      </c>
      <c r="AJ368" s="17">
        <v>0</v>
      </c>
      <c r="AK368" s="17">
        <v>0</v>
      </c>
      <c r="AL368" s="18">
        <v>1300</v>
      </c>
      <c r="AM368" s="18">
        <v>1337</v>
      </c>
      <c r="AN368" s="35">
        <v>42832</v>
      </c>
      <c r="AO368" s="35">
        <v>42829</v>
      </c>
      <c r="AP368" s="23" t="s">
        <v>50</v>
      </c>
      <c r="AQ368" s="36">
        <v>42832.386504629627</v>
      </c>
      <c r="AR368" s="20" t="s">
        <v>51</v>
      </c>
      <c r="AS368" s="25" t="s">
        <v>50</v>
      </c>
      <c r="AT368" s="37">
        <v>42850.879733796297</v>
      </c>
      <c r="AU368" s="21" t="s">
        <v>57</v>
      </c>
    </row>
    <row r="369" spans="1:47" x14ac:dyDescent="0.2">
      <c r="A369" s="4" t="s">
        <v>94</v>
      </c>
      <c r="B369" s="14" t="s">
        <v>95</v>
      </c>
      <c r="C369" s="34">
        <v>42829</v>
      </c>
      <c r="D369" s="15">
        <v>78110</v>
      </c>
      <c r="E369" s="15">
        <v>77260</v>
      </c>
      <c r="F369" s="15">
        <v>350</v>
      </c>
      <c r="G369" s="15">
        <v>0</v>
      </c>
      <c r="H369" s="15">
        <v>0</v>
      </c>
      <c r="I369" s="15">
        <v>500</v>
      </c>
      <c r="J369" s="15">
        <v>5993.64</v>
      </c>
      <c r="K369" s="15">
        <v>0</v>
      </c>
      <c r="L369" s="15">
        <v>495</v>
      </c>
      <c r="M369" s="15">
        <v>0</v>
      </c>
      <c r="N369" s="15">
        <v>3000</v>
      </c>
      <c r="O369" s="15">
        <v>73914.77</v>
      </c>
      <c r="P369" s="15">
        <v>465</v>
      </c>
      <c r="Q369" s="15">
        <v>935</v>
      </c>
      <c r="R369" s="15">
        <v>12283.87</v>
      </c>
      <c r="S369" s="15">
        <v>77260</v>
      </c>
      <c r="T369" s="15">
        <v>9914.15</v>
      </c>
      <c r="U369" s="15">
        <v>0</v>
      </c>
      <c r="V369" s="15">
        <v>424.49</v>
      </c>
      <c r="W369" s="15">
        <v>84598.64</v>
      </c>
      <c r="X369" s="16">
        <v>290</v>
      </c>
      <c r="Y369" s="16">
        <v>2860</v>
      </c>
      <c r="Z369" s="16">
        <v>0</v>
      </c>
      <c r="AA369" s="16">
        <v>925</v>
      </c>
      <c r="AB369" s="16">
        <v>2225</v>
      </c>
      <c r="AC369" s="16">
        <v>0</v>
      </c>
      <c r="AD369" s="15">
        <v>0</v>
      </c>
      <c r="AE369" s="15">
        <v>69651.13</v>
      </c>
      <c r="AF369" s="17">
        <v>0</v>
      </c>
      <c r="AG369" s="17">
        <v>0</v>
      </c>
      <c r="AH369" s="17">
        <v>0</v>
      </c>
      <c r="AI369" s="17">
        <v>-1400</v>
      </c>
      <c r="AJ369" s="17">
        <v>0</v>
      </c>
      <c r="AK369" s="17">
        <v>0</v>
      </c>
      <c r="AL369" s="18">
        <v>857</v>
      </c>
      <c r="AM369" s="18">
        <v>916</v>
      </c>
      <c r="AN369" s="35">
        <v>42835</v>
      </c>
      <c r="AO369" s="35">
        <v>42830</v>
      </c>
      <c r="AP369" s="23" t="s">
        <v>50</v>
      </c>
      <c r="AQ369" s="36">
        <v>42834.771979166668</v>
      </c>
      <c r="AR369" s="20" t="s">
        <v>51</v>
      </c>
      <c r="AS369" s="25" t="s">
        <v>50</v>
      </c>
      <c r="AT369" s="37">
        <v>42850.879733796297</v>
      </c>
      <c r="AU369" s="21" t="s">
        <v>57</v>
      </c>
    </row>
    <row r="370" spans="1:47" x14ac:dyDescent="0.2">
      <c r="A370" s="4" t="s">
        <v>94</v>
      </c>
      <c r="B370" s="14" t="s">
        <v>95</v>
      </c>
      <c r="C370" s="34">
        <v>42830</v>
      </c>
      <c r="D370" s="15">
        <v>74280</v>
      </c>
      <c r="E370" s="15">
        <v>73730</v>
      </c>
      <c r="F370" s="15">
        <v>0</v>
      </c>
      <c r="G370" s="15">
        <v>0</v>
      </c>
      <c r="H370" s="15">
        <v>0</v>
      </c>
      <c r="I370" s="15">
        <v>550</v>
      </c>
      <c r="J370" s="15">
        <v>5729.28</v>
      </c>
      <c r="K370" s="15">
        <v>0</v>
      </c>
      <c r="L370" s="15">
        <v>480</v>
      </c>
      <c r="M370" s="15">
        <v>0</v>
      </c>
      <c r="N370" s="15">
        <v>3700</v>
      </c>
      <c r="O370" s="15">
        <v>71359.81</v>
      </c>
      <c r="P370" s="15">
        <v>0</v>
      </c>
      <c r="Q370" s="15">
        <v>1555</v>
      </c>
      <c r="R370" s="15">
        <v>11274.47</v>
      </c>
      <c r="S370" s="15">
        <v>73730</v>
      </c>
      <c r="T370" s="15">
        <v>10053.07</v>
      </c>
      <c r="U370" s="15">
        <v>0</v>
      </c>
      <c r="V370" s="15">
        <v>406.21</v>
      </c>
      <c r="W370" s="15">
        <v>80489.279999999999</v>
      </c>
      <c r="X370" s="16">
        <v>240</v>
      </c>
      <c r="Y370" s="16">
        <v>2000</v>
      </c>
      <c r="Z370" s="16">
        <v>0</v>
      </c>
      <c r="AA370" s="16">
        <v>630</v>
      </c>
      <c r="AB370" s="16">
        <v>1610</v>
      </c>
      <c r="AC370" s="16">
        <v>0</v>
      </c>
      <c r="AD370" s="15">
        <v>0</v>
      </c>
      <c r="AE370" s="15">
        <v>66760.53</v>
      </c>
      <c r="AF370" s="17">
        <v>-152.59</v>
      </c>
      <c r="AG370" s="17">
        <v>0</v>
      </c>
      <c r="AH370" s="17">
        <v>0</v>
      </c>
      <c r="AI370" s="17">
        <v>8163</v>
      </c>
      <c r="AJ370" s="17">
        <v>0</v>
      </c>
      <c r="AK370" s="17">
        <v>0</v>
      </c>
      <c r="AL370" s="18">
        <v>744</v>
      </c>
      <c r="AM370" s="18">
        <v>823</v>
      </c>
      <c r="AN370" s="35">
        <v>42835</v>
      </c>
      <c r="AO370" s="35">
        <v>42832</v>
      </c>
      <c r="AP370" s="23" t="s">
        <v>50</v>
      </c>
      <c r="AQ370" s="36">
        <v>42835.372233796297</v>
      </c>
      <c r="AR370" s="20" t="s">
        <v>51</v>
      </c>
      <c r="AS370" s="25" t="s">
        <v>50</v>
      </c>
      <c r="AT370" s="37">
        <v>42850.879733796297</v>
      </c>
      <c r="AU370" s="21" t="s">
        <v>57</v>
      </c>
    </row>
    <row r="371" spans="1:47" x14ac:dyDescent="0.2">
      <c r="A371" s="4" t="s">
        <v>94</v>
      </c>
      <c r="B371" s="14" t="s">
        <v>95</v>
      </c>
      <c r="C371" s="34">
        <v>42832</v>
      </c>
      <c r="D371" s="15">
        <v>107140</v>
      </c>
      <c r="E371" s="15">
        <v>105990</v>
      </c>
      <c r="F371" s="15">
        <v>0</v>
      </c>
      <c r="G371" s="15">
        <v>0</v>
      </c>
      <c r="H371" s="15">
        <v>0</v>
      </c>
      <c r="I371" s="15">
        <v>1150</v>
      </c>
      <c r="J371" s="15">
        <v>10469.25</v>
      </c>
      <c r="K371" s="15">
        <v>0</v>
      </c>
      <c r="L371" s="15">
        <v>1090</v>
      </c>
      <c r="M371" s="15">
        <v>30</v>
      </c>
      <c r="N371" s="15">
        <v>7400</v>
      </c>
      <c r="O371" s="15">
        <v>103292.19</v>
      </c>
      <c r="P371" s="15">
        <v>0</v>
      </c>
      <c r="Q371" s="15">
        <v>6805.02</v>
      </c>
      <c r="R371" s="15">
        <v>16032.04</v>
      </c>
      <c r="S371" s="15">
        <v>105990</v>
      </c>
      <c r="T371" s="15">
        <v>19381.080000000002</v>
      </c>
      <c r="U371" s="15">
        <v>0</v>
      </c>
      <c r="V371" s="15">
        <v>758.17</v>
      </c>
      <c r="W371" s="15">
        <v>118729.25</v>
      </c>
      <c r="X371" s="16">
        <v>380</v>
      </c>
      <c r="Y371" s="16">
        <v>3905</v>
      </c>
      <c r="Z371" s="16">
        <v>0</v>
      </c>
      <c r="AA371" s="16">
        <v>230</v>
      </c>
      <c r="AB371" s="16">
        <v>4055</v>
      </c>
      <c r="AC371" s="16">
        <v>0</v>
      </c>
      <c r="AD371" s="15">
        <v>0</v>
      </c>
      <c r="AE371" s="15">
        <v>95757.94</v>
      </c>
      <c r="AF371" s="17">
        <v>-96.86</v>
      </c>
      <c r="AG371" s="17">
        <v>0</v>
      </c>
      <c r="AH371" s="17">
        <v>0</v>
      </c>
      <c r="AI371" s="17">
        <v>0</v>
      </c>
      <c r="AJ371" s="17">
        <v>0</v>
      </c>
      <c r="AK371" s="17">
        <v>0</v>
      </c>
      <c r="AL371" s="18">
        <v>1335</v>
      </c>
      <c r="AM371" s="18">
        <v>1363</v>
      </c>
      <c r="AN371" s="35">
        <v>42837</v>
      </c>
      <c r="AO371" s="35">
        <v>42835</v>
      </c>
      <c r="AP371" s="23" t="s">
        <v>50</v>
      </c>
      <c r="AQ371" s="36">
        <v>42836.443229166667</v>
      </c>
      <c r="AR371" s="20" t="s">
        <v>51</v>
      </c>
      <c r="AS371" s="25" t="s">
        <v>50</v>
      </c>
      <c r="AT371" s="37">
        <v>42850.879733796297</v>
      </c>
      <c r="AU371" s="21" t="s">
        <v>57</v>
      </c>
    </row>
    <row r="372" spans="1:47" x14ac:dyDescent="0.2">
      <c r="A372" s="4" t="s">
        <v>94</v>
      </c>
      <c r="B372" s="14" t="s">
        <v>95</v>
      </c>
      <c r="C372" s="34">
        <v>42833</v>
      </c>
      <c r="D372" s="15">
        <v>52150</v>
      </c>
      <c r="E372" s="15">
        <v>51800</v>
      </c>
      <c r="F372" s="15">
        <v>0</v>
      </c>
      <c r="G372" s="15">
        <v>0</v>
      </c>
      <c r="H372" s="15">
        <v>0</v>
      </c>
      <c r="I372" s="15">
        <v>350</v>
      </c>
      <c r="J372" s="15">
        <v>5743.86</v>
      </c>
      <c r="K372" s="15">
        <v>50</v>
      </c>
      <c r="L372" s="15">
        <v>520</v>
      </c>
      <c r="M372" s="15">
        <v>0</v>
      </c>
      <c r="N372" s="15">
        <v>2500</v>
      </c>
      <c r="O372" s="15">
        <v>51965.65</v>
      </c>
      <c r="P372" s="15">
        <v>0</v>
      </c>
      <c r="Q372" s="15">
        <v>1551.9</v>
      </c>
      <c r="R372" s="15">
        <v>7446.31</v>
      </c>
      <c r="S372" s="15">
        <v>51800</v>
      </c>
      <c r="T372" s="15">
        <v>8750.7999999999993</v>
      </c>
      <c r="U372" s="15">
        <v>0</v>
      </c>
      <c r="V372" s="15">
        <v>413.06</v>
      </c>
      <c r="W372" s="15">
        <v>58463.86</v>
      </c>
      <c r="X372" s="16">
        <v>420</v>
      </c>
      <c r="Y372" s="16">
        <v>1270</v>
      </c>
      <c r="Z372" s="16">
        <v>0</v>
      </c>
      <c r="AA372" s="16">
        <v>230</v>
      </c>
      <c r="AB372" s="16">
        <v>1460</v>
      </c>
      <c r="AC372" s="16">
        <v>0</v>
      </c>
      <c r="AD372" s="15">
        <v>0</v>
      </c>
      <c r="AE372" s="15">
        <v>47111.79</v>
      </c>
      <c r="AF372" s="17">
        <v>-22.55</v>
      </c>
      <c r="AG372" s="17">
        <v>0</v>
      </c>
      <c r="AH372" s="17">
        <v>0</v>
      </c>
      <c r="AI372" s="17">
        <v>-70</v>
      </c>
      <c r="AJ372" s="17">
        <v>0</v>
      </c>
      <c r="AK372" s="17">
        <v>0</v>
      </c>
      <c r="AL372" s="18">
        <v>636</v>
      </c>
      <c r="AM372" s="18">
        <v>651</v>
      </c>
      <c r="AN372" s="35">
        <v>42837</v>
      </c>
      <c r="AO372" s="35">
        <v>42835</v>
      </c>
      <c r="AP372" s="23" t="s">
        <v>50</v>
      </c>
      <c r="AQ372" s="36">
        <v>42836.445462962962</v>
      </c>
      <c r="AR372" s="20" t="s">
        <v>51</v>
      </c>
      <c r="AS372" s="25" t="s">
        <v>50</v>
      </c>
      <c r="AT372" s="37">
        <v>42850.879733796297</v>
      </c>
      <c r="AU372" s="21" t="s">
        <v>57</v>
      </c>
    </row>
    <row r="373" spans="1:47" x14ac:dyDescent="0.2">
      <c r="A373" s="4" t="s">
        <v>94</v>
      </c>
      <c r="B373" s="14" t="s">
        <v>95</v>
      </c>
      <c r="C373" s="34">
        <v>42835</v>
      </c>
      <c r="D373" s="15">
        <v>60855</v>
      </c>
      <c r="E373" s="15">
        <v>60455</v>
      </c>
      <c r="F373" s="15">
        <v>0</v>
      </c>
      <c r="G373" s="15">
        <v>0</v>
      </c>
      <c r="H373" s="15">
        <v>0</v>
      </c>
      <c r="I373" s="15">
        <v>400</v>
      </c>
      <c r="J373" s="15">
        <v>3963.84</v>
      </c>
      <c r="K373" s="15">
        <v>0</v>
      </c>
      <c r="L373" s="15">
        <v>510</v>
      </c>
      <c r="M373" s="15">
        <v>40</v>
      </c>
      <c r="N373" s="15">
        <v>900</v>
      </c>
      <c r="O373" s="15">
        <v>53404.43</v>
      </c>
      <c r="P373" s="15">
        <v>0</v>
      </c>
      <c r="Q373" s="15">
        <v>977.91</v>
      </c>
      <c r="R373" s="15">
        <v>11886.5</v>
      </c>
      <c r="S373" s="15">
        <v>60455</v>
      </c>
      <c r="T373" s="15">
        <v>5518.54</v>
      </c>
      <c r="U373" s="15">
        <v>0</v>
      </c>
      <c r="V373" s="15">
        <v>295.3</v>
      </c>
      <c r="W373" s="15">
        <v>65368.84</v>
      </c>
      <c r="X373" s="16">
        <v>910</v>
      </c>
      <c r="Y373" s="16">
        <v>1525</v>
      </c>
      <c r="Z373" s="16">
        <v>0</v>
      </c>
      <c r="AA373" s="16">
        <v>130</v>
      </c>
      <c r="AB373" s="16">
        <v>2305</v>
      </c>
      <c r="AC373" s="16">
        <v>0</v>
      </c>
      <c r="AD373" s="15">
        <v>0</v>
      </c>
      <c r="AE373" s="15">
        <v>51195.59</v>
      </c>
      <c r="AF373" s="17">
        <v>-13.11</v>
      </c>
      <c r="AG373" s="17">
        <v>0</v>
      </c>
      <c r="AH373" s="17">
        <v>0</v>
      </c>
      <c r="AI373" s="17">
        <v>56240.7</v>
      </c>
      <c r="AJ373" s="17">
        <v>0</v>
      </c>
      <c r="AK373" s="17">
        <v>0</v>
      </c>
      <c r="AL373" s="18">
        <v>782</v>
      </c>
      <c r="AM373" s="18">
        <v>799</v>
      </c>
      <c r="AN373" s="35">
        <v>42842</v>
      </c>
      <c r="AO373" s="35">
        <v>42836</v>
      </c>
      <c r="AP373" s="23" t="s">
        <v>50</v>
      </c>
      <c r="AQ373" s="36">
        <v>42837.39607638889</v>
      </c>
      <c r="AR373" s="20" t="s">
        <v>51</v>
      </c>
      <c r="AS373" s="25" t="s">
        <v>50</v>
      </c>
      <c r="AT373" s="37">
        <v>42850.879733796297</v>
      </c>
      <c r="AU373" s="21" t="s">
        <v>57</v>
      </c>
    </row>
    <row r="374" spans="1:47" x14ac:dyDescent="0.2">
      <c r="A374" s="4" t="s">
        <v>94</v>
      </c>
      <c r="B374" s="14" t="s">
        <v>95</v>
      </c>
      <c r="C374" s="34">
        <v>42836</v>
      </c>
      <c r="D374" s="15">
        <v>25065</v>
      </c>
      <c r="E374" s="15">
        <v>24715</v>
      </c>
      <c r="F374" s="15">
        <v>0</v>
      </c>
      <c r="G374" s="15">
        <v>0</v>
      </c>
      <c r="H374" s="15">
        <v>0</v>
      </c>
      <c r="I374" s="15">
        <v>350</v>
      </c>
      <c r="J374" s="15">
        <v>2129.73</v>
      </c>
      <c r="K374" s="15">
        <v>0</v>
      </c>
      <c r="L374" s="15">
        <v>485</v>
      </c>
      <c r="M374" s="15">
        <v>35</v>
      </c>
      <c r="N374" s="15">
        <v>100</v>
      </c>
      <c r="O374" s="15">
        <v>24150.38</v>
      </c>
      <c r="P374" s="15">
        <v>0</v>
      </c>
      <c r="Q374" s="15">
        <v>324.85000000000002</v>
      </c>
      <c r="R374" s="15">
        <v>3339.5</v>
      </c>
      <c r="S374" s="15">
        <v>24715</v>
      </c>
      <c r="T374" s="15">
        <v>2926.38</v>
      </c>
      <c r="U374" s="15">
        <v>0</v>
      </c>
      <c r="V374" s="15">
        <v>173.35</v>
      </c>
      <c r="W374" s="15">
        <v>27714.73</v>
      </c>
      <c r="X374" s="16">
        <v>1390</v>
      </c>
      <c r="Y374" s="16">
        <v>340</v>
      </c>
      <c r="Z374" s="16">
        <v>0</v>
      </c>
      <c r="AA374" s="16">
        <v>0</v>
      </c>
      <c r="AB374" s="16">
        <v>1730</v>
      </c>
      <c r="AC374" s="16">
        <v>0</v>
      </c>
      <c r="AD374" s="15">
        <v>0</v>
      </c>
      <c r="AE374" s="15">
        <v>23230.65</v>
      </c>
      <c r="AF374" s="17">
        <v>-5.91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8">
        <v>280</v>
      </c>
      <c r="AM374" s="18">
        <v>290</v>
      </c>
      <c r="AN374" s="35">
        <v>42843</v>
      </c>
      <c r="AO374" s="35">
        <v>42837</v>
      </c>
      <c r="AP374" s="23" t="s">
        <v>50</v>
      </c>
      <c r="AQ374" s="36">
        <v>42840.842581018522</v>
      </c>
      <c r="AR374" s="20" t="s">
        <v>51</v>
      </c>
      <c r="AS374" s="25" t="s">
        <v>50</v>
      </c>
      <c r="AT374" s="37">
        <v>42850.879733796297</v>
      </c>
      <c r="AU374" s="21" t="s">
        <v>57</v>
      </c>
    </row>
    <row r="375" spans="1:47" x14ac:dyDescent="0.2">
      <c r="A375" s="4" t="s">
        <v>94</v>
      </c>
      <c r="B375" s="14" t="s">
        <v>95</v>
      </c>
      <c r="C375" s="34">
        <v>42837</v>
      </c>
      <c r="D375" s="15">
        <v>7085</v>
      </c>
      <c r="E375" s="15">
        <v>7035</v>
      </c>
      <c r="F375" s="15">
        <v>0</v>
      </c>
      <c r="G375" s="15">
        <v>0</v>
      </c>
      <c r="H375" s="15">
        <v>0</v>
      </c>
      <c r="I375" s="15">
        <v>50</v>
      </c>
      <c r="J375" s="15">
        <v>745.35</v>
      </c>
      <c r="K375" s="15">
        <v>0</v>
      </c>
      <c r="L375" s="15">
        <v>55</v>
      </c>
      <c r="M375" s="15">
        <v>0</v>
      </c>
      <c r="N375" s="15">
        <v>0</v>
      </c>
      <c r="O375" s="15">
        <v>5634.6</v>
      </c>
      <c r="P375" s="15">
        <v>395</v>
      </c>
      <c r="Q375" s="15">
        <v>209.85</v>
      </c>
      <c r="R375" s="15">
        <v>1645.9</v>
      </c>
      <c r="S375" s="15">
        <v>7035</v>
      </c>
      <c r="T375" s="15">
        <v>797.99</v>
      </c>
      <c r="U375" s="15">
        <v>0</v>
      </c>
      <c r="V375" s="15">
        <v>52.36</v>
      </c>
      <c r="W375" s="15">
        <v>7885.35</v>
      </c>
      <c r="X375" s="16">
        <v>510</v>
      </c>
      <c r="Y375" s="16">
        <v>545</v>
      </c>
      <c r="Z375" s="16">
        <v>0</v>
      </c>
      <c r="AA375" s="16">
        <v>265</v>
      </c>
      <c r="AB375" s="16">
        <v>790</v>
      </c>
      <c r="AC375" s="16">
        <v>0</v>
      </c>
      <c r="AD375" s="15">
        <v>0</v>
      </c>
      <c r="AE375" s="15">
        <v>5624.25</v>
      </c>
      <c r="AF375" s="17">
        <v>-10.57</v>
      </c>
      <c r="AG375" s="17">
        <v>0</v>
      </c>
      <c r="AH375" s="17">
        <v>0</v>
      </c>
      <c r="AI375" s="17">
        <v>0</v>
      </c>
      <c r="AJ375" s="17">
        <v>0</v>
      </c>
      <c r="AK375" s="17">
        <v>0</v>
      </c>
      <c r="AL375" s="18">
        <v>103</v>
      </c>
      <c r="AM375" s="18">
        <v>104</v>
      </c>
      <c r="AN375" s="35">
        <v>42844</v>
      </c>
      <c r="AO375" s="35">
        <v>42838</v>
      </c>
      <c r="AP375" s="23" t="s">
        <v>50</v>
      </c>
      <c r="AQ375" s="36">
        <v>42842.426678240743</v>
      </c>
      <c r="AR375" s="20" t="s">
        <v>51</v>
      </c>
      <c r="AS375" s="25" t="s">
        <v>50</v>
      </c>
      <c r="AT375" s="37">
        <v>42850.879733796297</v>
      </c>
      <c r="AU375" s="21" t="s">
        <v>57</v>
      </c>
    </row>
    <row r="376" spans="1:47" x14ac:dyDescent="0.2">
      <c r="A376" s="4" t="s">
        <v>94</v>
      </c>
      <c r="B376" s="14" t="s">
        <v>95</v>
      </c>
      <c r="C376" s="34">
        <v>42842</v>
      </c>
      <c r="D376" s="15">
        <v>71660</v>
      </c>
      <c r="E376" s="15">
        <v>70710</v>
      </c>
      <c r="F376" s="15">
        <v>0</v>
      </c>
      <c r="G376" s="15">
        <v>0</v>
      </c>
      <c r="H376" s="15">
        <v>0</v>
      </c>
      <c r="I376" s="15">
        <v>950</v>
      </c>
      <c r="J376" s="15">
        <v>11622.99</v>
      </c>
      <c r="K376" s="15">
        <v>0</v>
      </c>
      <c r="L376" s="15">
        <v>1165</v>
      </c>
      <c r="M376" s="15">
        <v>0</v>
      </c>
      <c r="N376" s="15">
        <v>700</v>
      </c>
      <c r="O376" s="15">
        <v>68983.56</v>
      </c>
      <c r="P376" s="15">
        <v>0</v>
      </c>
      <c r="Q376" s="15">
        <v>2452.2800000000002</v>
      </c>
      <c r="R376" s="15">
        <v>13712.15</v>
      </c>
      <c r="S376" s="15">
        <v>70710</v>
      </c>
      <c r="T376" s="15">
        <v>13601.4</v>
      </c>
      <c r="U376" s="15">
        <v>0</v>
      </c>
      <c r="V376" s="15">
        <v>836.59</v>
      </c>
      <c r="W376" s="15">
        <v>84447.99</v>
      </c>
      <c r="X376" s="16">
        <v>280</v>
      </c>
      <c r="Y376" s="16">
        <v>875</v>
      </c>
      <c r="Z376" s="16">
        <v>0</v>
      </c>
      <c r="AA376" s="16">
        <v>60</v>
      </c>
      <c r="AB376" s="16">
        <v>1095</v>
      </c>
      <c r="AC376" s="16">
        <v>0</v>
      </c>
      <c r="AD376" s="15">
        <v>0</v>
      </c>
      <c r="AE376" s="15">
        <v>57290.57</v>
      </c>
      <c r="AF376" s="17">
        <v>-41.23</v>
      </c>
      <c r="AG376" s="17">
        <v>0</v>
      </c>
      <c r="AH376" s="17">
        <v>0</v>
      </c>
      <c r="AI376" s="17">
        <v>1095</v>
      </c>
      <c r="AJ376" s="17">
        <v>0</v>
      </c>
      <c r="AK376" s="17">
        <v>0</v>
      </c>
      <c r="AL376" s="18">
        <v>1027</v>
      </c>
      <c r="AM376" s="18">
        <v>1036</v>
      </c>
      <c r="AN376" s="35">
        <v>42845</v>
      </c>
      <c r="AO376" s="35">
        <v>42843</v>
      </c>
      <c r="AP376" s="23" t="s">
        <v>50</v>
      </c>
      <c r="AQ376" s="36">
        <v>42843.708587962959</v>
      </c>
      <c r="AR376" s="20" t="s">
        <v>51</v>
      </c>
      <c r="AS376" s="25" t="s">
        <v>50</v>
      </c>
      <c r="AT376" s="37">
        <v>42850.879733796297</v>
      </c>
      <c r="AU376" s="21" t="s">
        <v>57</v>
      </c>
    </row>
    <row r="377" spans="1:47" x14ac:dyDescent="0.2">
      <c r="A377" s="4" t="s">
        <v>94</v>
      </c>
      <c r="B377" s="14" t="s">
        <v>95</v>
      </c>
      <c r="C377" s="34">
        <v>42843</v>
      </c>
      <c r="D377" s="15">
        <v>83550</v>
      </c>
      <c r="E377" s="15">
        <v>82500</v>
      </c>
      <c r="F377" s="15">
        <v>250</v>
      </c>
      <c r="G377" s="15">
        <v>0</v>
      </c>
      <c r="H377" s="15">
        <v>0</v>
      </c>
      <c r="I377" s="15">
        <v>800</v>
      </c>
      <c r="J377" s="15">
        <v>7488.06</v>
      </c>
      <c r="K377" s="15">
        <v>0</v>
      </c>
      <c r="L377" s="15">
        <v>765</v>
      </c>
      <c r="M377" s="15">
        <v>0</v>
      </c>
      <c r="N377" s="15">
        <v>9800</v>
      </c>
      <c r="O377" s="15">
        <v>88388.52</v>
      </c>
      <c r="P377" s="15">
        <v>0</v>
      </c>
      <c r="Q377" s="15">
        <v>2172.91</v>
      </c>
      <c r="R377" s="15">
        <v>11041.63</v>
      </c>
      <c r="S377" s="15">
        <v>82500</v>
      </c>
      <c r="T377" s="15">
        <v>18563.14</v>
      </c>
      <c r="U377" s="15">
        <v>0</v>
      </c>
      <c r="V377" s="15">
        <v>539.91999999999996</v>
      </c>
      <c r="W377" s="15">
        <v>91803.06</v>
      </c>
      <c r="X377" s="16">
        <v>580</v>
      </c>
      <c r="Y377" s="16">
        <v>960</v>
      </c>
      <c r="Z377" s="16">
        <v>0</v>
      </c>
      <c r="AA377" s="16">
        <v>0</v>
      </c>
      <c r="AB377" s="16">
        <v>1540</v>
      </c>
      <c r="AC377" s="16">
        <v>0</v>
      </c>
      <c r="AD377" s="15">
        <v>0</v>
      </c>
      <c r="AE377" s="15">
        <v>81675.460000000006</v>
      </c>
      <c r="AF377" s="17">
        <v>-33.68</v>
      </c>
      <c r="AG377" s="17">
        <v>0</v>
      </c>
      <c r="AH377" s="17">
        <v>0</v>
      </c>
      <c r="AI377" s="17">
        <v>-1095</v>
      </c>
      <c r="AJ377" s="17">
        <v>0</v>
      </c>
      <c r="AK377" s="17">
        <v>0</v>
      </c>
      <c r="AL377" s="18">
        <v>1047</v>
      </c>
      <c r="AM377" s="18">
        <v>1067</v>
      </c>
      <c r="AN377" s="35">
        <v>42846</v>
      </c>
      <c r="AO377" s="35">
        <v>42844</v>
      </c>
      <c r="AP377" s="23" t="s">
        <v>50</v>
      </c>
      <c r="AQ377" s="36">
        <v>42844.69290509259</v>
      </c>
      <c r="AR377" s="20" t="s">
        <v>51</v>
      </c>
      <c r="AS377" s="25" t="s">
        <v>50</v>
      </c>
      <c r="AT377" s="37">
        <v>42850.879733796297</v>
      </c>
      <c r="AU377" s="21" t="s">
        <v>57</v>
      </c>
    </row>
    <row r="378" spans="1:47" x14ac:dyDescent="0.2">
      <c r="A378" s="4" t="s">
        <v>94</v>
      </c>
      <c r="B378" s="14" t="s">
        <v>95</v>
      </c>
      <c r="C378" s="34">
        <v>42844</v>
      </c>
      <c r="D378" s="15">
        <v>67735</v>
      </c>
      <c r="E378" s="15">
        <v>66935</v>
      </c>
      <c r="F378" s="15">
        <v>300</v>
      </c>
      <c r="G378" s="15">
        <v>0</v>
      </c>
      <c r="H378" s="15">
        <v>0</v>
      </c>
      <c r="I378" s="15">
        <v>500</v>
      </c>
      <c r="J378" s="15">
        <v>7650.36</v>
      </c>
      <c r="K378" s="15">
        <v>0</v>
      </c>
      <c r="L378" s="15">
        <v>610</v>
      </c>
      <c r="M378" s="15">
        <v>0</v>
      </c>
      <c r="N378" s="15">
        <v>5600</v>
      </c>
      <c r="O378" s="15">
        <v>69678.95</v>
      </c>
      <c r="P378" s="15">
        <v>2394.6999999999998</v>
      </c>
      <c r="Q378" s="15">
        <v>1767.91</v>
      </c>
      <c r="R378" s="15">
        <v>7753.8</v>
      </c>
      <c r="S378" s="15">
        <v>66935</v>
      </c>
      <c r="T378" s="15">
        <v>14119.96</v>
      </c>
      <c r="U378" s="15">
        <v>0</v>
      </c>
      <c r="V378" s="15">
        <v>540.4</v>
      </c>
      <c r="W378" s="15">
        <v>75995.360000000001</v>
      </c>
      <c r="X378" s="16">
        <v>670</v>
      </c>
      <c r="Y378" s="16">
        <v>900</v>
      </c>
      <c r="Z378" s="16">
        <v>0</v>
      </c>
      <c r="AA378" s="16">
        <v>270</v>
      </c>
      <c r="AB378" s="16">
        <v>1300</v>
      </c>
      <c r="AC378" s="16">
        <v>0</v>
      </c>
      <c r="AD378" s="15">
        <v>0</v>
      </c>
      <c r="AE378" s="15">
        <v>62718.59</v>
      </c>
      <c r="AF378" s="17">
        <v>-79.64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  <c r="AL378" s="18">
        <v>861</v>
      </c>
      <c r="AM378" s="18">
        <v>876</v>
      </c>
      <c r="AN378" s="35">
        <v>42849</v>
      </c>
      <c r="AO378" s="35">
        <v>42845</v>
      </c>
      <c r="AP378" s="23" t="s">
        <v>50</v>
      </c>
      <c r="AQ378" s="36">
        <v>42845.70721064815</v>
      </c>
      <c r="AR378" s="20" t="s">
        <v>51</v>
      </c>
      <c r="AS378" s="25" t="s">
        <v>50</v>
      </c>
      <c r="AT378" s="37">
        <v>42850.879733796297</v>
      </c>
      <c r="AU378" s="21" t="s">
        <v>57</v>
      </c>
    </row>
    <row r="379" spans="1:47" x14ac:dyDescent="0.2">
      <c r="A379" s="4" t="s">
        <v>94</v>
      </c>
      <c r="B379" s="14" t="s">
        <v>95</v>
      </c>
      <c r="C379" s="34">
        <v>42845</v>
      </c>
      <c r="D379" s="15">
        <v>70485</v>
      </c>
      <c r="E379" s="15">
        <v>69585</v>
      </c>
      <c r="F379" s="15">
        <v>300</v>
      </c>
      <c r="G379" s="15">
        <v>0</v>
      </c>
      <c r="H379" s="15">
        <v>0</v>
      </c>
      <c r="I379" s="15">
        <v>600</v>
      </c>
      <c r="J379" s="15">
        <v>7100.22</v>
      </c>
      <c r="K379" s="15">
        <v>0</v>
      </c>
      <c r="L379" s="15">
        <v>725</v>
      </c>
      <c r="M379" s="15">
        <v>0</v>
      </c>
      <c r="N379" s="15">
        <v>600</v>
      </c>
      <c r="O379" s="15">
        <v>70194.03</v>
      </c>
      <c r="P379" s="15">
        <v>387.4</v>
      </c>
      <c r="Q379" s="15">
        <v>2520</v>
      </c>
      <c r="R379" s="15">
        <v>5808.79</v>
      </c>
      <c r="S379" s="15">
        <v>69585</v>
      </c>
      <c r="T379" s="15">
        <v>8813.2900000000009</v>
      </c>
      <c r="U379" s="15">
        <v>0</v>
      </c>
      <c r="V379" s="15">
        <v>511.93</v>
      </c>
      <c r="W379" s="15">
        <v>78310.22</v>
      </c>
      <c r="X379" s="16">
        <v>290</v>
      </c>
      <c r="Y379" s="16">
        <v>940</v>
      </c>
      <c r="Z379" s="16">
        <v>0</v>
      </c>
      <c r="AA379" s="16">
        <v>0</v>
      </c>
      <c r="AB379" s="16">
        <v>1230</v>
      </c>
      <c r="AC379" s="16">
        <v>0</v>
      </c>
      <c r="AD379" s="15">
        <v>0</v>
      </c>
      <c r="AE379" s="15">
        <v>63598.81</v>
      </c>
      <c r="AF379" s="17">
        <v>-53.42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  <c r="AL379" s="18">
        <v>894</v>
      </c>
      <c r="AM379" s="18">
        <v>923</v>
      </c>
      <c r="AN379" s="35">
        <v>42850</v>
      </c>
      <c r="AO379" s="35">
        <v>42846</v>
      </c>
      <c r="AP379" s="23" t="s">
        <v>50</v>
      </c>
      <c r="AQ379" s="36">
        <v>42848.800115740742</v>
      </c>
      <c r="AR379" s="20" t="s">
        <v>51</v>
      </c>
      <c r="AS379" s="25" t="s">
        <v>50</v>
      </c>
      <c r="AT379" s="37">
        <v>42850.879733796297</v>
      </c>
      <c r="AU379" s="21" t="s">
        <v>57</v>
      </c>
    </row>
    <row r="380" spans="1:47" x14ac:dyDescent="0.2">
      <c r="A380" s="4" t="s">
        <v>94</v>
      </c>
      <c r="B380" s="14" t="s">
        <v>95</v>
      </c>
      <c r="C380" s="34">
        <v>42846</v>
      </c>
      <c r="D380" s="15">
        <v>73910</v>
      </c>
      <c r="E380" s="15">
        <v>72960</v>
      </c>
      <c r="F380" s="15">
        <v>300</v>
      </c>
      <c r="G380" s="15">
        <v>0</v>
      </c>
      <c r="H380" s="15">
        <v>0</v>
      </c>
      <c r="I380" s="15">
        <v>650</v>
      </c>
      <c r="J380" s="15">
        <v>9049.44</v>
      </c>
      <c r="K380" s="15">
        <v>0</v>
      </c>
      <c r="L380" s="15">
        <v>385</v>
      </c>
      <c r="M380" s="15">
        <v>0</v>
      </c>
      <c r="N380" s="15">
        <v>3300</v>
      </c>
      <c r="O380" s="15">
        <v>76418.48</v>
      </c>
      <c r="P380" s="15">
        <v>109.7</v>
      </c>
      <c r="Q380" s="15">
        <v>2072.64</v>
      </c>
      <c r="R380" s="15">
        <v>8043.62</v>
      </c>
      <c r="S380" s="15">
        <v>72960</v>
      </c>
      <c r="T380" s="15">
        <v>13067.23</v>
      </c>
      <c r="U380" s="15">
        <v>0</v>
      </c>
      <c r="V380" s="15">
        <v>617.21</v>
      </c>
      <c r="W380" s="15">
        <v>83344.44</v>
      </c>
      <c r="X380" s="16">
        <v>290</v>
      </c>
      <c r="Y380" s="16">
        <v>295</v>
      </c>
      <c r="Z380" s="16">
        <v>0</v>
      </c>
      <c r="AA380" s="16">
        <v>70</v>
      </c>
      <c r="AB380" s="16">
        <v>515</v>
      </c>
      <c r="AC380" s="16">
        <v>0</v>
      </c>
      <c r="AD380" s="15">
        <v>0</v>
      </c>
      <c r="AE380" s="15">
        <v>67499.039999999994</v>
      </c>
      <c r="AF380" s="17">
        <v>-44.26</v>
      </c>
      <c r="AG380" s="17">
        <v>0</v>
      </c>
      <c r="AH380" s="17">
        <v>0</v>
      </c>
      <c r="AI380" s="17">
        <v>0</v>
      </c>
      <c r="AJ380" s="17">
        <v>0</v>
      </c>
      <c r="AK380" s="17">
        <v>0</v>
      </c>
      <c r="AL380" s="18">
        <v>907</v>
      </c>
      <c r="AM380" s="18">
        <v>947</v>
      </c>
      <c r="AN380" s="35">
        <v>42851</v>
      </c>
      <c r="AO380" s="35">
        <v>42849</v>
      </c>
      <c r="AP380" s="23" t="s">
        <v>50</v>
      </c>
      <c r="AQ380" s="36">
        <v>42849.786076388889</v>
      </c>
      <c r="AR380" s="20" t="s">
        <v>51</v>
      </c>
      <c r="AS380" s="25" t="s">
        <v>50</v>
      </c>
      <c r="AT380" s="37">
        <v>42850.879733796297</v>
      </c>
      <c r="AU380" s="21" t="s">
        <v>57</v>
      </c>
    </row>
    <row r="381" spans="1:47" x14ac:dyDescent="0.2">
      <c r="A381" s="4" t="s">
        <v>94</v>
      </c>
      <c r="B381" s="14" t="s">
        <v>95</v>
      </c>
      <c r="C381" s="34">
        <v>42847</v>
      </c>
      <c r="D381" s="15">
        <v>48710</v>
      </c>
      <c r="E381" s="15">
        <v>48310</v>
      </c>
      <c r="F381" s="15">
        <v>0</v>
      </c>
      <c r="G381" s="15">
        <v>0</v>
      </c>
      <c r="H381" s="15">
        <v>0</v>
      </c>
      <c r="I381" s="15">
        <v>400</v>
      </c>
      <c r="J381" s="15">
        <v>7427.55</v>
      </c>
      <c r="K381" s="15">
        <v>0</v>
      </c>
      <c r="L381" s="15">
        <v>485</v>
      </c>
      <c r="M381" s="15">
        <v>0</v>
      </c>
      <c r="N381" s="15">
        <v>1400</v>
      </c>
      <c r="O381" s="15">
        <v>51849.83</v>
      </c>
      <c r="P381" s="15">
        <v>0</v>
      </c>
      <c r="Q381" s="15">
        <v>2373.2199999999998</v>
      </c>
      <c r="R381" s="15">
        <v>3799.5</v>
      </c>
      <c r="S381" s="15">
        <v>48310</v>
      </c>
      <c r="T381" s="15">
        <v>9194.91</v>
      </c>
      <c r="U381" s="15">
        <v>0</v>
      </c>
      <c r="V381" s="15">
        <v>517.64</v>
      </c>
      <c r="W381" s="15">
        <v>56622.55</v>
      </c>
      <c r="X381" s="16">
        <v>680</v>
      </c>
      <c r="Y381" s="16">
        <v>1685</v>
      </c>
      <c r="Z381" s="16">
        <v>0</v>
      </c>
      <c r="AA381" s="16">
        <v>925</v>
      </c>
      <c r="AB381" s="16">
        <v>1440</v>
      </c>
      <c r="AC381" s="16">
        <v>0</v>
      </c>
      <c r="AD381" s="15">
        <v>0</v>
      </c>
      <c r="AE381" s="15">
        <v>45377.279999999999</v>
      </c>
      <c r="AF381" s="17">
        <v>-45.68</v>
      </c>
      <c r="AG381" s="17">
        <v>0</v>
      </c>
      <c r="AH381" s="17">
        <v>0</v>
      </c>
      <c r="AI381" s="17">
        <v>0</v>
      </c>
      <c r="AJ381" s="17">
        <v>0</v>
      </c>
      <c r="AK381" s="17">
        <v>0</v>
      </c>
      <c r="AL381" s="18">
        <v>689</v>
      </c>
      <c r="AM381" s="18">
        <v>699</v>
      </c>
      <c r="AN381" s="35">
        <v>42851</v>
      </c>
      <c r="AO381" s="35">
        <v>42849</v>
      </c>
      <c r="AP381" s="23" t="s">
        <v>50</v>
      </c>
      <c r="AQ381" s="36">
        <v>42849.786759259259</v>
      </c>
      <c r="AR381" s="20" t="s">
        <v>51</v>
      </c>
      <c r="AS381" s="25" t="s">
        <v>50</v>
      </c>
      <c r="AT381" s="37">
        <v>42850.879733796297</v>
      </c>
      <c r="AU381" s="21" t="s">
        <v>57</v>
      </c>
    </row>
    <row r="382" spans="1:47" x14ac:dyDescent="0.2">
      <c r="A382" s="4" t="s">
        <v>94</v>
      </c>
      <c r="B382" s="14" t="s">
        <v>95</v>
      </c>
      <c r="C382" s="34">
        <v>42849</v>
      </c>
      <c r="D382" s="15">
        <v>108640</v>
      </c>
      <c r="E382" s="15">
        <v>107340</v>
      </c>
      <c r="F382" s="15">
        <v>300</v>
      </c>
      <c r="G382" s="15">
        <v>0</v>
      </c>
      <c r="H382" s="15">
        <v>0</v>
      </c>
      <c r="I382" s="15">
        <v>1000</v>
      </c>
      <c r="J382" s="15">
        <v>13422.66</v>
      </c>
      <c r="K382" s="15">
        <v>0</v>
      </c>
      <c r="L382" s="15">
        <v>870</v>
      </c>
      <c r="M382" s="15">
        <v>160</v>
      </c>
      <c r="N382" s="15">
        <v>7200</v>
      </c>
      <c r="O382" s="15">
        <v>105168.9</v>
      </c>
      <c r="P382" s="15">
        <v>180</v>
      </c>
      <c r="Q382" s="15">
        <v>9076.3700000000008</v>
      </c>
      <c r="R382" s="15">
        <v>15867.39</v>
      </c>
      <c r="S382" s="15">
        <v>107340</v>
      </c>
      <c r="T382" s="15">
        <v>22007.15</v>
      </c>
      <c r="U382" s="15">
        <v>0</v>
      </c>
      <c r="V382" s="15">
        <v>945.51</v>
      </c>
      <c r="W382" s="15">
        <v>123092.66</v>
      </c>
      <c r="X382" s="16">
        <v>620</v>
      </c>
      <c r="Y382" s="16">
        <v>725</v>
      </c>
      <c r="Z382" s="16">
        <v>0</v>
      </c>
      <c r="AA382" s="16">
        <v>315</v>
      </c>
      <c r="AB382" s="16">
        <v>1030</v>
      </c>
      <c r="AC382" s="16">
        <v>0</v>
      </c>
      <c r="AD382" s="15">
        <v>0</v>
      </c>
      <c r="AE382" s="15">
        <v>91746.240000000005</v>
      </c>
      <c r="AF382" s="17">
        <v>-194.92</v>
      </c>
      <c r="AG382" s="17">
        <v>0</v>
      </c>
      <c r="AH382" s="17">
        <v>0</v>
      </c>
      <c r="AI382" s="17">
        <v>0</v>
      </c>
      <c r="AJ382" s="17">
        <v>0</v>
      </c>
      <c r="AK382" s="17">
        <v>0</v>
      </c>
      <c r="AL382" s="18">
        <v>1418</v>
      </c>
      <c r="AM382" s="18">
        <v>1449</v>
      </c>
      <c r="AN382" s="35">
        <v>42852</v>
      </c>
      <c r="AO382" s="35">
        <v>42850</v>
      </c>
      <c r="AP382" s="23" t="s">
        <v>50</v>
      </c>
      <c r="AQ382" s="36">
        <v>42850.699479166666</v>
      </c>
      <c r="AR382" s="20" t="s">
        <v>71</v>
      </c>
      <c r="AS382" s="25" t="s">
        <v>50</v>
      </c>
      <c r="AT382" s="37">
        <v>42850.879733796297</v>
      </c>
      <c r="AU382" s="21" t="s">
        <v>57</v>
      </c>
    </row>
    <row r="383" spans="1:47" x14ac:dyDescent="0.2">
      <c r="A383" s="4" t="s">
        <v>94</v>
      </c>
      <c r="B383" s="14" t="s">
        <v>95</v>
      </c>
      <c r="C383" s="34">
        <v>42850</v>
      </c>
      <c r="D383" s="15">
        <v>76115</v>
      </c>
      <c r="E383" s="15">
        <v>75215</v>
      </c>
      <c r="F383" s="15">
        <v>300</v>
      </c>
      <c r="G383" s="15">
        <v>0</v>
      </c>
      <c r="H383" s="15">
        <v>0</v>
      </c>
      <c r="I383" s="15">
        <v>600</v>
      </c>
      <c r="J383" s="15">
        <v>8441.7900000000009</v>
      </c>
      <c r="K383" s="15">
        <v>0</v>
      </c>
      <c r="L383" s="15">
        <v>780</v>
      </c>
      <c r="M383" s="15">
        <v>30</v>
      </c>
      <c r="N383" s="15">
        <v>4500</v>
      </c>
      <c r="O383" s="15">
        <v>74397.39</v>
      </c>
      <c r="P383" s="15">
        <v>0</v>
      </c>
      <c r="Q383" s="15">
        <v>4312.97</v>
      </c>
      <c r="R383" s="15">
        <v>11156.43</v>
      </c>
      <c r="S383" s="15">
        <v>75215</v>
      </c>
      <c r="T383" s="15">
        <v>14046.53</v>
      </c>
      <c r="U383" s="15">
        <v>0</v>
      </c>
      <c r="V383" s="15">
        <v>605.26</v>
      </c>
      <c r="W383" s="15">
        <v>85366.79</v>
      </c>
      <c r="X383" s="16">
        <v>110</v>
      </c>
      <c r="Y383" s="16">
        <v>1160</v>
      </c>
      <c r="Z383" s="16">
        <v>0</v>
      </c>
      <c r="AA383" s="16">
        <v>150</v>
      </c>
      <c r="AB383" s="16">
        <v>1120</v>
      </c>
      <c r="AC383" s="16">
        <v>0</v>
      </c>
      <c r="AD383" s="15">
        <v>0</v>
      </c>
      <c r="AE383" s="15">
        <v>66265.600000000006</v>
      </c>
      <c r="AF383" s="17">
        <v>-81.13</v>
      </c>
      <c r="AG383" s="17">
        <v>0</v>
      </c>
      <c r="AH383" s="17">
        <v>0</v>
      </c>
      <c r="AI383" s="17">
        <v>0</v>
      </c>
      <c r="AJ383" s="17">
        <v>0</v>
      </c>
      <c r="AK383" s="17">
        <v>0</v>
      </c>
      <c r="AL383" s="18">
        <v>916</v>
      </c>
      <c r="AM383" s="18">
        <v>947</v>
      </c>
      <c r="AN383" s="35">
        <v>42853</v>
      </c>
      <c r="AO383" s="35">
        <v>42851</v>
      </c>
      <c r="AP383" s="23" t="s">
        <v>50</v>
      </c>
      <c r="AQ383" s="36">
        <v>42851.664629629631</v>
      </c>
      <c r="AR383" s="20" t="s">
        <v>71</v>
      </c>
      <c r="AS383" s="25" t="s">
        <v>50</v>
      </c>
      <c r="AT383" s="37">
        <v>42852.415960648148</v>
      </c>
      <c r="AU383" s="21" t="s">
        <v>51</v>
      </c>
    </row>
    <row r="384" spans="1:47" x14ac:dyDescent="0.2">
      <c r="A384" s="4" t="s">
        <v>94</v>
      </c>
      <c r="B384" s="14" t="s">
        <v>95</v>
      </c>
      <c r="C384" s="34">
        <v>42851</v>
      </c>
      <c r="D384" s="15">
        <v>69455</v>
      </c>
      <c r="E384" s="15">
        <v>68855</v>
      </c>
      <c r="F384" s="15">
        <v>0</v>
      </c>
      <c r="G384" s="15">
        <v>0</v>
      </c>
      <c r="H384" s="15">
        <v>0</v>
      </c>
      <c r="I384" s="15">
        <v>600</v>
      </c>
      <c r="J384" s="15">
        <v>10292.01</v>
      </c>
      <c r="K384" s="15">
        <v>0</v>
      </c>
      <c r="L384" s="15">
        <v>415</v>
      </c>
      <c r="M384" s="15">
        <v>0</v>
      </c>
      <c r="N384" s="15">
        <v>4300</v>
      </c>
      <c r="O384" s="15">
        <v>70805.94</v>
      </c>
      <c r="P384" s="15">
        <v>0</v>
      </c>
      <c r="Q384" s="15">
        <v>5510.08</v>
      </c>
      <c r="R384" s="15">
        <v>8145.99</v>
      </c>
      <c r="S384" s="15">
        <v>68855</v>
      </c>
      <c r="T384" s="15">
        <v>14906.55</v>
      </c>
      <c r="U384" s="15">
        <v>0</v>
      </c>
      <c r="V384" s="15">
        <v>700.46</v>
      </c>
      <c r="W384" s="15">
        <v>80162.009999999995</v>
      </c>
      <c r="X384" s="16">
        <v>480</v>
      </c>
      <c r="Y384" s="16">
        <v>835</v>
      </c>
      <c r="Z384" s="16">
        <v>0</v>
      </c>
      <c r="AA384" s="16">
        <v>0</v>
      </c>
      <c r="AB384" s="16">
        <v>1315</v>
      </c>
      <c r="AC384" s="16">
        <v>0</v>
      </c>
      <c r="AD384" s="15">
        <v>0</v>
      </c>
      <c r="AE384" s="15">
        <v>61413.93</v>
      </c>
      <c r="AF384" s="17">
        <v>-101.35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  <c r="AL384" s="18">
        <v>870</v>
      </c>
      <c r="AM384" s="18">
        <v>892</v>
      </c>
      <c r="AN384" s="35">
        <v>42857</v>
      </c>
      <c r="AO384" s="35">
        <v>42852</v>
      </c>
      <c r="AP384" s="23" t="s">
        <v>50</v>
      </c>
      <c r="AQ384" s="36">
        <v>42852.66505787037</v>
      </c>
      <c r="AR384" s="20" t="s">
        <v>71</v>
      </c>
      <c r="AS384" s="25" t="s">
        <v>50</v>
      </c>
      <c r="AT384" s="37">
        <v>42853.463414351849</v>
      </c>
      <c r="AU384" s="21" t="s">
        <v>51</v>
      </c>
    </row>
    <row r="385" spans="1:47" x14ac:dyDescent="0.2">
      <c r="A385" s="4" t="s">
        <v>94</v>
      </c>
      <c r="B385" s="14" t="s">
        <v>95</v>
      </c>
      <c r="C385" s="34">
        <v>42852</v>
      </c>
      <c r="D385" s="15">
        <v>74420</v>
      </c>
      <c r="E385" s="15">
        <v>73820</v>
      </c>
      <c r="F385" s="15">
        <v>100</v>
      </c>
      <c r="G385" s="15">
        <v>0</v>
      </c>
      <c r="H385" s="15">
        <v>0</v>
      </c>
      <c r="I385" s="15">
        <v>500</v>
      </c>
      <c r="J385" s="15">
        <v>9451.2000000000007</v>
      </c>
      <c r="K385" s="15">
        <v>0</v>
      </c>
      <c r="L385" s="15">
        <v>695</v>
      </c>
      <c r="M385" s="15">
        <v>40</v>
      </c>
      <c r="N385" s="15">
        <v>4700</v>
      </c>
      <c r="O385" s="15">
        <v>77197.05</v>
      </c>
      <c r="P385" s="15">
        <v>0</v>
      </c>
      <c r="Q385" s="15">
        <v>3335.44</v>
      </c>
      <c r="R385" s="15">
        <v>8773.7099999999991</v>
      </c>
      <c r="S385" s="15">
        <v>73820</v>
      </c>
      <c r="T385" s="15">
        <v>14819.81</v>
      </c>
      <c r="U385" s="15">
        <v>0</v>
      </c>
      <c r="V385" s="15">
        <v>666.39</v>
      </c>
      <c r="W385" s="15">
        <v>84606.2</v>
      </c>
      <c r="X385" s="16">
        <v>290</v>
      </c>
      <c r="Y385" s="16">
        <v>1040</v>
      </c>
      <c r="Z385" s="16">
        <v>0</v>
      </c>
      <c r="AA385" s="16">
        <v>140</v>
      </c>
      <c r="AB385" s="16">
        <v>1190</v>
      </c>
      <c r="AC385" s="16">
        <v>0</v>
      </c>
      <c r="AD385" s="15">
        <v>0</v>
      </c>
      <c r="AE385" s="15">
        <v>68200.850000000006</v>
      </c>
      <c r="AF385" s="17">
        <v>-65.489999999999995</v>
      </c>
      <c r="AG385" s="17">
        <v>0</v>
      </c>
      <c r="AH385" s="17">
        <v>0</v>
      </c>
      <c r="AI385" s="17">
        <v>0</v>
      </c>
      <c r="AJ385" s="17">
        <v>0</v>
      </c>
      <c r="AK385" s="17">
        <v>0</v>
      </c>
      <c r="AL385" s="18">
        <v>897</v>
      </c>
      <c r="AM385" s="18">
        <v>928</v>
      </c>
      <c r="AN385" s="35">
        <v>42858</v>
      </c>
      <c r="AO385" s="35">
        <v>42853</v>
      </c>
      <c r="AP385" s="23" t="s">
        <v>50</v>
      </c>
      <c r="AQ385" s="36">
        <v>42855.783009259256</v>
      </c>
      <c r="AR385" s="20" t="s">
        <v>51</v>
      </c>
      <c r="AS385" s="25" t="s">
        <v>50</v>
      </c>
      <c r="AT385" s="37">
        <v>42857.468946759262</v>
      </c>
      <c r="AU385" s="21" t="s">
        <v>51</v>
      </c>
    </row>
    <row r="386" spans="1:47" x14ac:dyDescent="0.2">
      <c r="A386" s="4" t="s">
        <v>94</v>
      </c>
      <c r="B386" s="14" t="s">
        <v>95</v>
      </c>
      <c r="C386" s="34">
        <v>42853</v>
      </c>
      <c r="D386" s="15">
        <v>52515</v>
      </c>
      <c r="E386" s="15">
        <v>51765</v>
      </c>
      <c r="F386" s="15">
        <v>50</v>
      </c>
      <c r="G386" s="15">
        <v>0</v>
      </c>
      <c r="H386" s="15">
        <v>0</v>
      </c>
      <c r="I386" s="15">
        <v>700</v>
      </c>
      <c r="J386" s="15">
        <v>6381.93</v>
      </c>
      <c r="K386" s="15">
        <v>0</v>
      </c>
      <c r="L386" s="15">
        <v>575</v>
      </c>
      <c r="M386" s="15">
        <v>0</v>
      </c>
      <c r="N386" s="15">
        <v>2200</v>
      </c>
      <c r="O386" s="15">
        <v>49514.58</v>
      </c>
      <c r="P386" s="15">
        <v>0</v>
      </c>
      <c r="Q386" s="15">
        <v>4325.38</v>
      </c>
      <c r="R386" s="15">
        <v>7831.97</v>
      </c>
      <c r="S386" s="15">
        <v>51765</v>
      </c>
      <c r="T386" s="15">
        <v>9451.7999999999993</v>
      </c>
      <c r="U386" s="15">
        <v>0</v>
      </c>
      <c r="V386" s="15">
        <v>455.13</v>
      </c>
      <c r="W386" s="15">
        <v>59471.93</v>
      </c>
      <c r="X386" s="16">
        <v>760</v>
      </c>
      <c r="Y386" s="16">
        <v>600</v>
      </c>
      <c r="Z386" s="16">
        <v>0</v>
      </c>
      <c r="AA386" s="16">
        <v>0</v>
      </c>
      <c r="AB386" s="16">
        <v>1360</v>
      </c>
      <c r="AC386" s="16">
        <v>0</v>
      </c>
      <c r="AD386" s="15">
        <v>0</v>
      </c>
      <c r="AE386" s="15">
        <v>43917.65</v>
      </c>
      <c r="AF386" s="17">
        <v>0</v>
      </c>
      <c r="AG386" s="17">
        <v>0</v>
      </c>
      <c r="AH386" s="17">
        <v>0</v>
      </c>
      <c r="AI386" s="17">
        <v>4325.38</v>
      </c>
      <c r="AJ386" s="17">
        <v>0</v>
      </c>
      <c r="AK386" s="17">
        <v>0</v>
      </c>
      <c r="AL386" s="18">
        <v>772</v>
      </c>
      <c r="AM386" s="18">
        <v>780</v>
      </c>
      <c r="AN386" s="35">
        <v>42859</v>
      </c>
      <c r="AO386" s="35">
        <v>42857</v>
      </c>
      <c r="AP386" s="23" t="s">
        <v>50</v>
      </c>
      <c r="AQ386" s="36">
        <v>42857.730011574073</v>
      </c>
      <c r="AR386" s="20" t="s">
        <v>71</v>
      </c>
      <c r="AS386" s="25" t="s">
        <v>50</v>
      </c>
      <c r="AT386" s="37">
        <v>42857.881342592591</v>
      </c>
      <c r="AU386" s="21" t="s">
        <v>51</v>
      </c>
    </row>
    <row r="387" spans="1:47" x14ac:dyDescent="0.2">
      <c r="A387" s="4" t="s">
        <v>94</v>
      </c>
      <c r="B387" s="14" t="s">
        <v>95</v>
      </c>
      <c r="C387" s="34">
        <v>42854</v>
      </c>
      <c r="D387" s="15">
        <v>46560</v>
      </c>
      <c r="E387" s="15">
        <v>46210</v>
      </c>
      <c r="F387" s="15">
        <v>0</v>
      </c>
      <c r="G387" s="15">
        <v>0</v>
      </c>
      <c r="H387" s="15">
        <v>0</v>
      </c>
      <c r="I387" s="15">
        <v>350</v>
      </c>
      <c r="J387" s="15">
        <v>7428.27</v>
      </c>
      <c r="K387" s="15">
        <v>0</v>
      </c>
      <c r="L387" s="15">
        <v>350</v>
      </c>
      <c r="M387" s="15">
        <v>0</v>
      </c>
      <c r="N387" s="15">
        <v>4500</v>
      </c>
      <c r="O387" s="15">
        <v>45164.01</v>
      </c>
      <c r="P387" s="15">
        <v>0</v>
      </c>
      <c r="Q387" s="15">
        <v>6189.06</v>
      </c>
      <c r="R387" s="15">
        <v>7485.2</v>
      </c>
      <c r="S387" s="15">
        <v>46210</v>
      </c>
      <c r="T387" s="15">
        <v>12119.41</v>
      </c>
      <c r="U387" s="15">
        <v>0</v>
      </c>
      <c r="V387" s="15">
        <v>508.86</v>
      </c>
      <c r="W387" s="15">
        <v>54338.27</v>
      </c>
      <c r="X387" s="16">
        <v>140</v>
      </c>
      <c r="Y387" s="16">
        <v>545</v>
      </c>
      <c r="Z387" s="16">
        <v>0</v>
      </c>
      <c r="AA387" s="16">
        <v>0</v>
      </c>
      <c r="AB387" s="16">
        <v>685</v>
      </c>
      <c r="AC387" s="16">
        <v>0</v>
      </c>
      <c r="AD387" s="15">
        <v>0</v>
      </c>
      <c r="AE387" s="15">
        <v>38070.74</v>
      </c>
      <c r="AF387" s="17">
        <v>0</v>
      </c>
      <c r="AG387" s="17">
        <v>0</v>
      </c>
      <c r="AH387" s="17">
        <v>0</v>
      </c>
      <c r="AI387" s="17">
        <v>-6189.06</v>
      </c>
      <c r="AJ387" s="17">
        <v>0</v>
      </c>
      <c r="AK387" s="17">
        <v>0</v>
      </c>
      <c r="AL387" s="18">
        <v>673</v>
      </c>
      <c r="AM387" s="18">
        <v>688</v>
      </c>
      <c r="AN387" s="35">
        <v>42859</v>
      </c>
      <c r="AO387" s="35">
        <v>42857</v>
      </c>
      <c r="AP387" s="23" t="s">
        <v>50</v>
      </c>
      <c r="AQ387" s="36">
        <v>42857.731909722221</v>
      </c>
      <c r="AR387" s="20" t="s">
        <v>71</v>
      </c>
      <c r="AS387" s="25" t="s">
        <v>50</v>
      </c>
      <c r="AT387" s="37">
        <v>42857.881342592591</v>
      </c>
      <c r="AU387" s="21" t="s">
        <v>51</v>
      </c>
    </row>
    <row r="388" spans="1:47" x14ac:dyDescent="0.2">
      <c r="A388" s="4" t="s">
        <v>96</v>
      </c>
      <c r="B388" s="14" t="s">
        <v>97</v>
      </c>
      <c r="C388" s="34">
        <v>42826</v>
      </c>
      <c r="D388" s="15">
        <v>89945</v>
      </c>
      <c r="E388" s="15">
        <v>88995</v>
      </c>
      <c r="F388" s="15">
        <v>0</v>
      </c>
      <c r="G388" s="15">
        <v>0</v>
      </c>
      <c r="H388" s="15">
        <v>0</v>
      </c>
      <c r="I388" s="15">
        <v>950</v>
      </c>
      <c r="J388" s="15">
        <v>19115.759999999998</v>
      </c>
      <c r="K388" s="15">
        <v>0</v>
      </c>
      <c r="L388" s="15">
        <v>1750</v>
      </c>
      <c r="M388" s="15">
        <v>430</v>
      </c>
      <c r="N388" s="15">
        <v>1000</v>
      </c>
      <c r="O388" s="15">
        <v>98929.04</v>
      </c>
      <c r="P388" s="15">
        <v>700</v>
      </c>
      <c r="Q388" s="15">
        <v>2590</v>
      </c>
      <c r="R388" s="15">
        <v>10021.719999999999</v>
      </c>
      <c r="S388" s="15">
        <v>88995</v>
      </c>
      <c r="T388" s="15">
        <v>21852.58</v>
      </c>
      <c r="U388" s="15">
        <v>0</v>
      </c>
      <c r="V388" s="15">
        <v>1393.18</v>
      </c>
      <c r="W388" s="15">
        <v>111240.76</v>
      </c>
      <c r="X388" s="16">
        <v>290</v>
      </c>
      <c r="Y388" s="16">
        <v>1085</v>
      </c>
      <c r="Z388" s="16">
        <v>0</v>
      </c>
      <c r="AA388" s="16">
        <v>0</v>
      </c>
      <c r="AB388" s="16">
        <v>1375</v>
      </c>
      <c r="AC388" s="16">
        <v>0</v>
      </c>
      <c r="AD388" s="15">
        <v>0</v>
      </c>
      <c r="AE388" s="15">
        <v>79008.28</v>
      </c>
      <c r="AF388" s="17">
        <v>-76.48</v>
      </c>
      <c r="AG388" s="17">
        <v>0</v>
      </c>
      <c r="AH388" s="17">
        <v>0</v>
      </c>
      <c r="AI388" s="17">
        <v>0</v>
      </c>
      <c r="AJ388" s="17">
        <v>0</v>
      </c>
      <c r="AK388" s="17">
        <v>0</v>
      </c>
      <c r="AL388" s="18">
        <v>1389</v>
      </c>
      <c r="AM388" s="18">
        <v>1413</v>
      </c>
      <c r="AN388" s="35">
        <v>42830</v>
      </c>
      <c r="AO388" s="35">
        <v>42827</v>
      </c>
      <c r="AP388" s="23" t="s">
        <v>50</v>
      </c>
      <c r="AQ388" s="36">
        <v>42829.435196759259</v>
      </c>
      <c r="AR388" s="20" t="s">
        <v>51</v>
      </c>
      <c r="AS388" s="25" t="s">
        <v>50</v>
      </c>
      <c r="AT388" s="37">
        <v>42850.879733796297</v>
      </c>
      <c r="AU388" s="21" t="s">
        <v>57</v>
      </c>
    </row>
    <row r="389" spans="1:47" x14ac:dyDescent="0.2">
      <c r="A389" s="4" t="s">
        <v>96</v>
      </c>
      <c r="B389" s="14" t="s">
        <v>97</v>
      </c>
      <c r="C389" s="34">
        <v>42827</v>
      </c>
      <c r="D389" s="15">
        <v>60875</v>
      </c>
      <c r="E389" s="15">
        <v>60425</v>
      </c>
      <c r="F389" s="15">
        <v>100</v>
      </c>
      <c r="G389" s="15">
        <v>0</v>
      </c>
      <c r="H389" s="15">
        <v>0</v>
      </c>
      <c r="I389" s="15">
        <v>350</v>
      </c>
      <c r="J389" s="15">
        <v>5507.97</v>
      </c>
      <c r="K389" s="15">
        <v>30</v>
      </c>
      <c r="L389" s="15">
        <v>1745</v>
      </c>
      <c r="M389" s="15">
        <v>895</v>
      </c>
      <c r="N389" s="15">
        <v>400</v>
      </c>
      <c r="O389" s="15">
        <v>55991.34</v>
      </c>
      <c r="P389" s="15">
        <v>0</v>
      </c>
      <c r="Q389" s="15">
        <v>1520</v>
      </c>
      <c r="R389" s="15">
        <v>11941.63</v>
      </c>
      <c r="S389" s="15">
        <v>60425</v>
      </c>
      <c r="T389" s="15">
        <v>8492.9699999999993</v>
      </c>
      <c r="U389" s="15">
        <v>0</v>
      </c>
      <c r="V389" s="15">
        <v>535</v>
      </c>
      <c r="W389" s="15">
        <v>69052.97</v>
      </c>
      <c r="X389" s="16">
        <v>0</v>
      </c>
      <c r="Y389" s="16">
        <v>0</v>
      </c>
      <c r="Z389" s="16">
        <v>0</v>
      </c>
      <c r="AA389" s="16">
        <v>0</v>
      </c>
      <c r="AB389" s="16">
        <v>0</v>
      </c>
      <c r="AC389" s="16">
        <v>0</v>
      </c>
      <c r="AD389" s="15">
        <v>0</v>
      </c>
      <c r="AE389" s="15">
        <v>47813.37</v>
      </c>
      <c r="AF389" s="17">
        <v>-27.65</v>
      </c>
      <c r="AG389" s="17">
        <v>0</v>
      </c>
      <c r="AH389" s="17">
        <v>0</v>
      </c>
      <c r="AI389" s="17">
        <v>0</v>
      </c>
      <c r="AJ389" s="17">
        <v>0</v>
      </c>
      <c r="AK389" s="17">
        <v>0</v>
      </c>
      <c r="AL389" s="18">
        <v>870</v>
      </c>
      <c r="AM389" s="18">
        <v>889</v>
      </c>
      <c r="AN389" s="35">
        <v>42830</v>
      </c>
      <c r="AO389" s="35">
        <v>42828</v>
      </c>
      <c r="AP389" s="23" t="s">
        <v>50</v>
      </c>
      <c r="AQ389" s="36">
        <v>42829.478483796294</v>
      </c>
      <c r="AR389" s="20" t="s">
        <v>51</v>
      </c>
      <c r="AS389" s="25" t="s">
        <v>50</v>
      </c>
      <c r="AT389" s="37">
        <v>42850.879733796297</v>
      </c>
      <c r="AU389" s="21" t="s">
        <v>57</v>
      </c>
    </row>
    <row r="390" spans="1:47" x14ac:dyDescent="0.2">
      <c r="A390" s="4" t="s">
        <v>96</v>
      </c>
      <c r="B390" s="14" t="s">
        <v>97</v>
      </c>
      <c r="C390" s="34">
        <v>42828</v>
      </c>
      <c r="D390" s="15">
        <v>207325</v>
      </c>
      <c r="E390" s="15">
        <v>205925</v>
      </c>
      <c r="F390" s="15">
        <v>200</v>
      </c>
      <c r="G390" s="15">
        <v>0</v>
      </c>
      <c r="H390" s="15">
        <v>0</v>
      </c>
      <c r="I390" s="15">
        <v>1200</v>
      </c>
      <c r="J390" s="15">
        <v>55575.66</v>
      </c>
      <c r="K390" s="15">
        <v>0</v>
      </c>
      <c r="L390" s="15">
        <v>2075</v>
      </c>
      <c r="M390" s="15">
        <v>515</v>
      </c>
      <c r="N390" s="15">
        <v>5500</v>
      </c>
      <c r="O390" s="15">
        <v>232851.37</v>
      </c>
      <c r="P390" s="15">
        <v>0</v>
      </c>
      <c r="Q390" s="15">
        <v>7190</v>
      </c>
      <c r="R390" s="15">
        <v>30949.29</v>
      </c>
      <c r="S390" s="15">
        <v>205925</v>
      </c>
      <c r="T390" s="15">
        <v>61260.43</v>
      </c>
      <c r="U390" s="15">
        <v>0</v>
      </c>
      <c r="V390" s="15">
        <v>3805.23</v>
      </c>
      <c r="W390" s="15">
        <v>265490.65999999997</v>
      </c>
      <c r="X390" s="16">
        <v>90</v>
      </c>
      <c r="Y390" s="16">
        <v>1860</v>
      </c>
      <c r="Z390" s="16">
        <v>0</v>
      </c>
      <c r="AA390" s="16">
        <v>0</v>
      </c>
      <c r="AB390" s="16">
        <v>1950</v>
      </c>
      <c r="AC390" s="16">
        <v>0</v>
      </c>
      <c r="AD390" s="15">
        <v>0</v>
      </c>
      <c r="AE390" s="15">
        <v>176635.71</v>
      </c>
      <c r="AF390" s="17">
        <v>-122.22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  <c r="AL390" s="18">
        <v>2853</v>
      </c>
      <c r="AM390" s="18">
        <v>2909</v>
      </c>
      <c r="AN390" s="35">
        <v>42832</v>
      </c>
      <c r="AO390" s="35">
        <v>42829</v>
      </c>
      <c r="AP390" s="23" t="s">
        <v>50</v>
      </c>
      <c r="AQ390" s="36">
        <v>42830.965960648151</v>
      </c>
      <c r="AR390" s="20" t="s">
        <v>51</v>
      </c>
      <c r="AS390" s="25" t="s">
        <v>50</v>
      </c>
      <c r="AT390" s="37">
        <v>42850.879733796297</v>
      </c>
      <c r="AU390" s="21" t="s">
        <v>57</v>
      </c>
    </row>
    <row r="391" spans="1:47" x14ac:dyDescent="0.2">
      <c r="A391" s="4" t="s">
        <v>96</v>
      </c>
      <c r="B391" s="14" t="s">
        <v>97</v>
      </c>
      <c r="C391" s="34">
        <v>42829</v>
      </c>
      <c r="D391" s="15">
        <v>143775</v>
      </c>
      <c r="E391" s="15">
        <v>142725</v>
      </c>
      <c r="F391" s="15">
        <v>0</v>
      </c>
      <c r="G391" s="15">
        <v>0</v>
      </c>
      <c r="H391" s="15">
        <v>0</v>
      </c>
      <c r="I391" s="15">
        <v>1050</v>
      </c>
      <c r="J391" s="15">
        <v>25858.11</v>
      </c>
      <c r="K391" s="15">
        <v>0</v>
      </c>
      <c r="L391" s="15">
        <v>1240</v>
      </c>
      <c r="M391" s="15">
        <v>3865</v>
      </c>
      <c r="N391" s="15">
        <v>3300</v>
      </c>
      <c r="O391" s="15">
        <v>146712.68</v>
      </c>
      <c r="P391" s="15">
        <v>75</v>
      </c>
      <c r="Q391" s="15">
        <v>9310</v>
      </c>
      <c r="R391" s="15">
        <v>21940.43</v>
      </c>
      <c r="S391" s="15">
        <v>142725</v>
      </c>
      <c r="T391" s="15">
        <v>33287.49</v>
      </c>
      <c r="U391" s="15">
        <v>0</v>
      </c>
      <c r="V391" s="15">
        <v>2025.62</v>
      </c>
      <c r="W391" s="15">
        <v>174738.11</v>
      </c>
      <c r="X391" s="16">
        <v>90</v>
      </c>
      <c r="Y391" s="16">
        <v>1535</v>
      </c>
      <c r="Z391" s="16">
        <v>0</v>
      </c>
      <c r="AA391" s="16">
        <v>75</v>
      </c>
      <c r="AB391" s="16">
        <v>1550</v>
      </c>
      <c r="AC391" s="16">
        <v>0</v>
      </c>
      <c r="AD391" s="15">
        <v>0</v>
      </c>
      <c r="AE391" s="15">
        <v>117299.57</v>
      </c>
      <c r="AF391" s="17">
        <v>-141.19</v>
      </c>
      <c r="AG391" s="17">
        <v>0</v>
      </c>
      <c r="AH391" s="17">
        <v>0</v>
      </c>
      <c r="AI391" s="17">
        <v>0</v>
      </c>
      <c r="AJ391" s="17">
        <v>0</v>
      </c>
      <c r="AK391" s="17">
        <v>0</v>
      </c>
      <c r="AL391" s="18">
        <v>1874</v>
      </c>
      <c r="AM391" s="18">
        <v>1945</v>
      </c>
      <c r="AN391" s="35">
        <v>42835</v>
      </c>
      <c r="AO391" s="35">
        <v>42830</v>
      </c>
      <c r="AP391" s="23" t="s">
        <v>50</v>
      </c>
      <c r="AQ391" s="36">
        <v>42834.77244212963</v>
      </c>
      <c r="AR391" s="20" t="s">
        <v>51</v>
      </c>
      <c r="AS391" s="25" t="s">
        <v>50</v>
      </c>
      <c r="AT391" s="37">
        <v>42850.879733796297</v>
      </c>
      <c r="AU391" s="21" t="s">
        <v>57</v>
      </c>
    </row>
    <row r="392" spans="1:47" x14ac:dyDescent="0.2">
      <c r="A392" s="4" t="s">
        <v>96</v>
      </c>
      <c r="B392" s="14" t="s">
        <v>97</v>
      </c>
      <c r="C392" s="34">
        <v>42830</v>
      </c>
      <c r="D392" s="15">
        <v>127540</v>
      </c>
      <c r="E392" s="15">
        <v>126090</v>
      </c>
      <c r="F392" s="15">
        <v>50</v>
      </c>
      <c r="G392" s="15">
        <v>0</v>
      </c>
      <c r="H392" s="15">
        <v>0</v>
      </c>
      <c r="I392" s="15">
        <v>1400</v>
      </c>
      <c r="J392" s="15">
        <v>32072.34</v>
      </c>
      <c r="K392" s="15">
        <v>0</v>
      </c>
      <c r="L392" s="15">
        <v>1565</v>
      </c>
      <c r="M392" s="15">
        <v>1640</v>
      </c>
      <c r="N392" s="15">
        <v>1600</v>
      </c>
      <c r="O392" s="15">
        <v>146015.18</v>
      </c>
      <c r="P392" s="15">
        <v>165</v>
      </c>
      <c r="Q392" s="15">
        <v>4255</v>
      </c>
      <c r="R392" s="15">
        <v>13982.16</v>
      </c>
      <c r="S392" s="15">
        <v>126090</v>
      </c>
      <c r="T392" s="15">
        <v>36019.480000000003</v>
      </c>
      <c r="U392" s="15">
        <v>0</v>
      </c>
      <c r="V392" s="15">
        <v>2307.86</v>
      </c>
      <c r="W392" s="15">
        <v>162817.34</v>
      </c>
      <c r="X392" s="16">
        <v>150</v>
      </c>
      <c r="Y392" s="16">
        <v>3130</v>
      </c>
      <c r="Z392" s="16">
        <v>0</v>
      </c>
      <c r="AA392" s="16">
        <v>170</v>
      </c>
      <c r="AB392" s="16">
        <v>3110</v>
      </c>
      <c r="AC392" s="16">
        <v>0</v>
      </c>
      <c r="AD392" s="15">
        <v>0</v>
      </c>
      <c r="AE392" s="15">
        <v>113847.84</v>
      </c>
      <c r="AF392" s="17">
        <v>-41.59</v>
      </c>
      <c r="AG392" s="17">
        <v>0</v>
      </c>
      <c r="AH392" s="17">
        <v>0</v>
      </c>
      <c r="AI392" s="17">
        <v>0</v>
      </c>
      <c r="AJ392" s="17">
        <v>0</v>
      </c>
      <c r="AK392" s="17">
        <v>0</v>
      </c>
      <c r="AL392" s="18">
        <v>1894</v>
      </c>
      <c r="AM392" s="18">
        <v>1925</v>
      </c>
      <c r="AN392" s="35">
        <v>42835</v>
      </c>
      <c r="AO392" s="35">
        <v>42832</v>
      </c>
      <c r="AP392" s="23" t="s">
        <v>50</v>
      </c>
      <c r="AQ392" s="36">
        <v>42834.93273148148</v>
      </c>
      <c r="AR392" s="20" t="s">
        <v>51</v>
      </c>
      <c r="AS392" s="25" t="s">
        <v>50</v>
      </c>
      <c r="AT392" s="37">
        <v>42850.879733796297</v>
      </c>
      <c r="AU392" s="21" t="s">
        <v>57</v>
      </c>
    </row>
    <row r="393" spans="1:47" x14ac:dyDescent="0.2">
      <c r="A393" s="4" t="s">
        <v>96</v>
      </c>
      <c r="B393" s="14" t="s">
        <v>97</v>
      </c>
      <c r="C393" s="34">
        <v>42831</v>
      </c>
      <c r="D393" s="15">
        <v>115795</v>
      </c>
      <c r="E393" s="15">
        <v>114795</v>
      </c>
      <c r="F393" s="15">
        <v>0</v>
      </c>
      <c r="G393" s="15">
        <v>0</v>
      </c>
      <c r="H393" s="15">
        <v>0</v>
      </c>
      <c r="I393" s="15">
        <v>1000</v>
      </c>
      <c r="J393" s="15">
        <v>11987.7</v>
      </c>
      <c r="K393" s="15">
        <v>0</v>
      </c>
      <c r="L393" s="15">
        <v>1525</v>
      </c>
      <c r="M393" s="15">
        <v>895</v>
      </c>
      <c r="N393" s="15">
        <v>1000</v>
      </c>
      <c r="O393" s="15">
        <v>108892.64</v>
      </c>
      <c r="P393" s="15">
        <v>200</v>
      </c>
      <c r="Q393" s="15">
        <v>3965</v>
      </c>
      <c r="R393" s="15">
        <v>18145.060000000001</v>
      </c>
      <c r="S393" s="15">
        <v>114795</v>
      </c>
      <c r="T393" s="15">
        <v>15465.14</v>
      </c>
      <c r="U393" s="15">
        <v>0</v>
      </c>
      <c r="V393" s="15">
        <v>942.56</v>
      </c>
      <c r="W393" s="15">
        <v>130202.7</v>
      </c>
      <c r="X393" s="16">
        <v>0</v>
      </c>
      <c r="Y393" s="16">
        <v>0</v>
      </c>
      <c r="Z393" s="16">
        <v>0</v>
      </c>
      <c r="AA393" s="16">
        <v>0</v>
      </c>
      <c r="AB393" s="16">
        <v>0</v>
      </c>
      <c r="AC393" s="16">
        <v>0</v>
      </c>
      <c r="AD393" s="15">
        <v>0</v>
      </c>
      <c r="AE393" s="15">
        <v>94484.94</v>
      </c>
      <c r="AF393" s="17">
        <v>-59.91</v>
      </c>
      <c r="AG393" s="17">
        <v>0</v>
      </c>
      <c r="AH393" s="17">
        <v>0</v>
      </c>
      <c r="AI393" s="17">
        <v>0</v>
      </c>
      <c r="AJ393" s="17">
        <v>0</v>
      </c>
      <c r="AK393" s="17">
        <v>0</v>
      </c>
      <c r="AL393" s="18">
        <v>1530</v>
      </c>
      <c r="AM393" s="18">
        <v>1592</v>
      </c>
      <c r="AN393" s="35">
        <v>42836</v>
      </c>
      <c r="AO393" s="35">
        <v>42831</v>
      </c>
      <c r="AP393" s="23" t="s">
        <v>50</v>
      </c>
      <c r="AQ393" s="36">
        <v>42835.41542824074</v>
      </c>
      <c r="AR393" s="20" t="s">
        <v>51</v>
      </c>
      <c r="AS393" s="25" t="s">
        <v>50</v>
      </c>
      <c r="AT393" s="37">
        <v>42850.879733796297</v>
      </c>
      <c r="AU393" s="21" t="s">
        <v>57</v>
      </c>
    </row>
    <row r="394" spans="1:47" x14ac:dyDescent="0.2">
      <c r="A394" s="4" t="s">
        <v>96</v>
      </c>
      <c r="B394" s="14" t="s">
        <v>97</v>
      </c>
      <c r="C394" s="34">
        <v>42832</v>
      </c>
      <c r="D394" s="15">
        <v>188910</v>
      </c>
      <c r="E394" s="15">
        <v>187110</v>
      </c>
      <c r="F394" s="15">
        <v>50</v>
      </c>
      <c r="G394" s="15">
        <v>0</v>
      </c>
      <c r="H394" s="15">
        <v>0</v>
      </c>
      <c r="I394" s="15">
        <v>1750</v>
      </c>
      <c r="J394" s="15">
        <v>43100.639999999999</v>
      </c>
      <c r="K394" s="15">
        <v>60</v>
      </c>
      <c r="L394" s="15">
        <v>1570</v>
      </c>
      <c r="M394" s="15">
        <v>1595</v>
      </c>
      <c r="N394" s="15">
        <v>1800</v>
      </c>
      <c r="O394" s="15">
        <v>201614.33</v>
      </c>
      <c r="P394" s="15">
        <v>275</v>
      </c>
      <c r="Q394" s="15">
        <v>6365</v>
      </c>
      <c r="R394" s="15">
        <v>28781.31</v>
      </c>
      <c r="S394" s="15">
        <v>187110</v>
      </c>
      <c r="T394" s="15">
        <v>46894.98</v>
      </c>
      <c r="U394" s="15">
        <v>0</v>
      </c>
      <c r="V394" s="15">
        <v>3030.66</v>
      </c>
      <c r="W394" s="15">
        <v>235235.64</v>
      </c>
      <c r="X394" s="16">
        <v>630</v>
      </c>
      <c r="Y394" s="16">
        <v>2335</v>
      </c>
      <c r="Z394" s="16">
        <v>0</v>
      </c>
      <c r="AA394" s="16">
        <v>0</v>
      </c>
      <c r="AB394" s="16">
        <v>2965</v>
      </c>
      <c r="AC394" s="16">
        <v>0</v>
      </c>
      <c r="AD394" s="15">
        <v>0</v>
      </c>
      <c r="AE394" s="15">
        <v>158253.69</v>
      </c>
      <c r="AF394" s="17">
        <v>-91.95</v>
      </c>
      <c r="AG394" s="17">
        <v>0</v>
      </c>
      <c r="AH394" s="17">
        <v>0</v>
      </c>
      <c r="AI394" s="17">
        <v>0</v>
      </c>
      <c r="AJ394" s="17">
        <v>0</v>
      </c>
      <c r="AK394" s="17">
        <v>0</v>
      </c>
      <c r="AL394" s="18">
        <v>2549</v>
      </c>
      <c r="AM394" s="18">
        <v>2613</v>
      </c>
      <c r="AN394" s="35">
        <v>42837</v>
      </c>
      <c r="AO394" s="35">
        <v>42833</v>
      </c>
      <c r="AP394" s="23" t="s">
        <v>50</v>
      </c>
      <c r="AQ394" s="36">
        <v>42835.592407407406</v>
      </c>
      <c r="AR394" s="20" t="s">
        <v>51</v>
      </c>
      <c r="AS394" s="25" t="s">
        <v>50</v>
      </c>
      <c r="AT394" s="37">
        <v>42850.879733796297</v>
      </c>
      <c r="AU394" s="21" t="s">
        <v>57</v>
      </c>
    </row>
    <row r="395" spans="1:47" x14ac:dyDescent="0.2">
      <c r="A395" s="4" t="s">
        <v>96</v>
      </c>
      <c r="B395" s="14" t="s">
        <v>97</v>
      </c>
      <c r="C395" s="34">
        <v>42833</v>
      </c>
      <c r="D395" s="15">
        <v>102180</v>
      </c>
      <c r="E395" s="15">
        <v>101030</v>
      </c>
      <c r="F395" s="15">
        <v>0</v>
      </c>
      <c r="G395" s="15">
        <v>0</v>
      </c>
      <c r="H395" s="15">
        <v>0</v>
      </c>
      <c r="I395" s="15">
        <v>1150</v>
      </c>
      <c r="J395" s="15">
        <v>24465.54</v>
      </c>
      <c r="K395" s="15">
        <v>0</v>
      </c>
      <c r="L395" s="15">
        <v>1680</v>
      </c>
      <c r="M395" s="15">
        <v>595</v>
      </c>
      <c r="N395" s="15">
        <v>700</v>
      </c>
      <c r="O395" s="15">
        <v>106741.87</v>
      </c>
      <c r="P395" s="15">
        <v>115</v>
      </c>
      <c r="Q395" s="15">
        <v>8025</v>
      </c>
      <c r="R395" s="15">
        <v>14738.67</v>
      </c>
      <c r="S395" s="15">
        <v>101030</v>
      </c>
      <c r="T395" s="15">
        <v>26841.15</v>
      </c>
      <c r="U395" s="15">
        <v>0</v>
      </c>
      <c r="V395" s="15">
        <v>1749.39</v>
      </c>
      <c r="W395" s="15">
        <v>128920.54</v>
      </c>
      <c r="X395" s="16">
        <v>270</v>
      </c>
      <c r="Y395" s="16">
        <v>1105</v>
      </c>
      <c r="Z395" s="16">
        <v>0</v>
      </c>
      <c r="AA395" s="16">
        <v>0</v>
      </c>
      <c r="AB395" s="16">
        <v>1375</v>
      </c>
      <c r="AC395" s="16">
        <v>0</v>
      </c>
      <c r="AD395" s="15">
        <v>0</v>
      </c>
      <c r="AE395" s="15">
        <v>81376.33</v>
      </c>
      <c r="AF395" s="17">
        <v>-142.51</v>
      </c>
      <c r="AG395" s="17">
        <v>0</v>
      </c>
      <c r="AH395" s="17">
        <v>0</v>
      </c>
      <c r="AI395" s="17">
        <v>0</v>
      </c>
      <c r="AJ395" s="17">
        <v>0</v>
      </c>
      <c r="AK395" s="17">
        <v>0</v>
      </c>
      <c r="AL395" s="18">
        <v>1532</v>
      </c>
      <c r="AM395" s="18">
        <v>1546</v>
      </c>
      <c r="AN395" s="35">
        <v>42837</v>
      </c>
      <c r="AO395" s="35">
        <v>42835</v>
      </c>
      <c r="AP395" s="23" t="s">
        <v>50</v>
      </c>
      <c r="AQ395" s="36">
        <v>42836.445937500001</v>
      </c>
      <c r="AR395" s="20" t="s">
        <v>51</v>
      </c>
      <c r="AS395" s="25" t="s">
        <v>50</v>
      </c>
      <c r="AT395" s="37">
        <v>42850.879733796297</v>
      </c>
      <c r="AU395" s="21" t="s">
        <v>57</v>
      </c>
    </row>
    <row r="396" spans="1:47" x14ac:dyDescent="0.2">
      <c r="A396" s="4" t="s">
        <v>96</v>
      </c>
      <c r="B396" s="14" t="s">
        <v>97</v>
      </c>
      <c r="C396" s="34">
        <v>42834</v>
      </c>
      <c r="D396" s="15">
        <v>73905</v>
      </c>
      <c r="E396" s="15">
        <v>73655</v>
      </c>
      <c r="F396" s="15">
        <v>0</v>
      </c>
      <c r="G396" s="15">
        <v>0</v>
      </c>
      <c r="H396" s="15">
        <v>0</v>
      </c>
      <c r="I396" s="15">
        <v>250</v>
      </c>
      <c r="J396" s="15">
        <v>7083.24</v>
      </c>
      <c r="K396" s="15">
        <v>0</v>
      </c>
      <c r="L396" s="15">
        <v>1325</v>
      </c>
      <c r="M396" s="15">
        <v>1330</v>
      </c>
      <c r="N396" s="15">
        <v>1800</v>
      </c>
      <c r="O396" s="15">
        <v>66556.75</v>
      </c>
      <c r="P396" s="15">
        <v>0</v>
      </c>
      <c r="Q396" s="15">
        <v>4325</v>
      </c>
      <c r="R396" s="15">
        <v>14561.49</v>
      </c>
      <c r="S396" s="15">
        <v>73655</v>
      </c>
      <c r="T396" s="15">
        <v>11151.16</v>
      </c>
      <c r="U396" s="15">
        <v>0</v>
      </c>
      <c r="V396" s="15">
        <v>637.08000000000004</v>
      </c>
      <c r="W396" s="15">
        <v>83643.240000000005</v>
      </c>
      <c r="X396" s="16">
        <v>0</v>
      </c>
      <c r="Y396" s="16">
        <v>120</v>
      </c>
      <c r="Z396" s="16">
        <v>0</v>
      </c>
      <c r="AA396" s="16">
        <v>0</v>
      </c>
      <c r="AB396" s="16">
        <v>120</v>
      </c>
      <c r="AC396" s="16">
        <v>0</v>
      </c>
      <c r="AD396" s="15">
        <v>0</v>
      </c>
      <c r="AE396" s="15">
        <v>56938.51</v>
      </c>
      <c r="AF396" s="17">
        <v>-78.67</v>
      </c>
      <c r="AG396" s="17">
        <v>0</v>
      </c>
      <c r="AH396" s="17">
        <v>0</v>
      </c>
      <c r="AI396" s="17">
        <v>-120</v>
      </c>
      <c r="AJ396" s="17">
        <v>0</v>
      </c>
      <c r="AK396" s="17">
        <v>0</v>
      </c>
      <c r="AL396" s="18">
        <v>945</v>
      </c>
      <c r="AM396" s="18">
        <v>970</v>
      </c>
      <c r="AN396" s="35">
        <v>42837</v>
      </c>
      <c r="AO396" s="35">
        <v>42835</v>
      </c>
      <c r="AP396" s="23" t="s">
        <v>50</v>
      </c>
      <c r="AQ396" s="36">
        <v>42836.447662037041</v>
      </c>
      <c r="AR396" s="20" t="s">
        <v>51</v>
      </c>
      <c r="AS396" s="25" t="s">
        <v>50</v>
      </c>
      <c r="AT396" s="37">
        <v>42850.879733796297</v>
      </c>
      <c r="AU396" s="21" t="s">
        <v>57</v>
      </c>
    </row>
    <row r="397" spans="1:47" x14ac:dyDescent="0.2">
      <c r="A397" s="4" t="s">
        <v>96</v>
      </c>
      <c r="B397" s="14" t="s">
        <v>97</v>
      </c>
      <c r="C397" s="34">
        <v>42835</v>
      </c>
      <c r="D397" s="15">
        <v>116460</v>
      </c>
      <c r="E397" s="15">
        <v>115260</v>
      </c>
      <c r="F397" s="15">
        <v>100</v>
      </c>
      <c r="G397" s="15">
        <v>0</v>
      </c>
      <c r="H397" s="15">
        <v>0</v>
      </c>
      <c r="I397" s="15">
        <v>1100</v>
      </c>
      <c r="J397" s="15">
        <v>37221.21</v>
      </c>
      <c r="K397" s="15">
        <v>0</v>
      </c>
      <c r="L397" s="15">
        <v>640</v>
      </c>
      <c r="M397" s="15">
        <v>1205</v>
      </c>
      <c r="N397" s="15">
        <v>200</v>
      </c>
      <c r="O397" s="15">
        <v>121646.76</v>
      </c>
      <c r="P397" s="15">
        <v>0</v>
      </c>
      <c r="Q397" s="15">
        <v>9230</v>
      </c>
      <c r="R397" s="15">
        <v>24849.45</v>
      </c>
      <c r="S397" s="15">
        <v>115260</v>
      </c>
      <c r="T397" s="15">
        <v>37910.480000000003</v>
      </c>
      <c r="U397" s="15">
        <v>0</v>
      </c>
      <c r="V397" s="15">
        <v>2555.73</v>
      </c>
      <c r="W397" s="15">
        <v>155526.21</v>
      </c>
      <c r="X397" s="16">
        <v>1290</v>
      </c>
      <c r="Y397" s="16">
        <v>5610</v>
      </c>
      <c r="Z397" s="16">
        <v>0</v>
      </c>
      <c r="AA397" s="16">
        <v>0</v>
      </c>
      <c r="AB397" s="16">
        <v>6900</v>
      </c>
      <c r="AC397" s="16">
        <v>0</v>
      </c>
      <c r="AD397" s="15">
        <v>0</v>
      </c>
      <c r="AE397" s="15">
        <v>89480.55</v>
      </c>
      <c r="AF397" s="17">
        <v>-119.83</v>
      </c>
      <c r="AG397" s="17">
        <v>0</v>
      </c>
      <c r="AH397" s="17">
        <v>0</v>
      </c>
      <c r="AI397" s="17">
        <v>114205.68</v>
      </c>
      <c r="AJ397" s="17">
        <v>0</v>
      </c>
      <c r="AK397" s="17">
        <v>0</v>
      </c>
      <c r="AL397" s="18">
        <v>1799</v>
      </c>
      <c r="AM397" s="18">
        <v>1822</v>
      </c>
      <c r="AN397" s="35">
        <v>42842</v>
      </c>
      <c r="AO397" s="35">
        <v>42836</v>
      </c>
      <c r="AP397" s="23" t="s">
        <v>50</v>
      </c>
      <c r="AQ397" s="36">
        <v>42837.397499999999</v>
      </c>
      <c r="AR397" s="20" t="s">
        <v>51</v>
      </c>
      <c r="AS397" s="25" t="s">
        <v>50</v>
      </c>
      <c r="AT397" s="37">
        <v>42850.879733796297</v>
      </c>
      <c r="AU397" s="21" t="s">
        <v>57</v>
      </c>
    </row>
    <row r="398" spans="1:47" x14ac:dyDescent="0.2">
      <c r="A398" s="4" t="s">
        <v>96</v>
      </c>
      <c r="B398" s="14" t="s">
        <v>97</v>
      </c>
      <c r="C398" s="34">
        <v>42836</v>
      </c>
      <c r="D398" s="15">
        <v>41935</v>
      </c>
      <c r="E398" s="15">
        <v>41435</v>
      </c>
      <c r="F398" s="15">
        <v>0</v>
      </c>
      <c r="G398" s="15">
        <v>0</v>
      </c>
      <c r="H398" s="15">
        <v>0</v>
      </c>
      <c r="I398" s="15">
        <v>500</v>
      </c>
      <c r="J398" s="15">
        <v>13114.74</v>
      </c>
      <c r="K398" s="15">
        <v>0</v>
      </c>
      <c r="L398" s="15">
        <v>510</v>
      </c>
      <c r="M398" s="15">
        <v>255</v>
      </c>
      <c r="N398" s="15">
        <v>200</v>
      </c>
      <c r="O398" s="15">
        <v>45694.74</v>
      </c>
      <c r="P398" s="15">
        <v>330</v>
      </c>
      <c r="Q398" s="15">
        <v>2685</v>
      </c>
      <c r="R398" s="15">
        <v>7305</v>
      </c>
      <c r="S398" s="15">
        <v>41435</v>
      </c>
      <c r="T398" s="15">
        <v>13671.73</v>
      </c>
      <c r="U398" s="15">
        <v>0</v>
      </c>
      <c r="V398" s="15">
        <v>908.01</v>
      </c>
      <c r="W398" s="15">
        <v>55814.74</v>
      </c>
      <c r="X398" s="16">
        <v>930</v>
      </c>
      <c r="Y398" s="16">
        <v>3335</v>
      </c>
      <c r="Z398" s="16">
        <v>0</v>
      </c>
      <c r="AA398" s="16">
        <v>600</v>
      </c>
      <c r="AB398" s="16">
        <v>3665</v>
      </c>
      <c r="AC398" s="16">
        <v>0</v>
      </c>
      <c r="AD398" s="15">
        <v>0</v>
      </c>
      <c r="AE398" s="15">
        <v>35480</v>
      </c>
      <c r="AF398" s="17">
        <v>-47.05</v>
      </c>
      <c r="AG398" s="17">
        <v>0</v>
      </c>
      <c r="AH398" s="17">
        <v>0</v>
      </c>
      <c r="AI398" s="17">
        <v>120</v>
      </c>
      <c r="AJ398" s="17">
        <v>0</v>
      </c>
      <c r="AK398" s="17">
        <v>0</v>
      </c>
      <c r="AL398" s="18">
        <v>677</v>
      </c>
      <c r="AM398" s="18">
        <v>684</v>
      </c>
      <c r="AN398" s="35">
        <v>42843</v>
      </c>
      <c r="AO398" s="35">
        <v>42837</v>
      </c>
      <c r="AP398" s="23" t="s">
        <v>50</v>
      </c>
      <c r="AQ398" s="36">
        <v>42840.843807870369</v>
      </c>
      <c r="AR398" s="20" t="s">
        <v>51</v>
      </c>
      <c r="AS398" s="25" t="s">
        <v>50</v>
      </c>
      <c r="AT398" s="37">
        <v>42850.879733796297</v>
      </c>
      <c r="AU398" s="21" t="s">
        <v>57</v>
      </c>
    </row>
    <row r="399" spans="1:47" x14ac:dyDescent="0.2">
      <c r="A399" s="4" t="s">
        <v>96</v>
      </c>
      <c r="B399" s="14" t="s">
        <v>97</v>
      </c>
      <c r="C399" s="34">
        <v>42837</v>
      </c>
      <c r="D399" s="15">
        <v>7305</v>
      </c>
      <c r="E399" s="15">
        <v>7105</v>
      </c>
      <c r="F399" s="15">
        <v>0</v>
      </c>
      <c r="G399" s="15">
        <v>0</v>
      </c>
      <c r="H399" s="15">
        <v>0</v>
      </c>
      <c r="I399" s="15">
        <v>200</v>
      </c>
      <c r="J399" s="15">
        <v>2049.3000000000002</v>
      </c>
      <c r="K399" s="15">
        <v>0</v>
      </c>
      <c r="L399" s="15">
        <v>90</v>
      </c>
      <c r="M399" s="15">
        <v>560</v>
      </c>
      <c r="N399" s="15">
        <v>0</v>
      </c>
      <c r="O399" s="15">
        <v>8970.1</v>
      </c>
      <c r="P399" s="15">
        <v>100</v>
      </c>
      <c r="Q399" s="15">
        <v>0</v>
      </c>
      <c r="R399" s="15">
        <v>934.2</v>
      </c>
      <c r="S399" s="15">
        <v>7105</v>
      </c>
      <c r="T399" s="15">
        <v>2722.7</v>
      </c>
      <c r="U399" s="15">
        <v>0</v>
      </c>
      <c r="V399" s="15">
        <v>176.6</v>
      </c>
      <c r="W399" s="15">
        <v>10004.299999999999</v>
      </c>
      <c r="X399" s="16">
        <v>420</v>
      </c>
      <c r="Y399" s="16">
        <v>795</v>
      </c>
      <c r="Z399" s="16">
        <v>0</v>
      </c>
      <c r="AA399" s="16">
        <v>225</v>
      </c>
      <c r="AB399" s="16">
        <v>990</v>
      </c>
      <c r="AC399" s="16">
        <v>0</v>
      </c>
      <c r="AD399" s="15">
        <v>0</v>
      </c>
      <c r="AE399" s="15">
        <v>7260.8</v>
      </c>
      <c r="AF399" s="17">
        <v>-1.71</v>
      </c>
      <c r="AG399" s="17">
        <v>0.2</v>
      </c>
      <c r="AH399" s="17">
        <v>0</v>
      </c>
      <c r="AI399" s="17">
        <v>0</v>
      </c>
      <c r="AJ399" s="17">
        <v>0</v>
      </c>
      <c r="AK399" s="17">
        <v>0</v>
      </c>
      <c r="AL399" s="18">
        <v>117</v>
      </c>
      <c r="AM399" s="18">
        <v>117</v>
      </c>
      <c r="AN399" s="35">
        <v>42844</v>
      </c>
      <c r="AO399" s="35">
        <v>42838</v>
      </c>
      <c r="AP399" s="23" t="s">
        <v>50</v>
      </c>
      <c r="AQ399" s="36">
        <v>42842.36990740741</v>
      </c>
      <c r="AR399" s="20" t="s">
        <v>51</v>
      </c>
      <c r="AS399" s="25" t="s">
        <v>50</v>
      </c>
      <c r="AT399" s="37">
        <v>42850.879733796297</v>
      </c>
      <c r="AU399" s="21" t="s">
        <v>57</v>
      </c>
    </row>
    <row r="400" spans="1:47" x14ac:dyDescent="0.2">
      <c r="A400" s="4" t="s">
        <v>96</v>
      </c>
      <c r="B400" s="14" t="s">
        <v>97</v>
      </c>
      <c r="C400" s="34">
        <v>42842</v>
      </c>
      <c r="D400" s="15">
        <v>138985</v>
      </c>
      <c r="E400" s="15">
        <v>137135</v>
      </c>
      <c r="F400" s="15">
        <v>0</v>
      </c>
      <c r="G400" s="15">
        <v>0</v>
      </c>
      <c r="H400" s="15">
        <v>0</v>
      </c>
      <c r="I400" s="15">
        <v>1850</v>
      </c>
      <c r="J400" s="15">
        <v>68157.87</v>
      </c>
      <c r="K400" s="15">
        <v>0</v>
      </c>
      <c r="L400" s="15">
        <v>1180</v>
      </c>
      <c r="M400" s="15">
        <v>990</v>
      </c>
      <c r="N400" s="15">
        <v>500</v>
      </c>
      <c r="O400" s="15">
        <v>173841.65</v>
      </c>
      <c r="P400" s="15">
        <v>30</v>
      </c>
      <c r="Q400" s="15">
        <v>2840</v>
      </c>
      <c r="R400" s="15">
        <v>33101.22</v>
      </c>
      <c r="S400" s="15">
        <v>137135</v>
      </c>
      <c r="T400" s="15">
        <v>68076.97</v>
      </c>
      <c r="U400" s="15">
        <v>0</v>
      </c>
      <c r="V400" s="15">
        <v>4600.8999999999996</v>
      </c>
      <c r="W400" s="15">
        <v>209312.87</v>
      </c>
      <c r="X400" s="16">
        <v>470</v>
      </c>
      <c r="Y400" s="16">
        <v>2540</v>
      </c>
      <c r="Z400" s="16">
        <v>0</v>
      </c>
      <c r="AA400" s="16">
        <v>0</v>
      </c>
      <c r="AB400" s="16">
        <v>3010</v>
      </c>
      <c r="AC400" s="16">
        <v>0</v>
      </c>
      <c r="AD400" s="15">
        <v>0</v>
      </c>
      <c r="AE400" s="15">
        <v>106523.78</v>
      </c>
      <c r="AF400" s="17">
        <v>-58.03</v>
      </c>
      <c r="AG400" s="17">
        <v>0</v>
      </c>
      <c r="AH400" s="17">
        <v>0</v>
      </c>
      <c r="AI400" s="17">
        <v>0</v>
      </c>
      <c r="AJ400" s="17">
        <v>0</v>
      </c>
      <c r="AK400" s="17">
        <v>0</v>
      </c>
      <c r="AL400" s="18">
        <v>2276</v>
      </c>
      <c r="AM400" s="18">
        <v>2284</v>
      </c>
      <c r="AN400" s="35">
        <v>42845</v>
      </c>
      <c r="AO400" s="35">
        <v>42843</v>
      </c>
      <c r="AP400" s="23" t="s">
        <v>50</v>
      </c>
      <c r="AQ400" s="36">
        <v>42843.709039351852</v>
      </c>
      <c r="AR400" s="20" t="s">
        <v>51</v>
      </c>
      <c r="AS400" s="25" t="s">
        <v>50</v>
      </c>
      <c r="AT400" s="37">
        <v>42850.879733796297</v>
      </c>
      <c r="AU400" s="21" t="s">
        <v>57</v>
      </c>
    </row>
    <row r="401" spans="1:47" x14ac:dyDescent="0.2">
      <c r="A401" s="4" t="s">
        <v>96</v>
      </c>
      <c r="B401" s="14" t="s">
        <v>97</v>
      </c>
      <c r="C401" s="34">
        <v>42843</v>
      </c>
      <c r="D401" s="15">
        <v>130130</v>
      </c>
      <c r="E401" s="15">
        <v>128680</v>
      </c>
      <c r="F401" s="15">
        <v>0</v>
      </c>
      <c r="G401" s="15">
        <v>0</v>
      </c>
      <c r="H401" s="15">
        <v>0</v>
      </c>
      <c r="I401" s="15">
        <v>1450</v>
      </c>
      <c r="J401" s="15">
        <v>44829.15</v>
      </c>
      <c r="K401" s="15">
        <v>0</v>
      </c>
      <c r="L401" s="15">
        <v>610</v>
      </c>
      <c r="M401" s="15">
        <v>1400</v>
      </c>
      <c r="N401" s="15">
        <v>0</v>
      </c>
      <c r="O401" s="15">
        <v>136029.54</v>
      </c>
      <c r="P401" s="15">
        <v>0</v>
      </c>
      <c r="Q401" s="15">
        <v>7465</v>
      </c>
      <c r="R401" s="15">
        <v>33474.61</v>
      </c>
      <c r="S401" s="15">
        <v>128680</v>
      </c>
      <c r="T401" s="15">
        <v>45224.9</v>
      </c>
      <c r="U401" s="15">
        <v>0</v>
      </c>
      <c r="V401" s="15">
        <v>3064.25</v>
      </c>
      <c r="W401" s="15">
        <v>176969.15</v>
      </c>
      <c r="X401" s="16">
        <v>0</v>
      </c>
      <c r="Y401" s="16">
        <v>1330</v>
      </c>
      <c r="Z401" s="16">
        <v>0</v>
      </c>
      <c r="AA401" s="16">
        <v>0</v>
      </c>
      <c r="AB401" s="16">
        <v>1330</v>
      </c>
      <c r="AC401" s="16">
        <v>0</v>
      </c>
      <c r="AD401" s="15">
        <v>0</v>
      </c>
      <c r="AE401" s="15">
        <v>90520.39</v>
      </c>
      <c r="AF401" s="17">
        <v>-131.9</v>
      </c>
      <c r="AG401" s="17">
        <v>0</v>
      </c>
      <c r="AH401" s="17">
        <v>0</v>
      </c>
      <c r="AI401" s="17">
        <v>0</v>
      </c>
      <c r="AJ401" s="17">
        <v>0</v>
      </c>
      <c r="AK401" s="17">
        <v>0</v>
      </c>
      <c r="AL401" s="18">
        <v>2004</v>
      </c>
      <c r="AM401" s="18">
        <v>2045</v>
      </c>
      <c r="AN401" s="35">
        <v>42846</v>
      </c>
      <c r="AO401" s="35">
        <v>42844</v>
      </c>
      <c r="AP401" s="23" t="s">
        <v>50</v>
      </c>
      <c r="AQ401" s="36">
        <v>42844.693495370368</v>
      </c>
      <c r="AR401" s="20" t="s">
        <v>51</v>
      </c>
      <c r="AS401" s="25" t="s">
        <v>50</v>
      </c>
      <c r="AT401" s="37">
        <v>42850.879733796297</v>
      </c>
      <c r="AU401" s="21" t="s">
        <v>57</v>
      </c>
    </row>
    <row r="402" spans="1:47" x14ac:dyDescent="0.2">
      <c r="A402" s="4" t="s">
        <v>96</v>
      </c>
      <c r="B402" s="14" t="s">
        <v>97</v>
      </c>
      <c r="C402" s="34">
        <v>42844</v>
      </c>
      <c r="D402" s="15">
        <v>94880</v>
      </c>
      <c r="E402" s="15">
        <v>94080</v>
      </c>
      <c r="F402" s="15">
        <v>0</v>
      </c>
      <c r="G402" s="15">
        <v>0</v>
      </c>
      <c r="H402" s="15">
        <v>0</v>
      </c>
      <c r="I402" s="15">
        <v>800</v>
      </c>
      <c r="J402" s="15">
        <v>34485.24</v>
      </c>
      <c r="K402" s="15">
        <v>0</v>
      </c>
      <c r="L402" s="15">
        <v>825</v>
      </c>
      <c r="M402" s="15">
        <v>715</v>
      </c>
      <c r="N402" s="15">
        <v>200</v>
      </c>
      <c r="O402" s="15">
        <v>106291.06</v>
      </c>
      <c r="P402" s="15">
        <v>30</v>
      </c>
      <c r="Q402" s="15">
        <v>3920</v>
      </c>
      <c r="R402" s="15">
        <v>20864.18</v>
      </c>
      <c r="S402" s="15">
        <v>94080</v>
      </c>
      <c r="T402" s="15">
        <v>34668.449999999997</v>
      </c>
      <c r="U402" s="15">
        <v>0</v>
      </c>
      <c r="V402" s="15">
        <v>2356.79</v>
      </c>
      <c r="W402" s="15">
        <v>130905.24</v>
      </c>
      <c r="X402" s="16">
        <v>190</v>
      </c>
      <c r="Y402" s="16">
        <v>3600</v>
      </c>
      <c r="Z402" s="16">
        <v>0</v>
      </c>
      <c r="AA402" s="16">
        <v>0</v>
      </c>
      <c r="AB402" s="16">
        <v>3790</v>
      </c>
      <c r="AC402" s="16">
        <v>0</v>
      </c>
      <c r="AD402" s="15">
        <v>0</v>
      </c>
      <c r="AE402" s="15">
        <v>74055.820000000007</v>
      </c>
      <c r="AF402" s="17">
        <v>-84.67</v>
      </c>
      <c r="AG402" s="17">
        <v>0</v>
      </c>
      <c r="AH402" s="17">
        <v>0</v>
      </c>
      <c r="AI402" s="17">
        <v>0</v>
      </c>
      <c r="AJ402" s="17">
        <v>0</v>
      </c>
      <c r="AK402" s="17">
        <v>0</v>
      </c>
      <c r="AL402" s="18">
        <v>1381</v>
      </c>
      <c r="AM402" s="18">
        <v>1407</v>
      </c>
      <c r="AN402" s="35">
        <v>42849</v>
      </c>
      <c r="AO402" s="35">
        <v>42845</v>
      </c>
      <c r="AP402" s="23" t="s">
        <v>50</v>
      </c>
      <c r="AQ402" s="36">
        <v>42845.70752314815</v>
      </c>
      <c r="AR402" s="20" t="s">
        <v>51</v>
      </c>
      <c r="AS402" s="25" t="s">
        <v>50</v>
      </c>
      <c r="AT402" s="37">
        <v>42850.879733796297</v>
      </c>
      <c r="AU402" s="21" t="s">
        <v>57</v>
      </c>
    </row>
    <row r="403" spans="1:47" x14ac:dyDescent="0.2">
      <c r="A403" s="4" t="s">
        <v>96</v>
      </c>
      <c r="B403" s="14" t="s">
        <v>97</v>
      </c>
      <c r="C403" s="34">
        <v>42845</v>
      </c>
      <c r="D403" s="15">
        <v>100635</v>
      </c>
      <c r="E403" s="15">
        <v>99435</v>
      </c>
      <c r="F403" s="15">
        <v>100</v>
      </c>
      <c r="G403" s="15">
        <v>0</v>
      </c>
      <c r="H403" s="15">
        <v>0</v>
      </c>
      <c r="I403" s="15">
        <v>1100</v>
      </c>
      <c r="J403" s="15">
        <v>28993.47</v>
      </c>
      <c r="K403" s="15">
        <v>0</v>
      </c>
      <c r="L403" s="15">
        <v>855</v>
      </c>
      <c r="M403" s="15">
        <v>1580</v>
      </c>
      <c r="N403" s="15">
        <v>0</v>
      </c>
      <c r="O403" s="15">
        <v>110437.68</v>
      </c>
      <c r="P403" s="15">
        <v>30</v>
      </c>
      <c r="Q403" s="15">
        <v>8760</v>
      </c>
      <c r="R403" s="15">
        <v>12835.79</v>
      </c>
      <c r="S403" s="15">
        <v>99435</v>
      </c>
      <c r="T403" s="15">
        <v>30572.41</v>
      </c>
      <c r="U403" s="15">
        <v>0</v>
      </c>
      <c r="V403" s="15">
        <v>2056.06</v>
      </c>
      <c r="W403" s="15">
        <v>132063.47</v>
      </c>
      <c r="X403" s="16">
        <v>0</v>
      </c>
      <c r="Y403" s="16">
        <v>5410</v>
      </c>
      <c r="Z403" s="16">
        <v>0</v>
      </c>
      <c r="AA403" s="16">
        <v>50</v>
      </c>
      <c r="AB403" s="16">
        <v>5360</v>
      </c>
      <c r="AC403" s="16">
        <v>0</v>
      </c>
      <c r="AD403" s="15">
        <v>0</v>
      </c>
      <c r="AE403" s="15">
        <v>84369.21</v>
      </c>
      <c r="AF403" s="17">
        <v>-169.6</v>
      </c>
      <c r="AG403" s="17">
        <v>0</v>
      </c>
      <c r="AH403" s="17">
        <v>0</v>
      </c>
      <c r="AI403" s="17">
        <v>0</v>
      </c>
      <c r="AJ403" s="17">
        <v>0</v>
      </c>
      <c r="AK403" s="17">
        <v>0</v>
      </c>
      <c r="AL403" s="18">
        <v>1489</v>
      </c>
      <c r="AM403" s="18">
        <v>1519</v>
      </c>
      <c r="AN403" s="35">
        <v>42850</v>
      </c>
      <c r="AO403" s="35">
        <v>42846</v>
      </c>
      <c r="AP403" s="23" t="s">
        <v>50</v>
      </c>
      <c r="AQ403" s="36">
        <v>42848.801539351851</v>
      </c>
      <c r="AR403" s="20" t="s">
        <v>51</v>
      </c>
      <c r="AS403" s="25" t="s">
        <v>50</v>
      </c>
      <c r="AT403" s="37">
        <v>42850.879733796297</v>
      </c>
      <c r="AU403" s="21" t="s">
        <v>57</v>
      </c>
    </row>
    <row r="404" spans="1:47" x14ac:dyDescent="0.2">
      <c r="A404" s="4" t="s">
        <v>96</v>
      </c>
      <c r="B404" s="14" t="s">
        <v>97</v>
      </c>
      <c r="C404" s="34">
        <v>42846</v>
      </c>
      <c r="D404" s="15">
        <v>95270</v>
      </c>
      <c r="E404" s="15">
        <v>94320</v>
      </c>
      <c r="F404" s="15">
        <v>0</v>
      </c>
      <c r="G404" s="15">
        <v>0</v>
      </c>
      <c r="H404" s="15">
        <v>0</v>
      </c>
      <c r="I404" s="15">
        <v>950</v>
      </c>
      <c r="J404" s="15">
        <v>33508.71</v>
      </c>
      <c r="K404" s="15">
        <v>0</v>
      </c>
      <c r="L404" s="15">
        <v>820</v>
      </c>
      <c r="M404" s="15">
        <v>380</v>
      </c>
      <c r="N404" s="15">
        <v>0</v>
      </c>
      <c r="O404" s="15">
        <v>113330.64</v>
      </c>
      <c r="P404" s="15">
        <v>0</v>
      </c>
      <c r="Q404" s="15">
        <v>3775</v>
      </c>
      <c r="R404" s="15">
        <v>12873.07</v>
      </c>
      <c r="S404" s="15">
        <v>94320</v>
      </c>
      <c r="T404" s="15">
        <v>33388.050000000003</v>
      </c>
      <c r="U404" s="15">
        <v>0</v>
      </c>
      <c r="V404" s="15">
        <v>2270.66</v>
      </c>
      <c r="W404" s="15">
        <v>129978.71</v>
      </c>
      <c r="X404" s="16">
        <v>210</v>
      </c>
      <c r="Y404" s="16">
        <v>2205</v>
      </c>
      <c r="Z404" s="16">
        <v>0</v>
      </c>
      <c r="AA404" s="16">
        <v>320</v>
      </c>
      <c r="AB404" s="16">
        <v>2095</v>
      </c>
      <c r="AC404" s="16">
        <v>0</v>
      </c>
      <c r="AD404" s="15">
        <v>0</v>
      </c>
      <c r="AE404" s="15">
        <v>80716.929999999993</v>
      </c>
      <c r="AF404" s="17">
        <v>-90.25</v>
      </c>
      <c r="AG404" s="17">
        <v>0</v>
      </c>
      <c r="AH404" s="17">
        <v>0</v>
      </c>
      <c r="AI404" s="17">
        <v>0</v>
      </c>
      <c r="AJ404" s="17">
        <v>0</v>
      </c>
      <c r="AK404" s="17">
        <v>0</v>
      </c>
      <c r="AL404" s="18">
        <v>1515</v>
      </c>
      <c r="AM404" s="18">
        <v>1540</v>
      </c>
      <c r="AN404" s="35">
        <v>42851</v>
      </c>
      <c r="AO404" s="35">
        <v>42847</v>
      </c>
      <c r="AP404" s="23" t="s">
        <v>50</v>
      </c>
      <c r="AQ404" s="36">
        <v>42849.502083333333</v>
      </c>
      <c r="AR404" s="20" t="s">
        <v>71</v>
      </c>
      <c r="AS404" s="25" t="s">
        <v>50</v>
      </c>
      <c r="AT404" s="37">
        <v>42850.879733796297</v>
      </c>
      <c r="AU404" s="21" t="s">
        <v>57</v>
      </c>
    </row>
    <row r="405" spans="1:47" x14ac:dyDescent="0.2">
      <c r="A405" s="4" t="s">
        <v>96</v>
      </c>
      <c r="B405" s="14" t="s">
        <v>97</v>
      </c>
      <c r="C405" s="34">
        <v>42847</v>
      </c>
      <c r="D405" s="15">
        <v>66645</v>
      </c>
      <c r="E405" s="15">
        <v>65945</v>
      </c>
      <c r="F405" s="15">
        <v>0</v>
      </c>
      <c r="G405" s="15">
        <v>0</v>
      </c>
      <c r="H405" s="15">
        <v>0</v>
      </c>
      <c r="I405" s="15">
        <v>700</v>
      </c>
      <c r="J405" s="15">
        <v>16849.53</v>
      </c>
      <c r="K405" s="15">
        <v>50</v>
      </c>
      <c r="L405" s="15">
        <v>685</v>
      </c>
      <c r="M405" s="15">
        <v>620</v>
      </c>
      <c r="N405" s="15">
        <v>0</v>
      </c>
      <c r="O405" s="15">
        <v>74111.320000000007</v>
      </c>
      <c r="P405" s="15">
        <v>0</v>
      </c>
      <c r="Q405" s="15">
        <v>0</v>
      </c>
      <c r="R405" s="15">
        <v>10738.21</v>
      </c>
      <c r="S405" s="15">
        <v>65945</v>
      </c>
      <c r="T405" s="15">
        <v>17713.580000000002</v>
      </c>
      <c r="U405" s="15">
        <v>0</v>
      </c>
      <c r="V405" s="15">
        <v>1190.95</v>
      </c>
      <c r="W405" s="15">
        <v>84849.53</v>
      </c>
      <c r="X405" s="16">
        <v>0</v>
      </c>
      <c r="Y405" s="16">
        <v>1100</v>
      </c>
      <c r="Z405" s="16">
        <v>0</v>
      </c>
      <c r="AA405" s="16">
        <v>470</v>
      </c>
      <c r="AB405" s="16">
        <v>630</v>
      </c>
      <c r="AC405" s="16">
        <v>0</v>
      </c>
      <c r="AD405" s="15">
        <v>0</v>
      </c>
      <c r="AE405" s="15">
        <v>56536.79</v>
      </c>
      <c r="AF405" s="17">
        <v>0</v>
      </c>
      <c r="AG405" s="17">
        <v>0</v>
      </c>
      <c r="AH405" s="17">
        <v>0</v>
      </c>
      <c r="AI405" s="17">
        <v>0</v>
      </c>
      <c r="AJ405" s="17">
        <v>0</v>
      </c>
      <c r="AK405" s="17">
        <v>0</v>
      </c>
      <c r="AL405" s="18">
        <v>1247</v>
      </c>
      <c r="AM405" s="18">
        <v>1255</v>
      </c>
      <c r="AN405" s="35">
        <v>42851</v>
      </c>
      <c r="AO405" s="35">
        <v>42849</v>
      </c>
      <c r="AP405" s="23" t="s">
        <v>50</v>
      </c>
      <c r="AQ405" s="36">
        <v>42850.436388888891</v>
      </c>
      <c r="AR405" s="20" t="s">
        <v>51</v>
      </c>
      <c r="AS405" s="25" t="s">
        <v>50</v>
      </c>
      <c r="AT405" s="37">
        <v>42850.879733796297</v>
      </c>
      <c r="AU405" s="21" t="s">
        <v>57</v>
      </c>
    </row>
    <row r="406" spans="1:47" x14ac:dyDescent="0.2">
      <c r="A406" s="4" t="s">
        <v>96</v>
      </c>
      <c r="B406" s="14" t="s">
        <v>97</v>
      </c>
      <c r="C406" s="34">
        <v>42848</v>
      </c>
      <c r="D406" s="15">
        <v>54190</v>
      </c>
      <c r="E406" s="15">
        <v>53890</v>
      </c>
      <c r="F406" s="15">
        <v>0</v>
      </c>
      <c r="G406" s="15">
        <v>0</v>
      </c>
      <c r="H406" s="15">
        <v>0</v>
      </c>
      <c r="I406" s="15">
        <v>300</v>
      </c>
      <c r="J406" s="15">
        <v>6147.57</v>
      </c>
      <c r="K406" s="15">
        <v>0</v>
      </c>
      <c r="L406" s="15">
        <v>1090</v>
      </c>
      <c r="M406" s="15">
        <v>1470</v>
      </c>
      <c r="N406" s="15">
        <v>0</v>
      </c>
      <c r="O406" s="15">
        <v>47733.41</v>
      </c>
      <c r="P406" s="15">
        <v>145</v>
      </c>
      <c r="Q406" s="15">
        <v>10300</v>
      </c>
      <c r="R406" s="15">
        <v>4719.16</v>
      </c>
      <c r="S406" s="15">
        <v>53890</v>
      </c>
      <c r="T406" s="15">
        <v>8437.91</v>
      </c>
      <c r="U406" s="15">
        <v>0</v>
      </c>
      <c r="V406" s="15">
        <v>569.66</v>
      </c>
      <c r="W406" s="15">
        <v>62897.57</v>
      </c>
      <c r="X406" s="16">
        <v>0</v>
      </c>
      <c r="Y406" s="16">
        <v>0</v>
      </c>
      <c r="Z406" s="16">
        <v>0</v>
      </c>
      <c r="AA406" s="16">
        <v>0</v>
      </c>
      <c r="AB406" s="16">
        <v>0</v>
      </c>
      <c r="AC406" s="16">
        <v>0</v>
      </c>
      <c r="AD406" s="15">
        <v>0</v>
      </c>
      <c r="AE406" s="15">
        <v>39025.839999999997</v>
      </c>
      <c r="AF406" s="17">
        <v>-184.8</v>
      </c>
      <c r="AG406" s="17">
        <v>0</v>
      </c>
      <c r="AH406" s="17">
        <v>0</v>
      </c>
      <c r="AI406" s="17">
        <v>0</v>
      </c>
      <c r="AJ406" s="17">
        <v>0</v>
      </c>
      <c r="AK406" s="17">
        <v>0</v>
      </c>
      <c r="AL406" s="18">
        <v>786</v>
      </c>
      <c r="AM406" s="18">
        <v>797</v>
      </c>
      <c r="AN406" s="35">
        <v>42851</v>
      </c>
      <c r="AO406" s="35">
        <v>42849</v>
      </c>
      <c r="AP406" s="23" t="s">
        <v>50</v>
      </c>
      <c r="AQ406" s="36">
        <v>42850.436886574076</v>
      </c>
      <c r="AR406" s="20" t="s">
        <v>51</v>
      </c>
      <c r="AS406" s="25" t="s">
        <v>50</v>
      </c>
      <c r="AT406" s="37">
        <v>42850.879733796297</v>
      </c>
      <c r="AU406" s="21" t="s">
        <v>57</v>
      </c>
    </row>
    <row r="407" spans="1:47" x14ac:dyDescent="0.2">
      <c r="A407" s="4" t="s">
        <v>96</v>
      </c>
      <c r="B407" s="14" t="s">
        <v>97</v>
      </c>
      <c r="C407" s="34">
        <v>42849</v>
      </c>
      <c r="D407" s="15">
        <v>140460</v>
      </c>
      <c r="E407" s="15">
        <v>139060</v>
      </c>
      <c r="F407" s="15">
        <v>0</v>
      </c>
      <c r="G407" s="15">
        <v>0</v>
      </c>
      <c r="H407" s="15">
        <v>0</v>
      </c>
      <c r="I407" s="15">
        <v>1400</v>
      </c>
      <c r="J407" s="15">
        <v>55754.55</v>
      </c>
      <c r="K407" s="15">
        <v>0</v>
      </c>
      <c r="L407" s="15">
        <v>940</v>
      </c>
      <c r="M407" s="15">
        <v>1765</v>
      </c>
      <c r="N407" s="15">
        <v>2100</v>
      </c>
      <c r="O407" s="15">
        <v>170200.17</v>
      </c>
      <c r="P407" s="15">
        <v>0</v>
      </c>
      <c r="Q407" s="15">
        <v>6310</v>
      </c>
      <c r="R407" s="15">
        <v>24509.38</v>
      </c>
      <c r="S407" s="15">
        <v>139060</v>
      </c>
      <c r="T407" s="15">
        <v>58135.09</v>
      </c>
      <c r="U407" s="15">
        <v>0</v>
      </c>
      <c r="V407" s="15">
        <v>3824.46</v>
      </c>
      <c r="W407" s="15">
        <v>198919.55</v>
      </c>
      <c r="X407" s="16">
        <v>200</v>
      </c>
      <c r="Y407" s="16">
        <v>1735</v>
      </c>
      <c r="Z407" s="16">
        <v>0</v>
      </c>
      <c r="AA407" s="16">
        <v>0</v>
      </c>
      <c r="AB407" s="16">
        <v>1935</v>
      </c>
      <c r="AC407" s="16">
        <v>0</v>
      </c>
      <c r="AD407" s="15">
        <v>0</v>
      </c>
      <c r="AE407" s="15">
        <v>113675.62</v>
      </c>
      <c r="AF407" s="17">
        <v>-115.06</v>
      </c>
      <c r="AG407" s="17">
        <v>0</v>
      </c>
      <c r="AH407" s="17">
        <v>0</v>
      </c>
      <c r="AI407" s="17">
        <v>0</v>
      </c>
      <c r="AJ407" s="17">
        <v>0</v>
      </c>
      <c r="AK407" s="17">
        <v>0</v>
      </c>
      <c r="AL407" s="18">
        <v>2172</v>
      </c>
      <c r="AM407" s="18">
        <v>2198</v>
      </c>
      <c r="AN407" s="35">
        <v>42852</v>
      </c>
      <c r="AO407" s="35">
        <v>42850</v>
      </c>
      <c r="AP407" s="23" t="s">
        <v>50</v>
      </c>
      <c r="AQ407" s="36">
        <v>42850.711782407408</v>
      </c>
      <c r="AR407" s="20" t="s">
        <v>71</v>
      </c>
      <c r="AS407" s="25" t="s">
        <v>50</v>
      </c>
      <c r="AT407" s="37">
        <v>42850.879733796297</v>
      </c>
      <c r="AU407" s="21" t="s">
        <v>57</v>
      </c>
    </row>
    <row r="408" spans="1:47" x14ac:dyDescent="0.2">
      <c r="A408" s="4" t="s">
        <v>96</v>
      </c>
      <c r="B408" s="14" t="s">
        <v>97</v>
      </c>
      <c r="C408" s="34">
        <v>42850</v>
      </c>
      <c r="D408" s="15">
        <v>92545</v>
      </c>
      <c r="E408" s="15">
        <v>91595</v>
      </c>
      <c r="F408" s="15">
        <v>200</v>
      </c>
      <c r="G408" s="15">
        <v>0</v>
      </c>
      <c r="H408" s="15">
        <v>0</v>
      </c>
      <c r="I408" s="15">
        <v>750</v>
      </c>
      <c r="J408" s="15">
        <v>29825.61</v>
      </c>
      <c r="K408" s="15">
        <v>0</v>
      </c>
      <c r="L408" s="15">
        <v>795</v>
      </c>
      <c r="M408" s="15">
        <v>580</v>
      </c>
      <c r="N408" s="15">
        <v>300</v>
      </c>
      <c r="O408" s="15">
        <v>106260.32</v>
      </c>
      <c r="P408" s="15">
        <v>0</v>
      </c>
      <c r="Q408" s="15">
        <v>2205</v>
      </c>
      <c r="R408" s="15">
        <v>15580.29</v>
      </c>
      <c r="S408" s="15">
        <v>91595</v>
      </c>
      <c r="T408" s="15">
        <v>30409.45</v>
      </c>
      <c r="U408" s="15">
        <v>0</v>
      </c>
      <c r="V408" s="15">
        <v>2041.16</v>
      </c>
      <c r="W408" s="15">
        <v>123745.61</v>
      </c>
      <c r="X408" s="16">
        <v>70</v>
      </c>
      <c r="Y408" s="16">
        <v>1195</v>
      </c>
      <c r="Z408" s="16">
        <v>0</v>
      </c>
      <c r="AA408" s="16">
        <v>75</v>
      </c>
      <c r="AB408" s="16">
        <v>1190</v>
      </c>
      <c r="AC408" s="16">
        <v>0</v>
      </c>
      <c r="AD408" s="15">
        <v>0</v>
      </c>
      <c r="AE408" s="15">
        <v>76249.710000000006</v>
      </c>
      <c r="AF408" s="17">
        <v>-40.1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  <c r="AL408" s="18">
        <v>1420</v>
      </c>
      <c r="AM408" s="18">
        <v>1433</v>
      </c>
      <c r="AN408" s="35">
        <v>42853</v>
      </c>
      <c r="AO408" s="35">
        <v>42851</v>
      </c>
      <c r="AP408" s="23" t="s">
        <v>50</v>
      </c>
      <c r="AQ408" s="36">
        <v>42851.666168981479</v>
      </c>
      <c r="AR408" s="20" t="s">
        <v>71</v>
      </c>
      <c r="AS408" s="25" t="s">
        <v>50</v>
      </c>
      <c r="AT408" s="37">
        <v>42852.415960648148</v>
      </c>
      <c r="AU408" s="21" t="s">
        <v>51</v>
      </c>
    </row>
    <row r="409" spans="1:47" x14ac:dyDescent="0.2">
      <c r="A409" s="4" t="s">
        <v>96</v>
      </c>
      <c r="B409" s="14" t="s">
        <v>97</v>
      </c>
      <c r="C409" s="34">
        <v>42851</v>
      </c>
      <c r="D409" s="15">
        <v>91410</v>
      </c>
      <c r="E409" s="15">
        <v>90660</v>
      </c>
      <c r="F409" s="15">
        <v>0</v>
      </c>
      <c r="G409" s="15">
        <v>0</v>
      </c>
      <c r="H409" s="15">
        <v>0</v>
      </c>
      <c r="I409" s="15">
        <v>750</v>
      </c>
      <c r="J409" s="15">
        <v>32677.14</v>
      </c>
      <c r="K409" s="15">
        <v>30</v>
      </c>
      <c r="L409" s="15">
        <v>1275</v>
      </c>
      <c r="M409" s="15">
        <v>555</v>
      </c>
      <c r="N409" s="15">
        <v>2700</v>
      </c>
      <c r="O409" s="15">
        <v>109542.32</v>
      </c>
      <c r="P409" s="15">
        <v>175</v>
      </c>
      <c r="Q409" s="15">
        <v>4215</v>
      </c>
      <c r="R409" s="15">
        <v>14714.82</v>
      </c>
      <c r="S409" s="15">
        <v>90660</v>
      </c>
      <c r="T409" s="15">
        <v>35727.699999999997</v>
      </c>
      <c r="U409" s="15">
        <v>0</v>
      </c>
      <c r="V409" s="15">
        <v>2259.44</v>
      </c>
      <c r="W409" s="15">
        <v>125947.14</v>
      </c>
      <c r="X409" s="16">
        <v>40</v>
      </c>
      <c r="Y409" s="16">
        <v>1390</v>
      </c>
      <c r="Z409" s="16">
        <v>0</v>
      </c>
      <c r="AA409" s="16">
        <v>75</v>
      </c>
      <c r="AB409" s="16">
        <v>1355</v>
      </c>
      <c r="AC409" s="16">
        <v>0</v>
      </c>
      <c r="AD409" s="15">
        <v>0</v>
      </c>
      <c r="AE409" s="15">
        <v>76360.179999999993</v>
      </c>
      <c r="AF409" s="17">
        <v>-80.88</v>
      </c>
      <c r="AG409" s="17">
        <v>0</v>
      </c>
      <c r="AH409" s="17">
        <v>0</v>
      </c>
      <c r="AI409" s="17">
        <v>0</v>
      </c>
      <c r="AJ409" s="17">
        <v>0</v>
      </c>
      <c r="AK409" s="17">
        <v>0</v>
      </c>
      <c r="AL409" s="18">
        <v>1406</v>
      </c>
      <c r="AM409" s="18">
        <v>1434</v>
      </c>
      <c r="AN409" s="35">
        <v>42857</v>
      </c>
      <c r="AO409" s="35">
        <v>42852</v>
      </c>
      <c r="AP409" s="23" t="s">
        <v>50</v>
      </c>
      <c r="AQ409" s="36">
        <v>42852.668171296296</v>
      </c>
      <c r="AR409" s="20" t="s">
        <v>71</v>
      </c>
      <c r="AS409" s="25" t="s">
        <v>50</v>
      </c>
      <c r="AT409" s="37">
        <v>42853.463414351849</v>
      </c>
      <c r="AU409" s="21" t="s">
        <v>51</v>
      </c>
    </row>
    <row r="410" spans="1:47" x14ac:dyDescent="0.2">
      <c r="A410" s="4" t="s">
        <v>96</v>
      </c>
      <c r="B410" s="14" t="s">
        <v>97</v>
      </c>
      <c r="C410" s="34">
        <v>42852</v>
      </c>
      <c r="D410" s="15">
        <v>99380</v>
      </c>
      <c r="E410" s="15">
        <v>98380</v>
      </c>
      <c r="F410" s="15">
        <v>0</v>
      </c>
      <c r="G410" s="15">
        <v>0</v>
      </c>
      <c r="H410" s="15">
        <v>0</v>
      </c>
      <c r="I410" s="15">
        <v>1000</v>
      </c>
      <c r="J410" s="15">
        <v>25715.4</v>
      </c>
      <c r="K410" s="15">
        <v>0</v>
      </c>
      <c r="L410" s="15">
        <v>775</v>
      </c>
      <c r="M410" s="15">
        <v>405</v>
      </c>
      <c r="N410" s="15">
        <v>0</v>
      </c>
      <c r="O410" s="15">
        <v>113342.58</v>
      </c>
      <c r="P410" s="15">
        <v>0</v>
      </c>
      <c r="Q410" s="15">
        <v>2940</v>
      </c>
      <c r="R410" s="15">
        <v>9992.82</v>
      </c>
      <c r="S410" s="15">
        <v>98380</v>
      </c>
      <c r="T410" s="15">
        <v>26135.88</v>
      </c>
      <c r="U410" s="15">
        <v>0</v>
      </c>
      <c r="V410" s="15">
        <v>1759.52</v>
      </c>
      <c r="W410" s="15">
        <v>126275.4</v>
      </c>
      <c r="X410" s="16">
        <v>150</v>
      </c>
      <c r="Y410" s="16">
        <v>1570</v>
      </c>
      <c r="Z410" s="16">
        <v>0</v>
      </c>
      <c r="AA410" s="16">
        <v>100</v>
      </c>
      <c r="AB410" s="16">
        <v>1620</v>
      </c>
      <c r="AC410" s="16">
        <v>0</v>
      </c>
      <c r="AD410" s="15">
        <v>0</v>
      </c>
      <c r="AE410" s="15">
        <v>88067.18</v>
      </c>
      <c r="AF410" s="17">
        <v>-55.64</v>
      </c>
      <c r="AG410" s="17">
        <v>0</v>
      </c>
      <c r="AH410" s="17">
        <v>0</v>
      </c>
      <c r="AI410" s="17">
        <v>0</v>
      </c>
      <c r="AJ410" s="17">
        <v>0</v>
      </c>
      <c r="AK410" s="17">
        <v>0</v>
      </c>
      <c r="AL410" s="18">
        <v>1427</v>
      </c>
      <c r="AM410" s="18">
        <v>1455</v>
      </c>
      <c r="AN410" s="35">
        <v>42858</v>
      </c>
      <c r="AO410" s="35">
        <v>42853</v>
      </c>
      <c r="AP410" s="23" t="s">
        <v>50</v>
      </c>
      <c r="AQ410" s="36">
        <v>42855.784745370373</v>
      </c>
      <c r="AR410" s="20" t="s">
        <v>51</v>
      </c>
      <c r="AS410" s="25" t="s">
        <v>50</v>
      </c>
      <c r="AT410" s="37">
        <v>42857.468946759262</v>
      </c>
      <c r="AU410" s="21" t="s">
        <v>51</v>
      </c>
    </row>
    <row r="411" spans="1:47" x14ac:dyDescent="0.2">
      <c r="A411" s="4" t="s">
        <v>96</v>
      </c>
      <c r="B411" s="14" t="s">
        <v>97</v>
      </c>
      <c r="C411" s="34">
        <v>42853</v>
      </c>
      <c r="D411" s="15">
        <v>96425</v>
      </c>
      <c r="E411" s="15">
        <v>95325</v>
      </c>
      <c r="F411" s="15">
        <v>0</v>
      </c>
      <c r="G411" s="15">
        <v>0</v>
      </c>
      <c r="H411" s="15">
        <v>0</v>
      </c>
      <c r="I411" s="15">
        <v>1100</v>
      </c>
      <c r="J411" s="15">
        <v>27049.62</v>
      </c>
      <c r="K411" s="15">
        <v>0</v>
      </c>
      <c r="L411" s="15">
        <v>995</v>
      </c>
      <c r="M411" s="15">
        <v>1445</v>
      </c>
      <c r="N411" s="15">
        <v>2000</v>
      </c>
      <c r="O411" s="15">
        <v>102749.65</v>
      </c>
      <c r="P411" s="15">
        <v>30</v>
      </c>
      <c r="Q411" s="15">
        <v>5900</v>
      </c>
      <c r="R411" s="15">
        <v>19234.97</v>
      </c>
      <c r="S411" s="15">
        <v>95325</v>
      </c>
      <c r="T411" s="15">
        <v>30660.400000000001</v>
      </c>
      <c r="U411" s="15">
        <v>0</v>
      </c>
      <c r="V411" s="15">
        <v>1929.22</v>
      </c>
      <c r="W411" s="15">
        <v>125914.62</v>
      </c>
      <c r="X411" s="16">
        <v>110</v>
      </c>
      <c r="Y411" s="16">
        <v>2170</v>
      </c>
      <c r="Z411" s="16">
        <v>0</v>
      </c>
      <c r="AA411" s="16">
        <v>125</v>
      </c>
      <c r="AB411" s="16">
        <v>2155</v>
      </c>
      <c r="AC411" s="16">
        <v>0</v>
      </c>
      <c r="AD411" s="15">
        <v>0</v>
      </c>
      <c r="AE411" s="15">
        <v>75415.03</v>
      </c>
      <c r="AF411" s="17">
        <v>-86.05</v>
      </c>
      <c r="AG411" s="17">
        <v>0</v>
      </c>
      <c r="AH411" s="17">
        <v>0</v>
      </c>
      <c r="AI411" s="17">
        <v>0</v>
      </c>
      <c r="AJ411" s="17">
        <v>0</v>
      </c>
      <c r="AK411" s="17">
        <v>0</v>
      </c>
      <c r="AL411" s="18">
        <v>1435</v>
      </c>
      <c r="AM411" s="18">
        <v>1460</v>
      </c>
      <c r="AN411" s="35">
        <v>42859</v>
      </c>
      <c r="AO411" s="35">
        <v>42855</v>
      </c>
      <c r="AP411" s="23" t="s">
        <v>50</v>
      </c>
      <c r="AQ411" s="36">
        <v>42857.78402777778</v>
      </c>
      <c r="AR411" s="20" t="s">
        <v>51</v>
      </c>
      <c r="AS411" s="25" t="s">
        <v>50</v>
      </c>
      <c r="AT411" s="37">
        <v>42857.881342592591</v>
      </c>
      <c r="AU411" s="21" t="s">
        <v>51</v>
      </c>
    </row>
    <row r="412" spans="1:47" x14ac:dyDescent="0.2">
      <c r="A412" s="4" t="s">
        <v>96</v>
      </c>
      <c r="B412" s="14" t="s">
        <v>97</v>
      </c>
      <c r="C412" s="34">
        <v>42854</v>
      </c>
      <c r="D412" s="15">
        <v>65950</v>
      </c>
      <c r="E412" s="15">
        <v>65200</v>
      </c>
      <c r="F412" s="15">
        <v>0</v>
      </c>
      <c r="G412" s="15">
        <v>0</v>
      </c>
      <c r="H412" s="15">
        <v>0</v>
      </c>
      <c r="I412" s="15">
        <v>750</v>
      </c>
      <c r="J412" s="15">
        <v>18312.75</v>
      </c>
      <c r="K412" s="15">
        <v>0</v>
      </c>
      <c r="L412" s="15">
        <v>700</v>
      </c>
      <c r="M412" s="15">
        <v>320</v>
      </c>
      <c r="N412" s="15">
        <v>0</v>
      </c>
      <c r="O412" s="15">
        <v>70674.320000000007</v>
      </c>
      <c r="P412" s="15">
        <v>0</v>
      </c>
      <c r="Q412" s="15">
        <v>0</v>
      </c>
      <c r="R412" s="15">
        <v>14608.43</v>
      </c>
      <c r="S412" s="15">
        <v>65200</v>
      </c>
      <c r="T412" s="15">
        <v>18818</v>
      </c>
      <c r="U412" s="15">
        <v>0</v>
      </c>
      <c r="V412" s="15">
        <v>1264.75</v>
      </c>
      <c r="W412" s="15">
        <v>85282.75</v>
      </c>
      <c r="X412" s="16">
        <v>40</v>
      </c>
      <c r="Y412" s="16">
        <v>1825</v>
      </c>
      <c r="Z412" s="16">
        <v>0</v>
      </c>
      <c r="AA412" s="16">
        <v>0</v>
      </c>
      <c r="AB412" s="16">
        <v>1865</v>
      </c>
      <c r="AC412" s="16">
        <v>0</v>
      </c>
      <c r="AD412" s="15">
        <v>0</v>
      </c>
      <c r="AE412" s="15">
        <v>53206.57</v>
      </c>
      <c r="AF412" s="17">
        <v>0</v>
      </c>
      <c r="AG412" s="17">
        <v>0</v>
      </c>
      <c r="AH412" s="17">
        <v>0</v>
      </c>
      <c r="AI412" s="17">
        <v>-53206.57</v>
      </c>
      <c r="AJ412" s="17">
        <v>0</v>
      </c>
      <c r="AK412" s="17">
        <v>0</v>
      </c>
      <c r="AL412" s="18">
        <v>1092</v>
      </c>
      <c r="AM412" s="18">
        <v>1101</v>
      </c>
      <c r="AN412" s="35">
        <v>42859</v>
      </c>
      <c r="AO412" s="35">
        <v>42855</v>
      </c>
      <c r="AP412" s="23" t="s">
        <v>50</v>
      </c>
      <c r="AQ412" s="36">
        <v>42857.78466435185</v>
      </c>
      <c r="AR412" s="20" t="s">
        <v>51</v>
      </c>
      <c r="AS412" s="25" t="s">
        <v>50</v>
      </c>
      <c r="AT412" s="37">
        <v>42857.881342592591</v>
      </c>
      <c r="AU412" s="21" t="s">
        <v>51</v>
      </c>
    </row>
    <row r="413" spans="1:47" x14ac:dyDescent="0.2">
      <c r="A413" s="4" t="s">
        <v>96</v>
      </c>
      <c r="B413" s="14" t="s">
        <v>97</v>
      </c>
      <c r="C413" s="34">
        <v>42855</v>
      </c>
      <c r="D413" s="15">
        <v>40850</v>
      </c>
      <c r="E413" s="15">
        <v>40350</v>
      </c>
      <c r="F413" s="15">
        <v>0</v>
      </c>
      <c r="G413" s="15">
        <v>0</v>
      </c>
      <c r="H413" s="15">
        <v>0</v>
      </c>
      <c r="I413" s="15">
        <v>500</v>
      </c>
      <c r="J413" s="15">
        <v>6904.17</v>
      </c>
      <c r="K413" s="15">
        <v>0</v>
      </c>
      <c r="L413" s="15">
        <v>980</v>
      </c>
      <c r="M413" s="15">
        <v>570</v>
      </c>
      <c r="N413" s="15">
        <v>0</v>
      </c>
      <c r="O413" s="15">
        <v>48098.13</v>
      </c>
      <c r="P413" s="15">
        <v>0</v>
      </c>
      <c r="Q413" s="15">
        <v>330</v>
      </c>
      <c r="R413" s="15">
        <v>876.04</v>
      </c>
      <c r="S413" s="15">
        <v>40350</v>
      </c>
      <c r="T413" s="15">
        <v>8401.1</v>
      </c>
      <c r="U413" s="15">
        <v>0</v>
      </c>
      <c r="V413" s="15">
        <v>553.07000000000005</v>
      </c>
      <c r="W413" s="15">
        <v>49304.17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  <c r="AD413" s="15">
        <v>0</v>
      </c>
      <c r="AE413" s="15">
        <v>39643.96</v>
      </c>
      <c r="AF413" s="17">
        <v>-6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  <c r="AL413" s="18">
        <v>553</v>
      </c>
      <c r="AM413" s="18">
        <v>565</v>
      </c>
      <c r="AN413" s="35">
        <v>42859</v>
      </c>
      <c r="AO413" s="35">
        <v>42857</v>
      </c>
      <c r="AP413" s="23" t="s">
        <v>50</v>
      </c>
      <c r="AQ413" s="36">
        <v>42857.771539351852</v>
      </c>
      <c r="AR413" s="20" t="s">
        <v>71</v>
      </c>
      <c r="AS413" s="25" t="s">
        <v>50</v>
      </c>
      <c r="AT413" s="37">
        <v>42857.881342592591</v>
      </c>
      <c r="AU413" s="21" t="s">
        <v>51</v>
      </c>
    </row>
    <row r="414" spans="1:47" x14ac:dyDescent="0.2">
      <c r="A414" s="4" t="s">
        <v>98</v>
      </c>
      <c r="B414" s="14" t="s">
        <v>99</v>
      </c>
      <c r="C414" s="34">
        <v>42826</v>
      </c>
      <c r="D414" s="15">
        <v>62460</v>
      </c>
      <c r="E414" s="15">
        <v>61210</v>
      </c>
      <c r="F414" s="15">
        <v>100</v>
      </c>
      <c r="G414" s="15">
        <v>0</v>
      </c>
      <c r="H414" s="15">
        <v>0</v>
      </c>
      <c r="I414" s="15">
        <v>1150</v>
      </c>
      <c r="J414" s="15">
        <v>12299.07</v>
      </c>
      <c r="K414" s="15">
        <v>0</v>
      </c>
      <c r="L414" s="15">
        <v>360</v>
      </c>
      <c r="M414" s="15">
        <v>1195</v>
      </c>
      <c r="N414" s="15">
        <v>2100</v>
      </c>
      <c r="O414" s="15">
        <v>49443</v>
      </c>
      <c r="P414" s="15">
        <v>0</v>
      </c>
      <c r="Q414" s="15">
        <v>13810.3</v>
      </c>
      <c r="R414" s="15">
        <v>15160.77</v>
      </c>
      <c r="S414" s="15">
        <v>61210</v>
      </c>
      <c r="T414" s="15">
        <v>16297.73</v>
      </c>
      <c r="U414" s="15">
        <v>0</v>
      </c>
      <c r="V414" s="15">
        <v>906.34</v>
      </c>
      <c r="W414" s="15">
        <v>76314.070000000007</v>
      </c>
      <c r="X414" s="16">
        <v>660</v>
      </c>
      <c r="Y414" s="16">
        <v>1705</v>
      </c>
      <c r="Z414" s="16">
        <v>0</v>
      </c>
      <c r="AA414" s="16">
        <v>50</v>
      </c>
      <c r="AB414" s="16">
        <v>2315</v>
      </c>
      <c r="AC414" s="16">
        <v>0</v>
      </c>
      <c r="AD414" s="15">
        <v>0</v>
      </c>
      <c r="AE414" s="15">
        <v>37903.93</v>
      </c>
      <c r="AF414" s="17">
        <v>-163.32</v>
      </c>
      <c r="AG414" s="17">
        <v>7.0000000000000007E-2</v>
      </c>
      <c r="AH414" s="17">
        <v>0</v>
      </c>
      <c r="AI414" s="17">
        <v>4800</v>
      </c>
      <c r="AJ414" s="17">
        <v>0</v>
      </c>
      <c r="AK414" s="17">
        <v>0</v>
      </c>
      <c r="AL414" s="18">
        <v>740</v>
      </c>
      <c r="AM414" s="18">
        <v>763</v>
      </c>
      <c r="AN414" s="35">
        <v>42830</v>
      </c>
      <c r="AO414" s="35">
        <v>42826</v>
      </c>
      <c r="AP414" s="23" t="s">
        <v>50</v>
      </c>
      <c r="AQ414" s="36">
        <v>42829.404826388891</v>
      </c>
      <c r="AR414" s="20" t="s">
        <v>51</v>
      </c>
      <c r="AS414" s="25" t="s">
        <v>50</v>
      </c>
      <c r="AT414" s="37">
        <v>42850.879733796297</v>
      </c>
      <c r="AU414" s="21" t="s">
        <v>57</v>
      </c>
    </row>
    <row r="415" spans="1:47" x14ac:dyDescent="0.2">
      <c r="A415" s="4" t="s">
        <v>98</v>
      </c>
      <c r="B415" s="14" t="s">
        <v>99</v>
      </c>
      <c r="C415" s="34">
        <v>42828</v>
      </c>
      <c r="D415" s="15">
        <v>112275</v>
      </c>
      <c r="E415" s="15">
        <v>110775</v>
      </c>
      <c r="F415" s="15">
        <v>0</v>
      </c>
      <c r="G415" s="15">
        <v>0</v>
      </c>
      <c r="H415" s="15">
        <v>0</v>
      </c>
      <c r="I415" s="15">
        <v>1500</v>
      </c>
      <c r="J415" s="15">
        <v>22266.84</v>
      </c>
      <c r="K415" s="15">
        <v>0</v>
      </c>
      <c r="L415" s="15">
        <v>540</v>
      </c>
      <c r="M415" s="15">
        <v>665</v>
      </c>
      <c r="N415" s="15">
        <v>5600</v>
      </c>
      <c r="O415" s="15">
        <v>79930.37</v>
      </c>
      <c r="P415" s="15">
        <v>0</v>
      </c>
      <c r="Q415" s="15">
        <v>19137.939999999999</v>
      </c>
      <c r="R415" s="15">
        <v>42278.53</v>
      </c>
      <c r="S415" s="15">
        <v>110775</v>
      </c>
      <c r="T415" s="15">
        <v>29036.3</v>
      </c>
      <c r="U415" s="15">
        <v>0</v>
      </c>
      <c r="V415" s="15">
        <v>1535.54</v>
      </c>
      <c r="W415" s="15">
        <v>135746.84</v>
      </c>
      <c r="X415" s="16">
        <v>1100</v>
      </c>
      <c r="Y415" s="16">
        <v>4965</v>
      </c>
      <c r="Z415" s="16">
        <v>0</v>
      </c>
      <c r="AA415" s="16">
        <v>890</v>
      </c>
      <c r="AB415" s="16">
        <v>5175</v>
      </c>
      <c r="AC415" s="16">
        <v>0</v>
      </c>
      <c r="AD415" s="15">
        <v>0</v>
      </c>
      <c r="AE415" s="15">
        <v>61633.53</v>
      </c>
      <c r="AF415" s="17">
        <v>-284.2</v>
      </c>
      <c r="AG415" s="17">
        <v>0.47</v>
      </c>
      <c r="AH415" s="17">
        <v>0</v>
      </c>
      <c r="AI415" s="17">
        <v>0</v>
      </c>
      <c r="AJ415" s="17">
        <v>0</v>
      </c>
      <c r="AK415" s="17">
        <v>0</v>
      </c>
      <c r="AL415" s="18">
        <v>1277</v>
      </c>
      <c r="AM415" s="18">
        <v>1337</v>
      </c>
      <c r="AN415" s="35">
        <v>42832</v>
      </c>
      <c r="AO415" s="35">
        <v>42829</v>
      </c>
      <c r="AP415" s="23" t="s">
        <v>50</v>
      </c>
      <c r="AQ415" s="36">
        <v>42830.879305555558</v>
      </c>
      <c r="AR415" s="20" t="s">
        <v>51</v>
      </c>
      <c r="AS415" s="25" t="s">
        <v>50</v>
      </c>
      <c r="AT415" s="37">
        <v>42850.879733796297</v>
      </c>
      <c r="AU415" s="21" t="s">
        <v>57</v>
      </c>
    </row>
    <row r="416" spans="1:47" x14ac:dyDescent="0.2">
      <c r="A416" s="4" t="s">
        <v>98</v>
      </c>
      <c r="B416" s="14" t="s">
        <v>99</v>
      </c>
      <c r="C416" s="34">
        <v>42829</v>
      </c>
      <c r="D416" s="15">
        <v>81805</v>
      </c>
      <c r="E416" s="15">
        <v>80905</v>
      </c>
      <c r="F416" s="15">
        <v>150</v>
      </c>
      <c r="G416" s="15">
        <v>0</v>
      </c>
      <c r="H416" s="15">
        <v>0</v>
      </c>
      <c r="I416" s="15">
        <v>750</v>
      </c>
      <c r="J416" s="15">
        <v>11720.25</v>
      </c>
      <c r="K416" s="15">
        <v>0</v>
      </c>
      <c r="L416" s="15">
        <v>340</v>
      </c>
      <c r="M416" s="15">
        <v>460</v>
      </c>
      <c r="N416" s="15">
        <v>2600</v>
      </c>
      <c r="O416" s="15">
        <v>73810.75</v>
      </c>
      <c r="P416" s="15">
        <v>0</v>
      </c>
      <c r="Q416" s="15">
        <v>19716.099999999999</v>
      </c>
      <c r="R416" s="15">
        <v>3398.4</v>
      </c>
      <c r="S416" s="15">
        <v>80905</v>
      </c>
      <c r="T416" s="15">
        <v>15201.17</v>
      </c>
      <c r="U416" s="15">
        <v>0</v>
      </c>
      <c r="V416" s="15">
        <v>819.08</v>
      </c>
      <c r="W416" s="15">
        <v>94325.25</v>
      </c>
      <c r="X416" s="16">
        <v>1270</v>
      </c>
      <c r="Y416" s="16">
        <v>3330</v>
      </c>
      <c r="Z416" s="16">
        <v>0</v>
      </c>
      <c r="AA416" s="16">
        <v>150</v>
      </c>
      <c r="AB416" s="16">
        <v>4450</v>
      </c>
      <c r="AC416" s="16">
        <v>0</v>
      </c>
      <c r="AD416" s="15">
        <v>0</v>
      </c>
      <c r="AE416" s="15">
        <v>65740.5</v>
      </c>
      <c r="AF416" s="17">
        <v>-230.18</v>
      </c>
      <c r="AG416" s="17">
        <v>0.5</v>
      </c>
      <c r="AH416" s="17">
        <v>0</v>
      </c>
      <c r="AI416" s="17">
        <v>0</v>
      </c>
      <c r="AJ416" s="17">
        <v>0</v>
      </c>
      <c r="AK416" s="17">
        <v>0</v>
      </c>
      <c r="AL416" s="18">
        <v>1002</v>
      </c>
      <c r="AM416" s="18">
        <v>1040</v>
      </c>
      <c r="AN416" s="35">
        <v>42835</v>
      </c>
      <c r="AO416" s="35">
        <v>42830</v>
      </c>
      <c r="AP416" s="23" t="s">
        <v>50</v>
      </c>
      <c r="AQ416" s="36">
        <v>42834.774143518516</v>
      </c>
      <c r="AR416" s="20" t="s">
        <v>51</v>
      </c>
      <c r="AS416" s="25" t="s">
        <v>50</v>
      </c>
      <c r="AT416" s="37">
        <v>42850.879733796297</v>
      </c>
      <c r="AU416" s="21" t="s">
        <v>57</v>
      </c>
    </row>
    <row r="417" spans="1:47" x14ac:dyDescent="0.2">
      <c r="A417" s="4" t="s">
        <v>98</v>
      </c>
      <c r="B417" s="14" t="s">
        <v>99</v>
      </c>
      <c r="C417" s="34">
        <v>42830</v>
      </c>
      <c r="D417" s="15">
        <v>72345</v>
      </c>
      <c r="E417" s="15">
        <v>71745</v>
      </c>
      <c r="F417" s="15">
        <v>0</v>
      </c>
      <c r="G417" s="15">
        <v>0</v>
      </c>
      <c r="H417" s="15">
        <v>0</v>
      </c>
      <c r="I417" s="15">
        <v>600</v>
      </c>
      <c r="J417" s="15">
        <v>10241.790000000001</v>
      </c>
      <c r="K417" s="15">
        <v>70</v>
      </c>
      <c r="L417" s="15">
        <v>520</v>
      </c>
      <c r="M417" s="15">
        <v>535</v>
      </c>
      <c r="N417" s="15">
        <v>1400</v>
      </c>
      <c r="O417" s="15">
        <v>63673.96</v>
      </c>
      <c r="P417" s="15">
        <v>385</v>
      </c>
      <c r="Q417" s="15">
        <v>16781.63</v>
      </c>
      <c r="R417" s="15">
        <v>4271.2</v>
      </c>
      <c r="S417" s="15">
        <v>71745</v>
      </c>
      <c r="T417" s="15">
        <v>12623.17</v>
      </c>
      <c r="U417" s="15">
        <v>0</v>
      </c>
      <c r="V417" s="15">
        <v>743.62</v>
      </c>
      <c r="W417" s="15">
        <v>83711.789999999994</v>
      </c>
      <c r="X417" s="16">
        <v>1630</v>
      </c>
      <c r="Y417" s="16">
        <v>3560</v>
      </c>
      <c r="Z417" s="16">
        <v>0</v>
      </c>
      <c r="AA417" s="16">
        <v>110</v>
      </c>
      <c r="AB417" s="16">
        <v>5080</v>
      </c>
      <c r="AC417" s="16">
        <v>0</v>
      </c>
      <c r="AD417" s="15">
        <v>0</v>
      </c>
      <c r="AE417" s="15">
        <v>57387.17</v>
      </c>
      <c r="AF417" s="17">
        <v>-199.2</v>
      </c>
      <c r="AG417" s="17">
        <v>-0.17</v>
      </c>
      <c r="AH417" s="17">
        <v>0</v>
      </c>
      <c r="AI417" s="17">
        <v>0</v>
      </c>
      <c r="AJ417" s="17">
        <v>0</v>
      </c>
      <c r="AK417" s="17">
        <v>0</v>
      </c>
      <c r="AL417" s="18">
        <v>861</v>
      </c>
      <c r="AM417" s="18">
        <v>885</v>
      </c>
      <c r="AN417" s="35">
        <v>42835</v>
      </c>
      <c r="AO417" s="35">
        <v>42832</v>
      </c>
      <c r="AP417" s="23" t="s">
        <v>50</v>
      </c>
      <c r="AQ417" s="36">
        <v>42834.933738425927</v>
      </c>
      <c r="AR417" s="20" t="s">
        <v>51</v>
      </c>
      <c r="AS417" s="25" t="s">
        <v>50</v>
      </c>
      <c r="AT417" s="37">
        <v>42850.879733796297</v>
      </c>
      <c r="AU417" s="21" t="s">
        <v>57</v>
      </c>
    </row>
    <row r="418" spans="1:47" x14ac:dyDescent="0.2">
      <c r="A418" s="4" t="s">
        <v>98</v>
      </c>
      <c r="B418" s="14" t="s">
        <v>99</v>
      </c>
      <c r="C418" s="34">
        <v>42832</v>
      </c>
      <c r="D418" s="15">
        <v>119985</v>
      </c>
      <c r="E418" s="15">
        <v>118435</v>
      </c>
      <c r="F418" s="15">
        <v>0</v>
      </c>
      <c r="G418" s="15">
        <v>0</v>
      </c>
      <c r="H418" s="15">
        <v>0</v>
      </c>
      <c r="I418" s="15">
        <v>1550</v>
      </c>
      <c r="J418" s="15">
        <v>15648.15</v>
      </c>
      <c r="K418" s="15">
        <v>0</v>
      </c>
      <c r="L418" s="15">
        <v>460</v>
      </c>
      <c r="M418" s="15">
        <v>820</v>
      </c>
      <c r="N418" s="15">
        <v>4400</v>
      </c>
      <c r="O418" s="15">
        <v>96503.9</v>
      </c>
      <c r="P418" s="15">
        <v>0</v>
      </c>
      <c r="Q418" s="15">
        <v>30646.05</v>
      </c>
      <c r="R418" s="15">
        <v>14163.2</v>
      </c>
      <c r="S418" s="15">
        <v>118435</v>
      </c>
      <c r="T418" s="15">
        <v>21770.71</v>
      </c>
      <c r="U418" s="15">
        <v>0</v>
      </c>
      <c r="V418" s="15">
        <v>1107.44</v>
      </c>
      <c r="W418" s="15">
        <v>136913.15</v>
      </c>
      <c r="X418" s="16">
        <v>2180</v>
      </c>
      <c r="Y418" s="16">
        <v>6610</v>
      </c>
      <c r="Z418" s="16">
        <v>0</v>
      </c>
      <c r="AA418" s="16">
        <v>685</v>
      </c>
      <c r="AB418" s="16">
        <v>8105</v>
      </c>
      <c r="AC418" s="16">
        <v>500</v>
      </c>
      <c r="AD418" s="15">
        <v>0</v>
      </c>
      <c r="AE418" s="15">
        <v>88180.75</v>
      </c>
      <c r="AF418" s="17">
        <v>-377.32</v>
      </c>
      <c r="AG418" s="17">
        <v>0.35</v>
      </c>
      <c r="AH418" s="17">
        <v>0</v>
      </c>
      <c r="AI418" s="17">
        <v>0</v>
      </c>
      <c r="AJ418" s="17">
        <v>-11.1</v>
      </c>
      <c r="AK418" s="17">
        <v>0</v>
      </c>
      <c r="AL418" s="18">
        <v>1277</v>
      </c>
      <c r="AM418" s="18">
        <v>1375</v>
      </c>
      <c r="AN418" s="35">
        <v>42837</v>
      </c>
      <c r="AO418" s="35">
        <v>42833</v>
      </c>
      <c r="AP418" s="23" t="s">
        <v>50</v>
      </c>
      <c r="AQ418" s="36">
        <v>42835.594143518516</v>
      </c>
      <c r="AR418" s="20" t="s">
        <v>51</v>
      </c>
      <c r="AS418" s="25" t="s">
        <v>50</v>
      </c>
      <c r="AT418" s="37">
        <v>42850.879733796297</v>
      </c>
      <c r="AU418" s="21" t="s">
        <v>57</v>
      </c>
    </row>
    <row r="419" spans="1:47" x14ac:dyDescent="0.2">
      <c r="A419" s="4" t="s">
        <v>98</v>
      </c>
      <c r="B419" s="14" t="s">
        <v>99</v>
      </c>
      <c r="C419" s="34">
        <v>42833</v>
      </c>
      <c r="D419" s="15">
        <v>66305</v>
      </c>
      <c r="E419" s="15">
        <v>64205</v>
      </c>
      <c r="F419" s="15">
        <v>0</v>
      </c>
      <c r="G419" s="15">
        <v>0</v>
      </c>
      <c r="H419" s="15">
        <v>0</v>
      </c>
      <c r="I419" s="15">
        <v>2100</v>
      </c>
      <c r="J419" s="15">
        <v>6168</v>
      </c>
      <c r="K419" s="15">
        <v>0</v>
      </c>
      <c r="L419" s="15">
        <v>365</v>
      </c>
      <c r="M419" s="15">
        <v>225</v>
      </c>
      <c r="N419" s="15">
        <v>1800</v>
      </c>
      <c r="O419" s="15">
        <v>50875.1</v>
      </c>
      <c r="P419" s="15">
        <v>180</v>
      </c>
      <c r="Q419" s="15">
        <v>20998</v>
      </c>
      <c r="R419" s="15">
        <v>2809.9</v>
      </c>
      <c r="S419" s="15">
        <v>64205</v>
      </c>
      <c r="T419" s="15">
        <v>10215.89</v>
      </c>
      <c r="U419" s="15">
        <v>0</v>
      </c>
      <c r="V419" s="15">
        <v>442.11</v>
      </c>
      <c r="W419" s="15">
        <v>73063</v>
      </c>
      <c r="X419" s="16">
        <v>410</v>
      </c>
      <c r="Y419" s="16">
        <v>1910</v>
      </c>
      <c r="Z419" s="16">
        <v>0</v>
      </c>
      <c r="AA419" s="16">
        <v>0</v>
      </c>
      <c r="AB419" s="16">
        <v>2320</v>
      </c>
      <c r="AC419" s="16">
        <v>0</v>
      </c>
      <c r="AD419" s="15">
        <v>0</v>
      </c>
      <c r="AE419" s="15">
        <v>46437.1</v>
      </c>
      <c r="AF419" s="17">
        <v>-323.76</v>
      </c>
      <c r="AG419" s="17">
        <v>-0.1</v>
      </c>
      <c r="AH419" s="17">
        <v>450</v>
      </c>
      <c r="AI419" s="17">
        <v>0</v>
      </c>
      <c r="AJ419" s="17">
        <v>0</v>
      </c>
      <c r="AK419" s="17">
        <v>0</v>
      </c>
      <c r="AL419" s="18">
        <v>692</v>
      </c>
      <c r="AM419" s="18">
        <v>775</v>
      </c>
      <c r="AN419" s="35">
        <v>42837</v>
      </c>
      <c r="AO419" s="35">
        <v>42835</v>
      </c>
      <c r="AP419" s="23" t="s">
        <v>50</v>
      </c>
      <c r="AQ419" s="36">
        <v>42836.453993055555</v>
      </c>
      <c r="AR419" s="20" t="s">
        <v>51</v>
      </c>
      <c r="AS419" s="25" t="s">
        <v>50</v>
      </c>
      <c r="AT419" s="37">
        <v>42850.879733796297</v>
      </c>
      <c r="AU419" s="21" t="s">
        <v>57</v>
      </c>
    </row>
    <row r="420" spans="1:47" x14ac:dyDescent="0.2">
      <c r="A420" s="4" t="s">
        <v>98</v>
      </c>
      <c r="B420" s="14" t="s">
        <v>99</v>
      </c>
      <c r="C420" s="34">
        <v>42835</v>
      </c>
      <c r="D420" s="15">
        <v>78535</v>
      </c>
      <c r="E420" s="15">
        <v>77735</v>
      </c>
      <c r="F420" s="15">
        <v>0</v>
      </c>
      <c r="G420" s="15">
        <v>0</v>
      </c>
      <c r="H420" s="15">
        <v>0</v>
      </c>
      <c r="I420" s="15">
        <v>800</v>
      </c>
      <c r="J420" s="15">
        <v>8953.5</v>
      </c>
      <c r="K420" s="15">
        <v>0</v>
      </c>
      <c r="L420" s="15">
        <v>580</v>
      </c>
      <c r="M420" s="15">
        <v>370</v>
      </c>
      <c r="N420" s="15">
        <v>100</v>
      </c>
      <c r="O420" s="15">
        <v>54900.15</v>
      </c>
      <c r="P420" s="15">
        <v>45</v>
      </c>
      <c r="Q420" s="15">
        <v>23872.25</v>
      </c>
      <c r="R420" s="15">
        <v>9721.1</v>
      </c>
      <c r="S420" s="15">
        <v>77735</v>
      </c>
      <c r="T420" s="15">
        <v>10155.61</v>
      </c>
      <c r="U420" s="15">
        <v>0</v>
      </c>
      <c r="V420" s="15">
        <v>647.89</v>
      </c>
      <c r="W420" s="15">
        <v>88438.5</v>
      </c>
      <c r="X420" s="16">
        <v>1510</v>
      </c>
      <c r="Y420" s="16">
        <v>4845</v>
      </c>
      <c r="Z420" s="16">
        <v>0</v>
      </c>
      <c r="AA420" s="16">
        <v>0</v>
      </c>
      <c r="AB420" s="16">
        <v>6355</v>
      </c>
      <c r="AC420" s="16">
        <v>0</v>
      </c>
      <c r="AD420" s="15">
        <v>0</v>
      </c>
      <c r="AE420" s="15">
        <v>51351.65</v>
      </c>
      <c r="AF420" s="17">
        <v>-384.25</v>
      </c>
      <c r="AG420" s="17">
        <v>0.35</v>
      </c>
      <c r="AH420" s="17">
        <v>0</v>
      </c>
      <c r="AI420" s="17">
        <v>0</v>
      </c>
      <c r="AJ420" s="17">
        <v>0</v>
      </c>
      <c r="AK420" s="17">
        <v>0</v>
      </c>
      <c r="AL420" s="18">
        <v>872</v>
      </c>
      <c r="AM420" s="18">
        <v>936</v>
      </c>
      <c r="AN420" s="35">
        <v>42842</v>
      </c>
      <c r="AO420" s="35">
        <v>42836</v>
      </c>
      <c r="AP420" s="23" t="s">
        <v>50</v>
      </c>
      <c r="AQ420" s="36">
        <v>42837.399756944447</v>
      </c>
      <c r="AR420" s="20" t="s">
        <v>51</v>
      </c>
      <c r="AS420" s="25" t="s">
        <v>50</v>
      </c>
      <c r="AT420" s="37">
        <v>42850.879733796297</v>
      </c>
      <c r="AU420" s="21" t="s">
        <v>57</v>
      </c>
    </row>
    <row r="421" spans="1:47" x14ac:dyDescent="0.2">
      <c r="A421" s="4" t="s">
        <v>98</v>
      </c>
      <c r="B421" s="14" t="s">
        <v>99</v>
      </c>
      <c r="C421" s="34">
        <v>42836</v>
      </c>
      <c r="D421" s="15">
        <v>31560</v>
      </c>
      <c r="E421" s="15">
        <v>31360</v>
      </c>
      <c r="F421" s="15">
        <v>0</v>
      </c>
      <c r="G421" s="15">
        <v>0</v>
      </c>
      <c r="H421" s="15">
        <v>0</v>
      </c>
      <c r="I421" s="15">
        <v>200</v>
      </c>
      <c r="J421" s="15">
        <v>5234.79</v>
      </c>
      <c r="K421" s="15">
        <v>0</v>
      </c>
      <c r="L421" s="15">
        <v>225</v>
      </c>
      <c r="M421" s="15">
        <v>560</v>
      </c>
      <c r="N421" s="15">
        <v>2000</v>
      </c>
      <c r="O421" s="15">
        <v>28523.3</v>
      </c>
      <c r="P421" s="15">
        <v>45</v>
      </c>
      <c r="Q421" s="15">
        <v>9758.59</v>
      </c>
      <c r="R421" s="15">
        <v>1252.9000000000001</v>
      </c>
      <c r="S421" s="15">
        <v>31360</v>
      </c>
      <c r="T421" s="15">
        <v>7825.97</v>
      </c>
      <c r="U421" s="15">
        <v>0</v>
      </c>
      <c r="V421" s="15">
        <v>393.82</v>
      </c>
      <c r="W421" s="15">
        <v>37579.79</v>
      </c>
      <c r="X421" s="16">
        <v>1630</v>
      </c>
      <c r="Y421" s="16">
        <v>1400</v>
      </c>
      <c r="Z421" s="16">
        <v>0</v>
      </c>
      <c r="AA421" s="16">
        <v>0</v>
      </c>
      <c r="AB421" s="16">
        <v>3030</v>
      </c>
      <c r="AC421" s="16">
        <v>0</v>
      </c>
      <c r="AD421" s="15">
        <v>0</v>
      </c>
      <c r="AE421" s="15">
        <v>25533.51</v>
      </c>
      <c r="AF421" s="17">
        <v>-181.96</v>
      </c>
      <c r="AG421" s="17">
        <v>0.49</v>
      </c>
      <c r="AH421" s="17">
        <v>0</v>
      </c>
      <c r="AI421" s="17">
        <v>0</v>
      </c>
      <c r="AJ421" s="17">
        <v>0</v>
      </c>
      <c r="AK421" s="17">
        <v>0</v>
      </c>
      <c r="AL421" s="18">
        <v>289</v>
      </c>
      <c r="AM421" s="18">
        <v>322</v>
      </c>
      <c r="AN421" s="35">
        <v>42843</v>
      </c>
      <c r="AO421" s="35">
        <v>42837</v>
      </c>
      <c r="AP421" s="23" t="s">
        <v>50</v>
      </c>
      <c r="AQ421" s="36">
        <v>42840.844699074078</v>
      </c>
      <c r="AR421" s="20" t="s">
        <v>51</v>
      </c>
      <c r="AS421" s="25" t="s">
        <v>50</v>
      </c>
      <c r="AT421" s="37">
        <v>42850.879733796297</v>
      </c>
      <c r="AU421" s="21" t="s">
        <v>57</v>
      </c>
    </row>
    <row r="422" spans="1:47" x14ac:dyDescent="0.2">
      <c r="A422" s="4" t="s">
        <v>98</v>
      </c>
      <c r="B422" s="14" t="s">
        <v>99</v>
      </c>
      <c r="C422" s="34">
        <v>42837</v>
      </c>
      <c r="D422" s="15">
        <v>4675</v>
      </c>
      <c r="E422" s="15">
        <v>4675</v>
      </c>
      <c r="F422" s="15">
        <v>0</v>
      </c>
      <c r="G422" s="15">
        <v>0</v>
      </c>
      <c r="H422" s="15">
        <v>0</v>
      </c>
      <c r="I422" s="15">
        <v>0</v>
      </c>
      <c r="J422" s="15">
        <v>2340.6</v>
      </c>
      <c r="K422" s="15">
        <v>0</v>
      </c>
      <c r="L422" s="15">
        <v>35</v>
      </c>
      <c r="M422" s="15">
        <v>0</v>
      </c>
      <c r="N422" s="15">
        <v>0</v>
      </c>
      <c r="O422" s="15">
        <v>4680</v>
      </c>
      <c r="P422" s="15">
        <v>0</v>
      </c>
      <c r="Q422" s="15">
        <v>2370.6</v>
      </c>
      <c r="R422" s="15">
        <v>0</v>
      </c>
      <c r="S422" s="15">
        <v>4675</v>
      </c>
      <c r="T422" s="15">
        <v>2220.19</v>
      </c>
      <c r="U422" s="15">
        <v>0</v>
      </c>
      <c r="V422" s="15">
        <v>155.41</v>
      </c>
      <c r="W422" s="15">
        <v>7050.6</v>
      </c>
      <c r="X422" s="16">
        <v>0</v>
      </c>
      <c r="Y422" s="16">
        <v>1265</v>
      </c>
      <c r="Z422" s="16">
        <v>0</v>
      </c>
      <c r="AA422" s="16">
        <v>250</v>
      </c>
      <c r="AB422" s="16">
        <v>1015</v>
      </c>
      <c r="AC422" s="16">
        <v>100</v>
      </c>
      <c r="AD422" s="15">
        <v>0</v>
      </c>
      <c r="AE422" s="15">
        <v>3419.4</v>
      </c>
      <c r="AF422" s="17">
        <v>-54.15</v>
      </c>
      <c r="AG422" s="17">
        <v>-0.4</v>
      </c>
      <c r="AH422" s="17">
        <v>0</v>
      </c>
      <c r="AI422" s="17">
        <v>0</v>
      </c>
      <c r="AJ422" s="17">
        <v>0</v>
      </c>
      <c r="AK422" s="17">
        <v>0</v>
      </c>
      <c r="AL422" s="18">
        <v>62</v>
      </c>
      <c r="AM422" s="18">
        <v>62</v>
      </c>
      <c r="AN422" s="35">
        <v>42844</v>
      </c>
      <c r="AO422" s="35">
        <v>42838</v>
      </c>
      <c r="AP422" s="23" t="s">
        <v>50</v>
      </c>
      <c r="AQ422" s="36">
        <v>42842.373506944445</v>
      </c>
      <c r="AR422" s="20" t="s">
        <v>51</v>
      </c>
      <c r="AS422" s="25" t="s">
        <v>50</v>
      </c>
      <c r="AT422" s="37">
        <v>42850.879733796297</v>
      </c>
      <c r="AU422" s="21" t="s">
        <v>57</v>
      </c>
    </row>
    <row r="423" spans="1:47" x14ac:dyDescent="0.2">
      <c r="A423" s="4" t="s">
        <v>98</v>
      </c>
      <c r="B423" s="14" t="s">
        <v>99</v>
      </c>
      <c r="C423" s="34">
        <v>42842</v>
      </c>
      <c r="D423" s="15">
        <v>76595</v>
      </c>
      <c r="E423" s="15">
        <v>76095</v>
      </c>
      <c r="F423" s="15">
        <v>0</v>
      </c>
      <c r="G423" s="15">
        <v>0</v>
      </c>
      <c r="H423" s="15">
        <v>0</v>
      </c>
      <c r="I423" s="15">
        <v>500</v>
      </c>
      <c r="J423" s="15">
        <v>17233.05</v>
      </c>
      <c r="K423" s="15">
        <v>0</v>
      </c>
      <c r="L423" s="15">
        <v>390</v>
      </c>
      <c r="M423" s="15">
        <v>660</v>
      </c>
      <c r="N423" s="15">
        <v>3300</v>
      </c>
      <c r="O423" s="15">
        <v>60268.85</v>
      </c>
      <c r="P423" s="15">
        <v>0</v>
      </c>
      <c r="Q423" s="15">
        <v>30655</v>
      </c>
      <c r="R423" s="15">
        <v>7254.2</v>
      </c>
      <c r="S423" s="15">
        <v>76095</v>
      </c>
      <c r="T423" s="15">
        <v>20886.96</v>
      </c>
      <c r="U423" s="15">
        <v>0</v>
      </c>
      <c r="V423" s="15">
        <v>1196.0899999999999</v>
      </c>
      <c r="W423" s="15">
        <v>94878.05</v>
      </c>
      <c r="X423" s="16">
        <v>770</v>
      </c>
      <c r="Y423" s="16">
        <v>3090</v>
      </c>
      <c r="Z423" s="16">
        <v>0</v>
      </c>
      <c r="AA423" s="16">
        <v>0</v>
      </c>
      <c r="AB423" s="16">
        <v>3860</v>
      </c>
      <c r="AC423" s="16">
        <v>0</v>
      </c>
      <c r="AD423" s="15">
        <v>0</v>
      </c>
      <c r="AE423" s="15">
        <v>45845.8</v>
      </c>
      <c r="AF423" s="17">
        <v>-496.54</v>
      </c>
      <c r="AG423" s="17">
        <v>0.2</v>
      </c>
      <c r="AH423" s="17">
        <v>0</v>
      </c>
      <c r="AI423" s="17">
        <v>0</v>
      </c>
      <c r="AJ423" s="17">
        <v>0</v>
      </c>
      <c r="AK423" s="17">
        <v>0</v>
      </c>
      <c r="AL423" s="18">
        <v>890</v>
      </c>
      <c r="AM423" s="18">
        <v>923</v>
      </c>
      <c r="AN423" s="35">
        <v>42845</v>
      </c>
      <c r="AO423" s="35">
        <v>42843</v>
      </c>
      <c r="AP423" s="23" t="s">
        <v>50</v>
      </c>
      <c r="AQ423" s="36">
        <v>42843.709872685184</v>
      </c>
      <c r="AR423" s="20" t="s">
        <v>51</v>
      </c>
      <c r="AS423" s="25" t="s">
        <v>50</v>
      </c>
      <c r="AT423" s="37">
        <v>42850.879733796297</v>
      </c>
      <c r="AU423" s="21" t="s">
        <v>57</v>
      </c>
    </row>
    <row r="424" spans="1:47" x14ac:dyDescent="0.2">
      <c r="A424" s="4" t="s">
        <v>98</v>
      </c>
      <c r="B424" s="14" t="s">
        <v>99</v>
      </c>
      <c r="C424" s="34">
        <v>42843</v>
      </c>
      <c r="D424" s="15">
        <v>62765</v>
      </c>
      <c r="E424" s="15">
        <v>61965</v>
      </c>
      <c r="F424" s="15">
        <v>0</v>
      </c>
      <c r="G424" s="15">
        <v>0</v>
      </c>
      <c r="H424" s="15">
        <v>0</v>
      </c>
      <c r="I424" s="15">
        <v>800</v>
      </c>
      <c r="J424" s="15">
        <v>10962.99</v>
      </c>
      <c r="K424" s="15">
        <v>10</v>
      </c>
      <c r="L424" s="15">
        <v>365</v>
      </c>
      <c r="M424" s="15">
        <v>445</v>
      </c>
      <c r="N424" s="15">
        <v>4500</v>
      </c>
      <c r="O424" s="15">
        <v>63471.62</v>
      </c>
      <c r="P424" s="15">
        <v>200</v>
      </c>
      <c r="Q424" s="15">
        <v>10128.799999999999</v>
      </c>
      <c r="R424" s="15">
        <v>5247.57</v>
      </c>
      <c r="S424" s="15">
        <v>61965</v>
      </c>
      <c r="T424" s="15">
        <v>16312.15</v>
      </c>
      <c r="U424" s="15">
        <v>0</v>
      </c>
      <c r="V424" s="15">
        <v>770.84</v>
      </c>
      <c r="W424" s="15">
        <v>74547.990000000005</v>
      </c>
      <c r="X424" s="16">
        <v>520</v>
      </c>
      <c r="Y424" s="16">
        <v>2520</v>
      </c>
      <c r="Z424" s="16">
        <v>0</v>
      </c>
      <c r="AA424" s="16">
        <v>0</v>
      </c>
      <c r="AB424" s="16">
        <v>3040</v>
      </c>
      <c r="AC424" s="16">
        <v>0</v>
      </c>
      <c r="AD424" s="15">
        <v>0</v>
      </c>
      <c r="AE424" s="15">
        <v>54728.63</v>
      </c>
      <c r="AF424" s="17">
        <v>-178.81</v>
      </c>
      <c r="AG424" s="17">
        <v>0.37</v>
      </c>
      <c r="AH424" s="17">
        <v>150</v>
      </c>
      <c r="AI424" s="17">
        <v>0</v>
      </c>
      <c r="AJ424" s="17">
        <v>0</v>
      </c>
      <c r="AK424" s="17">
        <v>0</v>
      </c>
      <c r="AL424" s="18">
        <v>689</v>
      </c>
      <c r="AM424" s="18">
        <v>713</v>
      </c>
      <c r="AN424" s="35">
        <v>42846</v>
      </c>
      <c r="AO424" s="35">
        <v>42844</v>
      </c>
      <c r="AP424" s="23" t="s">
        <v>50</v>
      </c>
      <c r="AQ424" s="36">
        <v>42844.69462962963</v>
      </c>
      <c r="AR424" s="20" t="s">
        <v>51</v>
      </c>
      <c r="AS424" s="25" t="s">
        <v>50</v>
      </c>
      <c r="AT424" s="37">
        <v>42850.879733796297</v>
      </c>
      <c r="AU424" s="21" t="s">
        <v>57</v>
      </c>
    </row>
    <row r="425" spans="1:47" x14ac:dyDescent="0.2">
      <c r="A425" s="4" t="s">
        <v>98</v>
      </c>
      <c r="B425" s="14" t="s">
        <v>99</v>
      </c>
      <c r="C425" s="34">
        <v>42844</v>
      </c>
      <c r="D425" s="15">
        <v>54940</v>
      </c>
      <c r="E425" s="15">
        <v>54140</v>
      </c>
      <c r="F425" s="15">
        <v>0</v>
      </c>
      <c r="G425" s="15">
        <v>0</v>
      </c>
      <c r="H425" s="15">
        <v>0</v>
      </c>
      <c r="I425" s="15">
        <v>800</v>
      </c>
      <c r="J425" s="15">
        <v>6737.88</v>
      </c>
      <c r="K425" s="15">
        <v>0</v>
      </c>
      <c r="L425" s="15">
        <v>325</v>
      </c>
      <c r="M425" s="15">
        <v>585</v>
      </c>
      <c r="N425" s="15">
        <v>3600</v>
      </c>
      <c r="O425" s="15">
        <v>47207.61</v>
      </c>
      <c r="P425" s="15">
        <v>0</v>
      </c>
      <c r="Q425" s="15">
        <v>11237.47</v>
      </c>
      <c r="R425" s="15">
        <v>7742.8</v>
      </c>
      <c r="S425" s="15">
        <v>54140</v>
      </c>
      <c r="T425" s="15">
        <v>11547.55</v>
      </c>
      <c r="U425" s="15">
        <v>0</v>
      </c>
      <c r="V425" s="15">
        <v>500.33</v>
      </c>
      <c r="W425" s="15">
        <v>62587.88</v>
      </c>
      <c r="X425" s="16">
        <v>830</v>
      </c>
      <c r="Y425" s="16">
        <v>2875</v>
      </c>
      <c r="Z425" s="16">
        <v>0</v>
      </c>
      <c r="AA425" s="16">
        <v>150</v>
      </c>
      <c r="AB425" s="16">
        <v>3555</v>
      </c>
      <c r="AC425" s="16">
        <v>0</v>
      </c>
      <c r="AD425" s="15">
        <v>0</v>
      </c>
      <c r="AE425" s="15">
        <v>43114.73</v>
      </c>
      <c r="AF425" s="17">
        <v>-192.38</v>
      </c>
      <c r="AG425" s="17">
        <v>0.27</v>
      </c>
      <c r="AH425" s="17">
        <v>0</v>
      </c>
      <c r="AI425" s="17">
        <v>0</v>
      </c>
      <c r="AJ425" s="17">
        <v>0</v>
      </c>
      <c r="AK425" s="17">
        <v>0</v>
      </c>
      <c r="AL425" s="18">
        <v>595</v>
      </c>
      <c r="AM425" s="18">
        <v>616</v>
      </c>
      <c r="AN425" s="35">
        <v>42849</v>
      </c>
      <c r="AO425" s="35">
        <v>42845</v>
      </c>
      <c r="AP425" s="23" t="s">
        <v>50</v>
      </c>
      <c r="AQ425" s="36">
        <v>42845.70789351852</v>
      </c>
      <c r="AR425" s="20" t="s">
        <v>51</v>
      </c>
      <c r="AS425" s="25" t="s">
        <v>50</v>
      </c>
      <c r="AT425" s="37">
        <v>42850.879733796297</v>
      </c>
      <c r="AU425" s="21" t="s">
        <v>57</v>
      </c>
    </row>
    <row r="426" spans="1:47" x14ac:dyDescent="0.2">
      <c r="A426" s="4" t="s">
        <v>98</v>
      </c>
      <c r="B426" s="14" t="s">
        <v>99</v>
      </c>
      <c r="C426" s="34">
        <v>42845</v>
      </c>
      <c r="D426" s="15">
        <v>71760</v>
      </c>
      <c r="E426" s="15">
        <v>70160</v>
      </c>
      <c r="F426" s="15">
        <v>0</v>
      </c>
      <c r="G426" s="15">
        <v>0</v>
      </c>
      <c r="H426" s="15">
        <v>0</v>
      </c>
      <c r="I426" s="15">
        <v>1600</v>
      </c>
      <c r="J426" s="15">
        <v>7370.07</v>
      </c>
      <c r="K426" s="15">
        <v>0</v>
      </c>
      <c r="L426" s="15">
        <v>330</v>
      </c>
      <c r="M426" s="15">
        <v>895</v>
      </c>
      <c r="N426" s="15">
        <v>300</v>
      </c>
      <c r="O426" s="15">
        <v>54393.77</v>
      </c>
      <c r="P426" s="15">
        <v>265</v>
      </c>
      <c r="Q426" s="15">
        <v>15574.2</v>
      </c>
      <c r="R426" s="15">
        <v>10422.1</v>
      </c>
      <c r="S426" s="15">
        <v>70160</v>
      </c>
      <c r="T426" s="15">
        <v>9932.7800000000007</v>
      </c>
      <c r="U426" s="15">
        <v>0</v>
      </c>
      <c r="V426" s="15">
        <v>562.29</v>
      </c>
      <c r="W426" s="15">
        <v>80355.070000000007</v>
      </c>
      <c r="X426" s="16">
        <v>870</v>
      </c>
      <c r="Y426" s="16">
        <v>2920</v>
      </c>
      <c r="Z426" s="16">
        <v>0</v>
      </c>
      <c r="AA426" s="16">
        <v>330</v>
      </c>
      <c r="AB426" s="16">
        <v>3460</v>
      </c>
      <c r="AC426" s="16">
        <v>0</v>
      </c>
      <c r="AD426" s="15">
        <v>0</v>
      </c>
      <c r="AE426" s="15">
        <v>49258.7</v>
      </c>
      <c r="AF426" s="17">
        <v>-265.23</v>
      </c>
      <c r="AG426" s="17">
        <v>0.3</v>
      </c>
      <c r="AH426" s="17">
        <v>0</v>
      </c>
      <c r="AI426" s="17">
        <v>0</v>
      </c>
      <c r="AJ426" s="17">
        <v>0</v>
      </c>
      <c r="AK426" s="17">
        <v>0</v>
      </c>
      <c r="AL426" s="18">
        <v>690</v>
      </c>
      <c r="AM426" s="18">
        <v>752</v>
      </c>
      <c r="AN426" s="35">
        <v>42850</v>
      </c>
      <c r="AO426" s="35">
        <v>42846</v>
      </c>
      <c r="AP426" s="23" t="s">
        <v>50</v>
      </c>
      <c r="AQ426" s="36">
        <v>42848.804965277777</v>
      </c>
      <c r="AR426" s="20" t="s">
        <v>51</v>
      </c>
      <c r="AS426" s="25" t="s">
        <v>50</v>
      </c>
      <c r="AT426" s="37">
        <v>42850.879733796297</v>
      </c>
      <c r="AU426" s="21" t="s">
        <v>57</v>
      </c>
    </row>
    <row r="427" spans="1:47" x14ac:dyDescent="0.2">
      <c r="A427" s="4" t="s">
        <v>98</v>
      </c>
      <c r="B427" s="14" t="s">
        <v>99</v>
      </c>
      <c r="C427" s="34">
        <v>42846</v>
      </c>
      <c r="D427" s="15">
        <v>61655</v>
      </c>
      <c r="E427" s="15">
        <v>60305</v>
      </c>
      <c r="F427" s="15">
        <v>0</v>
      </c>
      <c r="G427" s="15">
        <v>0</v>
      </c>
      <c r="H427" s="15">
        <v>0</v>
      </c>
      <c r="I427" s="15">
        <v>1350</v>
      </c>
      <c r="J427" s="15">
        <v>8291.73</v>
      </c>
      <c r="K427" s="15">
        <v>0</v>
      </c>
      <c r="L427" s="15">
        <v>440</v>
      </c>
      <c r="M427" s="15">
        <v>240</v>
      </c>
      <c r="N427" s="15">
        <v>1800</v>
      </c>
      <c r="O427" s="15">
        <v>55061.120000000003</v>
      </c>
      <c r="P427" s="15">
        <v>0</v>
      </c>
      <c r="Q427" s="15">
        <v>12825.6</v>
      </c>
      <c r="R427" s="15">
        <v>4540.01</v>
      </c>
      <c r="S427" s="15">
        <v>60305</v>
      </c>
      <c r="T427" s="15">
        <v>11534.79</v>
      </c>
      <c r="U427" s="15">
        <v>0</v>
      </c>
      <c r="V427" s="15">
        <v>586.94000000000005</v>
      </c>
      <c r="W427" s="15">
        <v>70626.73</v>
      </c>
      <c r="X427" s="16">
        <v>1260</v>
      </c>
      <c r="Y427" s="16">
        <v>2315</v>
      </c>
      <c r="Z427" s="16">
        <v>0</v>
      </c>
      <c r="AA427" s="16">
        <v>155</v>
      </c>
      <c r="AB427" s="16">
        <v>3420</v>
      </c>
      <c r="AC427" s="16">
        <v>0</v>
      </c>
      <c r="AD427" s="15">
        <v>0</v>
      </c>
      <c r="AE427" s="15">
        <v>49509.39</v>
      </c>
      <c r="AF427" s="17">
        <v>-146.33000000000001</v>
      </c>
      <c r="AG427" s="17">
        <v>-0.39</v>
      </c>
      <c r="AH427" s="17">
        <v>0</v>
      </c>
      <c r="AI427" s="17">
        <v>0</v>
      </c>
      <c r="AJ427" s="17">
        <v>0</v>
      </c>
      <c r="AK427" s="17">
        <v>0</v>
      </c>
      <c r="AL427" s="18">
        <v>607</v>
      </c>
      <c r="AM427" s="18">
        <v>665</v>
      </c>
      <c r="AN427" s="35">
        <v>42851</v>
      </c>
      <c r="AO427" s="35">
        <v>42847</v>
      </c>
      <c r="AP427" s="23" t="s">
        <v>50</v>
      </c>
      <c r="AQ427" s="36">
        <v>42849.683599537035</v>
      </c>
      <c r="AR427" s="20" t="s">
        <v>71</v>
      </c>
      <c r="AS427" s="25" t="s">
        <v>50</v>
      </c>
      <c r="AT427" s="37">
        <v>42850.879733796297</v>
      </c>
      <c r="AU427" s="21" t="s">
        <v>57</v>
      </c>
    </row>
    <row r="428" spans="1:47" x14ac:dyDescent="0.2">
      <c r="A428" s="4" t="s">
        <v>98</v>
      </c>
      <c r="B428" s="14" t="s">
        <v>99</v>
      </c>
      <c r="C428" s="34">
        <v>42847</v>
      </c>
      <c r="D428" s="15">
        <v>55735</v>
      </c>
      <c r="E428" s="15">
        <v>53985</v>
      </c>
      <c r="F428" s="15">
        <v>0</v>
      </c>
      <c r="G428" s="15">
        <v>0</v>
      </c>
      <c r="H428" s="15">
        <v>0</v>
      </c>
      <c r="I428" s="15">
        <v>1750</v>
      </c>
      <c r="J428" s="15">
        <v>8320.74</v>
      </c>
      <c r="K428" s="15">
        <v>0</v>
      </c>
      <c r="L428" s="15">
        <v>355</v>
      </c>
      <c r="M428" s="15">
        <v>215</v>
      </c>
      <c r="N428" s="15">
        <v>2000</v>
      </c>
      <c r="O428" s="15">
        <v>51807.55</v>
      </c>
      <c r="P428" s="15">
        <v>200</v>
      </c>
      <c r="Q428" s="15">
        <v>12303.19</v>
      </c>
      <c r="R428" s="15">
        <v>2315</v>
      </c>
      <c r="S428" s="15">
        <v>53985</v>
      </c>
      <c r="T428" s="15">
        <v>12059.1</v>
      </c>
      <c r="U428" s="15">
        <v>0</v>
      </c>
      <c r="V428" s="15">
        <v>581.64</v>
      </c>
      <c r="W428" s="15">
        <v>64625.74</v>
      </c>
      <c r="X428" s="16">
        <v>480</v>
      </c>
      <c r="Y428" s="16">
        <v>1640</v>
      </c>
      <c r="Z428" s="16">
        <v>0</v>
      </c>
      <c r="AA428" s="16">
        <v>240</v>
      </c>
      <c r="AB428" s="16">
        <v>1880</v>
      </c>
      <c r="AC428" s="16">
        <v>0</v>
      </c>
      <c r="AD428" s="15">
        <v>0</v>
      </c>
      <c r="AE428" s="15">
        <v>44796.81</v>
      </c>
      <c r="AF428" s="17">
        <v>-184.23</v>
      </c>
      <c r="AG428" s="17">
        <v>0.19</v>
      </c>
      <c r="AH428" s="17">
        <v>0</v>
      </c>
      <c r="AI428" s="17">
        <v>0</v>
      </c>
      <c r="AJ428" s="17">
        <v>0</v>
      </c>
      <c r="AK428" s="17">
        <v>0</v>
      </c>
      <c r="AL428" s="18">
        <v>521</v>
      </c>
      <c r="AM428" s="18">
        <v>557</v>
      </c>
      <c r="AN428" s="35">
        <v>42851</v>
      </c>
      <c r="AO428" s="35">
        <v>42849</v>
      </c>
      <c r="AP428" s="23" t="s">
        <v>50</v>
      </c>
      <c r="AQ428" s="36">
        <v>42849.802141203705</v>
      </c>
      <c r="AR428" s="20" t="s">
        <v>51</v>
      </c>
      <c r="AS428" s="25" t="s">
        <v>50</v>
      </c>
      <c r="AT428" s="37">
        <v>42850.879733796297</v>
      </c>
      <c r="AU428" s="21" t="s">
        <v>57</v>
      </c>
    </row>
    <row r="429" spans="1:47" x14ac:dyDescent="0.2">
      <c r="A429" s="4" t="s">
        <v>98</v>
      </c>
      <c r="B429" s="14" t="s">
        <v>99</v>
      </c>
      <c r="C429" s="34">
        <v>42849</v>
      </c>
      <c r="D429" s="15">
        <v>88320</v>
      </c>
      <c r="E429" s="15">
        <v>87170</v>
      </c>
      <c r="F429" s="15">
        <v>50</v>
      </c>
      <c r="G429" s="15">
        <v>0</v>
      </c>
      <c r="H429" s="15">
        <v>0</v>
      </c>
      <c r="I429" s="15">
        <v>1100</v>
      </c>
      <c r="J429" s="15">
        <v>12698.13</v>
      </c>
      <c r="K429" s="15">
        <v>10</v>
      </c>
      <c r="L429" s="15">
        <v>530</v>
      </c>
      <c r="M429" s="15">
        <v>890</v>
      </c>
      <c r="N429" s="15">
        <v>2500</v>
      </c>
      <c r="O429" s="15">
        <v>73848.92</v>
      </c>
      <c r="P429" s="15">
        <v>0</v>
      </c>
      <c r="Q429" s="15">
        <v>23481.25</v>
      </c>
      <c r="R429" s="15">
        <v>7617.96</v>
      </c>
      <c r="S429" s="15">
        <v>87170</v>
      </c>
      <c r="T429" s="15">
        <v>16853.87</v>
      </c>
      <c r="U429" s="15">
        <v>0</v>
      </c>
      <c r="V429" s="15">
        <v>924.26</v>
      </c>
      <c r="W429" s="15">
        <v>102448.13</v>
      </c>
      <c r="X429" s="16">
        <v>1140</v>
      </c>
      <c r="Y429" s="16">
        <v>4140</v>
      </c>
      <c r="Z429" s="16">
        <v>0</v>
      </c>
      <c r="AA429" s="16">
        <v>0</v>
      </c>
      <c r="AB429" s="16">
        <v>5280</v>
      </c>
      <c r="AC429" s="16">
        <v>0</v>
      </c>
      <c r="AD429" s="15">
        <v>0</v>
      </c>
      <c r="AE429" s="15">
        <v>65000.79</v>
      </c>
      <c r="AF429" s="17">
        <v>-430.51</v>
      </c>
      <c r="AG429" s="17">
        <v>0</v>
      </c>
      <c r="AH429" s="17">
        <v>0</v>
      </c>
      <c r="AI429" s="17">
        <v>300.20999999999998</v>
      </c>
      <c r="AJ429" s="17">
        <v>0</v>
      </c>
      <c r="AK429" s="17">
        <v>0</v>
      </c>
      <c r="AL429" s="18">
        <v>929</v>
      </c>
      <c r="AM429" s="18">
        <v>978</v>
      </c>
      <c r="AN429" s="35">
        <v>42852</v>
      </c>
      <c r="AO429" s="35">
        <v>42850</v>
      </c>
      <c r="AP429" s="23" t="s">
        <v>50</v>
      </c>
      <c r="AQ429" s="36">
        <v>42850.72761574074</v>
      </c>
      <c r="AR429" s="20" t="s">
        <v>71</v>
      </c>
      <c r="AS429" s="25" t="s">
        <v>50</v>
      </c>
      <c r="AT429" s="37">
        <v>42850.879733796297</v>
      </c>
      <c r="AU429" s="21" t="s">
        <v>57</v>
      </c>
    </row>
    <row r="430" spans="1:47" x14ac:dyDescent="0.2">
      <c r="A430" s="4" t="s">
        <v>98</v>
      </c>
      <c r="B430" s="14" t="s">
        <v>99</v>
      </c>
      <c r="C430" s="34">
        <v>42850</v>
      </c>
      <c r="D430" s="15">
        <v>70490</v>
      </c>
      <c r="E430" s="15">
        <v>69790</v>
      </c>
      <c r="F430" s="15">
        <v>50</v>
      </c>
      <c r="G430" s="15">
        <v>0</v>
      </c>
      <c r="H430" s="15">
        <v>0</v>
      </c>
      <c r="I430" s="15">
        <v>650</v>
      </c>
      <c r="J430" s="15">
        <v>8730.93</v>
      </c>
      <c r="K430" s="15">
        <v>0</v>
      </c>
      <c r="L430" s="15">
        <v>600</v>
      </c>
      <c r="M430" s="15">
        <v>1055</v>
      </c>
      <c r="N430" s="15">
        <v>2700</v>
      </c>
      <c r="O430" s="15">
        <v>60669.43</v>
      </c>
      <c r="P430" s="15">
        <v>80</v>
      </c>
      <c r="Q430" s="15">
        <v>17947.7</v>
      </c>
      <c r="R430" s="15">
        <v>4878.8</v>
      </c>
      <c r="S430" s="15">
        <v>69790</v>
      </c>
      <c r="T430" s="15">
        <v>13106.48</v>
      </c>
      <c r="U430" s="15">
        <v>0</v>
      </c>
      <c r="V430" s="15">
        <v>679.45</v>
      </c>
      <c r="W430" s="15">
        <v>80875.929999999993</v>
      </c>
      <c r="X430" s="16">
        <v>950</v>
      </c>
      <c r="Y430" s="16">
        <v>1970</v>
      </c>
      <c r="Z430" s="16">
        <v>0</v>
      </c>
      <c r="AA430" s="16">
        <v>0</v>
      </c>
      <c r="AB430" s="16">
        <v>2920</v>
      </c>
      <c r="AC430" s="16">
        <v>0</v>
      </c>
      <c r="AD430" s="15">
        <v>0</v>
      </c>
      <c r="AE430" s="15">
        <v>53203.5</v>
      </c>
      <c r="AF430" s="17">
        <v>-323.64</v>
      </c>
      <c r="AG430" s="17">
        <v>0</v>
      </c>
      <c r="AH430" s="17">
        <v>0</v>
      </c>
      <c r="AI430" s="17">
        <v>0</v>
      </c>
      <c r="AJ430" s="17">
        <v>0</v>
      </c>
      <c r="AK430" s="17">
        <v>0</v>
      </c>
      <c r="AL430" s="18">
        <v>700</v>
      </c>
      <c r="AM430" s="18">
        <v>736</v>
      </c>
      <c r="AN430" s="35">
        <v>42853</v>
      </c>
      <c r="AO430" s="35">
        <v>42851</v>
      </c>
      <c r="AP430" s="23" t="s">
        <v>50</v>
      </c>
      <c r="AQ430" s="36">
        <v>42851.673807870371</v>
      </c>
      <c r="AR430" s="20" t="s">
        <v>71</v>
      </c>
      <c r="AS430" s="25" t="s">
        <v>50</v>
      </c>
      <c r="AT430" s="37">
        <v>42852.415960648148</v>
      </c>
      <c r="AU430" s="21" t="s">
        <v>51</v>
      </c>
    </row>
    <row r="431" spans="1:47" x14ac:dyDescent="0.2">
      <c r="A431" s="4" t="s">
        <v>98</v>
      </c>
      <c r="B431" s="14" t="s">
        <v>99</v>
      </c>
      <c r="C431" s="34">
        <v>42851</v>
      </c>
      <c r="D431" s="15">
        <v>77065</v>
      </c>
      <c r="E431" s="15">
        <v>75765</v>
      </c>
      <c r="F431" s="15">
        <v>100</v>
      </c>
      <c r="G431" s="15">
        <v>0</v>
      </c>
      <c r="H431" s="15">
        <v>0</v>
      </c>
      <c r="I431" s="15">
        <v>1200</v>
      </c>
      <c r="J431" s="15">
        <v>9521.3700000000008</v>
      </c>
      <c r="K431" s="15">
        <v>0</v>
      </c>
      <c r="L431" s="15">
        <v>325</v>
      </c>
      <c r="M431" s="15">
        <v>930</v>
      </c>
      <c r="N431" s="15">
        <v>2000</v>
      </c>
      <c r="O431" s="15">
        <v>70116.67</v>
      </c>
      <c r="P431" s="15">
        <v>0</v>
      </c>
      <c r="Q431" s="15">
        <v>15732.5</v>
      </c>
      <c r="R431" s="15">
        <v>3992.2</v>
      </c>
      <c r="S431" s="15">
        <v>75765</v>
      </c>
      <c r="T431" s="15">
        <v>13371.38</v>
      </c>
      <c r="U431" s="15">
        <v>0</v>
      </c>
      <c r="V431" s="15">
        <v>704.99</v>
      </c>
      <c r="W431" s="15">
        <v>87841.37</v>
      </c>
      <c r="X431" s="16">
        <v>850</v>
      </c>
      <c r="Y431" s="16">
        <v>4080</v>
      </c>
      <c r="Z431" s="16">
        <v>0</v>
      </c>
      <c r="AA431" s="16">
        <v>0</v>
      </c>
      <c r="AB431" s="16">
        <v>4930</v>
      </c>
      <c r="AC431" s="16">
        <v>0</v>
      </c>
      <c r="AD431" s="15">
        <v>0</v>
      </c>
      <c r="AE431" s="15">
        <v>64270.3</v>
      </c>
      <c r="AF431" s="17">
        <v>-257.68</v>
      </c>
      <c r="AG431" s="17">
        <v>-0.3</v>
      </c>
      <c r="AH431" s="17">
        <v>0</v>
      </c>
      <c r="AI431" s="17">
        <v>0</v>
      </c>
      <c r="AJ431" s="17">
        <v>0</v>
      </c>
      <c r="AK431" s="17">
        <v>0</v>
      </c>
      <c r="AL431" s="18">
        <v>717</v>
      </c>
      <c r="AM431" s="18">
        <v>784</v>
      </c>
      <c r="AN431" s="35">
        <v>42857</v>
      </c>
      <c r="AO431" s="35">
        <v>42852</v>
      </c>
      <c r="AP431" s="23" t="s">
        <v>50</v>
      </c>
      <c r="AQ431" s="36">
        <v>42852.672986111109</v>
      </c>
      <c r="AR431" s="20" t="s">
        <v>71</v>
      </c>
      <c r="AS431" s="25" t="s">
        <v>50</v>
      </c>
      <c r="AT431" s="37">
        <v>42853.463414351849</v>
      </c>
      <c r="AU431" s="21" t="s">
        <v>51</v>
      </c>
    </row>
    <row r="432" spans="1:47" x14ac:dyDescent="0.2">
      <c r="A432" s="4" t="s">
        <v>98</v>
      </c>
      <c r="B432" s="14" t="s">
        <v>99</v>
      </c>
      <c r="C432" s="34">
        <v>42852</v>
      </c>
      <c r="D432" s="15">
        <v>69445</v>
      </c>
      <c r="E432" s="15">
        <v>68945</v>
      </c>
      <c r="F432" s="15">
        <v>0</v>
      </c>
      <c r="G432" s="15">
        <v>0</v>
      </c>
      <c r="H432" s="15">
        <v>0</v>
      </c>
      <c r="I432" s="15">
        <v>500</v>
      </c>
      <c r="J432" s="15">
        <v>9149.85</v>
      </c>
      <c r="K432" s="15">
        <v>0</v>
      </c>
      <c r="L432" s="15">
        <v>445</v>
      </c>
      <c r="M432" s="15">
        <v>280</v>
      </c>
      <c r="N432" s="15">
        <v>1300</v>
      </c>
      <c r="O432" s="15">
        <v>54809.15</v>
      </c>
      <c r="P432" s="15">
        <v>0</v>
      </c>
      <c r="Q432" s="15">
        <v>14429</v>
      </c>
      <c r="R432" s="15">
        <v>11381.7</v>
      </c>
      <c r="S432" s="15">
        <v>68945</v>
      </c>
      <c r="T432" s="15">
        <v>11028.83</v>
      </c>
      <c r="U432" s="15">
        <v>0</v>
      </c>
      <c r="V432" s="15">
        <v>646.02</v>
      </c>
      <c r="W432" s="15">
        <v>79319.850000000006</v>
      </c>
      <c r="X432" s="16">
        <v>790</v>
      </c>
      <c r="Y432" s="16">
        <v>2645</v>
      </c>
      <c r="Z432" s="16">
        <v>0</v>
      </c>
      <c r="AA432" s="16">
        <v>0</v>
      </c>
      <c r="AB432" s="16">
        <v>3435</v>
      </c>
      <c r="AC432" s="16">
        <v>0</v>
      </c>
      <c r="AD432" s="15">
        <v>0</v>
      </c>
      <c r="AE432" s="15">
        <v>48369.3</v>
      </c>
      <c r="AF432" s="17">
        <v>-220.88</v>
      </c>
      <c r="AG432" s="17">
        <v>-0.3</v>
      </c>
      <c r="AH432" s="17">
        <v>0</v>
      </c>
      <c r="AI432" s="17">
        <v>0</v>
      </c>
      <c r="AJ432" s="17">
        <v>0</v>
      </c>
      <c r="AK432" s="17">
        <v>0</v>
      </c>
      <c r="AL432" s="18">
        <v>718</v>
      </c>
      <c r="AM432" s="18">
        <v>760</v>
      </c>
      <c r="AN432" s="35">
        <v>42858</v>
      </c>
      <c r="AO432" s="35">
        <v>42853</v>
      </c>
      <c r="AP432" s="23" t="s">
        <v>50</v>
      </c>
      <c r="AQ432" s="36">
        <v>42855.785925925928</v>
      </c>
      <c r="AR432" s="20" t="s">
        <v>51</v>
      </c>
      <c r="AS432" s="25" t="s">
        <v>50</v>
      </c>
      <c r="AT432" s="37">
        <v>42857.468946759262</v>
      </c>
      <c r="AU432" s="21" t="s">
        <v>51</v>
      </c>
    </row>
    <row r="433" spans="1:47" x14ac:dyDescent="0.2">
      <c r="A433" s="4" t="s">
        <v>98</v>
      </c>
      <c r="B433" s="14" t="s">
        <v>99</v>
      </c>
      <c r="C433" s="34">
        <v>42853</v>
      </c>
      <c r="D433" s="15">
        <v>63555</v>
      </c>
      <c r="E433" s="15">
        <v>62005</v>
      </c>
      <c r="F433" s="15">
        <v>100</v>
      </c>
      <c r="G433" s="15">
        <v>0</v>
      </c>
      <c r="H433" s="15">
        <v>0</v>
      </c>
      <c r="I433" s="15">
        <v>1450</v>
      </c>
      <c r="J433" s="15">
        <v>8055.75</v>
      </c>
      <c r="K433" s="15">
        <v>0</v>
      </c>
      <c r="L433" s="15">
        <v>285</v>
      </c>
      <c r="M433" s="15">
        <v>875</v>
      </c>
      <c r="N433" s="15">
        <v>2300</v>
      </c>
      <c r="O433" s="15">
        <v>54987.199999999997</v>
      </c>
      <c r="P433" s="15">
        <v>30</v>
      </c>
      <c r="Q433" s="15">
        <v>15477.25</v>
      </c>
      <c r="R433" s="15">
        <v>4576.3</v>
      </c>
      <c r="S433" s="15">
        <v>62005</v>
      </c>
      <c r="T433" s="15">
        <v>12462.86</v>
      </c>
      <c r="U433" s="15">
        <v>0</v>
      </c>
      <c r="V433" s="15">
        <v>602.89</v>
      </c>
      <c r="W433" s="15">
        <v>72770.75</v>
      </c>
      <c r="X433" s="16">
        <v>730</v>
      </c>
      <c r="Y433" s="16">
        <v>3125</v>
      </c>
      <c r="Z433" s="16">
        <v>0</v>
      </c>
      <c r="AA433" s="16">
        <v>155</v>
      </c>
      <c r="AB433" s="16">
        <v>3700</v>
      </c>
      <c r="AC433" s="16">
        <v>0</v>
      </c>
      <c r="AD433" s="15">
        <v>0</v>
      </c>
      <c r="AE433" s="15">
        <v>49471.45</v>
      </c>
      <c r="AF433" s="17">
        <v>-249.63</v>
      </c>
      <c r="AG433" s="17">
        <v>0.45</v>
      </c>
      <c r="AH433" s="17">
        <v>0</v>
      </c>
      <c r="AI433" s="17">
        <v>0</v>
      </c>
      <c r="AJ433" s="17">
        <v>0</v>
      </c>
      <c r="AK433" s="17">
        <v>0</v>
      </c>
      <c r="AL433" s="18">
        <v>701</v>
      </c>
      <c r="AM433" s="18">
        <v>748</v>
      </c>
      <c r="AN433" s="35">
        <v>42859</v>
      </c>
      <c r="AO433" s="35">
        <v>42854</v>
      </c>
      <c r="AP433" s="23" t="s">
        <v>50</v>
      </c>
      <c r="AQ433" s="36">
        <v>42857.56753472222</v>
      </c>
      <c r="AR433" s="20" t="s">
        <v>71</v>
      </c>
      <c r="AS433" s="25" t="s">
        <v>50</v>
      </c>
      <c r="AT433" s="37">
        <v>42857.881342592591</v>
      </c>
      <c r="AU433" s="21" t="s">
        <v>51</v>
      </c>
    </row>
    <row r="434" spans="1:47" x14ac:dyDescent="0.2">
      <c r="A434" s="4" t="s">
        <v>98</v>
      </c>
      <c r="B434" s="14" t="s">
        <v>99</v>
      </c>
      <c r="C434" s="34">
        <v>42854</v>
      </c>
      <c r="D434" s="15">
        <v>58240</v>
      </c>
      <c r="E434" s="15">
        <v>56790</v>
      </c>
      <c r="F434" s="15">
        <v>50</v>
      </c>
      <c r="G434" s="15">
        <v>0</v>
      </c>
      <c r="H434" s="15">
        <v>0</v>
      </c>
      <c r="I434" s="15">
        <v>1400</v>
      </c>
      <c r="J434" s="15">
        <v>8015.19</v>
      </c>
      <c r="K434" s="15">
        <v>0</v>
      </c>
      <c r="L434" s="15">
        <v>265</v>
      </c>
      <c r="M434" s="15">
        <v>425</v>
      </c>
      <c r="N434" s="15">
        <v>1000</v>
      </c>
      <c r="O434" s="15">
        <v>46875.4</v>
      </c>
      <c r="P434" s="15">
        <v>0</v>
      </c>
      <c r="Q434" s="15">
        <v>17835.89</v>
      </c>
      <c r="R434" s="15">
        <v>3233.9</v>
      </c>
      <c r="S434" s="15">
        <v>56790</v>
      </c>
      <c r="T434" s="15">
        <v>10585.69</v>
      </c>
      <c r="U434" s="15">
        <v>0</v>
      </c>
      <c r="V434" s="15">
        <v>569.5</v>
      </c>
      <c r="W434" s="15">
        <v>66945.19</v>
      </c>
      <c r="X434" s="16">
        <v>1740</v>
      </c>
      <c r="Y434" s="16">
        <v>1725</v>
      </c>
      <c r="Z434" s="16">
        <v>0</v>
      </c>
      <c r="AA434" s="16">
        <v>200</v>
      </c>
      <c r="AB434" s="16">
        <v>3265</v>
      </c>
      <c r="AC434" s="16">
        <v>0</v>
      </c>
      <c r="AD434" s="15">
        <v>0</v>
      </c>
      <c r="AE434" s="15">
        <v>41435.21</v>
      </c>
      <c r="AF434" s="17">
        <v>-264.61</v>
      </c>
      <c r="AG434" s="17">
        <v>0</v>
      </c>
      <c r="AH434" s="17">
        <v>150</v>
      </c>
      <c r="AI434" s="17">
        <v>0</v>
      </c>
      <c r="AJ434" s="17">
        <v>0</v>
      </c>
      <c r="AK434" s="17">
        <v>0</v>
      </c>
      <c r="AL434" s="18">
        <v>637</v>
      </c>
      <c r="AM434" s="18">
        <v>680</v>
      </c>
      <c r="AN434" s="35">
        <v>42859</v>
      </c>
      <c r="AO434" s="35">
        <v>42855</v>
      </c>
      <c r="AP434" s="23" t="s">
        <v>50</v>
      </c>
      <c r="AQ434" s="36">
        <v>42857.67900462963</v>
      </c>
      <c r="AR434" s="20" t="s">
        <v>71</v>
      </c>
      <c r="AS434" s="25" t="s">
        <v>50</v>
      </c>
      <c r="AT434" s="37">
        <v>42857.881342592591</v>
      </c>
      <c r="AU434" s="21" t="s">
        <v>51</v>
      </c>
    </row>
    <row r="435" spans="1:47" x14ac:dyDescent="0.2">
      <c r="A435" s="4" t="s">
        <v>100</v>
      </c>
      <c r="B435" s="14" t="s">
        <v>101</v>
      </c>
      <c r="C435" s="34">
        <v>42826</v>
      </c>
      <c r="D435" s="15">
        <v>77645</v>
      </c>
      <c r="E435" s="15">
        <v>76495</v>
      </c>
      <c r="F435" s="15">
        <v>50</v>
      </c>
      <c r="G435" s="15">
        <v>0</v>
      </c>
      <c r="H435" s="15">
        <v>0</v>
      </c>
      <c r="I435" s="15">
        <v>1100</v>
      </c>
      <c r="J435" s="15">
        <v>12050.37</v>
      </c>
      <c r="K435" s="15">
        <v>0</v>
      </c>
      <c r="L435" s="15">
        <v>335</v>
      </c>
      <c r="M435" s="15">
        <v>215</v>
      </c>
      <c r="N435" s="15">
        <v>10000</v>
      </c>
      <c r="O435" s="15">
        <v>71887.37</v>
      </c>
      <c r="P435" s="15">
        <v>415</v>
      </c>
      <c r="Q435" s="15">
        <v>870</v>
      </c>
      <c r="R435" s="15">
        <v>27073</v>
      </c>
      <c r="S435" s="15">
        <v>76495</v>
      </c>
      <c r="T435" s="15">
        <v>22926.04</v>
      </c>
      <c r="U435" s="15">
        <v>0</v>
      </c>
      <c r="V435" s="15">
        <v>824.33</v>
      </c>
      <c r="W435" s="15">
        <v>90245.37</v>
      </c>
      <c r="X435" s="16">
        <v>90</v>
      </c>
      <c r="Y435" s="16">
        <v>3025</v>
      </c>
      <c r="Z435" s="16">
        <v>0</v>
      </c>
      <c r="AA435" s="16">
        <v>0</v>
      </c>
      <c r="AB435" s="16">
        <v>3115</v>
      </c>
      <c r="AC435" s="16">
        <v>0</v>
      </c>
      <c r="AD435" s="15">
        <v>0</v>
      </c>
      <c r="AE435" s="15">
        <v>62402</v>
      </c>
      <c r="AF435" s="17">
        <v>-12.21</v>
      </c>
      <c r="AG435" s="17">
        <v>0</v>
      </c>
      <c r="AH435" s="17">
        <v>0</v>
      </c>
      <c r="AI435" s="17">
        <v>0</v>
      </c>
      <c r="AJ435" s="17">
        <v>0</v>
      </c>
      <c r="AK435" s="17">
        <v>0</v>
      </c>
      <c r="AL435" s="18">
        <v>1039</v>
      </c>
      <c r="AM435" s="18">
        <v>1051</v>
      </c>
      <c r="AN435" s="35">
        <v>42830</v>
      </c>
      <c r="AO435" s="35">
        <v>42828</v>
      </c>
      <c r="AP435" s="23" t="s">
        <v>50</v>
      </c>
      <c r="AQ435" s="36">
        <v>42829.486192129632</v>
      </c>
      <c r="AR435" s="20" t="s">
        <v>51</v>
      </c>
      <c r="AS435" s="25" t="s">
        <v>50</v>
      </c>
      <c r="AT435" s="37">
        <v>42850.879733796297</v>
      </c>
      <c r="AU435" s="21" t="s">
        <v>57</v>
      </c>
    </row>
    <row r="436" spans="1:47" x14ac:dyDescent="0.2">
      <c r="A436" s="4" t="s">
        <v>100</v>
      </c>
      <c r="B436" s="14" t="s">
        <v>101</v>
      </c>
      <c r="C436" s="34">
        <v>42827</v>
      </c>
      <c r="D436" s="15">
        <v>15430</v>
      </c>
      <c r="E436" s="15">
        <v>15330</v>
      </c>
      <c r="F436" s="15">
        <v>0</v>
      </c>
      <c r="G436" s="15">
        <v>0</v>
      </c>
      <c r="H436" s="15">
        <v>0</v>
      </c>
      <c r="I436" s="15">
        <v>100</v>
      </c>
      <c r="J436" s="15">
        <v>840.72</v>
      </c>
      <c r="K436" s="15">
        <v>0</v>
      </c>
      <c r="L436" s="15">
        <v>130</v>
      </c>
      <c r="M436" s="15">
        <v>100</v>
      </c>
      <c r="N436" s="15">
        <v>0</v>
      </c>
      <c r="O436" s="15">
        <v>10713.02</v>
      </c>
      <c r="P436" s="15">
        <v>0</v>
      </c>
      <c r="Q436" s="15">
        <v>0</v>
      </c>
      <c r="R436" s="15">
        <v>5787.7</v>
      </c>
      <c r="S436" s="15">
        <v>15330</v>
      </c>
      <c r="T436" s="15">
        <v>1100.68</v>
      </c>
      <c r="U436" s="15">
        <v>0</v>
      </c>
      <c r="V436" s="15">
        <v>70.040000000000006</v>
      </c>
      <c r="W436" s="15">
        <v>16500.72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  <c r="AD436" s="15">
        <v>0</v>
      </c>
      <c r="AE436" s="15">
        <v>9642.2999999999993</v>
      </c>
      <c r="AF436" s="17">
        <v>0</v>
      </c>
      <c r="AG436" s="17">
        <v>0</v>
      </c>
      <c r="AH436" s="17">
        <v>0</v>
      </c>
      <c r="AI436" s="17">
        <v>0</v>
      </c>
      <c r="AJ436" s="17">
        <v>0</v>
      </c>
      <c r="AK436" s="17">
        <v>0</v>
      </c>
      <c r="AL436" s="18">
        <v>276</v>
      </c>
      <c r="AM436" s="18">
        <v>281</v>
      </c>
      <c r="AN436" s="35">
        <v>42830</v>
      </c>
      <c r="AO436" s="35">
        <v>42828</v>
      </c>
      <c r="AP436" s="23" t="s">
        <v>50</v>
      </c>
      <c r="AQ436" s="36">
        <v>42829.486354166664</v>
      </c>
      <c r="AR436" s="20" t="s">
        <v>51</v>
      </c>
      <c r="AS436" s="25" t="s">
        <v>50</v>
      </c>
      <c r="AT436" s="37">
        <v>42850.879733796297</v>
      </c>
      <c r="AU436" s="21" t="s">
        <v>57</v>
      </c>
    </row>
    <row r="437" spans="1:47" x14ac:dyDescent="0.2">
      <c r="A437" s="4" t="s">
        <v>100</v>
      </c>
      <c r="B437" s="14" t="s">
        <v>101</v>
      </c>
      <c r="C437" s="34">
        <v>42828</v>
      </c>
      <c r="D437" s="15">
        <v>143175</v>
      </c>
      <c r="E437" s="15">
        <v>141675</v>
      </c>
      <c r="F437" s="15">
        <v>0</v>
      </c>
      <c r="G437" s="15">
        <v>0</v>
      </c>
      <c r="H437" s="15">
        <v>0</v>
      </c>
      <c r="I437" s="15">
        <v>1500</v>
      </c>
      <c r="J437" s="15">
        <v>23811.39</v>
      </c>
      <c r="K437" s="15">
        <v>0</v>
      </c>
      <c r="L437" s="15">
        <v>490</v>
      </c>
      <c r="M437" s="15">
        <v>485</v>
      </c>
      <c r="N437" s="15">
        <v>10200</v>
      </c>
      <c r="O437" s="15">
        <v>139856.32000000001</v>
      </c>
      <c r="P437" s="15">
        <v>436.8</v>
      </c>
      <c r="Q437" s="15">
        <v>2595</v>
      </c>
      <c r="R437" s="15">
        <v>35273.269999999997</v>
      </c>
      <c r="S437" s="15">
        <v>141675</v>
      </c>
      <c r="T437" s="15">
        <v>34864.85</v>
      </c>
      <c r="U437" s="15">
        <v>0</v>
      </c>
      <c r="V437" s="15">
        <v>1621.54</v>
      </c>
      <c r="W437" s="15">
        <v>167961.39</v>
      </c>
      <c r="X437" s="16">
        <v>690</v>
      </c>
      <c r="Y437" s="16">
        <v>6090</v>
      </c>
      <c r="Z437" s="16">
        <v>0</v>
      </c>
      <c r="AA437" s="16">
        <v>0</v>
      </c>
      <c r="AB437" s="16">
        <v>6780</v>
      </c>
      <c r="AC437" s="16">
        <v>0</v>
      </c>
      <c r="AD437" s="15">
        <v>0</v>
      </c>
      <c r="AE437" s="15">
        <v>121849.93</v>
      </c>
      <c r="AF437" s="17">
        <v>-39.26</v>
      </c>
      <c r="AG437" s="17">
        <v>0</v>
      </c>
      <c r="AH437" s="17">
        <v>0</v>
      </c>
      <c r="AI437" s="17">
        <v>0</v>
      </c>
      <c r="AJ437" s="17">
        <v>0</v>
      </c>
      <c r="AK437" s="17">
        <v>0</v>
      </c>
      <c r="AL437" s="18">
        <v>1629</v>
      </c>
      <c r="AM437" s="18">
        <v>1668</v>
      </c>
      <c r="AN437" s="35">
        <v>42832</v>
      </c>
      <c r="AO437" s="35">
        <v>42829</v>
      </c>
      <c r="AP437" s="23" t="s">
        <v>50</v>
      </c>
      <c r="AQ437" s="36">
        <v>42832.431331018517</v>
      </c>
      <c r="AR437" s="20" t="s">
        <v>51</v>
      </c>
      <c r="AS437" s="25" t="s">
        <v>50</v>
      </c>
      <c r="AT437" s="37">
        <v>42850.879733796297</v>
      </c>
      <c r="AU437" s="21" t="s">
        <v>57</v>
      </c>
    </row>
    <row r="438" spans="1:47" x14ac:dyDescent="0.2">
      <c r="A438" s="4" t="s">
        <v>100</v>
      </c>
      <c r="B438" s="14" t="s">
        <v>101</v>
      </c>
      <c r="C438" s="34">
        <v>42829</v>
      </c>
      <c r="D438" s="15">
        <v>135445</v>
      </c>
      <c r="E438" s="15">
        <v>133945</v>
      </c>
      <c r="F438" s="15">
        <v>0</v>
      </c>
      <c r="G438" s="15">
        <v>0</v>
      </c>
      <c r="H438" s="15">
        <v>0</v>
      </c>
      <c r="I438" s="15">
        <v>1500</v>
      </c>
      <c r="J438" s="15">
        <v>17195.91</v>
      </c>
      <c r="K438" s="15">
        <v>0</v>
      </c>
      <c r="L438" s="15">
        <v>925</v>
      </c>
      <c r="M438" s="15">
        <v>715</v>
      </c>
      <c r="N438" s="15">
        <v>14800</v>
      </c>
      <c r="O438" s="15">
        <v>137460.41</v>
      </c>
      <c r="P438" s="15">
        <v>190</v>
      </c>
      <c r="Q438" s="15">
        <v>7020</v>
      </c>
      <c r="R438" s="15">
        <v>24410.5</v>
      </c>
      <c r="S438" s="15">
        <v>133945</v>
      </c>
      <c r="T438" s="15">
        <v>33903.65</v>
      </c>
      <c r="U438" s="15">
        <v>0</v>
      </c>
      <c r="V438" s="15">
        <v>1232.26</v>
      </c>
      <c r="W438" s="15">
        <v>154280.91</v>
      </c>
      <c r="X438" s="16">
        <v>740</v>
      </c>
      <c r="Y438" s="16">
        <v>0</v>
      </c>
      <c r="Z438" s="16">
        <v>0</v>
      </c>
      <c r="AA438" s="16">
        <v>0</v>
      </c>
      <c r="AB438" s="16">
        <v>740</v>
      </c>
      <c r="AC438" s="16">
        <v>0</v>
      </c>
      <c r="AD438" s="15">
        <v>0</v>
      </c>
      <c r="AE438" s="15">
        <v>119364.5</v>
      </c>
      <c r="AF438" s="17">
        <v>-123.62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  <c r="AL438" s="18">
        <v>1704</v>
      </c>
      <c r="AM438" s="18">
        <v>1752</v>
      </c>
      <c r="AN438" s="35">
        <v>42835</v>
      </c>
      <c r="AO438" s="35">
        <v>42830</v>
      </c>
      <c r="AP438" s="23" t="s">
        <v>50</v>
      </c>
      <c r="AQ438" s="36">
        <v>42834.858483796299</v>
      </c>
      <c r="AR438" s="20" t="s">
        <v>51</v>
      </c>
      <c r="AS438" s="25" t="s">
        <v>50</v>
      </c>
      <c r="AT438" s="37">
        <v>42850.879733796297</v>
      </c>
      <c r="AU438" s="21" t="s">
        <v>57</v>
      </c>
    </row>
    <row r="439" spans="1:47" x14ac:dyDescent="0.2">
      <c r="A439" s="4" t="s">
        <v>100</v>
      </c>
      <c r="B439" s="14" t="s">
        <v>101</v>
      </c>
      <c r="C439" s="34">
        <v>42830</v>
      </c>
      <c r="D439" s="15">
        <v>115435</v>
      </c>
      <c r="E439" s="15">
        <v>113935</v>
      </c>
      <c r="F439" s="15">
        <v>0</v>
      </c>
      <c r="G439" s="15">
        <v>0</v>
      </c>
      <c r="H439" s="15">
        <v>0</v>
      </c>
      <c r="I439" s="15">
        <v>1500</v>
      </c>
      <c r="J439" s="15">
        <v>18347.97</v>
      </c>
      <c r="K439" s="15">
        <v>30</v>
      </c>
      <c r="L439" s="15">
        <v>710</v>
      </c>
      <c r="M439" s="15">
        <v>235</v>
      </c>
      <c r="N439" s="15">
        <v>10100</v>
      </c>
      <c r="O439" s="15">
        <v>121382.36</v>
      </c>
      <c r="P439" s="15">
        <v>455.5</v>
      </c>
      <c r="Q439" s="15">
        <v>1270</v>
      </c>
      <c r="R439" s="15">
        <v>21750.11</v>
      </c>
      <c r="S439" s="15">
        <v>113935</v>
      </c>
      <c r="T439" s="15">
        <v>29658.86</v>
      </c>
      <c r="U439" s="15">
        <v>0</v>
      </c>
      <c r="V439" s="15">
        <v>1264.1099999999999</v>
      </c>
      <c r="W439" s="15">
        <v>134757.97</v>
      </c>
      <c r="X439" s="16">
        <v>180</v>
      </c>
      <c r="Y439" s="16">
        <v>4305</v>
      </c>
      <c r="Z439" s="16">
        <v>0</v>
      </c>
      <c r="AA439" s="16">
        <v>0</v>
      </c>
      <c r="AB439" s="16">
        <v>4485</v>
      </c>
      <c r="AC439" s="16">
        <v>0</v>
      </c>
      <c r="AD439" s="15">
        <v>0</v>
      </c>
      <c r="AE439" s="15">
        <v>106544.39</v>
      </c>
      <c r="AF439" s="17">
        <v>-15.25</v>
      </c>
      <c r="AG439" s="17">
        <v>0</v>
      </c>
      <c r="AH439" s="17">
        <v>0</v>
      </c>
      <c r="AI439" s="17">
        <v>0</v>
      </c>
      <c r="AJ439" s="17">
        <v>0</v>
      </c>
      <c r="AK439" s="17">
        <v>0</v>
      </c>
      <c r="AL439" s="18">
        <v>1314</v>
      </c>
      <c r="AM439" s="18">
        <v>1361</v>
      </c>
      <c r="AN439" s="35">
        <v>42835</v>
      </c>
      <c r="AO439" s="35">
        <v>42832</v>
      </c>
      <c r="AP439" s="23" t="s">
        <v>50</v>
      </c>
      <c r="AQ439" s="36">
        <v>42834.934282407405</v>
      </c>
      <c r="AR439" s="20" t="s">
        <v>51</v>
      </c>
      <c r="AS439" s="25" t="s">
        <v>50</v>
      </c>
      <c r="AT439" s="37">
        <v>42850.879733796297</v>
      </c>
      <c r="AU439" s="21" t="s">
        <v>57</v>
      </c>
    </row>
    <row r="440" spans="1:47" x14ac:dyDescent="0.2">
      <c r="A440" s="4" t="s">
        <v>100</v>
      </c>
      <c r="B440" s="14" t="s">
        <v>101</v>
      </c>
      <c r="C440" s="34">
        <v>42832</v>
      </c>
      <c r="D440" s="15">
        <v>184805</v>
      </c>
      <c r="E440" s="15">
        <v>183005</v>
      </c>
      <c r="F440" s="15">
        <v>0</v>
      </c>
      <c r="G440" s="15">
        <v>0</v>
      </c>
      <c r="H440" s="15">
        <v>0</v>
      </c>
      <c r="I440" s="15">
        <v>1800</v>
      </c>
      <c r="J440" s="15">
        <v>28281.93</v>
      </c>
      <c r="K440" s="15">
        <v>0</v>
      </c>
      <c r="L440" s="15">
        <v>940</v>
      </c>
      <c r="M440" s="15">
        <v>800</v>
      </c>
      <c r="N440" s="15">
        <v>1200</v>
      </c>
      <c r="O440" s="15">
        <v>172210.83</v>
      </c>
      <c r="P440" s="15">
        <v>465</v>
      </c>
      <c r="Q440" s="15">
        <v>4652.1000000000004</v>
      </c>
      <c r="R440" s="15">
        <v>38699</v>
      </c>
      <c r="S440" s="15">
        <v>183005</v>
      </c>
      <c r="T440" s="15">
        <v>31057.87</v>
      </c>
      <c r="U440" s="15">
        <v>0</v>
      </c>
      <c r="V440" s="15">
        <v>1964.06</v>
      </c>
      <c r="W440" s="15">
        <v>214826.93</v>
      </c>
      <c r="X440" s="16">
        <v>730</v>
      </c>
      <c r="Y440" s="16">
        <v>6415</v>
      </c>
      <c r="Z440" s="16">
        <v>0</v>
      </c>
      <c r="AA440" s="16">
        <v>0</v>
      </c>
      <c r="AB440" s="16">
        <v>7145</v>
      </c>
      <c r="AC440" s="16">
        <v>0</v>
      </c>
      <c r="AD440" s="15">
        <v>0</v>
      </c>
      <c r="AE440" s="15">
        <v>149333.9</v>
      </c>
      <c r="AF440" s="17">
        <v>-64.150000000000006</v>
      </c>
      <c r="AG440" s="17">
        <v>0</v>
      </c>
      <c r="AH440" s="17">
        <v>0</v>
      </c>
      <c r="AI440" s="17">
        <v>0</v>
      </c>
      <c r="AJ440" s="17">
        <v>0</v>
      </c>
      <c r="AK440" s="17">
        <v>0</v>
      </c>
      <c r="AL440" s="18">
        <v>1934</v>
      </c>
      <c r="AM440" s="18">
        <v>2040</v>
      </c>
      <c r="AN440" s="35">
        <v>42837</v>
      </c>
      <c r="AO440" s="35">
        <v>42835</v>
      </c>
      <c r="AP440" s="23" t="s">
        <v>50</v>
      </c>
      <c r="AQ440" s="36">
        <v>42836.454409722224</v>
      </c>
      <c r="AR440" s="20" t="s">
        <v>51</v>
      </c>
      <c r="AS440" s="25" t="s">
        <v>50</v>
      </c>
      <c r="AT440" s="37">
        <v>42850.879733796297</v>
      </c>
      <c r="AU440" s="21" t="s">
        <v>57</v>
      </c>
    </row>
    <row r="441" spans="1:47" x14ac:dyDescent="0.2">
      <c r="A441" s="4" t="s">
        <v>100</v>
      </c>
      <c r="B441" s="14" t="s">
        <v>101</v>
      </c>
      <c r="C441" s="34">
        <v>42833</v>
      </c>
      <c r="D441" s="15">
        <v>88105</v>
      </c>
      <c r="E441" s="15">
        <v>86755</v>
      </c>
      <c r="F441" s="15">
        <v>0</v>
      </c>
      <c r="G441" s="15">
        <v>0</v>
      </c>
      <c r="H441" s="15">
        <v>0</v>
      </c>
      <c r="I441" s="15">
        <v>1350</v>
      </c>
      <c r="J441" s="15">
        <v>15828.3</v>
      </c>
      <c r="K441" s="15">
        <v>0</v>
      </c>
      <c r="L441" s="15">
        <v>355</v>
      </c>
      <c r="M441" s="15">
        <v>1110</v>
      </c>
      <c r="N441" s="15">
        <v>100</v>
      </c>
      <c r="O441" s="15">
        <v>92940.1</v>
      </c>
      <c r="P441" s="15">
        <v>0</v>
      </c>
      <c r="Q441" s="15">
        <v>1295</v>
      </c>
      <c r="R441" s="15">
        <v>11263.2</v>
      </c>
      <c r="S441" s="15">
        <v>86755</v>
      </c>
      <c r="T441" s="15">
        <v>17611.96</v>
      </c>
      <c r="U441" s="15">
        <v>0</v>
      </c>
      <c r="V441" s="15">
        <v>1131.3399999999999</v>
      </c>
      <c r="W441" s="15">
        <v>105398.3</v>
      </c>
      <c r="X441" s="16">
        <v>410</v>
      </c>
      <c r="Y441" s="16">
        <v>2840</v>
      </c>
      <c r="Z441" s="16">
        <v>0</v>
      </c>
      <c r="AA441" s="16">
        <v>0</v>
      </c>
      <c r="AB441" s="16">
        <v>3250</v>
      </c>
      <c r="AC441" s="16">
        <v>0</v>
      </c>
      <c r="AD441" s="15">
        <v>0</v>
      </c>
      <c r="AE441" s="15">
        <v>78896.800000000003</v>
      </c>
      <c r="AF441" s="17">
        <v>-12.92</v>
      </c>
      <c r="AG441" s="17">
        <v>0</v>
      </c>
      <c r="AH441" s="17">
        <v>0</v>
      </c>
      <c r="AI441" s="17">
        <v>0</v>
      </c>
      <c r="AJ441" s="17">
        <v>0</v>
      </c>
      <c r="AK441" s="17">
        <v>0</v>
      </c>
      <c r="AL441" s="18">
        <v>1133</v>
      </c>
      <c r="AM441" s="18">
        <v>1147</v>
      </c>
      <c r="AN441" s="35">
        <v>42837</v>
      </c>
      <c r="AO441" s="35">
        <v>42835</v>
      </c>
      <c r="AP441" s="23" t="s">
        <v>50</v>
      </c>
      <c r="AQ441" s="36">
        <v>42836.45480324074</v>
      </c>
      <c r="AR441" s="20" t="s">
        <v>51</v>
      </c>
      <c r="AS441" s="25" t="s">
        <v>50</v>
      </c>
      <c r="AT441" s="37">
        <v>42850.879733796297</v>
      </c>
      <c r="AU441" s="21" t="s">
        <v>57</v>
      </c>
    </row>
    <row r="442" spans="1:47" x14ac:dyDescent="0.2">
      <c r="A442" s="4" t="s">
        <v>100</v>
      </c>
      <c r="B442" s="14" t="s">
        <v>101</v>
      </c>
      <c r="C442" s="34">
        <v>42834</v>
      </c>
      <c r="D442" s="15">
        <v>26455</v>
      </c>
      <c r="E442" s="15">
        <v>26055</v>
      </c>
      <c r="F442" s="15">
        <v>0</v>
      </c>
      <c r="G442" s="15">
        <v>0</v>
      </c>
      <c r="H442" s="15">
        <v>0</v>
      </c>
      <c r="I442" s="15">
        <v>400</v>
      </c>
      <c r="J442" s="15">
        <v>5400.3</v>
      </c>
      <c r="K442" s="15">
        <v>0</v>
      </c>
      <c r="L442" s="15">
        <v>90</v>
      </c>
      <c r="M442" s="15">
        <v>105</v>
      </c>
      <c r="N442" s="15">
        <v>0</v>
      </c>
      <c r="O442" s="15">
        <v>28577.5</v>
      </c>
      <c r="P442" s="15">
        <v>0</v>
      </c>
      <c r="Q442" s="15">
        <v>555</v>
      </c>
      <c r="R442" s="15">
        <v>2917.8</v>
      </c>
      <c r="S442" s="15">
        <v>26055</v>
      </c>
      <c r="T442" s="15">
        <v>5629.25</v>
      </c>
      <c r="U442" s="15">
        <v>0</v>
      </c>
      <c r="V442" s="15">
        <v>366.05</v>
      </c>
      <c r="W442" s="15">
        <v>32050.3</v>
      </c>
      <c r="X442" s="16">
        <v>0</v>
      </c>
      <c r="Y442" s="16">
        <v>0</v>
      </c>
      <c r="Z442" s="16">
        <v>0</v>
      </c>
      <c r="AA442" s="16">
        <v>0</v>
      </c>
      <c r="AB442" s="16">
        <v>0</v>
      </c>
      <c r="AC442" s="16">
        <v>0</v>
      </c>
      <c r="AD442" s="15">
        <v>0</v>
      </c>
      <c r="AE442" s="15">
        <v>22982.2</v>
      </c>
      <c r="AF442" s="17">
        <v>-3.26</v>
      </c>
      <c r="AG442" s="17">
        <v>0</v>
      </c>
      <c r="AH442" s="17">
        <v>0</v>
      </c>
      <c r="AI442" s="17">
        <v>0</v>
      </c>
      <c r="AJ442" s="17">
        <v>0</v>
      </c>
      <c r="AK442" s="17">
        <v>0</v>
      </c>
      <c r="AL442" s="18">
        <v>339</v>
      </c>
      <c r="AM442" s="18">
        <v>347</v>
      </c>
      <c r="AN442" s="35">
        <v>42837</v>
      </c>
      <c r="AO442" s="35">
        <v>42835</v>
      </c>
      <c r="AP442" s="23" t="s">
        <v>50</v>
      </c>
      <c r="AQ442" s="36">
        <v>42836.455138888887</v>
      </c>
      <c r="AR442" s="20" t="s">
        <v>51</v>
      </c>
      <c r="AS442" s="25" t="s">
        <v>50</v>
      </c>
      <c r="AT442" s="37">
        <v>42850.879733796297</v>
      </c>
      <c r="AU442" s="21" t="s">
        <v>57</v>
      </c>
    </row>
    <row r="443" spans="1:47" x14ac:dyDescent="0.2">
      <c r="A443" s="4" t="s">
        <v>100</v>
      </c>
      <c r="B443" s="14" t="s">
        <v>101</v>
      </c>
      <c r="C443" s="34">
        <v>42835</v>
      </c>
      <c r="D443" s="15">
        <v>141400</v>
      </c>
      <c r="E443" s="15">
        <v>139750</v>
      </c>
      <c r="F443" s="15">
        <v>0</v>
      </c>
      <c r="G443" s="15">
        <v>0</v>
      </c>
      <c r="H443" s="15">
        <v>0</v>
      </c>
      <c r="I443" s="15">
        <v>1650</v>
      </c>
      <c r="J443" s="15">
        <v>21531.81</v>
      </c>
      <c r="K443" s="15">
        <v>0</v>
      </c>
      <c r="L443" s="15">
        <v>580</v>
      </c>
      <c r="M443" s="15">
        <v>245</v>
      </c>
      <c r="N443" s="15">
        <v>0</v>
      </c>
      <c r="O443" s="15">
        <v>143566.41</v>
      </c>
      <c r="P443" s="15">
        <v>0</v>
      </c>
      <c r="Q443" s="15">
        <v>5653</v>
      </c>
      <c r="R443" s="15">
        <v>14537.4</v>
      </c>
      <c r="S443" s="15">
        <v>139750</v>
      </c>
      <c r="T443" s="15">
        <v>22544.22</v>
      </c>
      <c r="U443" s="15">
        <v>0</v>
      </c>
      <c r="V443" s="15">
        <v>1462.59</v>
      </c>
      <c r="W443" s="15">
        <v>163756.81</v>
      </c>
      <c r="X443" s="16">
        <v>670</v>
      </c>
      <c r="Y443" s="16">
        <v>4475</v>
      </c>
      <c r="Z443" s="16">
        <v>0</v>
      </c>
      <c r="AA443" s="16">
        <v>0</v>
      </c>
      <c r="AB443" s="16">
        <v>5145</v>
      </c>
      <c r="AC443" s="16">
        <v>0</v>
      </c>
      <c r="AD443" s="15">
        <v>0</v>
      </c>
      <c r="AE443" s="15">
        <v>126354.6</v>
      </c>
      <c r="AF443" s="17">
        <v>-94.47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  <c r="AL443" s="18">
        <v>1583</v>
      </c>
      <c r="AM443" s="18">
        <v>1642</v>
      </c>
      <c r="AN443" s="35">
        <v>42842</v>
      </c>
      <c r="AO443" s="35">
        <v>42836</v>
      </c>
      <c r="AP443" s="23" t="s">
        <v>50</v>
      </c>
      <c r="AQ443" s="36">
        <v>42837.400196759256</v>
      </c>
      <c r="AR443" s="20" t="s">
        <v>51</v>
      </c>
      <c r="AS443" s="25" t="s">
        <v>50</v>
      </c>
      <c r="AT443" s="37">
        <v>42850.879733796297</v>
      </c>
      <c r="AU443" s="21" t="s">
        <v>57</v>
      </c>
    </row>
    <row r="444" spans="1:47" x14ac:dyDescent="0.2">
      <c r="A444" s="4" t="s">
        <v>100</v>
      </c>
      <c r="B444" s="14" t="s">
        <v>101</v>
      </c>
      <c r="C444" s="34">
        <v>42836</v>
      </c>
      <c r="D444" s="15">
        <v>49805</v>
      </c>
      <c r="E444" s="15">
        <v>49055</v>
      </c>
      <c r="F444" s="15">
        <v>0</v>
      </c>
      <c r="G444" s="15">
        <v>0</v>
      </c>
      <c r="H444" s="15">
        <v>0</v>
      </c>
      <c r="I444" s="15">
        <v>750</v>
      </c>
      <c r="J444" s="15">
        <v>8008.86</v>
      </c>
      <c r="K444" s="15">
        <v>0</v>
      </c>
      <c r="L444" s="15">
        <v>110</v>
      </c>
      <c r="M444" s="15">
        <v>140</v>
      </c>
      <c r="N444" s="15">
        <v>0</v>
      </c>
      <c r="O444" s="15">
        <v>55597.19</v>
      </c>
      <c r="P444" s="15">
        <v>445</v>
      </c>
      <c r="Q444" s="15">
        <v>735</v>
      </c>
      <c r="R444" s="15">
        <v>1286.67</v>
      </c>
      <c r="S444" s="15">
        <v>49055</v>
      </c>
      <c r="T444" s="15">
        <v>8468.56</v>
      </c>
      <c r="U444" s="15">
        <v>0</v>
      </c>
      <c r="V444" s="15">
        <v>540.29999999999995</v>
      </c>
      <c r="W444" s="15">
        <v>58063.86</v>
      </c>
      <c r="X444" s="16">
        <v>620</v>
      </c>
      <c r="Y444" s="16">
        <v>1700</v>
      </c>
      <c r="Z444" s="16">
        <v>0</v>
      </c>
      <c r="AA444" s="16">
        <v>0</v>
      </c>
      <c r="AB444" s="16">
        <v>2320</v>
      </c>
      <c r="AC444" s="16">
        <v>0</v>
      </c>
      <c r="AD444" s="15">
        <v>0</v>
      </c>
      <c r="AE444" s="15">
        <v>49658.33</v>
      </c>
      <c r="AF444" s="17">
        <v>-17.649999999999999</v>
      </c>
      <c r="AG444" s="17">
        <v>0</v>
      </c>
      <c r="AH444" s="17">
        <v>0</v>
      </c>
      <c r="AI444" s="17">
        <v>0</v>
      </c>
      <c r="AJ444" s="17">
        <v>0</v>
      </c>
      <c r="AK444" s="17">
        <v>0</v>
      </c>
      <c r="AL444" s="18">
        <v>570</v>
      </c>
      <c r="AM444" s="18">
        <v>587</v>
      </c>
      <c r="AN444" s="35">
        <v>42843</v>
      </c>
      <c r="AO444" s="35">
        <v>42837</v>
      </c>
      <c r="AP444" s="23" t="s">
        <v>50</v>
      </c>
      <c r="AQ444" s="36">
        <v>42840.85832175926</v>
      </c>
      <c r="AR444" s="20" t="s">
        <v>51</v>
      </c>
      <c r="AS444" s="25" t="s">
        <v>50</v>
      </c>
      <c r="AT444" s="37">
        <v>42850.879733796297</v>
      </c>
      <c r="AU444" s="21" t="s">
        <v>57</v>
      </c>
    </row>
    <row r="445" spans="1:47" x14ac:dyDescent="0.2">
      <c r="A445" s="4" t="s">
        <v>100</v>
      </c>
      <c r="B445" s="14" t="s">
        <v>101</v>
      </c>
      <c r="C445" s="34">
        <v>42837</v>
      </c>
      <c r="D445" s="15">
        <v>9265</v>
      </c>
      <c r="E445" s="15">
        <v>9065</v>
      </c>
      <c r="F445" s="15">
        <v>0</v>
      </c>
      <c r="G445" s="15">
        <v>0</v>
      </c>
      <c r="H445" s="15">
        <v>0</v>
      </c>
      <c r="I445" s="15">
        <v>200</v>
      </c>
      <c r="J445" s="15">
        <v>880.2</v>
      </c>
      <c r="K445" s="15">
        <v>0</v>
      </c>
      <c r="L445" s="15">
        <v>75</v>
      </c>
      <c r="M445" s="15">
        <v>200</v>
      </c>
      <c r="N445" s="15">
        <v>500</v>
      </c>
      <c r="O445" s="15">
        <v>10860.2</v>
      </c>
      <c r="P445" s="15">
        <v>0</v>
      </c>
      <c r="Q445" s="15">
        <v>0</v>
      </c>
      <c r="R445" s="15">
        <v>60</v>
      </c>
      <c r="S445" s="15">
        <v>9065</v>
      </c>
      <c r="T445" s="15">
        <v>1779.63</v>
      </c>
      <c r="U445" s="15">
        <v>0</v>
      </c>
      <c r="V445" s="15">
        <v>75.569999999999993</v>
      </c>
      <c r="W445" s="15">
        <v>10420.200000000001</v>
      </c>
      <c r="X445" s="16">
        <v>270</v>
      </c>
      <c r="Y445" s="16">
        <v>75</v>
      </c>
      <c r="Z445" s="16">
        <v>0</v>
      </c>
      <c r="AA445" s="16">
        <v>0</v>
      </c>
      <c r="AB445" s="16">
        <v>345</v>
      </c>
      <c r="AC445" s="16">
        <v>0</v>
      </c>
      <c r="AD445" s="15">
        <v>0</v>
      </c>
      <c r="AE445" s="15">
        <v>10050</v>
      </c>
      <c r="AF445" s="17">
        <v>0</v>
      </c>
      <c r="AG445" s="17">
        <v>0</v>
      </c>
      <c r="AH445" s="17">
        <v>0</v>
      </c>
      <c r="AI445" s="17">
        <v>0</v>
      </c>
      <c r="AJ445" s="17">
        <v>0</v>
      </c>
      <c r="AK445" s="17">
        <v>0</v>
      </c>
      <c r="AL445" s="18">
        <v>108</v>
      </c>
      <c r="AM445" s="18">
        <v>115</v>
      </c>
      <c r="AN445" s="35">
        <v>42844</v>
      </c>
      <c r="AO445" s="35">
        <v>42838</v>
      </c>
      <c r="AP445" s="23" t="s">
        <v>50</v>
      </c>
      <c r="AQ445" s="36">
        <v>42842.57240740741</v>
      </c>
      <c r="AR445" s="20" t="s">
        <v>51</v>
      </c>
      <c r="AS445" s="25" t="s">
        <v>50</v>
      </c>
      <c r="AT445" s="37">
        <v>42850.879733796297</v>
      </c>
      <c r="AU445" s="21" t="s">
        <v>57</v>
      </c>
    </row>
    <row r="446" spans="1:47" x14ac:dyDescent="0.2">
      <c r="A446" s="4" t="s">
        <v>100</v>
      </c>
      <c r="B446" s="14" t="s">
        <v>101</v>
      </c>
      <c r="C446" s="34">
        <v>42842</v>
      </c>
      <c r="D446" s="15">
        <v>165745</v>
      </c>
      <c r="E446" s="15">
        <v>163145</v>
      </c>
      <c r="F446" s="15">
        <v>0</v>
      </c>
      <c r="G446" s="15">
        <v>0</v>
      </c>
      <c r="H446" s="15">
        <v>0</v>
      </c>
      <c r="I446" s="15">
        <v>2600</v>
      </c>
      <c r="J446" s="15">
        <v>38153.699999999997</v>
      </c>
      <c r="K446" s="15">
        <v>0</v>
      </c>
      <c r="L446" s="15">
        <v>535</v>
      </c>
      <c r="M446" s="15">
        <v>335</v>
      </c>
      <c r="N446" s="15">
        <v>0</v>
      </c>
      <c r="O446" s="15">
        <v>196274.3</v>
      </c>
      <c r="P446" s="15">
        <v>0</v>
      </c>
      <c r="Q446" s="15">
        <v>0</v>
      </c>
      <c r="R446" s="15">
        <v>8494.4</v>
      </c>
      <c r="S446" s="15">
        <v>163145</v>
      </c>
      <c r="T446" s="15">
        <v>39070.74</v>
      </c>
      <c r="U446" s="15">
        <v>0</v>
      </c>
      <c r="V446" s="15">
        <v>2552.96</v>
      </c>
      <c r="W446" s="15">
        <v>204768.7</v>
      </c>
      <c r="X446" s="16">
        <v>0</v>
      </c>
      <c r="Y446" s="16">
        <v>4000</v>
      </c>
      <c r="Z446" s="16">
        <v>0</v>
      </c>
      <c r="AA446" s="16">
        <v>0</v>
      </c>
      <c r="AB446" s="16">
        <v>4000</v>
      </c>
      <c r="AC446" s="16">
        <v>0</v>
      </c>
      <c r="AD446" s="15">
        <v>0</v>
      </c>
      <c r="AE446" s="15">
        <v>161250.6</v>
      </c>
      <c r="AF446" s="17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  <c r="AL446" s="18">
        <v>1980</v>
      </c>
      <c r="AM446" s="18">
        <v>2042</v>
      </c>
      <c r="AN446" s="35">
        <v>42845</v>
      </c>
      <c r="AO446" s="35">
        <v>42843</v>
      </c>
      <c r="AP446" s="23" t="s">
        <v>50</v>
      </c>
      <c r="AQ446" s="36">
        <v>42843.710833333331</v>
      </c>
      <c r="AR446" s="20" t="s">
        <v>51</v>
      </c>
      <c r="AS446" s="25" t="s">
        <v>50</v>
      </c>
      <c r="AT446" s="37">
        <v>42850.879733796297</v>
      </c>
      <c r="AU446" s="21" t="s">
        <v>57</v>
      </c>
    </row>
    <row r="447" spans="1:47" x14ac:dyDescent="0.2">
      <c r="A447" s="4" t="s">
        <v>100</v>
      </c>
      <c r="B447" s="14" t="s">
        <v>101</v>
      </c>
      <c r="C447" s="34">
        <v>42843</v>
      </c>
      <c r="D447" s="15">
        <v>115310</v>
      </c>
      <c r="E447" s="15">
        <v>114210</v>
      </c>
      <c r="F447" s="15">
        <v>0</v>
      </c>
      <c r="G447" s="15">
        <v>0</v>
      </c>
      <c r="H447" s="15">
        <v>0</v>
      </c>
      <c r="I447" s="15">
        <v>1100</v>
      </c>
      <c r="J447" s="15">
        <v>16887.78</v>
      </c>
      <c r="K447" s="15">
        <v>0</v>
      </c>
      <c r="L447" s="15">
        <v>815</v>
      </c>
      <c r="M447" s="15">
        <v>425</v>
      </c>
      <c r="N447" s="15">
        <v>0</v>
      </c>
      <c r="O447" s="15">
        <v>114255.08</v>
      </c>
      <c r="P447" s="15">
        <v>320</v>
      </c>
      <c r="Q447" s="15">
        <v>825</v>
      </c>
      <c r="R447" s="15">
        <v>18037.7</v>
      </c>
      <c r="S447" s="15">
        <v>114210</v>
      </c>
      <c r="T447" s="15">
        <v>18041.849999999999</v>
      </c>
      <c r="U447" s="15">
        <v>0</v>
      </c>
      <c r="V447" s="15">
        <v>1185.93</v>
      </c>
      <c r="W447" s="15">
        <v>133437.78</v>
      </c>
      <c r="X447" s="16">
        <v>270</v>
      </c>
      <c r="Y447" s="16">
        <v>4390</v>
      </c>
      <c r="Z447" s="16">
        <v>0</v>
      </c>
      <c r="AA447" s="16">
        <v>0</v>
      </c>
      <c r="AB447" s="16">
        <v>4660</v>
      </c>
      <c r="AC447" s="16">
        <v>0</v>
      </c>
      <c r="AD447" s="15">
        <v>0</v>
      </c>
      <c r="AE447" s="15">
        <v>100787.3</v>
      </c>
      <c r="AF447" s="17">
        <v>-10.33</v>
      </c>
      <c r="AG447" s="17">
        <v>0</v>
      </c>
      <c r="AH447" s="17">
        <v>0</v>
      </c>
      <c r="AI447" s="17">
        <v>0</v>
      </c>
      <c r="AJ447" s="17">
        <v>0</v>
      </c>
      <c r="AK447" s="17">
        <v>0</v>
      </c>
      <c r="AL447" s="18">
        <v>1401</v>
      </c>
      <c r="AM447" s="18">
        <v>1431</v>
      </c>
      <c r="AN447" s="35">
        <v>42846</v>
      </c>
      <c r="AO447" s="35">
        <v>42844</v>
      </c>
      <c r="AP447" s="23" t="s">
        <v>50</v>
      </c>
      <c r="AQ447" s="36">
        <v>42844.695138888892</v>
      </c>
      <c r="AR447" s="20" t="s">
        <v>51</v>
      </c>
      <c r="AS447" s="25" t="s">
        <v>50</v>
      </c>
      <c r="AT447" s="37">
        <v>42850.879733796297</v>
      </c>
      <c r="AU447" s="21" t="s">
        <v>57</v>
      </c>
    </row>
    <row r="448" spans="1:47" x14ac:dyDescent="0.2">
      <c r="A448" s="4" t="s">
        <v>100</v>
      </c>
      <c r="B448" s="14" t="s">
        <v>101</v>
      </c>
      <c r="C448" s="34">
        <v>42844</v>
      </c>
      <c r="D448" s="15">
        <v>99035</v>
      </c>
      <c r="E448" s="15">
        <v>97685</v>
      </c>
      <c r="F448" s="15">
        <v>0</v>
      </c>
      <c r="G448" s="15">
        <v>0</v>
      </c>
      <c r="H448" s="15">
        <v>0</v>
      </c>
      <c r="I448" s="15">
        <v>1350</v>
      </c>
      <c r="J448" s="15">
        <v>16483.89</v>
      </c>
      <c r="K448" s="15">
        <v>0</v>
      </c>
      <c r="L448" s="15">
        <v>450</v>
      </c>
      <c r="M448" s="15">
        <v>340</v>
      </c>
      <c r="N448" s="15">
        <v>500</v>
      </c>
      <c r="O448" s="15">
        <v>95452.42</v>
      </c>
      <c r="P448" s="15">
        <v>960</v>
      </c>
      <c r="Q448" s="15">
        <v>2288.4</v>
      </c>
      <c r="R448" s="15">
        <v>18108.07</v>
      </c>
      <c r="S448" s="15">
        <v>97685</v>
      </c>
      <c r="T448" s="15">
        <v>17993.82</v>
      </c>
      <c r="U448" s="15">
        <v>0</v>
      </c>
      <c r="V448" s="15">
        <v>1130.07</v>
      </c>
      <c r="W448" s="15">
        <v>116308.89</v>
      </c>
      <c r="X448" s="16">
        <v>160</v>
      </c>
      <c r="Y448" s="16">
        <v>4095</v>
      </c>
      <c r="Z448" s="16">
        <v>0</v>
      </c>
      <c r="AA448" s="16">
        <v>0</v>
      </c>
      <c r="AB448" s="16">
        <v>4255</v>
      </c>
      <c r="AC448" s="16">
        <v>0</v>
      </c>
      <c r="AD448" s="15">
        <v>0</v>
      </c>
      <c r="AE448" s="15">
        <v>82433.53</v>
      </c>
      <c r="AF448" s="17">
        <v>0</v>
      </c>
      <c r="AG448" s="17">
        <v>0</v>
      </c>
      <c r="AH448" s="17">
        <v>0</v>
      </c>
      <c r="AI448" s="17">
        <v>-3248.4</v>
      </c>
      <c r="AJ448" s="17">
        <v>0</v>
      </c>
      <c r="AK448" s="17">
        <v>0</v>
      </c>
      <c r="AL448" s="18">
        <v>1098</v>
      </c>
      <c r="AM448" s="18">
        <v>1141</v>
      </c>
      <c r="AN448" s="35">
        <v>42849</v>
      </c>
      <c r="AO448" s="35">
        <v>42845</v>
      </c>
      <c r="AP448" s="23" t="s">
        <v>50</v>
      </c>
      <c r="AQ448" s="36">
        <v>42845.708321759259</v>
      </c>
      <c r="AR448" s="20" t="s">
        <v>51</v>
      </c>
      <c r="AS448" s="25" t="s">
        <v>50</v>
      </c>
      <c r="AT448" s="37">
        <v>42850.879733796297</v>
      </c>
      <c r="AU448" s="21" t="s">
        <v>57</v>
      </c>
    </row>
    <row r="449" spans="1:47" x14ac:dyDescent="0.2">
      <c r="A449" s="4" t="s">
        <v>100</v>
      </c>
      <c r="B449" s="14" t="s">
        <v>101</v>
      </c>
      <c r="C449" s="34">
        <v>42845</v>
      </c>
      <c r="D449" s="15">
        <v>107090</v>
      </c>
      <c r="E449" s="15">
        <v>105840</v>
      </c>
      <c r="F449" s="15">
        <v>0</v>
      </c>
      <c r="G449" s="15">
        <v>0</v>
      </c>
      <c r="H449" s="15">
        <v>0</v>
      </c>
      <c r="I449" s="15">
        <v>1250</v>
      </c>
      <c r="J449" s="15">
        <v>18640.32</v>
      </c>
      <c r="K449" s="15">
        <v>0</v>
      </c>
      <c r="L449" s="15">
        <v>680</v>
      </c>
      <c r="M449" s="15">
        <v>940</v>
      </c>
      <c r="N449" s="15">
        <v>12000</v>
      </c>
      <c r="O449" s="15">
        <v>117551.31</v>
      </c>
      <c r="P449" s="15">
        <v>0</v>
      </c>
      <c r="Q449" s="15">
        <v>3551.8</v>
      </c>
      <c r="R449" s="15">
        <v>18247.21</v>
      </c>
      <c r="S449" s="15">
        <v>105840</v>
      </c>
      <c r="T449" s="15">
        <v>32184.87</v>
      </c>
      <c r="U449" s="15">
        <v>0</v>
      </c>
      <c r="V449" s="15">
        <v>1325.45</v>
      </c>
      <c r="W449" s="15">
        <v>127350.32</v>
      </c>
      <c r="X449" s="16">
        <v>220</v>
      </c>
      <c r="Y449" s="16">
        <v>4635</v>
      </c>
      <c r="Z449" s="16">
        <v>0</v>
      </c>
      <c r="AA449" s="16">
        <v>0</v>
      </c>
      <c r="AB449" s="16">
        <v>4855</v>
      </c>
      <c r="AC449" s="16">
        <v>0</v>
      </c>
      <c r="AD449" s="15">
        <v>0</v>
      </c>
      <c r="AE449" s="15">
        <v>102145.99</v>
      </c>
      <c r="AF449" s="17">
        <v>-62.18</v>
      </c>
      <c r="AG449" s="17">
        <v>0</v>
      </c>
      <c r="AH449" s="17">
        <v>0</v>
      </c>
      <c r="AI449" s="17">
        <v>3248.4</v>
      </c>
      <c r="AJ449" s="17">
        <v>0</v>
      </c>
      <c r="AK449" s="17">
        <v>0</v>
      </c>
      <c r="AL449" s="18">
        <v>1127</v>
      </c>
      <c r="AM449" s="18">
        <v>1168</v>
      </c>
      <c r="AN449" s="35">
        <v>42850</v>
      </c>
      <c r="AO449" s="35">
        <v>42846</v>
      </c>
      <c r="AP449" s="23" t="s">
        <v>50</v>
      </c>
      <c r="AQ449" s="36">
        <v>42848.805752314816</v>
      </c>
      <c r="AR449" s="20" t="s">
        <v>51</v>
      </c>
      <c r="AS449" s="25" t="s">
        <v>50</v>
      </c>
      <c r="AT449" s="37">
        <v>42850.879733796297</v>
      </c>
      <c r="AU449" s="21" t="s">
        <v>57</v>
      </c>
    </row>
    <row r="450" spans="1:47" x14ac:dyDescent="0.2">
      <c r="A450" s="4" t="s">
        <v>100</v>
      </c>
      <c r="B450" s="14" t="s">
        <v>101</v>
      </c>
      <c r="C450" s="34">
        <v>42846</v>
      </c>
      <c r="D450" s="15">
        <v>119580</v>
      </c>
      <c r="E450" s="15">
        <v>118280</v>
      </c>
      <c r="F450" s="15">
        <v>0</v>
      </c>
      <c r="G450" s="15">
        <v>0</v>
      </c>
      <c r="H450" s="15">
        <v>0</v>
      </c>
      <c r="I450" s="15">
        <v>1300</v>
      </c>
      <c r="J450" s="15">
        <v>19274.13</v>
      </c>
      <c r="K450" s="15">
        <v>0</v>
      </c>
      <c r="L450" s="15">
        <v>520</v>
      </c>
      <c r="M450" s="15">
        <v>1435</v>
      </c>
      <c r="N450" s="15">
        <v>0</v>
      </c>
      <c r="O450" s="15">
        <v>120148.83</v>
      </c>
      <c r="P450" s="15">
        <v>155</v>
      </c>
      <c r="Q450" s="15">
        <v>0</v>
      </c>
      <c r="R450" s="15">
        <v>20505.3</v>
      </c>
      <c r="S450" s="15">
        <v>118280</v>
      </c>
      <c r="T450" s="15">
        <v>21140.31</v>
      </c>
      <c r="U450" s="15">
        <v>0</v>
      </c>
      <c r="V450" s="15">
        <v>1388.82</v>
      </c>
      <c r="W450" s="15">
        <v>140809.13</v>
      </c>
      <c r="X450" s="16">
        <v>300</v>
      </c>
      <c r="Y450" s="16">
        <v>3945</v>
      </c>
      <c r="Z450" s="16">
        <v>0</v>
      </c>
      <c r="AA450" s="16">
        <v>0</v>
      </c>
      <c r="AB450" s="16">
        <v>4245</v>
      </c>
      <c r="AC450" s="16">
        <v>0</v>
      </c>
      <c r="AD450" s="15">
        <v>0</v>
      </c>
      <c r="AE450" s="15">
        <v>103164.7</v>
      </c>
      <c r="AF450" s="17">
        <v>0</v>
      </c>
      <c r="AG450" s="17">
        <v>0</v>
      </c>
      <c r="AH450" s="17">
        <v>0</v>
      </c>
      <c r="AI450" s="17">
        <v>0</v>
      </c>
      <c r="AJ450" s="17">
        <v>0</v>
      </c>
      <c r="AK450" s="17">
        <v>0</v>
      </c>
      <c r="AL450" s="18">
        <v>1426</v>
      </c>
      <c r="AM450" s="18">
        <v>1471</v>
      </c>
      <c r="AN450" s="35">
        <v>42851</v>
      </c>
      <c r="AO450" s="35">
        <v>42849</v>
      </c>
      <c r="AP450" s="23" t="s">
        <v>50</v>
      </c>
      <c r="AQ450" s="36">
        <v>42849.802777777775</v>
      </c>
      <c r="AR450" s="20" t="s">
        <v>51</v>
      </c>
      <c r="AS450" s="25" t="s">
        <v>50</v>
      </c>
      <c r="AT450" s="37">
        <v>42850.879733796297</v>
      </c>
      <c r="AU450" s="21" t="s">
        <v>57</v>
      </c>
    </row>
    <row r="451" spans="1:47" x14ac:dyDescent="0.2">
      <c r="A451" s="4" t="s">
        <v>100</v>
      </c>
      <c r="B451" s="14" t="s">
        <v>101</v>
      </c>
      <c r="C451" s="34">
        <v>42847</v>
      </c>
      <c r="D451" s="15">
        <v>77450</v>
      </c>
      <c r="E451" s="15">
        <v>76950</v>
      </c>
      <c r="F451" s="15">
        <v>0</v>
      </c>
      <c r="G451" s="15">
        <v>0</v>
      </c>
      <c r="H451" s="15">
        <v>0</v>
      </c>
      <c r="I451" s="15">
        <v>500</v>
      </c>
      <c r="J451" s="15">
        <v>15137.67</v>
      </c>
      <c r="K451" s="15">
        <v>0</v>
      </c>
      <c r="L451" s="15">
        <v>325</v>
      </c>
      <c r="M451" s="15">
        <v>195</v>
      </c>
      <c r="N451" s="15">
        <v>0</v>
      </c>
      <c r="O451" s="15">
        <v>79969.119999999995</v>
      </c>
      <c r="P451" s="15">
        <v>436.05</v>
      </c>
      <c r="Q451" s="15">
        <v>645</v>
      </c>
      <c r="R451" s="15">
        <v>12057.5</v>
      </c>
      <c r="S451" s="15">
        <v>76950</v>
      </c>
      <c r="T451" s="15">
        <v>15133.34</v>
      </c>
      <c r="U451" s="15">
        <v>0</v>
      </c>
      <c r="V451" s="15">
        <v>1024.33</v>
      </c>
      <c r="W451" s="15">
        <v>93107.67</v>
      </c>
      <c r="X451" s="16">
        <v>550</v>
      </c>
      <c r="Y451" s="16">
        <v>3625</v>
      </c>
      <c r="Z451" s="16">
        <v>0</v>
      </c>
      <c r="AA451" s="16">
        <v>0</v>
      </c>
      <c r="AB451" s="16">
        <v>4175</v>
      </c>
      <c r="AC451" s="16">
        <v>0</v>
      </c>
      <c r="AD451" s="15">
        <v>0</v>
      </c>
      <c r="AE451" s="15">
        <v>68486.45</v>
      </c>
      <c r="AF451" s="17">
        <v>-13.9</v>
      </c>
      <c r="AG451" s="17">
        <v>0</v>
      </c>
      <c r="AH451" s="17">
        <v>0</v>
      </c>
      <c r="AI451" s="17">
        <v>0</v>
      </c>
      <c r="AJ451" s="17">
        <v>0</v>
      </c>
      <c r="AK451" s="17">
        <v>0</v>
      </c>
      <c r="AL451" s="18">
        <v>868</v>
      </c>
      <c r="AM451" s="18">
        <v>894</v>
      </c>
      <c r="AN451" s="35">
        <v>42851</v>
      </c>
      <c r="AO451" s="35">
        <v>42849</v>
      </c>
      <c r="AP451" s="23" t="s">
        <v>50</v>
      </c>
      <c r="AQ451" s="36">
        <v>42849.803344907406</v>
      </c>
      <c r="AR451" s="20" t="s">
        <v>51</v>
      </c>
      <c r="AS451" s="25" t="s">
        <v>50</v>
      </c>
      <c r="AT451" s="37">
        <v>42850.879733796297</v>
      </c>
      <c r="AU451" s="21" t="s">
        <v>57</v>
      </c>
    </row>
    <row r="452" spans="1:47" x14ac:dyDescent="0.2">
      <c r="A452" s="4" t="s">
        <v>100</v>
      </c>
      <c r="B452" s="14" t="s">
        <v>101</v>
      </c>
      <c r="C452" s="34">
        <v>42848</v>
      </c>
      <c r="D452" s="15">
        <v>5135</v>
      </c>
      <c r="E452" s="15">
        <v>5085</v>
      </c>
      <c r="F452" s="15">
        <v>0</v>
      </c>
      <c r="G452" s="15">
        <v>0</v>
      </c>
      <c r="H452" s="15">
        <v>0</v>
      </c>
      <c r="I452" s="15">
        <v>50</v>
      </c>
      <c r="J452" s="15">
        <v>402.6</v>
      </c>
      <c r="K452" s="15">
        <v>0</v>
      </c>
      <c r="L452" s="15">
        <v>95</v>
      </c>
      <c r="M452" s="15">
        <v>75</v>
      </c>
      <c r="N452" s="15">
        <v>0</v>
      </c>
      <c r="O452" s="15">
        <v>5022.6000000000004</v>
      </c>
      <c r="P452" s="15">
        <v>0</v>
      </c>
      <c r="Q452" s="15">
        <v>0</v>
      </c>
      <c r="R452" s="15">
        <v>685</v>
      </c>
      <c r="S452" s="15">
        <v>5085</v>
      </c>
      <c r="T452" s="15">
        <v>585.14</v>
      </c>
      <c r="U452" s="15">
        <v>0</v>
      </c>
      <c r="V452" s="15">
        <v>37.46</v>
      </c>
      <c r="W452" s="15">
        <v>5707.6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  <c r="AD452" s="15">
        <v>0</v>
      </c>
      <c r="AE452" s="15">
        <v>4450</v>
      </c>
      <c r="AF452" s="17">
        <v>0</v>
      </c>
      <c r="AG452" s="17">
        <v>0</v>
      </c>
      <c r="AH452" s="17">
        <v>0</v>
      </c>
      <c r="AI452" s="17">
        <v>0</v>
      </c>
      <c r="AJ452" s="17">
        <v>0</v>
      </c>
      <c r="AK452" s="17">
        <v>0</v>
      </c>
      <c r="AL452" s="18">
        <v>77</v>
      </c>
      <c r="AM452" s="18">
        <v>77</v>
      </c>
      <c r="AN452" s="35">
        <v>42851</v>
      </c>
      <c r="AO452" s="35">
        <v>42849</v>
      </c>
      <c r="AP452" s="23" t="s">
        <v>50</v>
      </c>
      <c r="AQ452" s="36">
        <v>42849.803923611114</v>
      </c>
      <c r="AR452" s="20" t="s">
        <v>51</v>
      </c>
      <c r="AS452" s="25" t="s">
        <v>50</v>
      </c>
      <c r="AT452" s="37">
        <v>42850.879733796297</v>
      </c>
      <c r="AU452" s="21" t="s">
        <v>57</v>
      </c>
    </row>
    <row r="453" spans="1:47" x14ac:dyDescent="0.2">
      <c r="A453" s="4" t="s">
        <v>100</v>
      </c>
      <c r="B453" s="14" t="s">
        <v>101</v>
      </c>
      <c r="C453" s="34">
        <v>42849</v>
      </c>
      <c r="D453" s="15">
        <v>152225</v>
      </c>
      <c r="E453" s="15">
        <v>150425</v>
      </c>
      <c r="F453" s="15">
        <v>0</v>
      </c>
      <c r="G453" s="15">
        <v>0</v>
      </c>
      <c r="H453" s="15">
        <v>0</v>
      </c>
      <c r="I453" s="15">
        <v>1800</v>
      </c>
      <c r="J453" s="15">
        <v>26574.75</v>
      </c>
      <c r="K453" s="15">
        <v>0</v>
      </c>
      <c r="L453" s="15">
        <v>725</v>
      </c>
      <c r="M453" s="15">
        <v>380</v>
      </c>
      <c r="N453" s="15">
        <v>22000</v>
      </c>
      <c r="O453" s="15">
        <v>161748.24</v>
      </c>
      <c r="P453" s="15">
        <v>0</v>
      </c>
      <c r="Q453" s="15">
        <v>1895</v>
      </c>
      <c r="R453" s="15">
        <v>38261.51</v>
      </c>
      <c r="S453" s="15">
        <v>150425</v>
      </c>
      <c r="T453" s="15">
        <v>49668.92</v>
      </c>
      <c r="U453" s="15">
        <v>0</v>
      </c>
      <c r="V453" s="15">
        <v>1810.83</v>
      </c>
      <c r="W453" s="15">
        <v>179904.75</v>
      </c>
      <c r="X453" s="16">
        <v>510</v>
      </c>
      <c r="Y453" s="16">
        <v>6800</v>
      </c>
      <c r="Z453" s="16">
        <v>0</v>
      </c>
      <c r="AA453" s="16">
        <v>0</v>
      </c>
      <c r="AB453" s="16">
        <v>7310</v>
      </c>
      <c r="AC453" s="16">
        <v>0</v>
      </c>
      <c r="AD453" s="15">
        <v>0</v>
      </c>
      <c r="AE453" s="15">
        <v>141378.49</v>
      </c>
      <c r="AF453" s="17">
        <v>-19.38</v>
      </c>
      <c r="AG453" s="17">
        <v>0</v>
      </c>
      <c r="AH453" s="17">
        <v>0</v>
      </c>
      <c r="AI453" s="17">
        <v>0</v>
      </c>
      <c r="AJ453" s="17">
        <v>0</v>
      </c>
      <c r="AK453" s="17">
        <v>0</v>
      </c>
      <c r="AL453" s="18">
        <v>1695</v>
      </c>
      <c r="AM453" s="18">
        <v>1746</v>
      </c>
      <c r="AN453" s="35">
        <v>42852</v>
      </c>
      <c r="AO453" s="35">
        <v>42850</v>
      </c>
      <c r="AP453" s="23" t="s">
        <v>50</v>
      </c>
      <c r="AQ453" s="36">
        <v>42850.729571759257</v>
      </c>
      <c r="AR453" s="20" t="s">
        <v>71</v>
      </c>
      <c r="AS453" s="25" t="s">
        <v>50</v>
      </c>
      <c r="AT453" s="37">
        <v>42850.879733796297</v>
      </c>
      <c r="AU453" s="21" t="s">
        <v>57</v>
      </c>
    </row>
    <row r="454" spans="1:47" x14ac:dyDescent="0.2">
      <c r="A454" s="4" t="s">
        <v>100</v>
      </c>
      <c r="B454" s="14" t="s">
        <v>101</v>
      </c>
      <c r="C454" s="34">
        <v>42850</v>
      </c>
      <c r="D454" s="15">
        <v>112060</v>
      </c>
      <c r="E454" s="15">
        <v>111210</v>
      </c>
      <c r="F454" s="15">
        <v>0</v>
      </c>
      <c r="G454" s="15">
        <v>0</v>
      </c>
      <c r="H454" s="15">
        <v>0</v>
      </c>
      <c r="I454" s="15">
        <v>850</v>
      </c>
      <c r="J454" s="15">
        <v>18893.13</v>
      </c>
      <c r="K454" s="15">
        <v>0</v>
      </c>
      <c r="L454" s="15">
        <v>490</v>
      </c>
      <c r="M454" s="15">
        <v>765</v>
      </c>
      <c r="N454" s="15">
        <v>4000</v>
      </c>
      <c r="O454" s="15">
        <v>107979.86</v>
      </c>
      <c r="P454" s="15">
        <v>0</v>
      </c>
      <c r="Q454" s="15">
        <v>3190</v>
      </c>
      <c r="R454" s="15">
        <v>25038.27</v>
      </c>
      <c r="S454" s="15">
        <v>111210</v>
      </c>
      <c r="T454" s="15">
        <v>23680.02</v>
      </c>
      <c r="U454" s="15">
        <v>0</v>
      </c>
      <c r="V454" s="15">
        <v>1318.11</v>
      </c>
      <c r="W454" s="15">
        <v>132208.13</v>
      </c>
      <c r="X454" s="16">
        <v>150</v>
      </c>
      <c r="Y454" s="16">
        <v>1310</v>
      </c>
      <c r="Z454" s="16">
        <v>0</v>
      </c>
      <c r="AA454" s="16">
        <v>0</v>
      </c>
      <c r="AB454" s="16">
        <v>1460</v>
      </c>
      <c r="AC454" s="16">
        <v>0</v>
      </c>
      <c r="AD454" s="15">
        <v>0</v>
      </c>
      <c r="AE454" s="15">
        <v>89291.73</v>
      </c>
      <c r="AF454" s="17">
        <v>-18.77</v>
      </c>
      <c r="AG454" s="17">
        <v>0</v>
      </c>
      <c r="AH454" s="17">
        <v>0</v>
      </c>
      <c r="AI454" s="17">
        <v>0</v>
      </c>
      <c r="AJ454" s="17">
        <v>0</v>
      </c>
      <c r="AK454" s="17">
        <v>0</v>
      </c>
      <c r="AL454" s="18">
        <v>1230</v>
      </c>
      <c r="AM454" s="18">
        <v>1278</v>
      </c>
      <c r="AN454" s="35">
        <v>42853</v>
      </c>
      <c r="AO454" s="35">
        <v>42851</v>
      </c>
      <c r="AP454" s="23" t="s">
        <v>50</v>
      </c>
      <c r="AQ454" s="36">
        <v>42851.678993055553</v>
      </c>
      <c r="AR454" s="20" t="s">
        <v>71</v>
      </c>
      <c r="AS454" s="25" t="s">
        <v>50</v>
      </c>
      <c r="AT454" s="37">
        <v>42852.415960648148</v>
      </c>
      <c r="AU454" s="21" t="s">
        <v>51</v>
      </c>
    </row>
    <row r="455" spans="1:47" x14ac:dyDescent="0.2">
      <c r="A455" s="4" t="s">
        <v>100</v>
      </c>
      <c r="B455" s="14" t="s">
        <v>101</v>
      </c>
      <c r="C455" s="34">
        <v>42851</v>
      </c>
      <c r="D455" s="15">
        <v>113535</v>
      </c>
      <c r="E455" s="15">
        <v>112785</v>
      </c>
      <c r="F455" s="15">
        <v>50</v>
      </c>
      <c r="G455" s="15">
        <v>0</v>
      </c>
      <c r="H455" s="15">
        <v>0</v>
      </c>
      <c r="I455" s="15">
        <v>700</v>
      </c>
      <c r="J455" s="15">
        <v>19611.330000000002</v>
      </c>
      <c r="K455" s="15">
        <v>0</v>
      </c>
      <c r="L455" s="15">
        <v>275</v>
      </c>
      <c r="M455" s="15">
        <v>545</v>
      </c>
      <c r="N455" s="15">
        <v>500</v>
      </c>
      <c r="O455" s="15">
        <v>105053.16</v>
      </c>
      <c r="P455" s="15">
        <v>280</v>
      </c>
      <c r="Q455" s="15">
        <v>1082.4000000000001</v>
      </c>
      <c r="R455" s="15">
        <v>28050.77</v>
      </c>
      <c r="S455" s="15">
        <v>112785</v>
      </c>
      <c r="T455" s="15">
        <v>20344.71</v>
      </c>
      <c r="U455" s="15">
        <v>0</v>
      </c>
      <c r="V455" s="15">
        <v>1336.62</v>
      </c>
      <c r="W455" s="15">
        <v>133966.32999999999</v>
      </c>
      <c r="X455" s="16">
        <v>750</v>
      </c>
      <c r="Y455" s="16">
        <v>1470</v>
      </c>
      <c r="Z455" s="16">
        <v>0</v>
      </c>
      <c r="AA455" s="16">
        <v>0</v>
      </c>
      <c r="AB455" s="16">
        <v>2220</v>
      </c>
      <c r="AC455" s="16">
        <v>0</v>
      </c>
      <c r="AD455" s="15">
        <v>0</v>
      </c>
      <c r="AE455" s="15">
        <v>86841.83</v>
      </c>
      <c r="AF455" s="17">
        <v>-13.81</v>
      </c>
      <c r="AG455" s="17">
        <v>0</v>
      </c>
      <c r="AH455" s="17">
        <v>0</v>
      </c>
      <c r="AI455" s="17">
        <v>0</v>
      </c>
      <c r="AJ455" s="17">
        <v>0</v>
      </c>
      <c r="AK455" s="17">
        <v>0</v>
      </c>
      <c r="AL455" s="18">
        <v>1268</v>
      </c>
      <c r="AM455" s="18">
        <v>1311</v>
      </c>
      <c r="AN455" s="35">
        <v>42857</v>
      </c>
      <c r="AO455" s="35">
        <v>42852</v>
      </c>
      <c r="AP455" s="23" t="s">
        <v>50</v>
      </c>
      <c r="AQ455" s="36">
        <v>42852.676145833335</v>
      </c>
      <c r="AR455" s="20" t="s">
        <v>71</v>
      </c>
      <c r="AS455" s="25" t="s">
        <v>50</v>
      </c>
      <c r="AT455" s="37">
        <v>42853.463414351849</v>
      </c>
      <c r="AU455" s="21" t="s">
        <v>51</v>
      </c>
    </row>
    <row r="456" spans="1:47" x14ac:dyDescent="0.2">
      <c r="A456" s="4" t="s">
        <v>100</v>
      </c>
      <c r="B456" s="14" t="s">
        <v>101</v>
      </c>
      <c r="C456" s="34">
        <v>42852</v>
      </c>
      <c r="D456" s="15">
        <v>93390</v>
      </c>
      <c r="E456" s="15">
        <v>92590</v>
      </c>
      <c r="F456" s="15">
        <v>0</v>
      </c>
      <c r="G456" s="15">
        <v>0</v>
      </c>
      <c r="H456" s="15">
        <v>0</v>
      </c>
      <c r="I456" s="15">
        <v>800</v>
      </c>
      <c r="J456" s="15">
        <v>17080.68</v>
      </c>
      <c r="K456" s="15">
        <v>0</v>
      </c>
      <c r="L456" s="15">
        <v>315</v>
      </c>
      <c r="M456" s="15">
        <v>1305</v>
      </c>
      <c r="N456" s="15">
        <v>3000</v>
      </c>
      <c r="O456" s="15">
        <v>88384.48</v>
      </c>
      <c r="P456" s="15">
        <v>130</v>
      </c>
      <c r="Q456" s="15">
        <v>1950</v>
      </c>
      <c r="R456" s="15">
        <v>24626.2</v>
      </c>
      <c r="S456" s="15">
        <v>92590</v>
      </c>
      <c r="T456" s="15">
        <v>21277.27</v>
      </c>
      <c r="U456" s="15">
        <v>0</v>
      </c>
      <c r="V456" s="15">
        <v>1223.4100000000001</v>
      </c>
      <c r="W456" s="15">
        <v>112090.68</v>
      </c>
      <c r="X456" s="16">
        <v>770</v>
      </c>
      <c r="Y456" s="16">
        <v>1825</v>
      </c>
      <c r="Z456" s="16">
        <v>0</v>
      </c>
      <c r="AA456" s="16">
        <v>0</v>
      </c>
      <c r="AB456" s="16">
        <v>2595</v>
      </c>
      <c r="AC456" s="16">
        <v>0</v>
      </c>
      <c r="AD456" s="15">
        <v>0</v>
      </c>
      <c r="AE456" s="15">
        <v>72278.8</v>
      </c>
      <c r="AF456" s="17">
        <v>-39.86</v>
      </c>
      <c r="AG456" s="17">
        <v>0</v>
      </c>
      <c r="AH456" s="17">
        <v>0</v>
      </c>
      <c r="AI456" s="17">
        <v>0</v>
      </c>
      <c r="AJ456" s="17">
        <v>0</v>
      </c>
      <c r="AK456" s="17">
        <v>0</v>
      </c>
      <c r="AL456" s="18">
        <v>1052</v>
      </c>
      <c r="AM456" s="18">
        <v>1077</v>
      </c>
      <c r="AN456" s="35">
        <v>42858</v>
      </c>
      <c r="AO456" s="35">
        <v>42853</v>
      </c>
      <c r="AP456" s="23" t="s">
        <v>50</v>
      </c>
      <c r="AQ456" s="36">
        <v>42855.786516203705</v>
      </c>
      <c r="AR456" s="20" t="s">
        <v>51</v>
      </c>
      <c r="AS456" s="25" t="s">
        <v>50</v>
      </c>
      <c r="AT456" s="37">
        <v>42857.468946759262</v>
      </c>
      <c r="AU456" s="21" t="s">
        <v>51</v>
      </c>
    </row>
    <row r="457" spans="1:47" x14ac:dyDescent="0.2">
      <c r="A457" s="4" t="s">
        <v>100</v>
      </c>
      <c r="B457" s="14" t="s">
        <v>101</v>
      </c>
      <c r="C457" s="34">
        <v>42853</v>
      </c>
      <c r="D457" s="15">
        <v>93110</v>
      </c>
      <c r="E457" s="15">
        <v>92160</v>
      </c>
      <c r="F457" s="15">
        <v>0</v>
      </c>
      <c r="G457" s="15">
        <v>0</v>
      </c>
      <c r="H457" s="15">
        <v>0</v>
      </c>
      <c r="I457" s="15">
        <v>950</v>
      </c>
      <c r="J457" s="15">
        <v>17064.509999999998</v>
      </c>
      <c r="K457" s="15">
        <v>0</v>
      </c>
      <c r="L457" s="15">
        <v>265</v>
      </c>
      <c r="M457" s="15">
        <v>485</v>
      </c>
      <c r="N457" s="15">
        <v>4300</v>
      </c>
      <c r="O457" s="15">
        <v>85472.41</v>
      </c>
      <c r="P457" s="15">
        <v>365</v>
      </c>
      <c r="Q457" s="15">
        <v>945</v>
      </c>
      <c r="R457" s="15">
        <v>28442.1</v>
      </c>
      <c r="S457" s="15">
        <v>92160</v>
      </c>
      <c r="T457" s="15">
        <v>21899.07</v>
      </c>
      <c r="U457" s="15">
        <v>0</v>
      </c>
      <c r="V457" s="15">
        <v>1165.44</v>
      </c>
      <c r="W457" s="15">
        <v>110924.51</v>
      </c>
      <c r="X457" s="16">
        <v>720</v>
      </c>
      <c r="Y457" s="16">
        <v>4150</v>
      </c>
      <c r="Z457" s="16">
        <v>0</v>
      </c>
      <c r="AA457" s="16">
        <v>0</v>
      </c>
      <c r="AB457" s="16">
        <v>4870</v>
      </c>
      <c r="AC457" s="16">
        <v>0</v>
      </c>
      <c r="AD457" s="15">
        <v>0</v>
      </c>
      <c r="AE457" s="15">
        <v>72527.899999999994</v>
      </c>
      <c r="AF457" s="17">
        <v>0</v>
      </c>
      <c r="AG457" s="17">
        <v>0</v>
      </c>
      <c r="AH457" s="17">
        <v>0</v>
      </c>
      <c r="AI457" s="17">
        <v>-1310</v>
      </c>
      <c r="AJ457" s="17">
        <v>0</v>
      </c>
      <c r="AK457" s="17">
        <v>0</v>
      </c>
      <c r="AL457" s="18">
        <v>1043</v>
      </c>
      <c r="AM457" s="18">
        <v>1080</v>
      </c>
      <c r="AN457" s="35">
        <v>42859</v>
      </c>
      <c r="AO457" s="35">
        <v>42857</v>
      </c>
      <c r="AP457" s="23" t="s">
        <v>50</v>
      </c>
      <c r="AQ457" s="36">
        <v>42857.773148148146</v>
      </c>
      <c r="AR457" s="20" t="s">
        <v>71</v>
      </c>
      <c r="AS457" s="25" t="s">
        <v>50</v>
      </c>
      <c r="AT457" s="37">
        <v>42857.881342592591</v>
      </c>
      <c r="AU457" s="21" t="s">
        <v>51</v>
      </c>
    </row>
    <row r="458" spans="1:47" x14ac:dyDescent="0.2">
      <c r="A458" s="4" t="s">
        <v>100</v>
      </c>
      <c r="B458" s="14" t="s">
        <v>101</v>
      </c>
      <c r="C458" s="34">
        <v>42854</v>
      </c>
      <c r="D458" s="15">
        <v>72710</v>
      </c>
      <c r="E458" s="15">
        <v>72260</v>
      </c>
      <c r="F458" s="15">
        <v>0</v>
      </c>
      <c r="G458" s="15">
        <v>0</v>
      </c>
      <c r="H458" s="15">
        <v>0</v>
      </c>
      <c r="I458" s="15">
        <v>450</v>
      </c>
      <c r="J458" s="15">
        <v>13102.5</v>
      </c>
      <c r="K458" s="15">
        <v>0</v>
      </c>
      <c r="L458" s="15">
        <v>310</v>
      </c>
      <c r="M458" s="15">
        <v>375</v>
      </c>
      <c r="N458" s="15">
        <v>8000</v>
      </c>
      <c r="O458" s="15">
        <v>74798.3</v>
      </c>
      <c r="P458" s="15">
        <v>90</v>
      </c>
      <c r="Q458" s="15">
        <v>285</v>
      </c>
      <c r="R458" s="15">
        <v>19324.2</v>
      </c>
      <c r="S458" s="15">
        <v>72260</v>
      </c>
      <c r="T458" s="15">
        <v>21335.52</v>
      </c>
      <c r="U458" s="15">
        <v>0</v>
      </c>
      <c r="V458" s="15">
        <v>901.98</v>
      </c>
      <c r="W458" s="15">
        <v>86497.5</v>
      </c>
      <c r="X458" s="16">
        <v>0</v>
      </c>
      <c r="Y458" s="16">
        <v>1370</v>
      </c>
      <c r="Z458" s="16">
        <v>0</v>
      </c>
      <c r="AA458" s="16">
        <v>0</v>
      </c>
      <c r="AB458" s="16">
        <v>1370</v>
      </c>
      <c r="AC458" s="16">
        <v>0</v>
      </c>
      <c r="AD458" s="15">
        <v>0</v>
      </c>
      <c r="AE458" s="15">
        <v>62380.800000000003</v>
      </c>
      <c r="AF458" s="17">
        <v>0</v>
      </c>
      <c r="AG458" s="17">
        <v>0</v>
      </c>
      <c r="AH458" s="17">
        <v>0</v>
      </c>
      <c r="AI458" s="17">
        <v>-375</v>
      </c>
      <c r="AJ458" s="17">
        <v>0</v>
      </c>
      <c r="AK458" s="17">
        <v>0</v>
      </c>
      <c r="AL458" s="18">
        <v>772</v>
      </c>
      <c r="AM458" s="18">
        <v>811</v>
      </c>
      <c r="AN458" s="35">
        <v>42859</v>
      </c>
      <c r="AO458" s="35">
        <v>42857</v>
      </c>
      <c r="AP458" s="23" t="s">
        <v>50</v>
      </c>
      <c r="AQ458" s="36">
        <v>42857.774039351854</v>
      </c>
      <c r="AR458" s="20" t="s">
        <v>71</v>
      </c>
      <c r="AS458" s="25" t="s">
        <v>50</v>
      </c>
      <c r="AT458" s="37">
        <v>42857.881342592591</v>
      </c>
      <c r="AU458" s="21" t="s">
        <v>51</v>
      </c>
    </row>
    <row r="459" spans="1:47" x14ac:dyDescent="0.2">
      <c r="A459" s="4" t="s">
        <v>100</v>
      </c>
      <c r="B459" s="14" t="s">
        <v>101</v>
      </c>
      <c r="C459" s="34">
        <v>42855</v>
      </c>
      <c r="D459" s="15">
        <v>7845</v>
      </c>
      <c r="E459" s="15">
        <v>7845</v>
      </c>
      <c r="F459" s="15">
        <v>0</v>
      </c>
      <c r="G459" s="15">
        <v>0</v>
      </c>
      <c r="H459" s="15">
        <v>0</v>
      </c>
      <c r="I459" s="15">
        <v>0</v>
      </c>
      <c r="J459" s="15">
        <v>317.7</v>
      </c>
      <c r="K459" s="15">
        <v>0</v>
      </c>
      <c r="L459" s="15">
        <v>45</v>
      </c>
      <c r="M459" s="15">
        <v>30</v>
      </c>
      <c r="N459" s="15">
        <v>0</v>
      </c>
      <c r="O459" s="15">
        <v>7006.2</v>
      </c>
      <c r="P459" s="15">
        <v>0</v>
      </c>
      <c r="Q459" s="15">
        <v>115</v>
      </c>
      <c r="R459" s="15">
        <v>1116.5</v>
      </c>
      <c r="S459" s="15">
        <v>7845</v>
      </c>
      <c r="T459" s="15">
        <v>367.02</v>
      </c>
      <c r="U459" s="15">
        <v>0</v>
      </c>
      <c r="V459" s="15">
        <v>25.68</v>
      </c>
      <c r="W459" s="15">
        <v>8237.7000000000007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  <c r="AD459" s="15">
        <v>0</v>
      </c>
      <c r="AE459" s="15">
        <v>6613.5</v>
      </c>
      <c r="AF459" s="17">
        <v>-2.64</v>
      </c>
      <c r="AG459" s="17">
        <v>0</v>
      </c>
      <c r="AH459" s="17">
        <v>0</v>
      </c>
      <c r="AI459" s="17">
        <v>0</v>
      </c>
      <c r="AJ459" s="17">
        <v>0</v>
      </c>
      <c r="AK459" s="17">
        <v>0</v>
      </c>
      <c r="AL459" s="18">
        <v>96</v>
      </c>
      <c r="AM459" s="18">
        <v>106</v>
      </c>
      <c r="AN459" s="35">
        <v>42859</v>
      </c>
      <c r="AO459" s="35">
        <v>42857</v>
      </c>
      <c r="AP459" s="23" t="s">
        <v>50</v>
      </c>
      <c r="AQ459" s="36">
        <v>42857.774837962963</v>
      </c>
      <c r="AR459" s="20" t="s">
        <v>71</v>
      </c>
      <c r="AS459" s="25" t="s">
        <v>50</v>
      </c>
      <c r="AT459" s="37">
        <v>42857.881342592591</v>
      </c>
      <c r="AU459" s="21" t="s">
        <v>51</v>
      </c>
    </row>
    <row r="460" spans="1:47" x14ac:dyDescent="0.2">
      <c r="A460" s="4" t="s">
        <v>102</v>
      </c>
      <c r="B460" s="14" t="s">
        <v>103</v>
      </c>
      <c r="C460" s="34">
        <v>42826</v>
      </c>
      <c r="D460" s="15">
        <v>109755</v>
      </c>
      <c r="E460" s="15">
        <v>108405</v>
      </c>
      <c r="F460" s="15">
        <v>0</v>
      </c>
      <c r="G460" s="15">
        <v>0</v>
      </c>
      <c r="H460" s="15">
        <v>0</v>
      </c>
      <c r="I460" s="15">
        <v>1350</v>
      </c>
      <c r="J460" s="15">
        <v>20313.18</v>
      </c>
      <c r="K460" s="15">
        <v>0</v>
      </c>
      <c r="L460" s="15">
        <v>995</v>
      </c>
      <c r="M460" s="15">
        <v>550</v>
      </c>
      <c r="N460" s="15">
        <v>1500</v>
      </c>
      <c r="O460" s="15">
        <v>119423.78</v>
      </c>
      <c r="P460" s="15">
        <v>0</v>
      </c>
      <c r="Q460" s="15">
        <v>3860</v>
      </c>
      <c r="R460" s="15">
        <v>9829.4</v>
      </c>
      <c r="S460" s="15">
        <v>108405</v>
      </c>
      <c r="T460" s="15">
        <v>23278.21</v>
      </c>
      <c r="U460" s="15">
        <v>0</v>
      </c>
      <c r="V460" s="15">
        <v>1429.97</v>
      </c>
      <c r="W460" s="15">
        <v>131613.18</v>
      </c>
      <c r="X460" s="16">
        <v>380</v>
      </c>
      <c r="Y460" s="16">
        <v>4285</v>
      </c>
      <c r="Z460" s="16">
        <v>0</v>
      </c>
      <c r="AA460" s="16">
        <v>0</v>
      </c>
      <c r="AB460" s="16">
        <v>4665</v>
      </c>
      <c r="AC460" s="16">
        <v>0</v>
      </c>
      <c r="AD460" s="15">
        <v>0</v>
      </c>
      <c r="AE460" s="15">
        <v>102230.6</v>
      </c>
      <c r="AF460" s="17">
        <v>-75.599999999999994</v>
      </c>
      <c r="AG460" s="17">
        <v>-0.54</v>
      </c>
      <c r="AH460" s="17">
        <v>0</v>
      </c>
      <c r="AI460" s="17">
        <v>0</v>
      </c>
      <c r="AJ460" s="17">
        <v>0</v>
      </c>
      <c r="AK460" s="17">
        <v>0</v>
      </c>
      <c r="AL460" s="18">
        <v>1400</v>
      </c>
      <c r="AM460" s="18">
        <v>1420</v>
      </c>
      <c r="AN460" s="35">
        <v>42830</v>
      </c>
      <c r="AO460" s="35">
        <v>42828</v>
      </c>
      <c r="AP460" s="23" t="s">
        <v>50</v>
      </c>
      <c r="AQ460" s="36">
        <v>42829.639062499999</v>
      </c>
      <c r="AR460" s="20" t="s">
        <v>51</v>
      </c>
      <c r="AS460" s="25" t="s">
        <v>50</v>
      </c>
      <c r="AT460" s="37">
        <v>42850.879733796297</v>
      </c>
      <c r="AU460" s="21" t="s">
        <v>57</v>
      </c>
    </row>
    <row r="461" spans="1:47" x14ac:dyDescent="0.2">
      <c r="A461" s="4" t="s">
        <v>102</v>
      </c>
      <c r="B461" s="14" t="s">
        <v>103</v>
      </c>
      <c r="C461" s="34">
        <v>42828</v>
      </c>
      <c r="D461" s="15">
        <v>205350</v>
      </c>
      <c r="E461" s="15">
        <v>203150</v>
      </c>
      <c r="F461" s="15">
        <v>450</v>
      </c>
      <c r="G461" s="15">
        <v>0</v>
      </c>
      <c r="H461" s="15">
        <v>0</v>
      </c>
      <c r="I461" s="15">
        <v>1750</v>
      </c>
      <c r="J461" s="15">
        <v>33427.35</v>
      </c>
      <c r="K461" s="15">
        <v>0</v>
      </c>
      <c r="L461" s="15">
        <v>1705</v>
      </c>
      <c r="M461" s="15">
        <v>905</v>
      </c>
      <c r="N461" s="15">
        <v>9000</v>
      </c>
      <c r="O461" s="15">
        <v>217539.24</v>
      </c>
      <c r="P461" s="15">
        <v>0</v>
      </c>
      <c r="Q461" s="15">
        <v>9605</v>
      </c>
      <c r="R461" s="15">
        <v>23243.11</v>
      </c>
      <c r="S461" s="15">
        <v>203150</v>
      </c>
      <c r="T461" s="15">
        <v>47237.35</v>
      </c>
      <c r="U461" s="15">
        <v>0</v>
      </c>
      <c r="V461" s="15">
        <v>0</v>
      </c>
      <c r="W461" s="15">
        <v>241387.35</v>
      </c>
      <c r="X461" s="16">
        <v>550</v>
      </c>
      <c r="Y461" s="16">
        <v>12050</v>
      </c>
      <c r="Z461" s="16">
        <v>0</v>
      </c>
      <c r="AA461" s="16">
        <v>740</v>
      </c>
      <c r="AB461" s="16">
        <v>11860</v>
      </c>
      <c r="AC461" s="16">
        <v>0</v>
      </c>
      <c r="AD461" s="15">
        <v>0</v>
      </c>
      <c r="AE461" s="15">
        <v>193361.89</v>
      </c>
      <c r="AF461" s="17">
        <v>-186.54</v>
      </c>
      <c r="AG461" s="17">
        <v>0</v>
      </c>
      <c r="AH461" s="17">
        <v>0</v>
      </c>
      <c r="AI461" s="17">
        <v>0</v>
      </c>
      <c r="AJ461" s="17">
        <v>0</v>
      </c>
      <c r="AK461" s="17">
        <v>0</v>
      </c>
      <c r="AL461" s="18">
        <v>2762</v>
      </c>
      <c r="AM461" s="18">
        <v>2837</v>
      </c>
      <c r="AN461" s="35">
        <v>42832</v>
      </c>
      <c r="AO461" s="35">
        <v>42829</v>
      </c>
      <c r="AP461" s="23" t="s">
        <v>50</v>
      </c>
      <c r="AQ461" s="36">
        <v>42830.888495370367</v>
      </c>
      <c r="AR461" s="20" t="s">
        <v>51</v>
      </c>
      <c r="AS461" s="25" t="s">
        <v>50</v>
      </c>
      <c r="AT461" s="37">
        <v>42850.879733796297</v>
      </c>
      <c r="AU461" s="21" t="s">
        <v>57</v>
      </c>
    </row>
    <row r="462" spans="1:47" x14ac:dyDescent="0.2">
      <c r="A462" s="4" t="s">
        <v>102</v>
      </c>
      <c r="B462" s="14" t="s">
        <v>103</v>
      </c>
      <c r="C462" s="34">
        <v>42829</v>
      </c>
      <c r="D462" s="15">
        <v>165965</v>
      </c>
      <c r="E462" s="15">
        <v>164165</v>
      </c>
      <c r="F462" s="15">
        <v>100</v>
      </c>
      <c r="G462" s="15">
        <v>0</v>
      </c>
      <c r="H462" s="15">
        <v>0</v>
      </c>
      <c r="I462" s="15">
        <v>1700</v>
      </c>
      <c r="J462" s="15">
        <v>24973.71</v>
      </c>
      <c r="K462" s="15">
        <v>0</v>
      </c>
      <c r="L462" s="15">
        <v>835</v>
      </c>
      <c r="M462" s="15">
        <v>80</v>
      </c>
      <c r="N462" s="15">
        <v>6500</v>
      </c>
      <c r="O462" s="15">
        <v>162568.95000000001</v>
      </c>
      <c r="P462" s="15">
        <v>0</v>
      </c>
      <c r="Q462" s="15">
        <v>14995</v>
      </c>
      <c r="R462" s="15">
        <v>20789.759999999998</v>
      </c>
      <c r="S462" s="15">
        <v>164165</v>
      </c>
      <c r="T462" s="15">
        <v>34188.71</v>
      </c>
      <c r="U462" s="15">
        <v>0</v>
      </c>
      <c r="V462" s="15">
        <v>0</v>
      </c>
      <c r="W462" s="15">
        <v>191853.71</v>
      </c>
      <c r="X462" s="16">
        <v>1070</v>
      </c>
      <c r="Y462" s="16">
        <v>8060</v>
      </c>
      <c r="Z462" s="16">
        <v>0</v>
      </c>
      <c r="AA462" s="16">
        <v>990</v>
      </c>
      <c r="AB462" s="16">
        <v>8140</v>
      </c>
      <c r="AC462" s="16">
        <v>0</v>
      </c>
      <c r="AD462" s="15">
        <v>0</v>
      </c>
      <c r="AE462" s="15">
        <v>144820.24</v>
      </c>
      <c r="AF462" s="17">
        <v>-318.31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  <c r="AL462" s="18">
        <v>2436</v>
      </c>
      <c r="AM462" s="18">
        <v>2479</v>
      </c>
      <c r="AN462" s="35">
        <v>42835</v>
      </c>
      <c r="AO462" s="35">
        <v>42830</v>
      </c>
      <c r="AP462" s="23" t="s">
        <v>50</v>
      </c>
      <c r="AQ462" s="36">
        <v>42834.772812499999</v>
      </c>
      <c r="AR462" s="20" t="s">
        <v>51</v>
      </c>
      <c r="AS462" s="25" t="s">
        <v>50</v>
      </c>
      <c r="AT462" s="37">
        <v>42850.879733796297</v>
      </c>
      <c r="AU462" s="21" t="s">
        <v>57</v>
      </c>
    </row>
    <row r="463" spans="1:47" x14ac:dyDescent="0.2">
      <c r="A463" s="4" t="s">
        <v>102</v>
      </c>
      <c r="B463" s="14" t="s">
        <v>103</v>
      </c>
      <c r="C463" s="34">
        <v>42830</v>
      </c>
      <c r="D463" s="15">
        <v>149355</v>
      </c>
      <c r="E463" s="15">
        <v>147655</v>
      </c>
      <c r="F463" s="15">
        <v>0</v>
      </c>
      <c r="G463" s="15">
        <v>0</v>
      </c>
      <c r="H463" s="15">
        <v>0</v>
      </c>
      <c r="I463" s="15">
        <v>1700</v>
      </c>
      <c r="J463" s="15">
        <v>25050.84</v>
      </c>
      <c r="K463" s="15">
        <v>0</v>
      </c>
      <c r="L463" s="15">
        <v>1080</v>
      </c>
      <c r="M463" s="15">
        <v>710</v>
      </c>
      <c r="N463" s="15">
        <v>6100</v>
      </c>
      <c r="O463" s="15">
        <v>157269.69</v>
      </c>
      <c r="P463" s="15">
        <v>0</v>
      </c>
      <c r="Q463" s="15">
        <v>10885</v>
      </c>
      <c r="R463" s="15">
        <v>14141.15</v>
      </c>
      <c r="S463" s="15">
        <v>147655</v>
      </c>
      <c r="T463" s="15">
        <v>34640.839999999997</v>
      </c>
      <c r="U463" s="15">
        <v>0</v>
      </c>
      <c r="V463" s="15">
        <v>0</v>
      </c>
      <c r="W463" s="15">
        <v>176195.84</v>
      </c>
      <c r="X463" s="16">
        <v>1520</v>
      </c>
      <c r="Y463" s="16">
        <v>8515</v>
      </c>
      <c r="Z463" s="16">
        <v>0</v>
      </c>
      <c r="AA463" s="16">
        <v>880</v>
      </c>
      <c r="AB463" s="16">
        <v>9155</v>
      </c>
      <c r="AC463" s="16">
        <v>0</v>
      </c>
      <c r="AD463" s="15">
        <v>0</v>
      </c>
      <c r="AE463" s="15">
        <v>139583.85</v>
      </c>
      <c r="AF463" s="17">
        <v>-224.25</v>
      </c>
      <c r="AG463" s="17">
        <v>0</v>
      </c>
      <c r="AH463" s="17">
        <v>0</v>
      </c>
      <c r="AI463" s="17">
        <v>0</v>
      </c>
      <c r="AJ463" s="17">
        <v>0</v>
      </c>
      <c r="AK463" s="17">
        <v>0</v>
      </c>
      <c r="AL463" s="18">
        <v>1873</v>
      </c>
      <c r="AM463" s="18">
        <v>1961</v>
      </c>
      <c r="AN463" s="35">
        <v>42835</v>
      </c>
      <c r="AO463" s="35">
        <v>42832</v>
      </c>
      <c r="AP463" s="23" t="s">
        <v>50</v>
      </c>
      <c r="AQ463" s="36">
        <v>42834.933252314811</v>
      </c>
      <c r="AR463" s="20" t="s">
        <v>51</v>
      </c>
      <c r="AS463" s="25" t="s">
        <v>50</v>
      </c>
      <c r="AT463" s="37">
        <v>42850.879733796297</v>
      </c>
      <c r="AU463" s="21" t="s">
        <v>57</v>
      </c>
    </row>
    <row r="464" spans="1:47" x14ac:dyDescent="0.2">
      <c r="A464" s="4" t="s">
        <v>102</v>
      </c>
      <c r="B464" s="14" t="s">
        <v>103</v>
      </c>
      <c r="C464" s="34">
        <v>42832</v>
      </c>
      <c r="D464" s="15">
        <v>228250</v>
      </c>
      <c r="E464" s="15">
        <v>225500</v>
      </c>
      <c r="F464" s="15">
        <v>300</v>
      </c>
      <c r="G464" s="15">
        <v>0</v>
      </c>
      <c r="H464" s="15">
        <v>0</v>
      </c>
      <c r="I464" s="15">
        <v>2450</v>
      </c>
      <c r="J464" s="15">
        <v>36798.870000000003</v>
      </c>
      <c r="K464" s="15">
        <v>0</v>
      </c>
      <c r="L464" s="15">
        <v>1220</v>
      </c>
      <c r="M464" s="15">
        <v>920</v>
      </c>
      <c r="N464" s="15">
        <v>6600</v>
      </c>
      <c r="O464" s="15">
        <v>227572.16</v>
      </c>
      <c r="P464" s="15">
        <v>0</v>
      </c>
      <c r="Q464" s="15">
        <v>22420</v>
      </c>
      <c r="R464" s="15">
        <v>23796.71</v>
      </c>
      <c r="S464" s="15">
        <v>225500</v>
      </c>
      <c r="T464" s="15">
        <v>48288.87</v>
      </c>
      <c r="U464" s="15">
        <v>0</v>
      </c>
      <c r="V464" s="15">
        <v>0</v>
      </c>
      <c r="W464" s="15">
        <v>267188.87</v>
      </c>
      <c r="X464" s="16">
        <v>950</v>
      </c>
      <c r="Y464" s="16">
        <v>15200</v>
      </c>
      <c r="Z464" s="16">
        <v>0</v>
      </c>
      <c r="AA464" s="16">
        <v>1270</v>
      </c>
      <c r="AB464" s="16">
        <v>14880</v>
      </c>
      <c r="AC464" s="16">
        <v>0</v>
      </c>
      <c r="AD464" s="15">
        <v>0</v>
      </c>
      <c r="AE464" s="15">
        <v>203513.29</v>
      </c>
      <c r="AF464" s="17">
        <v>-477.87</v>
      </c>
      <c r="AG464" s="17">
        <v>0</v>
      </c>
      <c r="AH464" s="17">
        <v>0</v>
      </c>
      <c r="AI464" s="17">
        <v>0</v>
      </c>
      <c r="AJ464" s="17">
        <v>0</v>
      </c>
      <c r="AK464" s="17">
        <v>0</v>
      </c>
      <c r="AL464" s="18">
        <v>2909</v>
      </c>
      <c r="AM464" s="18">
        <v>3075</v>
      </c>
      <c r="AN464" s="35">
        <v>42837</v>
      </c>
      <c r="AO464" s="35">
        <v>42833</v>
      </c>
      <c r="AP464" s="23" t="s">
        <v>50</v>
      </c>
      <c r="AQ464" s="36">
        <v>42835.830393518518</v>
      </c>
      <c r="AR464" s="20" t="s">
        <v>51</v>
      </c>
      <c r="AS464" s="25" t="s">
        <v>50</v>
      </c>
      <c r="AT464" s="37">
        <v>42850.879733796297</v>
      </c>
      <c r="AU464" s="21" t="s">
        <v>57</v>
      </c>
    </row>
    <row r="465" spans="1:47" x14ac:dyDescent="0.2">
      <c r="A465" s="4" t="s">
        <v>102</v>
      </c>
      <c r="B465" s="14" t="s">
        <v>103</v>
      </c>
      <c r="C465" s="34">
        <v>42833</v>
      </c>
      <c r="D465" s="15">
        <v>107545</v>
      </c>
      <c r="E465" s="15">
        <v>106295</v>
      </c>
      <c r="F465" s="15">
        <v>0</v>
      </c>
      <c r="G465" s="15">
        <v>0</v>
      </c>
      <c r="H465" s="15">
        <v>0</v>
      </c>
      <c r="I465" s="15">
        <v>1250</v>
      </c>
      <c r="J465" s="15">
        <v>14334.99</v>
      </c>
      <c r="K465" s="15">
        <v>0</v>
      </c>
      <c r="L465" s="15">
        <v>1250</v>
      </c>
      <c r="M465" s="15">
        <v>475</v>
      </c>
      <c r="N465" s="15">
        <v>4000</v>
      </c>
      <c r="O465" s="15">
        <v>110665.94</v>
      </c>
      <c r="P465" s="15">
        <v>0</v>
      </c>
      <c r="Q465" s="15">
        <v>7570</v>
      </c>
      <c r="R465" s="15">
        <v>9369.0499999999993</v>
      </c>
      <c r="S465" s="15">
        <v>106295</v>
      </c>
      <c r="T465" s="15">
        <v>21309.99</v>
      </c>
      <c r="U465" s="15">
        <v>0</v>
      </c>
      <c r="V465" s="15">
        <v>0</v>
      </c>
      <c r="W465" s="15">
        <v>123604.99</v>
      </c>
      <c r="X465" s="16">
        <v>1310</v>
      </c>
      <c r="Y465" s="16">
        <v>5870</v>
      </c>
      <c r="Z465" s="16">
        <v>0</v>
      </c>
      <c r="AA465" s="16">
        <v>630</v>
      </c>
      <c r="AB465" s="16">
        <v>6550</v>
      </c>
      <c r="AC465" s="16">
        <v>0</v>
      </c>
      <c r="AD465" s="15">
        <v>0</v>
      </c>
      <c r="AE465" s="15">
        <v>101155.95</v>
      </c>
      <c r="AF465" s="17">
        <v>-165.05</v>
      </c>
      <c r="AG465" s="17">
        <v>0</v>
      </c>
      <c r="AH465" s="17">
        <v>0</v>
      </c>
      <c r="AI465" s="17">
        <v>0</v>
      </c>
      <c r="AJ465" s="17">
        <v>0</v>
      </c>
      <c r="AK465" s="17">
        <v>0</v>
      </c>
      <c r="AL465" s="18">
        <v>1306</v>
      </c>
      <c r="AM465" s="18">
        <v>1360</v>
      </c>
      <c r="AN465" s="35">
        <v>42837</v>
      </c>
      <c r="AO465" s="35">
        <v>42835</v>
      </c>
      <c r="AP465" s="23" t="s">
        <v>50</v>
      </c>
      <c r="AQ465" s="36">
        <v>42836.453333333331</v>
      </c>
      <c r="AR465" s="20" t="s">
        <v>51</v>
      </c>
      <c r="AS465" s="25" t="s">
        <v>50</v>
      </c>
      <c r="AT465" s="37">
        <v>42850.879733796297</v>
      </c>
      <c r="AU465" s="21" t="s">
        <v>57</v>
      </c>
    </row>
    <row r="466" spans="1:47" x14ac:dyDescent="0.2">
      <c r="A466" s="4" t="s">
        <v>102</v>
      </c>
      <c r="B466" s="14" t="s">
        <v>103</v>
      </c>
      <c r="C466" s="34">
        <v>42835</v>
      </c>
      <c r="D466" s="15">
        <v>115425</v>
      </c>
      <c r="E466" s="15">
        <v>114025</v>
      </c>
      <c r="F466" s="15">
        <v>0</v>
      </c>
      <c r="G466" s="15">
        <v>0</v>
      </c>
      <c r="H466" s="15">
        <v>0</v>
      </c>
      <c r="I466" s="15">
        <v>1400</v>
      </c>
      <c r="J466" s="15">
        <v>23979.3</v>
      </c>
      <c r="K466" s="15">
        <v>0</v>
      </c>
      <c r="L466" s="15">
        <v>570</v>
      </c>
      <c r="M466" s="15">
        <v>435</v>
      </c>
      <c r="N466" s="15">
        <v>5700</v>
      </c>
      <c r="O466" s="15">
        <v>126876.16</v>
      </c>
      <c r="P466" s="15">
        <v>0</v>
      </c>
      <c r="Q466" s="15">
        <v>7460</v>
      </c>
      <c r="R466" s="15">
        <v>11773.14</v>
      </c>
      <c r="S466" s="15">
        <v>114025</v>
      </c>
      <c r="T466" s="15">
        <v>32084.3</v>
      </c>
      <c r="U466" s="15">
        <v>0</v>
      </c>
      <c r="V466" s="15">
        <v>0</v>
      </c>
      <c r="W466" s="15">
        <v>140409.29999999999</v>
      </c>
      <c r="X466" s="16">
        <v>1970</v>
      </c>
      <c r="Y466" s="16">
        <v>7470</v>
      </c>
      <c r="Z466" s="16">
        <v>0</v>
      </c>
      <c r="AA466" s="16">
        <v>0</v>
      </c>
      <c r="AB466" s="16">
        <v>9440</v>
      </c>
      <c r="AC466" s="16">
        <v>0</v>
      </c>
      <c r="AD466" s="15">
        <v>0</v>
      </c>
      <c r="AE466" s="15">
        <v>111331.86</v>
      </c>
      <c r="AF466" s="17">
        <v>-146.13</v>
      </c>
      <c r="AG466" s="17">
        <v>0</v>
      </c>
      <c r="AH466" s="17">
        <v>0</v>
      </c>
      <c r="AI466" s="17">
        <v>0</v>
      </c>
      <c r="AJ466" s="17">
        <v>0</v>
      </c>
      <c r="AK466" s="17">
        <v>0</v>
      </c>
      <c r="AL466" s="18">
        <v>1530</v>
      </c>
      <c r="AM466" s="18">
        <v>1587</v>
      </c>
      <c r="AN466" s="35">
        <v>42842</v>
      </c>
      <c r="AO466" s="35">
        <v>42836</v>
      </c>
      <c r="AP466" s="23" t="s">
        <v>50</v>
      </c>
      <c r="AQ466" s="36">
        <v>42837.398738425924</v>
      </c>
      <c r="AR466" s="20" t="s">
        <v>51</v>
      </c>
      <c r="AS466" s="25" t="s">
        <v>50</v>
      </c>
      <c r="AT466" s="37">
        <v>42850.879733796297</v>
      </c>
      <c r="AU466" s="21" t="s">
        <v>57</v>
      </c>
    </row>
    <row r="467" spans="1:47" x14ac:dyDescent="0.2">
      <c r="A467" s="4" t="s">
        <v>102</v>
      </c>
      <c r="B467" s="14" t="s">
        <v>103</v>
      </c>
      <c r="C467" s="34">
        <v>42836</v>
      </c>
      <c r="D467" s="15">
        <v>47950</v>
      </c>
      <c r="E467" s="15">
        <v>47550</v>
      </c>
      <c r="F467" s="15">
        <v>0</v>
      </c>
      <c r="G467" s="15">
        <v>0</v>
      </c>
      <c r="H467" s="15">
        <v>0</v>
      </c>
      <c r="I467" s="15">
        <v>400</v>
      </c>
      <c r="J467" s="15">
        <v>8118.84</v>
      </c>
      <c r="K467" s="15">
        <v>0</v>
      </c>
      <c r="L467" s="15">
        <v>350</v>
      </c>
      <c r="M467" s="15">
        <v>10</v>
      </c>
      <c r="N467" s="15">
        <v>1100</v>
      </c>
      <c r="O467" s="15">
        <v>52461.34</v>
      </c>
      <c r="P467" s="15">
        <v>0</v>
      </c>
      <c r="Q467" s="15">
        <v>2325</v>
      </c>
      <c r="R467" s="15">
        <v>2742.5</v>
      </c>
      <c r="S467" s="15">
        <v>47550</v>
      </c>
      <c r="T467" s="15">
        <v>9978.84</v>
      </c>
      <c r="U467" s="15">
        <v>0</v>
      </c>
      <c r="V467" s="15">
        <v>0</v>
      </c>
      <c r="W467" s="15">
        <v>56428.84</v>
      </c>
      <c r="X467" s="16">
        <v>1280</v>
      </c>
      <c r="Y467" s="16">
        <v>3920</v>
      </c>
      <c r="Z467" s="16">
        <v>0</v>
      </c>
      <c r="AA467" s="16">
        <v>0</v>
      </c>
      <c r="AB467" s="16">
        <v>5200</v>
      </c>
      <c r="AC467" s="16">
        <v>0</v>
      </c>
      <c r="AD467" s="15">
        <v>0</v>
      </c>
      <c r="AE467" s="15">
        <v>49182.5</v>
      </c>
      <c r="AF467" s="17">
        <v>-53.48</v>
      </c>
      <c r="AG467" s="17">
        <v>0</v>
      </c>
      <c r="AH467" s="17">
        <v>0</v>
      </c>
      <c r="AI467" s="17">
        <v>0</v>
      </c>
      <c r="AJ467" s="17">
        <v>0</v>
      </c>
      <c r="AK467" s="17">
        <v>0</v>
      </c>
      <c r="AL467" s="18">
        <v>585</v>
      </c>
      <c r="AM467" s="18">
        <v>615</v>
      </c>
      <c r="AN467" s="35">
        <v>42843</v>
      </c>
      <c r="AO467" s="35">
        <v>42837</v>
      </c>
      <c r="AP467" s="23" t="s">
        <v>50</v>
      </c>
      <c r="AQ467" s="36">
        <v>42840.844224537039</v>
      </c>
      <c r="AR467" s="20" t="s">
        <v>51</v>
      </c>
      <c r="AS467" s="25" t="s">
        <v>50</v>
      </c>
      <c r="AT467" s="37">
        <v>42850.879733796297</v>
      </c>
      <c r="AU467" s="21" t="s">
        <v>57</v>
      </c>
    </row>
    <row r="468" spans="1:47" x14ac:dyDescent="0.2">
      <c r="A468" s="4" t="s">
        <v>102</v>
      </c>
      <c r="B468" s="14" t="s">
        <v>103</v>
      </c>
      <c r="C468" s="34">
        <v>42837</v>
      </c>
      <c r="D468" s="15">
        <v>9980</v>
      </c>
      <c r="E468" s="15">
        <v>9830</v>
      </c>
      <c r="F468" s="15">
        <v>0</v>
      </c>
      <c r="G468" s="15">
        <v>0</v>
      </c>
      <c r="H468" s="15">
        <v>0</v>
      </c>
      <c r="I468" s="15">
        <v>150</v>
      </c>
      <c r="J468" s="15">
        <v>1757.16</v>
      </c>
      <c r="K468" s="15">
        <v>0</v>
      </c>
      <c r="L468" s="15">
        <v>35</v>
      </c>
      <c r="M468" s="15">
        <v>15</v>
      </c>
      <c r="N468" s="15">
        <v>0</v>
      </c>
      <c r="O468" s="15">
        <v>10862.16</v>
      </c>
      <c r="P468" s="15">
        <v>0</v>
      </c>
      <c r="Q468" s="15">
        <v>925</v>
      </c>
      <c r="R468" s="15">
        <v>0</v>
      </c>
      <c r="S468" s="15">
        <v>9830</v>
      </c>
      <c r="T468" s="15">
        <v>1957.16</v>
      </c>
      <c r="U468" s="15">
        <v>0</v>
      </c>
      <c r="V468" s="15">
        <v>0</v>
      </c>
      <c r="W468" s="15">
        <v>11787.16</v>
      </c>
      <c r="X468" s="16">
        <v>390</v>
      </c>
      <c r="Y468" s="16">
        <v>1405</v>
      </c>
      <c r="Z468" s="16">
        <v>0</v>
      </c>
      <c r="AA468" s="16">
        <v>0</v>
      </c>
      <c r="AB468" s="16">
        <v>1795</v>
      </c>
      <c r="AC468" s="16">
        <v>0</v>
      </c>
      <c r="AD468" s="15">
        <v>0</v>
      </c>
      <c r="AE468" s="15">
        <v>10850</v>
      </c>
      <c r="AF468" s="17">
        <v>-21.27</v>
      </c>
      <c r="AG468" s="17">
        <v>0</v>
      </c>
      <c r="AH468" s="17">
        <v>0</v>
      </c>
      <c r="AI468" s="17">
        <v>-45</v>
      </c>
      <c r="AJ468" s="17">
        <v>0</v>
      </c>
      <c r="AK468" s="17">
        <v>0</v>
      </c>
      <c r="AL468" s="18">
        <v>113</v>
      </c>
      <c r="AM468" s="18">
        <v>119</v>
      </c>
      <c r="AN468" s="35">
        <v>42844</v>
      </c>
      <c r="AO468" s="35">
        <v>42838</v>
      </c>
      <c r="AP468" s="23" t="s">
        <v>50</v>
      </c>
      <c r="AQ468" s="36">
        <v>42842.372870370367</v>
      </c>
      <c r="AR468" s="20" t="s">
        <v>51</v>
      </c>
      <c r="AS468" s="25" t="s">
        <v>50</v>
      </c>
      <c r="AT468" s="37">
        <v>42850.879733796297</v>
      </c>
      <c r="AU468" s="21" t="s">
        <v>57</v>
      </c>
    </row>
    <row r="469" spans="1:47" x14ac:dyDescent="0.2">
      <c r="A469" s="4" t="s">
        <v>102</v>
      </c>
      <c r="B469" s="14" t="s">
        <v>103</v>
      </c>
      <c r="C469" s="34">
        <v>42842</v>
      </c>
      <c r="D469" s="15">
        <v>136490</v>
      </c>
      <c r="E469" s="15">
        <v>134390</v>
      </c>
      <c r="F469" s="15">
        <v>0</v>
      </c>
      <c r="G469" s="15">
        <v>0</v>
      </c>
      <c r="H469" s="15">
        <v>0</v>
      </c>
      <c r="I469" s="15">
        <v>2100</v>
      </c>
      <c r="J469" s="15">
        <v>34048.83</v>
      </c>
      <c r="K469" s="15">
        <v>0</v>
      </c>
      <c r="L469" s="15">
        <v>705</v>
      </c>
      <c r="M469" s="15">
        <v>335</v>
      </c>
      <c r="N469" s="15">
        <v>4300</v>
      </c>
      <c r="O469" s="15">
        <v>147786.66</v>
      </c>
      <c r="P469" s="15">
        <v>0</v>
      </c>
      <c r="Q469" s="15">
        <v>9065</v>
      </c>
      <c r="R469" s="15">
        <v>19027.169999999998</v>
      </c>
      <c r="S469" s="15">
        <v>134390</v>
      </c>
      <c r="T469" s="15">
        <v>41488.83</v>
      </c>
      <c r="U469" s="15">
        <v>0</v>
      </c>
      <c r="V469" s="15">
        <v>0</v>
      </c>
      <c r="W469" s="15">
        <v>171578.83</v>
      </c>
      <c r="X469" s="16">
        <v>340</v>
      </c>
      <c r="Y469" s="16">
        <v>6965</v>
      </c>
      <c r="Z469" s="16">
        <v>0</v>
      </c>
      <c r="AA469" s="16">
        <v>300</v>
      </c>
      <c r="AB469" s="16">
        <v>7005</v>
      </c>
      <c r="AC469" s="16">
        <v>0</v>
      </c>
      <c r="AD469" s="15">
        <v>0</v>
      </c>
      <c r="AE469" s="15">
        <v>119702.83</v>
      </c>
      <c r="AF469" s="17">
        <v>-129.69</v>
      </c>
      <c r="AG469" s="17">
        <v>0</v>
      </c>
      <c r="AH469" s="17">
        <v>0</v>
      </c>
      <c r="AI469" s="17">
        <v>0</v>
      </c>
      <c r="AJ469" s="17">
        <v>0</v>
      </c>
      <c r="AK469" s="17">
        <v>0</v>
      </c>
      <c r="AL469" s="18">
        <v>2102</v>
      </c>
      <c r="AM469" s="18">
        <v>2138</v>
      </c>
      <c r="AN469" s="35">
        <v>42845</v>
      </c>
      <c r="AO469" s="35">
        <v>42843</v>
      </c>
      <c r="AP469" s="23" t="s">
        <v>50</v>
      </c>
      <c r="AQ469" s="36">
        <v>42843.709432870368</v>
      </c>
      <c r="AR469" s="20" t="s">
        <v>51</v>
      </c>
      <c r="AS469" s="25" t="s">
        <v>50</v>
      </c>
      <c r="AT469" s="37">
        <v>42850.879733796297</v>
      </c>
      <c r="AU469" s="21" t="s">
        <v>57</v>
      </c>
    </row>
    <row r="470" spans="1:47" x14ac:dyDescent="0.2">
      <c r="A470" s="4" t="s">
        <v>102</v>
      </c>
      <c r="B470" s="14" t="s">
        <v>103</v>
      </c>
      <c r="C470" s="34">
        <v>42843</v>
      </c>
      <c r="D470" s="15">
        <v>148215</v>
      </c>
      <c r="E470" s="15">
        <v>146465</v>
      </c>
      <c r="F470" s="15">
        <v>100</v>
      </c>
      <c r="G470" s="15">
        <v>0</v>
      </c>
      <c r="H470" s="15">
        <v>0</v>
      </c>
      <c r="I470" s="15">
        <v>1650</v>
      </c>
      <c r="J470" s="15">
        <v>28455.63</v>
      </c>
      <c r="K470" s="15">
        <v>0</v>
      </c>
      <c r="L470" s="15">
        <v>1090</v>
      </c>
      <c r="M470" s="15">
        <v>520</v>
      </c>
      <c r="N470" s="15">
        <v>11600</v>
      </c>
      <c r="O470" s="15">
        <v>170079.93</v>
      </c>
      <c r="P470" s="15">
        <v>0</v>
      </c>
      <c r="Q470" s="15">
        <v>3270</v>
      </c>
      <c r="R470" s="15">
        <v>16530.7</v>
      </c>
      <c r="S470" s="15">
        <v>146465</v>
      </c>
      <c r="T470" s="15">
        <v>43415.63</v>
      </c>
      <c r="U470" s="15">
        <v>0</v>
      </c>
      <c r="V470" s="15">
        <v>0</v>
      </c>
      <c r="W470" s="15">
        <v>178280.63</v>
      </c>
      <c r="X470" s="16">
        <v>1470</v>
      </c>
      <c r="Y470" s="16">
        <v>7035</v>
      </c>
      <c r="Z470" s="16">
        <v>0</v>
      </c>
      <c r="AA470" s="16">
        <v>75</v>
      </c>
      <c r="AB470" s="16">
        <v>8430</v>
      </c>
      <c r="AC470" s="16">
        <v>0</v>
      </c>
      <c r="AD470" s="15">
        <v>0</v>
      </c>
      <c r="AE470" s="15">
        <v>148444.29999999999</v>
      </c>
      <c r="AF470" s="17">
        <v>-75.22</v>
      </c>
      <c r="AG470" s="17">
        <v>0</v>
      </c>
      <c r="AH470" s="17">
        <v>0</v>
      </c>
      <c r="AI470" s="17">
        <v>0</v>
      </c>
      <c r="AJ470" s="17">
        <v>0</v>
      </c>
      <c r="AK470" s="17">
        <v>0</v>
      </c>
      <c r="AL470" s="18">
        <v>1924</v>
      </c>
      <c r="AM470" s="18">
        <v>1983</v>
      </c>
      <c r="AN470" s="35">
        <v>42846</v>
      </c>
      <c r="AO470" s="35">
        <v>42844</v>
      </c>
      <c r="AP470" s="23" t="s">
        <v>50</v>
      </c>
      <c r="AQ470" s="36">
        <v>42844.693923611114</v>
      </c>
      <c r="AR470" s="20" t="s">
        <v>51</v>
      </c>
      <c r="AS470" s="25" t="s">
        <v>50</v>
      </c>
      <c r="AT470" s="37">
        <v>42850.879733796297</v>
      </c>
      <c r="AU470" s="21" t="s">
        <v>57</v>
      </c>
    </row>
    <row r="471" spans="1:47" x14ac:dyDescent="0.2">
      <c r="A471" s="4" t="s">
        <v>102</v>
      </c>
      <c r="B471" s="14" t="s">
        <v>103</v>
      </c>
      <c r="C471" s="34">
        <v>42844</v>
      </c>
      <c r="D471" s="15">
        <v>134740</v>
      </c>
      <c r="E471" s="15">
        <v>132840</v>
      </c>
      <c r="F471" s="15">
        <v>0</v>
      </c>
      <c r="G471" s="15">
        <v>0</v>
      </c>
      <c r="H471" s="15">
        <v>0</v>
      </c>
      <c r="I471" s="15">
        <v>1900</v>
      </c>
      <c r="J471" s="15">
        <v>27795.63</v>
      </c>
      <c r="K471" s="15">
        <v>0</v>
      </c>
      <c r="L471" s="15">
        <v>835</v>
      </c>
      <c r="M471" s="15">
        <v>730</v>
      </c>
      <c r="N471" s="15">
        <v>5600</v>
      </c>
      <c r="O471" s="15">
        <v>150152.23000000001</v>
      </c>
      <c r="P471" s="15">
        <v>115</v>
      </c>
      <c r="Q471" s="15">
        <v>10640</v>
      </c>
      <c r="R471" s="15">
        <v>8793.4</v>
      </c>
      <c r="S471" s="15">
        <v>132840</v>
      </c>
      <c r="T471" s="15">
        <v>36860.629999999997</v>
      </c>
      <c r="U471" s="15">
        <v>0</v>
      </c>
      <c r="V471" s="15">
        <v>0</v>
      </c>
      <c r="W471" s="15">
        <v>164100.63</v>
      </c>
      <c r="X471" s="16">
        <v>370</v>
      </c>
      <c r="Y471" s="16">
        <v>5815</v>
      </c>
      <c r="Z471" s="16">
        <v>0</v>
      </c>
      <c r="AA471" s="16">
        <v>30</v>
      </c>
      <c r="AB471" s="16">
        <v>6155</v>
      </c>
      <c r="AC471" s="16">
        <v>0</v>
      </c>
      <c r="AD471" s="15">
        <v>0</v>
      </c>
      <c r="AE471" s="15">
        <v>126946.6</v>
      </c>
      <c r="AF471" s="17">
        <v>-239.03</v>
      </c>
      <c r="AG471" s="17">
        <v>0</v>
      </c>
      <c r="AH471" s="17">
        <v>0</v>
      </c>
      <c r="AI471" s="17">
        <v>0</v>
      </c>
      <c r="AJ471" s="17">
        <v>0</v>
      </c>
      <c r="AK471" s="17">
        <v>0</v>
      </c>
      <c r="AL471" s="18">
        <v>1754</v>
      </c>
      <c r="AM471" s="18">
        <v>1843</v>
      </c>
      <c r="AN471" s="35">
        <v>42849</v>
      </c>
      <c r="AO471" s="35">
        <v>42845</v>
      </c>
      <c r="AP471" s="23" t="s">
        <v>50</v>
      </c>
      <c r="AQ471" s="36">
        <v>42846.436111111114</v>
      </c>
      <c r="AR471" s="20" t="s">
        <v>51</v>
      </c>
      <c r="AS471" s="25" t="s">
        <v>50</v>
      </c>
      <c r="AT471" s="37">
        <v>42850.879733796297</v>
      </c>
      <c r="AU471" s="21" t="s">
        <v>57</v>
      </c>
    </row>
    <row r="472" spans="1:47" x14ac:dyDescent="0.2">
      <c r="A472" s="4" t="s">
        <v>102</v>
      </c>
      <c r="B472" s="14" t="s">
        <v>103</v>
      </c>
      <c r="C472" s="34">
        <v>42845</v>
      </c>
      <c r="D472" s="15">
        <v>131005</v>
      </c>
      <c r="E472" s="15">
        <v>129355</v>
      </c>
      <c r="F472" s="15">
        <v>0</v>
      </c>
      <c r="G472" s="15">
        <v>0</v>
      </c>
      <c r="H472" s="15">
        <v>0</v>
      </c>
      <c r="I472" s="15">
        <v>1650</v>
      </c>
      <c r="J472" s="15">
        <v>21391.29</v>
      </c>
      <c r="K472" s="15">
        <v>0</v>
      </c>
      <c r="L472" s="15">
        <v>655</v>
      </c>
      <c r="M472" s="15">
        <v>1485</v>
      </c>
      <c r="N472" s="15">
        <v>4500</v>
      </c>
      <c r="O472" s="15">
        <v>141432.34</v>
      </c>
      <c r="P472" s="15">
        <v>0</v>
      </c>
      <c r="Q472" s="15">
        <v>8415</v>
      </c>
      <c r="R472" s="15">
        <v>9188.9500000000007</v>
      </c>
      <c r="S472" s="15">
        <v>129355</v>
      </c>
      <c r="T472" s="15">
        <v>29681.29</v>
      </c>
      <c r="U472" s="15">
        <v>0</v>
      </c>
      <c r="V472" s="15">
        <v>0</v>
      </c>
      <c r="W472" s="15">
        <v>154536.29</v>
      </c>
      <c r="X472" s="16">
        <v>470</v>
      </c>
      <c r="Y472" s="16">
        <v>6095</v>
      </c>
      <c r="Z472" s="16">
        <v>0</v>
      </c>
      <c r="AA472" s="16">
        <v>250</v>
      </c>
      <c r="AB472" s="16">
        <v>6315</v>
      </c>
      <c r="AC472" s="16">
        <v>0</v>
      </c>
      <c r="AD472" s="15">
        <v>0</v>
      </c>
      <c r="AE472" s="15">
        <v>124216.05</v>
      </c>
      <c r="AF472" s="17">
        <v>-184.83</v>
      </c>
      <c r="AG472" s="17">
        <v>0</v>
      </c>
      <c r="AH472" s="17">
        <v>0</v>
      </c>
      <c r="AI472" s="17">
        <v>-105</v>
      </c>
      <c r="AJ472" s="17">
        <v>0</v>
      </c>
      <c r="AK472" s="17">
        <v>0</v>
      </c>
      <c r="AL472" s="18">
        <v>1675</v>
      </c>
      <c r="AM472" s="18">
        <v>1733</v>
      </c>
      <c r="AN472" s="35">
        <v>42850</v>
      </c>
      <c r="AO472" s="35">
        <v>42846</v>
      </c>
      <c r="AP472" s="23" t="s">
        <v>50</v>
      </c>
      <c r="AQ472" s="36">
        <v>42849.417060185187</v>
      </c>
      <c r="AR472" s="20" t="s">
        <v>51</v>
      </c>
      <c r="AS472" s="25" t="s">
        <v>50</v>
      </c>
      <c r="AT472" s="37">
        <v>42850.879733796297</v>
      </c>
      <c r="AU472" s="21" t="s">
        <v>57</v>
      </c>
    </row>
    <row r="473" spans="1:47" x14ac:dyDescent="0.2">
      <c r="A473" s="4" t="s">
        <v>102</v>
      </c>
      <c r="B473" s="14" t="s">
        <v>103</v>
      </c>
      <c r="C473" s="34">
        <v>42846</v>
      </c>
      <c r="D473" s="15">
        <v>114200</v>
      </c>
      <c r="E473" s="15">
        <v>112950</v>
      </c>
      <c r="F473" s="15">
        <v>0</v>
      </c>
      <c r="G473" s="15">
        <v>0</v>
      </c>
      <c r="H473" s="15">
        <v>0</v>
      </c>
      <c r="I473" s="15">
        <v>1250</v>
      </c>
      <c r="J473" s="15">
        <v>18786.66</v>
      </c>
      <c r="K473" s="15">
        <v>0</v>
      </c>
      <c r="L473" s="15">
        <v>685</v>
      </c>
      <c r="M473" s="15">
        <v>615</v>
      </c>
      <c r="N473" s="15">
        <v>5500</v>
      </c>
      <c r="O473" s="15">
        <v>119831.66</v>
      </c>
      <c r="P473" s="15">
        <v>0</v>
      </c>
      <c r="Q473" s="15">
        <v>8405</v>
      </c>
      <c r="R473" s="15">
        <v>11550</v>
      </c>
      <c r="S473" s="15">
        <v>112950</v>
      </c>
      <c r="T473" s="15">
        <v>26836.66</v>
      </c>
      <c r="U473" s="15">
        <v>0</v>
      </c>
      <c r="V473" s="15">
        <v>0</v>
      </c>
      <c r="W473" s="15">
        <v>134286.66</v>
      </c>
      <c r="X473" s="16">
        <v>630</v>
      </c>
      <c r="Y473" s="16">
        <v>7565</v>
      </c>
      <c r="Z473" s="16">
        <v>0</v>
      </c>
      <c r="AA473" s="16">
        <v>0</v>
      </c>
      <c r="AB473" s="16">
        <v>8195</v>
      </c>
      <c r="AC473" s="16">
        <v>0</v>
      </c>
      <c r="AD473" s="15">
        <v>0</v>
      </c>
      <c r="AE473" s="15">
        <v>107940</v>
      </c>
      <c r="AF473" s="17">
        <v>-192.89</v>
      </c>
      <c r="AG473" s="17">
        <v>0</v>
      </c>
      <c r="AH473" s="17">
        <v>0</v>
      </c>
      <c r="AI473" s="17">
        <v>0</v>
      </c>
      <c r="AJ473" s="17">
        <v>0</v>
      </c>
      <c r="AK473" s="17">
        <v>0</v>
      </c>
      <c r="AL473" s="18">
        <v>1564</v>
      </c>
      <c r="AM473" s="18">
        <v>1627</v>
      </c>
      <c r="AN473" s="35">
        <v>42851</v>
      </c>
      <c r="AO473" s="35">
        <v>42847</v>
      </c>
      <c r="AP473" s="23" t="s">
        <v>50</v>
      </c>
      <c r="AQ473" s="36">
        <v>42849.512164351851</v>
      </c>
      <c r="AR473" s="20" t="s">
        <v>71</v>
      </c>
      <c r="AS473" s="25" t="s">
        <v>50</v>
      </c>
      <c r="AT473" s="37">
        <v>42850.879733796297</v>
      </c>
      <c r="AU473" s="21" t="s">
        <v>57</v>
      </c>
    </row>
    <row r="474" spans="1:47" x14ac:dyDescent="0.2">
      <c r="A474" s="4" t="s">
        <v>102</v>
      </c>
      <c r="B474" s="14" t="s">
        <v>103</v>
      </c>
      <c r="C474" s="34">
        <v>42847</v>
      </c>
      <c r="D474" s="15">
        <v>98225</v>
      </c>
      <c r="E474" s="15">
        <v>96925</v>
      </c>
      <c r="F474" s="15">
        <v>50</v>
      </c>
      <c r="G474" s="15">
        <v>0</v>
      </c>
      <c r="H474" s="15">
        <v>0</v>
      </c>
      <c r="I474" s="15">
        <v>1250</v>
      </c>
      <c r="J474" s="15">
        <v>20043.509999999998</v>
      </c>
      <c r="K474" s="15">
        <v>0</v>
      </c>
      <c r="L474" s="15">
        <v>1005</v>
      </c>
      <c r="M474" s="15">
        <v>350</v>
      </c>
      <c r="N474" s="15">
        <v>3300</v>
      </c>
      <c r="O474" s="15">
        <v>109509.19</v>
      </c>
      <c r="P474" s="15">
        <v>0</v>
      </c>
      <c r="Q474" s="15">
        <v>3770</v>
      </c>
      <c r="R474" s="15">
        <v>9644.32</v>
      </c>
      <c r="S474" s="15">
        <v>96925</v>
      </c>
      <c r="T474" s="15">
        <v>25998.51</v>
      </c>
      <c r="U474" s="15">
        <v>0</v>
      </c>
      <c r="V474" s="15">
        <v>0</v>
      </c>
      <c r="W474" s="15">
        <v>119623.51</v>
      </c>
      <c r="X474" s="16">
        <v>660</v>
      </c>
      <c r="Y474" s="16">
        <v>4315</v>
      </c>
      <c r="Z474" s="16">
        <v>0</v>
      </c>
      <c r="AA474" s="16">
        <v>240</v>
      </c>
      <c r="AB474" s="16">
        <v>4735</v>
      </c>
      <c r="AC474" s="16">
        <v>0</v>
      </c>
      <c r="AD474" s="15">
        <v>0</v>
      </c>
      <c r="AE474" s="15">
        <v>92845.68</v>
      </c>
      <c r="AF474" s="17">
        <v>-86.72</v>
      </c>
      <c r="AG474" s="17">
        <v>0</v>
      </c>
      <c r="AH474" s="17">
        <v>0</v>
      </c>
      <c r="AI474" s="17">
        <v>-980</v>
      </c>
      <c r="AJ474" s="17">
        <v>0</v>
      </c>
      <c r="AK474" s="17">
        <v>0</v>
      </c>
      <c r="AL474" s="18">
        <v>1338</v>
      </c>
      <c r="AM474" s="18">
        <v>1394</v>
      </c>
      <c r="AN474" s="35">
        <v>42851</v>
      </c>
      <c r="AO474" s="35">
        <v>42849</v>
      </c>
      <c r="AP474" s="23" t="s">
        <v>50</v>
      </c>
      <c r="AQ474" s="36">
        <v>42849.799895833334</v>
      </c>
      <c r="AR474" s="20" t="s">
        <v>51</v>
      </c>
      <c r="AS474" s="25" t="s">
        <v>50</v>
      </c>
      <c r="AT474" s="37">
        <v>42850.879733796297</v>
      </c>
      <c r="AU474" s="21" t="s">
        <v>57</v>
      </c>
    </row>
    <row r="475" spans="1:47" x14ac:dyDescent="0.2">
      <c r="A475" s="4" t="s">
        <v>102</v>
      </c>
      <c r="B475" s="14" t="s">
        <v>103</v>
      </c>
      <c r="C475" s="34">
        <v>42849</v>
      </c>
      <c r="D475" s="15">
        <v>176960</v>
      </c>
      <c r="E475" s="15">
        <v>174110</v>
      </c>
      <c r="F475" s="15">
        <v>0</v>
      </c>
      <c r="G475" s="15">
        <v>0</v>
      </c>
      <c r="H475" s="15">
        <v>0</v>
      </c>
      <c r="I475" s="15">
        <v>2850</v>
      </c>
      <c r="J475" s="15">
        <v>38019.21</v>
      </c>
      <c r="K475" s="15">
        <v>0</v>
      </c>
      <c r="L475" s="15">
        <v>1420</v>
      </c>
      <c r="M475" s="15">
        <v>1970</v>
      </c>
      <c r="N475" s="15">
        <v>6600</v>
      </c>
      <c r="O475" s="15">
        <v>196711.83</v>
      </c>
      <c r="P475" s="15">
        <v>0</v>
      </c>
      <c r="Q475" s="15">
        <v>11615</v>
      </c>
      <c r="R475" s="15">
        <v>16642.38</v>
      </c>
      <c r="S475" s="15">
        <v>174110</v>
      </c>
      <c r="T475" s="15">
        <v>50859.21</v>
      </c>
      <c r="U475" s="15">
        <v>0</v>
      </c>
      <c r="V475" s="15">
        <v>0</v>
      </c>
      <c r="W475" s="15">
        <v>218369.21</v>
      </c>
      <c r="X475" s="16">
        <v>740</v>
      </c>
      <c r="Y475" s="16">
        <v>10700</v>
      </c>
      <c r="Z475" s="16">
        <v>0</v>
      </c>
      <c r="AA475" s="16">
        <v>1595</v>
      </c>
      <c r="AB475" s="16">
        <v>9845</v>
      </c>
      <c r="AC475" s="16">
        <v>0</v>
      </c>
      <c r="AD475" s="15">
        <v>0</v>
      </c>
      <c r="AE475" s="15">
        <v>165147.62</v>
      </c>
      <c r="AF475" s="17">
        <v>-258.73</v>
      </c>
      <c r="AG475" s="17">
        <v>0</v>
      </c>
      <c r="AH475" s="17">
        <v>0</v>
      </c>
      <c r="AI475" s="17">
        <v>980</v>
      </c>
      <c r="AJ475" s="17">
        <v>0</v>
      </c>
      <c r="AK475" s="17">
        <v>0</v>
      </c>
      <c r="AL475" s="18">
        <v>2540</v>
      </c>
      <c r="AM475" s="18">
        <v>2599</v>
      </c>
      <c r="AN475" s="35">
        <v>42852</v>
      </c>
      <c r="AO475" s="35">
        <v>42850</v>
      </c>
      <c r="AP475" s="23" t="s">
        <v>50</v>
      </c>
      <c r="AQ475" s="36">
        <v>42850.719884259262</v>
      </c>
      <c r="AR475" s="20" t="s">
        <v>71</v>
      </c>
      <c r="AS475" s="25" t="s">
        <v>50</v>
      </c>
      <c r="AT475" s="37">
        <v>42850.879733796297</v>
      </c>
      <c r="AU475" s="21" t="s">
        <v>57</v>
      </c>
    </row>
    <row r="476" spans="1:47" x14ac:dyDescent="0.2">
      <c r="A476" s="4" t="s">
        <v>102</v>
      </c>
      <c r="B476" s="14" t="s">
        <v>103</v>
      </c>
      <c r="C476" s="34">
        <v>42850</v>
      </c>
      <c r="D476" s="15">
        <v>134540</v>
      </c>
      <c r="E476" s="15">
        <v>132740</v>
      </c>
      <c r="F476" s="15">
        <v>50</v>
      </c>
      <c r="G476" s="15">
        <v>0</v>
      </c>
      <c r="H476" s="15">
        <v>0</v>
      </c>
      <c r="I476" s="15">
        <v>1750</v>
      </c>
      <c r="J476" s="15">
        <v>21759.69</v>
      </c>
      <c r="K476" s="15">
        <v>0</v>
      </c>
      <c r="L476" s="15">
        <v>1020</v>
      </c>
      <c r="M476" s="15">
        <v>1495</v>
      </c>
      <c r="N476" s="15">
        <v>5800</v>
      </c>
      <c r="O476" s="15">
        <v>139210.20000000001</v>
      </c>
      <c r="P476" s="15">
        <v>190</v>
      </c>
      <c r="Q476" s="15">
        <v>11995</v>
      </c>
      <c r="R476" s="15">
        <v>13219.49</v>
      </c>
      <c r="S476" s="15">
        <v>132740</v>
      </c>
      <c r="T476" s="15">
        <v>31874.69</v>
      </c>
      <c r="U476" s="15">
        <v>0</v>
      </c>
      <c r="V476" s="15">
        <v>0</v>
      </c>
      <c r="W476" s="15">
        <v>158814.69</v>
      </c>
      <c r="X476" s="16">
        <v>950</v>
      </c>
      <c r="Y476" s="16">
        <v>6400</v>
      </c>
      <c r="Z476" s="16">
        <v>0</v>
      </c>
      <c r="AA476" s="16">
        <v>570</v>
      </c>
      <c r="AB476" s="16">
        <v>6780</v>
      </c>
      <c r="AC476" s="16">
        <v>0</v>
      </c>
      <c r="AD476" s="15">
        <v>0</v>
      </c>
      <c r="AE476" s="15">
        <v>121715.51</v>
      </c>
      <c r="AF476" s="17">
        <v>-270.7</v>
      </c>
      <c r="AG476" s="17">
        <v>0</v>
      </c>
      <c r="AH476" s="17">
        <v>0</v>
      </c>
      <c r="AI476" s="17">
        <v>0</v>
      </c>
      <c r="AJ476" s="17">
        <v>0</v>
      </c>
      <c r="AK476" s="17">
        <v>0</v>
      </c>
      <c r="AL476" s="18">
        <v>1820</v>
      </c>
      <c r="AM476" s="18">
        <v>1895</v>
      </c>
      <c r="AN476" s="35">
        <v>42853</v>
      </c>
      <c r="AO476" s="35">
        <v>42851</v>
      </c>
      <c r="AP476" s="23" t="s">
        <v>50</v>
      </c>
      <c r="AQ476" s="36">
        <v>42851.668668981481</v>
      </c>
      <c r="AR476" s="20" t="s">
        <v>71</v>
      </c>
      <c r="AS476" s="25" t="s">
        <v>50</v>
      </c>
      <c r="AT476" s="37">
        <v>42852.415960648148</v>
      </c>
      <c r="AU476" s="21" t="s">
        <v>51</v>
      </c>
    </row>
    <row r="477" spans="1:47" x14ac:dyDescent="0.2">
      <c r="A477" s="4" t="s">
        <v>102</v>
      </c>
      <c r="B477" s="14" t="s">
        <v>103</v>
      </c>
      <c r="C477" s="34">
        <v>42851</v>
      </c>
      <c r="D477" s="15">
        <v>120280</v>
      </c>
      <c r="E477" s="15">
        <v>118780</v>
      </c>
      <c r="F477" s="15">
        <v>200</v>
      </c>
      <c r="G477" s="15">
        <v>0</v>
      </c>
      <c r="H477" s="15">
        <v>0</v>
      </c>
      <c r="I477" s="15">
        <v>1300</v>
      </c>
      <c r="J477" s="15">
        <v>16811.04</v>
      </c>
      <c r="K477" s="15">
        <v>40</v>
      </c>
      <c r="L477" s="15">
        <v>1085</v>
      </c>
      <c r="M477" s="15">
        <v>415</v>
      </c>
      <c r="N477" s="15">
        <v>5400</v>
      </c>
      <c r="O477" s="15">
        <v>124749.04</v>
      </c>
      <c r="P477" s="15">
        <v>0</v>
      </c>
      <c r="Q477" s="15">
        <v>10735</v>
      </c>
      <c r="R477" s="15">
        <v>8547</v>
      </c>
      <c r="S477" s="15">
        <v>118780</v>
      </c>
      <c r="T477" s="15">
        <v>25251.040000000001</v>
      </c>
      <c r="U477" s="15">
        <v>0</v>
      </c>
      <c r="V477" s="15">
        <v>0</v>
      </c>
      <c r="W477" s="15">
        <v>138631.04000000001</v>
      </c>
      <c r="X477" s="16">
        <v>800</v>
      </c>
      <c r="Y477" s="16">
        <v>6085</v>
      </c>
      <c r="Z477" s="16">
        <v>0</v>
      </c>
      <c r="AA477" s="16">
        <v>315</v>
      </c>
      <c r="AB477" s="16">
        <v>6570</v>
      </c>
      <c r="AC477" s="16">
        <v>0</v>
      </c>
      <c r="AD477" s="15">
        <v>0</v>
      </c>
      <c r="AE477" s="15">
        <v>112968</v>
      </c>
      <c r="AF477" s="17">
        <v>-240.31</v>
      </c>
      <c r="AG477" s="17">
        <v>0</v>
      </c>
      <c r="AH477" s="17">
        <v>0</v>
      </c>
      <c r="AI477" s="17">
        <v>0</v>
      </c>
      <c r="AJ477" s="17">
        <v>0</v>
      </c>
      <c r="AK477" s="17">
        <v>0</v>
      </c>
      <c r="AL477" s="18">
        <v>1479</v>
      </c>
      <c r="AM477" s="18">
        <v>1573</v>
      </c>
      <c r="AN477" s="35">
        <v>42857</v>
      </c>
      <c r="AO477" s="35">
        <v>42852</v>
      </c>
      <c r="AP477" s="23" t="s">
        <v>50</v>
      </c>
      <c r="AQ477" s="36">
        <v>42852.815567129626</v>
      </c>
      <c r="AR477" s="20" t="s">
        <v>71</v>
      </c>
      <c r="AS477" s="25" t="s">
        <v>50</v>
      </c>
      <c r="AT477" s="37">
        <v>42853.463414351849</v>
      </c>
      <c r="AU477" s="21" t="s">
        <v>51</v>
      </c>
    </row>
    <row r="478" spans="1:47" x14ac:dyDescent="0.2">
      <c r="A478" s="4" t="s">
        <v>102</v>
      </c>
      <c r="B478" s="14" t="s">
        <v>103</v>
      </c>
      <c r="C478" s="34">
        <v>42852</v>
      </c>
      <c r="D478" s="15">
        <v>128770</v>
      </c>
      <c r="E478" s="15">
        <v>127620</v>
      </c>
      <c r="F478" s="15">
        <v>0</v>
      </c>
      <c r="G478" s="15">
        <v>0</v>
      </c>
      <c r="H478" s="15">
        <v>0</v>
      </c>
      <c r="I478" s="15">
        <v>1150</v>
      </c>
      <c r="J478" s="15">
        <v>18703.650000000001</v>
      </c>
      <c r="K478" s="15">
        <v>0</v>
      </c>
      <c r="L478" s="15">
        <v>1235</v>
      </c>
      <c r="M478" s="15">
        <v>885</v>
      </c>
      <c r="N478" s="15">
        <v>17800</v>
      </c>
      <c r="O478" s="15">
        <v>143565.17000000001</v>
      </c>
      <c r="P478" s="15">
        <v>115</v>
      </c>
      <c r="Q478" s="15">
        <v>3400</v>
      </c>
      <c r="R478" s="15">
        <v>20313.48</v>
      </c>
      <c r="S478" s="15">
        <v>127620</v>
      </c>
      <c r="T478" s="15">
        <v>39773.65</v>
      </c>
      <c r="U478" s="15">
        <v>0</v>
      </c>
      <c r="V478" s="15">
        <v>0</v>
      </c>
      <c r="W478" s="15">
        <v>149593.65</v>
      </c>
      <c r="X478" s="16">
        <v>750</v>
      </c>
      <c r="Y478" s="16">
        <v>6120</v>
      </c>
      <c r="Z478" s="16">
        <v>0</v>
      </c>
      <c r="AA478" s="16">
        <v>210</v>
      </c>
      <c r="AB478" s="16">
        <v>6660</v>
      </c>
      <c r="AC478" s="16">
        <v>0</v>
      </c>
      <c r="AD478" s="15">
        <v>0</v>
      </c>
      <c r="AE478" s="15">
        <v>129401.52</v>
      </c>
      <c r="AF478" s="17">
        <v>-80.180000000000007</v>
      </c>
      <c r="AG478" s="17">
        <v>50.7</v>
      </c>
      <c r="AH478" s="17">
        <v>0</v>
      </c>
      <c r="AI478" s="17">
        <v>0</v>
      </c>
      <c r="AJ478" s="17">
        <v>-50.7</v>
      </c>
      <c r="AK478" s="17">
        <v>0</v>
      </c>
      <c r="AL478" s="18">
        <v>1695</v>
      </c>
      <c r="AM478" s="18">
        <v>1756</v>
      </c>
      <c r="AN478" s="35">
        <v>42858</v>
      </c>
      <c r="AO478" s="35">
        <v>42853</v>
      </c>
      <c r="AP478" s="23" t="s">
        <v>50</v>
      </c>
      <c r="AQ478" s="36">
        <v>42855.785497685189</v>
      </c>
      <c r="AR478" s="20" t="s">
        <v>51</v>
      </c>
      <c r="AS478" s="25" t="s">
        <v>50</v>
      </c>
      <c r="AT478" s="37">
        <v>42857.468946759262</v>
      </c>
      <c r="AU478" s="21" t="s">
        <v>51</v>
      </c>
    </row>
    <row r="479" spans="1:47" x14ac:dyDescent="0.2">
      <c r="A479" s="4" t="s">
        <v>102</v>
      </c>
      <c r="B479" s="14" t="s">
        <v>103</v>
      </c>
      <c r="C479" s="34">
        <v>42853</v>
      </c>
      <c r="D479" s="15">
        <v>130425</v>
      </c>
      <c r="E479" s="15">
        <v>128825</v>
      </c>
      <c r="F479" s="15">
        <v>50</v>
      </c>
      <c r="G479" s="15">
        <v>0</v>
      </c>
      <c r="H479" s="15">
        <v>0</v>
      </c>
      <c r="I479" s="15">
        <v>1550</v>
      </c>
      <c r="J479" s="15">
        <v>16370.04</v>
      </c>
      <c r="K479" s="15">
        <v>0</v>
      </c>
      <c r="L479" s="15">
        <v>970</v>
      </c>
      <c r="M479" s="15">
        <v>500</v>
      </c>
      <c r="N479" s="15">
        <v>17500</v>
      </c>
      <c r="O479" s="15">
        <v>135825.18</v>
      </c>
      <c r="P479" s="15">
        <v>0</v>
      </c>
      <c r="Q479" s="15">
        <v>3810</v>
      </c>
      <c r="R479" s="15">
        <v>26129.86</v>
      </c>
      <c r="S479" s="15">
        <v>128825</v>
      </c>
      <c r="T479" s="15">
        <v>36940.04</v>
      </c>
      <c r="U479" s="15">
        <v>0</v>
      </c>
      <c r="V479" s="15">
        <v>0</v>
      </c>
      <c r="W479" s="15">
        <v>148265.04</v>
      </c>
      <c r="X479" s="16">
        <v>230</v>
      </c>
      <c r="Y479" s="16">
        <v>7295</v>
      </c>
      <c r="Z479" s="16">
        <v>0</v>
      </c>
      <c r="AA479" s="16">
        <v>830</v>
      </c>
      <c r="AB479" s="16">
        <v>6695</v>
      </c>
      <c r="AC479" s="16">
        <v>0</v>
      </c>
      <c r="AD479" s="15">
        <v>0</v>
      </c>
      <c r="AE479" s="15">
        <v>124680.14</v>
      </c>
      <c r="AF479" s="17">
        <v>-79.42</v>
      </c>
      <c r="AG479" s="17">
        <v>0</v>
      </c>
      <c r="AH479" s="17">
        <v>0</v>
      </c>
      <c r="AI479" s="17">
        <v>0</v>
      </c>
      <c r="AJ479" s="17">
        <v>0</v>
      </c>
      <c r="AK479" s="17">
        <v>0</v>
      </c>
      <c r="AL479" s="18">
        <v>1865</v>
      </c>
      <c r="AM479" s="18">
        <v>1916</v>
      </c>
      <c r="AN479" s="35">
        <v>42859</v>
      </c>
      <c r="AO479" s="35">
        <v>42854</v>
      </c>
      <c r="AP479" s="23" t="s">
        <v>50</v>
      </c>
      <c r="AQ479" s="36">
        <v>42857.563078703701</v>
      </c>
      <c r="AR479" s="20" t="s">
        <v>71</v>
      </c>
      <c r="AS479" s="25" t="s">
        <v>50</v>
      </c>
      <c r="AT479" s="37">
        <v>42857.881342592591</v>
      </c>
      <c r="AU479" s="21" t="s">
        <v>51</v>
      </c>
    </row>
    <row r="480" spans="1:47" x14ac:dyDescent="0.2">
      <c r="A480" s="4" t="s">
        <v>102</v>
      </c>
      <c r="B480" s="14" t="s">
        <v>103</v>
      </c>
      <c r="C480" s="34">
        <v>42854</v>
      </c>
      <c r="D480" s="15">
        <v>104450</v>
      </c>
      <c r="E480" s="15">
        <v>103200</v>
      </c>
      <c r="F480" s="15">
        <v>0</v>
      </c>
      <c r="G480" s="15">
        <v>0</v>
      </c>
      <c r="H480" s="15">
        <v>0</v>
      </c>
      <c r="I480" s="15">
        <v>1250</v>
      </c>
      <c r="J480" s="15">
        <v>15809.22</v>
      </c>
      <c r="K480" s="15">
        <v>0</v>
      </c>
      <c r="L480" s="15">
        <v>1205</v>
      </c>
      <c r="M480" s="15">
        <v>1000</v>
      </c>
      <c r="N480" s="15">
        <v>2700</v>
      </c>
      <c r="O480" s="15">
        <v>105572.55</v>
      </c>
      <c r="P480" s="15">
        <v>0</v>
      </c>
      <c r="Q480" s="15">
        <v>9930</v>
      </c>
      <c r="R480" s="15">
        <v>9661.67</v>
      </c>
      <c r="S480" s="15">
        <v>103200</v>
      </c>
      <c r="T480" s="15">
        <v>21964.22</v>
      </c>
      <c r="U480" s="15">
        <v>0</v>
      </c>
      <c r="V480" s="15">
        <v>0</v>
      </c>
      <c r="W480" s="15">
        <v>122464.22</v>
      </c>
      <c r="X480" s="16">
        <v>680</v>
      </c>
      <c r="Y480" s="16">
        <v>6015</v>
      </c>
      <c r="Z480" s="16">
        <v>0</v>
      </c>
      <c r="AA480" s="16">
        <v>720</v>
      </c>
      <c r="AB480" s="16">
        <v>5975</v>
      </c>
      <c r="AC480" s="16">
        <v>0</v>
      </c>
      <c r="AD480" s="15">
        <v>0</v>
      </c>
      <c r="AE480" s="15">
        <v>93533.33</v>
      </c>
      <c r="AF480" s="17">
        <v>0</v>
      </c>
      <c r="AG480" s="17">
        <v>0</v>
      </c>
      <c r="AH480" s="17">
        <v>0</v>
      </c>
      <c r="AI480" s="17">
        <v>-9930</v>
      </c>
      <c r="AJ480" s="17">
        <v>0</v>
      </c>
      <c r="AK480" s="17">
        <v>0</v>
      </c>
      <c r="AL480" s="18">
        <v>1313</v>
      </c>
      <c r="AM480" s="18">
        <v>1366</v>
      </c>
      <c r="AN480" s="35">
        <v>42859</v>
      </c>
      <c r="AO480" s="35">
        <v>42857</v>
      </c>
      <c r="AP480" s="23" t="s">
        <v>50</v>
      </c>
      <c r="AQ480" s="36">
        <v>42857.864803240744</v>
      </c>
      <c r="AR480" s="20" t="s">
        <v>51</v>
      </c>
      <c r="AS480" s="25" t="s">
        <v>50</v>
      </c>
      <c r="AT480" s="37">
        <v>42857.881342592591</v>
      </c>
      <c r="AU480" s="21" t="s">
        <v>51</v>
      </c>
    </row>
    <row r="481" spans="1:47" x14ac:dyDescent="0.2">
      <c r="A481" s="4" t="s">
        <v>104</v>
      </c>
      <c r="B481" s="14" t="s">
        <v>105</v>
      </c>
      <c r="C481" s="34">
        <v>42826</v>
      </c>
      <c r="D481" s="15">
        <v>25145</v>
      </c>
      <c r="E481" s="15">
        <v>24945</v>
      </c>
      <c r="F481" s="15">
        <v>0</v>
      </c>
      <c r="G481" s="15">
        <v>0</v>
      </c>
      <c r="H481" s="15">
        <v>0</v>
      </c>
      <c r="I481" s="15">
        <v>200</v>
      </c>
      <c r="J481" s="15">
        <v>2647.77</v>
      </c>
      <c r="K481" s="15">
        <v>0</v>
      </c>
      <c r="L481" s="15">
        <v>800</v>
      </c>
      <c r="M481" s="15">
        <v>135</v>
      </c>
      <c r="N481" s="15">
        <v>3700</v>
      </c>
      <c r="O481" s="15">
        <v>24041.06</v>
      </c>
      <c r="P481" s="15">
        <v>0</v>
      </c>
      <c r="Q481" s="15">
        <v>302.39999999999998</v>
      </c>
      <c r="R481" s="15">
        <v>8084.31</v>
      </c>
      <c r="S481" s="15">
        <v>24945</v>
      </c>
      <c r="T481" s="15">
        <v>7248.38</v>
      </c>
      <c r="U481" s="15">
        <v>0</v>
      </c>
      <c r="V481" s="15">
        <v>234.39</v>
      </c>
      <c r="W481" s="15">
        <v>28727.77</v>
      </c>
      <c r="X481" s="16">
        <v>0</v>
      </c>
      <c r="Y481" s="16">
        <v>715</v>
      </c>
      <c r="Z481" s="16">
        <v>0</v>
      </c>
      <c r="AA481" s="16">
        <v>520</v>
      </c>
      <c r="AB481" s="16">
        <v>195</v>
      </c>
      <c r="AC481" s="16">
        <v>0</v>
      </c>
      <c r="AD481" s="15">
        <v>0</v>
      </c>
      <c r="AE481" s="15">
        <v>20653.29</v>
      </c>
      <c r="AF481" s="17">
        <v>-6.96</v>
      </c>
      <c r="AG481" s="17">
        <v>-0.28999999999999998</v>
      </c>
      <c r="AH481" s="17">
        <v>0</v>
      </c>
      <c r="AI481" s="17">
        <v>0</v>
      </c>
      <c r="AJ481" s="17">
        <v>0</v>
      </c>
      <c r="AK481" s="17">
        <v>0</v>
      </c>
      <c r="AL481" s="18">
        <v>329</v>
      </c>
      <c r="AM481" s="18">
        <v>337</v>
      </c>
      <c r="AN481" s="35">
        <v>42830</v>
      </c>
      <c r="AO481" s="35">
        <v>42828</v>
      </c>
      <c r="AP481" s="23" t="s">
        <v>50</v>
      </c>
      <c r="AQ481" s="36">
        <v>42829.486724537041</v>
      </c>
      <c r="AR481" s="20" t="s">
        <v>51</v>
      </c>
      <c r="AS481" s="25" t="s">
        <v>50</v>
      </c>
      <c r="AT481" s="37">
        <v>42850.879733796297</v>
      </c>
      <c r="AU481" s="21" t="s">
        <v>57</v>
      </c>
    </row>
    <row r="482" spans="1:47" x14ac:dyDescent="0.2">
      <c r="A482" s="4" t="s">
        <v>104</v>
      </c>
      <c r="B482" s="14" t="s">
        <v>105</v>
      </c>
      <c r="C482" s="34">
        <v>42828</v>
      </c>
      <c r="D482" s="15">
        <v>80365</v>
      </c>
      <c r="E482" s="15">
        <v>79715</v>
      </c>
      <c r="F482" s="15">
        <v>50</v>
      </c>
      <c r="G482" s="15">
        <v>0</v>
      </c>
      <c r="H482" s="15">
        <v>0</v>
      </c>
      <c r="I482" s="15">
        <v>600</v>
      </c>
      <c r="J482" s="15">
        <v>8504.19</v>
      </c>
      <c r="K482" s="15">
        <v>0</v>
      </c>
      <c r="L482" s="15">
        <v>595</v>
      </c>
      <c r="M482" s="15">
        <v>560</v>
      </c>
      <c r="N482" s="15">
        <v>3000</v>
      </c>
      <c r="O482" s="15">
        <v>63584.66</v>
      </c>
      <c r="P482" s="15">
        <v>0</v>
      </c>
      <c r="Q482" s="15">
        <v>1624.4</v>
      </c>
      <c r="R482" s="15">
        <v>27815.13</v>
      </c>
      <c r="S482" s="15">
        <v>79715</v>
      </c>
      <c r="T482" s="15">
        <v>12677.27</v>
      </c>
      <c r="U482" s="15">
        <v>0</v>
      </c>
      <c r="V482" s="15">
        <v>631.91999999999996</v>
      </c>
      <c r="W482" s="15">
        <v>90024.19</v>
      </c>
      <c r="X482" s="16">
        <v>0</v>
      </c>
      <c r="Y482" s="16">
        <v>3080</v>
      </c>
      <c r="Z482" s="16">
        <v>0</v>
      </c>
      <c r="AA482" s="16">
        <v>100</v>
      </c>
      <c r="AB482" s="16">
        <v>2980</v>
      </c>
      <c r="AC482" s="16">
        <v>0</v>
      </c>
      <c r="AD482" s="15">
        <v>0</v>
      </c>
      <c r="AE482" s="15">
        <v>56905.47</v>
      </c>
      <c r="AF482" s="17">
        <v>-37.36</v>
      </c>
      <c r="AG482" s="17">
        <v>-0.47</v>
      </c>
      <c r="AH482" s="17">
        <v>0</v>
      </c>
      <c r="AI482" s="17">
        <v>-1475</v>
      </c>
      <c r="AJ482" s="17">
        <v>0</v>
      </c>
      <c r="AK482" s="17">
        <v>0</v>
      </c>
      <c r="AL482" s="18">
        <v>969</v>
      </c>
      <c r="AM482" s="18">
        <v>997</v>
      </c>
      <c r="AN482" s="35">
        <v>42832</v>
      </c>
      <c r="AO482" s="35">
        <v>42829</v>
      </c>
      <c r="AP482" s="23" t="s">
        <v>50</v>
      </c>
      <c r="AQ482" s="36">
        <v>42830.870798611111</v>
      </c>
      <c r="AR482" s="20" t="s">
        <v>51</v>
      </c>
      <c r="AS482" s="25" t="s">
        <v>50</v>
      </c>
      <c r="AT482" s="37">
        <v>42850.879733796297</v>
      </c>
      <c r="AU482" s="21" t="s">
        <v>57</v>
      </c>
    </row>
    <row r="483" spans="1:47" x14ac:dyDescent="0.2">
      <c r="A483" s="4" t="s">
        <v>104</v>
      </c>
      <c r="B483" s="14" t="s">
        <v>105</v>
      </c>
      <c r="C483" s="34">
        <v>42829</v>
      </c>
      <c r="D483" s="15">
        <v>52320</v>
      </c>
      <c r="E483" s="15">
        <v>52120</v>
      </c>
      <c r="F483" s="15">
        <v>0</v>
      </c>
      <c r="G483" s="15">
        <v>0</v>
      </c>
      <c r="H483" s="15">
        <v>0</v>
      </c>
      <c r="I483" s="15">
        <v>200</v>
      </c>
      <c r="J483" s="15">
        <v>5637.3</v>
      </c>
      <c r="K483" s="15">
        <v>0</v>
      </c>
      <c r="L483" s="15">
        <v>315</v>
      </c>
      <c r="M483" s="15">
        <v>280</v>
      </c>
      <c r="N483" s="15">
        <v>600</v>
      </c>
      <c r="O483" s="15">
        <v>45096.09</v>
      </c>
      <c r="P483" s="15">
        <v>0</v>
      </c>
      <c r="Q483" s="15">
        <v>0</v>
      </c>
      <c r="R483" s="15">
        <v>14056.21</v>
      </c>
      <c r="S483" s="15">
        <v>52120</v>
      </c>
      <c r="T483" s="15">
        <v>6624.57</v>
      </c>
      <c r="U483" s="15">
        <v>0</v>
      </c>
      <c r="V483" s="15">
        <v>407.73</v>
      </c>
      <c r="W483" s="15">
        <v>58552.3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  <c r="AD483" s="15">
        <v>0</v>
      </c>
      <c r="AE483" s="15">
        <v>38863.79</v>
      </c>
      <c r="AF483" s="17">
        <v>0</v>
      </c>
      <c r="AG483" s="17">
        <v>0.21</v>
      </c>
      <c r="AH483" s="17">
        <v>0</v>
      </c>
      <c r="AI483" s="17">
        <v>1475</v>
      </c>
      <c r="AJ483" s="17">
        <v>0</v>
      </c>
      <c r="AK483" s="17">
        <v>0</v>
      </c>
      <c r="AL483" s="18">
        <v>619</v>
      </c>
      <c r="AM483" s="18">
        <v>633</v>
      </c>
      <c r="AN483" s="35">
        <v>42835</v>
      </c>
      <c r="AO483" s="35">
        <v>42830</v>
      </c>
      <c r="AP483" s="23" t="s">
        <v>50</v>
      </c>
      <c r="AQ483" s="36">
        <v>42834.858981481484</v>
      </c>
      <c r="AR483" s="20" t="s">
        <v>51</v>
      </c>
      <c r="AS483" s="25" t="s">
        <v>50</v>
      </c>
      <c r="AT483" s="37">
        <v>42850.879733796297</v>
      </c>
      <c r="AU483" s="21" t="s">
        <v>57</v>
      </c>
    </row>
    <row r="484" spans="1:47" x14ac:dyDescent="0.2">
      <c r="A484" s="4" t="s">
        <v>104</v>
      </c>
      <c r="B484" s="14" t="s">
        <v>105</v>
      </c>
      <c r="C484" s="34">
        <v>42830</v>
      </c>
      <c r="D484" s="15">
        <v>51430</v>
      </c>
      <c r="E484" s="15">
        <v>50780</v>
      </c>
      <c r="F484" s="15">
        <v>0</v>
      </c>
      <c r="G484" s="15">
        <v>0</v>
      </c>
      <c r="H484" s="15">
        <v>0</v>
      </c>
      <c r="I484" s="15">
        <v>650</v>
      </c>
      <c r="J484" s="15">
        <v>5514.36</v>
      </c>
      <c r="K484" s="15">
        <v>0</v>
      </c>
      <c r="L484" s="15">
        <v>530</v>
      </c>
      <c r="M484" s="15">
        <v>1000</v>
      </c>
      <c r="N484" s="15">
        <v>0</v>
      </c>
      <c r="O484" s="15">
        <v>42907.89</v>
      </c>
      <c r="P484" s="15">
        <v>0</v>
      </c>
      <c r="Q484" s="15">
        <v>2569.1</v>
      </c>
      <c r="R484" s="15">
        <v>12997.37</v>
      </c>
      <c r="S484" s="15">
        <v>50780</v>
      </c>
      <c r="T484" s="15">
        <v>7233.52</v>
      </c>
      <c r="U484" s="15">
        <v>0</v>
      </c>
      <c r="V484" s="15">
        <v>460.84</v>
      </c>
      <c r="W484" s="15">
        <v>58474.36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  <c r="AD484" s="15">
        <v>0</v>
      </c>
      <c r="AE484" s="15">
        <v>35863.53</v>
      </c>
      <c r="AF484" s="17">
        <v>-59.1</v>
      </c>
      <c r="AG484" s="17">
        <v>0.47</v>
      </c>
      <c r="AH484" s="17">
        <v>0</v>
      </c>
      <c r="AI484" s="17">
        <v>0</v>
      </c>
      <c r="AJ484" s="17">
        <v>0</v>
      </c>
      <c r="AK484" s="17">
        <v>0</v>
      </c>
      <c r="AL484" s="18">
        <v>589</v>
      </c>
      <c r="AM484" s="18">
        <v>603</v>
      </c>
      <c r="AN484" s="35">
        <v>42835</v>
      </c>
      <c r="AO484" s="35">
        <v>42832</v>
      </c>
      <c r="AP484" s="23" t="s">
        <v>50</v>
      </c>
      <c r="AQ484" s="36">
        <v>42834.93472222222</v>
      </c>
      <c r="AR484" s="20" t="s">
        <v>51</v>
      </c>
      <c r="AS484" s="25" t="s">
        <v>50</v>
      </c>
      <c r="AT484" s="37">
        <v>42850.879733796297</v>
      </c>
      <c r="AU484" s="21" t="s">
        <v>57</v>
      </c>
    </row>
    <row r="485" spans="1:47" x14ac:dyDescent="0.2">
      <c r="A485" s="4" t="s">
        <v>104</v>
      </c>
      <c r="B485" s="14" t="s">
        <v>105</v>
      </c>
      <c r="C485" s="34">
        <v>42832</v>
      </c>
      <c r="D485" s="15">
        <v>90710</v>
      </c>
      <c r="E485" s="15">
        <v>89710</v>
      </c>
      <c r="F485" s="15">
        <v>0</v>
      </c>
      <c r="G485" s="15">
        <v>0</v>
      </c>
      <c r="H485" s="15">
        <v>0</v>
      </c>
      <c r="I485" s="15">
        <v>1000</v>
      </c>
      <c r="J485" s="15">
        <v>7201.77</v>
      </c>
      <c r="K485" s="15">
        <v>20</v>
      </c>
      <c r="L485" s="15">
        <v>810</v>
      </c>
      <c r="M485" s="15">
        <v>1550</v>
      </c>
      <c r="N485" s="15">
        <v>5000</v>
      </c>
      <c r="O485" s="15">
        <v>73856</v>
      </c>
      <c r="P485" s="15">
        <v>0</v>
      </c>
      <c r="Q485" s="15">
        <v>6252.9</v>
      </c>
      <c r="R485" s="15">
        <v>25182.87</v>
      </c>
      <c r="S485" s="15">
        <v>89710</v>
      </c>
      <c r="T485" s="15">
        <v>14954.93</v>
      </c>
      <c r="U485" s="15">
        <v>0</v>
      </c>
      <c r="V485" s="15">
        <v>626.84</v>
      </c>
      <c r="W485" s="15">
        <v>100291.77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  <c r="AD485" s="15">
        <v>0</v>
      </c>
      <c r="AE485" s="15">
        <v>64274.23</v>
      </c>
      <c r="AF485" s="17">
        <v>-136.93</v>
      </c>
      <c r="AG485" s="17">
        <v>0.73</v>
      </c>
      <c r="AH485" s="17">
        <v>0</v>
      </c>
      <c r="AI485" s="17">
        <v>0</v>
      </c>
      <c r="AJ485" s="17">
        <v>0</v>
      </c>
      <c r="AK485" s="17">
        <v>0</v>
      </c>
      <c r="AL485" s="18">
        <v>971</v>
      </c>
      <c r="AM485" s="18">
        <v>1010</v>
      </c>
      <c r="AN485" s="35">
        <v>42837</v>
      </c>
      <c r="AO485" s="35">
        <v>42833</v>
      </c>
      <c r="AP485" s="23" t="s">
        <v>50</v>
      </c>
      <c r="AQ485" s="36">
        <v>42835.594571759262</v>
      </c>
      <c r="AR485" s="20" t="s">
        <v>51</v>
      </c>
      <c r="AS485" s="25" t="s">
        <v>50</v>
      </c>
      <c r="AT485" s="37">
        <v>42850.879733796297</v>
      </c>
      <c r="AU485" s="21" t="s">
        <v>57</v>
      </c>
    </row>
    <row r="486" spans="1:47" x14ac:dyDescent="0.2">
      <c r="A486" s="4" t="s">
        <v>104</v>
      </c>
      <c r="B486" s="14" t="s">
        <v>105</v>
      </c>
      <c r="C486" s="34">
        <v>42833</v>
      </c>
      <c r="D486" s="15">
        <v>26450</v>
      </c>
      <c r="E486" s="15">
        <v>26350</v>
      </c>
      <c r="F486" s="15">
        <v>0</v>
      </c>
      <c r="G486" s="15">
        <v>0</v>
      </c>
      <c r="H486" s="15">
        <v>0</v>
      </c>
      <c r="I486" s="15">
        <v>100</v>
      </c>
      <c r="J486" s="15">
        <v>1806.96</v>
      </c>
      <c r="K486" s="15">
        <v>0</v>
      </c>
      <c r="L486" s="15">
        <v>640</v>
      </c>
      <c r="M486" s="15">
        <v>170</v>
      </c>
      <c r="N486" s="15">
        <v>4400</v>
      </c>
      <c r="O486" s="15">
        <v>25020.76</v>
      </c>
      <c r="P486" s="15">
        <v>0</v>
      </c>
      <c r="Q486" s="15">
        <v>369.8</v>
      </c>
      <c r="R486" s="15">
        <v>8076.4</v>
      </c>
      <c r="S486" s="15">
        <v>26350</v>
      </c>
      <c r="T486" s="15">
        <v>6945.76</v>
      </c>
      <c r="U486" s="15">
        <v>0</v>
      </c>
      <c r="V486" s="15">
        <v>171.2</v>
      </c>
      <c r="W486" s="15">
        <v>29066.959999999999</v>
      </c>
      <c r="X486" s="16">
        <v>0</v>
      </c>
      <c r="Y486" s="16">
        <v>695</v>
      </c>
      <c r="Z486" s="16">
        <v>0</v>
      </c>
      <c r="AA486" s="16">
        <v>400</v>
      </c>
      <c r="AB486" s="16">
        <v>295</v>
      </c>
      <c r="AC486" s="16">
        <v>0</v>
      </c>
      <c r="AD486" s="15">
        <v>0</v>
      </c>
      <c r="AE486" s="15">
        <v>22698.799999999999</v>
      </c>
      <c r="AF486" s="17">
        <v>-8.51</v>
      </c>
      <c r="AG486" s="17">
        <v>0.2</v>
      </c>
      <c r="AH486" s="17">
        <v>0</v>
      </c>
      <c r="AI486" s="17">
        <v>0</v>
      </c>
      <c r="AJ486" s="17">
        <v>0</v>
      </c>
      <c r="AK486" s="17">
        <v>0</v>
      </c>
      <c r="AL486" s="18">
        <v>294</v>
      </c>
      <c r="AM486" s="18">
        <v>308</v>
      </c>
      <c r="AN486" s="35">
        <v>42837</v>
      </c>
      <c r="AO486" s="35">
        <v>42835</v>
      </c>
      <c r="AP486" s="23" t="s">
        <v>50</v>
      </c>
      <c r="AQ486" s="36">
        <v>42836.455601851849</v>
      </c>
      <c r="AR486" s="20" t="s">
        <v>51</v>
      </c>
      <c r="AS486" s="25" t="s">
        <v>50</v>
      </c>
      <c r="AT486" s="37">
        <v>42850.879733796297</v>
      </c>
      <c r="AU486" s="21" t="s">
        <v>57</v>
      </c>
    </row>
    <row r="487" spans="1:47" x14ac:dyDescent="0.2">
      <c r="A487" s="4" t="s">
        <v>104</v>
      </c>
      <c r="B487" s="14" t="s">
        <v>105</v>
      </c>
      <c r="C487" s="34">
        <v>42835</v>
      </c>
      <c r="D487" s="15">
        <v>47875</v>
      </c>
      <c r="E487" s="15">
        <v>47475</v>
      </c>
      <c r="F487" s="15">
        <v>0</v>
      </c>
      <c r="G487" s="15">
        <v>0</v>
      </c>
      <c r="H487" s="15">
        <v>0</v>
      </c>
      <c r="I487" s="15">
        <v>400</v>
      </c>
      <c r="J487" s="15">
        <v>3219.12</v>
      </c>
      <c r="K487" s="15">
        <v>0</v>
      </c>
      <c r="L487" s="15">
        <v>730</v>
      </c>
      <c r="M487" s="15">
        <v>430</v>
      </c>
      <c r="N487" s="15">
        <v>700</v>
      </c>
      <c r="O487" s="15">
        <v>42579.22</v>
      </c>
      <c r="P487" s="15">
        <v>0</v>
      </c>
      <c r="Q487" s="15">
        <v>4061.7</v>
      </c>
      <c r="R487" s="15">
        <v>6313.2</v>
      </c>
      <c r="S487" s="15">
        <v>47475</v>
      </c>
      <c r="T487" s="15">
        <v>5192.63</v>
      </c>
      <c r="U487" s="15">
        <v>0</v>
      </c>
      <c r="V487" s="15">
        <v>286.49</v>
      </c>
      <c r="W487" s="15">
        <v>52254.12</v>
      </c>
      <c r="X487" s="16">
        <v>0</v>
      </c>
      <c r="Y487" s="16">
        <v>2995</v>
      </c>
      <c r="Z487" s="16">
        <v>0</v>
      </c>
      <c r="AA487" s="16">
        <v>0</v>
      </c>
      <c r="AB487" s="16">
        <v>2995</v>
      </c>
      <c r="AC487" s="16">
        <v>0</v>
      </c>
      <c r="AD487" s="15">
        <v>0</v>
      </c>
      <c r="AE487" s="15">
        <v>41195.1</v>
      </c>
      <c r="AF487" s="17">
        <v>-83.5</v>
      </c>
      <c r="AG487" s="17">
        <v>-0.1</v>
      </c>
      <c r="AH487" s="17">
        <v>0</v>
      </c>
      <c r="AI487" s="17">
        <v>0</v>
      </c>
      <c r="AJ487" s="17">
        <v>0</v>
      </c>
      <c r="AK487" s="17">
        <v>0</v>
      </c>
      <c r="AL487" s="18">
        <v>546</v>
      </c>
      <c r="AM487" s="18">
        <v>571</v>
      </c>
      <c r="AN487" s="35">
        <v>42842</v>
      </c>
      <c r="AO487" s="35">
        <v>42836</v>
      </c>
      <c r="AP487" s="23" t="s">
        <v>50</v>
      </c>
      <c r="AQ487" s="36">
        <v>42837.40053240741</v>
      </c>
      <c r="AR487" s="20" t="s">
        <v>51</v>
      </c>
      <c r="AS487" s="25" t="s">
        <v>50</v>
      </c>
      <c r="AT487" s="37">
        <v>42850.879733796297</v>
      </c>
      <c r="AU487" s="21" t="s">
        <v>57</v>
      </c>
    </row>
    <row r="488" spans="1:47" x14ac:dyDescent="0.2">
      <c r="A488" s="4" t="s">
        <v>104</v>
      </c>
      <c r="B488" s="14" t="s">
        <v>105</v>
      </c>
      <c r="C488" s="34">
        <v>42836</v>
      </c>
      <c r="D488" s="15">
        <v>14050</v>
      </c>
      <c r="E488" s="15">
        <v>13950</v>
      </c>
      <c r="F488" s="15">
        <v>0</v>
      </c>
      <c r="G488" s="15">
        <v>0</v>
      </c>
      <c r="H488" s="15">
        <v>0</v>
      </c>
      <c r="I488" s="15">
        <v>100</v>
      </c>
      <c r="J488" s="15">
        <v>1001.22</v>
      </c>
      <c r="K488" s="15">
        <v>0</v>
      </c>
      <c r="L488" s="15">
        <v>170</v>
      </c>
      <c r="M488" s="15">
        <v>250</v>
      </c>
      <c r="N488" s="15">
        <v>500</v>
      </c>
      <c r="O488" s="15">
        <v>14766.22</v>
      </c>
      <c r="P488" s="15">
        <v>0</v>
      </c>
      <c r="Q488" s="15">
        <v>230</v>
      </c>
      <c r="R488" s="15">
        <v>975</v>
      </c>
      <c r="S488" s="15">
        <v>13950</v>
      </c>
      <c r="T488" s="15">
        <v>1928.24</v>
      </c>
      <c r="U488" s="15">
        <v>0</v>
      </c>
      <c r="V488" s="15">
        <v>92.98</v>
      </c>
      <c r="W488" s="15">
        <v>15471.22</v>
      </c>
      <c r="X488" s="16">
        <v>0</v>
      </c>
      <c r="Y488" s="16">
        <v>520</v>
      </c>
      <c r="Z488" s="16">
        <v>0</v>
      </c>
      <c r="AA488" s="16">
        <v>0</v>
      </c>
      <c r="AB488" s="16">
        <v>520</v>
      </c>
      <c r="AC488" s="16">
        <v>0</v>
      </c>
      <c r="AD488" s="15">
        <v>0</v>
      </c>
      <c r="AE488" s="15">
        <v>13865</v>
      </c>
      <c r="AF488" s="17">
        <v>-4.18</v>
      </c>
      <c r="AG488" s="17">
        <v>0</v>
      </c>
      <c r="AH488" s="17">
        <v>0</v>
      </c>
      <c r="AI488" s="17">
        <v>0</v>
      </c>
      <c r="AJ488" s="17">
        <v>0</v>
      </c>
      <c r="AK488" s="17">
        <v>0</v>
      </c>
      <c r="AL488" s="18">
        <v>161</v>
      </c>
      <c r="AM488" s="18">
        <v>163</v>
      </c>
      <c r="AN488" s="35">
        <v>42843</v>
      </c>
      <c r="AO488" s="35">
        <v>42837</v>
      </c>
      <c r="AP488" s="23" t="s">
        <v>50</v>
      </c>
      <c r="AQ488" s="36">
        <v>42840.859155092592</v>
      </c>
      <c r="AR488" s="20" t="s">
        <v>51</v>
      </c>
      <c r="AS488" s="25" t="s">
        <v>50</v>
      </c>
      <c r="AT488" s="37">
        <v>42850.879733796297</v>
      </c>
      <c r="AU488" s="21" t="s">
        <v>57</v>
      </c>
    </row>
    <row r="489" spans="1:47" x14ac:dyDescent="0.2">
      <c r="A489" s="4" t="s">
        <v>104</v>
      </c>
      <c r="B489" s="14" t="s">
        <v>105</v>
      </c>
      <c r="C489" s="34">
        <v>42837</v>
      </c>
      <c r="D489" s="15">
        <v>4490</v>
      </c>
      <c r="E489" s="15">
        <v>4440</v>
      </c>
      <c r="F489" s="15">
        <v>0</v>
      </c>
      <c r="G489" s="15">
        <v>0</v>
      </c>
      <c r="H489" s="15">
        <v>0</v>
      </c>
      <c r="I489" s="15">
        <v>50</v>
      </c>
      <c r="J489" s="15">
        <v>587.4</v>
      </c>
      <c r="K489" s="15">
        <v>0</v>
      </c>
      <c r="L489" s="15">
        <v>15</v>
      </c>
      <c r="M489" s="15">
        <v>60</v>
      </c>
      <c r="N489" s="15">
        <v>0</v>
      </c>
      <c r="O489" s="15">
        <v>4780.8</v>
      </c>
      <c r="P489" s="15">
        <v>0</v>
      </c>
      <c r="Q489" s="15">
        <v>0</v>
      </c>
      <c r="R489" s="15">
        <v>371.6</v>
      </c>
      <c r="S489" s="15">
        <v>4440</v>
      </c>
      <c r="T489" s="15">
        <v>669.06</v>
      </c>
      <c r="U489" s="15">
        <v>0</v>
      </c>
      <c r="V489" s="15">
        <v>43.34</v>
      </c>
      <c r="W489" s="15">
        <v>5152.3999999999996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  <c r="AD489" s="15">
        <v>0</v>
      </c>
      <c r="AE489" s="15">
        <v>4118.3999999999996</v>
      </c>
      <c r="AF489" s="17">
        <v>0</v>
      </c>
      <c r="AG489" s="17">
        <v>0.6</v>
      </c>
      <c r="AH489" s="17">
        <v>0</v>
      </c>
      <c r="AI489" s="17">
        <v>0</v>
      </c>
      <c r="AJ489" s="17">
        <v>0</v>
      </c>
      <c r="AK489" s="17">
        <v>0</v>
      </c>
      <c r="AL489" s="18">
        <v>54</v>
      </c>
      <c r="AM489" s="18">
        <v>55</v>
      </c>
      <c r="AN489" s="35">
        <v>42844</v>
      </c>
      <c r="AO489" s="35">
        <v>42838</v>
      </c>
      <c r="AP489" s="23" t="s">
        <v>50</v>
      </c>
      <c r="AQ489" s="36">
        <v>42841.911111111112</v>
      </c>
      <c r="AR489" s="20" t="s">
        <v>51</v>
      </c>
      <c r="AS489" s="25" t="s">
        <v>50</v>
      </c>
      <c r="AT489" s="37">
        <v>42850.879733796297</v>
      </c>
      <c r="AU489" s="21" t="s">
        <v>57</v>
      </c>
    </row>
    <row r="490" spans="1:47" x14ac:dyDescent="0.2">
      <c r="A490" s="4" t="s">
        <v>104</v>
      </c>
      <c r="B490" s="14" t="s">
        <v>105</v>
      </c>
      <c r="C490" s="34">
        <v>42842</v>
      </c>
      <c r="D490" s="15">
        <v>37490</v>
      </c>
      <c r="E490" s="15">
        <v>37240</v>
      </c>
      <c r="F490" s="15">
        <v>0</v>
      </c>
      <c r="G490" s="15">
        <v>0</v>
      </c>
      <c r="H490" s="15">
        <v>0</v>
      </c>
      <c r="I490" s="15">
        <v>250</v>
      </c>
      <c r="J490" s="15">
        <v>4770</v>
      </c>
      <c r="K490" s="15">
        <v>0</v>
      </c>
      <c r="L490" s="15">
        <v>340</v>
      </c>
      <c r="M490" s="15">
        <v>720</v>
      </c>
      <c r="N490" s="15">
        <v>2600</v>
      </c>
      <c r="O490" s="15">
        <v>35172.25</v>
      </c>
      <c r="P490" s="15">
        <v>0</v>
      </c>
      <c r="Q490" s="15">
        <v>2968.1</v>
      </c>
      <c r="R490" s="15">
        <v>7779.65</v>
      </c>
      <c r="S490" s="15">
        <v>37240</v>
      </c>
      <c r="T490" s="15">
        <v>8298.6</v>
      </c>
      <c r="U490" s="15">
        <v>0</v>
      </c>
      <c r="V490" s="15">
        <v>381.4</v>
      </c>
      <c r="W490" s="15">
        <v>43320</v>
      </c>
      <c r="X490" s="16">
        <v>0</v>
      </c>
      <c r="Y490" s="16">
        <v>2650</v>
      </c>
      <c r="Z490" s="16">
        <v>0</v>
      </c>
      <c r="AA490" s="16">
        <v>1695</v>
      </c>
      <c r="AB490" s="16">
        <v>955</v>
      </c>
      <c r="AC490" s="16">
        <v>0</v>
      </c>
      <c r="AD490" s="15">
        <v>0</v>
      </c>
      <c r="AE490" s="15">
        <v>30297.25</v>
      </c>
      <c r="AF490" s="17">
        <v>-65.540000000000006</v>
      </c>
      <c r="AG490" s="17">
        <v>-0.25</v>
      </c>
      <c r="AH490" s="17">
        <v>0</v>
      </c>
      <c r="AI490" s="17">
        <v>0</v>
      </c>
      <c r="AJ490" s="17">
        <v>0</v>
      </c>
      <c r="AK490" s="17">
        <v>0</v>
      </c>
      <c r="AL490" s="18">
        <v>487</v>
      </c>
      <c r="AM490" s="18">
        <v>496</v>
      </c>
      <c r="AN490" s="35">
        <v>42845</v>
      </c>
      <c r="AO490" s="35">
        <v>42843</v>
      </c>
      <c r="AP490" s="23" t="s">
        <v>50</v>
      </c>
      <c r="AQ490" s="36">
        <v>42843.711215277777</v>
      </c>
      <c r="AR490" s="20" t="s">
        <v>51</v>
      </c>
      <c r="AS490" s="25" t="s">
        <v>50</v>
      </c>
      <c r="AT490" s="37">
        <v>42850.879733796297</v>
      </c>
      <c r="AU490" s="21" t="s">
        <v>57</v>
      </c>
    </row>
    <row r="491" spans="1:47" x14ac:dyDescent="0.2">
      <c r="A491" s="4" t="s">
        <v>104</v>
      </c>
      <c r="B491" s="14" t="s">
        <v>105</v>
      </c>
      <c r="C491" s="34">
        <v>42843</v>
      </c>
      <c r="D491" s="15">
        <v>50685</v>
      </c>
      <c r="E491" s="15">
        <v>50185</v>
      </c>
      <c r="F491" s="15">
        <v>0</v>
      </c>
      <c r="G491" s="15">
        <v>0</v>
      </c>
      <c r="H491" s="15">
        <v>0</v>
      </c>
      <c r="I491" s="15">
        <v>500</v>
      </c>
      <c r="J491" s="15">
        <v>4396.47</v>
      </c>
      <c r="K491" s="15">
        <v>30</v>
      </c>
      <c r="L491" s="15">
        <v>515</v>
      </c>
      <c r="M491" s="15">
        <v>1130</v>
      </c>
      <c r="N491" s="15">
        <v>1200</v>
      </c>
      <c r="O491" s="15">
        <v>41312.47</v>
      </c>
      <c r="P491" s="15">
        <v>0</v>
      </c>
      <c r="Q491" s="15">
        <v>1750</v>
      </c>
      <c r="R491" s="15">
        <v>14894</v>
      </c>
      <c r="S491" s="15">
        <v>50185</v>
      </c>
      <c r="T491" s="15">
        <v>7374.27</v>
      </c>
      <c r="U491" s="15">
        <v>0</v>
      </c>
      <c r="V491" s="15">
        <v>397.2</v>
      </c>
      <c r="W491" s="15">
        <v>56756.47</v>
      </c>
      <c r="X491" s="16">
        <v>0</v>
      </c>
      <c r="Y491" s="16">
        <v>640</v>
      </c>
      <c r="Z491" s="16">
        <v>0</v>
      </c>
      <c r="AA491" s="16">
        <v>390</v>
      </c>
      <c r="AB491" s="16">
        <v>250</v>
      </c>
      <c r="AC491" s="16">
        <v>0</v>
      </c>
      <c r="AD491" s="15">
        <v>0</v>
      </c>
      <c r="AE491" s="15">
        <v>35491</v>
      </c>
      <c r="AF491" s="17">
        <v>-31.76</v>
      </c>
      <c r="AG491" s="17">
        <v>0</v>
      </c>
      <c r="AH491" s="17">
        <v>0</v>
      </c>
      <c r="AI491" s="17">
        <v>0</v>
      </c>
      <c r="AJ491" s="17">
        <v>0</v>
      </c>
      <c r="AK491" s="17">
        <v>0</v>
      </c>
      <c r="AL491" s="18">
        <v>588</v>
      </c>
      <c r="AM491" s="18">
        <v>600</v>
      </c>
      <c r="AN491" s="35">
        <v>42846</v>
      </c>
      <c r="AO491" s="35">
        <v>42844</v>
      </c>
      <c r="AP491" s="23" t="s">
        <v>50</v>
      </c>
      <c r="AQ491" s="36">
        <v>42844.695775462962</v>
      </c>
      <c r="AR491" s="20" t="s">
        <v>51</v>
      </c>
      <c r="AS491" s="25" t="s">
        <v>50</v>
      </c>
      <c r="AT491" s="37">
        <v>42850.879733796297</v>
      </c>
      <c r="AU491" s="21" t="s">
        <v>57</v>
      </c>
    </row>
    <row r="492" spans="1:47" x14ac:dyDescent="0.2">
      <c r="A492" s="4" t="s">
        <v>104</v>
      </c>
      <c r="B492" s="14" t="s">
        <v>105</v>
      </c>
      <c r="C492" s="34">
        <v>42844</v>
      </c>
      <c r="D492" s="15">
        <v>50060</v>
      </c>
      <c r="E492" s="15">
        <v>49610</v>
      </c>
      <c r="F492" s="15">
        <v>0</v>
      </c>
      <c r="G492" s="15">
        <v>0</v>
      </c>
      <c r="H492" s="15">
        <v>0</v>
      </c>
      <c r="I492" s="15">
        <v>450</v>
      </c>
      <c r="J492" s="15">
        <v>5436.51</v>
      </c>
      <c r="K492" s="15">
        <v>0</v>
      </c>
      <c r="L492" s="15">
        <v>450</v>
      </c>
      <c r="M492" s="15">
        <v>75</v>
      </c>
      <c r="N492" s="15">
        <v>700</v>
      </c>
      <c r="O492" s="15">
        <v>44787.35</v>
      </c>
      <c r="P492" s="15">
        <v>0</v>
      </c>
      <c r="Q492" s="15">
        <v>900.8</v>
      </c>
      <c r="R492" s="15">
        <v>11033.36</v>
      </c>
      <c r="S492" s="15">
        <v>49610</v>
      </c>
      <c r="T492" s="15">
        <v>6721.5</v>
      </c>
      <c r="U492" s="15">
        <v>0</v>
      </c>
      <c r="V492" s="15">
        <v>390.01</v>
      </c>
      <c r="W492" s="15">
        <v>56021.51</v>
      </c>
      <c r="X492" s="16">
        <v>0</v>
      </c>
      <c r="Y492" s="16">
        <v>1115</v>
      </c>
      <c r="Z492" s="16">
        <v>0</v>
      </c>
      <c r="AA492" s="16">
        <v>340</v>
      </c>
      <c r="AB492" s="16">
        <v>775</v>
      </c>
      <c r="AC492" s="16">
        <v>0</v>
      </c>
      <c r="AD492" s="15">
        <v>0</v>
      </c>
      <c r="AE492" s="15">
        <v>39600.839999999997</v>
      </c>
      <c r="AF492" s="17">
        <v>-20.72</v>
      </c>
      <c r="AG492" s="17">
        <v>0.16</v>
      </c>
      <c r="AH492" s="17">
        <v>0</v>
      </c>
      <c r="AI492" s="17">
        <v>0</v>
      </c>
      <c r="AJ492" s="17">
        <v>0</v>
      </c>
      <c r="AK492" s="17">
        <v>0</v>
      </c>
      <c r="AL492" s="18">
        <v>551</v>
      </c>
      <c r="AM492" s="18">
        <v>568</v>
      </c>
      <c r="AN492" s="35">
        <v>42849</v>
      </c>
      <c r="AO492" s="35">
        <v>42845</v>
      </c>
      <c r="AP492" s="23" t="s">
        <v>50</v>
      </c>
      <c r="AQ492" s="36">
        <v>42845.708634259259</v>
      </c>
      <c r="AR492" s="20" t="s">
        <v>51</v>
      </c>
      <c r="AS492" s="25" t="s">
        <v>50</v>
      </c>
      <c r="AT492" s="37">
        <v>42850.879733796297</v>
      </c>
      <c r="AU492" s="21" t="s">
        <v>57</v>
      </c>
    </row>
    <row r="493" spans="1:47" x14ac:dyDescent="0.2">
      <c r="A493" s="4" t="s">
        <v>104</v>
      </c>
      <c r="B493" s="14" t="s">
        <v>105</v>
      </c>
      <c r="C493" s="34">
        <v>42845</v>
      </c>
      <c r="D493" s="15">
        <v>47095</v>
      </c>
      <c r="E493" s="15">
        <v>46745</v>
      </c>
      <c r="F493" s="15">
        <v>0</v>
      </c>
      <c r="G493" s="15">
        <v>0</v>
      </c>
      <c r="H493" s="15">
        <v>0</v>
      </c>
      <c r="I493" s="15">
        <v>350</v>
      </c>
      <c r="J493" s="15">
        <v>5562.75</v>
      </c>
      <c r="K493" s="15">
        <v>0</v>
      </c>
      <c r="L493" s="15">
        <v>335</v>
      </c>
      <c r="M493" s="15">
        <v>390</v>
      </c>
      <c r="N493" s="15">
        <v>800</v>
      </c>
      <c r="O493" s="15">
        <v>32914.19</v>
      </c>
      <c r="P493" s="15">
        <v>0</v>
      </c>
      <c r="Q493" s="15">
        <v>7275.5</v>
      </c>
      <c r="R493" s="15">
        <v>13993.06</v>
      </c>
      <c r="S493" s="15">
        <v>46745</v>
      </c>
      <c r="T493" s="15">
        <v>7026.4</v>
      </c>
      <c r="U493" s="15">
        <v>0</v>
      </c>
      <c r="V493" s="15">
        <v>411.35</v>
      </c>
      <c r="W493" s="15">
        <v>53382.75</v>
      </c>
      <c r="X493" s="16">
        <v>0</v>
      </c>
      <c r="Y493" s="16">
        <v>1070</v>
      </c>
      <c r="Z493" s="16">
        <v>0</v>
      </c>
      <c r="AA493" s="16">
        <v>135</v>
      </c>
      <c r="AB493" s="16">
        <v>935</v>
      </c>
      <c r="AC493" s="16">
        <v>0</v>
      </c>
      <c r="AD493" s="15">
        <v>0</v>
      </c>
      <c r="AE493" s="15">
        <v>27561.439999999999</v>
      </c>
      <c r="AF493" s="17">
        <v>-119.82</v>
      </c>
      <c r="AG493" s="17">
        <v>-0.44</v>
      </c>
      <c r="AH493" s="17">
        <v>0</v>
      </c>
      <c r="AI493" s="17">
        <v>0</v>
      </c>
      <c r="AJ493" s="17">
        <v>0</v>
      </c>
      <c r="AK493" s="17">
        <v>0</v>
      </c>
      <c r="AL493" s="18">
        <v>562</v>
      </c>
      <c r="AM493" s="18">
        <v>574</v>
      </c>
      <c r="AN493" s="35">
        <v>42850</v>
      </c>
      <c r="AO493" s="35">
        <v>42846</v>
      </c>
      <c r="AP493" s="23" t="s">
        <v>50</v>
      </c>
      <c r="AQ493" s="36">
        <v>42848.806226851855</v>
      </c>
      <c r="AR493" s="20" t="s">
        <v>51</v>
      </c>
      <c r="AS493" s="25" t="s">
        <v>50</v>
      </c>
      <c r="AT493" s="37">
        <v>42850.879733796297</v>
      </c>
      <c r="AU493" s="21" t="s">
        <v>57</v>
      </c>
    </row>
    <row r="494" spans="1:47" x14ac:dyDescent="0.2">
      <c r="A494" s="4" t="s">
        <v>104</v>
      </c>
      <c r="B494" s="14" t="s">
        <v>105</v>
      </c>
      <c r="C494" s="34">
        <v>42846</v>
      </c>
      <c r="D494" s="15">
        <v>36815</v>
      </c>
      <c r="E494" s="15">
        <v>36615</v>
      </c>
      <c r="F494" s="15">
        <v>0</v>
      </c>
      <c r="G494" s="15">
        <v>0</v>
      </c>
      <c r="H494" s="15">
        <v>0</v>
      </c>
      <c r="I494" s="15">
        <v>200</v>
      </c>
      <c r="J494" s="15">
        <v>4034.34</v>
      </c>
      <c r="K494" s="15">
        <v>0</v>
      </c>
      <c r="L494" s="15">
        <v>545</v>
      </c>
      <c r="M494" s="15">
        <v>105</v>
      </c>
      <c r="N494" s="15">
        <v>700</v>
      </c>
      <c r="O494" s="15">
        <v>30919.51</v>
      </c>
      <c r="P494" s="15">
        <v>0</v>
      </c>
      <c r="Q494" s="15">
        <v>977.6</v>
      </c>
      <c r="R494" s="15">
        <v>10302.23</v>
      </c>
      <c r="S494" s="15">
        <v>36615</v>
      </c>
      <c r="T494" s="15">
        <v>5277.89</v>
      </c>
      <c r="U494" s="15">
        <v>0</v>
      </c>
      <c r="V494" s="15">
        <v>306.45</v>
      </c>
      <c r="W494" s="15">
        <v>41499.339999999997</v>
      </c>
      <c r="X494" s="16">
        <v>0</v>
      </c>
      <c r="Y494" s="16">
        <v>3020</v>
      </c>
      <c r="Z494" s="16">
        <v>0</v>
      </c>
      <c r="AA494" s="16">
        <v>1015</v>
      </c>
      <c r="AB494" s="16">
        <v>2005</v>
      </c>
      <c r="AC494" s="16">
        <v>0</v>
      </c>
      <c r="AD494" s="15">
        <v>0</v>
      </c>
      <c r="AE494" s="15">
        <v>28240.17</v>
      </c>
      <c r="AF494" s="17">
        <v>-16.61</v>
      </c>
      <c r="AG494" s="17">
        <v>-0.17</v>
      </c>
      <c r="AH494" s="17">
        <v>0</v>
      </c>
      <c r="AI494" s="17">
        <v>0</v>
      </c>
      <c r="AJ494" s="17">
        <v>0</v>
      </c>
      <c r="AK494" s="17">
        <v>0</v>
      </c>
      <c r="AL494" s="18">
        <v>466</v>
      </c>
      <c r="AM494" s="18">
        <v>472</v>
      </c>
      <c r="AN494" s="35">
        <v>42851</v>
      </c>
      <c r="AO494" s="35">
        <v>42847</v>
      </c>
      <c r="AP494" s="23" t="s">
        <v>50</v>
      </c>
      <c r="AQ494" s="36">
        <v>42849.578310185185</v>
      </c>
      <c r="AR494" s="20" t="s">
        <v>71</v>
      </c>
      <c r="AS494" s="25" t="s">
        <v>50</v>
      </c>
      <c r="AT494" s="37">
        <v>42850.879733796297</v>
      </c>
      <c r="AU494" s="21" t="s">
        <v>57</v>
      </c>
    </row>
    <row r="495" spans="1:47" x14ac:dyDescent="0.2">
      <c r="A495" s="4" t="s">
        <v>104</v>
      </c>
      <c r="B495" s="14" t="s">
        <v>105</v>
      </c>
      <c r="C495" s="34">
        <v>42847</v>
      </c>
      <c r="D495" s="15">
        <v>38060</v>
      </c>
      <c r="E495" s="15">
        <v>37910</v>
      </c>
      <c r="F495" s="15">
        <v>0</v>
      </c>
      <c r="G495" s="15">
        <v>0</v>
      </c>
      <c r="H495" s="15">
        <v>0</v>
      </c>
      <c r="I495" s="15">
        <v>150</v>
      </c>
      <c r="J495" s="15">
        <v>2441.16</v>
      </c>
      <c r="K495" s="15">
        <v>0</v>
      </c>
      <c r="L495" s="15">
        <v>375</v>
      </c>
      <c r="M495" s="15">
        <v>515</v>
      </c>
      <c r="N495" s="15">
        <v>2300</v>
      </c>
      <c r="O495" s="15">
        <v>28494.58</v>
      </c>
      <c r="P495" s="15">
        <v>0</v>
      </c>
      <c r="Q495" s="15">
        <v>7136</v>
      </c>
      <c r="R495" s="15">
        <v>8060.58</v>
      </c>
      <c r="S495" s="15">
        <v>37910</v>
      </c>
      <c r="T495" s="15">
        <v>5563.24</v>
      </c>
      <c r="U495" s="15">
        <v>0</v>
      </c>
      <c r="V495" s="15">
        <v>217.92</v>
      </c>
      <c r="W495" s="15">
        <v>41391.160000000003</v>
      </c>
      <c r="X495" s="16">
        <v>0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  <c r="AD495" s="15">
        <v>0</v>
      </c>
      <c r="AE495" s="15">
        <v>25163.42</v>
      </c>
      <c r="AF495" s="17">
        <v>-145.93</v>
      </c>
      <c r="AG495" s="17">
        <v>-0.42</v>
      </c>
      <c r="AH495" s="17">
        <v>0</v>
      </c>
      <c r="AI495" s="17">
        <v>0</v>
      </c>
      <c r="AJ495" s="17">
        <v>0</v>
      </c>
      <c r="AK495" s="17">
        <v>0</v>
      </c>
      <c r="AL495" s="18">
        <v>421</v>
      </c>
      <c r="AM495" s="18">
        <v>443</v>
      </c>
      <c r="AN495" s="35">
        <v>42851</v>
      </c>
      <c r="AO495" s="35">
        <v>42849</v>
      </c>
      <c r="AP495" s="23" t="s">
        <v>50</v>
      </c>
      <c r="AQ495" s="36">
        <v>42849.804791666669</v>
      </c>
      <c r="AR495" s="20" t="s">
        <v>51</v>
      </c>
      <c r="AS495" s="25" t="s">
        <v>50</v>
      </c>
      <c r="AT495" s="37">
        <v>42850.879733796297</v>
      </c>
      <c r="AU495" s="21" t="s">
        <v>57</v>
      </c>
    </row>
    <row r="496" spans="1:47" x14ac:dyDescent="0.2">
      <c r="A496" s="4" t="s">
        <v>104</v>
      </c>
      <c r="B496" s="14" t="s">
        <v>105</v>
      </c>
      <c r="C496" s="34">
        <v>42849</v>
      </c>
      <c r="D496" s="15">
        <v>70980</v>
      </c>
      <c r="E496" s="15">
        <v>70280</v>
      </c>
      <c r="F496" s="15">
        <v>0</v>
      </c>
      <c r="G496" s="15">
        <v>0</v>
      </c>
      <c r="H496" s="15">
        <v>0</v>
      </c>
      <c r="I496" s="15">
        <v>700</v>
      </c>
      <c r="J496" s="15">
        <v>10226.58</v>
      </c>
      <c r="K496" s="15">
        <v>0</v>
      </c>
      <c r="L496" s="15">
        <v>710</v>
      </c>
      <c r="M496" s="15">
        <v>935</v>
      </c>
      <c r="N496" s="15">
        <v>3000</v>
      </c>
      <c r="O496" s="15">
        <v>54281.599999999999</v>
      </c>
      <c r="P496" s="15">
        <v>0</v>
      </c>
      <c r="Q496" s="15">
        <v>5335.5</v>
      </c>
      <c r="R496" s="15">
        <v>26234.48</v>
      </c>
      <c r="S496" s="15">
        <v>70280</v>
      </c>
      <c r="T496" s="15">
        <v>14794.93</v>
      </c>
      <c r="U496" s="15">
        <v>0</v>
      </c>
      <c r="V496" s="15">
        <v>776.65</v>
      </c>
      <c r="W496" s="15">
        <v>82851.58</v>
      </c>
      <c r="X496" s="16">
        <v>0</v>
      </c>
      <c r="Y496" s="16">
        <v>4310</v>
      </c>
      <c r="Z496" s="16">
        <v>0</v>
      </c>
      <c r="AA496" s="16">
        <v>1100</v>
      </c>
      <c r="AB496" s="16">
        <v>3210</v>
      </c>
      <c r="AC496" s="16">
        <v>0</v>
      </c>
      <c r="AD496" s="15">
        <v>0</v>
      </c>
      <c r="AE496" s="15">
        <v>45620.02</v>
      </c>
      <c r="AF496" s="17">
        <v>-110.16</v>
      </c>
      <c r="AG496" s="17">
        <v>-0.02</v>
      </c>
      <c r="AH496" s="17">
        <v>0</v>
      </c>
      <c r="AI496" s="17">
        <v>0</v>
      </c>
      <c r="AJ496" s="17">
        <v>0</v>
      </c>
      <c r="AK496" s="17">
        <v>0</v>
      </c>
      <c r="AL496" s="18">
        <v>889</v>
      </c>
      <c r="AM496" s="18">
        <v>915</v>
      </c>
      <c r="AN496" s="35">
        <v>42852</v>
      </c>
      <c r="AO496" s="35">
        <v>42850</v>
      </c>
      <c r="AP496" s="23" t="s">
        <v>50</v>
      </c>
      <c r="AQ496" s="36">
        <v>42850.732002314813</v>
      </c>
      <c r="AR496" s="20" t="s">
        <v>71</v>
      </c>
      <c r="AS496" s="25" t="s">
        <v>50</v>
      </c>
      <c r="AT496" s="37">
        <v>42850.879733796297</v>
      </c>
      <c r="AU496" s="21" t="s">
        <v>57</v>
      </c>
    </row>
    <row r="497" spans="1:47" x14ac:dyDescent="0.2">
      <c r="A497" s="4" t="s">
        <v>104</v>
      </c>
      <c r="B497" s="14" t="s">
        <v>105</v>
      </c>
      <c r="C497" s="34">
        <v>42850</v>
      </c>
      <c r="D497" s="15">
        <v>47835</v>
      </c>
      <c r="E497" s="15">
        <v>47385</v>
      </c>
      <c r="F497" s="15">
        <v>0</v>
      </c>
      <c r="G497" s="15">
        <v>0</v>
      </c>
      <c r="H497" s="15">
        <v>0</v>
      </c>
      <c r="I497" s="15">
        <v>450</v>
      </c>
      <c r="J497" s="15">
        <v>3918.72</v>
      </c>
      <c r="K497" s="15">
        <v>0</v>
      </c>
      <c r="L497" s="15">
        <v>435</v>
      </c>
      <c r="M497" s="15">
        <v>155</v>
      </c>
      <c r="N497" s="15">
        <v>700</v>
      </c>
      <c r="O497" s="15">
        <v>41083.93</v>
      </c>
      <c r="P497" s="15">
        <v>0</v>
      </c>
      <c r="Q497" s="15">
        <v>3677.7</v>
      </c>
      <c r="R497" s="15">
        <v>8282.09</v>
      </c>
      <c r="S497" s="15">
        <v>47385</v>
      </c>
      <c r="T497" s="15">
        <v>5363.76</v>
      </c>
      <c r="U497" s="15">
        <v>0</v>
      </c>
      <c r="V497" s="15">
        <v>294.95999999999998</v>
      </c>
      <c r="W497" s="15">
        <v>52343.72</v>
      </c>
      <c r="X497" s="16">
        <v>0</v>
      </c>
      <c r="Y497" s="16">
        <v>1260</v>
      </c>
      <c r="Z497" s="16">
        <v>0</v>
      </c>
      <c r="AA497" s="16">
        <v>560</v>
      </c>
      <c r="AB497" s="16">
        <v>700</v>
      </c>
      <c r="AC497" s="16">
        <v>0</v>
      </c>
      <c r="AD497" s="15">
        <v>0</v>
      </c>
      <c r="AE497" s="15">
        <v>37275.21</v>
      </c>
      <c r="AF497" s="17">
        <v>-74.239999999999995</v>
      </c>
      <c r="AG497" s="17">
        <v>-0.21</v>
      </c>
      <c r="AH497" s="17">
        <v>0</v>
      </c>
      <c r="AI497" s="17">
        <v>0</v>
      </c>
      <c r="AJ497" s="17">
        <v>0</v>
      </c>
      <c r="AK497" s="17">
        <v>0</v>
      </c>
      <c r="AL497" s="18">
        <v>575</v>
      </c>
      <c r="AM497" s="18">
        <v>596</v>
      </c>
      <c r="AN497" s="35">
        <v>42853</v>
      </c>
      <c r="AO497" s="35">
        <v>42851</v>
      </c>
      <c r="AP497" s="23" t="s">
        <v>50</v>
      </c>
      <c r="AQ497" s="36">
        <v>42851.680486111109</v>
      </c>
      <c r="AR497" s="20" t="s">
        <v>71</v>
      </c>
      <c r="AS497" s="25" t="s">
        <v>50</v>
      </c>
      <c r="AT497" s="37">
        <v>42852.415960648148</v>
      </c>
      <c r="AU497" s="21" t="s">
        <v>51</v>
      </c>
    </row>
    <row r="498" spans="1:47" x14ac:dyDescent="0.2">
      <c r="A498" s="4" t="s">
        <v>104</v>
      </c>
      <c r="B498" s="14" t="s">
        <v>105</v>
      </c>
      <c r="C498" s="34">
        <v>42851</v>
      </c>
      <c r="D498" s="15">
        <v>45280</v>
      </c>
      <c r="E498" s="15">
        <v>44930</v>
      </c>
      <c r="F498" s="15">
        <v>0</v>
      </c>
      <c r="G498" s="15">
        <v>0</v>
      </c>
      <c r="H498" s="15">
        <v>0</v>
      </c>
      <c r="I498" s="15">
        <v>350</v>
      </c>
      <c r="J498" s="15">
        <v>4413.4799999999996</v>
      </c>
      <c r="K498" s="15">
        <v>0</v>
      </c>
      <c r="L498" s="15">
        <v>605</v>
      </c>
      <c r="M498" s="15">
        <v>245</v>
      </c>
      <c r="N498" s="15">
        <v>900</v>
      </c>
      <c r="O498" s="15">
        <v>36864.04</v>
      </c>
      <c r="P498" s="15">
        <v>0</v>
      </c>
      <c r="Q498" s="15">
        <v>1463.6</v>
      </c>
      <c r="R498" s="15">
        <v>13115.84</v>
      </c>
      <c r="S498" s="15">
        <v>44930</v>
      </c>
      <c r="T498" s="15">
        <v>6169.14</v>
      </c>
      <c r="U498" s="15">
        <v>0</v>
      </c>
      <c r="V498" s="15">
        <v>344.34</v>
      </c>
      <c r="W498" s="15">
        <v>50543.48</v>
      </c>
      <c r="X498" s="16">
        <v>0</v>
      </c>
      <c r="Y498" s="16">
        <v>545</v>
      </c>
      <c r="Z498" s="16">
        <v>0</v>
      </c>
      <c r="AA498" s="16">
        <v>195</v>
      </c>
      <c r="AB498" s="16">
        <v>350</v>
      </c>
      <c r="AC498" s="16">
        <v>0</v>
      </c>
      <c r="AD498" s="15">
        <v>0</v>
      </c>
      <c r="AE498" s="15">
        <v>31950.560000000001</v>
      </c>
      <c r="AF498" s="17">
        <v>-27.77</v>
      </c>
      <c r="AG498" s="17">
        <v>0.44</v>
      </c>
      <c r="AH498" s="17">
        <v>0</v>
      </c>
      <c r="AI498" s="17">
        <v>0</v>
      </c>
      <c r="AJ498" s="17">
        <v>0</v>
      </c>
      <c r="AK498" s="17">
        <v>0</v>
      </c>
      <c r="AL498" s="18">
        <v>610</v>
      </c>
      <c r="AM498" s="18">
        <v>616</v>
      </c>
      <c r="AN498" s="35">
        <v>42857</v>
      </c>
      <c r="AO498" s="35">
        <v>42852</v>
      </c>
      <c r="AP498" s="23" t="s">
        <v>50</v>
      </c>
      <c r="AQ498" s="36">
        <v>42852.6799537037</v>
      </c>
      <c r="AR498" s="20" t="s">
        <v>71</v>
      </c>
      <c r="AS498" s="25" t="s">
        <v>50</v>
      </c>
      <c r="AT498" s="37">
        <v>42853.463414351849</v>
      </c>
      <c r="AU498" s="21" t="s">
        <v>51</v>
      </c>
    </row>
    <row r="499" spans="1:47" x14ac:dyDescent="0.2">
      <c r="A499" s="4" t="s">
        <v>104</v>
      </c>
      <c r="B499" s="14" t="s">
        <v>105</v>
      </c>
      <c r="C499" s="34">
        <v>42852</v>
      </c>
      <c r="D499" s="15">
        <v>58035</v>
      </c>
      <c r="E499" s="15">
        <v>56585</v>
      </c>
      <c r="F499" s="15">
        <v>950</v>
      </c>
      <c r="G499" s="15">
        <v>0</v>
      </c>
      <c r="H499" s="15">
        <v>0</v>
      </c>
      <c r="I499" s="15">
        <v>500</v>
      </c>
      <c r="J499" s="15">
        <v>6241.62</v>
      </c>
      <c r="K499" s="15">
        <v>0</v>
      </c>
      <c r="L499" s="15">
        <v>380</v>
      </c>
      <c r="M499" s="15">
        <v>770</v>
      </c>
      <c r="N499" s="15">
        <v>800</v>
      </c>
      <c r="O499" s="15">
        <v>41825.269999999997</v>
      </c>
      <c r="P499" s="15">
        <v>0</v>
      </c>
      <c r="Q499" s="15">
        <v>6779.5</v>
      </c>
      <c r="R499" s="15">
        <v>17621.849999999999</v>
      </c>
      <c r="S499" s="15">
        <v>56585</v>
      </c>
      <c r="T499" s="15">
        <v>9158.06</v>
      </c>
      <c r="U499" s="15">
        <v>0</v>
      </c>
      <c r="V499" s="15">
        <v>483.56</v>
      </c>
      <c r="W499" s="15">
        <v>65426.62</v>
      </c>
      <c r="X499" s="16">
        <v>0</v>
      </c>
      <c r="Y499" s="16">
        <v>995</v>
      </c>
      <c r="Z499" s="16">
        <v>0</v>
      </c>
      <c r="AA499" s="16">
        <v>260</v>
      </c>
      <c r="AB499" s="16">
        <v>735</v>
      </c>
      <c r="AC499" s="16">
        <v>0</v>
      </c>
      <c r="AD499" s="15">
        <v>0</v>
      </c>
      <c r="AE499" s="15">
        <v>35168.65</v>
      </c>
      <c r="AF499" s="17">
        <v>-92.35</v>
      </c>
      <c r="AG499" s="17">
        <v>0.35</v>
      </c>
      <c r="AH499" s="17">
        <v>0</v>
      </c>
      <c r="AI499" s="17">
        <v>0</v>
      </c>
      <c r="AJ499" s="17">
        <v>0</v>
      </c>
      <c r="AK499" s="17">
        <v>0</v>
      </c>
      <c r="AL499" s="18">
        <v>676</v>
      </c>
      <c r="AM499" s="18">
        <v>696</v>
      </c>
      <c r="AN499" s="35">
        <v>42858</v>
      </c>
      <c r="AO499" s="35">
        <v>42853</v>
      </c>
      <c r="AP499" s="23" t="s">
        <v>50</v>
      </c>
      <c r="AQ499" s="36">
        <v>42855.787326388891</v>
      </c>
      <c r="AR499" s="20" t="s">
        <v>51</v>
      </c>
      <c r="AS499" s="25" t="s">
        <v>50</v>
      </c>
      <c r="AT499" s="37">
        <v>42857.468946759262</v>
      </c>
      <c r="AU499" s="21" t="s">
        <v>51</v>
      </c>
    </row>
    <row r="500" spans="1:47" x14ac:dyDescent="0.2">
      <c r="A500" s="4" t="s">
        <v>104</v>
      </c>
      <c r="B500" s="14" t="s">
        <v>105</v>
      </c>
      <c r="C500" s="34">
        <v>42853</v>
      </c>
      <c r="D500" s="15">
        <v>47800</v>
      </c>
      <c r="E500" s="15">
        <v>47450</v>
      </c>
      <c r="F500" s="15">
        <v>0</v>
      </c>
      <c r="G500" s="15">
        <v>0</v>
      </c>
      <c r="H500" s="15">
        <v>0</v>
      </c>
      <c r="I500" s="15">
        <v>350</v>
      </c>
      <c r="J500" s="15">
        <v>4045.47</v>
      </c>
      <c r="K500" s="15">
        <v>40</v>
      </c>
      <c r="L500" s="15">
        <v>540</v>
      </c>
      <c r="M500" s="15">
        <v>385</v>
      </c>
      <c r="N500" s="15">
        <v>300</v>
      </c>
      <c r="O500" s="15">
        <v>40668.89</v>
      </c>
      <c r="P500" s="15">
        <v>0</v>
      </c>
      <c r="Q500" s="15">
        <v>1459.8</v>
      </c>
      <c r="R500" s="15">
        <v>10981.78</v>
      </c>
      <c r="S500" s="15">
        <v>47450</v>
      </c>
      <c r="T500" s="15">
        <v>5332.67</v>
      </c>
      <c r="U500" s="15">
        <v>0</v>
      </c>
      <c r="V500" s="15">
        <v>327.8</v>
      </c>
      <c r="W500" s="15">
        <v>52810.47</v>
      </c>
      <c r="X500" s="16">
        <v>0</v>
      </c>
      <c r="Y500" s="16">
        <v>1745</v>
      </c>
      <c r="Z500" s="16">
        <v>0</v>
      </c>
      <c r="AA500" s="16">
        <v>655</v>
      </c>
      <c r="AB500" s="16">
        <v>1090</v>
      </c>
      <c r="AC500" s="16">
        <v>0</v>
      </c>
      <c r="AD500" s="15">
        <v>0</v>
      </c>
      <c r="AE500" s="15">
        <v>36748.42</v>
      </c>
      <c r="AF500" s="17">
        <v>-33.58</v>
      </c>
      <c r="AG500" s="17">
        <v>0.42</v>
      </c>
      <c r="AH500" s="17">
        <v>0</v>
      </c>
      <c r="AI500" s="17">
        <v>0</v>
      </c>
      <c r="AJ500" s="17">
        <v>0</v>
      </c>
      <c r="AK500" s="17">
        <v>0</v>
      </c>
      <c r="AL500" s="18">
        <v>497</v>
      </c>
      <c r="AM500" s="18">
        <v>525</v>
      </c>
      <c r="AN500" s="35">
        <v>42859</v>
      </c>
      <c r="AO500" s="35">
        <v>42854</v>
      </c>
      <c r="AP500" s="23" t="s">
        <v>50</v>
      </c>
      <c r="AQ500" s="36">
        <v>42857.574236111112</v>
      </c>
      <c r="AR500" s="20" t="s">
        <v>71</v>
      </c>
      <c r="AS500" s="25" t="s">
        <v>50</v>
      </c>
      <c r="AT500" s="37">
        <v>42857.881342592591</v>
      </c>
      <c r="AU500" s="21" t="s">
        <v>51</v>
      </c>
    </row>
    <row r="501" spans="1:47" x14ac:dyDescent="0.2">
      <c r="A501" s="4" t="s">
        <v>104</v>
      </c>
      <c r="B501" s="14" t="s">
        <v>105</v>
      </c>
      <c r="C501" s="34">
        <v>42854</v>
      </c>
      <c r="D501" s="15">
        <v>37235</v>
      </c>
      <c r="E501" s="15">
        <v>36985</v>
      </c>
      <c r="F501" s="15">
        <v>50</v>
      </c>
      <c r="G501" s="15">
        <v>0</v>
      </c>
      <c r="H501" s="15">
        <v>0</v>
      </c>
      <c r="I501" s="15">
        <v>200</v>
      </c>
      <c r="J501" s="15">
        <v>5551.77</v>
      </c>
      <c r="K501" s="15">
        <v>0</v>
      </c>
      <c r="L501" s="15">
        <v>275</v>
      </c>
      <c r="M501" s="15">
        <v>265</v>
      </c>
      <c r="N501" s="15">
        <v>0</v>
      </c>
      <c r="O501" s="15">
        <v>29719.37</v>
      </c>
      <c r="P501" s="15">
        <v>0</v>
      </c>
      <c r="Q501" s="15">
        <v>0</v>
      </c>
      <c r="R501" s="15">
        <v>13607.4</v>
      </c>
      <c r="S501" s="15">
        <v>36985</v>
      </c>
      <c r="T501" s="15">
        <v>5943.24</v>
      </c>
      <c r="U501" s="15">
        <v>0</v>
      </c>
      <c r="V501" s="15">
        <v>398.53</v>
      </c>
      <c r="W501" s="15">
        <v>43326.77</v>
      </c>
      <c r="X501" s="16">
        <v>0</v>
      </c>
      <c r="Y501" s="16">
        <v>475</v>
      </c>
      <c r="Z501" s="16">
        <v>0</v>
      </c>
      <c r="AA501" s="16">
        <v>0</v>
      </c>
      <c r="AB501" s="16">
        <v>475</v>
      </c>
      <c r="AC501" s="16">
        <v>0</v>
      </c>
      <c r="AD501" s="15">
        <v>0</v>
      </c>
      <c r="AE501" s="15">
        <v>24102.6</v>
      </c>
      <c r="AF501" s="17">
        <v>0</v>
      </c>
      <c r="AG501" s="17">
        <v>-0.4</v>
      </c>
      <c r="AH501" s="17">
        <v>0</v>
      </c>
      <c r="AI501" s="17">
        <v>0</v>
      </c>
      <c r="AJ501" s="17">
        <v>0</v>
      </c>
      <c r="AK501" s="17">
        <v>0</v>
      </c>
      <c r="AL501" s="18">
        <v>505</v>
      </c>
      <c r="AM501" s="18">
        <v>516</v>
      </c>
      <c r="AN501" s="35">
        <v>42859</v>
      </c>
      <c r="AO501" s="35">
        <v>42857</v>
      </c>
      <c r="AP501" s="23" t="s">
        <v>50</v>
      </c>
      <c r="AQ501" s="36">
        <v>42857.733206018522</v>
      </c>
      <c r="AR501" s="20" t="s">
        <v>71</v>
      </c>
      <c r="AS501" s="25" t="s">
        <v>50</v>
      </c>
      <c r="AT501" s="37">
        <v>42857.881342592591</v>
      </c>
      <c r="AU501" s="21" t="s">
        <v>51</v>
      </c>
    </row>
    <row r="502" spans="1:47" x14ac:dyDescent="0.2">
      <c r="A502" s="4" t="s">
        <v>106</v>
      </c>
      <c r="B502" s="14" t="s">
        <v>107</v>
      </c>
      <c r="C502" s="34">
        <v>42826</v>
      </c>
      <c r="D502" s="15">
        <v>82905</v>
      </c>
      <c r="E502" s="15">
        <v>82305</v>
      </c>
      <c r="F502" s="15">
        <v>50</v>
      </c>
      <c r="G502" s="15">
        <v>0</v>
      </c>
      <c r="H502" s="15">
        <v>0</v>
      </c>
      <c r="I502" s="15">
        <v>550</v>
      </c>
      <c r="J502" s="15">
        <v>12457.98</v>
      </c>
      <c r="K502" s="15">
        <v>0</v>
      </c>
      <c r="L502" s="15">
        <v>385</v>
      </c>
      <c r="M502" s="15">
        <v>665</v>
      </c>
      <c r="N502" s="15">
        <v>0</v>
      </c>
      <c r="O502" s="15">
        <v>88702.98</v>
      </c>
      <c r="P502" s="15">
        <v>170</v>
      </c>
      <c r="Q502" s="15">
        <v>5915</v>
      </c>
      <c r="R502" s="15">
        <v>1625</v>
      </c>
      <c r="S502" s="15">
        <v>82305</v>
      </c>
      <c r="T502" s="15">
        <v>13224.28</v>
      </c>
      <c r="U502" s="15">
        <v>0</v>
      </c>
      <c r="V502" s="15">
        <v>883.7</v>
      </c>
      <c r="W502" s="15">
        <v>96412.98</v>
      </c>
      <c r="X502" s="16">
        <v>170</v>
      </c>
      <c r="Y502" s="16">
        <v>2910</v>
      </c>
      <c r="Z502" s="16">
        <v>0</v>
      </c>
      <c r="AA502" s="16">
        <v>50</v>
      </c>
      <c r="AB502" s="16">
        <v>3030</v>
      </c>
      <c r="AC502" s="16">
        <v>0</v>
      </c>
      <c r="AD502" s="15">
        <v>0</v>
      </c>
      <c r="AE502" s="15">
        <v>78225</v>
      </c>
      <c r="AF502" s="17">
        <v>-121.39</v>
      </c>
      <c r="AG502" s="17">
        <v>0</v>
      </c>
      <c r="AH502" s="17">
        <v>0</v>
      </c>
      <c r="AI502" s="17">
        <v>0</v>
      </c>
      <c r="AJ502" s="17">
        <v>0</v>
      </c>
      <c r="AK502" s="17">
        <v>0</v>
      </c>
      <c r="AL502" s="18">
        <v>967</v>
      </c>
      <c r="AM502" s="18">
        <v>1010</v>
      </c>
      <c r="AN502" s="35">
        <v>42830</v>
      </c>
      <c r="AO502" s="35">
        <v>42827</v>
      </c>
      <c r="AP502" s="23" t="s">
        <v>50</v>
      </c>
      <c r="AQ502" s="36">
        <v>42829.445752314816</v>
      </c>
      <c r="AR502" s="20" t="s">
        <v>51</v>
      </c>
      <c r="AS502" s="25" t="s">
        <v>50</v>
      </c>
      <c r="AT502" s="37">
        <v>42850.879733796297</v>
      </c>
      <c r="AU502" s="21" t="s">
        <v>57</v>
      </c>
    </row>
    <row r="503" spans="1:47" x14ac:dyDescent="0.2">
      <c r="A503" s="4" t="s">
        <v>106</v>
      </c>
      <c r="B503" s="14" t="s">
        <v>107</v>
      </c>
      <c r="C503" s="34">
        <v>42828</v>
      </c>
      <c r="D503" s="15">
        <v>189795</v>
      </c>
      <c r="E503" s="15">
        <v>188445</v>
      </c>
      <c r="F503" s="15">
        <v>50</v>
      </c>
      <c r="G503" s="15">
        <v>0</v>
      </c>
      <c r="H503" s="15">
        <v>0</v>
      </c>
      <c r="I503" s="15">
        <v>1300</v>
      </c>
      <c r="J503" s="15">
        <v>24776.04</v>
      </c>
      <c r="K503" s="15">
        <v>0</v>
      </c>
      <c r="L503" s="15">
        <v>770</v>
      </c>
      <c r="M503" s="15">
        <v>910</v>
      </c>
      <c r="N503" s="15">
        <v>600</v>
      </c>
      <c r="O503" s="15">
        <v>205101.04</v>
      </c>
      <c r="P503" s="15">
        <v>160</v>
      </c>
      <c r="Q503" s="15">
        <v>7110</v>
      </c>
      <c r="R503" s="15">
        <v>4480</v>
      </c>
      <c r="S503" s="15">
        <v>188445</v>
      </c>
      <c r="T503" s="15">
        <v>26675.279999999999</v>
      </c>
      <c r="U503" s="15">
        <v>0</v>
      </c>
      <c r="V503" s="15">
        <v>1730.76</v>
      </c>
      <c r="W503" s="15">
        <v>216251.04</v>
      </c>
      <c r="X503" s="16">
        <v>400</v>
      </c>
      <c r="Y503" s="16">
        <v>5715</v>
      </c>
      <c r="Z503" s="16">
        <v>0</v>
      </c>
      <c r="AA503" s="16">
        <v>310</v>
      </c>
      <c r="AB503" s="16">
        <v>5805</v>
      </c>
      <c r="AC503" s="16">
        <v>0</v>
      </c>
      <c r="AD503" s="15">
        <v>0</v>
      </c>
      <c r="AE503" s="15">
        <v>184450</v>
      </c>
      <c r="AF503" s="17">
        <v>-142.77000000000001</v>
      </c>
      <c r="AG503" s="17">
        <v>0</v>
      </c>
      <c r="AH503" s="17">
        <v>0</v>
      </c>
      <c r="AI503" s="17">
        <v>0</v>
      </c>
      <c r="AJ503" s="17">
        <v>0</v>
      </c>
      <c r="AK503" s="17">
        <v>0</v>
      </c>
      <c r="AL503" s="18">
        <v>2270</v>
      </c>
      <c r="AM503" s="18">
        <v>2344</v>
      </c>
      <c r="AN503" s="35">
        <v>42832</v>
      </c>
      <c r="AO503" s="35">
        <v>42829</v>
      </c>
      <c r="AP503" s="23" t="s">
        <v>50</v>
      </c>
      <c r="AQ503" s="36">
        <v>42830.858553240738</v>
      </c>
      <c r="AR503" s="20" t="s">
        <v>51</v>
      </c>
      <c r="AS503" s="25" t="s">
        <v>50</v>
      </c>
      <c r="AT503" s="37">
        <v>42850.879733796297</v>
      </c>
      <c r="AU503" s="21" t="s">
        <v>57</v>
      </c>
    </row>
    <row r="504" spans="1:47" x14ac:dyDescent="0.2">
      <c r="A504" s="4" t="s">
        <v>106</v>
      </c>
      <c r="B504" s="14" t="s">
        <v>107</v>
      </c>
      <c r="C504" s="34">
        <v>42829</v>
      </c>
      <c r="D504" s="15">
        <v>131685</v>
      </c>
      <c r="E504" s="15">
        <v>130135</v>
      </c>
      <c r="F504" s="15">
        <v>0</v>
      </c>
      <c r="G504" s="15">
        <v>0</v>
      </c>
      <c r="H504" s="15">
        <v>0</v>
      </c>
      <c r="I504" s="15">
        <v>1550</v>
      </c>
      <c r="J504" s="15">
        <v>12826.2</v>
      </c>
      <c r="K504" s="15">
        <v>0</v>
      </c>
      <c r="L504" s="15">
        <v>575</v>
      </c>
      <c r="M504" s="15">
        <v>695</v>
      </c>
      <c r="N504" s="15">
        <v>100</v>
      </c>
      <c r="O504" s="15">
        <v>137831.70000000001</v>
      </c>
      <c r="P504" s="15">
        <v>420</v>
      </c>
      <c r="Q504" s="15">
        <v>4435</v>
      </c>
      <c r="R504" s="15">
        <v>3194.5</v>
      </c>
      <c r="S504" s="15">
        <v>130135</v>
      </c>
      <c r="T504" s="15">
        <v>14824.01</v>
      </c>
      <c r="U504" s="15">
        <v>0</v>
      </c>
      <c r="V504" s="15">
        <v>922.19</v>
      </c>
      <c r="W504" s="15">
        <v>145781.20000000001</v>
      </c>
      <c r="X504" s="16">
        <v>470</v>
      </c>
      <c r="Y504" s="16">
        <v>4545</v>
      </c>
      <c r="Z504" s="16">
        <v>0</v>
      </c>
      <c r="AA504" s="16">
        <v>0</v>
      </c>
      <c r="AB504" s="16">
        <v>5015</v>
      </c>
      <c r="AC504" s="16">
        <v>0</v>
      </c>
      <c r="AD504" s="15">
        <v>0</v>
      </c>
      <c r="AE504" s="15">
        <v>128750.5</v>
      </c>
      <c r="AF504" s="17">
        <v>-63.14</v>
      </c>
      <c r="AG504" s="17">
        <v>-0.5</v>
      </c>
      <c r="AH504" s="17">
        <v>0</v>
      </c>
      <c r="AI504" s="17">
        <v>0</v>
      </c>
      <c r="AJ504" s="17">
        <v>0</v>
      </c>
      <c r="AK504" s="17">
        <v>0</v>
      </c>
      <c r="AL504" s="18">
        <v>1525</v>
      </c>
      <c r="AM504" s="18">
        <v>1603</v>
      </c>
      <c r="AN504" s="35">
        <v>42835</v>
      </c>
      <c r="AO504" s="35">
        <v>42830</v>
      </c>
      <c r="AP504" s="23" t="s">
        <v>50</v>
      </c>
      <c r="AQ504" s="36">
        <v>42834.878240740742</v>
      </c>
      <c r="AR504" s="20" t="s">
        <v>51</v>
      </c>
      <c r="AS504" s="25" t="s">
        <v>50</v>
      </c>
      <c r="AT504" s="37">
        <v>42850.879733796297</v>
      </c>
      <c r="AU504" s="21" t="s">
        <v>57</v>
      </c>
    </row>
    <row r="505" spans="1:47" x14ac:dyDescent="0.2">
      <c r="A505" s="4" t="s">
        <v>106</v>
      </c>
      <c r="B505" s="14" t="s">
        <v>107</v>
      </c>
      <c r="C505" s="34">
        <v>42830</v>
      </c>
      <c r="D505" s="15">
        <v>125425</v>
      </c>
      <c r="E505" s="15">
        <v>123675</v>
      </c>
      <c r="F505" s="15">
        <v>150</v>
      </c>
      <c r="G505" s="15">
        <v>0</v>
      </c>
      <c r="H505" s="15">
        <v>0</v>
      </c>
      <c r="I505" s="15">
        <v>1600</v>
      </c>
      <c r="J505" s="15">
        <v>16636.11</v>
      </c>
      <c r="K505" s="15">
        <v>0</v>
      </c>
      <c r="L505" s="15">
        <v>520</v>
      </c>
      <c r="M505" s="15">
        <v>1195</v>
      </c>
      <c r="N505" s="15">
        <v>300</v>
      </c>
      <c r="O505" s="15">
        <v>133176.10999999999</v>
      </c>
      <c r="P505" s="15">
        <v>240</v>
      </c>
      <c r="Q505" s="15">
        <v>7295</v>
      </c>
      <c r="R505" s="15">
        <v>3365</v>
      </c>
      <c r="S505" s="15">
        <v>123675</v>
      </c>
      <c r="T505" s="15">
        <v>19200.57</v>
      </c>
      <c r="U505" s="15">
        <v>0</v>
      </c>
      <c r="V505" s="15">
        <v>1200.54</v>
      </c>
      <c r="W505" s="15">
        <v>143776.10999999999</v>
      </c>
      <c r="X505" s="16">
        <v>270</v>
      </c>
      <c r="Y505" s="16">
        <v>3780</v>
      </c>
      <c r="Z505" s="16">
        <v>0</v>
      </c>
      <c r="AA505" s="16">
        <v>150</v>
      </c>
      <c r="AB505" s="16">
        <v>3900</v>
      </c>
      <c r="AC505" s="16">
        <v>0</v>
      </c>
      <c r="AD505" s="15">
        <v>0</v>
      </c>
      <c r="AE505" s="15">
        <v>118725</v>
      </c>
      <c r="AF505" s="17">
        <v>-147.85</v>
      </c>
      <c r="AG505" s="17">
        <v>0</v>
      </c>
      <c r="AH505" s="17">
        <v>0</v>
      </c>
      <c r="AI505" s="17">
        <v>0</v>
      </c>
      <c r="AJ505" s="17">
        <v>0</v>
      </c>
      <c r="AK505" s="17">
        <v>0</v>
      </c>
      <c r="AL505" s="18">
        <v>1471</v>
      </c>
      <c r="AM505" s="18">
        <v>1527</v>
      </c>
      <c r="AN505" s="35">
        <v>42835</v>
      </c>
      <c r="AO505" s="35">
        <v>42832</v>
      </c>
      <c r="AP505" s="23" t="s">
        <v>50</v>
      </c>
      <c r="AQ505" s="36">
        <v>42834.942175925928</v>
      </c>
      <c r="AR505" s="20" t="s">
        <v>51</v>
      </c>
      <c r="AS505" s="25" t="s">
        <v>50</v>
      </c>
      <c r="AT505" s="37">
        <v>42850.879733796297</v>
      </c>
      <c r="AU505" s="21" t="s">
        <v>57</v>
      </c>
    </row>
    <row r="506" spans="1:47" x14ac:dyDescent="0.2">
      <c r="A506" s="4" t="s">
        <v>106</v>
      </c>
      <c r="B506" s="14" t="s">
        <v>107</v>
      </c>
      <c r="C506" s="34">
        <v>42832</v>
      </c>
      <c r="D506" s="15">
        <v>190010</v>
      </c>
      <c r="E506" s="15">
        <v>188760</v>
      </c>
      <c r="F506" s="15">
        <v>0</v>
      </c>
      <c r="G506" s="15">
        <v>0</v>
      </c>
      <c r="H506" s="15">
        <v>0</v>
      </c>
      <c r="I506" s="15">
        <v>1250</v>
      </c>
      <c r="J506" s="15">
        <v>23983.74</v>
      </c>
      <c r="K506" s="15">
        <v>0</v>
      </c>
      <c r="L506" s="15">
        <v>615</v>
      </c>
      <c r="M506" s="15">
        <v>1000</v>
      </c>
      <c r="N506" s="15">
        <v>500</v>
      </c>
      <c r="O506" s="15">
        <v>197669.34</v>
      </c>
      <c r="P506" s="15">
        <v>0</v>
      </c>
      <c r="Q506" s="15">
        <v>11280</v>
      </c>
      <c r="R506" s="15">
        <v>7159.4</v>
      </c>
      <c r="S506" s="15">
        <v>188760</v>
      </c>
      <c r="T506" s="15">
        <v>25674.06</v>
      </c>
      <c r="U506" s="15">
        <v>0</v>
      </c>
      <c r="V506" s="15">
        <v>1674.68</v>
      </c>
      <c r="W506" s="15">
        <v>215608.74</v>
      </c>
      <c r="X506" s="16">
        <v>400</v>
      </c>
      <c r="Y506" s="16">
        <v>7495</v>
      </c>
      <c r="Z506" s="16">
        <v>0</v>
      </c>
      <c r="AA506" s="16">
        <v>280</v>
      </c>
      <c r="AB506" s="16">
        <v>7615</v>
      </c>
      <c r="AC506" s="16">
        <v>0</v>
      </c>
      <c r="AD506" s="15">
        <v>0</v>
      </c>
      <c r="AE506" s="15">
        <v>179685.6</v>
      </c>
      <c r="AF506" s="17">
        <v>-223.08</v>
      </c>
      <c r="AG506" s="17">
        <v>0.4</v>
      </c>
      <c r="AH506" s="17">
        <v>0</v>
      </c>
      <c r="AI506" s="17">
        <v>0</v>
      </c>
      <c r="AJ506" s="17">
        <v>0</v>
      </c>
      <c r="AK506" s="17">
        <v>0</v>
      </c>
      <c r="AL506" s="18">
        <v>2154</v>
      </c>
      <c r="AM506" s="18">
        <v>2266</v>
      </c>
      <c r="AN506" s="35">
        <v>42837</v>
      </c>
      <c r="AO506" s="35">
        <v>42833</v>
      </c>
      <c r="AP506" s="23" t="s">
        <v>50</v>
      </c>
      <c r="AQ506" s="36">
        <v>42835.597916666666</v>
      </c>
      <c r="AR506" s="20" t="s">
        <v>51</v>
      </c>
      <c r="AS506" s="25" t="s">
        <v>50</v>
      </c>
      <c r="AT506" s="37">
        <v>42850.879733796297</v>
      </c>
      <c r="AU506" s="21" t="s">
        <v>57</v>
      </c>
    </row>
    <row r="507" spans="1:47" x14ac:dyDescent="0.2">
      <c r="A507" s="4" t="s">
        <v>106</v>
      </c>
      <c r="B507" s="14" t="s">
        <v>107</v>
      </c>
      <c r="C507" s="34">
        <v>42833</v>
      </c>
      <c r="D507" s="15">
        <v>76215</v>
      </c>
      <c r="E507" s="15">
        <v>75415</v>
      </c>
      <c r="F507" s="15">
        <v>0</v>
      </c>
      <c r="G507" s="15">
        <v>0</v>
      </c>
      <c r="H507" s="15">
        <v>0</v>
      </c>
      <c r="I507" s="15">
        <v>800</v>
      </c>
      <c r="J507" s="15">
        <v>13842.93</v>
      </c>
      <c r="K507" s="15">
        <v>0</v>
      </c>
      <c r="L507" s="15">
        <v>370</v>
      </c>
      <c r="M507" s="15">
        <v>200</v>
      </c>
      <c r="N507" s="15">
        <v>0</v>
      </c>
      <c r="O507" s="15">
        <v>83567.03</v>
      </c>
      <c r="P507" s="15">
        <v>495</v>
      </c>
      <c r="Q507" s="15">
        <v>3760</v>
      </c>
      <c r="R507" s="15">
        <v>2805.9</v>
      </c>
      <c r="S507" s="15">
        <v>75415</v>
      </c>
      <c r="T507" s="15">
        <v>14270.03</v>
      </c>
      <c r="U507" s="15">
        <v>0</v>
      </c>
      <c r="V507" s="15">
        <v>942.9</v>
      </c>
      <c r="W507" s="15">
        <v>90627.93</v>
      </c>
      <c r="X507" s="16">
        <v>510</v>
      </c>
      <c r="Y507" s="16">
        <v>3225</v>
      </c>
      <c r="Z507" s="16">
        <v>0</v>
      </c>
      <c r="AA507" s="16">
        <v>125</v>
      </c>
      <c r="AB507" s="16">
        <v>3610</v>
      </c>
      <c r="AC507" s="16">
        <v>0</v>
      </c>
      <c r="AD507" s="15">
        <v>0</v>
      </c>
      <c r="AE507" s="15">
        <v>72764.100000000006</v>
      </c>
      <c r="AF507" s="17">
        <v>-72.27</v>
      </c>
      <c r="AG507" s="17">
        <v>0.9</v>
      </c>
      <c r="AH507" s="17">
        <v>0</v>
      </c>
      <c r="AI507" s="17">
        <v>0</v>
      </c>
      <c r="AJ507" s="17">
        <v>0</v>
      </c>
      <c r="AK507" s="17">
        <v>0</v>
      </c>
      <c r="AL507" s="18">
        <v>879</v>
      </c>
      <c r="AM507" s="18">
        <v>927</v>
      </c>
      <c r="AN507" s="35">
        <v>42837</v>
      </c>
      <c r="AO507" s="35">
        <v>42835</v>
      </c>
      <c r="AP507" s="23" t="s">
        <v>50</v>
      </c>
      <c r="AQ507" s="36">
        <v>42836.46303240741</v>
      </c>
      <c r="AR507" s="20" t="s">
        <v>51</v>
      </c>
      <c r="AS507" s="25" t="s">
        <v>50</v>
      </c>
      <c r="AT507" s="37">
        <v>42850.879733796297</v>
      </c>
      <c r="AU507" s="21" t="s">
        <v>57</v>
      </c>
    </row>
    <row r="508" spans="1:47" x14ac:dyDescent="0.2">
      <c r="A508" s="4" t="s">
        <v>106</v>
      </c>
      <c r="B508" s="14" t="s">
        <v>107</v>
      </c>
      <c r="C508" s="34">
        <v>42835</v>
      </c>
      <c r="D508" s="15">
        <v>126840</v>
      </c>
      <c r="E508" s="15">
        <v>125740</v>
      </c>
      <c r="F508" s="15">
        <v>0</v>
      </c>
      <c r="G508" s="15">
        <v>0</v>
      </c>
      <c r="H508" s="15">
        <v>0</v>
      </c>
      <c r="I508" s="15">
        <v>1100</v>
      </c>
      <c r="J508" s="15">
        <v>17960.669999999998</v>
      </c>
      <c r="K508" s="15">
        <v>0</v>
      </c>
      <c r="L508" s="15">
        <v>400</v>
      </c>
      <c r="M508" s="15">
        <v>595</v>
      </c>
      <c r="N508" s="15">
        <v>0</v>
      </c>
      <c r="O508" s="15">
        <v>139540.67000000001</v>
      </c>
      <c r="P508" s="15">
        <v>470</v>
      </c>
      <c r="Q508" s="15">
        <v>3725</v>
      </c>
      <c r="R508" s="15">
        <v>2060</v>
      </c>
      <c r="S508" s="15">
        <v>125740</v>
      </c>
      <c r="T508" s="15">
        <v>18815.57</v>
      </c>
      <c r="U508" s="15">
        <v>0</v>
      </c>
      <c r="V508" s="15">
        <v>1240.0999999999999</v>
      </c>
      <c r="W508" s="15">
        <v>145795.67000000001</v>
      </c>
      <c r="X508" s="16">
        <v>880</v>
      </c>
      <c r="Y508" s="16">
        <v>4965</v>
      </c>
      <c r="Z508" s="16">
        <v>0</v>
      </c>
      <c r="AA508" s="16">
        <v>150</v>
      </c>
      <c r="AB508" s="16">
        <v>5695</v>
      </c>
      <c r="AC508" s="16">
        <v>0</v>
      </c>
      <c r="AD508" s="15">
        <v>0</v>
      </c>
      <c r="AE508" s="15">
        <v>126280</v>
      </c>
      <c r="AF508" s="17">
        <v>-80.150000000000006</v>
      </c>
      <c r="AG508" s="17">
        <v>0</v>
      </c>
      <c r="AH508" s="17">
        <v>0</v>
      </c>
      <c r="AI508" s="17">
        <v>0</v>
      </c>
      <c r="AJ508" s="17">
        <v>0</v>
      </c>
      <c r="AK508" s="17">
        <v>0</v>
      </c>
      <c r="AL508" s="18">
        <v>1588</v>
      </c>
      <c r="AM508" s="18">
        <v>1628</v>
      </c>
      <c r="AN508" s="35">
        <v>42842</v>
      </c>
      <c r="AO508" s="35">
        <v>42836</v>
      </c>
      <c r="AP508" s="23" t="s">
        <v>50</v>
      </c>
      <c r="AQ508" s="36">
        <v>42837.416574074072</v>
      </c>
      <c r="AR508" s="20" t="s">
        <v>51</v>
      </c>
      <c r="AS508" s="25" t="s">
        <v>50</v>
      </c>
      <c r="AT508" s="37">
        <v>42850.879733796297</v>
      </c>
      <c r="AU508" s="21" t="s">
        <v>57</v>
      </c>
    </row>
    <row r="509" spans="1:47" x14ac:dyDescent="0.2">
      <c r="A509" s="4" t="s">
        <v>106</v>
      </c>
      <c r="B509" s="14" t="s">
        <v>107</v>
      </c>
      <c r="C509" s="34">
        <v>42836</v>
      </c>
      <c r="D509" s="15">
        <v>38200</v>
      </c>
      <c r="E509" s="15">
        <v>37700</v>
      </c>
      <c r="F509" s="15">
        <v>0</v>
      </c>
      <c r="G509" s="15">
        <v>0</v>
      </c>
      <c r="H509" s="15">
        <v>0</v>
      </c>
      <c r="I509" s="15">
        <v>500</v>
      </c>
      <c r="J509" s="15">
        <v>5634.45</v>
      </c>
      <c r="K509" s="15">
        <v>0</v>
      </c>
      <c r="L509" s="15">
        <v>65</v>
      </c>
      <c r="M509" s="15">
        <v>740</v>
      </c>
      <c r="N509" s="15">
        <v>0</v>
      </c>
      <c r="O509" s="15">
        <v>44119.45</v>
      </c>
      <c r="P509" s="15">
        <v>0</v>
      </c>
      <c r="Q509" s="15">
        <v>330</v>
      </c>
      <c r="R509" s="15">
        <v>190</v>
      </c>
      <c r="S509" s="15">
        <v>37700</v>
      </c>
      <c r="T509" s="15">
        <v>6518.18</v>
      </c>
      <c r="U509" s="15">
        <v>0</v>
      </c>
      <c r="V509" s="15">
        <v>421.27</v>
      </c>
      <c r="W509" s="15">
        <v>44639.45</v>
      </c>
      <c r="X509" s="16">
        <v>750</v>
      </c>
      <c r="Y509" s="16">
        <v>2400</v>
      </c>
      <c r="Z509" s="16">
        <v>0</v>
      </c>
      <c r="AA509" s="16">
        <v>100</v>
      </c>
      <c r="AB509" s="16">
        <v>3050</v>
      </c>
      <c r="AC509" s="16">
        <v>0</v>
      </c>
      <c r="AD509" s="15">
        <v>0</v>
      </c>
      <c r="AE509" s="15">
        <v>40730</v>
      </c>
      <c r="AF509" s="17">
        <v>-1.94</v>
      </c>
      <c r="AG509" s="17">
        <v>0</v>
      </c>
      <c r="AH509" s="17">
        <v>0</v>
      </c>
      <c r="AI509" s="17">
        <v>0</v>
      </c>
      <c r="AJ509" s="17">
        <v>0</v>
      </c>
      <c r="AK509" s="17">
        <v>0</v>
      </c>
      <c r="AL509" s="18">
        <v>503</v>
      </c>
      <c r="AM509" s="18">
        <v>521</v>
      </c>
      <c r="AN509" s="35">
        <v>42843</v>
      </c>
      <c r="AO509" s="35">
        <v>42837</v>
      </c>
      <c r="AP509" s="23" t="s">
        <v>50</v>
      </c>
      <c r="AQ509" s="36">
        <v>42840.899861111109</v>
      </c>
      <c r="AR509" s="20" t="s">
        <v>51</v>
      </c>
      <c r="AS509" s="25" t="s">
        <v>50</v>
      </c>
      <c r="AT509" s="37">
        <v>42850.879733796297</v>
      </c>
      <c r="AU509" s="21" t="s">
        <v>57</v>
      </c>
    </row>
    <row r="510" spans="1:47" x14ac:dyDescent="0.2">
      <c r="A510" s="4" t="s">
        <v>106</v>
      </c>
      <c r="B510" s="14" t="s">
        <v>107</v>
      </c>
      <c r="C510" s="34">
        <v>42837</v>
      </c>
      <c r="D510" s="15">
        <v>5800</v>
      </c>
      <c r="E510" s="15">
        <v>5800</v>
      </c>
      <c r="F510" s="15">
        <v>0</v>
      </c>
      <c r="G510" s="15">
        <v>0</v>
      </c>
      <c r="H510" s="15">
        <v>0</v>
      </c>
      <c r="I510" s="15">
        <v>0</v>
      </c>
      <c r="J510" s="15">
        <v>1079.55</v>
      </c>
      <c r="K510" s="15">
        <v>0</v>
      </c>
      <c r="L510" s="15">
        <v>55</v>
      </c>
      <c r="M510" s="15">
        <v>25</v>
      </c>
      <c r="N510" s="15">
        <v>0</v>
      </c>
      <c r="O510" s="15">
        <v>6959.55</v>
      </c>
      <c r="P510" s="15">
        <v>0</v>
      </c>
      <c r="Q510" s="15">
        <v>0</v>
      </c>
      <c r="R510" s="15">
        <v>0</v>
      </c>
      <c r="S510" s="15">
        <v>5800</v>
      </c>
      <c r="T510" s="15">
        <v>1083.69</v>
      </c>
      <c r="U510" s="15">
        <v>0</v>
      </c>
      <c r="V510" s="15">
        <v>75.86</v>
      </c>
      <c r="W510" s="15">
        <v>6959.55</v>
      </c>
      <c r="X510" s="16">
        <v>120</v>
      </c>
      <c r="Y510" s="16">
        <v>1665</v>
      </c>
      <c r="Z510" s="16">
        <v>0</v>
      </c>
      <c r="AA510" s="16">
        <v>125</v>
      </c>
      <c r="AB510" s="16">
        <v>1660</v>
      </c>
      <c r="AC510" s="16">
        <v>0</v>
      </c>
      <c r="AD510" s="15">
        <v>0</v>
      </c>
      <c r="AE510" s="15">
        <v>7460</v>
      </c>
      <c r="AF510" s="17">
        <v>0</v>
      </c>
      <c r="AG510" s="17">
        <v>0</v>
      </c>
      <c r="AH510" s="17">
        <v>0</v>
      </c>
      <c r="AI510" s="17">
        <v>0</v>
      </c>
      <c r="AJ510" s="17">
        <v>0</v>
      </c>
      <c r="AK510" s="17">
        <v>0</v>
      </c>
      <c r="AL510" s="18">
        <v>80</v>
      </c>
      <c r="AM510" s="18">
        <v>83</v>
      </c>
      <c r="AN510" s="35">
        <v>42844</v>
      </c>
      <c r="AO510" s="35">
        <v>42838</v>
      </c>
      <c r="AP510" s="23" t="s">
        <v>50</v>
      </c>
      <c r="AQ510" s="36">
        <v>42842.365879629629</v>
      </c>
      <c r="AR510" s="20" t="s">
        <v>51</v>
      </c>
      <c r="AS510" s="25" t="s">
        <v>50</v>
      </c>
      <c r="AT510" s="37">
        <v>42850.879733796297</v>
      </c>
      <c r="AU510" s="21" t="s">
        <v>57</v>
      </c>
    </row>
    <row r="511" spans="1:47" x14ac:dyDescent="0.2">
      <c r="A511" s="4" t="s">
        <v>106</v>
      </c>
      <c r="B511" s="14" t="s">
        <v>107</v>
      </c>
      <c r="C511" s="34">
        <v>42842</v>
      </c>
      <c r="D511" s="15">
        <v>110870</v>
      </c>
      <c r="E511" s="15">
        <v>109420</v>
      </c>
      <c r="F511" s="15">
        <v>0</v>
      </c>
      <c r="G511" s="15">
        <v>0</v>
      </c>
      <c r="H511" s="15">
        <v>0</v>
      </c>
      <c r="I511" s="15">
        <v>1450</v>
      </c>
      <c r="J511" s="15">
        <v>25177.35</v>
      </c>
      <c r="K511" s="15">
        <v>0</v>
      </c>
      <c r="L511" s="15">
        <v>770</v>
      </c>
      <c r="M511" s="15">
        <v>3135</v>
      </c>
      <c r="N511" s="15">
        <v>300</v>
      </c>
      <c r="O511" s="15">
        <v>132902.35</v>
      </c>
      <c r="P511" s="15">
        <v>0</v>
      </c>
      <c r="Q511" s="15">
        <v>2895</v>
      </c>
      <c r="R511" s="15">
        <v>4455</v>
      </c>
      <c r="S511" s="15">
        <v>109420</v>
      </c>
      <c r="T511" s="15">
        <v>28929.77</v>
      </c>
      <c r="U511" s="15">
        <v>0</v>
      </c>
      <c r="V511" s="15">
        <v>1902.58</v>
      </c>
      <c r="W511" s="15">
        <v>139952.35</v>
      </c>
      <c r="X511" s="16">
        <v>40</v>
      </c>
      <c r="Y511" s="16">
        <v>2220</v>
      </c>
      <c r="Z511" s="16">
        <v>0</v>
      </c>
      <c r="AA511" s="16">
        <v>135</v>
      </c>
      <c r="AB511" s="16">
        <v>2125</v>
      </c>
      <c r="AC511" s="16">
        <v>0</v>
      </c>
      <c r="AD511" s="15">
        <v>0</v>
      </c>
      <c r="AE511" s="15">
        <v>105945</v>
      </c>
      <c r="AF511" s="17">
        <v>-64.89</v>
      </c>
      <c r="AG511" s="17">
        <v>0</v>
      </c>
      <c r="AH511" s="17">
        <v>0</v>
      </c>
      <c r="AI511" s="17">
        <v>0</v>
      </c>
      <c r="AJ511" s="17">
        <v>0</v>
      </c>
      <c r="AK511" s="17">
        <v>0</v>
      </c>
      <c r="AL511" s="18">
        <v>1477</v>
      </c>
      <c r="AM511" s="18">
        <v>1511</v>
      </c>
      <c r="AN511" s="35">
        <v>42845</v>
      </c>
      <c r="AO511" s="35">
        <v>42843</v>
      </c>
      <c r="AP511" s="23" t="s">
        <v>50</v>
      </c>
      <c r="AQ511" s="36">
        <v>42843.734085648146</v>
      </c>
      <c r="AR511" s="20" t="s">
        <v>51</v>
      </c>
      <c r="AS511" s="25" t="s">
        <v>50</v>
      </c>
      <c r="AT511" s="37">
        <v>42850.879733796297</v>
      </c>
      <c r="AU511" s="21" t="s">
        <v>57</v>
      </c>
    </row>
    <row r="512" spans="1:47" x14ac:dyDescent="0.2">
      <c r="A512" s="4" t="s">
        <v>106</v>
      </c>
      <c r="B512" s="14" t="s">
        <v>107</v>
      </c>
      <c r="C512" s="34">
        <v>42843</v>
      </c>
      <c r="D512" s="15">
        <v>138400</v>
      </c>
      <c r="E512" s="15">
        <v>137300</v>
      </c>
      <c r="F512" s="15">
        <v>0</v>
      </c>
      <c r="G512" s="15">
        <v>0</v>
      </c>
      <c r="H512" s="15">
        <v>0</v>
      </c>
      <c r="I512" s="15">
        <v>1100</v>
      </c>
      <c r="J512" s="15">
        <v>20449.62</v>
      </c>
      <c r="K512" s="15">
        <v>0</v>
      </c>
      <c r="L512" s="15">
        <v>375</v>
      </c>
      <c r="M512" s="15">
        <v>695</v>
      </c>
      <c r="N512" s="15">
        <v>0</v>
      </c>
      <c r="O512" s="15">
        <v>135857.32</v>
      </c>
      <c r="P512" s="15">
        <v>0</v>
      </c>
      <c r="Q512" s="15">
        <v>19237.7</v>
      </c>
      <c r="R512" s="15">
        <v>4824.6000000000004</v>
      </c>
      <c r="S512" s="15">
        <v>137300</v>
      </c>
      <c r="T512" s="15">
        <v>21211.79</v>
      </c>
      <c r="U512" s="15">
        <v>0</v>
      </c>
      <c r="V512" s="15">
        <v>1407.83</v>
      </c>
      <c r="W512" s="15">
        <v>159919.62</v>
      </c>
      <c r="X512" s="16">
        <v>110</v>
      </c>
      <c r="Y512" s="16">
        <v>2740</v>
      </c>
      <c r="Z512" s="16">
        <v>0</v>
      </c>
      <c r="AA512" s="16">
        <v>200</v>
      </c>
      <c r="AB512" s="16">
        <v>2650</v>
      </c>
      <c r="AC512" s="16">
        <v>0</v>
      </c>
      <c r="AD512" s="15">
        <v>0</v>
      </c>
      <c r="AE512" s="15">
        <v>116987.7</v>
      </c>
      <c r="AF512" s="17">
        <v>-434.34</v>
      </c>
      <c r="AG512" s="17">
        <v>0.3</v>
      </c>
      <c r="AH512" s="17">
        <v>0</v>
      </c>
      <c r="AI512" s="17">
        <v>0</v>
      </c>
      <c r="AJ512" s="17">
        <v>0</v>
      </c>
      <c r="AK512" s="17">
        <v>0</v>
      </c>
      <c r="AL512" s="18">
        <v>1435</v>
      </c>
      <c r="AM512" s="18">
        <v>1540</v>
      </c>
      <c r="AN512" s="35">
        <v>42846</v>
      </c>
      <c r="AO512" s="35">
        <v>42844</v>
      </c>
      <c r="AP512" s="23" t="s">
        <v>50</v>
      </c>
      <c r="AQ512" s="36">
        <v>42844.700254629628</v>
      </c>
      <c r="AR512" s="20" t="s">
        <v>51</v>
      </c>
      <c r="AS512" s="25" t="s">
        <v>50</v>
      </c>
      <c r="AT512" s="37">
        <v>42850.879733796297</v>
      </c>
      <c r="AU512" s="21" t="s">
        <v>57</v>
      </c>
    </row>
    <row r="513" spans="1:47" x14ac:dyDescent="0.2">
      <c r="A513" s="4" t="s">
        <v>106</v>
      </c>
      <c r="B513" s="14" t="s">
        <v>107</v>
      </c>
      <c r="C513" s="34">
        <v>42844</v>
      </c>
      <c r="D513" s="15">
        <v>105615</v>
      </c>
      <c r="E513" s="15">
        <v>104615</v>
      </c>
      <c r="F513" s="15">
        <v>0</v>
      </c>
      <c r="G513" s="15">
        <v>0</v>
      </c>
      <c r="H513" s="15">
        <v>0</v>
      </c>
      <c r="I513" s="15">
        <v>1000</v>
      </c>
      <c r="J513" s="15">
        <v>13818.93</v>
      </c>
      <c r="K513" s="15">
        <v>0</v>
      </c>
      <c r="L513" s="15">
        <v>400</v>
      </c>
      <c r="M513" s="15">
        <v>1210</v>
      </c>
      <c r="N513" s="15">
        <v>200</v>
      </c>
      <c r="O513" s="15">
        <v>111430.83</v>
      </c>
      <c r="P513" s="15">
        <v>325</v>
      </c>
      <c r="Q513" s="15">
        <v>4298.1000000000004</v>
      </c>
      <c r="R513" s="15">
        <v>5190</v>
      </c>
      <c r="S513" s="15">
        <v>104615</v>
      </c>
      <c r="T513" s="15">
        <v>15619.56</v>
      </c>
      <c r="U513" s="15">
        <v>0</v>
      </c>
      <c r="V513" s="15">
        <v>1009.37</v>
      </c>
      <c r="W513" s="15">
        <v>121043.93</v>
      </c>
      <c r="X513" s="16">
        <v>350</v>
      </c>
      <c r="Y513" s="16">
        <v>5025</v>
      </c>
      <c r="Z513" s="16">
        <v>0</v>
      </c>
      <c r="AA513" s="16">
        <v>0</v>
      </c>
      <c r="AB513" s="16">
        <v>5375</v>
      </c>
      <c r="AC513" s="16">
        <v>0</v>
      </c>
      <c r="AD513" s="15">
        <v>0</v>
      </c>
      <c r="AE513" s="15">
        <v>101376.9</v>
      </c>
      <c r="AF513" s="17">
        <v>-77.209999999999994</v>
      </c>
      <c r="AG513" s="17">
        <v>0.1</v>
      </c>
      <c r="AH513" s="17">
        <v>0</v>
      </c>
      <c r="AI513" s="17">
        <v>-160</v>
      </c>
      <c r="AJ513" s="17">
        <v>0</v>
      </c>
      <c r="AK513" s="17">
        <v>0</v>
      </c>
      <c r="AL513" s="18">
        <v>1155</v>
      </c>
      <c r="AM513" s="18">
        <v>1207</v>
      </c>
      <c r="AN513" s="35">
        <v>42849</v>
      </c>
      <c r="AO513" s="35">
        <v>42845</v>
      </c>
      <c r="AP513" s="23" t="s">
        <v>50</v>
      </c>
      <c r="AQ513" s="36">
        <v>42845.712916666664</v>
      </c>
      <c r="AR513" s="20" t="s">
        <v>51</v>
      </c>
      <c r="AS513" s="25" t="s">
        <v>50</v>
      </c>
      <c r="AT513" s="37">
        <v>42850.879733796297</v>
      </c>
      <c r="AU513" s="21" t="s">
        <v>57</v>
      </c>
    </row>
    <row r="514" spans="1:47" x14ac:dyDescent="0.2">
      <c r="A514" s="4" t="s">
        <v>106</v>
      </c>
      <c r="B514" s="14" t="s">
        <v>107</v>
      </c>
      <c r="C514" s="34">
        <v>42845</v>
      </c>
      <c r="D514" s="15">
        <v>111710</v>
      </c>
      <c r="E514" s="15">
        <v>110610</v>
      </c>
      <c r="F514" s="15">
        <v>0</v>
      </c>
      <c r="G514" s="15">
        <v>0</v>
      </c>
      <c r="H514" s="15">
        <v>0</v>
      </c>
      <c r="I514" s="15">
        <v>1100</v>
      </c>
      <c r="J514" s="15">
        <v>13755.51</v>
      </c>
      <c r="K514" s="15">
        <v>0</v>
      </c>
      <c r="L514" s="15">
        <v>605</v>
      </c>
      <c r="M514" s="15">
        <v>700</v>
      </c>
      <c r="N514" s="15">
        <v>0</v>
      </c>
      <c r="O514" s="15">
        <v>112661.41</v>
      </c>
      <c r="P514" s="15">
        <v>345</v>
      </c>
      <c r="Q514" s="15">
        <v>10314.1</v>
      </c>
      <c r="R514" s="15">
        <v>3450</v>
      </c>
      <c r="S514" s="15">
        <v>110610</v>
      </c>
      <c r="T514" s="15">
        <v>15175.25</v>
      </c>
      <c r="U514" s="15">
        <v>0</v>
      </c>
      <c r="V514" s="15">
        <v>985.26</v>
      </c>
      <c r="W514" s="15">
        <v>126770.51</v>
      </c>
      <c r="X514" s="16">
        <v>260</v>
      </c>
      <c r="Y514" s="16">
        <v>4030</v>
      </c>
      <c r="Z514" s="16">
        <v>0</v>
      </c>
      <c r="AA514" s="16">
        <v>0</v>
      </c>
      <c r="AB514" s="16">
        <v>4290</v>
      </c>
      <c r="AC514" s="16">
        <v>0</v>
      </c>
      <c r="AD514" s="15">
        <v>0</v>
      </c>
      <c r="AE514" s="15">
        <v>101890.9</v>
      </c>
      <c r="AF514" s="17">
        <v>-177.29</v>
      </c>
      <c r="AG514" s="17">
        <v>0.1</v>
      </c>
      <c r="AH514" s="17">
        <v>0</v>
      </c>
      <c r="AI514" s="17">
        <v>160</v>
      </c>
      <c r="AJ514" s="17">
        <v>0</v>
      </c>
      <c r="AK514" s="17">
        <v>0</v>
      </c>
      <c r="AL514" s="18">
        <v>1241</v>
      </c>
      <c r="AM514" s="18">
        <v>1293</v>
      </c>
      <c r="AN514" s="35">
        <v>42850</v>
      </c>
      <c r="AO514" s="35">
        <v>42846</v>
      </c>
      <c r="AP514" s="23" t="s">
        <v>50</v>
      </c>
      <c r="AQ514" s="36">
        <v>42848.812847222223</v>
      </c>
      <c r="AR514" s="20" t="s">
        <v>51</v>
      </c>
      <c r="AS514" s="25" t="s">
        <v>50</v>
      </c>
      <c r="AT514" s="37">
        <v>42850.879733796297</v>
      </c>
      <c r="AU514" s="21" t="s">
        <v>57</v>
      </c>
    </row>
    <row r="515" spans="1:47" x14ac:dyDescent="0.2">
      <c r="A515" s="4" t="s">
        <v>106</v>
      </c>
      <c r="B515" s="14" t="s">
        <v>107</v>
      </c>
      <c r="C515" s="34">
        <v>42846</v>
      </c>
      <c r="D515" s="15">
        <v>97595</v>
      </c>
      <c r="E515" s="15">
        <v>96695</v>
      </c>
      <c r="F515" s="15">
        <v>50</v>
      </c>
      <c r="G515" s="15">
        <v>0</v>
      </c>
      <c r="H515" s="15">
        <v>0</v>
      </c>
      <c r="I515" s="15">
        <v>850</v>
      </c>
      <c r="J515" s="15">
        <v>13417.17</v>
      </c>
      <c r="K515" s="15">
        <v>0</v>
      </c>
      <c r="L515" s="15">
        <v>365</v>
      </c>
      <c r="M515" s="15">
        <v>500</v>
      </c>
      <c r="N515" s="15">
        <v>0</v>
      </c>
      <c r="O515" s="15">
        <v>95590.27</v>
      </c>
      <c r="P515" s="15">
        <v>0</v>
      </c>
      <c r="Q515" s="15">
        <v>10056.9</v>
      </c>
      <c r="R515" s="15">
        <v>6230</v>
      </c>
      <c r="S515" s="15">
        <v>96695</v>
      </c>
      <c r="T515" s="15">
        <v>14247.82</v>
      </c>
      <c r="U515" s="15">
        <v>0</v>
      </c>
      <c r="V515" s="15">
        <v>934.35</v>
      </c>
      <c r="W515" s="15">
        <v>111877.17</v>
      </c>
      <c r="X515" s="16">
        <v>140</v>
      </c>
      <c r="Y515" s="16">
        <v>3550</v>
      </c>
      <c r="Z515" s="16">
        <v>0</v>
      </c>
      <c r="AA515" s="16">
        <v>0</v>
      </c>
      <c r="AB515" s="16">
        <v>3690</v>
      </c>
      <c r="AC515" s="16">
        <v>0</v>
      </c>
      <c r="AD515" s="15">
        <v>0</v>
      </c>
      <c r="AE515" s="15">
        <v>84998.1</v>
      </c>
      <c r="AF515" s="17">
        <v>-16.04</v>
      </c>
      <c r="AG515" s="17">
        <v>0.9</v>
      </c>
      <c r="AH515" s="17">
        <v>0</v>
      </c>
      <c r="AI515" s="17">
        <v>0</v>
      </c>
      <c r="AJ515" s="17">
        <v>0</v>
      </c>
      <c r="AK515" s="17">
        <v>0</v>
      </c>
      <c r="AL515" s="18">
        <v>1247</v>
      </c>
      <c r="AM515" s="18">
        <v>1289</v>
      </c>
      <c r="AN515" s="35">
        <v>42851</v>
      </c>
      <c r="AO515" s="35">
        <v>42847</v>
      </c>
      <c r="AP515" s="23" t="s">
        <v>50</v>
      </c>
      <c r="AQ515" s="36">
        <v>42849.613344907404</v>
      </c>
      <c r="AR515" s="20" t="s">
        <v>71</v>
      </c>
      <c r="AS515" s="25" t="s">
        <v>50</v>
      </c>
      <c r="AT515" s="37">
        <v>42850.879733796297</v>
      </c>
      <c r="AU515" s="21" t="s">
        <v>57</v>
      </c>
    </row>
    <row r="516" spans="1:47" x14ac:dyDescent="0.2">
      <c r="A516" s="4" t="s">
        <v>106</v>
      </c>
      <c r="B516" s="14" t="s">
        <v>107</v>
      </c>
      <c r="C516" s="34">
        <v>42847</v>
      </c>
      <c r="D516" s="15">
        <v>55760</v>
      </c>
      <c r="E516" s="15">
        <v>55360</v>
      </c>
      <c r="F516" s="15">
        <v>0</v>
      </c>
      <c r="G516" s="15">
        <v>0</v>
      </c>
      <c r="H516" s="15">
        <v>0</v>
      </c>
      <c r="I516" s="15">
        <v>400</v>
      </c>
      <c r="J516" s="15">
        <v>7464.75</v>
      </c>
      <c r="K516" s="15">
        <v>0</v>
      </c>
      <c r="L516" s="15">
        <v>270</v>
      </c>
      <c r="M516" s="15">
        <v>675</v>
      </c>
      <c r="N516" s="15">
        <v>100</v>
      </c>
      <c r="O516" s="15">
        <v>55174.83</v>
      </c>
      <c r="P516" s="15">
        <v>295</v>
      </c>
      <c r="Q516" s="15">
        <v>3060.4</v>
      </c>
      <c r="R516" s="15">
        <v>5739.52</v>
      </c>
      <c r="S516" s="15">
        <v>55360</v>
      </c>
      <c r="T516" s="15">
        <v>8359.58</v>
      </c>
      <c r="U516" s="15">
        <v>0</v>
      </c>
      <c r="V516" s="15">
        <v>550.16999999999996</v>
      </c>
      <c r="W516" s="15">
        <v>64169.75</v>
      </c>
      <c r="X516" s="16">
        <v>190</v>
      </c>
      <c r="Y516" s="16">
        <v>2025</v>
      </c>
      <c r="Z516" s="16">
        <v>0</v>
      </c>
      <c r="AA516" s="16">
        <v>0</v>
      </c>
      <c r="AB516" s="16">
        <v>2215</v>
      </c>
      <c r="AC516" s="16">
        <v>0</v>
      </c>
      <c r="AD516" s="15">
        <v>0</v>
      </c>
      <c r="AE516" s="15">
        <v>48980.08</v>
      </c>
      <c r="AF516" s="17">
        <v>-12.67</v>
      </c>
      <c r="AG516" s="17">
        <v>0.92</v>
      </c>
      <c r="AH516" s="17">
        <v>0</v>
      </c>
      <c r="AI516" s="17">
        <v>0</v>
      </c>
      <c r="AJ516" s="17">
        <v>0</v>
      </c>
      <c r="AK516" s="17">
        <v>0</v>
      </c>
      <c r="AL516" s="18">
        <v>587</v>
      </c>
      <c r="AM516" s="18">
        <v>624</v>
      </c>
      <c r="AN516" s="35">
        <v>42851</v>
      </c>
      <c r="AO516" s="35">
        <v>42849</v>
      </c>
      <c r="AP516" s="23" t="s">
        <v>50</v>
      </c>
      <c r="AQ516" s="36">
        <v>42850.362349537034</v>
      </c>
      <c r="AR516" s="20" t="s">
        <v>51</v>
      </c>
      <c r="AS516" s="25" t="s">
        <v>50</v>
      </c>
      <c r="AT516" s="37">
        <v>42850.879733796297</v>
      </c>
      <c r="AU516" s="21" t="s">
        <v>57</v>
      </c>
    </row>
    <row r="517" spans="1:47" x14ac:dyDescent="0.2">
      <c r="A517" s="4" t="s">
        <v>106</v>
      </c>
      <c r="B517" s="14" t="s">
        <v>107</v>
      </c>
      <c r="C517" s="34">
        <v>42849</v>
      </c>
      <c r="D517" s="15">
        <v>169585</v>
      </c>
      <c r="E517" s="15">
        <v>167985</v>
      </c>
      <c r="F517" s="15">
        <v>0</v>
      </c>
      <c r="G517" s="15">
        <v>0</v>
      </c>
      <c r="H517" s="15">
        <v>0</v>
      </c>
      <c r="I517" s="15">
        <v>1600</v>
      </c>
      <c r="J517" s="15">
        <v>23098.89</v>
      </c>
      <c r="K517" s="15">
        <v>0</v>
      </c>
      <c r="L517" s="15">
        <v>500</v>
      </c>
      <c r="M517" s="15">
        <v>1360</v>
      </c>
      <c r="N517" s="15">
        <v>300</v>
      </c>
      <c r="O517" s="15">
        <v>175194.72</v>
      </c>
      <c r="P517" s="15">
        <v>165</v>
      </c>
      <c r="Q517" s="15">
        <v>10578.07</v>
      </c>
      <c r="R517" s="15">
        <v>8906.1</v>
      </c>
      <c r="S517" s="15">
        <v>167985</v>
      </c>
      <c r="T517" s="15">
        <v>25226.07</v>
      </c>
      <c r="U517" s="15">
        <v>0</v>
      </c>
      <c r="V517" s="15">
        <v>1632.82</v>
      </c>
      <c r="W517" s="15">
        <v>194543.89</v>
      </c>
      <c r="X517" s="16">
        <v>260</v>
      </c>
      <c r="Y517" s="16">
        <v>8705</v>
      </c>
      <c r="Z517" s="16">
        <v>0</v>
      </c>
      <c r="AA517" s="16">
        <v>0</v>
      </c>
      <c r="AB517" s="16">
        <v>8965</v>
      </c>
      <c r="AC517" s="16">
        <v>0</v>
      </c>
      <c r="AD517" s="15">
        <v>0</v>
      </c>
      <c r="AE517" s="15">
        <v>159200.82999999999</v>
      </c>
      <c r="AF517" s="17">
        <v>-200.65</v>
      </c>
      <c r="AG517" s="17">
        <v>0.17</v>
      </c>
      <c r="AH517" s="17">
        <v>0</v>
      </c>
      <c r="AI517" s="17">
        <v>0</v>
      </c>
      <c r="AJ517" s="17">
        <v>0</v>
      </c>
      <c r="AK517" s="17">
        <v>0</v>
      </c>
      <c r="AL517" s="18">
        <v>1971</v>
      </c>
      <c r="AM517" s="18">
        <v>2062</v>
      </c>
      <c r="AN517" s="35">
        <v>42852</v>
      </c>
      <c r="AO517" s="35">
        <v>42850</v>
      </c>
      <c r="AP517" s="23" t="s">
        <v>50</v>
      </c>
      <c r="AQ517" s="36">
        <v>42850.772187499999</v>
      </c>
      <c r="AR517" s="20" t="s">
        <v>71</v>
      </c>
      <c r="AS517" s="25" t="s">
        <v>50</v>
      </c>
      <c r="AT517" s="37">
        <v>42850.879733796297</v>
      </c>
      <c r="AU517" s="21" t="s">
        <v>57</v>
      </c>
    </row>
    <row r="518" spans="1:47" x14ac:dyDescent="0.2">
      <c r="A518" s="4" t="s">
        <v>106</v>
      </c>
      <c r="B518" s="14" t="s">
        <v>107</v>
      </c>
      <c r="C518" s="34">
        <v>42850</v>
      </c>
      <c r="D518" s="15">
        <v>107995</v>
      </c>
      <c r="E518" s="15">
        <v>106995</v>
      </c>
      <c r="F518" s="15">
        <v>0</v>
      </c>
      <c r="G518" s="15">
        <v>0</v>
      </c>
      <c r="H518" s="15">
        <v>0</v>
      </c>
      <c r="I518" s="15">
        <v>1000</v>
      </c>
      <c r="J518" s="15">
        <v>12988.29</v>
      </c>
      <c r="K518" s="15">
        <v>0</v>
      </c>
      <c r="L518" s="15">
        <v>310</v>
      </c>
      <c r="M518" s="15">
        <v>365</v>
      </c>
      <c r="N518" s="15">
        <v>0</v>
      </c>
      <c r="O518" s="15">
        <v>105908.29</v>
      </c>
      <c r="P518" s="15">
        <v>0</v>
      </c>
      <c r="Q518" s="15">
        <v>8895</v>
      </c>
      <c r="R518" s="15">
        <v>6855</v>
      </c>
      <c r="S518" s="15">
        <v>106995</v>
      </c>
      <c r="T518" s="15">
        <v>13769.43</v>
      </c>
      <c r="U518" s="15">
        <v>0</v>
      </c>
      <c r="V518" s="15">
        <v>893.86</v>
      </c>
      <c r="W518" s="15">
        <v>121658.29</v>
      </c>
      <c r="X518" s="16">
        <v>150</v>
      </c>
      <c r="Y518" s="16">
        <v>5930</v>
      </c>
      <c r="Z518" s="16">
        <v>0</v>
      </c>
      <c r="AA518" s="16">
        <v>0</v>
      </c>
      <c r="AB518" s="16">
        <v>6080</v>
      </c>
      <c r="AC518" s="16">
        <v>0</v>
      </c>
      <c r="AD518" s="15">
        <v>0</v>
      </c>
      <c r="AE518" s="15">
        <v>98325</v>
      </c>
      <c r="AF518" s="17">
        <v>-190.12</v>
      </c>
      <c r="AG518" s="17">
        <v>0</v>
      </c>
      <c r="AH518" s="17">
        <v>0</v>
      </c>
      <c r="AI518" s="17">
        <v>0</v>
      </c>
      <c r="AJ518" s="17">
        <v>0</v>
      </c>
      <c r="AK518" s="17">
        <v>0</v>
      </c>
      <c r="AL518" s="18">
        <v>1302</v>
      </c>
      <c r="AM518" s="18">
        <v>1334</v>
      </c>
      <c r="AN518" s="35">
        <v>42853</v>
      </c>
      <c r="AO518" s="35">
        <v>42851</v>
      </c>
      <c r="AP518" s="23" t="s">
        <v>50</v>
      </c>
      <c r="AQ518" s="36">
        <v>42851.709386574075</v>
      </c>
      <c r="AR518" s="20" t="s">
        <v>71</v>
      </c>
      <c r="AS518" s="25" t="s">
        <v>50</v>
      </c>
      <c r="AT518" s="37">
        <v>42852.415960648148</v>
      </c>
      <c r="AU518" s="21" t="s">
        <v>51</v>
      </c>
    </row>
    <row r="519" spans="1:47" x14ac:dyDescent="0.2">
      <c r="A519" s="4" t="s">
        <v>106</v>
      </c>
      <c r="B519" s="14" t="s">
        <v>107</v>
      </c>
      <c r="C519" s="34">
        <v>42851</v>
      </c>
      <c r="D519" s="15">
        <v>111740</v>
      </c>
      <c r="E519" s="15">
        <v>110640</v>
      </c>
      <c r="F519" s="15">
        <v>0</v>
      </c>
      <c r="G519" s="15">
        <v>0</v>
      </c>
      <c r="H519" s="15">
        <v>0</v>
      </c>
      <c r="I519" s="15">
        <v>1100</v>
      </c>
      <c r="J519" s="15">
        <v>13845.63</v>
      </c>
      <c r="K519" s="15">
        <v>0</v>
      </c>
      <c r="L519" s="15">
        <v>340</v>
      </c>
      <c r="M519" s="15">
        <v>610</v>
      </c>
      <c r="N519" s="15">
        <v>100</v>
      </c>
      <c r="O519" s="15">
        <v>113738.83</v>
      </c>
      <c r="P519" s="15">
        <v>80</v>
      </c>
      <c r="Q519" s="15">
        <v>6466.8</v>
      </c>
      <c r="R519" s="15">
        <v>6350</v>
      </c>
      <c r="S519" s="15">
        <v>110640</v>
      </c>
      <c r="T519" s="15">
        <v>15027.69</v>
      </c>
      <c r="U519" s="15">
        <v>0</v>
      </c>
      <c r="V519" s="15">
        <v>967.94</v>
      </c>
      <c r="W519" s="15">
        <v>126535.63</v>
      </c>
      <c r="X519" s="16">
        <v>540</v>
      </c>
      <c r="Y519" s="16">
        <v>4020</v>
      </c>
      <c r="Z519" s="16">
        <v>0</v>
      </c>
      <c r="AA519" s="16">
        <v>245</v>
      </c>
      <c r="AB519" s="16">
        <v>4315</v>
      </c>
      <c r="AC519" s="16">
        <v>0</v>
      </c>
      <c r="AD519" s="15">
        <v>0</v>
      </c>
      <c r="AE519" s="15">
        <v>103258.2</v>
      </c>
      <c r="AF519" s="17">
        <v>-136.41999999999999</v>
      </c>
      <c r="AG519" s="17">
        <v>0.8</v>
      </c>
      <c r="AH519" s="17">
        <v>0</v>
      </c>
      <c r="AI519" s="17">
        <v>0</v>
      </c>
      <c r="AJ519" s="17">
        <v>0</v>
      </c>
      <c r="AK519" s="17">
        <v>0</v>
      </c>
      <c r="AL519" s="18">
        <v>1262</v>
      </c>
      <c r="AM519" s="18">
        <v>1335</v>
      </c>
      <c r="AN519" s="35">
        <v>42857</v>
      </c>
      <c r="AO519" s="35">
        <v>42852</v>
      </c>
      <c r="AP519" s="23" t="s">
        <v>50</v>
      </c>
      <c r="AQ519" s="36">
        <v>42852.705023148148</v>
      </c>
      <c r="AR519" s="20" t="s">
        <v>71</v>
      </c>
      <c r="AS519" s="25" t="s">
        <v>50</v>
      </c>
      <c r="AT519" s="37">
        <v>42853.463414351849</v>
      </c>
      <c r="AU519" s="21" t="s">
        <v>51</v>
      </c>
    </row>
    <row r="520" spans="1:47" x14ac:dyDescent="0.2">
      <c r="A520" s="4" t="s">
        <v>106</v>
      </c>
      <c r="B520" s="14" t="s">
        <v>107</v>
      </c>
      <c r="C520" s="34">
        <v>42852</v>
      </c>
      <c r="D520" s="15">
        <v>103035</v>
      </c>
      <c r="E520" s="15">
        <v>102135</v>
      </c>
      <c r="F520" s="15">
        <v>0</v>
      </c>
      <c r="G520" s="15">
        <v>0</v>
      </c>
      <c r="H520" s="15">
        <v>0</v>
      </c>
      <c r="I520" s="15">
        <v>900</v>
      </c>
      <c r="J520" s="15">
        <v>12082.23</v>
      </c>
      <c r="K520" s="15">
        <v>0</v>
      </c>
      <c r="L520" s="15">
        <v>345</v>
      </c>
      <c r="M520" s="15">
        <v>250</v>
      </c>
      <c r="N520" s="15">
        <v>0</v>
      </c>
      <c r="O520" s="15">
        <v>103588.79</v>
      </c>
      <c r="P520" s="15">
        <v>0</v>
      </c>
      <c r="Q520" s="15">
        <v>8530.34</v>
      </c>
      <c r="R520" s="15">
        <v>3593.1</v>
      </c>
      <c r="S520" s="15">
        <v>102135</v>
      </c>
      <c r="T520" s="15">
        <v>12747.87</v>
      </c>
      <c r="U520" s="15">
        <v>0</v>
      </c>
      <c r="V520" s="15">
        <v>829.36</v>
      </c>
      <c r="W520" s="15">
        <v>115712.23</v>
      </c>
      <c r="X520" s="16">
        <v>230</v>
      </c>
      <c r="Y520" s="16">
        <v>3155</v>
      </c>
      <c r="Z520" s="16">
        <v>0</v>
      </c>
      <c r="AA520" s="16">
        <v>0</v>
      </c>
      <c r="AB520" s="16">
        <v>3385</v>
      </c>
      <c r="AC520" s="16">
        <v>0</v>
      </c>
      <c r="AD520" s="15">
        <v>0</v>
      </c>
      <c r="AE520" s="15">
        <v>94296.56</v>
      </c>
      <c r="AF520" s="17">
        <v>-131.83000000000001</v>
      </c>
      <c r="AG520" s="17">
        <v>0.44</v>
      </c>
      <c r="AH520" s="17">
        <v>0</v>
      </c>
      <c r="AI520" s="17">
        <v>0</v>
      </c>
      <c r="AJ520" s="17">
        <v>0</v>
      </c>
      <c r="AK520" s="17">
        <v>0</v>
      </c>
      <c r="AL520" s="18">
        <v>1206</v>
      </c>
      <c r="AM520" s="18">
        <v>1268</v>
      </c>
      <c r="AN520" s="35">
        <v>42858</v>
      </c>
      <c r="AO520" s="35">
        <v>42853</v>
      </c>
      <c r="AP520" s="23" t="s">
        <v>50</v>
      </c>
      <c r="AQ520" s="36">
        <v>42855.813148148147</v>
      </c>
      <c r="AR520" s="20" t="s">
        <v>51</v>
      </c>
      <c r="AS520" s="25" t="s">
        <v>50</v>
      </c>
      <c r="AT520" s="37">
        <v>42857.468946759262</v>
      </c>
      <c r="AU520" s="21" t="s">
        <v>51</v>
      </c>
    </row>
    <row r="521" spans="1:47" x14ac:dyDescent="0.2">
      <c r="A521" s="4" t="s">
        <v>106</v>
      </c>
      <c r="B521" s="14" t="s">
        <v>107</v>
      </c>
      <c r="C521" s="34">
        <v>42853</v>
      </c>
      <c r="D521" s="15">
        <v>95525</v>
      </c>
      <c r="E521" s="15">
        <v>94625</v>
      </c>
      <c r="F521" s="15">
        <v>0</v>
      </c>
      <c r="G521" s="15">
        <v>0</v>
      </c>
      <c r="H521" s="15">
        <v>0</v>
      </c>
      <c r="I521" s="15">
        <v>900</v>
      </c>
      <c r="J521" s="15">
        <v>11303.67</v>
      </c>
      <c r="K521" s="15">
        <v>0</v>
      </c>
      <c r="L521" s="15">
        <v>230</v>
      </c>
      <c r="M521" s="15">
        <v>720</v>
      </c>
      <c r="N521" s="15">
        <v>0</v>
      </c>
      <c r="O521" s="15">
        <v>97778.67</v>
      </c>
      <c r="P521" s="15">
        <v>0</v>
      </c>
      <c r="Q521" s="15">
        <v>4400</v>
      </c>
      <c r="R521" s="15">
        <v>5600</v>
      </c>
      <c r="S521" s="15">
        <v>94625</v>
      </c>
      <c r="T521" s="15">
        <v>12352.03</v>
      </c>
      <c r="U521" s="15">
        <v>0</v>
      </c>
      <c r="V521" s="15">
        <v>801.64</v>
      </c>
      <c r="W521" s="15">
        <v>107778.67</v>
      </c>
      <c r="X521" s="16">
        <v>160</v>
      </c>
      <c r="Y521" s="16">
        <v>5105</v>
      </c>
      <c r="Z521" s="16">
        <v>0</v>
      </c>
      <c r="AA521" s="16">
        <v>0</v>
      </c>
      <c r="AB521" s="16">
        <v>5265</v>
      </c>
      <c r="AC521" s="16">
        <v>0</v>
      </c>
      <c r="AD521" s="15">
        <v>0</v>
      </c>
      <c r="AE521" s="15">
        <v>90790</v>
      </c>
      <c r="AF521" s="17">
        <v>-69.739999999999995</v>
      </c>
      <c r="AG521" s="17">
        <v>0</v>
      </c>
      <c r="AH521" s="17">
        <v>0</v>
      </c>
      <c r="AI521" s="17">
        <v>0</v>
      </c>
      <c r="AJ521" s="17">
        <v>0</v>
      </c>
      <c r="AK521" s="17">
        <v>0</v>
      </c>
      <c r="AL521" s="18">
        <v>1104</v>
      </c>
      <c r="AM521" s="18">
        <v>1157</v>
      </c>
      <c r="AN521" s="35">
        <v>42859</v>
      </c>
      <c r="AO521" s="35">
        <v>42854</v>
      </c>
      <c r="AP521" s="23" t="s">
        <v>50</v>
      </c>
      <c r="AQ521" s="36">
        <v>42857.600104166668</v>
      </c>
      <c r="AR521" s="20" t="s">
        <v>71</v>
      </c>
      <c r="AS521" s="25" t="s">
        <v>50</v>
      </c>
      <c r="AT521" s="37">
        <v>42857.881342592591</v>
      </c>
      <c r="AU521" s="21" t="s">
        <v>51</v>
      </c>
    </row>
    <row r="522" spans="1:47" x14ac:dyDescent="0.2">
      <c r="A522" s="4" t="s">
        <v>106</v>
      </c>
      <c r="B522" s="14" t="s">
        <v>107</v>
      </c>
      <c r="C522" s="34">
        <v>42854</v>
      </c>
      <c r="D522" s="15">
        <v>78740</v>
      </c>
      <c r="E522" s="15">
        <v>78090</v>
      </c>
      <c r="F522" s="15">
        <v>0</v>
      </c>
      <c r="G522" s="15">
        <v>0</v>
      </c>
      <c r="H522" s="15">
        <v>0</v>
      </c>
      <c r="I522" s="15">
        <v>650</v>
      </c>
      <c r="J522" s="15">
        <v>9954.0300000000007</v>
      </c>
      <c r="K522" s="15">
        <v>0</v>
      </c>
      <c r="L522" s="15">
        <v>365</v>
      </c>
      <c r="M522" s="15">
        <v>1465</v>
      </c>
      <c r="N522" s="15">
        <v>0</v>
      </c>
      <c r="O522" s="15">
        <v>79828.990000000005</v>
      </c>
      <c r="P522" s="15">
        <v>0</v>
      </c>
      <c r="Q522" s="15">
        <v>5369.7</v>
      </c>
      <c r="R522" s="15">
        <v>5325.34</v>
      </c>
      <c r="S522" s="15">
        <v>78090</v>
      </c>
      <c r="T522" s="15">
        <v>11663.11</v>
      </c>
      <c r="U522" s="15">
        <v>0</v>
      </c>
      <c r="V522" s="15">
        <v>770.92</v>
      </c>
      <c r="W522" s="15">
        <v>90524.03</v>
      </c>
      <c r="X522" s="16">
        <v>230</v>
      </c>
      <c r="Y522" s="16">
        <v>3305</v>
      </c>
      <c r="Z522" s="16">
        <v>0</v>
      </c>
      <c r="AA522" s="16">
        <v>0</v>
      </c>
      <c r="AB522" s="16">
        <v>3535</v>
      </c>
      <c r="AC522" s="16">
        <v>0</v>
      </c>
      <c r="AD522" s="15">
        <v>0</v>
      </c>
      <c r="AE522" s="15">
        <v>71579.960000000006</v>
      </c>
      <c r="AF522" s="17">
        <v>-37.24</v>
      </c>
      <c r="AG522" s="17">
        <v>-0.04</v>
      </c>
      <c r="AH522" s="17">
        <v>300</v>
      </c>
      <c r="AI522" s="17">
        <v>0</v>
      </c>
      <c r="AJ522" s="17">
        <v>0</v>
      </c>
      <c r="AK522" s="17">
        <v>0</v>
      </c>
      <c r="AL522" s="18">
        <v>859</v>
      </c>
      <c r="AM522" s="18">
        <v>895</v>
      </c>
      <c r="AN522" s="35">
        <v>42859</v>
      </c>
      <c r="AO522" s="35">
        <v>42855</v>
      </c>
      <c r="AP522" s="23" t="s">
        <v>50</v>
      </c>
      <c r="AQ522" s="36">
        <v>42857.682766203703</v>
      </c>
      <c r="AR522" s="20" t="s">
        <v>71</v>
      </c>
      <c r="AS522" s="25" t="s">
        <v>50</v>
      </c>
      <c r="AT522" s="37">
        <v>42857.881342592591</v>
      </c>
      <c r="AU522" s="21" t="s">
        <v>51</v>
      </c>
    </row>
    <row r="523" spans="1:47" x14ac:dyDescent="0.2">
      <c r="A523" s="4" t="s">
        <v>108</v>
      </c>
      <c r="B523" s="14" t="s">
        <v>109</v>
      </c>
      <c r="C523" s="34">
        <v>42826</v>
      </c>
      <c r="D523" s="15">
        <v>64255</v>
      </c>
      <c r="E523" s="15">
        <v>63455</v>
      </c>
      <c r="F523" s="15">
        <v>0</v>
      </c>
      <c r="G523" s="15">
        <v>0</v>
      </c>
      <c r="H523" s="15">
        <v>0</v>
      </c>
      <c r="I523" s="15">
        <v>800</v>
      </c>
      <c r="J523" s="15">
        <v>8144.58</v>
      </c>
      <c r="K523" s="15">
        <v>60</v>
      </c>
      <c r="L523" s="15">
        <v>240</v>
      </c>
      <c r="M523" s="15">
        <v>745</v>
      </c>
      <c r="N523" s="15">
        <v>0</v>
      </c>
      <c r="O523" s="15">
        <v>46090.38</v>
      </c>
      <c r="P523" s="15">
        <v>1565</v>
      </c>
      <c r="Q523" s="15">
        <v>7049.26</v>
      </c>
      <c r="R523" s="15">
        <v>18739.939999999999</v>
      </c>
      <c r="S523" s="15">
        <v>63455</v>
      </c>
      <c r="T523" s="15">
        <v>9388.39</v>
      </c>
      <c r="U523" s="15">
        <v>0</v>
      </c>
      <c r="V523" s="15">
        <v>601.19000000000005</v>
      </c>
      <c r="W523" s="15">
        <v>73444.58</v>
      </c>
      <c r="X523" s="16">
        <v>190</v>
      </c>
      <c r="Y523" s="16">
        <v>2745</v>
      </c>
      <c r="Z523" s="16">
        <v>0</v>
      </c>
      <c r="AA523" s="16">
        <v>0</v>
      </c>
      <c r="AB523" s="16">
        <v>2935</v>
      </c>
      <c r="AC523" s="16">
        <v>0</v>
      </c>
      <c r="AD523" s="15">
        <v>0</v>
      </c>
      <c r="AE523" s="15">
        <v>39835.800000000003</v>
      </c>
      <c r="AF523" s="17">
        <v>-150.46</v>
      </c>
      <c r="AG523" s="17">
        <v>0.2</v>
      </c>
      <c r="AH523" s="17">
        <v>0</v>
      </c>
      <c r="AI523" s="17">
        <v>0</v>
      </c>
      <c r="AJ523" s="17">
        <v>0</v>
      </c>
      <c r="AK523" s="17">
        <v>0</v>
      </c>
      <c r="AL523" s="18">
        <v>1029</v>
      </c>
      <c r="AM523" s="18">
        <v>1046</v>
      </c>
      <c r="AN523" s="35">
        <v>42830</v>
      </c>
      <c r="AO523" s="35">
        <v>42828</v>
      </c>
      <c r="AP523" s="23" t="s">
        <v>50</v>
      </c>
      <c r="AQ523" s="36">
        <v>42829.554259259261</v>
      </c>
      <c r="AR523" s="20" t="s">
        <v>51</v>
      </c>
      <c r="AS523" s="25" t="s">
        <v>50</v>
      </c>
      <c r="AT523" s="37">
        <v>42850.879733796297</v>
      </c>
      <c r="AU523" s="21" t="s">
        <v>57</v>
      </c>
    </row>
    <row r="524" spans="1:47" x14ac:dyDescent="0.2">
      <c r="A524" s="4" t="s">
        <v>108</v>
      </c>
      <c r="B524" s="14" t="s">
        <v>109</v>
      </c>
      <c r="C524" s="34">
        <v>42828</v>
      </c>
      <c r="D524" s="15">
        <v>144695</v>
      </c>
      <c r="E524" s="15">
        <v>142745</v>
      </c>
      <c r="F524" s="15">
        <v>0</v>
      </c>
      <c r="G524" s="15">
        <v>0</v>
      </c>
      <c r="H524" s="15">
        <v>0</v>
      </c>
      <c r="I524" s="15">
        <v>1950</v>
      </c>
      <c r="J524" s="15">
        <v>19344.150000000001</v>
      </c>
      <c r="K524" s="15">
        <v>0</v>
      </c>
      <c r="L524" s="15">
        <v>385</v>
      </c>
      <c r="M524" s="15">
        <v>610</v>
      </c>
      <c r="N524" s="15">
        <v>0</v>
      </c>
      <c r="O524" s="15">
        <v>110126.69</v>
      </c>
      <c r="P524" s="15">
        <v>1735</v>
      </c>
      <c r="Q524" s="15">
        <v>33651.31</v>
      </c>
      <c r="R524" s="15">
        <v>19521.150000000001</v>
      </c>
      <c r="S524" s="15">
        <v>142745</v>
      </c>
      <c r="T524" s="15">
        <v>20958.54</v>
      </c>
      <c r="U524" s="15">
        <v>0</v>
      </c>
      <c r="V524" s="15">
        <v>1330.61</v>
      </c>
      <c r="W524" s="15">
        <v>165034.15</v>
      </c>
      <c r="X524" s="16">
        <v>40</v>
      </c>
      <c r="Y524" s="16">
        <v>5220</v>
      </c>
      <c r="Z524" s="16">
        <v>0</v>
      </c>
      <c r="AA524" s="16">
        <v>210</v>
      </c>
      <c r="AB524" s="16">
        <v>5050</v>
      </c>
      <c r="AC524" s="16">
        <v>0</v>
      </c>
      <c r="AD524" s="15">
        <v>0</v>
      </c>
      <c r="AE524" s="15">
        <v>94837.54</v>
      </c>
      <c r="AF524" s="17">
        <v>-627.21</v>
      </c>
      <c r="AG524" s="17">
        <v>0.46</v>
      </c>
      <c r="AH524" s="17">
        <v>0</v>
      </c>
      <c r="AI524" s="17">
        <v>0</v>
      </c>
      <c r="AJ524" s="17">
        <v>0</v>
      </c>
      <c r="AK524" s="17">
        <v>0</v>
      </c>
      <c r="AL524" s="18">
        <v>2162</v>
      </c>
      <c r="AM524" s="18">
        <v>2206</v>
      </c>
      <c r="AN524" s="35">
        <v>42832</v>
      </c>
      <c r="AO524" s="35">
        <v>42829</v>
      </c>
      <c r="AP524" s="23" t="s">
        <v>50</v>
      </c>
      <c r="AQ524" s="36">
        <v>42830.883506944447</v>
      </c>
      <c r="AR524" s="20" t="s">
        <v>51</v>
      </c>
      <c r="AS524" s="25" t="s">
        <v>50</v>
      </c>
      <c r="AT524" s="37">
        <v>42850.879733796297</v>
      </c>
      <c r="AU524" s="21" t="s">
        <v>57</v>
      </c>
    </row>
    <row r="525" spans="1:47" x14ac:dyDescent="0.2">
      <c r="A525" s="4" t="s">
        <v>108</v>
      </c>
      <c r="B525" s="14" t="s">
        <v>109</v>
      </c>
      <c r="C525" s="34">
        <v>42829</v>
      </c>
      <c r="D525" s="15">
        <v>113885</v>
      </c>
      <c r="E525" s="15">
        <v>112685</v>
      </c>
      <c r="F525" s="15">
        <v>0</v>
      </c>
      <c r="G525" s="15">
        <v>0</v>
      </c>
      <c r="H525" s="15">
        <v>0</v>
      </c>
      <c r="I525" s="15">
        <v>1200</v>
      </c>
      <c r="J525" s="15">
        <v>14578.86</v>
      </c>
      <c r="K525" s="15">
        <v>0</v>
      </c>
      <c r="L525" s="15">
        <v>285</v>
      </c>
      <c r="M525" s="15">
        <v>225</v>
      </c>
      <c r="N525" s="15">
        <v>0</v>
      </c>
      <c r="O525" s="15">
        <v>90255.76</v>
      </c>
      <c r="P525" s="15">
        <v>2180</v>
      </c>
      <c r="Q525" s="15">
        <v>21620.400000000001</v>
      </c>
      <c r="R525" s="15">
        <v>14917.7</v>
      </c>
      <c r="S525" s="15">
        <v>112685</v>
      </c>
      <c r="T525" s="15">
        <v>15301.74</v>
      </c>
      <c r="U525" s="15">
        <v>0</v>
      </c>
      <c r="V525" s="15">
        <v>987.12</v>
      </c>
      <c r="W525" s="15">
        <v>128973.86</v>
      </c>
      <c r="X525" s="16">
        <v>420</v>
      </c>
      <c r="Y525" s="16">
        <v>4590</v>
      </c>
      <c r="Z525" s="16">
        <v>175</v>
      </c>
      <c r="AA525" s="16">
        <v>0</v>
      </c>
      <c r="AB525" s="16">
        <v>5185</v>
      </c>
      <c r="AC525" s="16">
        <v>0</v>
      </c>
      <c r="AD525" s="15">
        <v>0</v>
      </c>
      <c r="AE525" s="15">
        <v>80351.899999999994</v>
      </c>
      <c r="AF525" s="17">
        <v>-404.91</v>
      </c>
      <c r="AG525" s="17">
        <v>0.1</v>
      </c>
      <c r="AH525" s="17">
        <v>0</v>
      </c>
      <c r="AI525" s="17">
        <v>0</v>
      </c>
      <c r="AJ525" s="17">
        <v>0</v>
      </c>
      <c r="AK525" s="17">
        <v>0</v>
      </c>
      <c r="AL525" s="18">
        <v>1683</v>
      </c>
      <c r="AM525" s="18">
        <v>1718</v>
      </c>
      <c r="AN525" s="35">
        <v>42835</v>
      </c>
      <c r="AO525" s="35">
        <v>42830</v>
      </c>
      <c r="AP525" s="23" t="s">
        <v>50</v>
      </c>
      <c r="AQ525" s="36">
        <v>42834.877650462964</v>
      </c>
      <c r="AR525" s="20" t="s">
        <v>51</v>
      </c>
      <c r="AS525" s="25" t="s">
        <v>50</v>
      </c>
      <c r="AT525" s="37">
        <v>42850.879733796297</v>
      </c>
      <c r="AU525" s="21" t="s">
        <v>57</v>
      </c>
    </row>
    <row r="526" spans="1:47" x14ac:dyDescent="0.2">
      <c r="A526" s="4" t="s">
        <v>108</v>
      </c>
      <c r="B526" s="14" t="s">
        <v>109</v>
      </c>
      <c r="C526" s="34">
        <v>42830</v>
      </c>
      <c r="D526" s="15">
        <v>104785</v>
      </c>
      <c r="E526" s="15">
        <v>103685</v>
      </c>
      <c r="F526" s="15">
        <v>0</v>
      </c>
      <c r="G526" s="15">
        <v>0</v>
      </c>
      <c r="H526" s="15">
        <v>0</v>
      </c>
      <c r="I526" s="15">
        <v>1100</v>
      </c>
      <c r="J526" s="15">
        <v>11335.77</v>
      </c>
      <c r="K526" s="15">
        <v>0</v>
      </c>
      <c r="L526" s="15">
        <v>220</v>
      </c>
      <c r="M526" s="15">
        <v>815</v>
      </c>
      <c r="N526" s="15">
        <v>0</v>
      </c>
      <c r="O526" s="15">
        <v>72733.77</v>
      </c>
      <c r="P526" s="15">
        <v>495</v>
      </c>
      <c r="Q526" s="15">
        <v>27389.72</v>
      </c>
      <c r="R526" s="15">
        <v>16537.28</v>
      </c>
      <c r="S526" s="15">
        <v>103685</v>
      </c>
      <c r="T526" s="15">
        <v>12661.47</v>
      </c>
      <c r="U526" s="15">
        <v>0</v>
      </c>
      <c r="V526" s="15">
        <v>809.3</v>
      </c>
      <c r="W526" s="15">
        <v>117155.77</v>
      </c>
      <c r="X526" s="16">
        <v>340</v>
      </c>
      <c r="Y526" s="16">
        <v>4365</v>
      </c>
      <c r="Z526" s="16">
        <v>0</v>
      </c>
      <c r="AA526" s="16">
        <v>0</v>
      </c>
      <c r="AB526" s="16">
        <v>4705</v>
      </c>
      <c r="AC526" s="16">
        <v>0</v>
      </c>
      <c r="AD526" s="15">
        <v>0</v>
      </c>
      <c r="AE526" s="15">
        <v>65068</v>
      </c>
      <c r="AF526" s="17">
        <v>-465.44</v>
      </c>
      <c r="AG526" s="17">
        <v>0</v>
      </c>
      <c r="AH526" s="17">
        <v>0</v>
      </c>
      <c r="AI526" s="17">
        <v>0</v>
      </c>
      <c r="AJ526" s="17">
        <v>0</v>
      </c>
      <c r="AK526" s="17">
        <v>0</v>
      </c>
      <c r="AL526" s="18">
        <v>1484</v>
      </c>
      <c r="AM526" s="18">
        <v>1514</v>
      </c>
      <c r="AN526" s="35">
        <v>42835</v>
      </c>
      <c r="AO526" s="35">
        <v>42832</v>
      </c>
      <c r="AP526" s="23" t="s">
        <v>50</v>
      </c>
      <c r="AQ526" s="36">
        <v>42834.941701388889</v>
      </c>
      <c r="AR526" s="20" t="s">
        <v>51</v>
      </c>
      <c r="AS526" s="25" t="s">
        <v>50</v>
      </c>
      <c r="AT526" s="37">
        <v>42850.879733796297</v>
      </c>
      <c r="AU526" s="21" t="s">
        <v>57</v>
      </c>
    </row>
    <row r="527" spans="1:47" x14ac:dyDescent="0.2">
      <c r="A527" s="4" t="s">
        <v>108</v>
      </c>
      <c r="B527" s="14" t="s">
        <v>109</v>
      </c>
      <c r="C527" s="34">
        <v>42832</v>
      </c>
      <c r="D527" s="15">
        <v>138005</v>
      </c>
      <c r="E527" s="15">
        <v>136555</v>
      </c>
      <c r="F527" s="15">
        <v>0</v>
      </c>
      <c r="G527" s="15">
        <v>0</v>
      </c>
      <c r="H527" s="15">
        <v>0</v>
      </c>
      <c r="I527" s="15">
        <v>1450</v>
      </c>
      <c r="J527" s="15">
        <v>18778.89</v>
      </c>
      <c r="K527" s="15">
        <v>0</v>
      </c>
      <c r="L527" s="15">
        <v>480</v>
      </c>
      <c r="M527" s="15">
        <v>1565</v>
      </c>
      <c r="N527" s="15">
        <v>0</v>
      </c>
      <c r="O527" s="15">
        <v>111085.68</v>
      </c>
      <c r="P527" s="15">
        <v>110</v>
      </c>
      <c r="Q527" s="15">
        <v>33188.06</v>
      </c>
      <c r="R527" s="15">
        <v>14445.15</v>
      </c>
      <c r="S527" s="15">
        <v>136555</v>
      </c>
      <c r="T527" s="15">
        <v>20911.580000000002</v>
      </c>
      <c r="U527" s="15">
        <v>0</v>
      </c>
      <c r="V527" s="15">
        <v>1362.31</v>
      </c>
      <c r="W527" s="15">
        <v>158828.89000000001</v>
      </c>
      <c r="X527" s="16">
        <v>850</v>
      </c>
      <c r="Y527" s="16">
        <v>6240</v>
      </c>
      <c r="Z527" s="16">
        <v>0</v>
      </c>
      <c r="AA527" s="16">
        <v>190</v>
      </c>
      <c r="AB527" s="16">
        <v>6900</v>
      </c>
      <c r="AC527" s="16">
        <v>0</v>
      </c>
      <c r="AD527" s="15">
        <v>0</v>
      </c>
      <c r="AE527" s="15">
        <v>97161.79</v>
      </c>
      <c r="AF527" s="17">
        <v>-598.98</v>
      </c>
      <c r="AG527" s="17">
        <v>0.21</v>
      </c>
      <c r="AH527" s="17">
        <v>0</v>
      </c>
      <c r="AI527" s="17">
        <v>0</v>
      </c>
      <c r="AJ527" s="17">
        <v>0</v>
      </c>
      <c r="AK527" s="17">
        <v>0</v>
      </c>
      <c r="AL527" s="18">
        <v>1967</v>
      </c>
      <c r="AM527" s="18">
        <v>2012</v>
      </c>
      <c r="AN527" s="35">
        <v>42837</v>
      </c>
      <c r="AO527" s="35">
        <v>42833</v>
      </c>
      <c r="AP527" s="23" t="s">
        <v>50</v>
      </c>
      <c r="AQ527" s="36">
        <v>42835.597442129627</v>
      </c>
      <c r="AR527" s="20" t="s">
        <v>51</v>
      </c>
      <c r="AS527" s="25" t="s">
        <v>50</v>
      </c>
      <c r="AT527" s="37">
        <v>42850.879733796297</v>
      </c>
      <c r="AU527" s="21" t="s">
        <v>57</v>
      </c>
    </row>
    <row r="528" spans="1:47" x14ac:dyDescent="0.2">
      <c r="A528" s="4" t="s">
        <v>108</v>
      </c>
      <c r="B528" s="14" t="s">
        <v>109</v>
      </c>
      <c r="C528" s="34">
        <v>42833</v>
      </c>
      <c r="D528" s="15">
        <v>55555</v>
      </c>
      <c r="E528" s="15">
        <v>54955</v>
      </c>
      <c r="F528" s="15">
        <v>0</v>
      </c>
      <c r="G528" s="15">
        <v>0</v>
      </c>
      <c r="H528" s="15">
        <v>0</v>
      </c>
      <c r="I528" s="15">
        <v>600</v>
      </c>
      <c r="J528" s="15">
        <v>7629.33</v>
      </c>
      <c r="K528" s="15">
        <v>0</v>
      </c>
      <c r="L528" s="15">
        <v>235</v>
      </c>
      <c r="M528" s="15">
        <v>545</v>
      </c>
      <c r="N528" s="15">
        <v>0</v>
      </c>
      <c r="O528" s="15">
        <v>52640.44</v>
      </c>
      <c r="P528" s="15">
        <v>95</v>
      </c>
      <c r="Q528" s="15">
        <v>10273.89</v>
      </c>
      <c r="R528" s="15">
        <v>955</v>
      </c>
      <c r="S528" s="15">
        <v>54955</v>
      </c>
      <c r="T528" s="15">
        <v>8459.19</v>
      </c>
      <c r="U528" s="15">
        <v>0</v>
      </c>
      <c r="V528" s="15">
        <v>550.14</v>
      </c>
      <c r="W528" s="15">
        <v>63964.33</v>
      </c>
      <c r="X528" s="16">
        <v>530</v>
      </c>
      <c r="Y528" s="16">
        <v>2420</v>
      </c>
      <c r="Z528" s="16">
        <v>0</v>
      </c>
      <c r="AA528" s="16">
        <v>95</v>
      </c>
      <c r="AB528" s="16">
        <v>2855</v>
      </c>
      <c r="AC528" s="16">
        <v>0</v>
      </c>
      <c r="AD528" s="15">
        <v>0</v>
      </c>
      <c r="AE528" s="15">
        <v>47086.11</v>
      </c>
      <c r="AF528" s="17">
        <v>-173.93</v>
      </c>
      <c r="AG528" s="17">
        <v>0.89</v>
      </c>
      <c r="AH528" s="17">
        <v>0</v>
      </c>
      <c r="AI528" s="17">
        <v>0</v>
      </c>
      <c r="AJ528" s="17">
        <v>0</v>
      </c>
      <c r="AK528" s="17">
        <v>0</v>
      </c>
      <c r="AL528" s="18">
        <v>690</v>
      </c>
      <c r="AM528" s="18">
        <v>708</v>
      </c>
      <c r="AN528" s="35">
        <v>42837</v>
      </c>
      <c r="AO528" s="35">
        <v>42835</v>
      </c>
      <c r="AP528" s="23" t="s">
        <v>50</v>
      </c>
      <c r="AQ528" s="36">
        <v>42836.462604166663</v>
      </c>
      <c r="AR528" s="20" t="s">
        <v>51</v>
      </c>
      <c r="AS528" s="25" t="s">
        <v>50</v>
      </c>
      <c r="AT528" s="37">
        <v>42850.879733796297</v>
      </c>
      <c r="AU528" s="21" t="s">
        <v>57</v>
      </c>
    </row>
    <row r="529" spans="1:47" x14ac:dyDescent="0.2">
      <c r="A529" s="4" t="s">
        <v>108</v>
      </c>
      <c r="B529" s="14" t="s">
        <v>109</v>
      </c>
      <c r="C529" s="34">
        <v>42835</v>
      </c>
      <c r="D529" s="15">
        <v>99570</v>
      </c>
      <c r="E529" s="15">
        <v>98120</v>
      </c>
      <c r="F529" s="15">
        <v>0</v>
      </c>
      <c r="G529" s="15">
        <v>0</v>
      </c>
      <c r="H529" s="15">
        <v>0</v>
      </c>
      <c r="I529" s="15">
        <v>1450</v>
      </c>
      <c r="J529" s="15">
        <v>13754.25</v>
      </c>
      <c r="K529" s="15">
        <v>0</v>
      </c>
      <c r="L529" s="15">
        <v>305</v>
      </c>
      <c r="M529" s="15">
        <v>790</v>
      </c>
      <c r="N529" s="15">
        <v>0</v>
      </c>
      <c r="O529" s="15">
        <v>90366.6</v>
      </c>
      <c r="P529" s="15">
        <v>80</v>
      </c>
      <c r="Q529" s="15">
        <v>21622.9</v>
      </c>
      <c r="R529" s="15">
        <v>2349.75</v>
      </c>
      <c r="S529" s="15">
        <v>98120</v>
      </c>
      <c r="T529" s="15">
        <v>15327.81</v>
      </c>
      <c r="U529" s="15">
        <v>0</v>
      </c>
      <c r="V529" s="15">
        <v>971.44</v>
      </c>
      <c r="W529" s="15">
        <v>114419.25</v>
      </c>
      <c r="X529" s="16">
        <v>490</v>
      </c>
      <c r="Y529" s="16">
        <v>2935</v>
      </c>
      <c r="Z529" s="16">
        <v>0</v>
      </c>
      <c r="AA529" s="16">
        <v>95</v>
      </c>
      <c r="AB529" s="16">
        <v>3330</v>
      </c>
      <c r="AC529" s="16">
        <v>0</v>
      </c>
      <c r="AD529" s="15">
        <v>0</v>
      </c>
      <c r="AE529" s="15">
        <v>78847.350000000006</v>
      </c>
      <c r="AF529" s="17">
        <v>-419.96</v>
      </c>
      <c r="AG529" s="17">
        <v>-0.35</v>
      </c>
      <c r="AH529" s="17">
        <v>0</v>
      </c>
      <c r="AI529" s="17">
        <v>0</v>
      </c>
      <c r="AJ529" s="17">
        <v>0</v>
      </c>
      <c r="AK529" s="17">
        <v>0</v>
      </c>
      <c r="AL529" s="18">
        <v>1492</v>
      </c>
      <c r="AM529" s="18">
        <v>1508</v>
      </c>
      <c r="AN529" s="35">
        <v>42842</v>
      </c>
      <c r="AO529" s="35">
        <v>42836</v>
      </c>
      <c r="AP529" s="23" t="s">
        <v>50</v>
      </c>
      <c r="AQ529" s="36">
        <v>42837.414930555555</v>
      </c>
      <c r="AR529" s="20" t="s">
        <v>51</v>
      </c>
      <c r="AS529" s="25" t="s">
        <v>50</v>
      </c>
      <c r="AT529" s="37">
        <v>42850.879733796297</v>
      </c>
      <c r="AU529" s="21" t="s">
        <v>57</v>
      </c>
    </row>
    <row r="530" spans="1:47" x14ac:dyDescent="0.2">
      <c r="A530" s="4" t="s">
        <v>108</v>
      </c>
      <c r="B530" s="14" t="s">
        <v>109</v>
      </c>
      <c r="C530" s="34">
        <v>42836</v>
      </c>
      <c r="D530" s="15">
        <v>26280</v>
      </c>
      <c r="E530" s="15">
        <v>25980</v>
      </c>
      <c r="F530" s="15">
        <v>0</v>
      </c>
      <c r="G530" s="15">
        <v>0</v>
      </c>
      <c r="H530" s="15">
        <v>0</v>
      </c>
      <c r="I530" s="15">
        <v>300</v>
      </c>
      <c r="J530" s="15">
        <v>2724.78</v>
      </c>
      <c r="K530" s="15">
        <v>0</v>
      </c>
      <c r="L530" s="15">
        <v>205</v>
      </c>
      <c r="M530" s="15">
        <v>430</v>
      </c>
      <c r="N530" s="15">
        <v>0</v>
      </c>
      <c r="O530" s="15">
        <v>21622.7</v>
      </c>
      <c r="P530" s="15">
        <v>0</v>
      </c>
      <c r="Q530" s="15">
        <v>4493.25</v>
      </c>
      <c r="R530" s="15">
        <v>3523.83</v>
      </c>
      <c r="S530" s="15">
        <v>25980</v>
      </c>
      <c r="T530" s="15">
        <v>3439.98</v>
      </c>
      <c r="U530" s="15">
        <v>0</v>
      </c>
      <c r="V530" s="15">
        <v>219.8</v>
      </c>
      <c r="W530" s="15">
        <v>29639.78</v>
      </c>
      <c r="X530" s="16">
        <v>460</v>
      </c>
      <c r="Y530" s="16">
        <v>3545</v>
      </c>
      <c r="Z530" s="16">
        <v>0</v>
      </c>
      <c r="AA530" s="16">
        <v>100</v>
      </c>
      <c r="AB530" s="16">
        <v>3905</v>
      </c>
      <c r="AC530" s="16">
        <v>0</v>
      </c>
      <c r="AD530" s="15">
        <v>0</v>
      </c>
      <c r="AE530" s="15">
        <v>22167.919999999998</v>
      </c>
      <c r="AF530" s="17">
        <v>-99.03</v>
      </c>
      <c r="AG530" s="17">
        <v>0.08</v>
      </c>
      <c r="AH530" s="17">
        <v>0</v>
      </c>
      <c r="AI530" s="17">
        <v>0</v>
      </c>
      <c r="AJ530" s="17">
        <v>0</v>
      </c>
      <c r="AK530" s="17">
        <v>0</v>
      </c>
      <c r="AL530" s="18">
        <v>322</v>
      </c>
      <c r="AM530" s="18">
        <v>333</v>
      </c>
      <c r="AN530" s="35">
        <v>42843</v>
      </c>
      <c r="AO530" s="35">
        <v>42837</v>
      </c>
      <c r="AP530" s="23" t="s">
        <v>50</v>
      </c>
      <c r="AQ530" s="36">
        <v>42840.899502314816</v>
      </c>
      <c r="AR530" s="20" t="s">
        <v>51</v>
      </c>
      <c r="AS530" s="25" t="s">
        <v>50</v>
      </c>
      <c r="AT530" s="37">
        <v>42850.879733796297</v>
      </c>
      <c r="AU530" s="21" t="s">
        <v>57</v>
      </c>
    </row>
    <row r="531" spans="1:47" x14ac:dyDescent="0.2">
      <c r="A531" s="4" t="s">
        <v>108</v>
      </c>
      <c r="B531" s="14" t="s">
        <v>109</v>
      </c>
      <c r="C531" s="34">
        <v>42837</v>
      </c>
      <c r="D531" s="15">
        <v>11415</v>
      </c>
      <c r="E531" s="15">
        <v>11265</v>
      </c>
      <c r="F531" s="15">
        <v>0</v>
      </c>
      <c r="G531" s="15">
        <v>0</v>
      </c>
      <c r="H531" s="15">
        <v>0</v>
      </c>
      <c r="I531" s="15">
        <v>150</v>
      </c>
      <c r="J531" s="15">
        <v>3632.7</v>
      </c>
      <c r="K531" s="15">
        <v>0</v>
      </c>
      <c r="L531" s="15">
        <v>15</v>
      </c>
      <c r="M531" s="15">
        <v>200</v>
      </c>
      <c r="N531" s="15">
        <v>0</v>
      </c>
      <c r="O531" s="15">
        <v>10771.6</v>
      </c>
      <c r="P531" s="15">
        <v>0</v>
      </c>
      <c r="Q531" s="15">
        <v>4491.1000000000004</v>
      </c>
      <c r="R531" s="15">
        <v>0</v>
      </c>
      <c r="S531" s="15">
        <v>11265</v>
      </c>
      <c r="T531" s="15">
        <v>3745.99</v>
      </c>
      <c r="U531" s="15">
        <v>0</v>
      </c>
      <c r="V531" s="15">
        <v>251.71</v>
      </c>
      <c r="W531" s="15">
        <v>15262.7</v>
      </c>
      <c r="X531" s="16">
        <v>490</v>
      </c>
      <c r="Y531" s="16">
        <v>470</v>
      </c>
      <c r="Z531" s="16">
        <v>0</v>
      </c>
      <c r="AA531" s="16">
        <v>95</v>
      </c>
      <c r="AB531" s="16">
        <v>865</v>
      </c>
      <c r="AC531" s="16">
        <v>0</v>
      </c>
      <c r="AD531" s="15">
        <v>0</v>
      </c>
      <c r="AE531" s="15">
        <v>7788.9</v>
      </c>
      <c r="AF531" s="17">
        <v>-81.680000000000007</v>
      </c>
      <c r="AG531" s="17">
        <v>0.1</v>
      </c>
      <c r="AH531" s="17">
        <v>0</v>
      </c>
      <c r="AI531" s="17">
        <v>0</v>
      </c>
      <c r="AJ531" s="17">
        <v>0</v>
      </c>
      <c r="AK531" s="17">
        <v>0</v>
      </c>
      <c r="AL531" s="18">
        <v>247</v>
      </c>
      <c r="AM531" s="18">
        <v>247</v>
      </c>
      <c r="AN531" s="35">
        <v>42844</v>
      </c>
      <c r="AO531" s="35">
        <v>42838</v>
      </c>
      <c r="AP531" s="23" t="s">
        <v>50</v>
      </c>
      <c r="AQ531" s="36">
        <v>42842.35465277778</v>
      </c>
      <c r="AR531" s="20" t="s">
        <v>51</v>
      </c>
      <c r="AS531" s="25" t="s">
        <v>50</v>
      </c>
      <c r="AT531" s="37">
        <v>42850.879733796297</v>
      </c>
      <c r="AU531" s="21" t="s">
        <v>57</v>
      </c>
    </row>
    <row r="532" spans="1:47" x14ac:dyDescent="0.2">
      <c r="A532" s="4" t="s">
        <v>108</v>
      </c>
      <c r="B532" s="14" t="s">
        <v>109</v>
      </c>
      <c r="C532" s="34">
        <v>42842</v>
      </c>
      <c r="D532" s="15">
        <v>85245</v>
      </c>
      <c r="E532" s="15">
        <v>84145</v>
      </c>
      <c r="F532" s="15">
        <v>0</v>
      </c>
      <c r="G532" s="15">
        <v>0</v>
      </c>
      <c r="H532" s="15">
        <v>0</v>
      </c>
      <c r="I532" s="15">
        <v>1100</v>
      </c>
      <c r="J532" s="15">
        <v>19580.490000000002</v>
      </c>
      <c r="K532" s="15">
        <v>0</v>
      </c>
      <c r="L532" s="15">
        <v>545</v>
      </c>
      <c r="M532" s="15">
        <v>130</v>
      </c>
      <c r="N532" s="15">
        <v>0</v>
      </c>
      <c r="O532" s="15">
        <v>63280.160000000003</v>
      </c>
      <c r="P532" s="15">
        <v>0</v>
      </c>
      <c r="Q532" s="15">
        <v>41644.36</v>
      </c>
      <c r="R532" s="15">
        <v>575.97</v>
      </c>
      <c r="S532" s="15">
        <v>84145</v>
      </c>
      <c r="T532" s="15">
        <v>20030.37</v>
      </c>
      <c r="U532" s="15">
        <v>0</v>
      </c>
      <c r="V532" s="15">
        <v>1325.12</v>
      </c>
      <c r="W532" s="15">
        <v>105500.49</v>
      </c>
      <c r="X532" s="16">
        <v>120</v>
      </c>
      <c r="Y532" s="16">
        <v>3330</v>
      </c>
      <c r="Z532" s="16">
        <v>0</v>
      </c>
      <c r="AA532" s="16">
        <v>630</v>
      </c>
      <c r="AB532" s="16">
        <v>2820</v>
      </c>
      <c r="AC532" s="16">
        <v>0</v>
      </c>
      <c r="AD532" s="15">
        <v>0</v>
      </c>
      <c r="AE532" s="15">
        <v>45844.67</v>
      </c>
      <c r="AF532" s="17">
        <v>-812.79</v>
      </c>
      <c r="AG532" s="17">
        <v>0.33</v>
      </c>
      <c r="AH532" s="17">
        <v>0</v>
      </c>
      <c r="AI532" s="17">
        <v>0</v>
      </c>
      <c r="AJ532" s="17">
        <v>0</v>
      </c>
      <c r="AK532" s="17">
        <v>0</v>
      </c>
      <c r="AL532" s="18">
        <v>1336</v>
      </c>
      <c r="AM532" s="18">
        <v>1345</v>
      </c>
      <c r="AN532" s="35">
        <v>42845</v>
      </c>
      <c r="AO532" s="35">
        <v>42843</v>
      </c>
      <c r="AP532" s="23" t="s">
        <v>50</v>
      </c>
      <c r="AQ532" s="36">
        <v>42843.733553240738</v>
      </c>
      <c r="AR532" s="20" t="s">
        <v>51</v>
      </c>
      <c r="AS532" s="25" t="s">
        <v>50</v>
      </c>
      <c r="AT532" s="37">
        <v>42850.879733796297</v>
      </c>
      <c r="AU532" s="21" t="s">
        <v>57</v>
      </c>
    </row>
    <row r="533" spans="1:47" x14ac:dyDescent="0.2">
      <c r="A533" s="4" t="s">
        <v>108</v>
      </c>
      <c r="B533" s="14" t="s">
        <v>109</v>
      </c>
      <c r="C533" s="34">
        <v>42843</v>
      </c>
      <c r="D533" s="15">
        <v>87740</v>
      </c>
      <c r="E533" s="15">
        <v>86640</v>
      </c>
      <c r="F533" s="15">
        <v>0</v>
      </c>
      <c r="G533" s="15">
        <v>0</v>
      </c>
      <c r="H533" s="15">
        <v>0</v>
      </c>
      <c r="I533" s="15">
        <v>1100</v>
      </c>
      <c r="J533" s="15">
        <v>11876.04</v>
      </c>
      <c r="K533" s="15">
        <v>0</v>
      </c>
      <c r="L533" s="15">
        <v>355</v>
      </c>
      <c r="M533" s="15">
        <v>725</v>
      </c>
      <c r="N533" s="15">
        <v>0</v>
      </c>
      <c r="O533" s="15">
        <v>78361.97</v>
      </c>
      <c r="P533" s="15">
        <v>0</v>
      </c>
      <c r="Q533" s="15">
        <v>17865.78</v>
      </c>
      <c r="R533" s="15">
        <v>4468.29</v>
      </c>
      <c r="S533" s="15">
        <v>86640</v>
      </c>
      <c r="T533" s="15">
        <v>13208.45</v>
      </c>
      <c r="U533" s="15">
        <v>0</v>
      </c>
      <c r="V533" s="15">
        <v>847.59</v>
      </c>
      <c r="W533" s="15">
        <v>100696.04</v>
      </c>
      <c r="X533" s="16">
        <v>40</v>
      </c>
      <c r="Y533" s="16">
        <v>5170</v>
      </c>
      <c r="Z533" s="16">
        <v>75</v>
      </c>
      <c r="AA533" s="16">
        <v>365</v>
      </c>
      <c r="AB533" s="16">
        <v>4920</v>
      </c>
      <c r="AC533" s="16">
        <v>0</v>
      </c>
      <c r="AD533" s="15">
        <v>0</v>
      </c>
      <c r="AE533" s="15">
        <v>70325.929999999993</v>
      </c>
      <c r="AF533" s="17">
        <v>-350.28</v>
      </c>
      <c r="AG533" s="17">
        <v>7.0000000000000007E-2</v>
      </c>
      <c r="AH533" s="17">
        <v>0</v>
      </c>
      <c r="AI533" s="17">
        <v>0</v>
      </c>
      <c r="AJ533" s="17">
        <v>0</v>
      </c>
      <c r="AK533" s="17">
        <v>0</v>
      </c>
      <c r="AL533" s="18">
        <v>1117</v>
      </c>
      <c r="AM533" s="18">
        <v>1157</v>
      </c>
      <c r="AN533" s="35">
        <v>42846</v>
      </c>
      <c r="AO533" s="35">
        <v>42844</v>
      </c>
      <c r="AP533" s="23" t="s">
        <v>50</v>
      </c>
      <c r="AQ533" s="36">
        <v>42844.699895833335</v>
      </c>
      <c r="AR533" s="20" t="s">
        <v>51</v>
      </c>
      <c r="AS533" s="25" t="s">
        <v>50</v>
      </c>
      <c r="AT533" s="37">
        <v>42850.879733796297</v>
      </c>
      <c r="AU533" s="21" t="s">
        <v>57</v>
      </c>
    </row>
    <row r="534" spans="1:47" x14ac:dyDescent="0.2">
      <c r="A534" s="4" t="s">
        <v>108</v>
      </c>
      <c r="B534" s="14" t="s">
        <v>109</v>
      </c>
      <c r="C534" s="34">
        <v>42844</v>
      </c>
      <c r="D534" s="15">
        <v>93485</v>
      </c>
      <c r="E534" s="15">
        <v>92035</v>
      </c>
      <c r="F534" s="15">
        <v>0</v>
      </c>
      <c r="G534" s="15">
        <v>0</v>
      </c>
      <c r="H534" s="15">
        <v>0</v>
      </c>
      <c r="I534" s="15">
        <v>1450</v>
      </c>
      <c r="J534" s="15">
        <v>15342.36</v>
      </c>
      <c r="K534" s="15">
        <v>0</v>
      </c>
      <c r="L534" s="15">
        <v>310</v>
      </c>
      <c r="M534" s="15">
        <v>590</v>
      </c>
      <c r="N534" s="15">
        <v>100</v>
      </c>
      <c r="O534" s="15">
        <v>79198.02</v>
      </c>
      <c r="P534" s="15">
        <v>0</v>
      </c>
      <c r="Q534" s="15">
        <v>20941.62</v>
      </c>
      <c r="R534" s="15">
        <v>9687.7199999999993</v>
      </c>
      <c r="S534" s="15">
        <v>92035</v>
      </c>
      <c r="T534" s="15">
        <v>16729.77</v>
      </c>
      <c r="U534" s="15">
        <v>0</v>
      </c>
      <c r="V534" s="15">
        <v>1062.5899999999999</v>
      </c>
      <c r="W534" s="15">
        <v>109727.36</v>
      </c>
      <c r="X534" s="16">
        <v>40</v>
      </c>
      <c r="Y534" s="16">
        <v>6050</v>
      </c>
      <c r="Z534" s="16">
        <v>0</v>
      </c>
      <c r="AA534" s="16">
        <v>290</v>
      </c>
      <c r="AB534" s="16">
        <v>5800</v>
      </c>
      <c r="AC534" s="16">
        <v>0</v>
      </c>
      <c r="AD534" s="15">
        <v>0</v>
      </c>
      <c r="AE534" s="15">
        <v>68755.66</v>
      </c>
      <c r="AF534" s="17">
        <v>-418.99</v>
      </c>
      <c r="AG534" s="17">
        <v>0.34</v>
      </c>
      <c r="AH534" s="17">
        <v>0</v>
      </c>
      <c r="AI534" s="17">
        <v>0</v>
      </c>
      <c r="AJ534" s="17">
        <v>0</v>
      </c>
      <c r="AK534" s="17">
        <v>0</v>
      </c>
      <c r="AL534" s="18">
        <v>1456</v>
      </c>
      <c r="AM534" s="18">
        <v>1473</v>
      </c>
      <c r="AN534" s="35">
        <v>42849</v>
      </c>
      <c r="AO534" s="35">
        <v>42845</v>
      </c>
      <c r="AP534" s="23" t="s">
        <v>50</v>
      </c>
      <c r="AQ534" s="36">
        <v>42845.712384259263</v>
      </c>
      <c r="AR534" s="20" t="s">
        <v>51</v>
      </c>
      <c r="AS534" s="25" t="s">
        <v>50</v>
      </c>
      <c r="AT534" s="37">
        <v>42850.879733796297</v>
      </c>
      <c r="AU534" s="21" t="s">
        <v>57</v>
      </c>
    </row>
    <row r="535" spans="1:47" x14ac:dyDescent="0.2">
      <c r="A535" s="4" t="s">
        <v>108</v>
      </c>
      <c r="B535" s="14" t="s">
        <v>109</v>
      </c>
      <c r="C535" s="34">
        <v>42845</v>
      </c>
      <c r="D535" s="15">
        <v>88970</v>
      </c>
      <c r="E535" s="15">
        <v>87970</v>
      </c>
      <c r="F535" s="15">
        <v>0</v>
      </c>
      <c r="G535" s="15">
        <v>0</v>
      </c>
      <c r="H535" s="15">
        <v>0</v>
      </c>
      <c r="I535" s="15">
        <v>1000</v>
      </c>
      <c r="J535" s="15">
        <v>13927.47</v>
      </c>
      <c r="K535" s="15">
        <v>0</v>
      </c>
      <c r="L535" s="15">
        <v>240</v>
      </c>
      <c r="M535" s="15">
        <v>350</v>
      </c>
      <c r="N535" s="15">
        <v>0</v>
      </c>
      <c r="O535" s="15">
        <v>80787.13</v>
      </c>
      <c r="P535" s="15">
        <v>165</v>
      </c>
      <c r="Q535" s="15">
        <v>16179.87</v>
      </c>
      <c r="R535" s="15">
        <v>6355.47</v>
      </c>
      <c r="S535" s="15">
        <v>87970</v>
      </c>
      <c r="T535" s="15">
        <v>14567.73</v>
      </c>
      <c r="U535" s="15">
        <v>0</v>
      </c>
      <c r="V535" s="15">
        <v>949.74</v>
      </c>
      <c r="W535" s="15">
        <v>103487.47</v>
      </c>
      <c r="X535" s="16">
        <v>0</v>
      </c>
      <c r="Y535" s="16">
        <v>3830</v>
      </c>
      <c r="Z535" s="16">
        <v>0</v>
      </c>
      <c r="AA535" s="16">
        <v>170</v>
      </c>
      <c r="AB535" s="16">
        <v>3660</v>
      </c>
      <c r="AC535" s="16">
        <v>0</v>
      </c>
      <c r="AD535" s="15">
        <v>0</v>
      </c>
      <c r="AE535" s="15">
        <v>69929.66</v>
      </c>
      <c r="AF535" s="17">
        <v>-229.15</v>
      </c>
      <c r="AG535" s="17">
        <v>0.34</v>
      </c>
      <c r="AH535" s="17">
        <v>0</v>
      </c>
      <c r="AI535" s="17">
        <v>0</v>
      </c>
      <c r="AJ535" s="17">
        <v>0</v>
      </c>
      <c r="AK535" s="17">
        <v>0</v>
      </c>
      <c r="AL535" s="18">
        <v>1179</v>
      </c>
      <c r="AM535" s="18">
        <v>1203</v>
      </c>
      <c r="AN535" s="35">
        <v>42850</v>
      </c>
      <c r="AO535" s="35">
        <v>42846</v>
      </c>
      <c r="AP535" s="23" t="s">
        <v>50</v>
      </c>
      <c r="AQ535" s="36">
        <v>42848.812118055554</v>
      </c>
      <c r="AR535" s="20" t="s">
        <v>51</v>
      </c>
      <c r="AS535" s="25" t="s">
        <v>50</v>
      </c>
      <c r="AT535" s="37">
        <v>42850.879733796297</v>
      </c>
      <c r="AU535" s="21" t="s">
        <v>57</v>
      </c>
    </row>
    <row r="536" spans="1:47" x14ac:dyDescent="0.2">
      <c r="A536" s="4" t="s">
        <v>108</v>
      </c>
      <c r="B536" s="14" t="s">
        <v>109</v>
      </c>
      <c r="C536" s="34">
        <v>42846</v>
      </c>
      <c r="D536" s="15">
        <v>83895</v>
      </c>
      <c r="E536" s="15">
        <v>83395</v>
      </c>
      <c r="F536" s="15">
        <v>0</v>
      </c>
      <c r="G536" s="15">
        <v>0</v>
      </c>
      <c r="H536" s="15">
        <v>0</v>
      </c>
      <c r="I536" s="15">
        <v>500</v>
      </c>
      <c r="J536" s="15">
        <v>11024.01</v>
      </c>
      <c r="K536" s="15">
        <v>0</v>
      </c>
      <c r="L536" s="15">
        <v>155</v>
      </c>
      <c r="M536" s="15">
        <v>855</v>
      </c>
      <c r="N536" s="15">
        <v>0</v>
      </c>
      <c r="O536" s="15">
        <v>67816.45</v>
      </c>
      <c r="P536" s="15">
        <v>30</v>
      </c>
      <c r="Q536" s="15">
        <v>20795.12</v>
      </c>
      <c r="R536" s="15">
        <v>7287.44</v>
      </c>
      <c r="S536" s="15">
        <v>83395</v>
      </c>
      <c r="T536" s="15">
        <v>11746.74</v>
      </c>
      <c r="U536" s="15">
        <v>0</v>
      </c>
      <c r="V536" s="15">
        <v>787.27</v>
      </c>
      <c r="W536" s="15">
        <v>95929.01</v>
      </c>
      <c r="X536" s="16">
        <v>450</v>
      </c>
      <c r="Y536" s="16">
        <v>3455</v>
      </c>
      <c r="Z536" s="16">
        <v>0</v>
      </c>
      <c r="AA536" s="16">
        <v>240</v>
      </c>
      <c r="AB536" s="16">
        <v>3665</v>
      </c>
      <c r="AC536" s="16">
        <v>0</v>
      </c>
      <c r="AD536" s="15">
        <v>0</v>
      </c>
      <c r="AE536" s="15">
        <v>59447.44</v>
      </c>
      <c r="AF536" s="17">
        <v>-385.83</v>
      </c>
      <c r="AG536" s="17">
        <v>-0.44</v>
      </c>
      <c r="AH536" s="17">
        <v>0</v>
      </c>
      <c r="AI536" s="17">
        <v>0</v>
      </c>
      <c r="AJ536" s="17">
        <v>0</v>
      </c>
      <c r="AK536" s="17">
        <v>0</v>
      </c>
      <c r="AL536" s="18">
        <v>1104</v>
      </c>
      <c r="AM536" s="18">
        <v>1147</v>
      </c>
      <c r="AN536" s="35">
        <v>42851</v>
      </c>
      <c r="AO536" s="35">
        <v>42847</v>
      </c>
      <c r="AP536" s="23" t="s">
        <v>50</v>
      </c>
      <c r="AQ536" s="36">
        <v>42849.609224537038</v>
      </c>
      <c r="AR536" s="20" t="s">
        <v>71</v>
      </c>
      <c r="AS536" s="25" t="s">
        <v>50</v>
      </c>
      <c r="AT536" s="37">
        <v>42850.879733796297</v>
      </c>
      <c r="AU536" s="21" t="s">
        <v>57</v>
      </c>
    </row>
    <row r="537" spans="1:47" x14ac:dyDescent="0.2">
      <c r="A537" s="4" t="s">
        <v>108</v>
      </c>
      <c r="B537" s="14" t="s">
        <v>109</v>
      </c>
      <c r="C537" s="34">
        <v>42847</v>
      </c>
      <c r="D537" s="15">
        <v>54585</v>
      </c>
      <c r="E537" s="15">
        <v>54335</v>
      </c>
      <c r="F537" s="15">
        <v>0</v>
      </c>
      <c r="G537" s="15">
        <v>0</v>
      </c>
      <c r="H537" s="15">
        <v>0</v>
      </c>
      <c r="I537" s="15">
        <v>250</v>
      </c>
      <c r="J537" s="15">
        <v>9301.6200000000008</v>
      </c>
      <c r="K537" s="15">
        <v>0</v>
      </c>
      <c r="L537" s="15">
        <v>420</v>
      </c>
      <c r="M537" s="15">
        <v>105</v>
      </c>
      <c r="N537" s="15">
        <v>0</v>
      </c>
      <c r="O537" s="15">
        <v>47573.47</v>
      </c>
      <c r="P537" s="15">
        <v>300</v>
      </c>
      <c r="Q537" s="15">
        <v>10456.5</v>
      </c>
      <c r="R537" s="15">
        <v>6081.65</v>
      </c>
      <c r="S537" s="15">
        <v>54335</v>
      </c>
      <c r="T537" s="15">
        <v>9433.75</v>
      </c>
      <c r="U537" s="15">
        <v>0</v>
      </c>
      <c r="V537" s="15">
        <v>642.87</v>
      </c>
      <c r="W537" s="15">
        <v>64411.62</v>
      </c>
      <c r="X537" s="16">
        <v>0</v>
      </c>
      <c r="Y537" s="16">
        <v>3615</v>
      </c>
      <c r="Z537" s="16">
        <v>0</v>
      </c>
      <c r="AA537" s="16">
        <v>0</v>
      </c>
      <c r="AB537" s="16">
        <v>3615</v>
      </c>
      <c r="AC537" s="16">
        <v>0</v>
      </c>
      <c r="AD537" s="15">
        <v>0</v>
      </c>
      <c r="AE537" s="15">
        <v>41361.85</v>
      </c>
      <c r="AF537" s="17">
        <v>-194.67</v>
      </c>
      <c r="AG537" s="17">
        <v>0.15</v>
      </c>
      <c r="AH537" s="17">
        <v>0</v>
      </c>
      <c r="AI537" s="17">
        <v>0</v>
      </c>
      <c r="AJ537" s="17">
        <v>0</v>
      </c>
      <c r="AK537" s="17">
        <v>0</v>
      </c>
      <c r="AL537" s="18">
        <v>817</v>
      </c>
      <c r="AM537" s="18">
        <v>839</v>
      </c>
      <c r="AN537" s="35">
        <v>42851</v>
      </c>
      <c r="AO537" s="35">
        <v>42849</v>
      </c>
      <c r="AP537" s="23" t="s">
        <v>50</v>
      </c>
      <c r="AQ537" s="36">
        <v>42850.361400462964</v>
      </c>
      <c r="AR537" s="20" t="s">
        <v>51</v>
      </c>
      <c r="AS537" s="25" t="s">
        <v>50</v>
      </c>
      <c r="AT537" s="37">
        <v>42850.879733796297</v>
      </c>
      <c r="AU537" s="21" t="s">
        <v>57</v>
      </c>
    </row>
    <row r="538" spans="1:47" x14ac:dyDescent="0.2">
      <c r="A538" s="4" t="s">
        <v>108</v>
      </c>
      <c r="B538" s="14" t="s">
        <v>109</v>
      </c>
      <c r="C538" s="34">
        <v>42849</v>
      </c>
      <c r="D538" s="15">
        <v>122590</v>
      </c>
      <c r="E538" s="15">
        <v>121190</v>
      </c>
      <c r="F538" s="15">
        <v>0</v>
      </c>
      <c r="G538" s="15">
        <v>0</v>
      </c>
      <c r="H538" s="15">
        <v>0</v>
      </c>
      <c r="I538" s="15">
        <v>1400</v>
      </c>
      <c r="J538" s="15">
        <v>17321.55</v>
      </c>
      <c r="K538" s="15">
        <v>0</v>
      </c>
      <c r="L538" s="15">
        <v>345</v>
      </c>
      <c r="M538" s="15">
        <v>1125</v>
      </c>
      <c r="N538" s="15">
        <v>0</v>
      </c>
      <c r="O538" s="15">
        <v>109797.75</v>
      </c>
      <c r="P538" s="15">
        <v>30</v>
      </c>
      <c r="Q538" s="15">
        <v>22399.4</v>
      </c>
      <c r="R538" s="15">
        <v>9154.4</v>
      </c>
      <c r="S538" s="15">
        <v>121190</v>
      </c>
      <c r="T538" s="15">
        <v>18962.189999999999</v>
      </c>
      <c r="U538" s="15">
        <v>0</v>
      </c>
      <c r="V538" s="15">
        <v>1229.3599999999999</v>
      </c>
      <c r="W538" s="15">
        <v>141381.54999999999</v>
      </c>
      <c r="X538" s="16">
        <v>150</v>
      </c>
      <c r="Y538" s="16">
        <v>6835</v>
      </c>
      <c r="Z538" s="16">
        <v>0</v>
      </c>
      <c r="AA538" s="16">
        <v>0</v>
      </c>
      <c r="AB538" s="16">
        <v>6985</v>
      </c>
      <c r="AC538" s="16">
        <v>0</v>
      </c>
      <c r="AD538" s="15">
        <v>0</v>
      </c>
      <c r="AE538" s="15">
        <v>97991.2</v>
      </c>
      <c r="AF538" s="17">
        <v>-366.36</v>
      </c>
      <c r="AG538" s="17">
        <v>0.2</v>
      </c>
      <c r="AH538" s="17">
        <v>0</v>
      </c>
      <c r="AI538" s="17">
        <v>0</v>
      </c>
      <c r="AJ538" s="17">
        <v>0</v>
      </c>
      <c r="AK538" s="17">
        <v>0</v>
      </c>
      <c r="AL538" s="18">
        <v>1826</v>
      </c>
      <c r="AM538" s="18">
        <v>1863</v>
      </c>
      <c r="AN538" s="35">
        <v>42852</v>
      </c>
      <c r="AO538" s="35">
        <v>42850</v>
      </c>
      <c r="AP538" s="23" t="s">
        <v>50</v>
      </c>
      <c r="AQ538" s="36">
        <v>42850.769629629627</v>
      </c>
      <c r="AR538" s="20" t="s">
        <v>71</v>
      </c>
      <c r="AS538" s="25" t="s">
        <v>50</v>
      </c>
      <c r="AT538" s="37">
        <v>42850.879733796297</v>
      </c>
      <c r="AU538" s="21" t="s">
        <v>57</v>
      </c>
    </row>
    <row r="539" spans="1:47" x14ac:dyDescent="0.2">
      <c r="A539" s="4" t="s">
        <v>108</v>
      </c>
      <c r="B539" s="14" t="s">
        <v>109</v>
      </c>
      <c r="C539" s="34">
        <v>42850</v>
      </c>
      <c r="D539" s="15">
        <v>77070</v>
      </c>
      <c r="E539" s="15">
        <v>76520</v>
      </c>
      <c r="F539" s="15">
        <v>0</v>
      </c>
      <c r="G539" s="15">
        <v>0</v>
      </c>
      <c r="H539" s="15">
        <v>0</v>
      </c>
      <c r="I539" s="15">
        <v>550</v>
      </c>
      <c r="J539" s="15">
        <v>8223.9599999999991</v>
      </c>
      <c r="K539" s="15">
        <v>0</v>
      </c>
      <c r="L539" s="15">
        <v>445</v>
      </c>
      <c r="M539" s="15">
        <v>560</v>
      </c>
      <c r="N539" s="15">
        <v>0</v>
      </c>
      <c r="O539" s="15">
        <v>66694.429999999993</v>
      </c>
      <c r="P539" s="15">
        <v>45</v>
      </c>
      <c r="Q539" s="15">
        <v>15869.53</v>
      </c>
      <c r="R539" s="15">
        <v>3690</v>
      </c>
      <c r="S539" s="15">
        <v>76520</v>
      </c>
      <c r="T539" s="15">
        <v>9175.19</v>
      </c>
      <c r="U539" s="15">
        <v>0</v>
      </c>
      <c r="V539" s="15">
        <v>603.77</v>
      </c>
      <c r="W539" s="15">
        <v>86298.96</v>
      </c>
      <c r="X539" s="16">
        <v>0</v>
      </c>
      <c r="Y539" s="16">
        <v>4350</v>
      </c>
      <c r="Z539" s="16">
        <v>0</v>
      </c>
      <c r="AA539" s="16">
        <v>0</v>
      </c>
      <c r="AB539" s="16">
        <v>4350</v>
      </c>
      <c r="AC539" s="16">
        <v>0</v>
      </c>
      <c r="AD539" s="15">
        <v>0</v>
      </c>
      <c r="AE539" s="15">
        <v>61815.47</v>
      </c>
      <c r="AF539" s="17">
        <v>-263.91000000000003</v>
      </c>
      <c r="AG539" s="17">
        <v>-0.47</v>
      </c>
      <c r="AH539" s="17">
        <v>0</v>
      </c>
      <c r="AI539" s="17">
        <v>0</v>
      </c>
      <c r="AJ539" s="17">
        <v>0</v>
      </c>
      <c r="AK539" s="17">
        <v>0</v>
      </c>
      <c r="AL539" s="18">
        <v>1010</v>
      </c>
      <c r="AM539" s="18">
        <v>1037</v>
      </c>
      <c r="AN539" s="35">
        <v>42853</v>
      </c>
      <c r="AO539" s="35">
        <v>42851</v>
      </c>
      <c r="AP539" s="23" t="s">
        <v>50</v>
      </c>
      <c r="AQ539" s="36">
        <v>42851.705752314818</v>
      </c>
      <c r="AR539" s="20" t="s">
        <v>71</v>
      </c>
      <c r="AS539" s="25" t="s">
        <v>50</v>
      </c>
      <c r="AT539" s="37">
        <v>42852.415960648148</v>
      </c>
      <c r="AU539" s="21" t="s">
        <v>51</v>
      </c>
    </row>
    <row r="540" spans="1:47" x14ac:dyDescent="0.2">
      <c r="A540" s="4" t="s">
        <v>108</v>
      </c>
      <c r="B540" s="14" t="s">
        <v>109</v>
      </c>
      <c r="C540" s="34">
        <v>42851</v>
      </c>
      <c r="D540" s="15">
        <v>74970</v>
      </c>
      <c r="E540" s="15">
        <v>74070</v>
      </c>
      <c r="F540" s="15">
        <v>0</v>
      </c>
      <c r="G540" s="15">
        <v>0</v>
      </c>
      <c r="H540" s="15">
        <v>0</v>
      </c>
      <c r="I540" s="15">
        <v>900</v>
      </c>
      <c r="J540" s="15">
        <v>9044.1299999999992</v>
      </c>
      <c r="K540" s="15">
        <v>0</v>
      </c>
      <c r="L540" s="15">
        <v>410</v>
      </c>
      <c r="M540" s="15">
        <v>450</v>
      </c>
      <c r="N540" s="15">
        <v>0</v>
      </c>
      <c r="O540" s="15">
        <v>67093.710000000006</v>
      </c>
      <c r="P540" s="15">
        <v>125</v>
      </c>
      <c r="Q540" s="15">
        <v>15967.72</v>
      </c>
      <c r="R540" s="15">
        <v>1687.7</v>
      </c>
      <c r="S540" s="15">
        <v>74070</v>
      </c>
      <c r="T540" s="15">
        <v>10156.200000000001</v>
      </c>
      <c r="U540" s="15">
        <v>0</v>
      </c>
      <c r="V540" s="15">
        <v>647.92999999999995</v>
      </c>
      <c r="W540" s="15">
        <v>84874.13</v>
      </c>
      <c r="X540" s="16">
        <v>250</v>
      </c>
      <c r="Y540" s="16">
        <v>2740</v>
      </c>
      <c r="Z540" s="16">
        <v>0</v>
      </c>
      <c r="AA540" s="16">
        <v>250</v>
      </c>
      <c r="AB540" s="16">
        <v>2740</v>
      </c>
      <c r="AC540" s="16">
        <v>0</v>
      </c>
      <c r="AD540" s="15">
        <v>0</v>
      </c>
      <c r="AE540" s="15">
        <v>59929.58</v>
      </c>
      <c r="AF540" s="17">
        <v>-299.42</v>
      </c>
      <c r="AG540" s="17">
        <v>0</v>
      </c>
      <c r="AH540" s="17">
        <v>0</v>
      </c>
      <c r="AI540" s="17">
        <v>-290</v>
      </c>
      <c r="AJ540" s="17">
        <v>0</v>
      </c>
      <c r="AK540" s="17">
        <v>0</v>
      </c>
      <c r="AL540" s="18">
        <v>1095</v>
      </c>
      <c r="AM540" s="18">
        <v>1125</v>
      </c>
      <c r="AN540" s="35">
        <v>42857</v>
      </c>
      <c r="AO540" s="35">
        <v>42852</v>
      </c>
      <c r="AP540" s="23" t="s">
        <v>50</v>
      </c>
      <c r="AQ540" s="36">
        <v>42852.824166666665</v>
      </c>
      <c r="AR540" s="20" t="s">
        <v>71</v>
      </c>
      <c r="AS540" s="25" t="s">
        <v>50</v>
      </c>
      <c r="AT540" s="37">
        <v>42853.463414351849</v>
      </c>
      <c r="AU540" s="21" t="s">
        <v>51</v>
      </c>
    </row>
    <row r="541" spans="1:47" x14ac:dyDescent="0.2">
      <c r="A541" s="4" t="s">
        <v>108</v>
      </c>
      <c r="B541" s="14" t="s">
        <v>109</v>
      </c>
      <c r="C541" s="34">
        <v>42852</v>
      </c>
      <c r="D541" s="15">
        <v>73920</v>
      </c>
      <c r="E541" s="15">
        <v>73470</v>
      </c>
      <c r="F541" s="15">
        <v>50</v>
      </c>
      <c r="G541" s="15">
        <v>0</v>
      </c>
      <c r="H541" s="15">
        <v>0</v>
      </c>
      <c r="I541" s="15">
        <v>400</v>
      </c>
      <c r="J541" s="15">
        <v>7883.28</v>
      </c>
      <c r="K541" s="15">
        <v>0</v>
      </c>
      <c r="L541" s="15">
        <v>450</v>
      </c>
      <c r="M541" s="15">
        <v>1435</v>
      </c>
      <c r="N541" s="15">
        <v>0</v>
      </c>
      <c r="O541" s="15">
        <v>65445.07</v>
      </c>
      <c r="P541" s="15">
        <v>95</v>
      </c>
      <c r="Q541" s="15">
        <v>16061.11</v>
      </c>
      <c r="R541" s="15">
        <v>2087.1</v>
      </c>
      <c r="S541" s="15">
        <v>73470</v>
      </c>
      <c r="T541" s="15">
        <v>9579.23</v>
      </c>
      <c r="U541" s="15">
        <v>0</v>
      </c>
      <c r="V541" s="15">
        <v>639.04999999999995</v>
      </c>
      <c r="W541" s="15">
        <v>83688.28</v>
      </c>
      <c r="X541" s="16">
        <v>120</v>
      </c>
      <c r="Y541" s="16">
        <v>4975</v>
      </c>
      <c r="Z541" s="16">
        <v>0</v>
      </c>
      <c r="AA541" s="16">
        <v>0</v>
      </c>
      <c r="AB541" s="16">
        <v>5095</v>
      </c>
      <c r="AC541" s="16">
        <v>0</v>
      </c>
      <c r="AD541" s="15">
        <v>0</v>
      </c>
      <c r="AE541" s="15">
        <v>60771.79</v>
      </c>
      <c r="AF541" s="17">
        <v>-258.83999999999997</v>
      </c>
      <c r="AG541" s="17">
        <v>0.21</v>
      </c>
      <c r="AH541" s="17">
        <v>0</v>
      </c>
      <c r="AI541" s="17">
        <v>290</v>
      </c>
      <c r="AJ541" s="17">
        <v>0</v>
      </c>
      <c r="AK541" s="17">
        <v>0</v>
      </c>
      <c r="AL541" s="18">
        <v>891</v>
      </c>
      <c r="AM541" s="18">
        <v>925</v>
      </c>
      <c r="AN541" s="35">
        <v>42858</v>
      </c>
      <c r="AO541" s="35">
        <v>42853</v>
      </c>
      <c r="AP541" s="23" t="s">
        <v>50</v>
      </c>
      <c r="AQ541" s="36">
        <v>42855.812569444446</v>
      </c>
      <c r="AR541" s="20" t="s">
        <v>51</v>
      </c>
      <c r="AS541" s="25" t="s">
        <v>50</v>
      </c>
      <c r="AT541" s="37">
        <v>42857.468946759262</v>
      </c>
      <c r="AU541" s="21" t="s">
        <v>51</v>
      </c>
    </row>
    <row r="542" spans="1:47" x14ac:dyDescent="0.2">
      <c r="A542" s="4" t="s">
        <v>108</v>
      </c>
      <c r="B542" s="14" t="s">
        <v>109</v>
      </c>
      <c r="C542" s="34">
        <v>42853</v>
      </c>
      <c r="D542" s="15">
        <v>83170</v>
      </c>
      <c r="E542" s="15">
        <v>82370</v>
      </c>
      <c r="F542" s="15">
        <v>0</v>
      </c>
      <c r="G542" s="15">
        <v>0</v>
      </c>
      <c r="H542" s="15">
        <v>0</v>
      </c>
      <c r="I542" s="15">
        <v>800</v>
      </c>
      <c r="J542" s="15">
        <v>11525.04</v>
      </c>
      <c r="K542" s="15">
        <v>0</v>
      </c>
      <c r="L542" s="15">
        <v>455</v>
      </c>
      <c r="M542" s="15">
        <v>285</v>
      </c>
      <c r="N542" s="15">
        <v>0</v>
      </c>
      <c r="O542" s="15">
        <v>67664.86</v>
      </c>
      <c r="P542" s="15">
        <v>195</v>
      </c>
      <c r="Q542" s="15">
        <v>21717.48</v>
      </c>
      <c r="R542" s="15">
        <v>5857.7</v>
      </c>
      <c r="S542" s="15">
        <v>82370</v>
      </c>
      <c r="T542" s="15">
        <v>12262.66</v>
      </c>
      <c r="U542" s="15">
        <v>0</v>
      </c>
      <c r="V542" s="15">
        <v>802.38</v>
      </c>
      <c r="W542" s="15">
        <v>95435.04</v>
      </c>
      <c r="X542" s="16">
        <v>0</v>
      </c>
      <c r="Y542" s="16">
        <v>1785</v>
      </c>
      <c r="Z542" s="16">
        <v>0</v>
      </c>
      <c r="AA542" s="16">
        <v>50</v>
      </c>
      <c r="AB542" s="16">
        <v>1735</v>
      </c>
      <c r="AC542" s="16">
        <v>0</v>
      </c>
      <c r="AD542" s="15">
        <v>0</v>
      </c>
      <c r="AE542" s="15">
        <v>57134.82</v>
      </c>
      <c r="AF542" s="17">
        <v>-385.71</v>
      </c>
      <c r="AG542" s="17">
        <v>-0.18</v>
      </c>
      <c r="AH542" s="17">
        <v>0</v>
      </c>
      <c r="AI542" s="17">
        <v>0</v>
      </c>
      <c r="AJ542" s="17">
        <v>0</v>
      </c>
      <c r="AK542" s="17">
        <v>0</v>
      </c>
      <c r="AL542" s="18">
        <v>1213</v>
      </c>
      <c r="AM542" s="18">
        <v>1247</v>
      </c>
      <c r="AN542" s="35">
        <v>42859</v>
      </c>
      <c r="AO542" s="35">
        <v>42854</v>
      </c>
      <c r="AP542" s="23" t="s">
        <v>50</v>
      </c>
      <c r="AQ542" s="36">
        <v>42857.597719907404</v>
      </c>
      <c r="AR542" s="20" t="s">
        <v>71</v>
      </c>
      <c r="AS542" s="25" t="s">
        <v>50</v>
      </c>
      <c r="AT542" s="37">
        <v>42857.881342592591</v>
      </c>
      <c r="AU542" s="21" t="s">
        <v>51</v>
      </c>
    </row>
    <row r="543" spans="1:47" x14ac:dyDescent="0.2">
      <c r="A543" s="4" t="s">
        <v>108</v>
      </c>
      <c r="B543" s="14" t="s">
        <v>109</v>
      </c>
      <c r="C543" s="34">
        <v>42854</v>
      </c>
      <c r="D543" s="15">
        <v>60450</v>
      </c>
      <c r="E543" s="15">
        <v>59700</v>
      </c>
      <c r="F543" s="15">
        <v>0</v>
      </c>
      <c r="G543" s="15">
        <v>0</v>
      </c>
      <c r="H543" s="15">
        <v>0</v>
      </c>
      <c r="I543" s="15">
        <v>750</v>
      </c>
      <c r="J543" s="15">
        <v>10049.61</v>
      </c>
      <c r="K543" s="15">
        <v>0</v>
      </c>
      <c r="L543" s="15">
        <v>265</v>
      </c>
      <c r="M543" s="15">
        <v>220</v>
      </c>
      <c r="N543" s="15">
        <v>0</v>
      </c>
      <c r="O543" s="15">
        <v>56636.91</v>
      </c>
      <c r="P543" s="15">
        <v>525</v>
      </c>
      <c r="Q543" s="15">
        <v>13112.7</v>
      </c>
      <c r="R543" s="15">
        <v>710</v>
      </c>
      <c r="S543" s="15">
        <v>59700</v>
      </c>
      <c r="T543" s="15">
        <v>10595.43</v>
      </c>
      <c r="U543" s="15">
        <v>0</v>
      </c>
      <c r="V543" s="15">
        <v>689.18</v>
      </c>
      <c r="W543" s="15">
        <v>70984.61</v>
      </c>
      <c r="X543" s="16">
        <v>330</v>
      </c>
      <c r="Y543" s="16">
        <v>2450</v>
      </c>
      <c r="Z543" s="16">
        <v>0</v>
      </c>
      <c r="AA543" s="16">
        <v>290</v>
      </c>
      <c r="AB543" s="16">
        <v>2490</v>
      </c>
      <c r="AC543" s="16">
        <v>0</v>
      </c>
      <c r="AD543" s="15">
        <v>0</v>
      </c>
      <c r="AE543" s="15">
        <v>48592.3</v>
      </c>
      <c r="AF543" s="17">
        <v>0</v>
      </c>
      <c r="AG543" s="17">
        <v>-0.3</v>
      </c>
      <c r="AH543" s="17">
        <v>0</v>
      </c>
      <c r="AI543" s="17">
        <v>-13637.7</v>
      </c>
      <c r="AJ543" s="17">
        <v>0</v>
      </c>
      <c r="AK543" s="17">
        <v>0</v>
      </c>
      <c r="AL543" s="18">
        <v>791</v>
      </c>
      <c r="AM543" s="18">
        <v>820</v>
      </c>
      <c r="AN543" s="35">
        <v>42859</v>
      </c>
      <c r="AO543" s="35">
        <v>42857</v>
      </c>
      <c r="AP543" s="23" t="s">
        <v>50</v>
      </c>
      <c r="AQ543" s="36">
        <v>42857.778067129628</v>
      </c>
      <c r="AR543" s="20" t="s">
        <v>71</v>
      </c>
      <c r="AS543" s="25" t="s">
        <v>50</v>
      </c>
      <c r="AT543" s="37">
        <v>42857.881342592591</v>
      </c>
      <c r="AU543" s="21" t="s">
        <v>51</v>
      </c>
    </row>
    <row r="544" spans="1:47" x14ac:dyDescent="0.2">
      <c r="A544" s="4" t="s">
        <v>110</v>
      </c>
      <c r="B544" s="14" t="s">
        <v>111</v>
      </c>
      <c r="C544" s="34">
        <v>42826</v>
      </c>
      <c r="D544" s="15">
        <v>52790</v>
      </c>
      <c r="E544" s="15">
        <v>52140</v>
      </c>
      <c r="F544" s="15">
        <v>0</v>
      </c>
      <c r="G544" s="15">
        <v>0</v>
      </c>
      <c r="H544" s="15">
        <v>0</v>
      </c>
      <c r="I544" s="15">
        <v>650</v>
      </c>
      <c r="J544" s="15">
        <v>7269.06</v>
      </c>
      <c r="K544" s="15">
        <v>0</v>
      </c>
      <c r="L544" s="15">
        <v>555</v>
      </c>
      <c r="M544" s="15">
        <v>55</v>
      </c>
      <c r="N544" s="15">
        <v>2200</v>
      </c>
      <c r="O544" s="15">
        <v>52761.96</v>
      </c>
      <c r="P544" s="15">
        <v>0</v>
      </c>
      <c r="Q544" s="15">
        <v>3954.4</v>
      </c>
      <c r="R544" s="15">
        <v>6152.7</v>
      </c>
      <c r="S544" s="15">
        <v>52140</v>
      </c>
      <c r="T544" s="15">
        <v>10213.6</v>
      </c>
      <c r="U544" s="15">
        <v>0</v>
      </c>
      <c r="V544" s="15">
        <v>515.46</v>
      </c>
      <c r="W544" s="15">
        <v>60669.06</v>
      </c>
      <c r="X544" s="16">
        <v>380</v>
      </c>
      <c r="Y544" s="16">
        <v>1460</v>
      </c>
      <c r="Z544" s="16">
        <v>0</v>
      </c>
      <c r="AA544" s="16">
        <v>145</v>
      </c>
      <c r="AB544" s="16">
        <v>1695</v>
      </c>
      <c r="AC544" s="16">
        <v>0</v>
      </c>
      <c r="AD544" s="15">
        <v>0</v>
      </c>
      <c r="AE544" s="15">
        <v>46577.9</v>
      </c>
      <c r="AF544" s="17">
        <v>-89.07</v>
      </c>
      <c r="AG544" s="17">
        <v>0</v>
      </c>
      <c r="AH544" s="17">
        <v>0</v>
      </c>
      <c r="AI544" s="17">
        <v>0</v>
      </c>
      <c r="AJ544" s="17">
        <v>0</v>
      </c>
      <c r="AK544" s="17">
        <v>0</v>
      </c>
      <c r="AL544" s="18">
        <v>719</v>
      </c>
      <c r="AM544" s="18">
        <v>736</v>
      </c>
      <c r="AN544" s="35">
        <v>42830</v>
      </c>
      <c r="AO544" s="35">
        <v>42828</v>
      </c>
      <c r="AP544" s="23" t="s">
        <v>50</v>
      </c>
      <c r="AQ544" s="36">
        <v>42829.490347222221</v>
      </c>
      <c r="AR544" s="20" t="s">
        <v>51</v>
      </c>
      <c r="AS544" s="25" t="s">
        <v>50</v>
      </c>
      <c r="AT544" s="37">
        <v>42850.879733796297</v>
      </c>
      <c r="AU544" s="21" t="s">
        <v>57</v>
      </c>
    </row>
    <row r="545" spans="1:47" x14ac:dyDescent="0.2">
      <c r="A545" s="4" t="s">
        <v>110</v>
      </c>
      <c r="B545" s="14" t="s">
        <v>111</v>
      </c>
      <c r="C545" s="34">
        <v>42828</v>
      </c>
      <c r="D545" s="15">
        <v>128660</v>
      </c>
      <c r="E545" s="15">
        <v>127410</v>
      </c>
      <c r="F545" s="15">
        <v>0</v>
      </c>
      <c r="G545" s="15">
        <v>0</v>
      </c>
      <c r="H545" s="15">
        <v>0</v>
      </c>
      <c r="I545" s="15">
        <v>1250</v>
      </c>
      <c r="J545" s="15">
        <v>18571.05</v>
      </c>
      <c r="K545" s="15">
        <v>0</v>
      </c>
      <c r="L545" s="15">
        <v>355</v>
      </c>
      <c r="M545" s="15">
        <v>1265</v>
      </c>
      <c r="N545" s="15">
        <v>6700</v>
      </c>
      <c r="O545" s="15">
        <v>122420.98</v>
      </c>
      <c r="P545" s="15">
        <v>200</v>
      </c>
      <c r="Q545" s="15">
        <v>13200.3</v>
      </c>
      <c r="R545" s="15">
        <v>19729.77</v>
      </c>
      <c r="S545" s="15">
        <v>127410</v>
      </c>
      <c r="T545" s="15">
        <v>26820.14</v>
      </c>
      <c r="U545" s="15">
        <v>0</v>
      </c>
      <c r="V545" s="15">
        <v>1320.91</v>
      </c>
      <c r="W545" s="15">
        <v>148851.04999999999</v>
      </c>
      <c r="X545" s="16">
        <v>430</v>
      </c>
      <c r="Y545" s="16">
        <v>2085</v>
      </c>
      <c r="Z545" s="16">
        <v>0</v>
      </c>
      <c r="AA545" s="16">
        <v>0</v>
      </c>
      <c r="AB545" s="16">
        <v>2515</v>
      </c>
      <c r="AC545" s="16">
        <v>0</v>
      </c>
      <c r="AD545" s="15">
        <v>0</v>
      </c>
      <c r="AE545" s="15">
        <v>104744.93</v>
      </c>
      <c r="AF545" s="17">
        <v>-263.56</v>
      </c>
      <c r="AG545" s="17">
        <v>0</v>
      </c>
      <c r="AH545" s="17">
        <v>0</v>
      </c>
      <c r="AI545" s="17">
        <v>0</v>
      </c>
      <c r="AJ545" s="17">
        <v>0</v>
      </c>
      <c r="AK545" s="17">
        <v>0</v>
      </c>
      <c r="AL545" s="18">
        <v>1761</v>
      </c>
      <c r="AM545" s="18">
        <v>1801</v>
      </c>
      <c r="AN545" s="35">
        <v>42832</v>
      </c>
      <c r="AO545" s="35">
        <v>42829</v>
      </c>
      <c r="AP545" s="23" t="s">
        <v>50</v>
      </c>
      <c r="AQ545" s="36">
        <v>42830.88181712963</v>
      </c>
      <c r="AR545" s="20" t="s">
        <v>51</v>
      </c>
      <c r="AS545" s="25" t="s">
        <v>50</v>
      </c>
      <c r="AT545" s="37">
        <v>42850.879733796297</v>
      </c>
      <c r="AU545" s="21" t="s">
        <v>57</v>
      </c>
    </row>
    <row r="546" spans="1:47" x14ac:dyDescent="0.2">
      <c r="A546" s="4" t="s">
        <v>110</v>
      </c>
      <c r="B546" s="14" t="s">
        <v>111</v>
      </c>
      <c r="C546" s="34">
        <v>42829</v>
      </c>
      <c r="D546" s="15">
        <v>121100</v>
      </c>
      <c r="E546" s="15">
        <v>119650</v>
      </c>
      <c r="F546" s="15">
        <v>0</v>
      </c>
      <c r="G546" s="15">
        <v>0</v>
      </c>
      <c r="H546" s="15">
        <v>0</v>
      </c>
      <c r="I546" s="15">
        <v>1450</v>
      </c>
      <c r="J546" s="15">
        <v>13904.37</v>
      </c>
      <c r="K546" s="15">
        <v>0</v>
      </c>
      <c r="L546" s="15">
        <v>590</v>
      </c>
      <c r="M546" s="15">
        <v>1085</v>
      </c>
      <c r="N546" s="15">
        <v>1500</v>
      </c>
      <c r="O546" s="15">
        <v>101845.56</v>
      </c>
      <c r="P546" s="15">
        <v>120</v>
      </c>
      <c r="Q546" s="15">
        <v>23219.9</v>
      </c>
      <c r="R546" s="15">
        <v>12993.91</v>
      </c>
      <c r="S546" s="15">
        <v>119650</v>
      </c>
      <c r="T546" s="15">
        <v>17510.16</v>
      </c>
      <c r="U546" s="15">
        <v>0</v>
      </c>
      <c r="V546" s="15">
        <v>1019.21</v>
      </c>
      <c r="W546" s="15">
        <v>136679.37</v>
      </c>
      <c r="X546" s="16">
        <v>330</v>
      </c>
      <c r="Y546" s="16">
        <v>2285</v>
      </c>
      <c r="Z546" s="16">
        <v>0</v>
      </c>
      <c r="AA546" s="16">
        <v>75</v>
      </c>
      <c r="AB546" s="16">
        <v>2540</v>
      </c>
      <c r="AC546" s="16">
        <v>0</v>
      </c>
      <c r="AD546" s="15">
        <v>0</v>
      </c>
      <c r="AE546" s="15">
        <v>88806.19</v>
      </c>
      <c r="AF546" s="17">
        <v>0</v>
      </c>
      <c r="AG546" s="17">
        <v>0</v>
      </c>
      <c r="AH546" s="17">
        <v>0</v>
      </c>
      <c r="AI546" s="17">
        <v>-23339.9</v>
      </c>
      <c r="AJ546" s="17">
        <v>0</v>
      </c>
      <c r="AK546" s="17">
        <v>0</v>
      </c>
      <c r="AL546" s="18">
        <v>1535</v>
      </c>
      <c r="AM546" s="18">
        <v>1569</v>
      </c>
      <c r="AN546" s="35">
        <v>42835</v>
      </c>
      <c r="AO546" s="35">
        <v>42830</v>
      </c>
      <c r="AP546" s="23" t="s">
        <v>50</v>
      </c>
      <c r="AQ546" s="36">
        <v>42834.876435185186</v>
      </c>
      <c r="AR546" s="20" t="s">
        <v>51</v>
      </c>
      <c r="AS546" s="25" t="s">
        <v>50</v>
      </c>
      <c r="AT546" s="37">
        <v>42850.879733796297</v>
      </c>
      <c r="AU546" s="21" t="s">
        <v>57</v>
      </c>
    </row>
    <row r="547" spans="1:47" x14ac:dyDescent="0.2">
      <c r="A547" s="4" t="s">
        <v>110</v>
      </c>
      <c r="B547" s="14" t="s">
        <v>111</v>
      </c>
      <c r="C547" s="34">
        <v>42830</v>
      </c>
      <c r="D547" s="15">
        <v>104360</v>
      </c>
      <c r="E547" s="15">
        <v>103060</v>
      </c>
      <c r="F547" s="15">
        <v>0</v>
      </c>
      <c r="G547" s="15">
        <v>0</v>
      </c>
      <c r="H547" s="15">
        <v>0</v>
      </c>
      <c r="I547" s="15">
        <v>1300</v>
      </c>
      <c r="J547" s="15">
        <v>11704.98</v>
      </c>
      <c r="K547" s="15">
        <v>0</v>
      </c>
      <c r="L547" s="15">
        <v>670</v>
      </c>
      <c r="M547" s="15">
        <v>690</v>
      </c>
      <c r="N547" s="15">
        <v>3400</v>
      </c>
      <c r="O547" s="15">
        <v>91883.8</v>
      </c>
      <c r="P547" s="15">
        <v>0</v>
      </c>
      <c r="Q547" s="15">
        <v>14966.64</v>
      </c>
      <c r="R547" s="15">
        <v>13974.54</v>
      </c>
      <c r="S547" s="15">
        <v>103060</v>
      </c>
      <c r="T547" s="15">
        <v>16910.259999999998</v>
      </c>
      <c r="U547" s="15">
        <v>0</v>
      </c>
      <c r="V547" s="15">
        <v>854.72</v>
      </c>
      <c r="W547" s="15">
        <v>117424.98</v>
      </c>
      <c r="X547" s="16">
        <v>540</v>
      </c>
      <c r="Y547" s="16">
        <v>4940</v>
      </c>
      <c r="Z547" s="16">
        <v>0</v>
      </c>
      <c r="AA547" s="16">
        <v>1835</v>
      </c>
      <c r="AB547" s="16">
        <v>3645</v>
      </c>
      <c r="AC547" s="16">
        <v>0</v>
      </c>
      <c r="AD547" s="15">
        <v>0</v>
      </c>
      <c r="AE547" s="15">
        <v>82463.820000000007</v>
      </c>
      <c r="AF547" s="17">
        <v>-707.97</v>
      </c>
      <c r="AG547" s="17">
        <v>0</v>
      </c>
      <c r="AH547" s="17">
        <v>0</v>
      </c>
      <c r="AI547" s="17">
        <v>23339.9</v>
      </c>
      <c r="AJ547" s="17">
        <v>0</v>
      </c>
      <c r="AK547" s="17">
        <v>0</v>
      </c>
      <c r="AL547" s="18">
        <v>1337</v>
      </c>
      <c r="AM547" s="18">
        <v>1372</v>
      </c>
      <c r="AN547" s="35">
        <v>42835</v>
      </c>
      <c r="AO547" s="35">
        <v>42832</v>
      </c>
      <c r="AP547" s="23" t="s">
        <v>50</v>
      </c>
      <c r="AQ547" s="36">
        <v>42835.382222222222</v>
      </c>
      <c r="AR547" s="20" t="s">
        <v>51</v>
      </c>
      <c r="AS547" s="25" t="s">
        <v>50</v>
      </c>
      <c r="AT547" s="37">
        <v>42850.879733796297</v>
      </c>
      <c r="AU547" s="21" t="s">
        <v>57</v>
      </c>
    </row>
    <row r="548" spans="1:47" x14ac:dyDescent="0.2">
      <c r="A548" s="4" t="s">
        <v>110</v>
      </c>
      <c r="B548" s="14" t="s">
        <v>111</v>
      </c>
      <c r="C548" s="34">
        <v>42832</v>
      </c>
      <c r="D548" s="15">
        <v>146110</v>
      </c>
      <c r="E548" s="15">
        <v>144810</v>
      </c>
      <c r="F548" s="15">
        <v>0</v>
      </c>
      <c r="G548" s="15">
        <v>0</v>
      </c>
      <c r="H548" s="15">
        <v>0</v>
      </c>
      <c r="I548" s="15">
        <v>1300</v>
      </c>
      <c r="J548" s="15">
        <v>18675.75</v>
      </c>
      <c r="K548" s="15">
        <v>0</v>
      </c>
      <c r="L548" s="15">
        <v>480</v>
      </c>
      <c r="M548" s="15">
        <v>1475</v>
      </c>
      <c r="N548" s="15">
        <v>5700</v>
      </c>
      <c r="O548" s="15">
        <v>139242.13</v>
      </c>
      <c r="P548" s="15">
        <v>80</v>
      </c>
      <c r="Q548" s="15">
        <v>21773.4</v>
      </c>
      <c r="R548" s="15">
        <v>11345.22</v>
      </c>
      <c r="S548" s="15">
        <v>144810</v>
      </c>
      <c r="T548" s="15">
        <v>26281.07</v>
      </c>
      <c r="U548" s="15">
        <v>0</v>
      </c>
      <c r="V548" s="15">
        <v>1349.68</v>
      </c>
      <c r="W548" s="15">
        <v>166740.75</v>
      </c>
      <c r="X548" s="16">
        <v>1140</v>
      </c>
      <c r="Y548" s="16">
        <v>6390</v>
      </c>
      <c r="Z548" s="16">
        <v>0</v>
      </c>
      <c r="AA548" s="16">
        <v>2785</v>
      </c>
      <c r="AB548" s="16">
        <v>4745</v>
      </c>
      <c r="AC548" s="16">
        <v>700</v>
      </c>
      <c r="AD548" s="15">
        <v>0</v>
      </c>
      <c r="AE548" s="15">
        <v>124056.38</v>
      </c>
      <c r="AF548" s="17">
        <v>-258.47000000000003</v>
      </c>
      <c r="AG548" s="17">
        <v>0</v>
      </c>
      <c r="AH548" s="17">
        <v>0</v>
      </c>
      <c r="AI548" s="17">
        <v>0</v>
      </c>
      <c r="AJ548" s="17">
        <v>0</v>
      </c>
      <c r="AK548" s="17">
        <v>0</v>
      </c>
      <c r="AL548" s="18">
        <v>1870</v>
      </c>
      <c r="AM548" s="18">
        <v>1916</v>
      </c>
      <c r="AN548" s="35">
        <v>42837</v>
      </c>
      <c r="AO548" s="35">
        <v>42833</v>
      </c>
      <c r="AP548" s="23" t="s">
        <v>50</v>
      </c>
      <c r="AQ548" s="36">
        <v>42835.596956018519</v>
      </c>
      <c r="AR548" s="20" t="s">
        <v>51</v>
      </c>
      <c r="AS548" s="25" t="s">
        <v>50</v>
      </c>
      <c r="AT548" s="37">
        <v>42850.879733796297</v>
      </c>
      <c r="AU548" s="21" t="s">
        <v>57</v>
      </c>
    </row>
    <row r="549" spans="1:47" x14ac:dyDescent="0.2">
      <c r="A549" s="4" t="s">
        <v>110</v>
      </c>
      <c r="B549" s="14" t="s">
        <v>111</v>
      </c>
      <c r="C549" s="34">
        <v>42833</v>
      </c>
      <c r="D549" s="15">
        <v>70035</v>
      </c>
      <c r="E549" s="15">
        <v>69185</v>
      </c>
      <c r="F549" s="15">
        <v>0</v>
      </c>
      <c r="G549" s="15">
        <v>0</v>
      </c>
      <c r="H549" s="15">
        <v>0</v>
      </c>
      <c r="I549" s="15">
        <v>850</v>
      </c>
      <c r="J549" s="15">
        <v>8933.52</v>
      </c>
      <c r="K549" s="15">
        <v>0</v>
      </c>
      <c r="L549" s="15">
        <v>630</v>
      </c>
      <c r="M549" s="15">
        <v>890</v>
      </c>
      <c r="N549" s="15">
        <v>200</v>
      </c>
      <c r="O549" s="15">
        <v>65020.15</v>
      </c>
      <c r="P549" s="15">
        <v>0</v>
      </c>
      <c r="Q549" s="15">
        <v>5729.87</v>
      </c>
      <c r="R549" s="15">
        <v>9938.5</v>
      </c>
      <c r="S549" s="15">
        <v>69185</v>
      </c>
      <c r="T549" s="15">
        <v>10819.65</v>
      </c>
      <c r="U549" s="15">
        <v>0</v>
      </c>
      <c r="V549" s="15">
        <v>683.87</v>
      </c>
      <c r="W549" s="15">
        <v>80488.52</v>
      </c>
      <c r="X549" s="16">
        <v>780</v>
      </c>
      <c r="Y549" s="16">
        <v>1115</v>
      </c>
      <c r="Z549" s="16">
        <v>0</v>
      </c>
      <c r="AA549" s="16">
        <v>245</v>
      </c>
      <c r="AB549" s="16">
        <v>1650</v>
      </c>
      <c r="AC549" s="16">
        <v>0</v>
      </c>
      <c r="AD549" s="15">
        <v>0</v>
      </c>
      <c r="AE549" s="15">
        <v>56216.63</v>
      </c>
      <c r="AF549" s="17">
        <v>-131.80000000000001</v>
      </c>
      <c r="AG549" s="17">
        <v>0</v>
      </c>
      <c r="AH549" s="17">
        <v>0</v>
      </c>
      <c r="AI549" s="17">
        <v>0</v>
      </c>
      <c r="AJ549" s="17">
        <v>0</v>
      </c>
      <c r="AK549" s="17">
        <v>0</v>
      </c>
      <c r="AL549" s="18">
        <v>924</v>
      </c>
      <c r="AM549" s="18">
        <v>951</v>
      </c>
      <c r="AN549" s="35">
        <v>42837</v>
      </c>
      <c r="AO549" s="35">
        <v>42835</v>
      </c>
      <c r="AP549" s="23" t="s">
        <v>50</v>
      </c>
      <c r="AQ549" s="36">
        <v>42836.462187500001</v>
      </c>
      <c r="AR549" s="20" t="s">
        <v>51</v>
      </c>
      <c r="AS549" s="25" t="s">
        <v>50</v>
      </c>
      <c r="AT549" s="37">
        <v>42850.879733796297</v>
      </c>
      <c r="AU549" s="21" t="s">
        <v>57</v>
      </c>
    </row>
    <row r="550" spans="1:47" x14ac:dyDescent="0.2">
      <c r="A550" s="4" t="s">
        <v>110</v>
      </c>
      <c r="B550" s="14" t="s">
        <v>111</v>
      </c>
      <c r="C550" s="34">
        <v>42835</v>
      </c>
      <c r="D550" s="15">
        <v>74470</v>
      </c>
      <c r="E550" s="15">
        <v>73470</v>
      </c>
      <c r="F550" s="15">
        <v>0</v>
      </c>
      <c r="G550" s="15">
        <v>0</v>
      </c>
      <c r="H550" s="15">
        <v>0</v>
      </c>
      <c r="I550" s="15">
        <v>1000</v>
      </c>
      <c r="J550" s="15">
        <v>7739.85</v>
      </c>
      <c r="K550" s="15">
        <v>0</v>
      </c>
      <c r="L550" s="15">
        <v>720</v>
      </c>
      <c r="M550" s="15">
        <v>325</v>
      </c>
      <c r="N550" s="15">
        <v>1000</v>
      </c>
      <c r="O550" s="15">
        <v>65247.17</v>
      </c>
      <c r="P550" s="15">
        <v>0</v>
      </c>
      <c r="Q550" s="15">
        <v>11922.8</v>
      </c>
      <c r="R550" s="15">
        <v>7084.88</v>
      </c>
      <c r="S550" s="15">
        <v>73470</v>
      </c>
      <c r="T550" s="15">
        <v>10210.14</v>
      </c>
      <c r="U550" s="15">
        <v>0</v>
      </c>
      <c r="V550" s="15">
        <v>574.71</v>
      </c>
      <c r="W550" s="15">
        <v>83254.850000000006</v>
      </c>
      <c r="X550" s="16">
        <v>1400</v>
      </c>
      <c r="Y550" s="16">
        <v>5100</v>
      </c>
      <c r="Z550" s="16">
        <v>0</v>
      </c>
      <c r="AA550" s="16">
        <v>2180</v>
      </c>
      <c r="AB550" s="16">
        <v>4320</v>
      </c>
      <c r="AC550" s="16">
        <v>0</v>
      </c>
      <c r="AD550" s="15">
        <v>0</v>
      </c>
      <c r="AE550" s="15">
        <v>60782.32</v>
      </c>
      <c r="AF550" s="17">
        <v>-240</v>
      </c>
      <c r="AG550" s="17">
        <v>0</v>
      </c>
      <c r="AH550" s="17">
        <v>0</v>
      </c>
      <c r="AI550" s="17">
        <v>0</v>
      </c>
      <c r="AJ550" s="17">
        <v>0</v>
      </c>
      <c r="AK550" s="17">
        <v>0</v>
      </c>
      <c r="AL550" s="18">
        <v>894</v>
      </c>
      <c r="AM550" s="18">
        <v>925</v>
      </c>
      <c r="AN550" s="35">
        <v>42842</v>
      </c>
      <c r="AO550" s="35">
        <v>42836</v>
      </c>
      <c r="AP550" s="23" t="s">
        <v>50</v>
      </c>
      <c r="AQ550" s="36">
        <v>42837.413645833331</v>
      </c>
      <c r="AR550" s="20" t="s">
        <v>51</v>
      </c>
      <c r="AS550" s="25" t="s">
        <v>50</v>
      </c>
      <c r="AT550" s="37">
        <v>42850.879733796297</v>
      </c>
      <c r="AU550" s="21" t="s">
        <v>57</v>
      </c>
    </row>
    <row r="551" spans="1:47" x14ac:dyDescent="0.2">
      <c r="A551" s="4" t="s">
        <v>110</v>
      </c>
      <c r="B551" s="14" t="s">
        <v>111</v>
      </c>
      <c r="C551" s="34">
        <v>42836</v>
      </c>
      <c r="D551" s="15">
        <v>33735</v>
      </c>
      <c r="E551" s="15">
        <v>33435</v>
      </c>
      <c r="F551" s="15">
        <v>0</v>
      </c>
      <c r="G551" s="15">
        <v>0</v>
      </c>
      <c r="H551" s="15">
        <v>0</v>
      </c>
      <c r="I551" s="15">
        <v>300</v>
      </c>
      <c r="J551" s="15">
        <v>2626.89</v>
      </c>
      <c r="K551" s="15">
        <v>0</v>
      </c>
      <c r="L551" s="15">
        <v>185</v>
      </c>
      <c r="M551" s="15">
        <v>75</v>
      </c>
      <c r="N551" s="15">
        <v>400</v>
      </c>
      <c r="O551" s="15">
        <v>30513.59</v>
      </c>
      <c r="P551" s="15">
        <v>165</v>
      </c>
      <c r="Q551" s="15">
        <v>1641.4</v>
      </c>
      <c r="R551" s="15">
        <v>4701.8999999999996</v>
      </c>
      <c r="S551" s="15">
        <v>33435</v>
      </c>
      <c r="T551" s="15">
        <v>3398.03</v>
      </c>
      <c r="U551" s="15">
        <v>0</v>
      </c>
      <c r="V551" s="15">
        <v>188.86</v>
      </c>
      <c r="W551" s="15">
        <v>36621.89</v>
      </c>
      <c r="X551" s="16">
        <v>820</v>
      </c>
      <c r="Y551" s="16">
        <v>2815</v>
      </c>
      <c r="Z551" s="16">
        <v>0</v>
      </c>
      <c r="AA551" s="16">
        <v>425</v>
      </c>
      <c r="AB551" s="16">
        <v>3210</v>
      </c>
      <c r="AC551" s="16">
        <v>0</v>
      </c>
      <c r="AD551" s="15">
        <v>0</v>
      </c>
      <c r="AE551" s="15">
        <v>30836.7</v>
      </c>
      <c r="AF551" s="17">
        <v>-40.57</v>
      </c>
      <c r="AG551" s="17">
        <v>0</v>
      </c>
      <c r="AH551" s="17">
        <v>0</v>
      </c>
      <c r="AI551" s="17">
        <v>0</v>
      </c>
      <c r="AJ551" s="17">
        <v>0</v>
      </c>
      <c r="AK551" s="17">
        <v>0</v>
      </c>
      <c r="AL551" s="18">
        <v>391</v>
      </c>
      <c r="AM551" s="18">
        <v>407</v>
      </c>
      <c r="AN551" s="35">
        <v>42843</v>
      </c>
      <c r="AO551" s="35">
        <v>42837</v>
      </c>
      <c r="AP551" s="23" t="s">
        <v>50</v>
      </c>
      <c r="AQ551" s="36">
        <v>42840.899074074077</v>
      </c>
      <c r="AR551" s="20" t="s">
        <v>51</v>
      </c>
      <c r="AS551" s="25" t="s">
        <v>50</v>
      </c>
      <c r="AT551" s="37">
        <v>42850.879733796297</v>
      </c>
      <c r="AU551" s="21" t="s">
        <v>57</v>
      </c>
    </row>
    <row r="552" spans="1:47" x14ac:dyDescent="0.2">
      <c r="A552" s="4" t="s">
        <v>110</v>
      </c>
      <c r="B552" s="14" t="s">
        <v>111</v>
      </c>
      <c r="C552" s="34">
        <v>42837</v>
      </c>
      <c r="D552" s="15">
        <v>5265</v>
      </c>
      <c r="E552" s="15">
        <v>5165</v>
      </c>
      <c r="F552" s="15">
        <v>0</v>
      </c>
      <c r="G552" s="15">
        <v>0</v>
      </c>
      <c r="H552" s="15">
        <v>0</v>
      </c>
      <c r="I552" s="15">
        <v>100</v>
      </c>
      <c r="J552" s="15">
        <v>1098.3599999999999</v>
      </c>
      <c r="K552" s="15">
        <v>0</v>
      </c>
      <c r="L552" s="15">
        <v>65</v>
      </c>
      <c r="M552" s="15">
        <v>10</v>
      </c>
      <c r="N552" s="15">
        <v>100</v>
      </c>
      <c r="O552" s="15">
        <v>6438.36</v>
      </c>
      <c r="P552" s="15">
        <v>0</v>
      </c>
      <c r="Q552" s="15">
        <v>0</v>
      </c>
      <c r="R552" s="15">
        <v>100</v>
      </c>
      <c r="S552" s="15">
        <v>5165</v>
      </c>
      <c r="T552" s="15">
        <v>1296.5999999999999</v>
      </c>
      <c r="U552" s="15">
        <v>0</v>
      </c>
      <c r="V552" s="15">
        <v>76.760000000000005</v>
      </c>
      <c r="W552" s="15">
        <v>6438.36</v>
      </c>
      <c r="X552" s="16">
        <v>290</v>
      </c>
      <c r="Y552" s="16">
        <v>680</v>
      </c>
      <c r="Z552" s="16">
        <v>0</v>
      </c>
      <c r="AA552" s="16">
        <v>0</v>
      </c>
      <c r="AB552" s="16">
        <v>970</v>
      </c>
      <c r="AC552" s="16">
        <v>0</v>
      </c>
      <c r="AD552" s="15">
        <v>0</v>
      </c>
      <c r="AE552" s="15">
        <v>6235</v>
      </c>
      <c r="AF552" s="17">
        <v>0</v>
      </c>
      <c r="AG552" s="17">
        <v>0</v>
      </c>
      <c r="AH552" s="17">
        <v>0</v>
      </c>
      <c r="AI552" s="17">
        <v>0</v>
      </c>
      <c r="AJ552" s="17">
        <v>0</v>
      </c>
      <c r="AK552" s="17">
        <v>0</v>
      </c>
      <c r="AL552" s="18">
        <v>69</v>
      </c>
      <c r="AM552" s="18">
        <v>69</v>
      </c>
      <c r="AN552" s="35">
        <v>42844</v>
      </c>
      <c r="AO552" s="35">
        <v>42838</v>
      </c>
      <c r="AP552" s="23" t="s">
        <v>50</v>
      </c>
      <c r="AQ552" s="36">
        <v>42841.911805555559</v>
      </c>
      <c r="AR552" s="20" t="s">
        <v>51</v>
      </c>
      <c r="AS552" s="25" t="s">
        <v>50</v>
      </c>
      <c r="AT552" s="37">
        <v>42850.879733796297</v>
      </c>
      <c r="AU552" s="21" t="s">
        <v>57</v>
      </c>
    </row>
    <row r="553" spans="1:47" x14ac:dyDescent="0.2">
      <c r="A553" s="4" t="s">
        <v>110</v>
      </c>
      <c r="B553" s="14" t="s">
        <v>111</v>
      </c>
      <c r="C553" s="34">
        <v>42842</v>
      </c>
      <c r="D553" s="15">
        <v>74725</v>
      </c>
      <c r="E553" s="15">
        <v>74025</v>
      </c>
      <c r="F553" s="15">
        <v>0</v>
      </c>
      <c r="G553" s="15">
        <v>0</v>
      </c>
      <c r="H553" s="15">
        <v>0</v>
      </c>
      <c r="I553" s="15">
        <v>700</v>
      </c>
      <c r="J553" s="15">
        <v>12717.78</v>
      </c>
      <c r="K553" s="15">
        <v>0</v>
      </c>
      <c r="L553" s="15">
        <v>515</v>
      </c>
      <c r="M553" s="15">
        <v>950</v>
      </c>
      <c r="N553" s="15">
        <v>1000</v>
      </c>
      <c r="O553" s="15">
        <v>64010.83</v>
      </c>
      <c r="P553" s="15">
        <v>0</v>
      </c>
      <c r="Q553" s="15">
        <v>23531.7</v>
      </c>
      <c r="R553" s="15">
        <v>2365.25</v>
      </c>
      <c r="S553" s="15">
        <v>74025</v>
      </c>
      <c r="T553" s="15">
        <v>14954.94</v>
      </c>
      <c r="U553" s="15">
        <v>0</v>
      </c>
      <c r="V553" s="15">
        <v>927.84</v>
      </c>
      <c r="W553" s="15">
        <v>88907.78</v>
      </c>
      <c r="X553" s="16">
        <v>200</v>
      </c>
      <c r="Y553" s="16">
        <v>2810</v>
      </c>
      <c r="Z553" s="16">
        <v>0</v>
      </c>
      <c r="AA553" s="16">
        <v>345</v>
      </c>
      <c r="AB553" s="16">
        <v>2665</v>
      </c>
      <c r="AC553" s="16">
        <v>0</v>
      </c>
      <c r="AD553" s="15">
        <v>0</v>
      </c>
      <c r="AE553" s="15">
        <v>52493.05</v>
      </c>
      <c r="AF553" s="17">
        <v>-422</v>
      </c>
      <c r="AG553" s="17">
        <v>0</v>
      </c>
      <c r="AH553" s="17">
        <v>0</v>
      </c>
      <c r="AI553" s="17">
        <v>0</v>
      </c>
      <c r="AJ553" s="17">
        <v>0</v>
      </c>
      <c r="AK553" s="17">
        <v>0</v>
      </c>
      <c r="AL553" s="18">
        <v>1056</v>
      </c>
      <c r="AM553" s="18">
        <v>1084</v>
      </c>
      <c r="AN553" s="35">
        <v>42845</v>
      </c>
      <c r="AO553" s="35">
        <v>42843</v>
      </c>
      <c r="AP553" s="23" t="s">
        <v>50</v>
      </c>
      <c r="AQ553" s="36">
        <v>42843.728842592594</v>
      </c>
      <c r="AR553" s="20" t="s">
        <v>51</v>
      </c>
      <c r="AS553" s="25" t="s">
        <v>50</v>
      </c>
      <c r="AT553" s="37">
        <v>42850.879733796297</v>
      </c>
      <c r="AU553" s="21" t="s">
        <v>57</v>
      </c>
    </row>
    <row r="554" spans="1:47" x14ac:dyDescent="0.2">
      <c r="A554" s="4" t="s">
        <v>110</v>
      </c>
      <c r="B554" s="14" t="s">
        <v>111</v>
      </c>
      <c r="C554" s="34">
        <v>42843</v>
      </c>
      <c r="D554" s="15">
        <v>104060</v>
      </c>
      <c r="E554" s="15">
        <v>102860</v>
      </c>
      <c r="F554" s="15">
        <v>0</v>
      </c>
      <c r="G554" s="15">
        <v>0</v>
      </c>
      <c r="H554" s="15">
        <v>0</v>
      </c>
      <c r="I554" s="15">
        <v>1200</v>
      </c>
      <c r="J554" s="15">
        <v>14811.75</v>
      </c>
      <c r="K554" s="15">
        <v>0</v>
      </c>
      <c r="L554" s="15">
        <v>640</v>
      </c>
      <c r="M554" s="15">
        <v>1240</v>
      </c>
      <c r="N554" s="15">
        <v>1400</v>
      </c>
      <c r="O554" s="15">
        <v>86886</v>
      </c>
      <c r="P554" s="15">
        <v>0</v>
      </c>
      <c r="Q554" s="15">
        <v>27601.200000000001</v>
      </c>
      <c r="R554" s="15">
        <v>7664.55</v>
      </c>
      <c r="S554" s="15">
        <v>102860</v>
      </c>
      <c r="T554" s="15">
        <v>18199.77</v>
      </c>
      <c r="U554" s="15">
        <v>0</v>
      </c>
      <c r="V554" s="15">
        <v>1091.98</v>
      </c>
      <c r="W554" s="15">
        <v>120751.75</v>
      </c>
      <c r="X554" s="16">
        <v>1010</v>
      </c>
      <c r="Y554" s="16">
        <v>3845</v>
      </c>
      <c r="Z554" s="16">
        <v>0</v>
      </c>
      <c r="AA554" s="16">
        <v>675</v>
      </c>
      <c r="AB554" s="16">
        <v>4180</v>
      </c>
      <c r="AC554" s="16">
        <v>0</v>
      </c>
      <c r="AD554" s="15">
        <v>0</v>
      </c>
      <c r="AE554" s="15">
        <v>74374.25</v>
      </c>
      <c r="AF554" s="17">
        <v>-436.69</v>
      </c>
      <c r="AG554" s="17">
        <v>0</v>
      </c>
      <c r="AH554" s="17">
        <v>0</v>
      </c>
      <c r="AI554" s="17">
        <v>0</v>
      </c>
      <c r="AJ554" s="17">
        <v>0</v>
      </c>
      <c r="AK554" s="17">
        <v>0</v>
      </c>
      <c r="AL554" s="18">
        <v>1361</v>
      </c>
      <c r="AM554" s="18">
        <v>1411</v>
      </c>
      <c r="AN554" s="35">
        <v>42846</v>
      </c>
      <c r="AO554" s="35">
        <v>42844</v>
      </c>
      <c r="AP554" s="23" t="s">
        <v>50</v>
      </c>
      <c r="AQ554" s="36">
        <v>42844.699537037035</v>
      </c>
      <c r="AR554" s="20" t="s">
        <v>51</v>
      </c>
      <c r="AS554" s="25" t="s">
        <v>50</v>
      </c>
      <c r="AT554" s="37">
        <v>42850.879733796297</v>
      </c>
      <c r="AU554" s="21" t="s">
        <v>57</v>
      </c>
    </row>
    <row r="555" spans="1:47" x14ac:dyDescent="0.2">
      <c r="A555" s="4" t="s">
        <v>110</v>
      </c>
      <c r="B555" s="14" t="s">
        <v>111</v>
      </c>
      <c r="C555" s="34">
        <v>42844</v>
      </c>
      <c r="D555" s="15">
        <v>86045</v>
      </c>
      <c r="E555" s="15">
        <v>84695</v>
      </c>
      <c r="F555" s="15">
        <v>0</v>
      </c>
      <c r="G555" s="15">
        <v>0</v>
      </c>
      <c r="H555" s="15">
        <v>0</v>
      </c>
      <c r="I555" s="15">
        <v>1350</v>
      </c>
      <c r="J555" s="15">
        <v>9156.18</v>
      </c>
      <c r="K555" s="15">
        <v>0</v>
      </c>
      <c r="L555" s="15">
        <v>355</v>
      </c>
      <c r="M555" s="15">
        <v>590</v>
      </c>
      <c r="N555" s="15">
        <v>1800</v>
      </c>
      <c r="O555" s="15">
        <v>74300.81</v>
      </c>
      <c r="P555" s="15">
        <v>510</v>
      </c>
      <c r="Q555" s="15">
        <v>16008.77</v>
      </c>
      <c r="R555" s="15">
        <v>7126.6</v>
      </c>
      <c r="S555" s="15">
        <v>84695</v>
      </c>
      <c r="T555" s="15">
        <v>12590.36</v>
      </c>
      <c r="U555" s="15">
        <v>0</v>
      </c>
      <c r="V555" s="15">
        <v>660.82</v>
      </c>
      <c r="W555" s="15">
        <v>96146.18</v>
      </c>
      <c r="X555" s="16">
        <v>400</v>
      </c>
      <c r="Y555" s="16">
        <v>2005</v>
      </c>
      <c r="Z555" s="16">
        <v>0</v>
      </c>
      <c r="AA555" s="16">
        <v>0</v>
      </c>
      <c r="AB555" s="16">
        <v>2405</v>
      </c>
      <c r="AC555" s="16">
        <v>0</v>
      </c>
      <c r="AD555" s="15">
        <v>0</v>
      </c>
      <c r="AE555" s="15">
        <v>66604.63</v>
      </c>
      <c r="AF555" s="17">
        <v>-346.8</v>
      </c>
      <c r="AG555" s="17">
        <v>0</v>
      </c>
      <c r="AH555" s="17">
        <v>0</v>
      </c>
      <c r="AI555" s="17">
        <v>0</v>
      </c>
      <c r="AJ555" s="17">
        <v>0</v>
      </c>
      <c r="AK555" s="17">
        <v>0</v>
      </c>
      <c r="AL555" s="18">
        <v>1031</v>
      </c>
      <c r="AM555" s="18">
        <v>1067</v>
      </c>
      <c r="AN555" s="35">
        <v>42849</v>
      </c>
      <c r="AO555" s="35">
        <v>42845</v>
      </c>
      <c r="AP555" s="23" t="s">
        <v>50</v>
      </c>
      <c r="AQ555" s="36">
        <v>42845.71199074074</v>
      </c>
      <c r="AR555" s="20" t="s">
        <v>51</v>
      </c>
      <c r="AS555" s="25" t="s">
        <v>50</v>
      </c>
      <c r="AT555" s="37">
        <v>42850.879733796297</v>
      </c>
      <c r="AU555" s="21" t="s">
        <v>57</v>
      </c>
    </row>
    <row r="556" spans="1:47" x14ac:dyDescent="0.2">
      <c r="A556" s="4" t="s">
        <v>110</v>
      </c>
      <c r="B556" s="14" t="s">
        <v>111</v>
      </c>
      <c r="C556" s="34">
        <v>42845</v>
      </c>
      <c r="D556" s="15">
        <v>84035</v>
      </c>
      <c r="E556" s="15">
        <v>83335</v>
      </c>
      <c r="F556" s="15">
        <v>0</v>
      </c>
      <c r="G556" s="15">
        <v>0</v>
      </c>
      <c r="H556" s="15">
        <v>0</v>
      </c>
      <c r="I556" s="15">
        <v>700</v>
      </c>
      <c r="J556" s="15">
        <v>7439.76</v>
      </c>
      <c r="K556" s="15">
        <v>0</v>
      </c>
      <c r="L556" s="15">
        <v>595</v>
      </c>
      <c r="M556" s="15">
        <v>465</v>
      </c>
      <c r="N556" s="15">
        <v>1600</v>
      </c>
      <c r="O556" s="15">
        <v>77763.460000000006</v>
      </c>
      <c r="P556" s="15">
        <v>125</v>
      </c>
      <c r="Q556" s="15">
        <v>10548.1</v>
      </c>
      <c r="R556" s="15">
        <v>5698.2</v>
      </c>
      <c r="S556" s="15">
        <v>83335</v>
      </c>
      <c r="T556" s="15">
        <v>10243.700000000001</v>
      </c>
      <c r="U556" s="15">
        <v>0</v>
      </c>
      <c r="V556" s="15">
        <v>556.05999999999995</v>
      </c>
      <c r="W556" s="15">
        <v>92534.76</v>
      </c>
      <c r="X556" s="16">
        <v>410</v>
      </c>
      <c r="Y556" s="16">
        <v>2700</v>
      </c>
      <c r="Z556" s="16">
        <v>0</v>
      </c>
      <c r="AA556" s="16">
        <v>1005</v>
      </c>
      <c r="AB556" s="16">
        <v>2105</v>
      </c>
      <c r="AC556" s="16">
        <v>200</v>
      </c>
      <c r="AD556" s="15">
        <v>0</v>
      </c>
      <c r="AE556" s="15">
        <v>71568.7</v>
      </c>
      <c r="AF556" s="17">
        <v>-168.19</v>
      </c>
      <c r="AG556" s="17">
        <v>0</v>
      </c>
      <c r="AH556" s="17">
        <v>0</v>
      </c>
      <c r="AI556" s="17">
        <v>0</v>
      </c>
      <c r="AJ556" s="17">
        <v>0</v>
      </c>
      <c r="AK556" s="17">
        <v>0</v>
      </c>
      <c r="AL556" s="18">
        <v>954</v>
      </c>
      <c r="AM556" s="18">
        <v>994</v>
      </c>
      <c r="AN556" s="35">
        <v>42850</v>
      </c>
      <c r="AO556" s="35">
        <v>42846</v>
      </c>
      <c r="AP556" s="23" t="s">
        <v>50</v>
      </c>
      <c r="AQ556" s="36">
        <v>42848.811759259261</v>
      </c>
      <c r="AR556" s="20" t="s">
        <v>51</v>
      </c>
      <c r="AS556" s="25" t="s">
        <v>50</v>
      </c>
      <c r="AT556" s="37">
        <v>42850.879733796297</v>
      </c>
      <c r="AU556" s="21" t="s">
        <v>57</v>
      </c>
    </row>
    <row r="557" spans="1:47" x14ac:dyDescent="0.2">
      <c r="A557" s="4" t="s">
        <v>110</v>
      </c>
      <c r="B557" s="14" t="s">
        <v>111</v>
      </c>
      <c r="C557" s="34">
        <v>42846</v>
      </c>
      <c r="D557" s="15">
        <v>72365</v>
      </c>
      <c r="E557" s="15">
        <v>71165</v>
      </c>
      <c r="F557" s="15">
        <v>0</v>
      </c>
      <c r="G557" s="15">
        <v>0</v>
      </c>
      <c r="H557" s="15">
        <v>0</v>
      </c>
      <c r="I557" s="15">
        <v>1200</v>
      </c>
      <c r="J557" s="15">
        <v>10957.95</v>
      </c>
      <c r="K557" s="15">
        <v>0</v>
      </c>
      <c r="L557" s="15">
        <v>480</v>
      </c>
      <c r="M557" s="15">
        <v>595</v>
      </c>
      <c r="N557" s="15">
        <v>1100</v>
      </c>
      <c r="O557" s="15">
        <v>73468.55</v>
      </c>
      <c r="P557" s="15">
        <v>0</v>
      </c>
      <c r="Q557" s="15">
        <v>5714.4</v>
      </c>
      <c r="R557" s="15">
        <v>6315</v>
      </c>
      <c r="S557" s="15">
        <v>71165</v>
      </c>
      <c r="T557" s="15">
        <v>13545.74</v>
      </c>
      <c r="U557" s="15">
        <v>0</v>
      </c>
      <c r="V557" s="15">
        <v>787.21</v>
      </c>
      <c r="W557" s="15">
        <v>84397.95</v>
      </c>
      <c r="X557" s="16">
        <v>240</v>
      </c>
      <c r="Y557" s="16">
        <v>1675</v>
      </c>
      <c r="Z557" s="16">
        <v>0</v>
      </c>
      <c r="AA557" s="16">
        <v>190</v>
      </c>
      <c r="AB557" s="16">
        <v>1725</v>
      </c>
      <c r="AC557" s="16">
        <v>0</v>
      </c>
      <c r="AD557" s="15">
        <v>0</v>
      </c>
      <c r="AE557" s="15">
        <v>63160.6</v>
      </c>
      <c r="AF557" s="17">
        <v>-113.4</v>
      </c>
      <c r="AG557" s="17">
        <v>0</v>
      </c>
      <c r="AH557" s="17">
        <v>0</v>
      </c>
      <c r="AI557" s="17">
        <v>0</v>
      </c>
      <c r="AJ557" s="17">
        <v>0</v>
      </c>
      <c r="AK557" s="17">
        <v>0</v>
      </c>
      <c r="AL557" s="18">
        <v>1004</v>
      </c>
      <c r="AM557" s="18">
        <v>1032</v>
      </c>
      <c r="AN557" s="35">
        <v>42851</v>
      </c>
      <c r="AO557" s="35">
        <v>42847</v>
      </c>
      <c r="AP557" s="23" t="s">
        <v>50</v>
      </c>
      <c r="AQ557" s="36">
        <v>42849.60560185185</v>
      </c>
      <c r="AR557" s="20" t="s">
        <v>71</v>
      </c>
      <c r="AS557" s="25" t="s">
        <v>50</v>
      </c>
      <c r="AT557" s="37">
        <v>42850.879733796297</v>
      </c>
      <c r="AU557" s="21" t="s">
        <v>57</v>
      </c>
    </row>
    <row r="558" spans="1:47" x14ac:dyDescent="0.2">
      <c r="A558" s="4" t="s">
        <v>110</v>
      </c>
      <c r="B558" s="14" t="s">
        <v>111</v>
      </c>
      <c r="C558" s="34">
        <v>42847</v>
      </c>
      <c r="D558" s="15">
        <v>57820</v>
      </c>
      <c r="E558" s="15">
        <v>56870</v>
      </c>
      <c r="F558" s="15">
        <v>0</v>
      </c>
      <c r="G558" s="15">
        <v>0</v>
      </c>
      <c r="H558" s="15">
        <v>0</v>
      </c>
      <c r="I558" s="15">
        <v>950</v>
      </c>
      <c r="J558" s="15">
        <v>7900.74</v>
      </c>
      <c r="K558" s="15">
        <v>0</v>
      </c>
      <c r="L558" s="15">
        <v>465</v>
      </c>
      <c r="M558" s="15">
        <v>145</v>
      </c>
      <c r="N558" s="15">
        <v>100</v>
      </c>
      <c r="O558" s="15">
        <v>62408.639999999999</v>
      </c>
      <c r="P558" s="15">
        <v>0</v>
      </c>
      <c r="Q558" s="15">
        <v>1892.1</v>
      </c>
      <c r="R558" s="15">
        <v>2130</v>
      </c>
      <c r="S558" s="15">
        <v>56870</v>
      </c>
      <c r="T558" s="15">
        <v>9003.9599999999991</v>
      </c>
      <c r="U558" s="15">
        <v>0</v>
      </c>
      <c r="V558" s="15">
        <v>556.78</v>
      </c>
      <c r="W558" s="15">
        <v>66330.740000000005</v>
      </c>
      <c r="X558" s="16">
        <v>370</v>
      </c>
      <c r="Y558" s="16">
        <v>1750</v>
      </c>
      <c r="Z558" s="16">
        <v>0</v>
      </c>
      <c r="AA558" s="16">
        <v>0</v>
      </c>
      <c r="AB558" s="16">
        <v>2120</v>
      </c>
      <c r="AC558" s="16">
        <v>0</v>
      </c>
      <c r="AD558" s="15">
        <v>0</v>
      </c>
      <c r="AE558" s="15">
        <v>56017.9</v>
      </c>
      <c r="AF558" s="17">
        <v>-43.53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  <c r="AL558" s="18">
        <v>753</v>
      </c>
      <c r="AM558" s="18">
        <v>793</v>
      </c>
      <c r="AN558" s="35">
        <v>42851</v>
      </c>
      <c r="AO558" s="35">
        <v>42849</v>
      </c>
      <c r="AP558" s="23" t="s">
        <v>50</v>
      </c>
      <c r="AQ558" s="36">
        <v>42850.35732638889</v>
      </c>
      <c r="AR558" s="20" t="s">
        <v>51</v>
      </c>
      <c r="AS558" s="25" t="s">
        <v>50</v>
      </c>
      <c r="AT558" s="37">
        <v>42850.879733796297</v>
      </c>
      <c r="AU558" s="21" t="s">
        <v>57</v>
      </c>
    </row>
    <row r="559" spans="1:47" x14ac:dyDescent="0.2">
      <c r="A559" s="4" t="s">
        <v>110</v>
      </c>
      <c r="B559" s="14" t="s">
        <v>111</v>
      </c>
      <c r="C559" s="34">
        <v>42849</v>
      </c>
      <c r="D559" s="15">
        <v>110560</v>
      </c>
      <c r="E559" s="15">
        <v>109560</v>
      </c>
      <c r="F559" s="15">
        <v>0</v>
      </c>
      <c r="G559" s="15">
        <v>0</v>
      </c>
      <c r="H559" s="15">
        <v>0</v>
      </c>
      <c r="I559" s="15">
        <v>1000</v>
      </c>
      <c r="J559" s="15">
        <v>14830.53</v>
      </c>
      <c r="K559" s="15">
        <v>0</v>
      </c>
      <c r="L559" s="15">
        <v>555</v>
      </c>
      <c r="M559" s="15">
        <v>325</v>
      </c>
      <c r="N559" s="15">
        <v>900</v>
      </c>
      <c r="O559" s="15">
        <v>110683.13</v>
      </c>
      <c r="P559" s="15">
        <v>0</v>
      </c>
      <c r="Q559" s="15">
        <v>5824</v>
      </c>
      <c r="R559" s="15">
        <v>10663.4</v>
      </c>
      <c r="S559" s="15">
        <v>109560</v>
      </c>
      <c r="T559" s="15">
        <v>16582.740000000002</v>
      </c>
      <c r="U559" s="15">
        <v>0</v>
      </c>
      <c r="V559" s="15">
        <v>1027.79</v>
      </c>
      <c r="W559" s="15">
        <v>126270.53</v>
      </c>
      <c r="X559" s="16">
        <v>420</v>
      </c>
      <c r="Y559" s="16">
        <v>3275</v>
      </c>
      <c r="Z559" s="16">
        <v>0</v>
      </c>
      <c r="AA559" s="16">
        <v>870</v>
      </c>
      <c r="AB559" s="16">
        <v>2825</v>
      </c>
      <c r="AC559" s="16">
        <v>0</v>
      </c>
      <c r="AD559" s="15">
        <v>0</v>
      </c>
      <c r="AE559" s="15">
        <v>97797.6</v>
      </c>
      <c r="AF559" s="17">
        <v>-129.97999999999999</v>
      </c>
      <c r="AG559" s="17">
        <v>0</v>
      </c>
      <c r="AH559" s="17">
        <v>0</v>
      </c>
      <c r="AI559" s="17">
        <v>0</v>
      </c>
      <c r="AJ559" s="17">
        <v>0</v>
      </c>
      <c r="AK559" s="17">
        <v>0</v>
      </c>
      <c r="AL559" s="18">
        <v>1472</v>
      </c>
      <c r="AM559" s="18">
        <v>1525</v>
      </c>
      <c r="AN559" s="35">
        <v>42852</v>
      </c>
      <c r="AO559" s="35">
        <v>42850</v>
      </c>
      <c r="AP559" s="23" t="s">
        <v>50</v>
      </c>
      <c r="AQ559" s="36">
        <v>42850.768009259256</v>
      </c>
      <c r="AR559" s="20" t="s">
        <v>71</v>
      </c>
      <c r="AS559" s="25" t="s">
        <v>50</v>
      </c>
      <c r="AT559" s="37">
        <v>42850.879733796297</v>
      </c>
      <c r="AU559" s="21" t="s">
        <v>57</v>
      </c>
    </row>
    <row r="560" spans="1:47" x14ac:dyDescent="0.2">
      <c r="A560" s="4" t="s">
        <v>110</v>
      </c>
      <c r="B560" s="14" t="s">
        <v>111</v>
      </c>
      <c r="C560" s="34">
        <v>42850</v>
      </c>
      <c r="D560" s="15">
        <v>97380</v>
      </c>
      <c r="E560" s="15">
        <v>96230</v>
      </c>
      <c r="F560" s="15">
        <v>0</v>
      </c>
      <c r="G560" s="15">
        <v>0</v>
      </c>
      <c r="H560" s="15">
        <v>0</v>
      </c>
      <c r="I560" s="15">
        <v>1150</v>
      </c>
      <c r="J560" s="15">
        <v>11099.49</v>
      </c>
      <c r="K560" s="15">
        <v>0</v>
      </c>
      <c r="L560" s="15">
        <v>755</v>
      </c>
      <c r="M560" s="15">
        <v>2115</v>
      </c>
      <c r="N560" s="15">
        <v>3200</v>
      </c>
      <c r="O560" s="15">
        <v>97923.55</v>
      </c>
      <c r="P560" s="15">
        <v>205</v>
      </c>
      <c r="Q560" s="15">
        <v>9305.9</v>
      </c>
      <c r="R560" s="15">
        <v>7115.04</v>
      </c>
      <c r="S560" s="15">
        <v>96230</v>
      </c>
      <c r="T560" s="15">
        <v>17405.61</v>
      </c>
      <c r="U560" s="15">
        <v>0</v>
      </c>
      <c r="V560" s="15">
        <v>913.88</v>
      </c>
      <c r="W560" s="15">
        <v>111349.49</v>
      </c>
      <c r="X560" s="16">
        <v>670</v>
      </c>
      <c r="Y560" s="16">
        <v>2165</v>
      </c>
      <c r="Z560" s="16">
        <v>0</v>
      </c>
      <c r="AA560" s="16">
        <v>220</v>
      </c>
      <c r="AB560" s="16">
        <v>2615</v>
      </c>
      <c r="AC560" s="16">
        <v>0</v>
      </c>
      <c r="AD560" s="15">
        <v>0</v>
      </c>
      <c r="AE560" s="15">
        <v>86569.06</v>
      </c>
      <c r="AF560" s="17">
        <v>-162.61000000000001</v>
      </c>
      <c r="AG560" s="17">
        <v>0</v>
      </c>
      <c r="AH560" s="17">
        <v>0</v>
      </c>
      <c r="AI560" s="17">
        <v>0</v>
      </c>
      <c r="AJ560" s="17">
        <v>0</v>
      </c>
      <c r="AK560" s="17">
        <v>0</v>
      </c>
      <c r="AL560" s="18">
        <v>1360</v>
      </c>
      <c r="AM560" s="18">
        <v>1395</v>
      </c>
      <c r="AN560" s="35">
        <v>42853</v>
      </c>
      <c r="AO560" s="35">
        <v>42851</v>
      </c>
      <c r="AP560" s="23" t="s">
        <v>50</v>
      </c>
      <c r="AQ560" s="36">
        <v>42851.702337962961</v>
      </c>
      <c r="AR560" s="20" t="s">
        <v>71</v>
      </c>
      <c r="AS560" s="25" t="s">
        <v>50</v>
      </c>
      <c r="AT560" s="37">
        <v>42852.415960648148</v>
      </c>
      <c r="AU560" s="21" t="s">
        <v>51</v>
      </c>
    </row>
    <row r="561" spans="1:47" x14ac:dyDescent="0.2">
      <c r="A561" s="4" t="s">
        <v>110</v>
      </c>
      <c r="B561" s="14" t="s">
        <v>111</v>
      </c>
      <c r="C561" s="34">
        <v>42851</v>
      </c>
      <c r="D561" s="15">
        <v>92530</v>
      </c>
      <c r="E561" s="15">
        <v>91830</v>
      </c>
      <c r="F561" s="15">
        <v>0</v>
      </c>
      <c r="G561" s="15">
        <v>0</v>
      </c>
      <c r="H561" s="15">
        <v>0</v>
      </c>
      <c r="I561" s="15">
        <v>700</v>
      </c>
      <c r="J561" s="15">
        <v>10880.4</v>
      </c>
      <c r="K561" s="15">
        <v>0</v>
      </c>
      <c r="L561" s="15">
        <v>380</v>
      </c>
      <c r="M561" s="15">
        <v>175</v>
      </c>
      <c r="N561" s="15">
        <v>1900</v>
      </c>
      <c r="O561" s="15">
        <v>84142.05</v>
      </c>
      <c r="P561" s="15">
        <v>0</v>
      </c>
      <c r="Q561" s="15">
        <v>15607.7</v>
      </c>
      <c r="R561" s="15">
        <v>6115.65</v>
      </c>
      <c r="S561" s="15">
        <v>91830</v>
      </c>
      <c r="T561" s="15">
        <v>13287.29</v>
      </c>
      <c r="U561" s="15">
        <v>0</v>
      </c>
      <c r="V561" s="15">
        <v>748.11</v>
      </c>
      <c r="W561" s="15">
        <v>103965.4</v>
      </c>
      <c r="X561" s="16">
        <v>380</v>
      </c>
      <c r="Y561" s="16">
        <v>1930</v>
      </c>
      <c r="Z561" s="16">
        <v>0</v>
      </c>
      <c r="AA561" s="16">
        <v>0</v>
      </c>
      <c r="AB561" s="16">
        <v>2310</v>
      </c>
      <c r="AC561" s="16">
        <v>0</v>
      </c>
      <c r="AD561" s="15">
        <v>0</v>
      </c>
      <c r="AE561" s="15">
        <v>75016.649999999994</v>
      </c>
      <c r="AF561" s="17">
        <v>-315.22000000000003</v>
      </c>
      <c r="AG561" s="17">
        <v>0.01</v>
      </c>
      <c r="AH561" s="17">
        <v>0</v>
      </c>
      <c r="AI561" s="17">
        <v>0</v>
      </c>
      <c r="AJ561" s="17">
        <v>0</v>
      </c>
      <c r="AK561" s="17">
        <v>0</v>
      </c>
      <c r="AL561" s="18">
        <v>1156</v>
      </c>
      <c r="AM561" s="18">
        <v>1190</v>
      </c>
      <c r="AN561" s="35">
        <v>42857</v>
      </c>
      <c r="AO561" s="35">
        <v>42852</v>
      </c>
      <c r="AP561" s="23" t="s">
        <v>50</v>
      </c>
      <c r="AQ561" s="36">
        <v>42852.709733796299</v>
      </c>
      <c r="AR561" s="20" t="s">
        <v>71</v>
      </c>
      <c r="AS561" s="25" t="s">
        <v>50</v>
      </c>
      <c r="AT561" s="37">
        <v>42853.463414351849</v>
      </c>
      <c r="AU561" s="21" t="s">
        <v>51</v>
      </c>
    </row>
    <row r="562" spans="1:47" x14ac:dyDescent="0.2">
      <c r="A562" s="4" t="s">
        <v>110</v>
      </c>
      <c r="B562" s="14" t="s">
        <v>111</v>
      </c>
      <c r="C562" s="34">
        <v>42852</v>
      </c>
      <c r="D562" s="15">
        <v>84565</v>
      </c>
      <c r="E562" s="15">
        <v>83715</v>
      </c>
      <c r="F562" s="15">
        <v>50</v>
      </c>
      <c r="G562" s="15">
        <v>0</v>
      </c>
      <c r="H562" s="15">
        <v>0</v>
      </c>
      <c r="I562" s="15">
        <v>800</v>
      </c>
      <c r="J562" s="15">
        <v>8554.74</v>
      </c>
      <c r="K562" s="15">
        <v>0</v>
      </c>
      <c r="L562" s="15">
        <v>675</v>
      </c>
      <c r="M562" s="15">
        <v>305</v>
      </c>
      <c r="N562" s="15">
        <v>900</v>
      </c>
      <c r="O562" s="15">
        <v>75818.2</v>
      </c>
      <c r="P562" s="15">
        <v>115</v>
      </c>
      <c r="Q562" s="15">
        <v>13664.7</v>
      </c>
      <c r="R562" s="15">
        <v>5401.84</v>
      </c>
      <c r="S562" s="15">
        <v>83715</v>
      </c>
      <c r="T562" s="15">
        <v>10660.97</v>
      </c>
      <c r="U562" s="15">
        <v>0</v>
      </c>
      <c r="V562" s="15">
        <v>623.77</v>
      </c>
      <c r="W562" s="15">
        <v>94099.74</v>
      </c>
      <c r="X562" s="16">
        <v>210</v>
      </c>
      <c r="Y562" s="16">
        <v>3825</v>
      </c>
      <c r="Z562" s="16">
        <v>0</v>
      </c>
      <c r="AA562" s="16">
        <v>310</v>
      </c>
      <c r="AB562" s="16">
        <v>3725</v>
      </c>
      <c r="AC562" s="16">
        <v>0</v>
      </c>
      <c r="AD562" s="15">
        <v>0</v>
      </c>
      <c r="AE562" s="15">
        <v>70008.460000000006</v>
      </c>
      <c r="AF562" s="17">
        <v>-229.63</v>
      </c>
      <c r="AG562" s="17">
        <v>0</v>
      </c>
      <c r="AH562" s="17">
        <v>0</v>
      </c>
      <c r="AI562" s="17">
        <v>0</v>
      </c>
      <c r="AJ562" s="17">
        <v>0</v>
      </c>
      <c r="AK562" s="17">
        <v>0</v>
      </c>
      <c r="AL562" s="18">
        <v>1087</v>
      </c>
      <c r="AM562" s="18">
        <v>1150</v>
      </c>
      <c r="AN562" s="35">
        <v>42858</v>
      </c>
      <c r="AO562" s="35">
        <v>42853</v>
      </c>
      <c r="AP562" s="23" t="s">
        <v>50</v>
      </c>
      <c r="AQ562" s="36">
        <v>42857.3675</v>
      </c>
      <c r="AR562" s="20" t="s">
        <v>51</v>
      </c>
      <c r="AS562" s="25" t="s">
        <v>50</v>
      </c>
      <c r="AT562" s="37">
        <v>42857.468946759262</v>
      </c>
      <c r="AU562" s="21" t="s">
        <v>51</v>
      </c>
    </row>
    <row r="563" spans="1:47" x14ac:dyDescent="0.2">
      <c r="A563" s="4" t="s">
        <v>110</v>
      </c>
      <c r="B563" s="14" t="s">
        <v>111</v>
      </c>
      <c r="C563" s="34">
        <v>42853</v>
      </c>
      <c r="D563" s="15">
        <v>86375</v>
      </c>
      <c r="E563" s="15">
        <v>85425</v>
      </c>
      <c r="F563" s="15">
        <v>0</v>
      </c>
      <c r="G563" s="15">
        <v>0</v>
      </c>
      <c r="H563" s="15">
        <v>0</v>
      </c>
      <c r="I563" s="15">
        <v>950</v>
      </c>
      <c r="J563" s="15">
        <v>12557.55</v>
      </c>
      <c r="K563" s="15">
        <v>0</v>
      </c>
      <c r="L563" s="15">
        <v>285</v>
      </c>
      <c r="M563" s="15">
        <v>465</v>
      </c>
      <c r="N563" s="15">
        <v>1700</v>
      </c>
      <c r="O563" s="15">
        <v>85203.1</v>
      </c>
      <c r="P563" s="15">
        <v>0</v>
      </c>
      <c r="Q563" s="15">
        <v>10355.450000000001</v>
      </c>
      <c r="R563" s="15">
        <v>5824</v>
      </c>
      <c r="S563" s="15">
        <v>85425</v>
      </c>
      <c r="T563" s="15">
        <v>15086.97</v>
      </c>
      <c r="U563" s="15">
        <v>0</v>
      </c>
      <c r="V563" s="15">
        <v>870.58</v>
      </c>
      <c r="W563" s="15">
        <v>99682.55</v>
      </c>
      <c r="X563" s="16">
        <v>510</v>
      </c>
      <c r="Y563" s="16">
        <v>1580</v>
      </c>
      <c r="Z563" s="16">
        <v>0</v>
      </c>
      <c r="AA563" s="16">
        <v>0</v>
      </c>
      <c r="AB563" s="16">
        <v>2090</v>
      </c>
      <c r="AC563" s="16">
        <v>0</v>
      </c>
      <c r="AD563" s="15">
        <v>0</v>
      </c>
      <c r="AE563" s="15">
        <v>73985.55</v>
      </c>
      <c r="AF563" s="17">
        <v>-183.59</v>
      </c>
      <c r="AG563" s="17">
        <v>0</v>
      </c>
      <c r="AH563" s="17">
        <v>-178.5</v>
      </c>
      <c r="AI563" s="17">
        <v>0</v>
      </c>
      <c r="AJ563" s="17">
        <v>0</v>
      </c>
      <c r="AK563" s="17">
        <v>0</v>
      </c>
      <c r="AL563" s="18">
        <v>1197</v>
      </c>
      <c r="AM563" s="18">
        <v>1223</v>
      </c>
      <c r="AN563" s="35">
        <v>42859</v>
      </c>
      <c r="AO563" s="35">
        <v>42854</v>
      </c>
      <c r="AP563" s="23" t="s">
        <v>50</v>
      </c>
      <c r="AQ563" s="36">
        <v>42857.59579861111</v>
      </c>
      <c r="AR563" s="20" t="s">
        <v>71</v>
      </c>
      <c r="AS563" s="25" t="s">
        <v>50</v>
      </c>
      <c r="AT563" s="37">
        <v>42857.881342592591</v>
      </c>
      <c r="AU563" s="21" t="s">
        <v>51</v>
      </c>
    </row>
    <row r="564" spans="1:47" x14ac:dyDescent="0.2">
      <c r="A564" s="4" t="s">
        <v>110</v>
      </c>
      <c r="B564" s="14" t="s">
        <v>111</v>
      </c>
      <c r="C564" s="34">
        <v>42854</v>
      </c>
      <c r="D564" s="15">
        <v>59415</v>
      </c>
      <c r="E564" s="15">
        <v>58765</v>
      </c>
      <c r="F564" s="15">
        <v>0</v>
      </c>
      <c r="G564" s="15">
        <v>0</v>
      </c>
      <c r="H564" s="15">
        <v>0</v>
      </c>
      <c r="I564" s="15">
        <v>650</v>
      </c>
      <c r="J564" s="15">
        <v>7439.7</v>
      </c>
      <c r="K564" s="15">
        <v>0</v>
      </c>
      <c r="L564" s="15">
        <v>945</v>
      </c>
      <c r="M564" s="15">
        <v>465</v>
      </c>
      <c r="N564" s="15">
        <v>800</v>
      </c>
      <c r="O564" s="15">
        <v>59002.2</v>
      </c>
      <c r="P564" s="15">
        <v>0</v>
      </c>
      <c r="Q564" s="15">
        <v>3380.5</v>
      </c>
      <c r="R564" s="15">
        <v>6682</v>
      </c>
      <c r="S564" s="15">
        <v>58765</v>
      </c>
      <c r="T564" s="15">
        <v>9720.75</v>
      </c>
      <c r="U564" s="15">
        <v>0</v>
      </c>
      <c r="V564" s="15">
        <v>578.95000000000005</v>
      </c>
      <c r="W564" s="15">
        <v>68264.7</v>
      </c>
      <c r="X564" s="16">
        <v>560</v>
      </c>
      <c r="Y564" s="16">
        <v>1295</v>
      </c>
      <c r="Z564" s="16">
        <v>0</v>
      </c>
      <c r="AA564" s="16">
        <v>0</v>
      </c>
      <c r="AB564" s="16">
        <v>1855</v>
      </c>
      <c r="AC564" s="16">
        <v>0</v>
      </c>
      <c r="AD564" s="15">
        <v>0</v>
      </c>
      <c r="AE564" s="15">
        <v>52007.5</v>
      </c>
      <c r="AF564" s="17">
        <v>0</v>
      </c>
      <c r="AG564" s="17">
        <v>0</v>
      </c>
      <c r="AH564" s="17">
        <v>0</v>
      </c>
      <c r="AI564" s="17">
        <v>-3380.5</v>
      </c>
      <c r="AJ564" s="17">
        <v>0</v>
      </c>
      <c r="AK564" s="17">
        <v>0</v>
      </c>
      <c r="AL564" s="18">
        <v>770</v>
      </c>
      <c r="AM564" s="18">
        <v>798</v>
      </c>
      <c r="AN564" s="35">
        <v>42859</v>
      </c>
      <c r="AO564" s="35">
        <v>42857</v>
      </c>
      <c r="AP564" s="23" t="s">
        <v>50</v>
      </c>
      <c r="AQ564" s="36">
        <v>42857.737974537034</v>
      </c>
      <c r="AR564" s="20" t="s">
        <v>71</v>
      </c>
      <c r="AS564" s="25" t="s">
        <v>50</v>
      </c>
      <c r="AT564" s="37">
        <v>42857.881342592591</v>
      </c>
      <c r="AU564" s="21" t="s">
        <v>51</v>
      </c>
    </row>
    <row r="565" spans="1:47" x14ac:dyDescent="0.2">
      <c r="A565" s="4" t="s">
        <v>112</v>
      </c>
      <c r="B565" s="14" t="s">
        <v>113</v>
      </c>
      <c r="C565" s="34">
        <v>42826</v>
      </c>
      <c r="D565" s="15">
        <v>63895</v>
      </c>
      <c r="E565" s="15">
        <v>63245</v>
      </c>
      <c r="F565" s="15">
        <v>0</v>
      </c>
      <c r="G565" s="15">
        <v>0</v>
      </c>
      <c r="H565" s="15">
        <v>0</v>
      </c>
      <c r="I565" s="15">
        <v>650</v>
      </c>
      <c r="J565" s="15">
        <v>6093.81</v>
      </c>
      <c r="K565" s="15">
        <v>0</v>
      </c>
      <c r="L565" s="15">
        <v>205</v>
      </c>
      <c r="M565" s="15">
        <v>380</v>
      </c>
      <c r="N565" s="15">
        <v>6900</v>
      </c>
      <c r="O565" s="15">
        <v>59372.43</v>
      </c>
      <c r="P565" s="15">
        <v>0</v>
      </c>
      <c r="Q565" s="15">
        <v>3580</v>
      </c>
      <c r="R565" s="15">
        <v>14521.38</v>
      </c>
      <c r="S565" s="15">
        <v>63245</v>
      </c>
      <c r="T565" s="15">
        <v>13791.88</v>
      </c>
      <c r="U565" s="15">
        <v>0</v>
      </c>
      <c r="V565" s="15">
        <v>436.93</v>
      </c>
      <c r="W565" s="15">
        <v>70573.81</v>
      </c>
      <c r="X565" s="16">
        <v>110</v>
      </c>
      <c r="Y565" s="16">
        <v>1170</v>
      </c>
      <c r="Z565" s="16">
        <v>0</v>
      </c>
      <c r="AA565" s="16">
        <v>30</v>
      </c>
      <c r="AB565" s="16">
        <v>1250</v>
      </c>
      <c r="AC565" s="16">
        <v>0</v>
      </c>
      <c r="AD565" s="15">
        <v>0</v>
      </c>
      <c r="AE565" s="15">
        <v>53943.62</v>
      </c>
      <c r="AF565" s="17">
        <v>-82.35</v>
      </c>
      <c r="AG565" s="17">
        <v>0.38</v>
      </c>
      <c r="AH565" s="17">
        <v>0</v>
      </c>
      <c r="AI565" s="17">
        <v>0</v>
      </c>
      <c r="AJ565" s="17">
        <v>0</v>
      </c>
      <c r="AK565" s="17">
        <v>0</v>
      </c>
      <c r="AL565" s="18">
        <v>815</v>
      </c>
      <c r="AM565" s="18">
        <v>829</v>
      </c>
      <c r="AN565" s="35">
        <v>42830</v>
      </c>
      <c r="AO565" s="35">
        <v>42828</v>
      </c>
      <c r="AP565" s="23" t="s">
        <v>50</v>
      </c>
      <c r="AQ565" s="36">
        <v>42829.638506944444</v>
      </c>
      <c r="AR565" s="20" t="s">
        <v>51</v>
      </c>
      <c r="AS565" s="25" t="s">
        <v>50</v>
      </c>
      <c r="AT565" s="37">
        <v>42850.879733796297</v>
      </c>
      <c r="AU565" s="21" t="s">
        <v>57</v>
      </c>
    </row>
    <row r="566" spans="1:47" x14ac:dyDescent="0.2">
      <c r="A566" s="4" t="s">
        <v>112</v>
      </c>
      <c r="B566" s="14" t="s">
        <v>113</v>
      </c>
      <c r="C566" s="34">
        <v>42828</v>
      </c>
      <c r="D566" s="15">
        <v>105260</v>
      </c>
      <c r="E566" s="15">
        <v>103660</v>
      </c>
      <c r="F566" s="15">
        <v>750</v>
      </c>
      <c r="G566" s="15">
        <v>0</v>
      </c>
      <c r="H566" s="15">
        <v>0</v>
      </c>
      <c r="I566" s="15">
        <v>850</v>
      </c>
      <c r="J566" s="15">
        <v>13039.35</v>
      </c>
      <c r="K566" s="15">
        <v>0</v>
      </c>
      <c r="L566" s="15">
        <v>100</v>
      </c>
      <c r="M566" s="15">
        <v>1780</v>
      </c>
      <c r="N566" s="15">
        <v>10300</v>
      </c>
      <c r="O566" s="15">
        <v>80052.31</v>
      </c>
      <c r="P566" s="15">
        <v>0</v>
      </c>
      <c r="Q566" s="15">
        <v>1699.99</v>
      </c>
      <c r="R566" s="15">
        <v>48727.05</v>
      </c>
      <c r="S566" s="15">
        <v>103660</v>
      </c>
      <c r="T566" s="15">
        <v>25843.32</v>
      </c>
      <c r="U566" s="15">
        <v>0</v>
      </c>
      <c r="V566" s="15">
        <v>976.03</v>
      </c>
      <c r="W566" s="15">
        <v>120179.35</v>
      </c>
      <c r="X566" s="16">
        <v>520</v>
      </c>
      <c r="Y566" s="16">
        <v>1930</v>
      </c>
      <c r="Z566" s="16">
        <v>0</v>
      </c>
      <c r="AA566" s="16">
        <v>200</v>
      </c>
      <c r="AB566" s="16">
        <v>2250</v>
      </c>
      <c r="AC566" s="16">
        <v>0</v>
      </c>
      <c r="AD566" s="15">
        <v>0</v>
      </c>
      <c r="AE566" s="15">
        <v>67382.960000000006</v>
      </c>
      <c r="AF566" s="17">
        <v>-23.12</v>
      </c>
      <c r="AG566" s="17">
        <v>0.04</v>
      </c>
      <c r="AH566" s="17">
        <v>150</v>
      </c>
      <c r="AI566" s="17">
        <v>0</v>
      </c>
      <c r="AJ566" s="17">
        <v>0</v>
      </c>
      <c r="AK566" s="17">
        <v>0</v>
      </c>
      <c r="AL566" s="18">
        <v>1267</v>
      </c>
      <c r="AM566" s="18">
        <v>1286</v>
      </c>
      <c r="AN566" s="35">
        <v>42832</v>
      </c>
      <c r="AO566" s="35">
        <v>42829</v>
      </c>
      <c r="AP566" s="23" t="s">
        <v>50</v>
      </c>
      <c r="AQ566" s="36">
        <v>42832.381979166668</v>
      </c>
      <c r="AR566" s="20" t="s">
        <v>51</v>
      </c>
      <c r="AS566" s="25" t="s">
        <v>50</v>
      </c>
      <c r="AT566" s="37">
        <v>42850.879733796297</v>
      </c>
      <c r="AU566" s="21" t="s">
        <v>57</v>
      </c>
    </row>
    <row r="567" spans="1:47" x14ac:dyDescent="0.2">
      <c r="A567" s="4" t="s">
        <v>112</v>
      </c>
      <c r="B567" s="14" t="s">
        <v>113</v>
      </c>
      <c r="C567" s="34">
        <v>42829</v>
      </c>
      <c r="D567" s="15">
        <v>87930</v>
      </c>
      <c r="E567" s="15">
        <v>86980</v>
      </c>
      <c r="F567" s="15">
        <v>200</v>
      </c>
      <c r="G567" s="15">
        <v>0</v>
      </c>
      <c r="H567" s="15">
        <v>0</v>
      </c>
      <c r="I567" s="15">
        <v>750</v>
      </c>
      <c r="J567" s="15">
        <v>9011.31</v>
      </c>
      <c r="K567" s="15">
        <v>0</v>
      </c>
      <c r="L567" s="15">
        <v>195</v>
      </c>
      <c r="M567" s="15">
        <v>895</v>
      </c>
      <c r="N567" s="15">
        <v>3800</v>
      </c>
      <c r="O567" s="15">
        <v>70444.649999999994</v>
      </c>
      <c r="P567" s="15">
        <v>0</v>
      </c>
      <c r="Q567" s="15">
        <v>380</v>
      </c>
      <c r="R567" s="15">
        <v>31006.66</v>
      </c>
      <c r="S567" s="15">
        <v>86980</v>
      </c>
      <c r="T567" s="15">
        <v>14190.48</v>
      </c>
      <c r="U567" s="15">
        <v>0</v>
      </c>
      <c r="V567" s="15">
        <v>660.83</v>
      </c>
      <c r="W567" s="15">
        <v>98031.31</v>
      </c>
      <c r="X567" s="16">
        <v>150</v>
      </c>
      <c r="Y567" s="16">
        <v>1395</v>
      </c>
      <c r="Z567" s="16">
        <v>0</v>
      </c>
      <c r="AA567" s="16">
        <v>60</v>
      </c>
      <c r="AB567" s="16">
        <v>1485</v>
      </c>
      <c r="AC567" s="16">
        <v>0</v>
      </c>
      <c r="AD567" s="15">
        <v>0</v>
      </c>
      <c r="AE567" s="15">
        <v>61828.34</v>
      </c>
      <c r="AF567" s="17">
        <v>-2.2400000000000002</v>
      </c>
      <c r="AG567" s="17">
        <v>0.66</v>
      </c>
      <c r="AH567" s="17">
        <v>0</v>
      </c>
      <c r="AI567" s="17">
        <v>0</v>
      </c>
      <c r="AJ567" s="17">
        <v>0</v>
      </c>
      <c r="AK567" s="17">
        <v>0</v>
      </c>
      <c r="AL567" s="18">
        <v>911</v>
      </c>
      <c r="AM567" s="18">
        <v>949</v>
      </c>
      <c r="AN567" s="35">
        <v>42835</v>
      </c>
      <c r="AO567" s="35">
        <v>42830</v>
      </c>
      <c r="AP567" s="23" t="s">
        <v>50</v>
      </c>
      <c r="AQ567" s="36">
        <v>42834.87877314815</v>
      </c>
      <c r="AR567" s="20" t="s">
        <v>51</v>
      </c>
      <c r="AS567" s="25" t="s">
        <v>50</v>
      </c>
      <c r="AT567" s="37">
        <v>42850.879733796297</v>
      </c>
      <c r="AU567" s="21" t="s">
        <v>57</v>
      </c>
    </row>
    <row r="568" spans="1:47" x14ac:dyDescent="0.2">
      <c r="A568" s="4" t="s">
        <v>112</v>
      </c>
      <c r="B568" s="14" t="s">
        <v>113</v>
      </c>
      <c r="C568" s="34">
        <v>42830</v>
      </c>
      <c r="D568" s="15">
        <v>92070</v>
      </c>
      <c r="E568" s="15">
        <v>91420</v>
      </c>
      <c r="F568" s="15">
        <v>0</v>
      </c>
      <c r="G568" s="15">
        <v>0</v>
      </c>
      <c r="H568" s="15">
        <v>0</v>
      </c>
      <c r="I568" s="15">
        <v>650</v>
      </c>
      <c r="J568" s="15">
        <v>9729.8700000000008</v>
      </c>
      <c r="K568" s="15">
        <v>0</v>
      </c>
      <c r="L568" s="15">
        <v>110</v>
      </c>
      <c r="M568" s="15">
        <v>1220</v>
      </c>
      <c r="N568" s="15">
        <v>3900</v>
      </c>
      <c r="O568" s="15">
        <v>77438.58</v>
      </c>
      <c r="P568" s="15">
        <v>0</v>
      </c>
      <c r="Q568" s="15">
        <v>360</v>
      </c>
      <c r="R568" s="15">
        <v>29231.29</v>
      </c>
      <c r="S568" s="15">
        <v>91420</v>
      </c>
      <c r="T568" s="15">
        <v>14886.33</v>
      </c>
      <c r="U568" s="15">
        <v>0</v>
      </c>
      <c r="V568" s="15">
        <v>723.54</v>
      </c>
      <c r="W568" s="15">
        <v>103129.87</v>
      </c>
      <c r="X568" s="16">
        <v>230</v>
      </c>
      <c r="Y568" s="16">
        <v>1905</v>
      </c>
      <c r="Z568" s="16">
        <v>0</v>
      </c>
      <c r="AA568" s="16">
        <v>220</v>
      </c>
      <c r="AB568" s="16">
        <v>1915</v>
      </c>
      <c r="AC568" s="16">
        <v>0</v>
      </c>
      <c r="AD568" s="15">
        <v>0</v>
      </c>
      <c r="AE568" s="15">
        <v>68293.710000000006</v>
      </c>
      <c r="AF568" s="17">
        <v>-8.2799999999999994</v>
      </c>
      <c r="AG568" s="17">
        <v>0.28999999999999998</v>
      </c>
      <c r="AH568" s="17">
        <v>0</v>
      </c>
      <c r="AI568" s="17">
        <v>0</v>
      </c>
      <c r="AJ568" s="17">
        <v>0</v>
      </c>
      <c r="AK568" s="17">
        <v>0</v>
      </c>
      <c r="AL568" s="18">
        <v>839</v>
      </c>
      <c r="AM568" s="18">
        <v>925</v>
      </c>
      <c r="AN568" s="35">
        <v>42835</v>
      </c>
      <c r="AO568" s="35">
        <v>42832</v>
      </c>
      <c r="AP568" s="23" t="s">
        <v>50</v>
      </c>
      <c r="AQ568" s="36">
        <v>42834.942743055559</v>
      </c>
      <c r="AR568" s="20" t="s">
        <v>51</v>
      </c>
      <c r="AS568" s="25" t="s">
        <v>50</v>
      </c>
      <c r="AT568" s="37">
        <v>42850.879733796297</v>
      </c>
      <c r="AU568" s="21" t="s">
        <v>57</v>
      </c>
    </row>
    <row r="569" spans="1:47" x14ac:dyDescent="0.2">
      <c r="A569" s="4" t="s">
        <v>112</v>
      </c>
      <c r="B569" s="14" t="s">
        <v>113</v>
      </c>
      <c r="C569" s="34">
        <v>42832</v>
      </c>
      <c r="D569" s="15">
        <v>109900</v>
      </c>
      <c r="E569" s="15">
        <v>108750</v>
      </c>
      <c r="F569" s="15">
        <v>0</v>
      </c>
      <c r="G569" s="15">
        <v>0</v>
      </c>
      <c r="H569" s="15">
        <v>0</v>
      </c>
      <c r="I569" s="15">
        <v>1150</v>
      </c>
      <c r="J569" s="15">
        <v>14371.47</v>
      </c>
      <c r="K569" s="15">
        <v>0</v>
      </c>
      <c r="L569" s="15">
        <v>40</v>
      </c>
      <c r="M569" s="15">
        <v>1380</v>
      </c>
      <c r="N569" s="15">
        <v>10500</v>
      </c>
      <c r="O569" s="15">
        <v>79843.37</v>
      </c>
      <c r="P569" s="15">
        <v>0</v>
      </c>
      <c r="Q569" s="15">
        <v>6763.91</v>
      </c>
      <c r="R569" s="15">
        <v>49584.19</v>
      </c>
      <c r="S569" s="15">
        <v>108750</v>
      </c>
      <c r="T569" s="15">
        <v>26408.38</v>
      </c>
      <c r="U569" s="15">
        <v>0</v>
      </c>
      <c r="V569" s="15">
        <v>1033.0899999999999</v>
      </c>
      <c r="W569" s="15">
        <v>125691.47</v>
      </c>
      <c r="X569" s="16">
        <v>380</v>
      </c>
      <c r="Y569" s="16">
        <v>2145</v>
      </c>
      <c r="Z569" s="16">
        <v>0</v>
      </c>
      <c r="AA569" s="16">
        <v>505</v>
      </c>
      <c r="AB569" s="16">
        <v>2020</v>
      </c>
      <c r="AC569" s="16">
        <v>0</v>
      </c>
      <c r="AD569" s="15">
        <v>0</v>
      </c>
      <c r="AE569" s="15">
        <v>66071.899999999994</v>
      </c>
      <c r="AF569" s="17">
        <v>-47.07</v>
      </c>
      <c r="AG569" s="17">
        <v>0.1</v>
      </c>
      <c r="AH569" s="17">
        <v>0</v>
      </c>
      <c r="AI569" s="17">
        <v>0</v>
      </c>
      <c r="AJ569" s="17">
        <v>0</v>
      </c>
      <c r="AK569" s="17">
        <v>0</v>
      </c>
      <c r="AL569" s="18">
        <v>1169</v>
      </c>
      <c r="AM569" s="18">
        <v>1218</v>
      </c>
      <c r="AN569" s="35">
        <v>42837</v>
      </c>
      <c r="AO569" s="35">
        <v>42833</v>
      </c>
      <c r="AP569" s="23" t="s">
        <v>50</v>
      </c>
      <c r="AQ569" s="36">
        <v>42835.598865740743</v>
      </c>
      <c r="AR569" s="20" t="s">
        <v>51</v>
      </c>
      <c r="AS569" s="25" t="s">
        <v>50</v>
      </c>
      <c r="AT569" s="37">
        <v>42850.879733796297</v>
      </c>
      <c r="AU569" s="21" t="s">
        <v>57</v>
      </c>
    </row>
    <row r="570" spans="1:47" x14ac:dyDescent="0.2">
      <c r="A570" s="4" t="s">
        <v>112</v>
      </c>
      <c r="B570" s="14" t="s">
        <v>113</v>
      </c>
      <c r="C570" s="34">
        <v>42833</v>
      </c>
      <c r="D570" s="15">
        <v>69680</v>
      </c>
      <c r="E570" s="15">
        <v>68930</v>
      </c>
      <c r="F570" s="15">
        <v>350</v>
      </c>
      <c r="G570" s="15">
        <v>0</v>
      </c>
      <c r="H570" s="15">
        <v>0</v>
      </c>
      <c r="I570" s="15">
        <v>400</v>
      </c>
      <c r="J570" s="15">
        <v>10656.78</v>
      </c>
      <c r="K570" s="15">
        <v>0</v>
      </c>
      <c r="L570" s="15">
        <v>75</v>
      </c>
      <c r="M570" s="15">
        <v>625</v>
      </c>
      <c r="N570" s="15">
        <v>5100</v>
      </c>
      <c r="O570" s="15">
        <v>51395.14</v>
      </c>
      <c r="P570" s="15">
        <v>80</v>
      </c>
      <c r="Q570" s="15">
        <v>2558.64</v>
      </c>
      <c r="R570" s="15">
        <v>32103</v>
      </c>
      <c r="S570" s="15">
        <v>68930</v>
      </c>
      <c r="T570" s="15">
        <v>16463.810000000001</v>
      </c>
      <c r="U570" s="15">
        <v>0</v>
      </c>
      <c r="V570" s="15">
        <v>742.97</v>
      </c>
      <c r="W570" s="15">
        <v>81036.78</v>
      </c>
      <c r="X570" s="16">
        <v>210</v>
      </c>
      <c r="Y570" s="16">
        <v>2050</v>
      </c>
      <c r="Z570" s="16">
        <v>0</v>
      </c>
      <c r="AA570" s="16">
        <v>60</v>
      </c>
      <c r="AB570" s="16">
        <v>2200</v>
      </c>
      <c r="AC570" s="16">
        <v>0</v>
      </c>
      <c r="AD570" s="15">
        <v>0</v>
      </c>
      <c r="AE570" s="15">
        <v>42238.36</v>
      </c>
      <c r="AF570" s="17">
        <v>-48.61</v>
      </c>
      <c r="AG570" s="17">
        <v>0.64</v>
      </c>
      <c r="AH570" s="17">
        <v>0</v>
      </c>
      <c r="AI570" s="17">
        <v>0</v>
      </c>
      <c r="AJ570" s="17">
        <v>0</v>
      </c>
      <c r="AK570" s="17">
        <v>0</v>
      </c>
      <c r="AL570" s="18">
        <v>684</v>
      </c>
      <c r="AM570" s="18">
        <v>704</v>
      </c>
      <c r="AN570" s="35">
        <v>42837</v>
      </c>
      <c r="AO570" s="35">
        <v>42835</v>
      </c>
      <c r="AP570" s="23" t="s">
        <v>50</v>
      </c>
      <c r="AQ570" s="36">
        <v>42836.463483796295</v>
      </c>
      <c r="AR570" s="20" t="s">
        <v>51</v>
      </c>
      <c r="AS570" s="25" t="s">
        <v>50</v>
      </c>
      <c r="AT570" s="37">
        <v>42850.879733796297</v>
      </c>
      <c r="AU570" s="21" t="s">
        <v>57</v>
      </c>
    </row>
    <row r="571" spans="1:47" x14ac:dyDescent="0.2">
      <c r="A571" s="4" t="s">
        <v>112</v>
      </c>
      <c r="B571" s="14" t="s">
        <v>113</v>
      </c>
      <c r="C571" s="34">
        <v>42835</v>
      </c>
      <c r="D571" s="15">
        <v>79445</v>
      </c>
      <c r="E571" s="15">
        <v>79295</v>
      </c>
      <c r="F571" s="15">
        <v>0</v>
      </c>
      <c r="G571" s="15">
        <v>0</v>
      </c>
      <c r="H571" s="15">
        <v>0</v>
      </c>
      <c r="I571" s="15">
        <v>150</v>
      </c>
      <c r="J571" s="15">
        <v>7490.7</v>
      </c>
      <c r="K571" s="15">
        <v>0</v>
      </c>
      <c r="L571" s="15">
        <v>105</v>
      </c>
      <c r="M571" s="15">
        <v>1230</v>
      </c>
      <c r="N571" s="15">
        <v>7200</v>
      </c>
      <c r="O571" s="15">
        <v>76783.820000000007</v>
      </c>
      <c r="P571" s="15">
        <v>0</v>
      </c>
      <c r="Q571" s="15">
        <v>0</v>
      </c>
      <c r="R571" s="15">
        <v>18686.88</v>
      </c>
      <c r="S571" s="15">
        <v>79295</v>
      </c>
      <c r="T571" s="15">
        <v>15598.31</v>
      </c>
      <c r="U571" s="15">
        <v>0</v>
      </c>
      <c r="V571" s="15">
        <v>577.39</v>
      </c>
      <c r="W571" s="15">
        <v>88270.7</v>
      </c>
      <c r="X571" s="16">
        <v>1110</v>
      </c>
      <c r="Y571" s="16">
        <v>2795</v>
      </c>
      <c r="Z571" s="16">
        <v>0</v>
      </c>
      <c r="AA571" s="16">
        <v>95</v>
      </c>
      <c r="AB571" s="16">
        <v>3810</v>
      </c>
      <c r="AC571" s="16">
        <v>0</v>
      </c>
      <c r="AD571" s="15">
        <v>0</v>
      </c>
      <c r="AE571" s="15">
        <v>71768.12</v>
      </c>
      <c r="AF571" s="17">
        <v>0</v>
      </c>
      <c r="AG571" s="17">
        <v>0.88</v>
      </c>
      <c r="AH571" s="17">
        <v>0</v>
      </c>
      <c r="AI571" s="17">
        <v>0</v>
      </c>
      <c r="AJ571" s="17">
        <v>0</v>
      </c>
      <c r="AK571" s="17">
        <v>0</v>
      </c>
      <c r="AL571" s="18">
        <v>845</v>
      </c>
      <c r="AM571" s="18">
        <v>887</v>
      </c>
      <c r="AN571" s="35">
        <v>42842</v>
      </c>
      <c r="AO571" s="35">
        <v>42836</v>
      </c>
      <c r="AP571" s="23" t="s">
        <v>50</v>
      </c>
      <c r="AQ571" s="36">
        <v>42837.417175925926</v>
      </c>
      <c r="AR571" s="20" t="s">
        <v>51</v>
      </c>
      <c r="AS571" s="25" t="s">
        <v>50</v>
      </c>
      <c r="AT571" s="37">
        <v>42850.879733796297</v>
      </c>
      <c r="AU571" s="21" t="s">
        <v>57</v>
      </c>
    </row>
    <row r="572" spans="1:47" x14ac:dyDescent="0.2">
      <c r="A572" s="4" t="s">
        <v>112</v>
      </c>
      <c r="B572" s="14" t="s">
        <v>113</v>
      </c>
      <c r="C572" s="34">
        <v>42836</v>
      </c>
      <c r="D572" s="15">
        <v>24025</v>
      </c>
      <c r="E572" s="15">
        <v>23825</v>
      </c>
      <c r="F572" s="15">
        <v>0</v>
      </c>
      <c r="G572" s="15">
        <v>0</v>
      </c>
      <c r="H572" s="15">
        <v>0</v>
      </c>
      <c r="I572" s="15">
        <v>200</v>
      </c>
      <c r="J572" s="15">
        <v>1525.8</v>
      </c>
      <c r="K572" s="15">
        <v>0</v>
      </c>
      <c r="L572" s="15">
        <v>150</v>
      </c>
      <c r="M572" s="15">
        <v>110</v>
      </c>
      <c r="N572" s="15">
        <v>2100</v>
      </c>
      <c r="O572" s="15">
        <v>23223.96</v>
      </c>
      <c r="P572" s="15">
        <v>0</v>
      </c>
      <c r="Q572" s="15">
        <v>0</v>
      </c>
      <c r="R572" s="15">
        <v>4686.84</v>
      </c>
      <c r="S572" s="15">
        <v>23825</v>
      </c>
      <c r="T572" s="15">
        <v>3968.97</v>
      </c>
      <c r="U572" s="15">
        <v>0</v>
      </c>
      <c r="V572" s="15">
        <v>116.83</v>
      </c>
      <c r="W572" s="15">
        <v>25810.799999999999</v>
      </c>
      <c r="X572" s="16">
        <v>1260</v>
      </c>
      <c r="Y572" s="16">
        <v>860</v>
      </c>
      <c r="Z572" s="16">
        <v>0</v>
      </c>
      <c r="AA572" s="16">
        <v>50</v>
      </c>
      <c r="AB572" s="16">
        <v>2070</v>
      </c>
      <c r="AC572" s="16">
        <v>0</v>
      </c>
      <c r="AD572" s="15">
        <v>0</v>
      </c>
      <c r="AE572" s="15">
        <v>23508.16</v>
      </c>
      <c r="AF572" s="17">
        <v>0</v>
      </c>
      <c r="AG572" s="17">
        <v>0.84</v>
      </c>
      <c r="AH572" s="17">
        <v>0</v>
      </c>
      <c r="AI572" s="17">
        <v>0</v>
      </c>
      <c r="AJ572" s="17">
        <v>0</v>
      </c>
      <c r="AK572" s="17">
        <v>0</v>
      </c>
      <c r="AL572" s="18">
        <v>281</v>
      </c>
      <c r="AM572" s="18">
        <v>291</v>
      </c>
      <c r="AN572" s="35">
        <v>42843</v>
      </c>
      <c r="AO572" s="35">
        <v>42837</v>
      </c>
      <c r="AP572" s="23" t="s">
        <v>50</v>
      </c>
      <c r="AQ572" s="36">
        <v>42840.900219907409</v>
      </c>
      <c r="AR572" s="20" t="s">
        <v>51</v>
      </c>
      <c r="AS572" s="25" t="s">
        <v>50</v>
      </c>
      <c r="AT572" s="37">
        <v>42850.879733796297</v>
      </c>
      <c r="AU572" s="21" t="s">
        <v>57</v>
      </c>
    </row>
    <row r="573" spans="1:47" x14ac:dyDescent="0.2">
      <c r="A573" s="4" t="s">
        <v>112</v>
      </c>
      <c r="B573" s="14" t="s">
        <v>113</v>
      </c>
      <c r="C573" s="34">
        <v>42837</v>
      </c>
      <c r="D573" s="15">
        <v>8040</v>
      </c>
      <c r="E573" s="15">
        <v>7990</v>
      </c>
      <c r="F573" s="15">
        <v>0</v>
      </c>
      <c r="G573" s="15">
        <v>0</v>
      </c>
      <c r="H573" s="15">
        <v>0</v>
      </c>
      <c r="I573" s="15">
        <v>50</v>
      </c>
      <c r="J573" s="15">
        <v>970.98</v>
      </c>
      <c r="K573" s="15">
        <v>0</v>
      </c>
      <c r="L573" s="15">
        <v>0</v>
      </c>
      <c r="M573" s="15">
        <v>275</v>
      </c>
      <c r="N573" s="15">
        <v>1700</v>
      </c>
      <c r="O573" s="15">
        <v>8505.58</v>
      </c>
      <c r="P573" s="15">
        <v>0</v>
      </c>
      <c r="Q573" s="15">
        <v>0</v>
      </c>
      <c r="R573" s="15">
        <v>2480.4</v>
      </c>
      <c r="S573" s="15">
        <v>7990</v>
      </c>
      <c r="T573" s="15">
        <v>2914.47</v>
      </c>
      <c r="U573" s="15">
        <v>0</v>
      </c>
      <c r="V573" s="15">
        <v>81.510000000000005</v>
      </c>
      <c r="W573" s="15">
        <v>9285.98</v>
      </c>
      <c r="X573" s="16">
        <v>70</v>
      </c>
      <c r="Y573" s="16">
        <v>195</v>
      </c>
      <c r="Z573" s="16">
        <v>0</v>
      </c>
      <c r="AA573" s="16">
        <v>0</v>
      </c>
      <c r="AB573" s="16">
        <v>265</v>
      </c>
      <c r="AC573" s="16">
        <v>0</v>
      </c>
      <c r="AD573" s="15">
        <v>0</v>
      </c>
      <c r="AE573" s="15">
        <v>7524.6</v>
      </c>
      <c r="AF573" s="17">
        <v>0</v>
      </c>
      <c r="AG573" s="17">
        <v>0.4</v>
      </c>
      <c r="AH573" s="17">
        <v>0</v>
      </c>
      <c r="AI573" s="17">
        <v>0</v>
      </c>
      <c r="AJ573" s="17">
        <v>0</v>
      </c>
      <c r="AK573" s="17">
        <v>0</v>
      </c>
      <c r="AL573" s="18">
        <v>103</v>
      </c>
      <c r="AM573" s="18">
        <v>104</v>
      </c>
      <c r="AN573" s="35">
        <v>42844</v>
      </c>
      <c r="AO573" s="35">
        <v>42838</v>
      </c>
      <c r="AP573" s="23" t="s">
        <v>50</v>
      </c>
      <c r="AQ573" s="36">
        <v>42841.906018518515</v>
      </c>
      <c r="AR573" s="20" t="s">
        <v>51</v>
      </c>
      <c r="AS573" s="25" t="s">
        <v>50</v>
      </c>
      <c r="AT573" s="37">
        <v>42850.879733796297</v>
      </c>
      <c r="AU573" s="21" t="s">
        <v>57</v>
      </c>
    </row>
    <row r="574" spans="1:47" x14ac:dyDescent="0.2">
      <c r="A574" s="4" t="s">
        <v>112</v>
      </c>
      <c r="B574" s="14" t="s">
        <v>113</v>
      </c>
      <c r="C574" s="34">
        <v>42842</v>
      </c>
      <c r="D574" s="15">
        <v>72580</v>
      </c>
      <c r="E574" s="15">
        <v>72080</v>
      </c>
      <c r="F574" s="15">
        <v>0</v>
      </c>
      <c r="G574" s="15">
        <v>0</v>
      </c>
      <c r="H574" s="15">
        <v>0</v>
      </c>
      <c r="I574" s="15">
        <v>500</v>
      </c>
      <c r="J574" s="15">
        <v>15097.23</v>
      </c>
      <c r="K574" s="15">
        <v>0</v>
      </c>
      <c r="L574" s="15">
        <v>5</v>
      </c>
      <c r="M574" s="15">
        <v>1175</v>
      </c>
      <c r="N574" s="15">
        <v>8800</v>
      </c>
      <c r="O574" s="15">
        <v>56846.07</v>
      </c>
      <c r="P574" s="15">
        <v>80</v>
      </c>
      <c r="Q574" s="15">
        <v>8242.67</v>
      </c>
      <c r="R574" s="15">
        <v>32488.49</v>
      </c>
      <c r="S574" s="15">
        <v>72080</v>
      </c>
      <c r="T574" s="15">
        <v>24512.36</v>
      </c>
      <c r="U574" s="15">
        <v>0</v>
      </c>
      <c r="V574" s="15">
        <v>1064.8699999999999</v>
      </c>
      <c r="W574" s="15">
        <v>88857.23</v>
      </c>
      <c r="X574" s="16">
        <v>240</v>
      </c>
      <c r="Y574" s="16">
        <v>1990</v>
      </c>
      <c r="Z574" s="16">
        <v>0</v>
      </c>
      <c r="AA574" s="16">
        <v>60</v>
      </c>
      <c r="AB574" s="16">
        <v>2170</v>
      </c>
      <c r="AC574" s="16">
        <v>0</v>
      </c>
      <c r="AD574" s="15">
        <v>0</v>
      </c>
      <c r="AE574" s="15">
        <v>42738.84</v>
      </c>
      <c r="AF574" s="17">
        <v>-187.11</v>
      </c>
      <c r="AG574" s="17">
        <v>0.16</v>
      </c>
      <c r="AH574" s="17">
        <v>300</v>
      </c>
      <c r="AI574" s="17">
        <v>0</v>
      </c>
      <c r="AJ574" s="17">
        <v>0</v>
      </c>
      <c r="AK574" s="17">
        <v>0</v>
      </c>
      <c r="AL574" s="18">
        <v>866</v>
      </c>
      <c r="AM574" s="18">
        <v>878</v>
      </c>
      <c r="AN574" s="35">
        <v>42845</v>
      </c>
      <c r="AO574" s="35">
        <v>42843</v>
      </c>
      <c r="AP574" s="23" t="s">
        <v>50</v>
      </c>
      <c r="AQ574" s="36">
        <v>42843.734826388885</v>
      </c>
      <c r="AR574" s="20" t="s">
        <v>51</v>
      </c>
      <c r="AS574" s="25" t="s">
        <v>50</v>
      </c>
      <c r="AT574" s="37">
        <v>42850.879733796297</v>
      </c>
      <c r="AU574" s="21" t="s">
        <v>57</v>
      </c>
    </row>
    <row r="575" spans="1:47" x14ac:dyDescent="0.2">
      <c r="A575" s="4" t="s">
        <v>112</v>
      </c>
      <c r="B575" s="14" t="s">
        <v>113</v>
      </c>
      <c r="C575" s="34">
        <v>42843</v>
      </c>
      <c r="D575" s="15">
        <v>74515</v>
      </c>
      <c r="E575" s="15">
        <v>73815</v>
      </c>
      <c r="F575" s="15">
        <v>0</v>
      </c>
      <c r="G575" s="15">
        <v>0</v>
      </c>
      <c r="H575" s="15">
        <v>0</v>
      </c>
      <c r="I575" s="15">
        <v>700</v>
      </c>
      <c r="J575" s="15">
        <v>9650.76</v>
      </c>
      <c r="K575" s="15">
        <v>0</v>
      </c>
      <c r="L575" s="15">
        <v>560</v>
      </c>
      <c r="M575" s="15">
        <v>900</v>
      </c>
      <c r="N575" s="15">
        <v>11200</v>
      </c>
      <c r="O575" s="15">
        <v>54946.58</v>
      </c>
      <c r="P575" s="15">
        <v>0</v>
      </c>
      <c r="Q575" s="15">
        <v>4175.3500000000004</v>
      </c>
      <c r="R575" s="15">
        <v>37703.83</v>
      </c>
      <c r="S575" s="15">
        <v>73815</v>
      </c>
      <c r="T575" s="15">
        <v>22283.88</v>
      </c>
      <c r="U575" s="15">
        <v>0</v>
      </c>
      <c r="V575" s="15">
        <v>726.88</v>
      </c>
      <c r="W575" s="15">
        <v>85625.76</v>
      </c>
      <c r="X575" s="16">
        <v>420</v>
      </c>
      <c r="Y575" s="16">
        <v>2520</v>
      </c>
      <c r="Z575" s="16">
        <v>0</v>
      </c>
      <c r="AA575" s="16">
        <v>110</v>
      </c>
      <c r="AB575" s="16">
        <v>2830</v>
      </c>
      <c r="AC575" s="16">
        <v>0</v>
      </c>
      <c r="AD575" s="15">
        <v>0</v>
      </c>
      <c r="AE575" s="15">
        <v>46665.82</v>
      </c>
      <c r="AF575" s="17">
        <v>-94.75</v>
      </c>
      <c r="AG575" s="17">
        <v>0.18</v>
      </c>
      <c r="AH575" s="17">
        <v>0</v>
      </c>
      <c r="AI575" s="17">
        <v>0</v>
      </c>
      <c r="AJ575" s="17">
        <v>0</v>
      </c>
      <c r="AK575" s="17">
        <v>0</v>
      </c>
      <c r="AL575" s="18">
        <v>905</v>
      </c>
      <c r="AM575" s="18">
        <v>934</v>
      </c>
      <c r="AN575" s="35">
        <v>42846</v>
      </c>
      <c r="AO575" s="35">
        <v>42844</v>
      </c>
      <c r="AP575" s="23" t="s">
        <v>50</v>
      </c>
      <c r="AQ575" s="36">
        <v>42844.700601851851</v>
      </c>
      <c r="AR575" s="20" t="s">
        <v>51</v>
      </c>
      <c r="AS575" s="25" t="s">
        <v>50</v>
      </c>
      <c r="AT575" s="37">
        <v>42850.879733796297</v>
      </c>
      <c r="AU575" s="21" t="s">
        <v>57</v>
      </c>
    </row>
    <row r="576" spans="1:47" x14ac:dyDescent="0.2">
      <c r="A576" s="4" t="s">
        <v>112</v>
      </c>
      <c r="B576" s="14" t="s">
        <v>113</v>
      </c>
      <c r="C576" s="34">
        <v>42844</v>
      </c>
      <c r="D576" s="15">
        <v>63180</v>
      </c>
      <c r="E576" s="15">
        <v>62880</v>
      </c>
      <c r="F576" s="15">
        <v>0</v>
      </c>
      <c r="G576" s="15">
        <v>0</v>
      </c>
      <c r="H576" s="15">
        <v>0</v>
      </c>
      <c r="I576" s="15">
        <v>300</v>
      </c>
      <c r="J576" s="15">
        <v>11563.26</v>
      </c>
      <c r="K576" s="15">
        <v>0</v>
      </c>
      <c r="L576" s="15">
        <v>65</v>
      </c>
      <c r="M576" s="15">
        <v>510</v>
      </c>
      <c r="N576" s="15">
        <v>5900</v>
      </c>
      <c r="O576" s="15">
        <v>69214.16</v>
      </c>
      <c r="P576" s="15">
        <v>0</v>
      </c>
      <c r="Q576" s="15">
        <v>1165</v>
      </c>
      <c r="R576" s="15">
        <v>10839.1</v>
      </c>
      <c r="S576" s="15">
        <v>62880</v>
      </c>
      <c r="T576" s="15">
        <v>17544.18</v>
      </c>
      <c r="U576" s="15">
        <v>0</v>
      </c>
      <c r="V576" s="15">
        <v>794.08</v>
      </c>
      <c r="W576" s="15">
        <v>75318.259999999995</v>
      </c>
      <c r="X576" s="16">
        <v>150</v>
      </c>
      <c r="Y576" s="16">
        <v>1370</v>
      </c>
      <c r="Z576" s="16">
        <v>0</v>
      </c>
      <c r="AA576" s="16">
        <v>0</v>
      </c>
      <c r="AB576" s="16">
        <v>1520</v>
      </c>
      <c r="AC576" s="16">
        <v>0</v>
      </c>
      <c r="AD576" s="15">
        <v>0</v>
      </c>
      <c r="AE576" s="15">
        <v>58595.9</v>
      </c>
      <c r="AF576" s="17">
        <v>-26.79</v>
      </c>
      <c r="AG576" s="17">
        <v>0.1</v>
      </c>
      <c r="AH576" s="17">
        <v>0</v>
      </c>
      <c r="AI576" s="17">
        <v>0</v>
      </c>
      <c r="AJ576" s="17">
        <v>0</v>
      </c>
      <c r="AK576" s="17">
        <v>0</v>
      </c>
      <c r="AL576" s="18">
        <v>765</v>
      </c>
      <c r="AM576" s="18">
        <v>778</v>
      </c>
      <c r="AN576" s="35">
        <v>42849</v>
      </c>
      <c r="AO576" s="35">
        <v>42845</v>
      </c>
      <c r="AP576" s="23" t="s">
        <v>50</v>
      </c>
      <c r="AQ576" s="36">
        <v>42845.71361111111</v>
      </c>
      <c r="AR576" s="20" t="s">
        <v>51</v>
      </c>
      <c r="AS576" s="25" t="s">
        <v>50</v>
      </c>
      <c r="AT576" s="37">
        <v>42850.879733796297</v>
      </c>
      <c r="AU576" s="21" t="s">
        <v>57</v>
      </c>
    </row>
    <row r="577" spans="1:47" x14ac:dyDescent="0.2">
      <c r="A577" s="4" t="s">
        <v>112</v>
      </c>
      <c r="B577" s="14" t="s">
        <v>113</v>
      </c>
      <c r="C577" s="34">
        <v>42845</v>
      </c>
      <c r="D577" s="15">
        <v>74945</v>
      </c>
      <c r="E577" s="15">
        <v>73145</v>
      </c>
      <c r="F577" s="15">
        <v>1350</v>
      </c>
      <c r="G577" s="15">
        <v>0</v>
      </c>
      <c r="H577" s="15">
        <v>0</v>
      </c>
      <c r="I577" s="15">
        <v>450</v>
      </c>
      <c r="J577" s="15">
        <v>9381.9</v>
      </c>
      <c r="K577" s="15">
        <v>0</v>
      </c>
      <c r="L577" s="15">
        <v>200</v>
      </c>
      <c r="M577" s="15">
        <v>1180</v>
      </c>
      <c r="N577" s="15">
        <v>5900</v>
      </c>
      <c r="O577" s="15">
        <v>77663.45</v>
      </c>
      <c r="P577" s="15">
        <v>0</v>
      </c>
      <c r="Q577" s="15">
        <v>0</v>
      </c>
      <c r="R577" s="15">
        <v>13943.45</v>
      </c>
      <c r="S577" s="15">
        <v>73145</v>
      </c>
      <c r="T577" s="15">
        <v>17757.849999999999</v>
      </c>
      <c r="U577" s="15">
        <v>0</v>
      </c>
      <c r="V577" s="15">
        <v>704.05</v>
      </c>
      <c r="W577" s="15">
        <v>85706.9</v>
      </c>
      <c r="X577" s="16">
        <v>210</v>
      </c>
      <c r="Y577" s="16">
        <v>1405</v>
      </c>
      <c r="Z577" s="16">
        <v>0</v>
      </c>
      <c r="AA577" s="16">
        <v>95</v>
      </c>
      <c r="AB577" s="16">
        <v>1520</v>
      </c>
      <c r="AC577" s="16">
        <v>0</v>
      </c>
      <c r="AD577" s="15">
        <v>0</v>
      </c>
      <c r="AE577" s="15">
        <v>68421.55</v>
      </c>
      <c r="AF577" s="17">
        <v>0</v>
      </c>
      <c r="AG577" s="17">
        <v>0.45</v>
      </c>
      <c r="AH577" s="17">
        <v>0</v>
      </c>
      <c r="AI577" s="17">
        <v>0</v>
      </c>
      <c r="AJ577" s="17">
        <v>0</v>
      </c>
      <c r="AK577" s="17">
        <v>0</v>
      </c>
      <c r="AL577" s="18">
        <v>788</v>
      </c>
      <c r="AM577" s="18">
        <v>829</v>
      </c>
      <c r="AN577" s="35">
        <v>42850</v>
      </c>
      <c r="AO577" s="35">
        <v>42846</v>
      </c>
      <c r="AP577" s="23" t="s">
        <v>50</v>
      </c>
      <c r="AQ577" s="36">
        <v>42848.813842592594</v>
      </c>
      <c r="AR577" s="20" t="s">
        <v>51</v>
      </c>
      <c r="AS577" s="25" t="s">
        <v>50</v>
      </c>
      <c r="AT577" s="37">
        <v>42850.879733796297</v>
      </c>
      <c r="AU577" s="21" t="s">
        <v>57</v>
      </c>
    </row>
    <row r="578" spans="1:47" x14ac:dyDescent="0.2">
      <c r="A578" s="4" t="s">
        <v>112</v>
      </c>
      <c r="B578" s="14" t="s">
        <v>113</v>
      </c>
      <c r="C578" s="34">
        <v>42846</v>
      </c>
      <c r="D578" s="15">
        <v>62550</v>
      </c>
      <c r="E578" s="15">
        <v>61600</v>
      </c>
      <c r="F578" s="15">
        <v>300</v>
      </c>
      <c r="G578" s="15">
        <v>0</v>
      </c>
      <c r="H578" s="15">
        <v>0</v>
      </c>
      <c r="I578" s="15">
        <v>650</v>
      </c>
      <c r="J578" s="15">
        <v>8474.52</v>
      </c>
      <c r="K578" s="15">
        <v>0</v>
      </c>
      <c r="L578" s="15">
        <v>40</v>
      </c>
      <c r="M578" s="15">
        <v>680</v>
      </c>
      <c r="N578" s="15">
        <v>4100</v>
      </c>
      <c r="O578" s="15">
        <v>58414.36</v>
      </c>
      <c r="P578" s="15">
        <v>0</v>
      </c>
      <c r="Q578" s="15">
        <v>100</v>
      </c>
      <c r="R578" s="15">
        <v>17330.16</v>
      </c>
      <c r="S578" s="15">
        <v>61600</v>
      </c>
      <c r="T578" s="15">
        <v>13643</v>
      </c>
      <c r="U578" s="15">
        <v>0</v>
      </c>
      <c r="V578" s="15">
        <v>601.52</v>
      </c>
      <c r="W578" s="15">
        <v>71744.52</v>
      </c>
      <c r="X578" s="16">
        <v>340</v>
      </c>
      <c r="Y578" s="16">
        <v>1110</v>
      </c>
      <c r="Z578" s="16">
        <v>0</v>
      </c>
      <c r="AA578" s="16">
        <v>150</v>
      </c>
      <c r="AB578" s="16">
        <v>1300</v>
      </c>
      <c r="AC578" s="16">
        <v>0</v>
      </c>
      <c r="AD578" s="15">
        <v>0</v>
      </c>
      <c r="AE578" s="15">
        <v>50519.839999999997</v>
      </c>
      <c r="AF578" s="17">
        <v>-2.2999999999999998</v>
      </c>
      <c r="AG578" s="17">
        <v>0.16</v>
      </c>
      <c r="AH578" s="17">
        <v>300</v>
      </c>
      <c r="AI578" s="17">
        <v>0</v>
      </c>
      <c r="AJ578" s="17">
        <v>0</v>
      </c>
      <c r="AK578" s="17">
        <v>0</v>
      </c>
      <c r="AL578" s="18">
        <v>693</v>
      </c>
      <c r="AM578" s="18">
        <v>712</v>
      </c>
      <c r="AN578" s="35">
        <v>42851</v>
      </c>
      <c r="AO578" s="35">
        <v>42847</v>
      </c>
      <c r="AP578" s="23" t="s">
        <v>50</v>
      </c>
      <c r="AQ578" s="36">
        <v>42849.621793981481</v>
      </c>
      <c r="AR578" s="20" t="s">
        <v>71</v>
      </c>
      <c r="AS578" s="25" t="s">
        <v>50</v>
      </c>
      <c r="AT578" s="37">
        <v>42850.879733796297</v>
      </c>
      <c r="AU578" s="21" t="s">
        <v>57</v>
      </c>
    </row>
    <row r="579" spans="1:47" x14ac:dyDescent="0.2">
      <c r="A579" s="4" t="s">
        <v>112</v>
      </c>
      <c r="B579" s="14" t="s">
        <v>113</v>
      </c>
      <c r="C579" s="34">
        <v>42847</v>
      </c>
      <c r="D579" s="15">
        <v>52130</v>
      </c>
      <c r="E579" s="15">
        <v>51730</v>
      </c>
      <c r="F579" s="15">
        <v>0</v>
      </c>
      <c r="G579" s="15">
        <v>0</v>
      </c>
      <c r="H579" s="15">
        <v>0</v>
      </c>
      <c r="I579" s="15">
        <v>400</v>
      </c>
      <c r="J579" s="15">
        <v>7759.47</v>
      </c>
      <c r="K579" s="15">
        <v>0</v>
      </c>
      <c r="L579" s="15">
        <v>40</v>
      </c>
      <c r="M579" s="15">
        <v>1160</v>
      </c>
      <c r="N579" s="15">
        <v>7200</v>
      </c>
      <c r="O579" s="15">
        <v>49067.3</v>
      </c>
      <c r="P579" s="15">
        <v>0</v>
      </c>
      <c r="Q579" s="15">
        <v>0</v>
      </c>
      <c r="R579" s="15">
        <v>19222.169999999998</v>
      </c>
      <c r="S579" s="15">
        <v>51730</v>
      </c>
      <c r="T579" s="15">
        <v>15973.33</v>
      </c>
      <c r="U579" s="15">
        <v>0</v>
      </c>
      <c r="V579" s="15">
        <v>586.14</v>
      </c>
      <c r="W579" s="15">
        <v>61089.47</v>
      </c>
      <c r="X579" s="16">
        <v>0</v>
      </c>
      <c r="Y579" s="16">
        <v>1375</v>
      </c>
      <c r="Z579" s="16">
        <v>0</v>
      </c>
      <c r="AA579" s="16">
        <v>0</v>
      </c>
      <c r="AB579" s="16">
        <v>1375</v>
      </c>
      <c r="AC579" s="16">
        <v>0</v>
      </c>
      <c r="AD579" s="15">
        <v>0</v>
      </c>
      <c r="AE579" s="15">
        <v>41482.83</v>
      </c>
      <c r="AF579" s="17">
        <v>0</v>
      </c>
      <c r="AG579" s="17">
        <v>0.17</v>
      </c>
      <c r="AH579" s="17">
        <v>0</v>
      </c>
      <c r="AI579" s="17">
        <v>0</v>
      </c>
      <c r="AJ579" s="17">
        <v>0</v>
      </c>
      <c r="AK579" s="17">
        <v>0</v>
      </c>
      <c r="AL579" s="18">
        <v>567</v>
      </c>
      <c r="AM579" s="18">
        <v>581</v>
      </c>
      <c r="AN579" s="35">
        <v>42851</v>
      </c>
      <c r="AO579" s="35">
        <v>42849</v>
      </c>
      <c r="AP579" s="23" t="s">
        <v>50</v>
      </c>
      <c r="AQ579" s="36">
        <v>42850.362766203703</v>
      </c>
      <c r="AR579" s="20" t="s">
        <v>51</v>
      </c>
      <c r="AS579" s="25" t="s">
        <v>50</v>
      </c>
      <c r="AT579" s="37">
        <v>42850.879733796297</v>
      </c>
      <c r="AU579" s="21" t="s">
        <v>57</v>
      </c>
    </row>
    <row r="580" spans="1:47" x14ac:dyDescent="0.2">
      <c r="A580" s="4" t="s">
        <v>112</v>
      </c>
      <c r="B580" s="14" t="s">
        <v>113</v>
      </c>
      <c r="C580" s="34">
        <v>42849</v>
      </c>
      <c r="D580" s="15">
        <v>83950</v>
      </c>
      <c r="E580" s="15">
        <v>83600</v>
      </c>
      <c r="F580" s="15">
        <v>100</v>
      </c>
      <c r="G580" s="15">
        <v>0</v>
      </c>
      <c r="H580" s="15">
        <v>0</v>
      </c>
      <c r="I580" s="15">
        <v>250</v>
      </c>
      <c r="J580" s="15">
        <v>12288.27</v>
      </c>
      <c r="K580" s="15">
        <v>0</v>
      </c>
      <c r="L580" s="15">
        <v>225</v>
      </c>
      <c r="M580" s="15">
        <v>790</v>
      </c>
      <c r="N580" s="15">
        <v>7000</v>
      </c>
      <c r="O580" s="15">
        <v>63683.15</v>
      </c>
      <c r="P580" s="15">
        <v>460</v>
      </c>
      <c r="Q580" s="15">
        <v>1106.51</v>
      </c>
      <c r="R580" s="15">
        <v>39003.61</v>
      </c>
      <c r="S580" s="15">
        <v>83600</v>
      </c>
      <c r="T580" s="15">
        <v>19782.96</v>
      </c>
      <c r="U580" s="15">
        <v>0</v>
      </c>
      <c r="V580" s="15">
        <v>870.31</v>
      </c>
      <c r="W580" s="15">
        <v>97253.27</v>
      </c>
      <c r="X580" s="16">
        <v>80</v>
      </c>
      <c r="Y580" s="16">
        <v>3085</v>
      </c>
      <c r="Z580" s="16">
        <v>0</v>
      </c>
      <c r="AA580" s="16">
        <v>490</v>
      </c>
      <c r="AB580" s="16">
        <v>2675</v>
      </c>
      <c r="AC580" s="16">
        <v>0</v>
      </c>
      <c r="AD580" s="15">
        <v>0</v>
      </c>
      <c r="AE580" s="15">
        <v>53054.879999999997</v>
      </c>
      <c r="AF580" s="17">
        <v>-19.86</v>
      </c>
      <c r="AG580" s="17">
        <v>0.12</v>
      </c>
      <c r="AH580" s="17">
        <v>0</v>
      </c>
      <c r="AI580" s="17">
        <v>0</v>
      </c>
      <c r="AJ580" s="17">
        <v>0</v>
      </c>
      <c r="AK580" s="17">
        <v>0</v>
      </c>
      <c r="AL580" s="18">
        <v>1014</v>
      </c>
      <c r="AM580" s="18">
        <v>1036</v>
      </c>
      <c r="AN580" s="35">
        <v>42852</v>
      </c>
      <c r="AO580" s="35">
        <v>42850</v>
      </c>
      <c r="AP580" s="23" t="s">
        <v>50</v>
      </c>
      <c r="AQ580" s="36">
        <v>42850.774583333332</v>
      </c>
      <c r="AR580" s="20" t="s">
        <v>71</v>
      </c>
      <c r="AS580" s="25" t="s">
        <v>50</v>
      </c>
      <c r="AT580" s="37">
        <v>42850.879733796297</v>
      </c>
      <c r="AU580" s="21" t="s">
        <v>57</v>
      </c>
    </row>
    <row r="581" spans="1:47" x14ac:dyDescent="0.2">
      <c r="A581" s="4" t="s">
        <v>112</v>
      </c>
      <c r="B581" s="14" t="s">
        <v>113</v>
      </c>
      <c r="C581" s="34">
        <v>42850</v>
      </c>
      <c r="D581" s="15">
        <v>69350</v>
      </c>
      <c r="E581" s="15">
        <v>68450</v>
      </c>
      <c r="F581" s="15">
        <v>600</v>
      </c>
      <c r="G581" s="15">
        <v>0</v>
      </c>
      <c r="H581" s="15">
        <v>0</v>
      </c>
      <c r="I581" s="15">
        <v>300</v>
      </c>
      <c r="J581" s="15">
        <v>10369.23</v>
      </c>
      <c r="K581" s="15">
        <v>0</v>
      </c>
      <c r="L581" s="15">
        <v>275</v>
      </c>
      <c r="M581" s="15">
        <v>1320</v>
      </c>
      <c r="N581" s="15">
        <v>7200</v>
      </c>
      <c r="O581" s="15">
        <v>52470.36</v>
      </c>
      <c r="P581" s="15">
        <v>0</v>
      </c>
      <c r="Q581" s="15">
        <v>0</v>
      </c>
      <c r="R581" s="15">
        <v>36043.870000000003</v>
      </c>
      <c r="S581" s="15">
        <v>68450</v>
      </c>
      <c r="T581" s="15">
        <v>19281.52</v>
      </c>
      <c r="U581" s="15">
        <v>0</v>
      </c>
      <c r="V581" s="15">
        <v>782.71</v>
      </c>
      <c r="W581" s="15">
        <v>81314.23</v>
      </c>
      <c r="X581" s="16">
        <v>280</v>
      </c>
      <c r="Y581" s="16">
        <v>1770</v>
      </c>
      <c r="Z581" s="16">
        <v>0</v>
      </c>
      <c r="AA581" s="16">
        <v>360</v>
      </c>
      <c r="AB581" s="16">
        <v>1690</v>
      </c>
      <c r="AC581" s="16">
        <v>0</v>
      </c>
      <c r="AD581" s="15">
        <v>0</v>
      </c>
      <c r="AE581" s="15">
        <v>42196.13</v>
      </c>
      <c r="AF581" s="17">
        <v>0</v>
      </c>
      <c r="AG581" s="17">
        <v>0.87</v>
      </c>
      <c r="AH581" s="17">
        <v>0</v>
      </c>
      <c r="AI581" s="17">
        <v>0</v>
      </c>
      <c r="AJ581" s="17">
        <v>0</v>
      </c>
      <c r="AK581" s="17">
        <v>0</v>
      </c>
      <c r="AL581" s="18">
        <v>826</v>
      </c>
      <c r="AM581" s="18">
        <v>847</v>
      </c>
      <c r="AN581" s="35">
        <v>42853</v>
      </c>
      <c r="AO581" s="35">
        <v>42851</v>
      </c>
      <c r="AP581" s="23" t="s">
        <v>50</v>
      </c>
      <c r="AQ581" s="36">
        <v>42852.401921296296</v>
      </c>
      <c r="AR581" s="20" t="s">
        <v>51</v>
      </c>
      <c r="AS581" s="25" t="s">
        <v>50</v>
      </c>
      <c r="AT581" s="37">
        <v>42852.415960648148</v>
      </c>
      <c r="AU581" s="21" t="s">
        <v>51</v>
      </c>
    </row>
    <row r="582" spans="1:47" x14ac:dyDescent="0.2">
      <c r="A582" s="4" t="s">
        <v>112</v>
      </c>
      <c r="B582" s="14" t="s">
        <v>113</v>
      </c>
      <c r="C582" s="34">
        <v>42851</v>
      </c>
      <c r="D582" s="15">
        <v>62895</v>
      </c>
      <c r="E582" s="15">
        <v>62295</v>
      </c>
      <c r="F582" s="15">
        <v>150</v>
      </c>
      <c r="G582" s="15">
        <v>0</v>
      </c>
      <c r="H582" s="15">
        <v>0</v>
      </c>
      <c r="I582" s="15">
        <v>450</v>
      </c>
      <c r="J582" s="15">
        <v>9365.52</v>
      </c>
      <c r="K582" s="15">
        <v>0</v>
      </c>
      <c r="L582" s="15">
        <v>55</v>
      </c>
      <c r="M582" s="15">
        <v>455</v>
      </c>
      <c r="N582" s="15">
        <v>5200</v>
      </c>
      <c r="O582" s="15">
        <v>45039.72</v>
      </c>
      <c r="P582" s="15">
        <v>0</v>
      </c>
      <c r="Q582" s="15">
        <v>750</v>
      </c>
      <c r="R582" s="15">
        <v>32180.799999999999</v>
      </c>
      <c r="S582" s="15">
        <v>62295</v>
      </c>
      <c r="T582" s="15">
        <v>15029.45</v>
      </c>
      <c r="U582" s="15">
        <v>0</v>
      </c>
      <c r="V582" s="15">
        <v>646.07000000000005</v>
      </c>
      <c r="W582" s="15">
        <v>72770.52</v>
      </c>
      <c r="X582" s="16">
        <v>140</v>
      </c>
      <c r="Y582" s="16">
        <v>1830</v>
      </c>
      <c r="Z582" s="16">
        <v>0</v>
      </c>
      <c r="AA582" s="16">
        <v>120</v>
      </c>
      <c r="AB582" s="16">
        <v>1850</v>
      </c>
      <c r="AC582" s="16">
        <v>0</v>
      </c>
      <c r="AD582" s="15">
        <v>0</v>
      </c>
      <c r="AE582" s="15">
        <v>37014.199999999997</v>
      </c>
      <c r="AF582" s="17">
        <v>-4.41</v>
      </c>
      <c r="AG582" s="17">
        <v>0.8</v>
      </c>
      <c r="AH582" s="17">
        <v>0</v>
      </c>
      <c r="AI582" s="17">
        <v>0</v>
      </c>
      <c r="AJ582" s="17">
        <v>0</v>
      </c>
      <c r="AK582" s="17">
        <v>0</v>
      </c>
      <c r="AL582" s="18">
        <v>692</v>
      </c>
      <c r="AM582" s="18">
        <v>724</v>
      </c>
      <c r="AN582" s="35">
        <v>42857</v>
      </c>
      <c r="AO582" s="35">
        <v>42852</v>
      </c>
      <c r="AP582" s="23" t="s">
        <v>50</v>
      </c>
      <c r="AQ582" s="36">
        <v>42853.403599537036</v>
      </c>
      <c r="AR582" s="20" t="s">
        <v>51</v>
      </c>
      <c r="AS582" s="25" t="s">
        <v>50</v>
      </c>
      <c r="AT582" s="37">
        <v>42853.463414351849</v>
      </c>
      <c r="AU582" s="21" t="s">
        <v>51</v>
      </c>
    </row>
    <row r="583" spans="1:47" x14ac:dyDescent="0.2">
      <c r="A583" s="4" t="s">
        <v>112</v>
      </c>
      <c r="B583" s="14" t="s">
        <v>113</v>
      </c>
      <c r="C583" s="34">
        <v>42852</v>
      </c>
      <c r="D583" s="15">
        <v>70875</v>
      </c>
      <c r="E583" s="15">
        <v>69375</v>
      </c>
      <c r="F583" s="15">
        <v>650</v>
      </c>
      <c r="G583" s="15">
        <v>0</v>
      </c>
      <c r="H583" s="15">
        <v>0</v>
      </c>
      <c r="I583" s="15">
        <v>850</v>
      </c>
      <c r="J583" s="15">
        <v>8780.0400000000009</v>
      </c>
      <c r="K583" s="15">
        <v>0</v>
      </c>
      <c r="L583" s="15">
        <v>80</v>
      </c>
      <c r="M583" s="15">
        <v>325</v>
      </c>
      <c r="N583" s="15">
        <v>4400</v>
      </c>
      <c r="O583" s="15">
        <v>50581.62</v>
      </c>
      <c r="P583" s="15">
        <v>0</v>
      </c>
      <c r="Q583" s="15">
        <v>722.89</v>
      </c>
      <c r="R583" s="15">
        <v>33155.53</v>
      </c>
      <c r="S583" s="15">
        <v>69375</v>
      </c>
      <c r="T583" s="15">
        <v>14484.15</v>
      </c>
      <c r="U583" s="15">
        <v>0</v>
      </c>
      <c r="V583" s="15">
        <v>600.89</v>
      </c>
      <c r="W583" s="15">
        <v>80060.039999999994</v>
      </c>
      <c r="X583" s="16">
        <v>190</v>
      </c>
      <c r="Y583" s="16">
        <v>1350</v>
      </c>
      <c r="Z583" s="16">
        <v>0</v>
      </c>
      <c r="AA583" s="16">
        <v>60</v>
      </c>
      <c r="AB583" s="16">
        <v>1480</v>
      </c>
      <c r="AC583" s="16">
        <v>0</v>
      </c>
      <c r="AD583" s="15">
        <v>0</v>
      </c>
      <c r="AE583" s="15">
        <v>42876.58</v>
      </c>
      <c r="AF583" s="17">
        <v>-4.25</v>
      </c>
      <c r="AG583" s="17">
        <v>0.42</v>
      </c>
      <c r="AH583" s="17">
        <v>150</v>
      </c>
      <c r="AI583" s="17">
        <v>0</v>
      </c>
      <c r="AJ583" s="17">
        <v>0</v>
      </c>
      <c r="AK583" s="17">
        <v>0</v>
      </c>
      <c r="AL583" s="18">
        <v>787</v>
      </c>
      <c r="AM583" s="18">
        <v>819</v>
      </c>
      <c r="AN583" s="35">
        <v>42858</v>
      </c>
      <c r="AO583" s="35">
        <v>42853</v>
      </c>
      <c r="AP583" s="23" t="s">
        <v>50</v>
      </c>
      <c r="AQ583" s="36">
        <v>42855.814212962963</v>
      </c>
      <c r="AR583" s="20" t="s">
        <v>51</v>
      </c>
      <c r="AS583" s="25" t="s">
        <v>50</v>
      </c>
      <c r="AT583" s="37">
        <v>42857.468946759262</v>
      </c>
      <c r="AU583" s="21" t="s">
        <v>51</v>
      </c>
    </row>
    <row r="584" spans="1:47" x14ac:dyDescent="0.2">
      <c r="A584" s="4" t="s">
        <v>112</v>
      </c>
      <c r="B584" s="14" t="s">
        <v>113</v>
      </c>
      <c r="C584" s="34">
        <v>42853</v>
      </c>
      <c r="D584" s="15">
        <v>75400</v>
      </c>
      <c r="E584" s="15">
        <v>74300</v>
      </c>
      <c r="F584" s="15">
        <v>100</v>
      </c>
      <c r="G584" s="15">
        <v>0</v>
      </c>
      <c r="H584" s="15">
        <v>0</v>
      </c>
      <c r="I584" s="15">
        <v>1000</v>
      </c>
      <c r="J584" s="15">
        <v>14567.31</v>
      </c>
      <c r="K584" s="15">
        <v>0</v>
      </c>
      <c r="L584" s="15">
        <v>215</v>
      </c>
      <c r="M584" s="15">
        <v>460</v>
      </c>
      <c r="N584" s="15">
        <v>5400</v>
      </c>
      <c r="O584" s="15">
        <v>57194.93</v>
      </c>
      <c r="P584" s="15">
        <v>0</v>
      </c>
      <c r="Q584" s="15">
        <v>12940.2</v>
      </c>
      <c r="R584" s="15">
        <v>25907.18</v>
      </c>
      <c r="S584" s="15">
        <v>74300</v>
      </c>
      <c r="T584" s="15">
        <v>20745.150000000001</v>
      </c>
      <c r="U584" s="15">
        <v>0</v>
      </c>
      <c r="V584" s="15">
        <v>997.16</v>
      </c>
      <c r="W584" s="15">
        <v>90642.31</v>
      </c>
      <c r="X584" s="16">
        <v>270</v>
      </c>
      <c r="Y584" s="16">
        <v>2185</v>
      </c>
      <c r="Z584" s="16">
        <v>0</v>
      </c>
      <c r="AA584" s="16">
        <v>30</v>
      </c>
      <c r="AB584" s="16">
        <v>2425</v>
      </c>
      <c r="AC584" s="16">
        <v>0</v>
      </c>
      <c r="AD584" s="15">
        <v>0</v>
      </c>
      <c r="AE584" s="15">
        <v>44377.62</v>
      </c>
      <c r="AF584" s="17">
        <v>-80.33</v>
      </c>
      <c r="AG584" s="17">
        <v>-0.38</v>
      </c>
      <c r="AH584" s="17">
        <v>0</v>
      </c>
      <c r="AI584" s="17">
        <v>0</v>
      </c>
      <c r="AJ584" s="17">
        <v>0</v>
      </c>
      <c r="AK584" s="17">
        <v>0</v>
      </c>
      <c r="AL584" s="18">
        <v>848</v>
      </c>
      <c r="AM584" s="18">
        <v>873</v>
      </c>
      <c r="AN584" s="35">
        <v>42859</v>
      </c>
      <c r="AO584" s="35">
        <v>42854</v>
      </c>
      <c r="AP584" s="23" t="s">
        <v>50</v>
      </c>
      <c r="AQ584" s="36">
        <v>42857.604178240741</v>
      </c>
      <c r="AR584" s="20" t="s">
        <v>71</v>
      </c>
      <c r="AS584" s="25" t="s">
        <v>50</v>
      </c>
      <c r="AT584" s="37">
        <v>42857.881342592591</v>
      </c>
      <c r="AU584" s="21" t="s">
        <v>51</v>
      </c>
    </row>
    <row r="585" spans="1:47" x14ac:dyDescent="0.2">
      <c r="A585" s="4" t="s">
        <v>112</v>
      </c>
      <c r="B585" s="14" t="s">
        <v>113</v>
      </c>
      <c r="C585" s="34">
        <v>42854</v>
      </c>
      <c r="D585" s="15">
        <v>57630</v>
      </c>
      <c r="E585" s="15">
        <v>57130</v>
      </c>
      <c r="F585" s="15">
        <v>0</v>
      </c>
      <c r="G585" s="15">
        <v>0</v>
      </c>
      <c r="H585" s="15">
        <v>0</v>
      </c>
      <c r="I585" s="15">
        <v>500</v>
      </c>
      <c r="J585" s="15">
        <v>12323.46</v>
      </c>
      <c r="K585" s="15">
        <v>0</v>
      </c>
      <c r="L585" s="15">
        <v>50</v>
      </c>
      <c r="M585" s="15">
        <v>380</v>
      </c>
      <c r="N585" s="15">
        <v>5700</v>
      </c>
      <c r="O585" s="15">
        <v>31820.86</v>
      </c>
      <c r="P585" s="15">
        <v>2165.6999999999998</v>
      </c>
      <c r="Q585" s="15">
        <v>16558.900000000001</v>
      </c>
      <c r="R585" s="15">
        <v>25538</v>
      </c>
      <c r="S585" s="15">
        <v>57130</v>
      </c>
      <c r="T585" s="15">
        <v>18119.12</v>
      </c>
      <c r="U585" s="15">
        <v>0</v>
      </c>
      <c r="V585" s="15">
        <v>834.34</v>
      </c>
      <c r="W585" s="15">
        <v>70383.460000000006</v>
      </c>
      <c r="X585" s="16">
        <v>190</v>
      </c>
      <c r="Y585" s="16">
        <v>820</v>
      </c>
      <c r="Z585" s="16">
        <v>0</v>
      </c>
      <c r="AA585" s="16">
        <v>0</v>
      </c>
      <c r="AB585" s="16">
        <v>1010</v>
      </c>
      <c r="AC585" s="16">
        <v>0</v>
      </c>
      <c r="AD585" s="15">
        <v>0</v>
      </c>
      <c r="AE585" s="15">
        <v>20077.400000000001</v>
      </c>
      <c r="AF585" s="17">
        <v>0</v>
      </c>
      <c r="AG585" s="17">
        <v>0.6</v>
      </c>
      <c r="AH585" s="17">
        <v>0</v>
      </c>
      <c r="AI585" s="17">
        <v>-18724.599999999999</v>
      </c>
      <c r="AJ585" s="17">
        <v>0</v>
      </c>
      <c r="AK585" s="17">
        <v>0</v>
      </c>
      <c r="AL585" s="18">
        <v>671</v>
      </c>
      <c r="AM585" s="18">
        <v>689</v>
      </c>
      <c r="AN585" s="35">
        <v>42859</v>
      </c>
      <c r="AO585" s="35">
        <v>42857</v>
      </c>
      <c r="AP585" s="23" t="s">
        <v>50</v>
      </c>
      <c r="AQ585" s="36">
        <v>42857.798009259262</v>
      </c>
      <c r="AR585" s="20" t="s">
        <v>71</v>
      </c>
      <c r="AS585" s="25" t="s">
        <v>50</v>
      </c>
      <c r="AT585" s="37">
        <v>42857.881342592591</v>
      </c>
      <c r="AU585" s="21" t="s">
        <v>51</v>
      </c>
    </row>
    <row r="586" spans="1:47" x14ac:dyDescent="0.2">
      <c r="A586" s="4" t="s">
        <v>114</v>
      </c>
      <c r="B586" s="14" t="s">
        <v>115</v>
      </c>
      <c r="C586" s="34">
        <v>42826</v>
      </c>
      <c r="D586" s="15">
        <v>89095</v>
      </c>
      <c r="E586" s="15">
        <v>88445</v>
      </c>
      <c r="F586" s="15">
        <v>50</v>
      </c>
      <c r="G586" s="15">
        <v>0</v>
      </c>
      <c r="H586" s="15">
        <v>0</v>
      </c>
      <c r="I586" s="15">
        <v>600</v>
      </c>
      <c r="J586" s="15">
        <v>18999</v>
      </c>
      <c r="K586" s="15">
        <v>0</v>
      </c>
      <c r="L586" s="15">
        <v>375</v>
      </c>
      <c r="M586" s="15">
        <v>0</v>
      </c>
      <c r="N586" s="15">
        <v>3900</v>
      </c>
      <c r="O586" s="15">
        <v>98619.21</v>
      </c>
      <c r="P586" s="15">
        <v>0</v>
      </c>
      <c r="Q586" s="15">
        <v>1270.5</v>
      </c>
      <c r="R586" s="15">
        <v>12479.29</v>
      </c>
      <c r="S586" s="15">
        <v>88445</v>
      </c>
      <c r="T586" s="15">
        <v>22656.54</v>
      </c>
      <c r="U586" s="15">
        <v>0</v>
      </c>
      <c r="V586" s="15">
        <v>1267.46</v>
      </c>
      <c r="W586" s="15">
        <v>108469</v>
      </c>
      <c r="X586" s="16">
        <v>990</v>
      </c>
      <c r="Y586" s="16">
        <v>1115</v>
      </c>
      <c r="Z586" s="16">
        <v>0</v>
      </c>
      <c r="AA586" s="16">
        <v>0</v>
      </c>
      <c r="AB586" s="16">
        <v>2105</v>
      </c>
      <c r="AC586" s="16">
        <v>0</v>
      </c>
      <c r="AD586" s="15">
        <v>0</v>
      </c>
      <c r="AE586" s="15">
        <v>81350.210000000006</v>
      </c>
      <c r="AF586" s="17">
        <v>-27.07</v>
      </c>
      <c r="AG586" s="17">
        <v>0</v>
      </c>
      <c r="AH586" s="17">
        <v>0</v>
      </c>
      <c r="AI586" s="17">
        <v>0</v>
      </c>
      <c r="AJ586" s="17">
        <v>0</v>
      </c>
      <c r="AK586" s="17">
        <v>0</v>
      </c>
      <c r="AL586" s="18">
        <v>1180</v>
      </c>
      <c r="AM586" s="18">
        <v>1209</v>
      </c>
      <c r="AN586" s="35">
        <v>42830</v>
      </c>
      <c r="AO586" s="35">
        <v>42828</v>
      </c>
      <c r="AP586" s="23" t="s">
        <v>50</v>
      </c>
      <c r="AQ586" s="36">
        <v>42829.487569444442</v>
      </c>
      <c r="AR586" s="20" t="s">
        <v>51</v>
      </c>
      <c r="AS586" s="25" t="s">
        <v>50</v>
      </c>
      <c r="AT586" s="37">
        <v>42850.879733796297</v>
      </c>
      <c r="AU586" s="21" t="s">
        <v>57</v>
      </c>
    </row>
    <row r="587" spans="1:47" x14ac:dyDescent="0.2">
      <c r="A587" s="4" t="s">
        <v>114</v>
      </c>
      <c r="B587" s="14" t="s">
        <v>115</v>
      </c>
      <c r="C587" s="34">
        <v>42828</v>
      </c>
      <c r="D587" s="15">
        <v>170100</v>
      </c>
      <c r="E587" s="15">
        <v>168500</v>
      </c>
      <c r="F587" s="15">
        <v>50</v>
      </c>
      <c r="G587" s="15">
        <v>0</v>
      </c>
      <c r="H587" s="15">
        <v>0</v>
      </c>
      <c r="I587" s="15">
        <v>1550</v>
      </c>
      <c r="J587" s="15">
        <v>36259.050000000003</v>
      </c>
      <c r="K587" s="15">
        <v>100</v>
      </c>
      <c r="L587" s="15">
        <v>935</v>
      </c>
      <c r="M587" s="15">
        <v>300</v>
      </c>
      <c r="N587" s="15">
        <v>6600</v>
      </c>
      <c r="O587" s="15">
        <v>187858.79</v>
      </c>
      <c r="P587" s="15">
        <v>0</v>
      </c>
      <c r="Q587" s="15">
        <v>2606.8000000000002</v>
      </c>
      <c r="R587" s="15">
        <v>23828.46</v>
      </c>
      <c r="S587" s="15">
        <v>168500</v>
      </c>
      <c r="T587" s="15">
        <v>43334.62</v>
      </c>
      <c r="U587" s="15">
        <v>0</v>
      </c>
      <c r="V587" s="15">
        <v>2459.4299999999998</v>
      </c>
      <c r="W587" s="15">
        <v>207694.05</v>
      </c>
      <c r="X587" s="16">
        <v>1450</v>
      </c>
      <c r="Y587" s="16">
        <v>1490</v>
      </c>
      <c r="Z587" s="16">
        <v>0</v>
      </c>
      <c r="AA587" s="16">
        <v>0</v>
      </c>
      <c r="AB587" s="16">
        <v>2940</v>
      </c>
      <c r="AC587" s="16">
        <v>0</v>
      </c>
      <c r="AD587" s="15">
        <v>0</v>
      </c>
      <c r="AE587" s="15">
        <v>153204.74</v>
      </c>
      <c r="AF587" s="17">
        <v>-53.02</v>
      </c>
      <c r="AG587" s="17">
        <v>0</v>
      </c>
      <c r="AH587" s="17">
        <v>0</v>
      </c>
      <c r="AI587" s="17">
        <v>0</v>
      </c>
      <c r="AJ587" s="17">
        <v>0</v>
      </c>
      <c r="AK587" s="17">
        <v>0</v>
      </c>
      <c r="AL587" s="18">
        <v>2277</v>
      </c>
      <c r="AM587" s="18">
        <v>2351</v>
      </c>
      <c r="AN587" s="35">
        <v>42832</v>
      </c>
      <c r="AO587" s="35">
        <v>42829</v>
      </c>
      <c r="AP587" s="23" t="s">
        <v>50</v>
      </c>
      <c r="AQ587" s="36">
        <v>42832.371087962965</v>
      </c>
      <c r="AR587" s="20" t="s">
        <v>51</v>
      </c>
      <c r="AS587" s="25" t="s">
        <v>50</v>
      </c>
      <c r="AT587" s="37">
        <v>42850.879733796297</v>
      </c>
      <c r="AU587" s="21" t="s">
        <v>57</v>
      </c>
    </row>
    <row r="588" spans="1:47" x14ac:dyDescent="0.2">
      <c r="A588" s="4" t="s">
        <v>114</v>
      </c>
      <c r="B588" s="14" t="s">
        <v>115</v>
      </c>
      <c r="C588" s="34">
        <v>42829</v>
      </c>
      <c r="D588" s="15">
        <v>121205</v>
      </c>
      <c r="E588" s="15">
        <v>119755</v>
      </c>
      <c r="F588" s="15">
        <v>100</v>
      </c>
      <c r="G588" s="15">
        <v>0</v>
      </c>
      <c r="H588" s="15">
        <v>0</v>
      </c>
      <c r="I588" s="15">
        <v>1350</v>
      </c>
      <c r="J588" s="15">
        <v>21699.9</v>
      </c>
      <c r="K588" s="15">
        <v>0</v>
      </c>
      <c r="L588" s="15">
        <v>225</v>
      </c>
      <c r="M588" s="15">
        <v>0</v>
      </c>
      <c r="N588" s="15">
        <v>4700</v>
      </c>
      <c r="O588" s="15">
        <v>129087.84</v>
      </c>
      <c r="P588" s="15">
        <v>125.22</v>
      </c>
      <c r="Q588" s="15">
        <v>1484.84</v>
      </c>
      <c r="R588" s="15">
        <v>17132</v>
      </c>
      <c r="S588" s="15">
        <v>119755</v>
      </c>
      <c r="T588" s="15">
        <v>26640.560000000001</v>
      </c>
      <c r="U588" s="15">
        <v>0</v>
      </c>
      <c r="V588" s="15">
        <v>1434.34</v>
      </c>
      <c r="W588" s="15">
        <v>143129.9</v>
      </c>
      <c r="X588" s="16">
        <v>590</v>
      </c>
      <c r="Y588" s="16">
        <v>1005</v>
      </c>
      <c r="Z588" s="16">
        <v>95</v>
      </c>
      <c r="AA588" s="16">
        <v>0</v>
      </c>
      <c r="AB588" s="16">
        <v>1690</v>
      </c>
      <c r="AC588" s="16">
        <v>0</v>
      </c>
      <c r="AD588" s="15">
        <v>0</v>
      </c>
      <c r="AE588" s="15">
        <v>108852.94</v>
      </c>
      <c r="AF588" s="17">
        <v>-36.29</v>
      </c>
      <c r="AG588" s="17">
        <v>0</v>
      </c>
      <c r="AH588" s="17">
        <v>0</v>
      </c>
      <c r="AI588" s="17">
        <v>0</v>
      </c>
      <c r="AJ588" s="17">
        <v>0</v>
      </c>
      <c r="AK588" s="17">
        <v>0</v>
      </c>
      <c r="AL588" s="18">
        <v>1793</v>
      </c>
      <c r="AM588" s="18">
        <v>1814</v>
      </c>
      <c r="AN588" s="35">
        <v>42835</v>
      </c>
      <c r="AO588" s="35">
        <v>42830</v>
      </c>
      <c r="AP588" s="23" t="s">
        <v>50</v>
      </c>
      <c r="AQ588" s="36">
        <v>42834.863692129627</v>
      </c>
      <c r="AR588" s="20" t="s">
        <v>51</v>
      </c>
      <c r="AS588" s="25" t="s">
        <v>50</v>
      </c>
      <c r="AT588" s="37">
        <v>42850.879733796297</v>
      </c>
      <c r="AU588" s="21" t="s">
        <v>57</v>
      </c>
    </row>
    <row r="589" spans="1:47" x14ac:dyDescent="0.2">
      <c r="A589" s="4" t="s">
        <v>114</v>
      </c>
      <c r="B589" s="14" t="s">
        <v>115</v>
      </c>
      <c r="C589" s="34">
        <v>42830</v>
      </c>
      <c r="D589" s="15">
        <v>163610</v>
      </c>
      <c r="E589" s="15">
        <v>162410</v>
      </c>
      <c r="F589" s="15">
        <v>50</v>
      </c>
      <c r="G589" s="15">
        <v>0</v>
      </c>
      <c r="H589" s="15">
        <v>0</v>
      </c>
      <c r="I589" s="15">
        <v>1150</v>
      </c>
      <c r="J589" s="15">
        <v>19481.7</v>
      </c>
      <c r="K589" s="15">
        <v>0</v>
      </c>
      <c r="L589" s="15">
        <v>710</v>
      </c>
      <c r="M589" s="15">
        <v>0</v>
      </c>
      <c r="N589" s="15">
        <v>2900</v>
      </c>
      <c r="O589" s="15">
        <v>170555.45</v>
      </c>
      <c r="P589" s="15">
        <v>0</v>
      </c>
      <c r="Q589" s="15">
        <v>3539.67</v>
      </c>
      <c r="R589" s="15">
        <v>12606.58</v>
      </c>
      <c r="S589" s="15">
        <v>162410</v>
      </c>
      <c r="T589" s="15">
        <v>22970.75</v>
      </c>
      <c r="U589" s="15">
        <v>0</v>
      </c>
      <c r="V589" s="15">
        <v>1320.95</v>
      </c>
      <c r="W589" s="15">
        <v>183801.7</v>
      </c>
      <c r="X589" s="16">
        <v>1110</v>
      </c>
      <c r="Y589" s="16">
        <v>1265</v>
      </c>
      <c r="Z589" s="16">
        <v>0</v>
      </c>
      <c r="AA589" s="16">
        <v>0</v>
      </c>
      <c r="AB589" s="16">
        <v>2375</v>
      </c>
      <c r="AC589" s="16">
        <v>0</v>
      </c>
      <c r="AD589" s="15">
        <v>0</v>
      </c>
      <c r="AE589" s="15">
        <v>152738.75</v>
      </c>
      <c r="AF589" s="17">
        <v>-55.95</v>
      </c>
      <c r="AG589" s="17">
        <v>0</v>
      </c>
      <c r="AH589" s="17">
        <v>0</v>
      </c>
      <c r="AI589" s="17">
        <v>0</v>
      </c>
      <c r="AJ589" s="17">
        <v>0</v>
      </c>
      <c r="AK589" s="17">
        <v>0</v>
      </c>
      <c r="AL589" s="18">
        <v>1703</v>
      </c>
      <c r="AM589" s="18">
        <v>1733</v>
      </c>
      <c r="AN589" s="35">
        <v>42835</v>
      </c>
      <c r="AO589" s="35">
        <v>42832</v>
      </c>
      <c r="AP589" s="23" t="s">
        <v>50</v>
      </c>
      <c r="AQ589" s="36">
        <v>42834.936655092592</v>
      </c>
      <c r="AR589" s="20" t="s">
        <v>51</v>
      </c>
      <c r="AS589" s="25" t="s">
        <v>50</v>
      </c>
      <c r="AT589" s="37">
        <v>42850.879733796297</v>
      </c>
      <c r="AU589" s="21" t="s">
        <v>57</v>
      </c>
    </row>
    <row r="590" spans="1:47" x14ac:dyDescent="0.2">
      <c r="A590" s="4" t="s">
        <v>114</v>
      </c>
      <c r="B590" s="14" t="s">
        <v>115</v>
      </c>
      <c r="C590" s="34">
        <v>42832</v>
      </c>
      <c r="D590" s="15">
        <v>202285</v>
      </c>
      <c r="E590" s="15">
        <v>200835</v>
      </c>
      <c r="F590" s="15">
        <v>50</v>
      </c>
      <c r="G590" s="15">
        <v>0</v>
      </c>
      <c r="H590" s="15">
        <v>0</v>
      </c>
      <c r="I590" s="15">
        <v>1400</v>
      </c>
      <c r="J590" s="15">
        <v>30700.44</v>
      </c>
      <c r="K590" s="15">
        <v>40</v>
      </c>
      <c r="L590" s="15">
        <v>715</v>
      </c>
      <c r="M590" s="15">
        <v>0</v>
      </c>
      <c r="N590" s="15">
        <v>7100</v>
      </c>
      <c r="O590" s="15">
        <v>212611.04</v>
      </c>
      <c r="P590" s="15">
        <v>0</v>
      </c>
      <c r="Q590" s="15">
        <v>4345</v>
      </c>
      <c r="R590" s="15">
        <v>23884.400000000001</v>
      </c>
      <c r="S590" s="15">
        <v>200835</v>
      </c>
      <c r="T590" s="15">
        <v>37947.599999999999</v>
      </c>
      <c r="U590" s="15">
        <v>0</v>
      </c>
      <c r="V590" s="15">
        <v>2057.84</v>
      </c>
      <c r="W590" s="15">
        <v>233740.44</v>
      </c>
      <c r="X590" s="16">
        <v>2410</v>
      </c>
      <c r="Y590" s="16">
        <v>1095</v>
      </c>
      <c r="Z590" s="16">
        <v>0</v>
      </c>
      <c r="AA590" s="16">
        <v>0</v>
      </c>
      <c r="AB590" s="16">
        <v>3505</v>
      </c>
      <c r="AC590" s="16">
        <v>0</v>
      </c>
      <c r="AD590" s="15">
        <v>0</v>
      </c>
      <c r="AE590" s="15">
        <v>184660.6</v>
      </c>
      <c r="AF590" s="17">
        <v>-63.82</v>
      </c>
      <c r="AG590" s="17">
        <v>0</v>
      </c>
      <c r="AH590" s="17">
        <v>0</v>
      </c>
      <c r="AI590" s="17">
        <v>0</v>
      </c>
      <c r="AJ590" s="17">
        <v>0</v>
      </c>
      <c r="AK590" s="17">
        <v>0</v>
      </c>
      <c r="AL590" s="18">
        <v>2536</v>
      </c>
      <c r="AM590" s="18">
        <v>2577</v>
      </c>
      <c r="AN590" s="35">
        <v>42837</v>
      </c>
      <c r="AO590" s="35">
        <v>42835</v>
      </c>
      <c r="AP590" s="23" t="s">
        <v>50</v>
      </c>
      <c r="AQ590" s="36">
        <v>42836.456134259257</v>
      </c>
      <c r="AR590" s="20" t="s">
        <v>51</v>
      </c>
      <c r="AS590" s="25" t="s">
        <v>50</v>
      </c>
      <c r="AT590" s="37">
        <v>42850.879733796297</v>
      </c>
      <c r="AU590" s="21" t="s">
        <v>57</v>
      </c>
    </row>
    <row r="591" spans="1:47" x14ac:dyDescent="0.2">
      <c r="A591" s="4" t="s">
        <v>114</v>
      </c>
      <c r="B591" s="14" t="s">
        <v>115</v>
      </c>
      <c r="C591" s="34">
        <v>42833</v>
      </c>
      <c r="D591" s="15">
        <v>70020</v>
      </c>
      <c r="E591" s="15">
        <v>69370</v>
      </c>
      <c r="F591" s="15">
        <v>0</v>
      </c>
      <c r="G591" s="15">
        <v>0</v>
      </c>
      <c r="H591" s="15">
        <v>0</v>
      </c>
      <c r="I591" s="15">
        <v>650</v>
      </c>
      <c r="J591" s="15">
        <v>12893.58</v>
      </c>
      <c r="K591" s="15">
        <v>0</v>
      </c>
      <c r="L591" s="15">
        <v>325</v>
      </c>
      <c r="M591" s="15">
        <v>10</v>
      </c>
      <c r="N591" s="15">
        <v>2000</v>
      </c>
      <c r="O591" s="15">
        <v>71584.039999999994</v>
      </c>
      <c r="P591" s="15">
        <v>0</v>
      </c>
      <c r="Q591" s="15">
        <v>3815</v>
      </c>
      <c r="R591" s="15">
        <v>9849.5400000000009</v>
      </c>
      <c r="S591" s="15">
        <v>69370</v>
      </c>
      <c r="T591" s="15">
        <v>15013.16</v>
      </c>
      <c r="U591" s="15">
        <v>0</v>
      </c>
      <c r="V591" s="15">
        <v>865.42</v>
      </c>
      <c r="W591" s="15">
        <v>83248.58</v>
      </c>
      <c r="X591" s="16">
        <v>710</v>
      </c>
      <c r="Y591" s="16">
        <v>305</v>
      </c>
      <c r="Z591" s="16">
        <v>0</v>
      </c>
      <c r="AA591" s="16">
        <v>0</v>
      </c>
      <c r="AB591" s="16">
        <v>1015</v>
      </c>
      <c r="AC591" s="16">
        <v>0</v>
      </c>
      <c r="AD591" s="15">
        <v>0</v>
      </c>
      <c r="AE591" s="15">
        <v>59370.46</v>
      </c>
      <c r="AF591" s="17">
        <v>-52.69</v>
      </c>
      <c r="AG591" s="17">
        <v>0</v>
      </c>
      <c r="AH591" s="17">
        <v>0</v>
      </c>
      <c r="AI591" s="17">
        <v>0</v>
      </c>
      <c r="AJ591" s="17">
        <v>0</v>
      </c>
      <c r="AK591" s="17">
        <v>0</v>
      </c>
      <c r="AL591" s="18">
        <v>912</v>
      </c>
      <c r="AM591" s="18">
        <v>927</v>
      </c>
      <c r="AN591" s="35">
        <v>42837</v>
      </c>
      <c r="AO591" s="35">
        <v>42835</v>
      </c>
      <c r="AP591" s="23" t="s">
        <v>50</v>
      </c>
      <c r="AQ591" s="36">
        <v>42836.456423611111</v>
      </c>
      <c r="AR591" s="20" t="s">
        <v>51</v>
      </c>
      <c r="AS591" s="25" t="s">
        <v>50</v>
      </c>
      <c r="AT591" s="37">
        <v>42850.879733796297</v>
      </c>
      <c r="AU591" s="21" t="s">
        <v>57</v>
      </c>
    </row>
    <row r="592" spans="1:47" x14ac:dyDescent="0.2">
      <c r="A592" s="4" t="s">
        <v>114</v>
      </c>
      <c r="B592" s="14" t="s">
        <v>115</v>
      </c>
      <c r="C592" s="34">
        <v>42835</v>
      </c>
      <c r="D592" s="15">
        <v>101780</v>
      </c>
      <c r="E592" s="15">
        <v>101280</v>
      </c>
      <c r="F592" s="15">
        <v>0</v>
      </c>
      <c r="G592" s="15">
        <v>0</v>
      </c>
      <c r="H592" s="15">
        <v>0</v>
      </c>
      <c r="I592" s="15">
        <v>500</v>
      </c>
      <c r="J592" s="15">
        <v>21555.24</v>
      </c>
      <c r="K592" s="15">
        <v>0</v>
      </c>
      <c r="L592" s="15">
        <v>255</v>
      </c>
      <c r="M592" s="15">
        <v>0</v>
      </c>
      <c r="N592" s="15">
        <v>4800</v>
      </c>
      <c r="O592" s="15">
        <v>104802.57</v>
      </c>
      <c r="P592" s="15">
        <v>0</v>
      </c>
      <c r="Q592" s="15">
        <v>8373.5499999999993</v>
      </c>
      <c r="R592" s="15">
        <v>15214.12</v>
      </c>
      <c r="S592" s="15">
        <v>101280</v>
      </c>
      <c r="T592" s="15">
        <v>25683.4</v>
      </c>
      <c r="U592" s="15">
        <v>0</v>
      </c>
      <c r="V592" s="15">
        <v>1426.84</v>
      </c>
      <c r="W592" s="15">
        <v>123590.24</v>
      </c>
      <c r="X592" s="16">
        <v>3310</v>
      </c>
      <c r="Y592" s="16">
        <v>1065</v>
      </c>
      <c r="Z592" s="16">
        <v>0</v>
      </c>
      <c r="AA592" s="16">
        <v>0</v>
      </c>
      <c r="AB592" s="16">
        <v>4375</v>
      </c>
      <c r="AC592" s="16">
        <v>0</v>
      </c>
      <c r="AD592" s="15">
        <v>0</v>
      </c>
      <c r="AE592" s="15">
        <v>87367.33</v>
      </c>
      <c r="AF592" s="17">
        <v>-108.57</v>
      </c>
      <c r="AG592" s="17">
        <v>0</v>
      </c>
      <c r="AH592" s="17">
        <v>0</v>
      </c>
      <c r="AI592" s="17">
        <v>101209.18</v>
      </c>
      <c r="AJ592" s="17">
        <v>0</v>
      </c>
      <c r="AK592" s="17">
        <v>0</v>
      </c>
      <c r="AL592" s="18">
        <v>1245</v>
      </c>
      <c r="AM592" s="18">
        <v>1276</v>
      </c>
      <c r="AN592" s="35">
        <v>42842</v>
      </c>
      <c r="AO592" s="35">
        <v>42836</v>
      </c>
      <c r="AP592" s="23" t="s">
        <v>50</v>
      </c>
      <c r="AQ592" s="36">
        <v>42837.40357638889</v>
      </c>
      <c r="AR592" s="20" t="s">
        <v>51</v>
      </c>
      <c r="AS592" s="25" t="s">
        <v>50</v>
      </c>
      <c r="AT592" s="37">
        <v>42850.879733796297</v>
      </c>
      <c r="AU592" s="21" t="s">
        <v>57</v>
      </c>
    </row>
    <row r="593" spans="1:47" x14ac:dyDescent="0.2">
      <c r="A593" s="4" t="s">
        <v>114</v>
      </c>
      <c r="B593" s="14" t="s">
        <v>115</v>
      </c>
      <c r="C593" s="34">
        <v>42836</v>
      </c>
      <c r="D593" s="15">
        <v>30170</v>
      </c>
      <c r="E593" s="15">
        <v>29920</v>
      </c>
      <c r="F593" s="15">
        <v>0</v>
      </c>
      <c r="G593" s="15">
        <v>0</v>
      </c>
      <c r="H593" s="15">
        <v>0</v>
      </c>
      <c r="I593" s="15">
        <v>250</v>
      </c>
      <c r="J593" s="15">
        <v>6175.2</v>
      </c>
      <c r="K593" s="15">
        <v>0</v>
      </c>
      <c r="L593" s="15">
        <v>155</v>
      </c>
      <c r="M593" s="15">
        <v>0</v>
      </c>
      <c r="N593" s="15">
        <v>1700</v>
      </c>
      <c r="O593" s="15">
        <v>34124</v>
      </c>
      <c r="P593" s="15">
        <v>0</v>
      </c>
      <c r="Q593" s="15">
        <v>600</v>
      </c>
      <c r="R593" s="15">
        <v>3476.2</v>
      </c>
      <c r="S593" s="15">
        <v>29920</v>
      </c>
      <c r="T593" s="15">
        <v>7866.07</v>
      </c>
      <c r="U593" s="15">
        <v>0</v>
      </c>
      <c r="V593" s="15">
        <v>414.13</v>
      </c>
      <c r="W593" s="15">
        <v>36500.199999999997</v>
      </c>
      <c r="X593" s="16">
        <v>1950</v>
      </c>
      <c r="Y593" s="16">
        <v>720</v>
      </c>
      <c r="Z593" s="16">
        <v>0</v>
      </c>
      <c r="AA593" s="16">
        <v>0</v>
      </c>
      <c r="AB593" s="16">
        <v>2670</v>
      </c>
      <c r="AC593" s="16">
        <v>0</v>
      </c>
      <c r="AD593" s="15">
        <v>0</v>
      </c>
      <c r="AE593" s="15">
        <v>30463.8</v>
      </c>
      <c r="AF593" s="17">
        <v>-10.91</v>
      </c>
      <c r="AG593" s="17">
        <v>0</v>
      </c>
      <c r="AH593" s="17">
        <v>0</v>
      </c>
      <c r="AI593" s="17">
        <v>0</v>
      </c>
      <c r="AJ593" s="17">
        <v>0</v>
      </c>
      <c r="AK593" s="17">
        <v>0</v>
      </c>
      <c r="AL593" s="18">
        <v>403</v>
      </c>
      <c r="AM593" s="18">
        <v>409</v>
      </c>
      <c r="AN593" s="35">
        <v>42843</v>
      </c>
      <c r="AO593" s="35">
        <v>42837</v>
      </c>
      <c r="AP593" s="23" t="s">
        <v>50</v>
      </c>
      <c r="AQ593" s="36">
        <v>42842.402071759258</v>
      </c>
      <c r="AR593" s="20" t="s">
        <v>51</v>
      </c>
      <c r="AS593" s="25" t="s">
        <v>50</v>
      </c>
      <c r="AT593" s="37">
        <v>42850.879733796297</v>
      </c>
      <c r="AU593" s="21" t="s">
        <v>57</v>
      </c>
    </row>
    <row r="594" spans="1:47" x14ac:dyDescent="0.2">
      <c r="A594" s="4" t="s">
        <v>114</v>
      </c>
      <c r="B594" s="14" t="s">
        <v>115</v>
      </c>
      <c r="C594" s="34">
        <v>42837</v>
      </c>
      <c r="D594" s="15">
        <v>20295</v>
      </c>
      <c r="E594" s="15">
        <v>20195</v>
      </c>
      <c r="F594" s="15">
        <v>0</v>
      </c>
      <c r="G594" s="15">
        <v>0</v>
      </c>
      <c r="H594" s="15">
        <v>0</v>
      </c>
      <c r="I594" s="15">
        <v>100</v>
      </c>
      <c r="J594" s="15">
        <v>5445.3</v>
      </c>
      <c r="K594" s="15">
        <v>0</v>
      </c>
      <c r="L594" s="15">
        <v>140</v>
      </c>
      <c r="M594" s="15">
        <v>0</v>
      </c>
      <c r="N594" s="15">
        <v>0</v>
      </c>
      <c r="O594" s="15">
        <v>24197.8</v>
      </c>
      <c r="P594" s="15">
        <v>0</v>
      </c>
      <c r="Q594" s="15">
        <v>741.8</v>
      </c>
      <c r="R594" s="15">
        <v>940.7</v>
      </c>
      <c r="S594" s="15">
        <v>20195</v>
      </c>
      <c r="T594" s="15">
        <v>5319.91</v>
      </c>
      <c r="U594" s="15">
        <v>0</v>
      </c>
      <c r="V594" s="15">
        <v>365.39</v>
      </c>
      <c r="W594" s="15">
        <v>25880.3</v>
      </c>
      <c r="X594" s="16">
        <v>780</v>
      </c>
      <c r="Y594" s="16">
        <v>300</v>
      </c>
      <c r="Z594" s="16">
        <v>0</v>
      </c>
      <c r="AA594" s="16">
        <v>0</v>
      </c>
      <c r="AB594" s="16">
        <v>1080</v>
      </c>
      <c r="AC594" s="16">
        <v>0</v>
      </c>
      <c r="AD594" s="15">
        <v>0</v>
      </c>
      <c r="AE594" s="15">
        <v>19692.5</v>
      </c>
      <c r="AF594" s="17">
        <v>-13.49</v>
      </c>
      <c r="AG594" s="17">
        <v>0</v>
      </c>
      <c r="AH594" s="17">
        <v>0</v>
      </c>
      <c r="AI594" s="17">
        <v>0</v>
      </c>
      <c r="AJ594" s="17">
        <v>0</v>
      </c>
      <c r="AK594" s="17">
        <v>0</v>
      </c>
      <c r="AL594" s="18">
        <v>173</v>
      </c>
      <c r="AM594" s="18">
        <v>180</v>
      </c>
      <c r="AN594" s="35">
        <v>42844</v>
      </c>
      <c r="AO594" s="35">
        <v>42838</v>
      </c>
      <c r="AP594" s="23" t="s">
        <v>50</v>
      </c>
      <c r="AQ594" s="36">
        <v>42842.367372685185</v>
      </c>
      <c r="AR594" s="20" t="s">
        <v>51</v>
      </c>
      <c r="AS594" s="25" t="s">
        <v>50</v>
      </c>
      <c r="AT594" s="37">
        <v>42850.879733796297</v>
      </c>
      <c r="AU594" s="21" t="s">
        <v>57</v>
      </c>
    </row>
    <row r="595" spans="1:47" x14ac:dyDescent="0.2">
      <c r="A595" s="4" t="s">
        <v>114</v>
      </c>
      <c r="B595" s="14" t="s">
        <v>115</v>
      </c>
      <c r="C595" s="34">
        <v>42841</v>
      </c>
      <c r="D595" s="15">
        <v>12885</v>
      </c>
      <c r="E595" s="15">
        <v>12535</v>
      </c>
      <c r="F595" s="15">
        <v>0</v>
      </c>
      <c r="G595" s="15">
        <v>0</v>
      </c>
      <c r="H595" s="15">
        <v>0</v>
      </c>
      <c r="I595" s="15">
        <v>350</v>
      </c>
      <c r="J595" s="15">
        <v>6928.8</v>
      </c>
      <c r="K595" s="15">
        <v>0</v>
      </c>
      <c r="L595" s="15">
        <v>0</v>
      </c>
      <c r="M595" s="15">
        <v>0</v>
      </c>
      <c r="N595" s="15">
        <v>0</v>
      </c>
      <c r="O595" s="15">
        <v>19813.8</v>
      </c>
      <c r="P595" s="15">
        <v>0</v>
      </c>
      <c r="Q595" s="15">
        <v>0</v>
      </c>
      <c r="R595" s="15">
        <v>0</v>
      </c>
      <c r="S595" s="15">
        <v>12535</v>
      </c>
      <c r="T595" s="15">
        <v>6825.51</v>
      </c>
      <c r="U595" s="15">
        <v>0</v>
      </c>
      <c r="V595" s="15">
        <v>453.29</v>
      </c>
      <c r="W595" s="15">
        <v>19813.8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0</v>
      </c>
      <c r="AD595" s="15">
        <v>0</v>
      </c>
      <c r="AE595" s="15">
        <v>12885</v>
      </c>
      <c r="AF595" s="17">
        <v>0</v>
      </c>
      <c r="AG595" s="17">
        <v>0</v>
      </c>
      <c r="AH595" s="17">
        <v>0</v>
      </c>
      <c r="AI595" s="17">
        <v>0</v>
      </c>
      <c r="AJ595" s="17">
        <v>0</v>
      </c>
      <c r="AK595" s="17">
        <v>0</v>
      </c>
      <c r="AL595" s="18">
        <v>241</v>
      </c>
      <c r="AM595" s="18">
        <v>241</v>
      </c>
      <c r="AN595" s="35">
        <v>42844</v>
      </c>
      <c r="AO595" s="35">
        <v>42842</v>
      </c>
      <c r="AP595" s="23" t="s">
        <v>50</v>
      </c>
      <c r="AQ595" s="36">
        <v>42842.581493055557</v>
      </c>
      <c r="AR595" s="20" t="s">
        <v>51</v>
      </c>
      <c r="AS595" s="25" t="s">
        <v>50</v>
      </c>
      <c r="AT595" s="37">
        <v>42850.879733796297</v>
      </c>
      <c r="AU595" s="21" t="s">
        <v>57</v>
      </c>
    </row>
    <row r="596" spans="1:47" x14ac:dyDescent="0.2">
      <c r="A596" s="4" t="s">
        <v>114</v>
      </c>
      <c r="B596" s="14" t="s">
        <v>115</v>
      </c>
      <c r="C596" s="34">
        <v>42842</v>
      </c>
      <c r="D596" s="15">
        <v>113650</v>
      </c>
      <c r="E596" s="15">
        <v>112550</v>
      </c>
      <c r="F596" s="15">
        <v>0</v>
      </c>
      <c r="G596" s="15">
        <v>0</v>
      </c>
      <c r="H596" s="15">
        <v>0</v>
      </c>
      <c r="I596" s="15">
        <v>1100</v>
      </c>
      <c r="J596" s="15">
        <v>30166.98</v>
      </c>
      <c r="K596" s="15">
        <v>0</v>
      </c>
      <c r="L596" s="15">
        <v>650</v>
      </c>
      <c r="M596" s="15">
        <v>0</v>
      </c>
      <c r="N596" s="15">
        <v>3100</v>
      </c>
      <c r="O596" s="15">
        <v>125296.68</v>
      </c>
      <c r="P596" s="15">
        <v>45</v>
      </c>
      <c r="Q596" s="15">
        <v>2264</v>
      </c>
      <c r="R596" s="15">
        <v>19961.3</v>
      </c>
      <c r="S596" s="15">
        <v>112550</v>
      </c>
      <c r="T596" s="15">
        <v>33000.92</v>
      </c>
      <c r="U596" s="15">
        <v>0</v>
      </c>
      <c r="V596" s="15">
        <v>2016.06</v>
      </c>
      <c r="W596" s="15">
        <v>144466.98000000001</v>
      </c>
      <c r="X596" s="16">
        <v>840</v>
      </c>
      <c r="Y596" s="16">
        <v>885</v>
      </c>
      <c r="Z596" s="16">
        <v>0</v>
      </c>
      <c r="AA596" s="16">
        <v>0</v>
      </c>
      <c r="AB596" s="16">
        <v>1725</v>
      </c>
      <c r="AC596" s="16">
        <v>0</v>
      </c>
      <c r="AD596" s="15">
        <v>0</v>
      </c>
      <c r="AE596" s="15">
        <v>96204.7</v>
      </c>
      <c r="AF596" s="17">
        <v>-42.34</v>
      </c>
      <c r="AG596" s="17">
        <v>0</v>
      </c>
      <c r="AH596" s="17">
        <v>0</v>
      </c>
      <c r="AI596" s="17">
        <v>0</v>
      </c>
      <c r="AJ596" s="17">
        <v>0</v>
      </c>
      <c r="AK596" s="17">
        <v>0</v>
      </c>
      <c r="AL596" s="18">
        <v>1668</v>
      </c>
      <c r="AM596" s="18">
        <v>1690</v>
      </c>
      <c r="AN596" s="35">
        <v>42845</v>
      </c>
      <c r="AO596" s="35">
        <v>42843</v>
      </c>
      <c r="AP596" s="23" t="s">
        <v>50</v>
      </c>
      <c r="AQ596" s="36">
        <v>42843.711527777778</v>
      </c>
      <c r="AR596" s="20" t="s">
        <v>51</v>
      </c>
      <c r="AS596" s="25" t="s">
        <v>50</v>
      </c>
      <c r="AT596" s="37">
        <v>42850.879733796297</v>
      </c>
      <c r="AU596" s="21" t="s">
        <v>57</v>
      </c>
    </row>
    <row r="597" spans="1:47" x14ac:dyDescent="0.2">
      <c r="A597" s="4" t="s">
        <v>114</v>
      </c>
      <c r="B597" s="14" t="s">
        <v>115</v>
      </c>
      <c r="C597" s="34">
        <v>42843</v>
      </c>
      <c r="D597" s="15">
        <v>136715</v>
      </c>
      <c r="E597" s="15">
        <v>135515</v>
      </c>
      <c r="F597" s="15">
        <v>200</v>
      </c>
      <c r="G597" s="15">
        <v>0</v>
      </c>
      <c r="H597" s="15">
        <v>0</v>
      </c>
      <c r="I597" s="15">
        <v>1000</v>
      </c>
      <c r="J597" s="15">
        <v>40246.769999999997</v>
      </c>
      <c r="K597" s="15">
        <v>0</v>
      </c>
      <c r="L597" s="15">
        <v>395</v>
      </c>
      <c r="M597" s="15">
        <v>225</v>
      </c>
      <c r="N597" s="15">
        <v>10500</v>
      </c>
      <c r="O597" s="15">
        <v>154690</v>
      </c>
      <c r="P597" s="15">
        <v>0</v>
      </c>
      <c r="Q597" s="15">
        <v>6371.13</v>
      </c>
      <c r="R597" s="15">
        <v>27020.639999999999</v>
      </c>
      <c r="S597" s="15">
        <v>135515</v>
      </c>
      <c r="T597" s="15">
        <v>49893.24</v>
      </c>
      <c r="U597" s="15">
        <v>0</v>
      </c>
      <c r="V597" s="15">
        <v>2673.53</v>
      </c>
      <c r="W597" s="15">
        <v>177581.77</v>
      </c>
      <c r="X597" s="16">
        <v>700</v>
      </c>
      <c r="Y597" s="16">
        <v>725</v>
      </c>
      <c r="Z597" s="16">
        <v>0</v>
      </c>
      <c r="AA597" s="16">
        <v>170</v>
      </c>
      <c r="AB597" s="16">
        <v>1255</v>
      </c>
      <c r="AC597" s="16">
        <v>0</v>
      </c>
      <c r="AD597" s="15">
        <v>0</v>
      </c>
      <c r="AE597" s="15">
        <v>115078.23</v>
      </c>
      <c r="AF597" s="17">
        <v>-141.4</v>
      </c>
      <c r="AG597" s="17">
        <v>0</v>
      </c>
      <c r="AH597" s="17">
        <v>0</v>
      </c>
      <c r="AI597" s="17">
        <v>0</v>
      </c>
      <c r="AJ597" s="17">
        <v>0</v>
      </c>
      <c r="AK597" s="17">
        <v>0</v>
      </c>
      <c r="AL597" s="18">
        <v>2027</v>
      </c>
      <c r="AM597" s="18">
        <v>2049</v>
      </c>
      <c r="AN597" s="35">
        <v>42846</v>
      </c>
      <c r="AO597" s="35">
        <v>42844</v>
      </c>
      <c r="AP597" s="23" t="s">
        <v>50</v>
      </c>
      <c r="AQ597" s="36">
        <v>42844.696145833332</v>
      </c>
      <c r="AR597" s="20" t="s">
        <v>51</v>
      </c>
      <c r="AS597" s="25" t="s">
        <v>50</v>
      </c>
      <c r="AT597" s="37">
        <v>42850.879733796297</v>
      </c>
      <c r="AU597" s="21" t="s">
        <v>57</v>
      </c>
    </row>
    <row r="598" spans="1:47" x14ac:dyDescent="0.2">
      <c r="A598" s="4" t="s">
        <v>114</v>
      </c>
      <c r="B598" s="14" t="s">
        <v>115</v>
      </c>
      <c r="C598" s="34">
        <v>42844</v>
      </c>
      <c r="D598" s="15">
        <v>120015</v>
      </c>
      <c r="E598" s="15">
        <v>118965</v>
      </c>
      <c r="F598" s="15">
        <v>100</v>
      </c>
      <c r="G598" s="15">
        <v>0</v>
      </c>
      <c r="H598" s="15">
        <v>0</v>
      </c>
      <c r="I598" s="15">
        <v>950</v>
      </c>
      <c r="J598" s="15">
        <v>22243.05</v>
      </c>
      <c r="K598" s="15">
        <v>0</v>
      </c>
      <c r="L598" s="15">
        <v>575</v>
      </c>
      <c r="M598" s="15">
        <v>0</v>
      </c>
      <c r="N598" s="15">
        <v>4700</v>
      </c>
      <c r="O598" s="15">
        <v>125070.03</v>
      </c>
      <c r="P598" s="15">
        <v>0</v>
      </c>
      <c r="Q598" s="15">
        <v>5615.3</v>
      </c>
      <c r="R598" s="15">
        <v>16847.72</v>
      </c>
      <c r="S598" s="15">
        <v>118965</v>
      </c>
      <c r="T598" s="15">
        <v>27075.279999999999</v>
      </c>
      <c r="U598" s="15">
        <v>0</v>
      </c>
      <c r="V598" s="15">
        <v>1492.77</v>
      </c>
      <c r="W598" s="15">
        <v>142833.04999999999</v>
      </c>
      <c r="X598" s="16">
        <v>420</v>
      </c>
      <c r="Y598" s="16">
        <v>570</v>
      </c>
      <c r="Z598" s="16">
        <v>0</v>
      </c>
      <c r="AA598" s="16">
        <v>0</v>
      </c>
      <c r="AB598" s="16">
        <v>990</v>
      </c>
      <c r="AC598" s="16">
        <v>0</v>
      </c>
      <c r="AD598" s="15">
        <v>0</v>
      </c>
      <c r="AE598" s="15">
        <v>103241.98</v>
      </c>
      <c r="AF598" s="17">
        <v>-101.63</v>
      </c>
      <c r="AG598" s="17">
        <v>0</v>
      </c>
      <c r="AH598" s="17">
        <v>0</v>
      </c>
      <c r="AI598" s="17">
        <v>0</v>
      </c>
      <c r="AJ598" s="17">
        <v>0</v>
      </c>
      <c r="AK598" s="17">
        <v>0</v>
      </c>
      <c r="AL598" s="18">
        <v>1634</v>
      </c>
      <c r="AM598" s="18">
        <v>1679</v>
      </c>
      <c r="AN598" s="35">
        <v>42849</v>
      </c>
      <c r="AO598" s="35">
        <v>42845</v>
      </c>
      <c r="AP598" s="23" t="s">
        <v>50</v>
      </c>
      <c r="AQ598" s="36">
        <v>42845.708969907406</v>
      </c>
      <c r="AR598" s="20" t="s">
        <v>51</v>
      </c>
      <c r="AS598" s="25" t="s">
        <v>50</v>
      </c>
      <c r="AT598" s="37">
        <v>42850.879733796297</v>
      </c>
      <c r="AU598" s="21" t="s">
        <v>57</v>
      </c>
    </row>
    <row r="599" spans="1:47" x14ac:dyDescent="0.2">
      <c r="A599" s="4" t="s">
        <v>114</v>
      </c>
      <c r="B599" s="14" t="s">
        <v>115</v>
      </c>
      <c r="C599" s="34">
        <v>42845</v>
      </c>
      <c r="D599" s="15">
        <v>109275</v>
      </c>
      <c r="E599" s="15">
        <v>108375</v>
      </c>
      <c r="F599" s="15">
        <v>100</v>
      </c>
      <c r="G599" s="15">
        <v>0</v>
      </c>
      <c r="H599" s="15">
        <v>0</v>
      </c>
      <c r="I599" s="15">
        <v>800</v>
      </c>
      <c r="J599" s="15">
        <v>21481.5</v>
      </c>
      <c r="K599" s="15">
        <v>0</v>
      </c>
      <c r="L599" s="15">
        <v>550</v>
      </c>
      <c r="M599" s="15">
        <v>0</v>
      </c>
      <c r="N599" s="15">
        <v>6500</v>
      </c>
      <c r="O599" s="15">
        <v>120066.3</v>
      </c>
      <c r="P599" s="15">
        <v>0</v>
      </c>
      <c r="Q599" s="15">
        <v>3791.1</v>
      </c>
      <c r="R599" s="15">
        <v>13949.1</v>
      </c>
      <c r="S599" s="15">
        <v>108375</v>
      </c>
      <c r="T599" s="15">
        <v>27990.19</v>
      </c>
      <c r="U599" s="15">
        <v>0</v>
      </c>
      <c r="V599" s="15">
        <v>1441.31</v>
      </c>
      <c r="W599" s="15">
        <v>131306.5</v>
      </c>
      <c r="X599" s="16">
        <v>780</v>
      </c>
      <c r="Y599" s="16">
        <v>580</v>
      </c>
      <c r="Z599" s="16">
        <v>0</v>
      </c>
      <c r="AA599" s="16">
        <v>0</v>
      </c>
      <c r="AB599" s="16">
        <v>1360</v>
      </c>
      <c r="AC599" s="16">
        <v>0</v>
      </c>
      <c r="AD599" s="15">
        <v>0</v>
      </c>
      <c r="AE599" s="15">
        <v>99394.8</v>
      </c>
      <c r="AF599" s="17">
        <v>-61.09</v>
      </c>
      <c r="AG599" s="17">
        <v>0</v>
      </c>
      <c r="AH599" s="17">
        <v>0</v>
      </c>
      <c r="AI599" s="17">
        <v>0</v>
      </c>
      <c r="AJ599" s="17">
        <v>0</v>
      </c>
      <c r="AK599" s="17">
        <v>0</v>
      </c>
      <c r="AL599" s="18">
        <v>1473</v>
      </c>
      <c r="AM599" s="18">
        <v>1501</v>
      </c>
      <c r="AN599" s="35">
        <v>42850</v>
      </c>
      <c r="AO599" s="35">
        <v>42846</v>
      </c>
      <c r="AP599" s="23" t="s">
        <v>50</v>
      </c>
      <c r="AQ599" s="36">
        <v>42848.806608796294</v>
      </c>
      <c r="AR599" s="20" t="s">
        <v>51</v>
      </c>
      <c r="AS599" s="25" t="s">
        <v>50</v>
      </c>
      <c r="AT599" s="37">
        <v>42850.879733796297</v>
      </c>
      <c r="AU599" s="21" t="s">
        <v>57</v>
      </c>
    </row>
    <row r="600" spans="1:47" x14ac:dyDescent="0.2">
      <c r="A600" s="4" t="s">
        <v>114</v>
      </c>
      <c r="B600" s="14" t="s">
        <v>115</v>
      </c>
      <c r="C600" s="34">
        <v>42846</v>
      </c>
      <c r="D600" s="15">
        <v>113780</v>
      </c>
      <c r="E600" s="15">
        <v>113080</v>
      </c>
      <c r="F600" s="15">
        <v>50</v>
      </c>
      <c r="G600" s="15">
        <v>0</v>
      </c>
      <c r="H600" s="15">
        <v>0</v>
      </c>
      <c r="I600" s="15">
        <v>650</v>
      </c>
      <c r="J600" s="15">
        <v>19324.71</v>
      </c>
      <c r="K600" s="15">
        <v>100</v>
      </c>
      <c r="L600" s="15">
        <v>485</v>
      </c>
      <c r="M600" s="15">
        <v>0</v>
      </c>
      <c r="N600" s="15">
        <v>8500</v>
      </c>
      <c r="O600" s="15">
        <v>116941.27</v>
      </c>
      <c r="P600" s="15">
        <v>0</v>
      </c>
      <c r="Q600" s="15">
        <v>7810.74</v>
      </c>
      <c r="R600" s="15">
        <v>17437.7</v>
      </c>
      <c r="S600" s="15">
        <v>113080</v>
      </c>
      <c r="T600" s="15">
        <v>27807.21</v>
      </c>
      <c r="U600" s="15">
        <v>0</v>
      </c>
      <c r="V600" s="15">
        <v>1302.5</v>
      </c>
      <c r="W600" s="15">
        <v>133689.71</v>
      </c>
      <c r="X600" s="16">
        <v>1540</v>
      </c>
      <c r="Y600" s="16">
        <v>810</v>
      </c>
      <c r="Z600" s="16">
        <v>0</v>
      </c>
      <c r="AA600" s="16">
        <v>0</v>
      </c>
      <c r="AB600" s="16">
        <v>2350</v>
      </c>
      <c r="AC600" s="16">
        <v>0</v>
      </c>
      <c r="AD600" s="15">
        <v>0</v>
      </c>
      <c r="AE600" s="15">
        <v>99381.56</v>
      </c>
      <c r="AF600" s="17">
        <v>-154.79</v>
      </c>
      <c r="AG600" s="17">
        <v>0</v>
      </c>
      <c r="AH600" s="17">
        <v>0</v>
      </c>
      <c r="AI600" s="17">
        <v>0</v>
      </c>
      <c r="AJ600" s="17">
        <v>0</v>
      </c>
      <c r="AK600" s="17">
        <v>0</v>
      </c>
      <c r="AL600" s="18">
        <v>1556</v>
      </c>
      <c r="AM600" s="18">
        <v>1600</v>
      </c>
      <c r="AN600" s="35">
        <v>42851</v>
      </c>
      <c r="AO600" s="35">
        <v>42847</v>
      </c>
      <c r="AP600" s="23" t="s">
        <v>50</v>
      </c>
      <c r="AQ600" s="36">
        <v>42849.580937500003</v>
      </c>
      <c r="AR600" s="20" t="s">
        <v>71</v>
      </c>
      <c r="AS600" s="25" t="s">
        <v>50</v>
      </c>
      <c r="AT600" s="37">
        <v>42850.879733796297</v>
      </c>
      <c r="AU600" s="21" t="s">
        <v>57</v>
      </c>
    </row>
    <row r="601" spans="1:47" x14ac:dyDescent="0.2">
      <c r="A601" s="4" t="s">
        <v>114</v>
      </c>
      <c r="B601" s="14" t="s">
        <v>115</v>
      </c>
      <c r="C601" s="34">
        <v>42847</v>
      </c>
      <c r="D601" s="15">
        <v>76335</v>
      </c>
      <c r="E601" s="15">
        <v>75485</v>
      </c>
      <c r="F601" s="15">
        <v>50</v>
      </c>
      <c r="G601" s="15">
        <v>0</v>
      </c>
      <c r="H601" s="15">
        <v>0</v>
      </c>
      <c r="I601" s="15">
        <v>800</v>
      </c>
      <c r="J601" s="15">
        <v>14743.44</v>
      </c>
      <c r="K601" s="15">
        <v>0</v>
      </c>
      <c r="L601" s="15">
        <v>670</v>
      </c>
      <c r="M601" s="15">
        <v>0</v>
      </c>
      <c r="N601" s="15">
        <v>6200</v>
      </c>
      <c r="O601" s="15">
        <v>84274.44</v>
      </c>
      <c r="P601" s="15">
        <v>0</v>
      </c>
      <c r="Q601" s="15">
        <v>2701.8</v>
      </c>
      <c r="R601" s="15">
        <v>10972.2</v>
      </c>
      <c r="S601" s="15">
        <v>75485</v>
      </c>
      <c r="T601" s="15">
        <v>21455.09</v>
      </c>
      <c r="U601" s="15">
        <v>0</v>
      </c>
      <c r="V601" s="15">
        <v>1008.35</v>
      </c>
      <c r="W601" s="15">
        <v>91748.44</v>
      </c>
      <c r="X601" s="16">
        <v>470</v>
      </c>
      <c r="Y601" s="16">
        <v>1065</v>
      </c>
      <c r="Z601" s="16">
        <v>0</v>
      </c>
      <c r="AA601" s="16">
        <v>0</v>
      </c>
      <c r="AB601" s="16">
        <v>1535</v>
      </c>
      <c r="AC601" s="16">
        <v>0</v>
      </c>
      <c r="AD601" s="15">
        <v>0</v>
      </c>
      <c r="AE601" s="15">
        <v>70396</v>
      </c>
      <c r="AF601" s="17">
        <v>-45.51</v>
      </c>
      <c r="AG601" s="17">
        <v>0</v>
      </c>
      <c r="AH601" s="17">
        <v>0</v>
      </c>
      <c r="AI601" s="17">
        <v>0</v>
      </c>
      <c r="AJ601" s="17">
        <v>0</v>
      </c>
      <c r="AK601" s="17">
        <v>0</v>
      </c>
      <c r="AL601" s="18">
        <v>968</v>
      </c>
      <c r="AM601" s="18">
        <v>1000</v>
      </c>
      <c r="AN601" s="35">
        <v>42851</v>
      </c>
      <c r="AO601" s="35">
        <v>42849</v>
      </c>
      <c r="AP601" s="23" t="s">
        <v>50</v>
      </c>
      <c r="AQ601" s="36">
        <v>42849.805312500001</v>
      </c>
      <c r="AR601" s="20" t="s">
        <v>51</v>
      </c>
      <c r="AS601" s="25" t="s">
        <v>50</v>
      </c>
      <c r="AT601" s="37">
        <v>42850.879733796297</v>
      </c>
      <c r="AU601" s="21" t="s">
        <v>57</v>
      </c>
    </row>
    <row r="602" spans="1:47" x14ac:dyDescent="0.2">
      <c r="A602" s="4" t="s">
        <v>114</v>
      </c>
      <c r="B602" s="14" t="s">
        <v>115</v>
      </c>
      <c r="C602" s="34">
        <v>42849</v>
      </c>
      <c r="D602" s="15">
        <v>153795</v>
      </c>
      <c r="E602" s="15">
        <v>152445</v>
      </c>
      <c r="F602" s="15">
        <v>150</v>
      </c>
      <c r="G602" s="15">
        <v>0</v>
      </c>
      <c r="H602" s="15">
        <v>0</v>
      </c>
      <c r="I602" s="15">
        <v>1200</v>
      </c>
      <c r="J602" s="15">
        <v>35256.42</v>
      </c>
      <c r="K602" s="15">
        <v>80</v>
      </c>
      <c r="L602" s="15">
        <v>1090</v>
      </c>
      <c r="M602" s="15">
        <v>0</v>
      </c>
      <c r="N602" s="15">
        <v>9000</v>
      </c>
      <c r="O602" s="15">
        <v>171457.89</v>
      </c>
      <c r="P602" s="15">
        <v>0</v>
      </c>
      <c r="Q602" s="15">
        <v>3703.03</v>
      </c>
      <c r="R602" s="15">
        <v>24060.5</v>
      </c>
      <c r="S602" s="15">
        <v>152445</v>
      </c>
      <c r="T602" s="15">
        <v>44393.39</v>
      </c>
      <c r="U602" s="15">
        <v>0</v>
      </c>
      <c r="V602" s="15">
        <v>2383.0300000000002</v>
      </c>
      <c r="W602" s="15">
        <v>190221.42</v>
      </c>
      <c r="X602" s="16">
        <v>3530</v>
      </c>
      <c r="Y602" s="16">
        <v>1625</v>
      </c>
      <c r="Z602" s="16">
        <v>0</v>
      </c>
      <c r="AA602" s="16">
        <v>0</v>
      </c>
      <c r="AB602" s="16">
        <v>5155</v>
      </c>
      <c r="AC602" s="16">
        <v>0</v>
      </c>
      <c r="AD602" s="15">
        <v>0</v>
      </c>
      <c r="AE602" s="15">
        <v>140186.47</v>
      </c>
      <c r="AF602" s="17">
        <v>-69.28</v>
      </c>
      <c r="AG602" s="17">
        <v>0</v>
      </c>
      <c r="AH602" s="17">
        <v>0</v>
      </c>
      <c r="AI602" s="17">
        <v>0</v>
      </c>
      <c r="AJ602" s="17">
        <v>0</v>
      </c>
      <c r="AK602" s="17">
        <v>0</v>
      </c>
      <c r="AL602" s="18">
        <v>2142</v>
      </c>
      <c r="AM602" s="18">
        <v>2198</v>
      </c>
      <c r="AN602" s="35">
        <v>42852</v>
      </c>
      <c r="AO602" s="35">
        <v>42850</v>
      </c>
      <c r="AP602" s="23" t="s">
        <v>50</v>
      </c>
      <c r="AQ602" s="36">
        <v>42850.738854166666</v>
      </c>
      <c r="AR602" s="20" t="s">
        <v>71</v>
      </c>
      <c r="AS602" s="25" t="s">
        <v>50</v>
      </c>
      <c r="AT602" s="37">
        <v>42850.879733796297</v>
      </c>
      <c r="AU602" s="21" t="s">
        <v>57</v>
      </c>
    </row>
    <row r="603" spans="1:47" x14ac:dyDescent="0.2">
      <c r="A603" s="4" t="s">
        <v>114</v>
      </c>
      <c r="B603" s="14" t="s">
        <v>115</v>
      </c>
      <c r="C603" s="34">
        <v>42850</v>
      </c>
      <c r="D603" s="15">
        <v>111445</v>
      </c>
      <c r="E603" s="15">
        <v>110745</v>
      </c>
      <c r="F603" s="15">
        <v>0</v>
      </c>
      <c r="G603" s="15">
        <v>0</v>
      </c>
      <c r="H603" s="15">
        <v>0</v>
      </c>
      <c r="I603" s="15">
        <v>700</v>
      </c>
      <c r="J603" s="15">
        <v>22791.360000000001</v>
      </c>
      <c r="K603" s="15">
        <v>0</v>
      </c>
      <c r="L603" s="15">
        <v>415</v>
      </c>
      <c r="M603" s="15">
        <v>0</v>
      </c>
      <c r="N603" s="15">
        <v>11200</v>
      </c>
      <c r="O603" s="15">
        <v>127429.69</v>
      </c>
      <c r="P603" s="15">
        <v>0</v>
      </c>
      <c r="Q603" s="15">
        <v>2189.37</v>
      </c>
      <c r="R603" s="15">
        <v>16232.3</v>
      </c>
      <c r="S603" s="15">
        <v>110745</v>
      </c>
      <c r="T603" s="15">
        <v>33588.19</v>
      </c>
      <c r="U603" s="15">
        <v>0</v>
      </c>
      <c r="V603" s="15">
        <v>1518.17</v>
      </c>
      <c r="W603" s="15">
        <v>134651.35999999999</v>
      </c>
      <c r="X603" s="16">
        <v>1110</v>
      </c>
      <c r="Y603" s="16">
        <v>1295</v>
      </c>
      <c r="Z603" s="16">
        <v>0</v>
      </c>
      <c r="AA603" s="16">
        <v>0</v>
      </c>
      <c r="AB603" s="16">
        <v>2405</v>
      </c>
      <c r="AC603" s="16">
        <v>0</v>
      </c>
      <c r="AD603" s="15">
        <v>0</v>
      </c>
      <c r="AE603" s="15">
        <v>106628.33</v>
      </c>
      <c r="AF603" s="17">
        <v>-42.85</v>
      </c>
      <c r="AG603" s="17">
        <v>0</v>
      </c>
      <c r="AH603" s="17">
        <v>0</v>
      </c>
      <c r="AI603" s="17">
        <v>0</v>
      </c>
      <c r="AJ603" s="17">
        <v>0</v>
      </c>
      <c r="AK603" s="17">
        <v>0</v>
      </c>
      <c r="AL603" s="18">
        <v>1528</v>
      </c>
      <c r="AM603" s="18">
        <v>1552</v>
      </c>
      <c r="AN603" s="35">
        <v>42853</v>
      </c>
      <c r="AO603" s="35">
        <v>42851</v>
      </c>
      <c r="AP603" s="23" t="s">
        <v>50</v>
      </c>
      <c r="AQ603" s="36">
        <v>42851.683078703703</v>
      </c>
      <c r="AR603" s="20" t="s">
        <v>71</v>
      </c>
      <c r="AS603" s="25" t="s">
        <v>50</v>
      </c>
      <c r="AT603" s="37">
        <v>42852.415960648148</v>
      </c>
      <c r="AU603" s="21" t="s">
        <v>51</v>
      </c>
    </row>
    <row r="604" spans="1:47" x14ac:dyDescent="0.2">
      <c r="A604" s="4" t="s">
        <v>114</v>
      </c>
      <c r="B604" s="14" t="s">
        <v>115</v>
      </c>
      <c r="C604" s="34">
        <v>42851</v>
      </c>
      <c r="D604" s="15">
        <v>115205</v>
      </c>
      <c r="E604" s="15">
        <v>114205</v>
      </c>
      <c r="F604" s="15">
        <v>50</v>
      </c>
      <c r="G604" s="15">
        <v>0</v>
      </c>
      <c r="H604" s="15">
        <v>0</v>
      </c>
      <c r="I604" s="15">
        <v>950</v>
      </c>
      <c r="J604" s="15">
        <v>21305.58</v>
      </c>
      <c r="K604" s="15">
        <v>0</v>
      </c>
      <c r="L604" s="15">
        <v>780</v>
      </c>
      <c r="M604" s="15">
        <v>0</v>
      </c>
      <c r="N604" s="15">
        <v>8400</v>
      </c>
      <c r="O604" s="15">
        <v>118496.29</v>
      </c>
      <c r="P604" s="15">
        <v>0</v>
      </c>
      <c r="Q604" s="15">
        <v>9203.67</v>
      </c>
      <c r="R604" s="15">
        <v>17990.62</v>
      </c>
      <c r="S604" s="15">
        <v>114205</v>
      </c>
      <c r="T604" s="15">
        <v>30040.73</v>
      </c>
      <c r="U604" s="15">
        <v>0</v>
      </c>
      <c r="V604" s="15">
        <v>1444.85</v>
      </c>
      <c r="W604" s="15">
        <v>137290.57999999999</v>
      </c>
      <c r="X604" s="16">
        <v>2740</v>
      </c>
      <c r="Y604" s="16">
        <v>1095</v>
      </c>
      <c r="Z604" s="16">
        <v>0</v>
      </c>
      <c r="AA604" s="16">
        <v>0</v>
      </c>
      <c r="AB604" s="16">
        <v>3835</v>
      </c>
      <c r="AC604" s="16">
        <v>0</v>
      </c>
      <c r="AD604" s="15">
        <v>0</v>
      </c>
      <c r="AE604" s="15">
        <v>100245.71</v>
      </c>
      <c r="AF604" s="17">
        <v>-129.56</v>
      </c>
      <c r="AG604" s="17">
        <v>0</v>
      </c>
      <c r="AH604" s="17">
        <v>0</v>
      </c>
      <c r="AI604" s="17">
        <v>0</v>
      </c>
      <c r="AJ604" s="17">
        <v>0</v>
      </c>
      <c r="AK604" s="17">
        <v>0</v>
      </c>
      <c r="AL604" s="18">
        <v>1504</v>
      </c>
      <c r="AM604" s="18">
        <v>1550</v>
      </c>
      <c r="AN604" s="35">
        <v>42857</v>
      </c>
      <c r="AO604" s="35">
        <v>42852</v>
      </c>
      <c r="AP604" s="23" t="s">
        <v>50</v>
      </c>
      <c r="AQ604" s="36">
        <v>42852.681562500002</v>
      </c>
      <c r="AR604" s="20" t="s">
        <v>71</v>
      </c>
      <c r="AS604" s="25" t="s">
        <v>50</v>
      </c>
      <c r="AT604" s="37">
        <v>42853.463414351849</v>
      </c>
      <c r="AU604" s="21" t="s">
        <v>51</v>
      </c>
    </row>
    <row r="605" spans="1:47" x14ac:dyDescent="0.2">
      <c r="A605" s="4" t="s">
        <v>114</v>
      </c>
      <c r="B605" s="14" t="s">
        <v>115</v>
      </c>
      <c r="C605" s="34">
        <v>42852</v>
      </c>
      <c r="D605" s="15">
        <v>101190</v>
      </c>
      <c r="E605" s="15">
        <v>100390</v>
      </c>
      <c r="F605" s="15">
        <v>150</v>
      </c>
      <c r="G605" s="15">
        <v>0</v>
      </c>
      <c r="H605" s="15">
        <v>0</v>
      </c>
      <c r="I605" s="15">
        <v>650</v>
      </c>
      <c r="J605" s="15">
        <v>18810.63</v>
      </c>
      <c r="K605" s="15">
        <v>0</v>
      </c>
      <c r="L605" s="15">
        <v>360</v>
      </c>
      <c r="M605" s="15">
        <v>0</v>
      </c>
      <c r="N605" s="15">
        <v>9600</v>
      </c>
      <c r="O605" s="15">
        <v>108830.74</v>
      </c>
      <c r="P605" s="15">
        <v>75</v>
      </c>
      <c r="Q605" s="15">
        <v>3039.77</v>
      </c>
      <c r="R605" s="15">
        <v>18015.12</v>
      </c>
      <c r="S605" s="15">
        <v>100390</v>
      </c>
      <c r="T605" s="15">
        <v>28316.48</v>
      </c>
      <c r="U605" s="15">
        <v>0</v>
      </c>
      <c r="V605" s="15">
        <v>1254.1500000000001</v>
      </c>
      <c r="W605" s="15">
        <v>120360.63</v>
      </c>
      <c r="X605" s="16">
        <v>840</v>
      </c>
      <c r="Y605" s="16">
        <v>905</v>
      </c>
      <c r="Z605" s="16">
        <v>0</v>
      </c>
      <c r="AA605" s="16">
        <v>0</v>
      </c>
      <c r="AB605" s="16">
        <v>1745</v>
      </c>
      <c r="AC605" s="16">
        <v>0</v>
      </c>
      <c r="AD605" s="15">
        <v>0</v>
      </c>
      <c r="AE605" s="15">
        <v>91405.11</v>
      </c>
      <c r="AF605" s="17">
        <v>-59.69</v>
      </c>
      <c r="AG605" s="17">
        <v>0</v>
      </c>
      <c r="AH605" s="17">
        <v>0</v>
      </c>
      <c r="AI605" s="17">
        <v>0</v>
      </c>
      <c r="AJ605" s="17">
        <v>0</v>
      </c>
      <c r="AK605" s="17">
        <v>0</v>
      </c>
      <c r="AL605" s="18">
        <v>1371</v>
      </c>
      <c r="AM605" s="18">
        <v>1415</v>
      </c>
      <c r="AN605" s="35">
        <v>42858</v>
      </c>
      <c r="AO605" s="35">
        <v>42853</v>
      </c>
      <c r="AP605" s="23" t="s">
        <v>50</v>
      </c>
      <c r="AQ605" s="36">
        <v>42855.787893518522</v>
      </c>
      <c r="AR605" s="20" t="s">
        <v>51</v>
      </c>
      <c r="AS605" s="25" t="s">
        <v>50</v>
      </c>
      <c r="AT605" s="37">
        <v>42857.468946759262</v>
      </c>
      <c r="AU605" s="21" t="s">
        <v>51</v>
      </c>
    </row>
    <row r="606" spans="1:47" x14ac:dyDescent="0.2">
      <c r="A606" s="4" t="s">
        <v>114</v>
      </c>
      <c r="B606" s="14" t="s">
        <v>115</v>
      </c>
      <c r="C606" s="34">
        <v>42853</v>
      </c>
      <c r="D606" s="15">
        <v>114405</v>
      </c>
      <c r="E606" s="15">
        <v>113305</v>
      </c>
      <c r="F606" s="15">
        <v>0</v>
      </c>
      <c r="G606" s="15">
        <v>0</v>
      </c>
      <c r="H606" s="15">
        <v>0</v>
      </c>
      <c r="I606" s="15">
        <v>1100</v>
      </c>
      <c r="J606" s="15">
        <v>18847.86</v>
      </c>
      <c r="K606" s="15">
        <v>40</v>
      </c>
      <c r="L606" s="15">
        <v>715</v>
      </c>
      <c r="M606" s="15">
        <v>0</v>
      </c>
      <c r="N606" s="15">
        <v>12200</v>
      </c>
      <c r="O606" s="15">
        <v>119953.94</v>
      </c>
      <c r="P606" s="15">
        <v>0</v>
      </c>
      <c r="Q606" s="15">
        <v>5679.54</v>
      </c>
      <c r="R606" s="15">
        <v>20574.38</v>
      </c>
      <c r="S606" s="15">
        <v>113305</v>
      </c>
      <c r="T606" s="15">
        <v>31620.42</v>
      </c>
      <c r="U606" s="15">
        <v>0</v>
      </c>
      <c r="V606" s="15">
        <v>1282.44</v>
      </c>
      <c r="W606" s="15">
        <v>134007.85999999999</v>
      </c>
      <c r="X606" s="16">
        <v>980</v>
      </c>
      <c r="Y606" s="16">
        <v>1730</v>
      </c>
      <c r="Z606" s="16">
        <v>0</v>
      </c>
      <c r="AA606" s="16">
        <v>0</v>
      </c>
      <c r="AB606" s="16">
        <v>2710</v>
      </c>
      <c r="AC606" s="16">
        <v>0</v>
      </c>
      <c r="AD606" s="15">
        <v>0</v>
      </c>
      <c r="AE606" s="15">
        <v>103061.08</v>
      </c>
      <c r="AF606" s="17">
        <v>-82.09</v>
      </c>
      <c r="AG606" s="17">
        <v>0</v>
      </c>
      <c r="AH606" s="17">
        <v>0</v>
      </c>
      <c r="AI606" s="17">
        <v>0</v>
      </c>
      <c r="AJ606" s="17">
        <v>0</v>
      </c>
      <c r="AK606" s="17">
        <v>0</v>
      </c>
      <c r="AL606" s="18">
        <v>1424</v>
      </c>
      <c r="AM606" s="18">
        <v>1484</v>
      </c>
      <c r="AN606" s="35">
        <v>42859</v>
      </c>
      <c r="AO606" s="35">
        <v>42854</v>
      </c>
      <c r="AP606" s="23" t="s">
        <v>50</v>
      </c>
      <c r="AQ606" s="36">
        <v>42857.579270833332</v>
      </c>
      <c r="AR606" s="20" t="s">
        <v>71</v>
      </c>
      <c r="AS606" s="25" t="s">
        <v>50</v>
      </c>
      <c r="AT606" s="37">
        <v>42857.881342592591</v>
      </c>
      <c r="AU606" s="21" t="s">
        <v>51</v>
      </c>
    </row>
    <row r="607" spans="1:47" x14ac:dyDescent="0.2">
      <c r="A607" s="4" t="s">
        <v>114</v>
      </c>
      <c r="B607" s="14" t="s">
        <v>115</v>
      </c>
      <c r="C607" s="34">
        <v>42854</v>
      </c>
      <c r="D607" s="15">
        <v>70605</v>
      </c>
      <c r="E607" s="15">
        <v>69655</v>
      </c>
      <c r="F607" s="15">
        <v>0</v>
      </c>
      <c r="G607" s="15">
        <v>0</v>
      </c>
      <c r="H607" s="15">
        <v>0</v>
      </c>
      <c r="I607" s="15">
        <v>950</v>
      </c>
      <c r="J607" s="15">
        <v>16180.5</v>
      </c>
      <c r="K607" s="15">
        <v>0</v>
      </c>
      <c r="L607" s="15">
        <v>360</v>
      </c>
      <c r="M607" s="15">
        <v>0</v>
      </c>
      <c r="N607" s="15">
        <v>3200</v>
      </c>
      <c r="O607" s="15">
        <v>74340.78</v>
      </c>
      <c r="P607" s="15">
        <v>80</v>
      </c>
      <c r="Q607" s="15">
        <v>3639.77</v>
      </c>
      <c r="R607" s="15">
        <v>12284.95</v>
      </c>
      <c r="S607" s="15">
        <v>69655</v>
      </c>
      <c r="T607" s="15">
        <v>19608.41</v>
      </c>
      <c r="U607" s="15">
        <v>0</v>
      </c>
      <c r="V607" s="15">
        <v>1082.0899999999999</v>
      </c>
      <c r="W607" s="15">
        <v>87145.5</v>
      </c>
      <c r="X607" s="16">
        <v>540</v>
      </c>
      <c r="Y607" s="16">
        <v>325</v>
      </c>
      <c r="Z607" s="16">
        <v>0</v>
      </c>
      <c r="AA607" s="16">
        <v>0</v>
      </c>
      <c r="AB607" s="16">
        <v>865</v>
      </c>
      <c r="AC607" s="16">
        <v>0</v>
      </c>
      <c r="AD607" s="15">
        <v>0</v>
      </c>
      <c r="AE607" s="15">
        <v>58665.279999999999</v>
      </c>
      <c r="AF607" s="17">
        <v>0</v>
      </c>
      <c r="AG607" s="17">
        <v>0</v>
      </c>
      <c r="AH607" s="17">
        <v>0</v>
      </c>
      <c r="AI607" s="17">
        <v>-3719.77</v>
      </c>
      <c r="AJ607" s="17">
        <v>0</v>
      </c>
      <c r="AK607" s="17">
        <v>0</v>
      </c>
      <c r="AL607" s="18">
        <v>1050</v>
      </c>
      <c r="AM607" s="18">
        <v>1060</v>
      </c>
      <c r="AN607" s="35">
        <v>42859</v>
      </c>
      <c r="AO607" s="35">
        <v>42857</v>
      </c>
      <c r="AP607" s="23" t="s">
        <v>50</v>
      </c>
      <c r="AQ607" s="36">
        <v>42857.840081018519</v>
      </c>
      <c r="AR607" s="20" t="s">
        <v>71</v>
      </c>
      <c r="AS607" s="25" t="s">
        <v>50</v>
      </c>
      <c r="AT607" s="37">
        <v>42857.881342592591</v>
      </c>
      <c r="AU607" s="21" t="s">
        <v>51</v>
      </c>
    </row>
    <row r="608" spans="1:47" x14ac:dyDescent="0.2">
      <c r="A608" s="4" t="s">
        <v>116</v>
      </c>
      <c r="B608" s="14" t="s">
        <v>117</v>
      </c>
      <c r="C608" s="34">
        <v>42826</v>
      </c>
      <c r="D608" s="15">
        <v>101440</v>
      </c>
      <c r="E608" s="15">
        <v>100440</v>
      </c>
      <c r="F608" s="15">
        <v>0</v>
      </c>
      <c r="G608" s="15">
        <v>0</v>
      </c>
      <c r="H608" s="15">
        <v>0</v>
      </c>
      <c r="I608" s="15">
        <v>1000</v>
      </c>
      <c r="J608" s="15">
        <v>17828.849999999999</v>
      </c>
      <c r="K608" s="15">
        <v>20</v>
      </c>
      <c r="L608" s="15">
        <v>370</v>
      </c>
      <c r="M608" s="15">
        <v>315</v>
      </c>
      <c r="N608" s="15">
        <v>1000</v>
      </c>
      <c r="O608" s="15">
        <v>101534.95</v>
      </c>
      <c r="P608" s="15">
        <v>0</v>
      </c>
      <c r="Q608" s="15">
        <v>8343.7999999999993</v>
      </c>
      <c r="R608" s="15">
        <v>11095.1</v>
      </c>
      <c r="S608" s="15">
        <v>100440</v>
      </c>
      <c r="T608" s="15">
        <v>19321.349999999999</v>
      </c>
      <c r="U608" s="15">
        <v>0</v>
      </c>
      <c r="V608" s="15">
        <v>1212.5</v>
      </c>
      <c r="W608" s="15">
        <v>119973.85</v>
      </c>
      <c r="X608" s="16">
        <v>420</v>
      </c>
      <c r="Y608" s="16">
        <v>440</v>
      </c>
      <c r="Z608" s="16">
        <v>0</v>
      </c>
      <c r="AA608" s="16">
        <v>0</v>
      </c>
      <c r="AB608" s="16">
        <v>860</v>
      </c>
      <c r="AC608" s="16">
        <v>0</v>
      </c>
      <c r="AD608" s="15">
        <v>0</v>
      </c>
      <c r="AE608" s="15">
        <v>83861.100000000006</v>
      </c>
      <c r="AF608" s="17">
        <v>-356.88</v>
      </c>
      <c r="AG608" s="17">
        <v>0</v>
      </c>
      <c r="AH608" s="17">
        <v>0</v>
      </c>
      <c r="AI608" s="17">
        <v>15819.47</v>
      </c>
      <c r="AJ608" s="17">
        <v>0</v>
      </c>
      <c r="AK608" s="17">
        <v>0</v>
      </c>
      <c r="AL608" s="18">
        <v>1069</v>
      </c>
      <c r="AM608" s="18">
        <v>1092</v>
      </c>
      <c r="AN608" s="35">
        <v>42830</v>
      </c>
      <c r="AO608" s="35">
        <v>42828</v>
      </c>
      <c r="AP608" s="23" t="s">
        <v>50</v>
      </c>
      <c r="AQ608" s="36">
        <v>42829.488287037035</v>
      </c>
      <c r="AR608" s="20" t="s">
        <v>51</v>
      </c>
      <c r="AS608" s="25" t="s">
        <v>50</v>
      </c>
      <c r="AT608" s="37">
        <v>42850.879733796297</v>
      </c>
      <c r="AU608" s="21" t="s">
        <v>57</v>
      </c>
    </row>
    <row r="609" spans="1:47" x14ac:dyDescent="0.2">
      <c r="A609" s="4" t="s">
        <v>116</v>
      </c>
      <c r="B609" s="14" t="s">
        <v>117</v>
      </c>
      <c r="C609" s="34">
        <v>42828</v>
      </c>
      <c r="D609" s="15">
        <v>188815</v>
      </c>
      <c r="E609" s="15">
        <v>187265</v>
      </c>
      <c r="F609" s="15">
        <v>0</v>
      </c>
      <c r="G609" s="15">
        <v>0</v>
      </c>
      <c r="H609" s="15">
        <v>0</v>
      </c>
      <c r="I609" s="15">
        <v>1550</v>
      </c>
      <c r="J609" s="15">
        <v>30597.81</v>
      </c>
      <c r="K609" s="15">
        <v>0</v>
      </c>
      <c r="L609" s="15">
        <v>830</v>
      </c>
      <c r="M609" s="15">
        <v>790</v>
      </c>
      <c r="N609" s="15">
        <v>2100</v>
      </c>
      <c r="O609" s="15">
        <v>177136.69</v>
      </c>
      <c r="P609" s="15">
        <v>0</v>
      </c>
      <c r="Q609" s="15">
        <v>24180.05</v>
      </c>
      <c r="R609" s="15">
        <v>21816.07</v>
      </c>
      <c r="S609" s="15">
        <v>187265</v>
      </c>
      <c r="T609" s="15">
        <v>33760.1</v>
      </c>
      <c r="U609" s="15">
        <v>0</v>
      </c>
      <c r="V609" s="15">
        <v>2107.71</v>
      </c>
      <c r="W609" s="15">
        <v>221032.81</v>
      </c>
      <c r="X609" s="16">
        <v>1120</v>
      </c>
      <c r="Y609" s="16">
        <v>3695</v>
      </c>
      <c r="Z609" s="16">
        <v>0</v>
      </c>
      <c r="AA609" s="16">
        <v>190</v>
      </c>
      <c r="AB609" s="16">
        <v>4625</v>
      </c>
      <c r="AC609" s="16">
        <v>0</v>
      </c>
      <c r="AD609" s="15">
        <v>0</v>
      </c>
      <c r="AE609" s="15">
        <v>149543.88</v>
      </c>
      <c r="AF609" s="17">
        <v>-366.38</v>
      </c>
      <c r="AG609" s="17">
        <v>0</v>
      </c>
      <c r="AH609" s="17">
        <v>0</v>
      </c>
      <c r="AI609" s="17">
        <v>0</v>
      </c>
      <c r="AJ609" s="17">
        <v>-683.4</v>
      </c>
      <c r="AK609" s="17">
        <v>0</v>
      </c>
      <c r="AL609" s="18">
        <v>2057</v>
      </c>
      <c r="AM609" s="18">
        <v>2111</v>
      </c>
      <c r="AN609" s="35">
        <v>42832</v>
      </c>
      <c r="AO609" s="35">
        <v>42829</v>
      </c>
      <c r="AP609" s="23" t="s">
        <v>50</v>
      </c>
      <c r="AQ609" s="36">
        <v>42832.433252314811</v>
      </c>
      <c r="AR609" s="20" t="s">
        <v>51</v>
      </c>
      <c r="AS609" s="25" t="s">
        <v>50</v>
      </c>
      <c r="AT609" s="37">
        <v>42850.879733796297</v>
      </c>
      <c r="AU609" s="21" t="s">
        <v>57</v>
      </c>
    </row>
    <row r="610" spans="1:47" x14ac:dyDescent="0.2">
      <c r="A610" s="4" t="s">
        <v>116</v>
      </c>
      <c r="B610" s="14" t="s">
        <v>117</v>
      </c>
      <c r="C610" s="34">
        <v>42829</v>
      </c>
      <c r="D610" s="15">
        <v>152710</v>
      </c>
      <c r="E610" s="15">
        <v>151410</v>
      </c>
      <c r="F610" s="15">
        <v>50</v>
      </c>
      <c r="G610" s="15">
        <v>0</v>
      </c>
      <c r="H610" s="15">
        <v>0</v>
      </c>
      <c r="I610" s="15">
        <v>1250</v>
      </c>
      <c r="J610" s="15">
        <v>21400.29</v>
      </c>
      <c r="K610" s="15">
        <v>0</v>
      </c>
      <c r="L610" s="15">
        <v>545</v>
      </c>
      <c r="M610" s="15">
        <v>1690</v>
      </c>
      <c r="N610" s="15">
        <v>2300</v>
      </c>
      <c r="O610" s="15">
        <v>140282.57999999999</v>
      </c>
      <c r="P610" s="15">
        <v>0</v>
      </c>
      <c r="Q610" s="15">
        <v>18346.54</v>
      </c>
      <c r="R610" s="15">
        <v>20016.169999999998</v>
      </c>
      <c r="S610" s="15">
        <v>151410</v>
      </c>
      <c r="T610" s="15">
        <v>25689.06</v>
      </c>
      <c r="U610" s="15">
        <v>0</v>
      </c>
      <c r="V610" s="15">
        <v>1546.23</v>
      </c>
      <c r="W610" s="15">
        <v>176345.29</v>
      </c>
      <c r="X610" s="16">
        <v>770</v>
      </c>
      <c r="Y610" s="16">
        <v>3185</v>
      </c>
      <c r="Z610" s="16">
        <v>0</v>
      </c>
      <c r="AA610" s="16">
        <v>425</v>
      </c>
      <c r="AB610" s="16">
        <v>3530</v>
      </c>
      <c r="AC610" s="16">
        <v>100</v>
      </c>
      <c r="AD610" s="15">
        <v>0</v>
      </c>
      <c r="AE610" s="15">
        <v>120277.29</v>
      </c>
      <c r="AF610" s="17">
        <v>-204.86</v>
      </c>
      <c r="AG610" s="17">
        <v>0</v>
      </c>
      <c r="AH610" s="17">
        <v>0</v>
      </c>
      <c r="AI610" s="17">
        <v>-170</v>
      </c>
      <c r="AJ610" s="17">
        <v>0</v>
      </c>
      <c r="AK610" s="17">
        <v>0</v>
      </c>
      <c r="AL610" s="18">
        <v>1693</v>
      </c>
      <c r="AM610" s="18">
        <v>1746</v>
      </c>
      <c r="AN610" s="35">
        <v>42835</v>
      </c>
      <c r="AO610" s="35">
        <v>42830</v>
      </c>
      <c r="AP610" s="23" t="s">
        <v>50</v>
      </c>
      <c r="AQ610" s="36">
        <v>42834.868668981479</v>
      </c>
      <c r="AR610" s="20" t="s">
        <v>51</v>
      </c>
      <c r="AS610" s="25" t="s">
        <v>50</v>
      </c>
      <c r="AT610" s="37">
        <v>42850.879733796297</v>
      </c>
      <c r="AU610" s="21" t="s">
        <v>57</v>
      </c>
    </row>
    <row r="611" spans="1:47" x14ac:dyDescent="0.2">
      <c r="A611" s="4" t="s">
        <v>116</v>
      </c>
      <c r="B611" s="14" t="s">
        <v>117</v>
      </c>
      <c r="C611" s="34">
        <v>42830</v>
      </c>
      <c r="D611" s="15">
        <v>157160</v>
      </c>
      <c r="E611" s="15">
        <v>155560</v>
      </c>
      <c r="F611" s="15">
        <v>0</v>
      </c>
      <c r="G611" s="15">
        <v>0</v>
      </c>
      <c r="H611" s="15">
        <v>0</v>
      </c>
      <c r="I611" s="15">
        <v>1600</v>
      </c>
      <c r="J611" s="15">
        <v>21852.51</v>
      </c>
      <c r="K611" s="15">
        <v>0</v>
      </c>
      <c r="L611" s="15">
        <v>725</v>
      </c>
      <c r="M611" s="15">
        <v>630</v>
      </c>
      <c r="N611" s="15">
        <v>1000</v>
      </c>
      <c r="O611" s="15">
        <v>136498.25</v>
      </c>
      <c r="P611" s="15">
        <v>115</v>
      </c>
      <c r="Q611" s="15">
        <v>25103.95</v>
      </c>
      <c r="R611" s="15">
        <v>19650.310000000001</v>
      </c>
      <c r="S611" s="15">
        <v>155560</v>
      </c>
      <c r="T611" s="15">
        <v>24289.27</v>
      </c>
      <c r="U611" s="15">
        <v>0</v>
      </c>
      <c r="V611" s="15">
        <v>1518.24</v>
      </c>
      <c r="W611" s="15">
        <v>180367.51</v>
      </c>
      <c r="X611" s="16">
        <v>960</v>
      </c>
      <c r="Y611" s="16">
        <v>2705</v>
      </c>
      <c r="Z611" s="16">
        <v>0</v>
      </c>
      <c r="AA611" s="16">
        <v>460</v>
      </c>
      <c r="AB611" s="16">
        <v>3205</v>
      </c>
      <c r="AC611" s="16">
        <v>0</v>
      </c>
      <c r="AD611" s="15">
        <v>0</v>
      </c>
      <c r="AE611" s="15">
        <v>116495.74</v>
      </c>
      <c r="AF611" s="17">
        <v>-334.74</v>
      </c>
      <c r="AG611" s="17">
        <v>0</v>
      </c>
      <c r="AH611" s="17">
        <v>0</v>
      </c>
      <c r="AI611" s="17">
        <v>0</v>
      </c>
      <c r="AJ611" s="17">
        <v>0</v>
      </c>
      <c r="AK611" s="17">
        <v>0</v>
      </c>
      <c r="AL611" s="18">
        <v>1809</v>
      </c>
      <c r="AM611" s="18">
        <v>1841</v>
      </c>
      <c r="AN611" s="35">
        <v>42835</v>
      </c>
      <c r="AO611" s="35">
        <v>42832</v>
      </c>
      <c r="AP611" s="23" t="s">
        <v>50</v>
      </c>
      <c r="AQ611" s="36">
        <v>42834.9375462963</v>
      </c>
      <c r="AR611" s="20" t="s">
        <v>51</v>
      </c>
      <c r="AS611" s="25" t="s">
        <v>50</v>
      </c>
      <c r="AT611" s="37">
        <v>42850.879733796297</v>
      </c>
      <c r="AU611" s="21" t="s">
        <v>57</v>
      </c>
    </row>
    <row r="612" spans="1:47" x14ac:dyDescent="0.2">
      <c r="A612" s="4" t="s">
        <v>116</v>
      </c>
      <c r="B612" s="14" t="s">
        <v>117</v>
      </c>
      <c r="C612" s="34">
        <v>42832</v>
      </c>
      <c r="D612" s="15">
        <v>201545</v>
      </c>
      <c r="E612" s="15">
        <v>199445</v>
      </c>
      <c r="F612" s="15">
        <v>0</v>
      </c>
      <c r="G612" s="15">
        <v>0</v>
      </c>
      <c r="H612" s="15">
        <v>0</v>
      </c>
      <c r="I612" s="15">
        <v>2100</v>
      </c>
      <c r="J612" s="15">
        <v>35913.54</v>
      </c>
      <c r="K612" s="15">
        <v>0</v>
      </c>
      <c r="L612" s="15">
        <v>520</v>
      </c>
      <c r="M612" s="15">
        <v>2605</v>
      </c>
      <c r="N612" s="15">
        <v>3000</v>
      </c>
      <c r="O612" s="15">
        <v>191639.07</v>
      </c>
      <c r="P612" s="15">
        <v>0</v>
      </c>
      <c r="Q612" s="15">
        <v>20218.64</v>
      </c>
      <c r="R612" s="15">
        <v>31725.83</v>
      </c>
      <c r="S612" s="15">
        <v>199445</v>
      </c>
      <c r="T612" s="15">
        <v>41584.620000000003</v>
      </c>
      <c r="U612" s="15">
        <v>0</v>
      </c>
      <c r="V612" s="15">
        <v>2553.92</v>
      </c>
      <c r="W612" s="15">
        <v>240583.54</v>
      </c>
      <c r="X612" s="16">
        <v>1390</v>
      </c>
      <c r="Y612" s="16">
        <v>5025</v>
      </c>
      <c r="Z612" s="16">
        <v>0</v>
      </c>
      <c r="AA612" s="16">
        <v>845</v>
      </c>
      <c r="AB612" s="16">
        <v>5570</v>
      </c>
      <c r="AC612" s="16">
        <v>0</v>
      </c>
      <c r="AD612" s="15">
        <v>0</v>
      </c>
      <c r="AE612" s="15">
        <v>158170.53</v>
      </c>
      <c r="AF612" s="17">
        <v>-210.91</v>
      </c>
      <c r="AG612" s="17">
        <v>0</v>
      </c>
      <c r="AH612" s="17">
        <v>0</v>
      </c>
      <c r="AI612" s="17">
        <v>0</v>
      </c>
      <c r="AJ612" s="17">
        <v>0</v>
      </c>
      <c r="AK612" s="17">
        <v>0</v>
      </c>
      <c r="AL612" s="18">
        <v>2251</v>
      </c>
      <c r="AM612" s="18">
        <v>2313</v>
      </c>
      <c r="AN612" s="35">
        <v>42837</v>
      </c>
      <c r="AO612" s="35">
        <v>42833</v>
      </c>
      <c r="AP612" s="23" t="s">
        <v>50</v>
      </c>
      <c r="AQ612" s="36">
        <v>42835.595520833333</v>
      </c>
      <c r="AR612" s="20" t="s">
        <v>51</v>
      </c>
      <c r="AS612" s="25" t="s">
        <v>50</v>
      </c>
      <c r="AT612" s="37">
        <v>42850.879733796297</v>
      </c>
      <c r="AU612" s="21" t="s">
        <v>57</v>
      </c>
    </row>
    <row r="613" spans="1:47" x14ac:dyDescent="0.2">
      <c r="A613" s="4" t="s">
        <v>116</v>
      </c>
      <c r="B613" s="14" t="s">
        <v>117</v>
      </c>
      <c r="C613" s="34">
        <v>42833</v>
      </c>
      <c r="D613" s="15">
        <v>82215</v>
      </c>
      <c r="E613" s="15">
        <v>81815</v>
      </c>
      <c r="F613" s="15">
        <v>0</v>
      </c>
      <c r="G613" s="15">
        <v>0</v>
      </c>
      <c r="H613" s="15">
        <v>0</v>
      </c>
      <c r="I613" s="15">
        <v>400</v>
      </c>
      <c r="J613" s="15">
        <v>14535.48</v>
      </c>
      <c r="K613" s="15">
        <v>0</v>
      </c>
      <c r="L613" s="15">
        <v>615</v>
      </c>
      <c r="M613" s="15">
        <v>1240</v>
      </c>
      <c r="N613" s="15">
        <v>1600</v>
      </c>
      <c r="O613" s="15">
        <v>86759.96</v>
      </c>
      <c r="P613" s="15">
        <v>0</v>
      </c>
      <c r="Q613" s="15">
        <v>5971.67</v>
      </c>
      <c r="R613" s="15">
        <v>7473.85</v>
      </c>
      <c r="S613" s="15">
        <v>81815</v>
      </c>
      <c r="T613" s="15">
        <v>17318.21</v>
      </c>
      <c r="U613" s="15">
        <v>0</v>
      </c>
      <c r="V613" s="15">
        <v>1072.27</v>
      </c>
      <c r="W613" s="15">
        <v>98605.48</v>
      </c>
      <c r="X613" s="16">
        <v>740</v>
      </c>
      <c r="Y613" s="16">
        <v>2980</v>
      </c>
      <c r="Z613" s="16">
        <v>0</v>
      </c>
      <c r="AA613" s="16">
        <v>0</v>
      </c>
      <c r="AB613" s="16">
        <v>3720</v>
      </c>
      <c r="AC613" s="16">
        <v>0</v>
      </c>
      <c r="AD613" s="15">
        <v>0</v>
      </c>
      <c r="AE613" s="15">
        <v>74089.48</v>
      </c>
      <c r="AF613" s="17">
        <v>-92.84</v>
      </c>
      <c r="AG613" s="17">
        <v>0</v>
      </c>
      <c r="AH613" s="17">
        <v>0</v>
      </c>
      <c r="AI613" s="17">
        <v>0</v>
      </c>
      <c r="AJ613" s="17">
        <v>-168.45</v>
      </c>
      <c r="AK613" s="17">
        <v>0</v>
      </c>
      <c r="AL613" s="18">
        <v>866</v>
      </c>
      <c r="AM613" s="18">
        <v>903</v>
      </c>
      <c r="AN613" s="35">
        <v>42837</v>
      </c>
      <c r="AO613" s="35">
        <v>42835</v>
      </c>
      <c r="AP613" s="23" t="s">
        <v>50</v>
      </c>
      <c r="AQ613" s="36">
        <v>42836.457546296297</v>
      </c>
      <c r="AR613" s="20" t="s">
        <v>51</v>
      </c>
      <c r="AS613" s="25" t="s">
        <v>50</v>
      </c>
      <c r="AT613" s="37">
        <v>42850.879733796297</v>
      </c>
      <c r="AU613" s="21" t="s">
        <v>57</v>
      </c>
    </row>
    <row r="614" spans="1:47" x14ac:dyDescent="0.2">
      <c r="A614" s="4" t="s">
        <v>116</v>
      </c>
      <c r="B614" s="14" t="s">
        <v>117</v>
      </c>
      <c r="C614" s="34">
        <v>42835</v>
      </c>
      <c r="D614" s="15">
        <v>118345</v>
      </c>
      <c r="E614" s="15">
        <v>117045</v>
      </c>
      <c r="F614" s="15">
        <v>0</v>
      </c>
      <c r="G614" s="15">
        <v>0</v>
      </c>
      <c r="H614" s="15">
        <v>0</v>
      </c>
      <c r="I614" s="15">
        <v>1300</v>
      </c>
      <c r="J614" s="15">
        <v>22621.32</v>
      </c>
      <c r="K614" s="15">
        <v>20</v>
      </c>
      <c r="L614" s="15">
        <v>305</v>
      </c>
      <c r="M614" s="15">
        <v>1695</v>
      </c>
      <c r="N614" s="15">
        <v>4100</v>
      </c>
      <c r="O614" s="15">
        <v>107132.81</v>
      </c>
      <c r="P614" s="15">
        <v>270</v>
      </c>
      <c r="Q614" s="15">
        <v>18950.509999999998</v>
      </c>
      <c r="R614" s="15">
        <v>20733</v>
      </c>
      <c r="S614" s="15">
        <v>117045</v>
      </c>
      <c r="T614" s="15">
        <v>28429.27</v>
      </c>
      <c r="U614" s="15">
        <v>0</v>
      </c>
      <c r="V614" s="15">
        <v>1612.05</v>
      </c>
      <c r="W614" s="15">
        <v>142986.32</v>
      </c>
      <c r="X614" s="16">
        <v>1170</v>
      </c>
      <c r="Y614" s="16">
        <v>2770</v>
      </c>
      <c r="Z614" s="16">
        <v>0</v>
      </c>
      <c r="AA614" s="16">
        <v>300</v>
      </c>
      <c r="AB614" s="16">
        <v>3640</v>
      </c>
      <c r="AC614" s="16">
        <v>0</v>
      </c>
      <c r="AD614" s="15">
        <v>0</v>
      </c>
      <c r="AE614" s="15">
        <v>86131.49</v>
      </c>
      <c r="AF614" s="17">
        <v>-237.52</v>
      </c>
      <c r="AG614" s="17">
        <v>0</v>
      </c>
      <c r="AH614" s="17">
        <v>0</v>
      </c>
      <c r="AI614" s="17">
        <v>6458.29</v>
      </c>
      <c r="AJ614" s="17">
        <v>-6458.29</v>
      </c>
      <c r="AK614" s="17">
        <v>0</v>
      </c>
      <c r="AL614" s="18">
        <v>1344</v>
      </c>
      <c r="AM614" s="18">
        <v>1399</v>
      </c>
      <c r="AN614" s="35">
        <v>42842</v>
      </c>
      <c r="AO614" s="35">
        <v>42836</v>
      </c>
      <c r="AP614" s="23" t="s">
        <v>50</v>
      </c>
      <c r="AQ614" s="36">
        <v>42837.409907407404</v>
      </c>
      <c r="AR614" s="20" t="s">
        <v>51</v>
      </c>
      <c r="AS614" s="25" t="s">
        <v>50</v>
      </c>
      <c r="AT614" s="37">
        <v>42850.879733796297</v>
      </c>
      <c r="AU614" s="21" t="s">
        <v>57</v>
      </c>
    </row>
    <row r="615" spans="1:47" x14ac:dyDescent="0.2">
      <c r="A615" s="4" t="s">
        <v>116</v>
      </c>
      <c r="B615" s="14" t="s">
        <v>117</v>
      </c>
      <c r="C615" s="34">
        <v>42836</v>
      </c>
      <c r="D615" s="15">
        <v>40050</v>
      </c>
      <c r="E615" s="15">
        <v>39700</v>
      </c>
      <c r="F615" s="15">
        <v>0</v>
      </c>
      <c r="G615" s="15">
        <v>0</v>
      </c>
      <c r="H615" s="15">
        <v>0</v>
      </c>
      <c r="I615" s="15">
        <v>350</v>
      </c>
      <c r="J615" s="15">
        <v>7568.88</v>
      </c>
      <c r="K615" s="15">
        <v>0</v>
      </c>
      <c r="L615" s="15">
        <v>205</v>
      </c>
      <c r="M615" s="15">
        <v>725</v>
      </c>
      <c r="N615" s="15">
        <v>700</v>
      </c>
      <c r="O615" s="15">
        <v>36747.589999999997</v>
      </c>
      <c r="P615" s="15">
        <v>0</v>
      </c>
      <c r="Q615" s="15">
        <v>4338.4399999999996</v>
      </c>
      <c r="R615" s="15">
        <v>8162.85</v>
      </c>
      <c r="S615" s="15">
        <v>39700</v>
      </c>
      <c r="T615" s="15">
        <v>8992.8799999999992</v>
      </c>
      <c r="U615" s="15">
        <v>0</v>
      </c>
      <c r="V615" s="15">
        <v>556</v>
      </c>
      <c r="W615" s="15">
        <v>48548.88</v>
      </c>
      <c r="X615" s="16">
        <v>660</v>
      </c>
      <c r="Y615" s="16">
        <v>2150</v>
      </c>
      <c r="Z615" s="16">
        <v>0</v>
      </c>
      <c r="AA615" s="16">
        <v>75</v>
      </c>
      <c r="AB615" s="16">
        <v>2735</v>
      </c>
      <c r="AC615" s="16">
        <v>0</v>
      </c>
      <c r="AD615" s="15">
        <v>0</v>
      </c>
      <c r="AE615" s="15">
        <v>30983.71</v>
      </c>
      <c r="AF615" s="17">
        <v>-79.819999999999993</v>
      </c>
      <c r="AG615" s="17">
        <v>0</v>
      </c>
      <c r="AH615" s="17">
        <v>0</v>
      </c>
      <c r="AI615" s="17">
        <v>0</v>
      </c>
      <c r="AJ615" s="17">
        <v>0</v>
      </c>
      <c r="AK615" s="17">
        <v>0</v>
      </c>
      <c r="AL615" s="18">
        <v>415</v>
      </c>
      <c r="AM615" s="18">
        <v>426</v>
      </c>
      <c r="AN615" s="35">
        <v>42843</v>
      </c>
      <c r="AO615" s="35">
        <v>42837</v>
      </c>
      <c r="AP615" s="23" t="s">
        <v>50</v>
      </c>
      <c r="AQ615" s="36">
        <v>42840.860937500001</v>
      </c>
      <c r="AR615" s="20" t="s">
        <v>51</v>
      </c>
      <c r="AS615" s="25" t="s">
        <v>50</v>
      </c>
      <c r="AT615" s="37">
        <v>42850.879733796297</v>
      </c>
      <c r="AU615" s="21" t="s">
        <v>57</v>
      </c>
    </row>
    <row r="616" spans="1:47" x14ac:dyDescent="0.2">
      <c r="A616" s="4" t="s">
        <v>116</v>
      </c>
      <c r="B616" s="14" t="s">
        <v>117</v>
      </c>
      <c r="C616" s="34">
        <v>42837</v>
      </c>
      <c r="D616" s="15">
        <v>19810</v>
      </c>
      <c r="E616" s="15">
        <v>19710</v>
      </c>
      <c r="F616" s="15">
        <v>0</v>
      </c>
      <c r="G616" s="15">
        <v>0</v>
      </c>
      <c r="H616" s="15">
        <v>0</v>
      </c>
      <c r="I616" s="15">
        <v>100</v>
      </c>
      <c r="J616" s="15">
        <v>7735.5</v>
      </c>
      <c r="K616" s="15">
        <v>40</v>
      </c>
      <c r="L616" s="15">
        <v>45</v>
      </c>
      <c r="M616" s="15">
        <v>600</v>
      </c>
      <c r="N616" s="15">
        <v>100</v>
      </c>
      <c r="O616" s="15">
        <v>25836.9</v>
      </c>
      <c r="P616" s="15">
        <v>0</v>
      </c>
      <c r="Q616" s="15">
        <v>704.6</v>
      </c>
      <c r="R616" s="15">
        <v>1789</v>
      </c>
      <c r="S616" s="15">
        <v>19710</v>
      </c>
      <c r="T616" s="15">
        <v>8069.63</v>
      </c>
      <c r="U616" s="15">
        <v>0</v>
      </c>
      <c r="V616" s="15">
        <v>550.87</v>
      </c>
      <c r="W616" s="15">
        <v>28230.5</v>
      </c>
      <c r="X616" s="16">
        <v>490</v>
      </c>
      <c r="Y616" s="16">
        <v>2075</v>
      </c>
      <c r="Z616" s="16">
        <v>0</v>
      </c>
      <c r="AA616" s="16">
        <v>50</v>
      </c>
      <c r="AB616" s="16">
        <v>2515</v>
      </c>
      <c r="AC616" s="16">
        <v>0</v>
      </c>
      <c r="AD616" s="15">
        <v>0</v>
      </c>
      <c r="AE616" s="15">
        <v>19931.400000000001</v>
      </c>
      <c r="AF616" s="17">
        <v>-6.19</v>
      </c>
      <c r="AG616" s="17">
        <v>0</v>
      </c>
      <c r="AH616" s="17">
        <v>0</v>
      </c>
      <c r="AI616" s="17">
        <v>-2515</v>
      </c>
      <c r="AJ616" s="17">
        <v>0</v>
      </c>
      <c r="AK616" s="17">
        <v>0</v>
      </c>
      <c r="AL616" s="18">
        <v>190</v>
      </c>
      <c r="AM616" s="18">
        <v>190</v>
      </c>
      <c r="AN616" s="35">
        <v>42844</v>
      </c>
      <c r="AO616" s="35">
        <v>42838</v>
      </c>
      <c r="AP616" s="23" t="s">
        <v>50</v>
      </c>
      <c r="AQ616" s="36">
        <v>42842.377199074072</v>
      </c>
      <c r="AR616" s="20" t="s">
        <v>51</v>
      </c>
      <c r="AS616" s="25" t="s">
        <v>50</v>
      </c>
      <c r="AT616" s="37">
        <v>42850.879733796297</v>
      </c>
      <c r="AU616" s="21" t="s">
        <v>57</v>
      </c>
    </row>
    <row r="617" spans="1:47" x14ac:dyDescent="0.2">
      <c r="A617" s="4" t="s">
        <v>116</v>
      </c>
      <c r="B617" s="14" t="s">
        <v>117</v>
      </c>
      <c r="C617" s="34">
        <v>42842</v>
      </c>
      <c r="D617" s="15">
        <v>189295</v>
      </c>
      <c r="E617" s="15">
        <v>186945</v>
      </c>
      <c r="F617" s="15">
        <v>0</v>
      </c>
      <c r="G617" s="15">
        <v>0</v>
      </c>
      <c r="H617" s="15">
        <v>0</v>
      </c>
      <c r="I617" s="15">
        <v>2350</v>
      </c>
      <c r="J617" s="15">
        <v>53017.68</v>
      </c>
      <c r="K617" s="15">
        <v>0</v>
      </c>
      <c r="L617" s="15">
        <v>540</v>
      </c>
      <c r="M617" s="15">
        <v>2375</v>
      </c>
      <c r="N617" s="15">
        <v>13100</v>
      </c>
      <c r="O617" s="15">
        <v>220839.6</v>
      </c>
      <c r="P617" s="15">
        <v>420</v>
      </c>
      <c r="Q617" s="15">
        <v>13501.3</v>
      </c>
      <c r="R617" s="15">
        <v>23566.78</v>
      </c>
      <c r="S617" s="15">
        <v>186945</v>
      </c>
      <c r="T617" s="15">
        <v>67723.53</v>
      </c>
      <c r="U617" s="15">
        <v>0</v>
      </c>
      <c r="V617" s="15">
        <v>3659.15</v>
      </c>
      <c r="W617" s="15">
        <v>245227.68</v>
      </c>
      <c r="X617" s="16">
        <v>300</v>
      </c>
      <c r="Y617" s="16">
        <v>1735</v>
      </c>
      <c r="Z617" s="16">
        <v>0</v>
      </c>
      <c r="AA617" s="16">
        <v>755</v>
      </c>
      <c r="AB617" s="16">
        <v>1280</v>
      </c>
      <c r="AC617" s="16">
        <v>100</v>
      </c>
      <c r="AD617" s="15">
        <v>0</v>
      </c>
      <c r="AE617" s="15">
        <v>166286.92000000001</v>
      </c>
      <c r="AF617" s="17">
        <v>-238.54</v>
      </c>
      <c r="AG617" s="17">
        <v>0</v>
      </c>
      <c r="AH617" s="17">
        <v>0</v>
      </c>
      <c r="AI617" s="17">
        <v>-3943.29</v>
      </c>
      <c r="AJ617" s="17">
        <v>0</v>
      </c>
      <c r="AK617" s="17">
        <v>0</v>
      </c>
      <c r="AL617" s="18">
        <v>2196</v>
      </c>
      <c r="AM617" s="18">
        <v>2229</v>
      </c>
      <c r="AN617" s="35">
        <v>42845</v>
      </c>
      <c r="AO617" s="35">
        <v>42843</v>
      </c>
      <c r="AP617" s="23" t="s">
        <v>50</v>
      </c>
      <c r="AQ617" s="36">
        <v>42843.718761574077</v>
      </c>
      <c r="AR617" s="20" t="s">
        <v>51</v>
      </c>
      <c r="AS617" s="25" t="s">
        <v>50</v>
      </c>
      <c r="AT617" s="37">
        <v>42850.879733796297</v>
      </c>
      <c r="AU617" s="21" t="s">
        <v>57</v>
      </c>
    </row>
    <row r="618" spans="1:47" x14ac:dyDescent="0.2">
      <c r="A618" s="4" t="s">
        <v>116</v>
      </c>
      <c r="B618" s="14" t="s">
        <v>117</v>
      </c>
      <c r="C618" s="34">
        <v>42843</v>
      </c>
      <c r="D618" s="15">
        <v>139060</v>
      </c>
      <c r="E618" s="15">
        <v>137610</v>
      </c>
      <c r="F618" s="15">
        <v>0</v>
      </c>
      <c r="G618" s="15">
        <v>0</v>
      </c>
      <c r="H618" s="15">
        <v>0</v>
      </c>
      <c r="I618" s="15">
        <v>1450</v>
      </c>
      <c r="J618" s="15">
        <v>26722.47</v>
      </c>
      <c r="K618" s="15">
        <v>30</v>
      </c>
      <c r="L618" s="15">
        <v>400</v>
      </c>
      <c r="M618" s="15">
        <v>1145</v>
      </c>
      <c r="N618" s="15">
        <v>2500</v>
      </c>
      <c r="O618" s="15">
        <v>140395.69</v>
      </c>
      <c r="P618" s="15">
        <v>0</v>
      </c>
      <c r="Q618" s="15">
        <v>10227.17</v>
      </c>
      <c r="R618" s="15">
        <v>19234.61</v>
      </c>
      <c r="S618" s="15">
        <v>137610</v>
      </c>
      <c r="T618" s="15">
        <v>30396.23</v>
      </c>
      <c r="U618" s="15">
        <v>0</v>
      </c>
      <c r="V618" s="15">
        <v>1851.24</v>
      </c>
      <c r="W618" s="15">
        <v>167357.47</v>
      </c>
      <c r="X618" s="16">
        <v>630</v>
      </c>
      <c r="Y618" s="16">
        <v>3225</v>
      </c>
      <c r="Z618" s="16">
        <v>0</v>
      </c>
      <c r="AA618" s="16">
        <v>485</v>
      </c>
      <c r="AB618" s="16">
        <v>3370</v>
      </c>
      <c r="AC618" s="16">
        <v>0</v>
      </c>
      <c r="AD618" s="15">
        <v>0</v>
      </c>
      <c r="AE618" s="15">
        <v>115468.22</v>
      </c>
      <c r="AF618" s="17">
        <v>-130.21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  <c r="AL618" s="18">
        <v>1635</v>
      </c>
      <c r="AM618" s="18">
        <v>1672</v>
      </c>
      <c r="AN618" s="35">
        <v>42846</v>
      </c>
      <c r="AO618" s="35">
        <v>42844</v>
      </c>
      <c r="AP618" s="23" t="s">
        <v>50</v>
      </c>
      <c r="AQ618" s="36">
        <v>42844.697268518517</v>
      </c>
      <c r="AR618" s="20" t="s">
        <v>51</v>
      </c>
      <c r="AS618" s="25" t="s">
        <v>50</v>
      </c>
      <c r="AT618" s="37">
        <v>42850.879733796297</v>
      </c>
      <c r="AU618" s="21" t="s">
        <v>57</v>
      </c>
    </row>
    <row r="619" spans="1:47" x14ac:dyDescent="0.2">
      <c r="A619" s="4" t="s">
        <v>116</v>
      </c>
      <c r="B619" s="14" t="s">
        <v>117</v>
      </c>
      <c r="C619" s="34">
        <v>42844</v>
      </c>
      <c r="D619" s="15">
        <v>116155</v>
      </c>
      <c r="E619" s="15">
        <v>115255</v>
      </c>
      <c r="F619" s="15">
        <v>0</v>
      </c>
      <c r="G619" s="15">
        <v>0</v>
      </c>
      <c r="H619" s="15">
        <v>0</v>
      </c>
      <c r="I619" s="15">
        <v>900</v>
      </c>
      <c r="J619" s="15">
        <v>17903.669999999998</v>
      </c>
      <c r="K619" s="15">
        <v>0</v>
      </c>
      <c r="L619" s="15">
        <v>445</v>
      </c>
      <c r="M619" s="15">
        <v>535</v>
      </c>
      <c r="N619" s="15">
        <v>1000</v>
      </c>
      <c r="O619" s="15">
        <v>105480.8</v>
      </c>
      <c r="P619" s="15">
        <v>370</v>
      </c>
      <c r="Q619" s="15">
        <v>9518.17</v>
      </c>
      <c r="R619" s="15">
        <v>20669.7</v>
      </c>
      <c r="S619" s="15">
        <v>115255</v>
      </c>
      <c r="T619" s="15">
        <v>19548.29</v>
      </c>
      <c r="U619" s="15">
        <v>0</v>
      </c>
      <c r="V619" s="15">
        <v>1235.3800000000001</v>
      </c>
      <c r="W619" s="15">
        <v>135038.67000000001</v>
      </c>
      <c r="X619" s="16">
        <v>370</v>
      </c>
      <c r="Y619" s="16">
        <v>2465</v>
      </c>
      <c r="Z619" s="16">
        <v>0</v>
      </c>
      <c r="AA619" s="16">
        <v>100</v>
      </c>
      <c r="AB619" s="16">
        <v>2735</v>
      </c>
      <c r="AC619" s="16">
        <v>0</v>
      </c>
      <c r="AD619" s="15">
        <v>0</v>
      </c>
      <c r="AE619" s="15">
        <v>89332.13</v>
      </c>
      <c r="AF619" s="17">
        <v>-116.32</v>
      </c>
      <c r="AG619" s="17">
        <v>0</v>
      </c>
      <c r="AH619" s="17">
        <v>0</v>
      </c>
      <c r="AI619" s="17">
        <v>0</v>
      </c>
      <c r="AJ619" s="17">
        <v>0</v>
      </c>
      <c r="AK619" s="17">
        <v>0</v>
      </c>
      <c r="AL619" s="18">
        <v>1325</v>
      </c>
      <c r="AM619" s="18">
        <v>1345</v>
      </c>
      <c r="AN619" s="35">
        <v>42849</v>
      </c>
      <c r="AO619" s="35">
        <v>42845</v>
      </c>
      <c r="AP619" s="23" t="s">
        <v>50</v>
      </c>
      <c r="AQ619" s="36">
        <v>42845.709953703707</v>
      </c>
      <c r="AR619" s="20" t="s">
        <v>51</v>
      </c>
      <c r="AS619" s="25" t="s">
        <v>50</v>
      </c>
      <c r="AT619" s="37">
        <v>42850.879733796297</v>
      </c>
      <c r="AU619" s="21" t="s">
        <v>57</v>
      </c>
    </row>
    <row r="620" spans="1:47" x14ac:dyDescent="0.2">
      <c r="A620" s="4" t="s">
        <v>116</v>
      </c>
      <c r="B620" s="14" t="s">
        <v>117</v>
      </c>
      <c r="C620" s="34">
        <v>42845</v>
      </c>
      <c r="D620" s="15">
        <v>113015</v>
      </c>
      <c r="E620" s="15">
        <v>111965</v>
      </c>
      <c r="F620" s="15">
        <v>0</v>
      </c>
      <c r="G620" s="15">
        <v>0</v>
      </c>
      <c r="H620" s="15">
        <v>0</v>
      </c>
      <c r="I620" s="15">
        <v>1050</v>
      </c>
      <c r="J620" s="15">
        <v>22992.9</v>
      </c>
      <c r="K620" s="15">
        <v>30</v>
      </c>
      <c r="L620" s="15">
        <v>655</v>
      </c>
      <c r="M620" s="15">
        <v>585</v>
      </c>
      <c r="N620" s="15">
        <v>3500</v>
      </c>
      <c r="O620" s="15">
        <v>115335.51</v>
      </c>
      <c r="P620" s="15">
        <v>355</v>
      </c>
      <c r="Q620" s="15">
        <v>10404.31</v>
      </c>
      <c r="R620" s="15">
        <v>14683.08</v>
      </c>
      <c r="S620" s="15">
        <v>111965</v>
      </c>
      <c r="T620" s="15">
        <v>27225.61</v>
      </c>
      <c r="U620" s="15">
        <v>0</v>
      </c>
      <c r="V620" s="15">
        <v>1587.29</v>
      </c>
      <c r="W620" s="15">
        <v>137277.9</v>
      </c>
      <c r="X620" s="16">
        <v>1360</v>
      </c>
      <c r="Y620" s="16">
        <v>2225</v>
      </c>
      <c r="Z620" s="16">
        <v>0</v>
      </c>
      <c r="AA620" s="16">
        <v>150</v>
      </c>
      <c r="AB620" s="16">
        <v>3435</v>
      </c>
      <c r="AC620" s="16">
        <v>0</v>
      </c>
      <c r="AD620" s="15">
        <v>0</v>
      </c>
      <c r="AE620" s="15">
        <v>94507.61</v>
      </c>
      <c r="AF620" s="17">
        <v>-136.49</v>
      </c>
      <c r="AG620" s="17">
        <v>0</v>
      </c>
      <c r="AH620" s="17">
        <v>0</v>
      </c>
      <c r="AI620" s="17">
        <v>0</v>
      </c>
      <c r="AJ620" s="17">
        <v>0</v>
      </c>
      <c r="AK620" s="17">
        <v>0</v>
      </c>
      <c r="AL620" s="18">
        <v>1230</v>
      </c>
      <c r="AM620" s="18">
        <v>1264</v>
      </c>
      <c r="AN620" s="35">
        <v>42850</v>
      </c>
      <c r="AO620" s="35">
        <v>42846</v>
      </c>
      <c r="AP620" s="23" t="s">
        <v>50</v>
      </c>
      <c r="AQ620" s="36">
        <v>42848.807430555556</v>
      </c>
      <c r="AR620" s="20" t="s">
        <v>51</v>
      </c>
      <c r="AS620" s="25" t="s">
        <v>50</v>
      </c>
      <c r="AT620" s="37">
        <v>42850.879733796297</v>
      </c>
      <c r="AU620" s="21" t="s">
        <v>57</v>
      </c>
    </row>
    <row r="621" spans="1:47" x14ac:dyDescent="0.2">
      <c r="A621" s="4" t="s">
        <v>116</v>
      </c>
      <c r="B621" s="14" t="s">
        <v>117</v>
      </c>
      <c r="C621" s="34">
        <v>42846</v>
      </c>
      <c r="D621" s="15">
        <v>119945</v>
      </c>
      <c r="E621" s="15">
        <v>118495</v>
      </c>
      <c r="F621" s="15">
        <v>50</v>
      </c>
      <c r="G621" s="15">
        <v>0</v>
      </c>
      <c r="H621" s="15">
        <v>0</v>
      </c>
      <c r="I621" s="15">
        <v>1400</v>
      </c>
      <c r="J621" s="15">
        <v>21943.32</v>
      </c>
      <c r="K621" s="15">
        <v>0</v>
      </c>
      <c r="L621" s="15">
        <v>470</v>
      </c>
      <c r="M621" s="15">
        <v>810</v>
      </c>
      <c r="N621" s="15">
        <v>2300</v>
      </c>
      <c r="O621" s="15">
        <v>113890.81</v>
      </c>
      <c r="P621" s="15">
        <v>165</v>
      </c>
      <c r="Q621" s="15">
        <v>11165.15</v>
      </c>
      <c r="R621" s="15">
        <v>20247.36</v>
      </c>
      <c r="S621" s="15">
        <v>118495</v>
      </c>
      <c r="T621" s="15">
        <v>25454.04</v>
      </c>
      <c r="U621" s="15">
        <v>0</v>
      </c>
      <c r="V621" s="15">
        <v>1519.28</v>
      </c>
      <c r="W621" s="15">
        <v>143168.32000000001</v>
      </c>
      <c r="X621" s="16">
        <v>460</v>
      </c>
      <c r="Y621" s="16">
        <v>2970</v>
      </c>
      <c r="Z621" s="16">
        <v>0</v>
      </c>
      <c r="AA621" s="16">
        <v>75</v>
      </c>
      <c r="AB621" s="16">
        <v>3355</v>
      </c>
      <c r="AC621" s="16">
        <v>0</v>
      </c>
      <c r="AD621" s="15">
        <v>0</v>
      </c>
      <c r="AE621" s="15">
        <v>94022.49</v>
      </c>
      <c r="AF621" s="17">
        <v>-105.92</v>
      </c>
      <c r="AG621" s="17">
        <v>0</v>
      </c>
      <c r="AH621" s="17">
        <v>0</v>
      </c>
      <c r="AI621" s="17">
        <v>0</v>
      </c>
      <c r="AJ621" s="17">
        <v>-65.75</v>
      </c>
      <c r="AK621" s="17">
        <v>0</v>
      </c>
      <c r="AL621" s="18">
        <v>1283</v>
      </c>
      <c r="AM621" s="18">
        <v>1324</v>
      </c>
      <c r="AN621" s="35">
        <v>42851</v>
      </c>
      <c r="AO621" s="35">
        <v>42847</v>
      </c>
      <c r="AP621" s="23" t="s">
        <v>50</v>
      </c>
      <c r="AQ621" s="36">
        <v>42849.589212962965</v>
      </c>
      <c r="AR621" s="20" t="s">
        <v>71</v>
      </c>
      <c r="AS621" s="25" t="s">
        <v>50</v>
      </c>
      <c r="AT621" s="37">
        <v>42850.879733796297</v>
      </c>
      <c r="AU621" s="21" t="s">
        <v>57</v>
      </c>
    </row>
    <row r="622" spans="1:47" x14ac:dyDescent="0.2">
      <c r="A622" s="4" t="s">
        <v>116</v>
      </c>
      <c r="B622" s="14" t="s">
        <v>117</v>
      </c>
      <c r="C622" s="34">
        <v>42847</v>
      </c>
      <c r="D622" s="15">
        <v>86020</v>
      </c>
      <c r="E622" s="15">
        <v>84670</v>
      </c>
      <c r="F622" s="15">
        <v>0</v>
      </c>
      <c r="G622" s="15">
        <v>0</v>
      </c>
      <c r="H622" s="15">
        <v>0</v>
      </c>
      <c r="I622" s="15">
        <v>1350</v>
      </c>
      <c r="J622" s="15">
        <v>17212.95</v>
      </c>
      <c r="K622" s="15">
        <v>30</v>
      </c>
      <c r="L622" s="15">
        <v>200</v>
      </c>
      <c r="M622" s="15">
        <v>305</v>
      </c>
      <c r="N622" s="15">
        <v>1500</v>
      </c>
      <c r="O622" s="15">
        <v>87238.36</v>
      </c>
      <c r="P622" s="15">
        <v>205</v>
      </c>
      <c r="Q622" s="15">
        <v>5410.77</v>
      </c>
      <c r="R622" s="15">
        <v>12413.82</v>
      </c>
      <c r="S622" s="15">
        <v>84670</v>
      </c>
      <c r="T622" s="15">
        <v>19436.88</v>
      </c>
      <c r="U622" s="15">
        <v>0</v>
      </c>
      <c r="V622" s="15">
        <v>1161.07</v>
      </c>
      <c r="W622" s="15">
        <v>103767.95</v>
      </c>
      <c r="X622" s="16">
        <v>650</v>
      </c>
      <c r="Y622" s="16">
        <v>1240</v>
      </c>
      <c r="Z622" s="16">
        <v>0</v>
      </c>
      <c r="AA622" s="16">
        <v>0</v>
      </c>
      <c r="AB622" s="16">
        <v>1890</v>
      </c>
      <c r="AC622" s="16">
        <v>0</v>
      </c>
      <c r="AD622" s="15">
        <v>0</v>
      </c>
      <c r="AE622" s="15">
        <v>71380.41</v>
      </c>
      <c r="AF622" s="17">
        <v>-49.9</v>
      </c>
      <c r="AG622" s="17">
        <v>0</v>
      </c>
      <c r="AH622" s="17">
        <v>0</v>
      </c>
      <c r="AI622" s="17">
        <v>0</v>
      </c>
      <c r="AJ622" s="17">
        <v>0</v>
      </c>
      <c r="AK622" s="17">
        <v>0</v>
      </c>
      <c r="AL622" s="18">
        <v>948</v>
      </c>
      <c r="AM622" s="18">
        <v>988</v>
      </c>
      <c r="AN622" s="35">
        <v>42851</v>
      </c>
      <c r="AO622" s="35">
        <v>42849</v>
      </c>
      <c r="AP622" s="23" t="s">
        <v>50</v>
      </c>
      <c r="AQ622" s="36">
        <v>42849.810983796298</v>
      </c>
      <c r="AR622" s="20" t="s">
        <v>51</v>
      </c>
      <c r="AS622" s="25" t="s">
        <v>50</v>
      </c>
      <c r="AT622" s="37">
        <v>42850.879733796297</v>
      </c>
      <c r="AU622" s="21" t="s">
        <v>57</v>
      </c>
    </row>
    <row r="623" spans="1:47" x14ac:dyDescent="0.2">
      <c r="A623" s="4" t="s">
        <v>116</v>
      </c>
      <c r="B623" s="14" t="s">
        <v>117</v>
      </c>
      <c r="C623" s="34">
        <v>42849</v>
      </c>
      <c r="D623" s="15">
        <v>154850</v>
      </c>
      <c r="E623" s="15">
        <v>153350</v>
      </c>
      <c r="F623" s="15">
        <v>0</v>
      </c>
      <c r="G623" s="15">
        <v>0</v>
      </c>
      <c r="H623" s="15">
        <v>0</v>
      </c>
      <c r="I623" s="15">
        <v>1500</v>
      </c>
      <c r="J623" s="15">
        <v>33245.61</v>
      </c>
      <c r="K623" s="15">
        <v>0</v>
      </c>
      <c r="L623" s="15">
        <v>695</v>
      </c>
      <c r="M623" s="15">
        <v>11210</v>
      </c>
      <c r="N623" s="15">
        <v>2200</v>
      </c>
      <c r="O623" s="15">
        <v>150613.65</v>
      </c>
      <c r="P623" s="15">
        <v>0</v>
      </c>
      <c r="Q623" s="15">
        <v>19718.099999999999</v>
      </c>
      <c r="R623" s="15">
        <v>31868.86</v>
      </c>
      <c r="S623" s="15">
        <v>153350</v>
      </c>
      <c r="T623" s="15">
        <v>45896.83</v>
      </c>
      <c r="U623" s="15">
        <v>0</v>
      </c>
      <c r="V623" s="15">
        <v>2953.78</v>
      </c>
      <c r="W623" s="15">
        <v>200000.61</v>
      </c>
      <c r="X623" s="16">
        <v>580</v>
      </c>
      <c r="Y623" s="16">
        <v>3530</v>
      </c>
      <c r="Z623" s="16">
        <v>0</v>
      </c>
      <c r="AA623" s="16">
        <v>700</v>
      </c>
      <c r="AB623" s="16">
        <v>3410</v>
      </c>
      <c r="AC623" s="16">
        <v>0</v>
      </c>
      <c r="AD623" s="15">
        <v>0</v>
      </c>
      <c r="AE623" s="15">
        <v>108873.04</v>
      </c>
      <c r="AF623" s="17">
        <v>-158.85</v>
      </c>
      <c r="AG623" s="17">
        <v>0</v>
      </c>
      <c r="AH623" s="17">
        <v>0</v>
      </c>
      <c r="AI623" s="17">
        <v>0</v>
      </c>
      <c r="AJ623" s="17">
        <v>0</v>
      </c>
      <c r="AK623" s="17">
        <v>0</v>
      </c>
      <c r="AL623" s="18">
        <v>2056</v>
      </c>
      <c r="AM623" s="18">
        <v>2079</v>
      </c>
      <c r="AN623" s="35">
        <v>42852</v>
      </c>
      <c r="AO623" s="35">
        <v>42850</v>
      </c>
      <c r="AP623" s="23" t="s">
        <v>50</v>
      </c>
      <c r="AQ623" s="36">
        <v>42850.734606481485</v>
      </c>
      <c r="AR623" s="20" t="s">
        <v>71</v>
      </c>
      <c r="AS623" s="25" t="s">
        <v>50</v>
      </c>
      <c r="AT623" s="37">
        <v>42850.879733796297</v>
      </c>
      <c r="AU623" s="21" t="s">
        <v>57</v>
      </c>
    </row>
    <row r="624" spans="1:47" x14ac:dyDescent="0.2">
      <c r="A624" s="4" t="s">
        <v>116</v>
      </c>
      <c r="B624" s="14" t="s">
        <v>117</v>
      </c>
      <c r="C624" s="34">
        <v>42850</v>
      </c>
      <c r="D624" s="15">
        <v>103500</v>
      </c>
      <c r="E624" s="15">
        <v>102650</v>
      </c>
      <c r="F624" s="15">
        <v>0</v>
      </c>
      <c r="G624" s="15">
        <v>0</v>
      </c>
      <c r="H624" s="15">
        <v>0</v>
      </c>
      <c r="I624" s="15">
        <v>850</v>
      </c>
      <c r="J624" s="15">
        <v>22204.65</v>
      </c>
      <c r="K624" s="15">
        <v>0</v>
      </c>
      <c r="L624" s="15">
        <v>470</v>
      </c>
      <c r="M624" s="15">
        <v>745</v>
      </c>
      <c r="N624" s="15">
        <v>2100</v>
      </c>
      <c r="O624" s="15">
        <v>105337.84</v>
      </c>
      <c r="P624" s="15">
        <v>0</v>
      </c>
      <c r="Q624" s="15">
        <v>5066.3</v>
      </c>
      <c r="R624" s="15">
        <v>18615.509999999998</v>
      </c>
      <c r="S624" s="15">
        <v>102650</v>
      </c>
      <c r="T624" s="15">
        <v>24837.52</v>
      </c>
      <c r="U624" s="15">
        <v>0</v>
      </c>
      <c r="V624" s="15">
        <v>1532.13</v>
      </c>
      <c r="W624" s="15">
        <v>126919.65</v>
      </c>
      <c r="X624" s="16">
        <v>690</v>
      </c>
      <c r="Y624" s="16">
        <v>2920</v>
      </c>
      <c r="Z624" s="16">
        <v>0</v>
      </c>
      <c r="AA624" s="16">
        <v>565</v>
      </c>
      <c r="AB624" s="16">
        <v>3045</v>
      </c>
      <c r="AC624" s="16">
        <v>0</v>
      </c>
      <c r="AD624" s="15">
        <v>0</v>
      </c>
      <c r="AE624" s="15">
        <v>84963.19</v>
      </c>
      <c r="AF624" s="17">
        <v>-56.22</v>
      </c>
      <c r="AG624" s="17">
        <v>0</v>
      </c>
      <c r="AH624" s="17">
        <v>0</v>
      </c>
      <c r="AI624" s="17">
        <v>0</v>
      </c>
      <c r="AJ624" s="17">
        <v>0</v>
      </c>
      <c r="AK624" s="17">
        <v>0</v>
      </c>
      <c r="AL624" s="18">
        <v>1312</v>
      </c>
      <c r="AM624" s="18">
        <v>1324</v>
      </c>
      <c r="AN624" s="35">
        <v>42853</v>
      </c>
      <c r="AO624" s="35">
        <v>42851</v>
      </c>
      <c r="AP624" s="23" t="s">
        <v>50</v>
      </c>
      <c r="AQ624" s="36">
        <v>42851.687002314815</v>
      </c>
      <c r="AR624" s="20" t="s">
        <v>71</v>
      </c>
      <c r="AS624" s="25" t="s">
        <v>50</v>
      </c>
      <c r="AT624" s="37">
        <v>42852.415960648148</v>
      </c>
      <c r="AU624" s="21" t="s">
        <v>51</v>
      </c>
    </row>
    <row r="625" spans="1:47" x14ac:dyDescent="0.2">
      <c r="A625" s="4" t="s">
        <v>116</v>
      </c>
      <c r="B625" s="14" t="s">
        <v>117</v>
      </c>
      <c r="C625" s="34">
        <v>42851</v>
      </c>
      <c r="D625" s="15">
        <v>127200</v>
      </c>
      <c r="E625" s="15">
        <v>125950</v>
      </c>
      <c r="F625" s="15">
        <v>0</v>
      </c>
      <c r="G625" s="15">
        <v>0</v>
      </c>
      <c r="H625" s="15">
        <v>0</v>
      </c>
      <c r="I625" s="15">
        <v>1250</v>
      </c>
      <c r="J625" s="15">
        <v>25133.01</v>
      </c>
      <c r="K625" s="15">
        <v>0</v>
      </c>
      <c r="L625" s="15">
        <v>335</v>
      </c>
      <c r="M625" s="15">
        <v>535</v>
      </c>
      <c r="N625" s="15">
        <v>1200</v>
      </c>
      <c r="O625" s="15">
        <v>126867.87</v>
      </c>
      <c r="P625" s="15">
        <v>0</v>
      </c>
      <c r="Q625" s="15">
        <v>8756.82</v>
      </c>
      <c r="R625" s="15">
        <v>18778.32</v>
      </c>
      <c r="S625" s="15">
        <v>125950</v>
      </c>
      <c r="T625" s="15">
        <v>26751.87</v>
      </c>
      <c r="U625" s="15">
        <v>0</v>
      </c>
      <c r="V625" s="15">
        <v>1701.14</v>
      </c>
      <c r="W625" s="15">
        <v>153203.01</v>
      </c>
      <c r="X625" s="16">
        <v>940</v>
      </c>
      <c r="Y625" s="16">
        <v>2800</v>
      </c>
      <c r="Z625" s="16">
        <v>0</v>
      </c>
      <c r="AA625" s="16">
        <v>0</v>
      </c>
      <c r="AB625" s="16">
        <v>3740</v>
      </c>
      <c r="AC625" s="16">
        <v>0</v>
      </c>
      <c r="AD625" s="15">
        <v>0</v>
      </c>
      <c r="AE625" s="15">
        <v>104604.86</v>
      </c>
      <c r="AF625" s="17">
        <v>-106.4</v>
      </c>
      <c r="AG625" s="17">
        <v>0</v>
      </c>
      <c r="AH625" s="17">
        <v>0</v>
      </c>
      <c r="AI625" s="17">
        <v>0</v>
      </c>
      <c r="AJ625" s="17">
        <v>0</v>
      </c>
      <c r="AK625" s="17">
        <v>0</v>
      </c>
      <c r="AL625" s="18">
        <v>1610</v>
      </c>
      <c r="AM625" s="18">
        <v>1634</v>
      </c>
      <c r="AN625" s="35">
        <v>42857</v>
      </c>
      <c r="AO625" s="35">
        <v>42852</v>
      </c>
      <c r="AP625" s="23" t="s">
        <v>50</v>
      </c>
      <c r="AQ625" s="36">
        <v>42852.706747685188</v>
      </c>
      <c r="AR625" s="20" t="s">
        <v>71</v>
      </c>
      <c r="AS625" s="25" t="s">
        <v>50</v>
      </c>
      <c r="AT625" s="37">
        <v>42853.463414351849</v>
      </c>
      <c r="AU625" s="21" t="s">
        <v>51</v>
      </c>
    </row>
    <row r="626" spans="1:47" x14ac:dyDescent="0.2">
      <c r="A626" s="4" t="s">
        <v>116</v>
      </c>
      <c r="B626" s="14" t="s">
        <v>117</v>
      </c>
      <c r="C626" s="34">
        <v>42852</v>
      </c>
      <c r="D626" s="15">
        <v>103195</v>
      </c>
      <c r="E626" s="15">
        <v>101995</v>
      </c>
      <c r="F626" s="15">
        <v>0</v>
      </c>
      <c r="G626" s="15">
        <v>0</v>
      </c>
      <c r="H626" s="15">
        <v>0</v>
      </c>
      <c r="I626" s="15">
        <v>1200</v>
      </c>
      <c r="J626" s="15">
        <v>17246.28</v>
      </c>
      <c r="K626" s="15">
        <v>0</v>
      </c>
      <c r="L626" s="15">
        <v>290</v>
      </c>
      <c r="M626" s="15">
        <v>530</v>
      </c>
      <c r="N626" s="15">
        <v>1000</v>
      </c>
      <c r="O626" s="15">
        <v>95177.09</v>
      </c>
      <c r="P626" s="15">
        <v>0</v>
      </c>
      <c r="Q626" s="15">
        <v>9812.75</v>
      </c>
      <c r="R626" s="15">
        <v>17271.439999999999</v>
      </c>
      <c r="S626" s="15">
        <v>101995</v>
      </c>
      <c r="T626" s="15">
        <v>19084.38</v>
      </c>
      <c r="U626" s="15">
        <v>0</v>
      </c>
      <c r="V626" s="15">
        <v>1181.9000000000001</v>
      </c>
      <c r="W626" s="15">
        <v>121261.28</v>
      </c>
      <c r="X626" s="16">
        <v>270</v>
      </c>
      <c r="Y626" s="16">
        <v>2820</v>
      </c>
      <c r="Z626" s="16">
        <v>0</v>
      </c>
      <c r="AA626" s="16">
        <v>0</v>
      </c>
      <c r="AB626" s="16">
        <v>3090</v>
      </c>
      <c r="AC626" s="16">
        <v>0</v>
      </c>
      <c r="AD626" s="15">
        <v>0</v>
      </c>
      <c r="AE626" s="15">
        <v>80200.81</v>
      </c>
      <c r="AF626" s="17">
        <v>-118.55</v>
      </c>
      <c r="AG626" s="17">
        <v>0</v>
      </c>
      <c r="AH626" s="17">
        <v>0</v>
      </c>
      <c r="AI626" s="17">
        <v>0</v>
      </c>
      <c r="AJ626" s="17">
        <v>0</v>
      </c>
      <c r="AK626" s="17">
        <v>0</v>
      </c>
      <c r="AL626" s="18">
        <v>1266</v>
      </c>
      <c r="AM626" s="18">
        <v>1297</v>
      </c>
      <c r="AN626" s="35">
        <v>42858</v>
      </c>
      <c r="AO626" s="35">
        <v>42853</v>
      </c>
      <c r="AP626" s="23" t="s">
        <v>50</v>
      </c>
      <c r="AQ626" s="36">
        <v>42855.788981481484</v>
      </c>
      <c r="AR626" s="20" t="s">
        <v>51</v>
      </c>
      <c r="AS626" s="25" t="s">
        <v>50</v>
      </c>
      <c r="AT626" s="37">
        <v>42857.468946759262</v>
      </c>
      <c r="AU626" s="21" t="s">
        <v>51</v>
      </c>
    </row>
    <row r="627" spans="1:47" x14ac:dyDescent="0.2">
      <c r="A627" s="4" t="s">
        <v>116</v>
      </c>
      <c r="B627" s="14" t="s">
        <v>117</v>
      </c>
      <c r="C627" s="34">
        <v>42853</v>
      </c>
      <c r="D627" s="15">
        <v>104755</v>
      </c>
      <c r="E627" s="15">
        <v>103655</v>
      </c>
      <c r="F627" s="15">
        <v>50</v>
      </c>
      <c r="G627" s="15">
        <v>0</v>
      </c>
      <c r="H627" s="15">
        <v>0</v>
      </c>
      <c r="I627" s="15">
        <v>1050</v>
      </c>
      <c r="J627" s="15">
        <v>17055.87</v>
      </c>
      <c r="K627" s="15">
        <v>0</v>
      </c>
      <c r="L627" s="15">
        <v>440</v>
      </c>
      <c r="M627" s="15">
        <v>135</v>
      </c>
      <c r="N627" s="15">
        <v>3400</v>
      </c>
      <c r="O627" s="15">
        <v>101322.66</v>
      </c>
      <c r="P627" s="15">
        <v>140</v>
      </c>
      <c r="Q627" s="15">
        <v>10784.34</v>
      </c>
      <c r="R627" s="15">
        <v>13538.87</v>
      </c>
      <c r="S627" s="15">
        <v>103655</v>
      </c>
      <c r="T627" s="15">
        <v>20977.45</v>
      </c>
      <c r="U627" s="15">
        <v>0</v>
      </c>
      <c r="V627" s="15">
        <v>1153.42</v>
      </c>
      <c r="W627" s="15">
        <v>122385.87</v>
      </c>
      <c r="X627" s="16">
        <v>380</v>
      </c>
      <c r="Y627" s="16">
        <v>2585</v>
      </c>
      <c r="Z627" s="16">
        <v>0</v>
      </c>
      <c r="AA627" s="16">
        <v>250</v>
      </c>
      <c r="AB627" s="16">
        <v>2715</v>
      </c>
      <c r="AC627" s="16">
        <v>0</v>
      </c>
      <c r="AD627" s="15">
        <v>0</v>
      </c>
      <c r="AE627" s="15">
        <v>86406.79</v>
      </c>
      <c r="AF627" s="17">
        <v>-126.24</v>
      </c>
      <c r="AG627" s="17">
        <v>0</v>
      </c>
      <c r="AH627" s="17">
        <v>0</v>
      </c>
      <c r="AI627" s="17">
        <v>0</v>
      </c>
      <c r="AJ627" s="17">
        <v>0</v>
      </c>
      <c r="AK627" s="17">
        <v>0</v>
      </c>
      <c r="AL627" s="18">
        <v>1226</v>
      </c>
      <c r="AM627" s="18">
        <v>1267</v>
      </c>
      <c r="AN627" s="35">
        <v>42859</v>
      </c>
      <c r="AO627" s="35">
        <v>42854</v>
      </c>
      <c r="AP627" s="23" t="s">
        <v>50</v>
      </c>
      <c r="AQ627" s="36">
        <v>42857.582870370374</v>
      </c>
      <c r="AR627" s="20" t="s">
        <v>71</v>
      </c>
      <c r="AS627" s="25" t="s">
        <v>50</v>
      </c>
      <c r="AT627" s="37">
        <v>42857.881342592591</v>
      </c>
      <c r="AU627" s="21" t="s">
        <v>51</v>
      </c>
    </row>
    <row r="628" spans="1:47" x14ac:dyDescent="0.2">
      <c r="A628" s="4" t="s">
        <v>116</v>
      </c>
      <c r="B628" s="14" t="s">
        <v>117</v>
      </c>
      <c r="C628" s="34">
        <v>42854</v>
      </c>
      <c r="D628" s="15">
        <v>98230</v>
      </c>
      <c r="E628" s="15">
        <v>96980</v>
      </c>
      <c r="F628" s="15">
        <v>0</v>
      </c>
      <c r="G628" s="15">
        <v>0</v>
      </c>
      <c r="H628" s="15">
        <v>0</v>
      </c>
      <c r="I628" s="15">
        <v>1250</v>
      </c>
      <c r="J628" s="15">
        <v>17016.330000000002</v>
      </c>
      <c r="K628" s="15">
        <v>0</v>
      </c>
      <c r="L628" s="15">
        <v>190</v>
      </c>
      <c r="M628" s="15">
        <v>2455</v>
      </c>
      <c r="N628" s="15">
        <v>0</v>
      </c>
      <c r="O628" s="15">
        <v>94959.84</v>
      </c>
      <c r="P628" s="15">
        <v>0</v>
      </c>
      <c r="Q628" s="15">
        <v>11462.47</v>
      </c>
      <c r="R628" s="15">
        <v>11469.02</v>
      </c>
      <c r="S628" s="15">
        <v>96980</v>
      </c>
      <c r="T628" s="15">
        <v>19625.07</v>
      </c>
      <c r="U628" s="15">
        <v>0</v>
      </c>
      <c r="V628" s="15">
        <v>1286.26</v>
      </c>
      <c r="W628" s="15">
        <v>117891.33</v>
      </c>
      <c r="X628" s="16">
        <v>700</v>
      </c>
      <c r="Y628" s="16">
        <v>2650</v>
      </c>
      <c r="Z628" s="16">
        <v>0</v>
      </c>
      <c r="AA628" s="16">
        <v>0</v>
      </c>
      <c r="AB628" s="16">
        <v>3350</v>
      </c>
      <c r="AC628" s="16">
        <v>0</v>
      </c>
      <c r="AD628" s="15">
        <v>0</v>
      </c>
      <c r="AE628" s="15">
        <v>78648.509999999995</v>
      </c>
      <c r="AF628" s="17">
        <v>-114.01</v>
      </c>
      <c r="AG628" s="17">
        <v>0</v>
      </c>
      <c r="AH628" s="17">
        <v>0</v>
      </c>
      <c r="AI628" s="17">
        <v>0</v>
      </c>
      <c r="AJ628" s="17">
        <v>0</v>
      </c>
      <c r="AK628" s="17">
        <v>0</v>
      </c>
      <c r="AL628" s="18">
        <v>1091</v>
      </c>
      <c r="AM628" s="18">
        <v>1144</v>
      </c>
      <c r="AN628" s="35">
        <v>42859</v>
      </c>
      <c r="AO628" s="35">
        <v>42855</v>
      </c>
      <c r="AP628" s="23" t="s">
        <v>50</v>
      </c>
      <c r="AQ628" s="36">
        <v>42857.680497685185</v>
      </c>
      <c r="AR628" s="20" t="s">
        <v>71</v>
      </c>
      <c r="AS628" s="25" t="s">
        <v>50</v>
      </c>
      <c r="AT628" s="37">
        <v>42857.881342592591</v>
      </c>
      <c r="AU628" s="21" t="s">
        <v>51</v>
      </c>
    </row>
    <row r="629" spans="1:47" x14ac:dyDescent="0.2">
      <c r="A629" s="4" t="s">
        <v>118</v>
      </c>
      <c r="B629" s="14" t="s">
        <v>119</v>
      </c>
      <c r="C629" s="34">
        <v>42826</v>
      </c>
      <c r="D629" s="15">
        <v>43425</v>
      </c>
      <c r="E629" s="15">
        <v>43125</v>
      </c>
      <c r="F629" s="15">
        <v>0</v>
      </c>
      <c r="G629" s="15">
        <v>0</v>
      </c>
      <c r="H629" s="15">
        <v>0</v>
      </c>
      <c r="I629" s="15">
        <v>300</v>
      </c>
      <c r="J629" s="15">
        <v>5015.3999999999996</v>
      </c>
      <c r="K629" s="15">
        <v>0</v>
      </c>
      <c r="L629" s="15">
        <v>810</v>
      </c>
      <c r="M629" s="15">
        <v>180</v>
      </c>
      <c r="N629" s="15">
        <v>600</v>
      </c>
      <c r="O629" s="15">
        <v>46530.15</v>
      </c>
      <c r="P629" s="15">
        <v>0</v>
      </c>
      <c r="Q629" s="15">
        <v>0</v>
      </c>
      <c r="R629" s="15">
        <v>3500.25</v>
      </c>
      <c r="S629" s="15">
        <v>43125</v>
      </c>
      <c r="T629" s="15">
        <v>6512.52</v>
      </c>
      <c r="U629" s="15">
        <v>0</v>
      </c>
      <c r="V629" s="15">
        <v>392.88</v>
      </c>
      <c r="W629" s="15">
        <v>49430.400000000001</v>
      </c>
      <c r="X629" s="16">
        <v>240</v>
      </c>
      <c r="Y629" s="16">
        <v>0</v>
      </c>
      <c r="Z629" s="16">
        <v>0</v>
      </c>
      <c r="AA629" s="16">
        <v>0</v>
      </c>
      <c r="AB629" s="16">
        <v>240</v>
      </c>
      <c r="AC629" s="16">
        <v>0</v>
      </c>
      <c r="AD629" s="15">
        <v>0</v>
      </c>
      <c r="AE629" s="15">
        <v>40764.75</v>
      </c>
      <c r="AF629" s="17">
        <v>0</v>
      </c>
      <c r="AG629" s="17">
        <v>0</v>
      </c>
      <c r="AH629" s="17">
        <v>0</v>
      </c>
      <c r="AI629" s="17">
        <v>0</v>
      </c>
      <c r="AJ629" s="17">
        <v>0</v>
      </c>
      <c r="AK629" s="17">
        <v>0</v>
      </c>
      <c r="AL629" s="18">
        <v>564</v>
      </c>
      <c r="AM629" s="18">
        <v>574</v>
      </c>
      <c r="AN629" s="35">
        <v>42830</v>
      </c>
      <c r="AO629" s="35">
        <v>42828</v>
      </c>
      <c r="AP629" s="23" t="s">
        <v>50</v>
      </c>
      <c r="AQ629" s="36">
        <v>42829.638136574074</v>
      </c>
      <c r="AR629" s="20" t="s">
        <v>51</v>
      </c>
      <c r="AS629" s="25" t="s">
        <v>50</v>
      </c>
      <c r="AT629" s="37">
        <v>42850.879733796297</v>
      </c>
      <c r="AU629" s="21" t="s">
        <v>57</v>
      </c>
    </row>
    <row r="630" spans="1:47" x14ac:dyDescent="0.2">
      <c r="A630" s="4" t="s">
        <v>118</v>
      </c>
      <c r="B630" s="14" t="s">
        <v>119</v>
      </c>
      <c r="C630" s="34">
        <v>42828</v>
      </c>
      <c r="D630" s="15">
        <v>95455</v>
      </c>
      <c r="E630" s="15">
        <v>94755</v>
      </c>
      <c r="F630" s="15">
        <v>50</v>
      </c>
      <c r="G630" s="15">
        <v>0</v>
      </c>
      <c r="H630" s="15">
        <v>0</v>
      </c>
      <c r="I630" s="15">
        <v>650</v>
      </c>
      <c r="J630" s="15">
        <v>10729.89</v>
      </c>
      <c r="K630" s="15">
        <v>0</v>
      </c>
      <c r="L630" s="15">
        <v>2165</v>
      </c>
      <c r="M630" s="15">
        <v>1860</v>
      </c>
      <c r="N630" s="15">
        <v>1300</v>
      </c>
      <c r="O630" s="15">
        <v>101349.79</v>
      </c>
      <c r="P630" s="15">
        <v>0</v>
      </c>
      <c r="Q630" s="15">
        <v>1890</v>
      </c>
      <c r="R630" s="15">
        <v>8270.1</v>
      </c>
      <c r="S630" s="15">
        <v>94755</v>
      </c>
      <c r="T630" s="15">
        <v>15789.61</v>
      </c>
      <c r="U630" s="15">
        <v>0</v>
      </c>
      <c r="V630" s="15">
        <v>965.28</v>
      </c>
      <c r="W630" s="15">
        <v>110209.89</v>
      </c>
      <c r="X630" s="16">
        <v>160</v>
      </c>
      <c r="Y630" s="16">
        <v>2305</v>
      </c>
      <c r="Z630" s="16">
        <v>0</v>
      </c>
      <c r="AA630" s="16">
        <v>1750</v>
      </c>
      <c r="AB630" s="16">
        <v>715</v>
      </c>
      <c r="AC630" s="16">
        <v>200</v>
      </c>
      <c r="AD630" s="15">
        <v>0</v>
      </c>
      <c r="AE630" s="15">
        <v>87509.9</v>
      </c>
      <c r="AF630" s="17">
        <v>-14.69</v>
      </c>
      <c r="AG630" s="17">
        <v>0</v>
      </c>
      <c r="AH630" s="17">
        <v>0</v>
      </c>
      <c r="AI630" s="17">
        <v>0</v>
      </c>
      <c r="AJ630" s="17">
        <v>0</v>
      </c>
      <c r="AK630" s="17">
        <v>0</v>
      </c>
      <c r="AL630" s="18">
        <v>1193</v>
      </c>
      <c r="AM630" s="18">
        <v>1223</v>
      </c>
      <c r="AN630" s="35">
        <v>42832</v>
      </c>
      <c r="AO630" s="35">
        <v>42829</v>
      </c>
      <c r="AP630" s="23" t="s">
        <v>50</v>
      </c>
      <c r="AQ630" s="36">
        <v>42832.383252314816</v>
      </c>
      <c r="AR630" s="20" t="s">
        <v>51</v>
      </c>
      <c r="AS630" s="25" t="s">
        <v>50</v>
      </c>
      <c r="AT630" s="37">
        <v>42850.879733796297</v>
      </c>
      <c r="AU630" s="21" t="s">
        <v>57</v>
      </c>
    </row>
    <row r="631" spans="1:47" x14ac:dyDescent="0.2">
      <c r="A631" s="4" t="s">
        <v>118</v>
      </c>
      <c r="B631" s="14" t="s">
        <v>119</v>
      </c>
      <c r="C631" s="34">
        <v>42829</v>
      </c>
      <c r="D631" s="15">
        <v>66765</v>
      </c>
      <c r="E631" s="15">
        <v>66215</v>
      </c>
      <c r="F631" s="15">
        <v>100</v>
      </c>
      <c r="G631" s="15">
        <v>0</v>
      </c>
      <c r="H631" s="15">
        <v>0</v>
      </c>
      <c r="I631" s="15">
        <v>450</v>
      </c>
      <c r="J631" s="15">
        <v>6878.07</v>
      </c>
      <c r="K631" s="15">
        <v>0</v>
      </c>
      <c r="L631" s="15">
        <v>805</v>
      </c>
      <c r="M631" s="15">
        <v>120</v>
      </c>
      <c r="N631" s="15">
        <v>200</v>
      </c>
      <c r="O631" s="15">
        <v>66998.03</v>
      </c>
      <c r="P631" s="15">
        <v>0</v>
      </c>
      <c r="Q631" s="15">
        <v>1100</v>
      </c>
      <c r="R631" s="15">
        <v>6670.04</v>
      </c>
      <c r="S631" s="15">
        <v>66215</v>
      </c>
      <c r="T631" s="15">
        <v>8042.59</v>
      </c>
      <c r="U631" s="15">
        <v>0</v>
      </c>
      <c r="V631" s="15">
        <v>510.48</v>
      </c>
      <c r="W631" s="15">
        <v>74568.070000000007</v>
      </c>
      <c r="X631" s="16">
        <v>840</v>
      </c>
      <c r="Y631" s="16">
        <v>720</v>
      </c>
      <c r="Z631" s="16">
        <v>0</v>
      </c>
      <c r="AA631" s="16">
        <v>355</v>
      </c>
      <c r="AB631" s="16">
        <v>1205</v>
      </c>
      <c r="AC631" s="16">
        <v>0</v>
      </c>
      <c r="AD631" s="15">
        <v>0</v>
      </c>
      <c r="AE631" s="15">
        <v>60399.96</v>
      </c>
      <c r="AF631" s="17">
        <v>-6.47</v>
      </c>
      <c r="AG631" s="17">
        <v>0</v>
      </c>
      <c r="AH631" s="17">
        <v>0</v>
      </c>
      <c r="AI631" s="17">
        <v>0</v>
      </c>
      <c r="AJ631" s="17">
        <v>0</v>
      </c>
      <c r="AK631" s="17">
        <v>0</v>
      </c>
      <c r="AL631" s="18">
        <v>818</v>
      </c>
      <c r="AM631" s="18">
        <v>846</v>
      </c>
      <c r="AN631" s="35">
        <v>42835</v>
      </c>
      <c r="AO631" s="35">
        <v>42830</v>
      </c>
      <c r="AP631" s="23" t="s">
        <v>50</v>
      </c>
      <c r="AQ631" s="36">
        <v>42834.869849537034</v>
      </c>
      <c r="AR631" s="20" t="s">
        <v>51</v>
      </c>
      <c r="AS631" s="25" t="s">
        <v>50</v>
      </c>
      <c r="AT631" s="37">
        <v>42850.879733796297</v>
      </c>
      <c r="AU631" s="21" t="s">
        <v>57</v>
      </c>
    </row>
    <row r="632" spans="1:47" x14ac:dyDescent="0.2">
      <c r="A632" s="4" t="s">
        <v>118</v>
      </c>
      <c r="B632" s="14" t="s">
        <v>119</v>
      </c>
      <c r="C632" s="34">
        <v>42830</v>
      </c>
      <c r="D632" s="15">
        <v>79045</v>
      </c>
      <c r="E632" s="15">
        <v>78595</v>
      </c>
      <c r="F632" s="15">
        <v>0</v>
      </c>
      <c r="G632" s="15">
        <v>0</v>
      </c>
      <c r="H632" s="15">
        <v>0</v>
      </c>
      <c r="I632" s="15">
        <v>450</v>
      </c>
      <c r="J632" s="15">
        <v>6245.46</v>
      </c>
      <c r="K632" s="15">
        <v>0</v>
      </c>
      <c r="L632" s="15">
        <v>1315</v>
      </c>
      <c r="M632" s="15">
        <v>320</v>
      </c>
      <c r="N632" s="15">
        <v>6100</v>
      </c>
      <c r="O632" s="15">
        <v>80750.259999999995</v>
      </c>
      <c r="P632" s="15">
        <v>0</v>
      </c>
      <c r="Q632" s="15">
        <v>574.70000000000005</v>
      </c>
      <c r="R632" s="15">
        <v>11700.5</v>
      </c>
      <c r="S632" s="15">
        <v>78595</v>
      </c>
      <c r="T632" s="15">
        <v>13914.92</v>
      </c>
      <c r="U632" s="15">
        <v>0</v>
      </c>
      <c r="V632" s="15">
        <v>515.54</v>
      </c>
      <c r="W632" s="15">
        <v>86925.46</v>
      </c>
      <c r="X632" s="16">
        <v>580</v>
      </c>
      <c r="Y632" s="16">
        <v>900</v>
      </c>
      <c r="Z632" s="16">
        <v>0</v>
      </c>
      <c r="AA632" s="16">
        <v>660</v>
      </c>
      <c r="AB632" s="16">
        <v>820</v>
      </c>
      <c r="AC632" s="16">
        <v>0</v>
      </c>
      <c r="AD632" s="15">
        <v>0</v>
      </c>
      <c r="AE632" s="15">
        <v>73689.8</v>
      </c>
      <c r="AF632" s="17">
        <v>-10.44</v>
      </c>
      <c r="AG632" s="17">
        <v>0</v>
      </c>
      <c r="AH632" s="17">
        <v>0</v>
      </c>
      <c r="AI632" s="17">
        <v>0</v>
      </c>
      <c r="AJ632" s="17">
        <v>0</v>
      </c>
      <c r="AK632" s="17">
        <v>0</v>
      </c>
      <c r="AL632" s="18">
        <v>842</v>
      </c>
      <c r="AM632" s="18">
        <v>888</v>
      </c>
      <c r="AN632" s="35">
        <v>42835</v>
      </c>
      <c r="AO632" s="35">
        <v>42832</v>
      </c>
      <c r="AP632" s="23" t="s">
        <v>50</v>
      </c>
      <c r="AQ632" s="36">
        <v>42834.938483796293</v>
      </c>
      <c r="AR632" s="20" t="s">
        <v>51</v>
      </c>
      <c r="AS632" s="25" t="s">
        <v>50</v>
      </c>
      <c r="AT632" s="37">
        <v>42850.879733796297</v>
      </c>
      <c r="AU632" s="21" t="s">
        <v>57</v>
      </c>
    </row>
    <row r="633" spans="1:47" x14ac:dyDescent="0.2">
      <c r="A633" s="4" t="s">
        <v>118</v>
      </c>
      <c r="B633" s="14" t="s">
        <v>119</v>
      </c>
      <c r="C633" s="34">
        <v>42832</v>
      </c>
      <c r="D633" s="15">
        <v>122055</v>
      </c>
      <c r="E633" s="15">
        <v>121105</v>
      </c>
      <c r="F633" s="15">
        <v>200</v>
      </c>
      <c r="G633" s="15">
        <v>0</v>
      </c>
      <c r="H633" s="15">
        <v>0</v>
      </c>
      <c r="I633" s="15">
        <v>750</v>
      </c>
      <c r="J633" s="15">
        <v>11154.3</v>
      </c>
      <c r="K633" s="15">
        <v>0</v>
      </c>
      <c r="L633" s="15">
        <v>1220</v>
      </c>
      <c r="M633" s="15">
        <v>650</v>
      </c>
      <c r="N633" s="15">
        <v>4200</v>
      </c>
      <c r="O633" s="15">
        <v>125499.13</v>
      </c>
      <c r="P633" s="15">
        <v>90</v>
      </c>
      <c r="Q633" s="15">
        <v>75</v>
      </c>
      <c r="R633" s="15">
        <v>13615.17</v>
      </c>
      <c r="S633" s="15">
        <v>121105</v>
      </c>
      <c r="T633" s="15">
        <v>17322.25</v>
      </c>
      <c r="U633" s="15">
        <v>0</v>
      </c>
      <c r="V633" s="15">
        <v>852.05</v>
      </c>
      <c r="W633" s="15">
        <v>135079.29999999999</v>
      </c>
      <c r="X633" s="16">
        <v>470</v>
      </c>
      <c r="Y633" s="16">
        <v>2370</v>
      </c>
      <c r="Z633" s="16">
        <v>0</v>
      </c>
      <c r="AA633" s="16">
        <v>1370</v>
      </c>
      <c r="AB633" s="16">
        <v>1470</v>
      </c>
      <c r="AC633" s="16">
        <v>0</v>
      </c>
      <c r="AD633" s="15">
        <v>0</v>
      </c>
      <c r="AE633" s="15">
        <v>113944.83</v>
      </c>
      <c r="AF633" s="17">
        <v>-1.98</v>
      </c>
      <c r="AG633" s="17">
        <v>0</v>
      </c>
      <c r="AH633" s="17">
        <v>0</v>
      </c>
      <c r="AI633" s="17">
        <v>0</v>
      </c>
      <c r="AJ633" s="17">
        <v>0</v>
      </c>
      <c r="AK633" s="17">
        <v>0</v>
      </c>
      <c r="AL633" s="18">
        <v>1335</v>
      </c>
      <c r="AM633" s="18">
        <v>1389</v>
      </c>
      <c r="AN633" s="35">
        <v>42837</v>
      </c>
      <c r="AO633" s="35">
        <v>42835</v>
      </c>
      <c r="AP633" s="23" t="s">
        <v>50</v>
      </c>
      <c r="AQ633" s="36">
        <v>42836.459189814814</v>
      </c>
      <c r="AR633" s="20" t="s">
        <v>51</v>
      </c>
      <c r="AS633" s="25" t="s">
        <v>50</v>
      </c>
      <c r="AT633" s="37">
        <v>42850.879733796297</v>
      </c>
      <c r="AU633" s="21" t="s">
        <v>57</v>
      </c>
    </row>
    <row r="634" spans="1:47" x14ac:dyDescent="0.2">
      <c r="A634" s="4" t="s">
        <v>118</v>
      </c>
      <c r="B634" s="14" t="s">
        <v>119</v>
      </c>
      <c r="C634" s="34">
        <v>42833</v>
      </c>
      <c r="D634" s="15">
        <v>57270</v>
      </c>
      <c r="E634" s="15">
        <v>56620</v>
      </c>
      <c r="F634" s="15">
        <v>0</v>
      </c>
      <c r="G634" s="15">
        <v>0</v>
      </c>
      <c r="H634" s="15">
        <v>0</v>
      </c>
      <c r="I634" s="15">
        <v>650</v>
      </c>
      <c r="J634" s="15">
        <v>4870.32</v>
      </c>
      <c r="K634" s="15">
        <v>0</v>
      </c>
      <c r="L634" s="15">
        <v>910</v>
      </c>
      <c r="M634" s="15">
        <v>655</v>
      </c>
      <c r="N634" s="15">
        <v>600</v>
      </c>
      <c r="O634" s="15">
        <v>57342.37</v>
      </c>
      <c r="P634" s="15">
        <v>0</v>
      </c>
      <c r="Q634" s="15">
        <v>3430</v>
      </c>
      <c r="R634" s="15">
        <v>3532.95</v>
      </c>
      <c r="S634" s="15">
        <v>56620</v>
      </c>
      <c r="T634" s="15">
        <v>7264.32</v>
      </c>
      <c r="U634" s="15">
        <v>0</v>
      </c>
      <c r="V634" s="15">
        <v>421</v>
      </c>
      <c r="W634" s="15">
        <v>63705.32</v>
      </c>
      <c r="X634" s="16">
        <v>270</v>
      </c>
      <c r="Y634" s="16">
        <v>1530</v>
      </c>
      <c r="Z634" s="16">
        <v>0</v>
      </c>
      <c r="AA634" s="16">
        <v>300</v>
      </c>
      <c r="AB634" s="16">
        <v>1500</v>
      </c>
      <c r="AC634" s="16">
        <v>0</v>
      </c>
      <c r="AD634" s="15">
        <v>0</v>
      </c>
      <c r="AE634" s="15">
        <v>52407.05</v>
      </c>
      <c r="AF634" s="17">
        <v>-24.15</v>
      </c>
      <c r="AG634" s="17">
        <v>0</v>
      </c>
      <c r="AH634" s="17">
        <v>0</v>
      </c>
      <c r="AI634" s="17">
        <v>0</v>
      </c>
      <c r="AJ634" s="17">
        <v>0</v>
      </c>
      <c r="AK634" s="17">
        <v>0</v>
      </c>
      <c r="AL634" s="18">
        <v>665</v>
      </c>
      <c r="AM634" s="18">
        <v>686</v>
      </c>
      <c r="AN634" s="35">
        <v>42837</v>
      </c>
      <c r="AO634" s="35">
        <v>42835</v>
      </c>
      <c r="AP634" s="23" t="s">
        <v>50</v>
      </c>
      <c r="AQ634" s="36">
        <v>42836.459780092591</v>
      </c>
      <c r="AR634" s="20" t="s">
        <v>51</v>
      </c>
      <c r="AS634" s="25" t="s">
        <v>50</v>
      </c>
      <c r="AT634" s="37">
        <v>42850.879733796297</v>
      </c>
      <c r="AU634" s="21" t="s">
        <v>57</v>
      </c>
    </row>
    <row r="635" spans="1:47" x14ac:dyDescent="0.2">
      <c r="A635" s="4" t="s">
        <v>118</v>
      </c>
      <c r="B635" s="14" t="s">
        <v>119</v>
      </c>
      <c r="C635" s="34">
        <v>42835</v>
      </c>
      <c r="D635" s="15">
        <v>78090</v>
      </c>
      <c r="E635" s="15">
        <v>77390</v>
      </c>
      <c r="F635" s="15">
        <v>250</v>
      </c>
      <c r="G635" s="15">
        <v>0</v>
      </c>
      <c r="H635" s="15">
        <v>0</v>
      </c>
      <c r="I635" s="15">
        <v>450</v>
      </c>
      <c r="J635" s="15">
        <v>7742.58</v>
      </c>
      <c r="K635" s="15">
        <v>0</v>
      </c>
      <c r="L635" s="15">
        <v>1460</v>
      </c>
      <c r="M635" s="15">
        <v>360</v>
      </c>
      <c r="N635" s="15">
        <v>600</v>
      </c>
      <c r="O635" s="15">
        <v>81254.25</v>
      </c>
      <c r="P635" s="15">
        <v>0</v>
      </c>
      <c r="Q635" s="15">
        <v>585</v>
      </c>
      <c r="R635" s="15">
        <v>6413.33</v>
      </c>
      <c r="S635" s="15">
        <v>77390</v>
      </c>
      <c r="T635" s="15">
        <v>10237</v>
      </c>
      <c r="U635" s="15">
        <v>0</v>
      </c>
      <c r="V635" s="15">
        <v>625.58000000000004</v>
      </c>
      <c r="W635" s="15">
        <v>87652.58</v>
      </c>
      <c r="X635" s="16">
        <v>780</v>
      </c>
      <c r="Y635" s="16">
        <v>1240</v>
      </c>
      <c r="Z635" s="16">
        <v>0</v>
      </c>
      <c r="AA635" s="16">
        <v>995</v>
      </c>
      <c r="AB635" s="16">
        <v>1025</v>
      </c>
      <c r="AC635" s="16">
        <v>0</v>
      </c>
      <c r="AD635" s="15">
        <v>0</v>
      </c>
      <c r="AE635" s="15">
        <v>72716.67</v>
      </c>
      <c r="AF635" s="17">
        <v>-8.23</v>
      </c>
      <c r="AG635" s="17">
        <v>0</v>
      </c>
      <c r="AH635" s="17">
        <v>0</v>
      </c>
      <c r="AI635" s="17">
        <v>0</v>
      </c>
      <c r="AJ635" s="17">
        <v>0</v>
      </c>
      <c r="AK635" s="17">
        <v>0</v>
      </c>
      <c r="AL635" s="18">
        <v>879</v>
      </c>
      <c r="AM635" s="18">
        <v>910</v>
      </c>
      <c r="AN635" s="35">
        <v>42842</v>
      </c>
      <c r="AO635" s="35">
        <v>42836</v>
      </c>
      <c r="AP635" s="23" t="s">
        <v>50</v>
      </c>
      <c r="AQ635" s="36">
        <v>42837.41070601852</v>
      </c>
      <c r="AR635" s="20" t="s">
        <v>51</v>
      </c>
      <c r="AS635" s="25" t="s">
        <v>50</v>
      </c>
      <c r="AT635" s="37">
        <v>42850.879733796297</v>
      </c>
      <c r="AU635" s="21" t="s">
        <v>57</v>
      </c>
    </row>
    <row r="636" spans="1:47" x14ac:dyDescent="0.2">
      <c r="A636" s="4" t="s">
        <v>118</v>
      </c>
      <c r="B636" s="14" t="s">
        <v>119</v>
      </c>
      <c r="C636" s="34">
        <v>42836</v>
      </c>
      <c r="D636" s="15">
        <v>21985</v>
      </c>
      <c r="E636" s="15">
        <v>21835</v>
      </c>
      <c r="F636" s="15">
        <v>0</v>
      </c>
      <c r="G636" s="15">
        <v>0</v>
      </c>
      <c r="H636" s="15">
        <v>0</v>
      </c>
      <c r="I636" s="15">
        <v>150</v>
      </c>
      <c r="J636" s="15">
        <v>2555.2199999999998</v>
      </c>
      <c r="K636" s="15">
        <v>0</v>
      </c>
      <c r="L636" s="15">
        <v>305</v>
      </c>
      <c r="M636" s="15">
        <v>155</v>
      </c>
      <c r="N636" s="15">
        <v>400</v>
      </c>
      <c r="O636" s="15">
        <v>22979.3</v>
      </c>
      <c r="P636" s="15">
        <v>0</v>
      </c>
      <c r="Q636" s="15">
        <v>0</v>
      </c>
      <c r="R636" s="15">
        <v>2420.92</v>
      </c>
      <c r="S636" s="15">
        <v>21835</v>
      </c>
      <c r="T636" s="15">
        <v>3367.97</v>
      </c>
      <c r="U636" s="15">
        <v>0</v>
      </c>
      <c r="V636" s="15">
        <v>197.25</v>
      </c>
      <c r="W636" s="15">
        <v>25000.22</v>
      </c>
      <c r="X636" s="16">
        <v>590</v>
      </c>
      <c r="Y636" s="16">
        <v>840</v>
      </c>
      <c r="Z636" s="16">
        <v>0</v>
      </c>
      <c r="AA636" s="16">
        <v>620</v>
      </c>
      <c r="AB636" s="16">
        <v>810</v>
      </c>
      <c r="AC636" s="16">
        <v>0</v>
      </c>
      <c r="AD636" s="15">
        <v>0</v>
      </c>
      <c r="AE636" s="15">
        <v>20774.080000000002</v>
      </c>
      <c r="AF636" s="17">
        <v>0</v>
      </c>
      <c r="AG636" s="17">
        <v>0</v>
      </c>
      <c r="AH636" s="17">
        <v>0</v>
      </c>
      <c r="AI636" s="17">
        <v>0</v>
      </c>
      <c r="AJ636" s="17">
        <v>0</v>
      </c>
      <c r="AK636" s="17">
        <v>0</v>
      </c>
      <c r="AL636" s="18">
        <v>275</v>
      </c>
      <c r="AM636" s="18">
        <v>280</v>
      </c>
      <c r="AN636" s="35">
        <v>42843</v>
      </c>
      <c r="AO636" s="35">
        <v>42837</v>
      </c>
      <c r="AP636" s="23" t="s">
        <v>50</v>
      </c>
      <c r="AQ636" s="36">
        <v>42840.863993055558</v>
      </c>
      <c r="AR636" s="20" t="s">
        <v>51</v>
      </c>
      <c r="AS636" s="25" t="s">
        <v>50</v>
      </c>
      <c r="AT636" s="37">
        <v>42850.879733796297</v>
      </c>
      <c r="AU636" s="21" t="s">
        <v>57</v>
      </c>
    </row>
    <row r="637" spans="1:47" x14ac:dyDescent="0.2">
      <c r="A637" s="4" t="s">
        <v>118</v>
      </c>
      <c r="B637" s="14" t="s">
        <v>119</v>
      </c>
      <c r="C637" s="34">
        <v>42837</v>
      </c>
      <c r="D637" s="15">
        <v>8505</v>
      </c>
      <c r="E637" s="15">
        <v>8305</v>
      </c>
      <c r="F637" s="15">
        <v>0</v>
      </c>
      <c r="G637" s="15">
        <v>0</v>
      </c>
      <c r="H637" s="15">
        <v>0</v>
      </c>
      <c r="I637" s="15">
        <v>200</v>
      </c>
      <c r="J637" s="15">
        <v>2348.2199999999998</v>
      </c>
      <c r="K637" s="15">
        <v>60</v>
      </c>
      <c r="L637" s="15">
        <v>195</v>
      </c>
      <c r="M637" s="15">
        <v>15</v>
      </c>
      <c r="N637" s="15">
        <v>500</v>
      </c>
      <c r="O637" s="15">
        <v>10880.22</v>
      </c>
      <c r="P637" s="15">
        <v>0</v>
      </c>
      <c r="Q637" s="15">
        <v>570</v>
      </c>
      <c r="R637" s="15">
        <v>173</v>
      </c>
      <c r="S637" s="15">
        <v>8305</v>
      </c>
      <c r="T637" s="15">
        <v>3146.93</v>
      </c>
      <c r="U637" s="15">
        <v>0</v>
      </c>
      <c r="V637" s="15">
        <v>171.29</v>
      </c>
      <c r="W637" s="15">
        <v>11123.22</v>
      </c>
      <c r="X637" s="16">
        <v>360</v>
      </c>
      <c r="Y637" s="16">
        <v>595</v>
      </c>
      <c r="Z637" s="16">
        <v>0</v>
      </c>
      <c r="AA637" s="16">
        <v>545</v>
      </c>
      <c r="AB637" s="16">
        <v>410</v>
      </c>
      <c r="AC637" s="16">
        <v>0</v>
      </c>
      <c r="AD637" s="15">
        <v>0</v>
      </c>
      <c r="AE637" s="15">
        <v>8672</v>
      </c>
      <c r="AF637" s="17">
        <v>-10.37</v>
      </c>
      <c r="AG637" s="17">
        <v>0</v>
      </c>
      <c r="AH637" s="17">
        <v>0</v>
      </c>
      <c r="AI637" s="17">
        <v>0</v>
      </c>
      <c r="AJ637" s="17">
        <v>0</v>
      </c>
      <c r="AK637" s="17">
        <v>0</v>
      </c>
      <c r="AL637" s="18">
        <v>93</v>
      </c>
      <c r="AM637" s="18">
        <v>96</v>
      </c>
      <c r="AN637" s="35">
        <v>42844</v>
      </c>
      <c r="AO637" s="35">
        <v>42838</v>
      </c>
      <c r="AP637" s="23" t="s">
        <v>50</v>
      </c>
      <c r="AQ637" s="36">
        <v>42842.572766203702</v>
      </c>
      <c r="AR637" s="20" t="s">
        <v>51</v>
      </c>
      <c r="AS637" s="25" t="s">
        <v>50</v>
      </c>
      <c r="AT637" s="37">
        <v>42850.879733796297</v>
      </c>
      <c r="AU637" s="21" t="s">
        <v>57</v>
      </c>
    </row>
    <row r="638" spans="1:47" x14ac:dyDescent="0.2">
      <c r="A638" s="4" t="s">
        <v>118</v>
      </c>
      <c r="B638" s="14" t="s">
        <v>119</v>
      </c>
      <c r="C638" s="34">
        <v>42842</v>
      </c>
      <c r="D638" s="15">
        <v>65750</v>
      </c>
      <c r="E638" s="15">
        <v>64750</v>
      </c>
      <c r="F638" s="15">
        <v>0</v>
      </c>
      <c r="G638" s="15">
        <v>0</v>
      </c>
      <c r="H638" s="15">
        <v>0</v>
      </c>
      <c r="I638" s="15">
        <v>1000</v>
      </c>
      <c r="J638" s="15">
        <v>11174.01</v>
      </c>
      <c r="K638" s="15">
        <v>0</v>
      </c>
      <c r="L638" s="15">
        <v>1690</v>
      </c>
      <c r="M638" s="15">
        <v>510</v>
      </c>
      <c r="N638" s="15">
        <v>8000</v>
      </c>
      <c r="O638" s="15">
        <v>74654.039999999994</v>
      </c>
      <c r="P638" s="15">
        <v>0</v>
      </c>
      <c r="Q638" s="15">
        <v>0</v>
      </c>
      <c r="R638" s="15">
        <v>12469.97</v>
      </c>
      <c r="S638" s="15">
        <v>64750</v>
      </c>
      <c r="T638" s="15">
        <v>21499.08</v>
      </c>
      <c r="U638" s="15">
        <v>0</v>
      </c>
      <c r="V638" s="15">
        <v>874.93</v>
      </c>
      <c r="W638" s="15">
        <v>79124.009999999995</v>
      </c>
      <c r="X638" s="16">
        <v>200</v>
      </c>
      <c r="Y638" s="16">
        <v>880</v>
      </c>
      <c r="Z638" s="16">
        <v>0</v>
      </c>
      <c r="AA638" s="16">
        <v>0</v>
      </c>
      <c r="AB638" s="16">
        <v>1080</v>
      </c>
      <c r="AC638" s="16">
        <v>0</v>
      </c>
      <c r="AD638" s="15">
        <v>0</v>
      </c>
      <c r="AE638" s="15">
        <v>62360.03</v>
      </c>
      <c r="AF638" s="17">
        <v>0</v>
      </c>
      <c r="AG638" s="17">
        <v>0</v>
      </c>
      <c r="AH638" s="17">
        <v>0</v>
      </c>
      <c r="AI638" s="17">
        <v>0</v>
      </c>
      <c r="AJ638" s="17">
        <v>0</v>
      </c>
      <c r="AK638" s="17">
        <v>0</v>
      </c>
      <c r="AL638" s="18">
        <v>877</v>
      </c>
      <c r="AM638" s="18">
        <v>896</v>
      </c>
      <c r="AN638" s="35">
        <v>42845</v>
      </c>
      <c r="AO638" s="35">
        <v>42843</v>
      </c>
      <c r="AP638" s="23" t="s">
        <v>50</v>
      </c>
      <c r="AQ638" s="36">
        <v>42843.720358796294</v>
      </c>
      <c r="AR638" s="20" t="s">
        <v>51</v>
      </c>
      <c r="AS638" s="25" t="s">
        <v>50</v>
      </c>
      <c r="AT638" s="37">
        <v>42850.879733796297</v>
      </c>
      <c r="AU638" s="21" t="s">
        <v>57</v>
      </c>
    </row>
    <row r="639" spans="1:47" x14ac:dyDescent="0.2">
      <c r="A639" s="4" t="s">
        <v>118</v>
      </c>
      <c r="B639" s="14" t="s">
        <v>119</v>
      </c>
      <c r="C639" s="34">
        <v>42843</v>
      </c>
      <c r="D639" s="15">
        <v>56535</v>
      </c>
      <c r="E639" s="15">
        <v>55935</v>
      </c>
      <c r="F639" s="15">
        <v>150</v>
      </c>
      <c r="G639" s="15">
        <v>0</v>
      </c>
      <c r="H639" s="15">
        <v>0</v>
      </c>
      <c r="I639" s="15">
        <v>450</v>
      </c>
      <c r="J639" s="15">
        <v>5562.9</v>
      </c>
      <c r="K639" s="15">
        <v>0</v>
      </c>
      <c r="L639" s="15">
        <v>775</v>
      </c>
      <c r="M639" s="15">
        <v>1160</v>
      </c>
      <c r="N639" s="15">
        <v>100</v>
      </c>
      <c r="O639" s="15">
        <v>57532.55</v>
      </c>
      <c r="P639" s="15">
        <v>0</v>
      </c>
      <c r="Q639" s="15">
        <v>482</v>
      </c>
      <c r="R639" s="15">
        <v>6118.35</v>
      </c>
      <c r="S639" s="15">
        <v>55935</v>
      </c>
      <c r="T639" s="15">
        <v>7707.38</v>
      </c>
      <c r="U639" s="15">
        <v>0</v>
      </c>
      <c r="V639" s="15">
        <v>490.52</v>
      </c>
      <c r="W639" s="15">
        <v>64032.9</v>
      </c>
      <c r="X639" s="16">
        <v>120</v>
      </c>
      <c r="Y639" s="16">
        <v>2025</v>
      </c>
      <c r="Z639" s="16">
        <v>0</v>
      </c>
      <c r="AA639" s="16">
        <v>1195</v>
      </c>
      <c r="AB639" s="16">
        <v>950</v>
      </c>
      <c r="AC639" s="16">
        <v>0</v>
      </c>
      <c r="AD639" s="15">
        <v>0</v>
      </c>
      <c r="AE639" s="15">
        <v>50984.65</v>
      </c>
      <c r="AF639" s="17">
        <v>-2.84</v>
      </c>
      <c r="AG639" s="17">
        <v>0</v>
      </c>
      <c r="AH639" s="17">
        <v>0</v>
      </c>
      <c r="AI639" s="17">
        <v>0</v>
      </c>
      <c r="AJ639" s="17">
        <v>0</v>
      </c>
      <c r="AK639" s="17">
        <v>0</v>
      </c>
      <c r="AL639" s="18">
        <v>647</v>
      </c>
      <c r="AM639" s="18">
        <v>669</v>
      </c>
      <c r="AN639" s="35">
        <v>42846</v>
      </c>
      <c r="AO639" s="35">
        <v>42844</v>
      </c>
      <c r="AP639" s="23" t="s">
        <v>50</v>
      </c>
      <c r="AQ639" s="36">
        <v>42844.69809027778</v>
      </c>
      <c r="AR639" s="20" t="s">
        <v>51</v>
      </c>
      <c r="AS639" s="25" t="s">
        <v>50</v>
      </c>
      <c r="AT639" s="37">
        <v>42850.879733796297</v>
      </c>
      <c r="AU639" s="21" t="s">
        <v>57</v>
      </c>
    </row>
    <row r="640" spans="1:47" x14ac:dyDescent="0.2">
      <c r="A640" s="4" t="s">
        <v>118</v>
      </c>
      <c r="B640" s="14" t="s">
        <v>119</v>
      </c>
      <c r="C640" s="34">
        <v>42844</v>
      </c>
      <c r="D640" s="15">
        <v>51730</v>
      </c>
      <c r="E640" s="15">
        <v>51330</v>
      </c>
      <c r="F640" s="15">
        <v>0</v>
      </c>
      <c r="G640" s="15">
        <v>0</v>
      </c>
      <c r="H640" s="15">
        <v>0</v>
      </c>
      <c r="I640" s="15">
        <v>400</v>
      </c>
      <c r="J640" s="15">
        <v>6532.62</v>
      </c>
      <c r="K640" s="15">
        <v>0</v>
      </c>
      <c r="L640" s="15">
        <v>1015</v>
      </c>
      <c r="M640" s="15">
        <v>565</v>
      </c>
      <c r="N640" s="15">
        <v>1700</v>
      </c>
      <c r="O640" s="15">
        <v>55104.97</v>
      </c>
      <c r="P640" s="15">
        <v>0</v>
      </c>
      <c r="Q640" s="15">
        <v>417</v>
      </c>
      <c r="R640" s="15">
        <v>6020.65</v>
      </c>
      <c r="S640" s="15">
        <v>51330</v>
      </c>
      <c r="T640" s="15">
        <v>9681.89</v>
      </c>
      <c r="U640" s="15">
        <v>0</v>
      </c>
      <c r="V640" s="15">
        <v>530.73</v>
      </c>
      <c r="W640" s="15">
        <v>59842.62</v>
      </c>
      <c r="X640" s="16">
        <v>150</v>
      </c>
      <c r="Y640" s="16">
        <v>990</v>
      </c>
      <c r="Z640" s="16">
        <v>0</v>
      </c>
      <c r="AA640" s="16">
        <v>460</v>
      </c>
      <c r="AB640" s="16">
        <v>680</v>
      </c>
      <c r="AC640" s="16">
        <v>0</v>
      </c>
      <c r="AD640" s="15">
        <v>0</v>
      </c>
      <c r="AE640" s="15">
        <v>47672.35</v>
      </c>
      <c r="AF640" s="17">
        <v>-3.34</v>
      </c>
      <c r="AG640" s="17">
        <v>0</v>
      </c>
      <c r="AH640" s="17">
        <v>0</v>
      </c>
      <c r="AI640" s="17">
        <v>0</v>
      </c>
      <c r="AJ640" s="17">
        <v>0</v>
      </c>
      <c r="AK640" s="17">
        <v>0</v>
      </c>
      <c r="AL640" s="18">
        <v>703</v>
      </c>
      <c r="AM640" s="18">
        <v>706</v>
      </c>
      <c r="AN640" s="35">
        <v>42849</v>
      </c>
      <c r="AO640" s="35">
        <v>42845</v>
      </c>
      <c r="AP640" s="23" t="s">
        <v>50</v>
      </c>
      <c r="AQ640" s="36">
        <v>42845.639965277776</v>
      </c>
      <c r="AR640" s="20" t="s">
        <v>51</v>
      </c>
      <c r="AS640" s="25" t="s">
        <v>50</v>
      </c>
      <c r="AT640" s="37">
        <v>42850.879733796297</v>
      </c>
      <c r="AU640" s="21" t="s">
        <v>57</v>
      </c>
    </row>
    <row r="641" spans="1:47" x14ac:dyDescent="0.2">
      <c r="A641" s="4" t="s">
        <v>118</v>
      </c>
      <c r="B641" s="14" t="s">
        <v>119</v>
      </c>
      <c r="C641" s="34">
        <v>42845</v>
      </c>
      <c r="D641" s="15">
        <v>58270</v>
      </c>
      <c r="E641" s="15">
        <v>57770</v>
      </c>
      <c r="F641" s="15">
        <v>50</v>
      </c>
      <c r="G641" s="15">
        <v>0</v>
      </c>
      <c r="H641" s="15">
        <v>0</v>
      </c>
      <c r="I641" s="15">
        <v>450</v>
      </c>
      <c r="J641" s="15">
        <v>6557.73</v>
      </c>
      <c r="K641" s="15">
        <v>0</v>
      </c>
      <c r="L641" s="15">
        <v>880</v>
      </c>
      <c r="M641" s="15">
        <v>635</v>
      </c>
      <c r="N641" s="15">
        <v>1700</v>
      </c>
      <c r="O641" s="15">
        <v>61216.73</v>
      </c>
      <c r="P641" s="15">
        <v>0</v>
      </c>
      <c r="Q641" s="15">
        <v>4025</v>
      </c>
      <c r="R641" s="15">
        <v>2801</v>
      </c>
      <c r="S641" s="15">
        <v>57770</v>
      </c>
      <c r="T641" s="15">
        <v>9744.61</v>
      </c>
      <c r="U641" s="15">
        <v>0</v>
      </c>
      <c r="V641" s="15">
        <v>528.12</v>
      </c>
      <c r="W641" s="15">
        <v>66342.73</v>
      </c>
      <c r="X641" s="16">
        <v>80</v>
      </c>
      <c r="Y641" s="16">
        <v>1000</v>
      </c>
      <c r="Z641" s="16">
        <v>0</v>
      </c>
      <c r="AA641" s="16">
        <v>550</v>
      </c>
      <c r="AB641" s="16">
        <v>530</v>
      </c>
      <c r="AC641" s="16">
        <v>0</v>
      </c>
      <c r="AD641" s="15">
        <v>0</v>
      </c>
      <c r="AE641" s="15">
        <v>53674</v>
      </c>
      <c r="AF641" s="17">
        <v>-40.700000000000003</v>
      </c>
      <c r="AG641" s="17">
        <v>0</v>
      </c>
      <c r="AH641" s="17">
        <v>0</v>
      </c>
      <c r="AI641" s="17">
        <v>0</v>
      </c>
      <c r="AJ641" s="17">
        <v>0</v>
      </c>
      <c r="AK641" s="17">
        <v>0</v>
      </c>
      <c r="AL641" s="18">
        <v>707</v>
      </c>
      <c r="AM641" s="18">
        <v>725</v>
      </c>
      <c r="AN641" s="35">
        <v>42850</v>
      </c>
      <c r="AO641" s="35">
        <v>42846</v>
      </c>
      <c r="AP641" s="23" t="s">
        <v>50</v>
      </c>
      <c r="AQ641" s="36">
        <v>42848.80872685185</v>
      </c>
      <c r="AR641" s="20" t="s">
        <v>51</v>
      </c>
      <c r="AS641" s="25" t="s">
        <v>50</v>
      </c>
      <c r="AT641" s="37">
        <v>42850.879733796297</v>
      </c>
      <c r="AU641" s="21" t="s">
        <v>57</v>
      </c>
    </row>
    <row r="642" spans="1:47" x14ac:dyDescent="0.2">
      <c r="A642" s="4" t="s">
        <v>118</v>
      </c>
      <c r="B642" s="14" t="s">
        <v>119</v>
      </c>
      <c r="C642" s="34">
        <v>42846</v>
      </c>
      <c r="D642" s="15">
        <v>48515</v>
      </c>
      <c r="E642" s="15">
        <v>48065</v>
      </c>
      <c r="F642" s="15">
        <v>0</v>
      </c>
      <c r="G642" s="15">
        <v>0</v>
      </c>
      <c r="H642" s="15">
        <v>0</v>
      </c>
      <c r="I642" s="15">
        <v>450</v>
      </c>
      <c r="J642" s="15">
        <v>5796.9</v>
      </c>
      <c r="K642" s="15">
        <v>0</v>
      </c>
      <c r="L642" s="15">
        <v>570</v>
      </c>
      <c r="M642" s="15">
        <v>300</v>
      </c>
      <c r="N642" s="15">
        <v>2800</v>
      </c>
      <c r="O642" s="15">
        <v>49640.55</v>
      </c>
      <c r="P642" s="15">
        <v>0</v>
      </c>
      <c r="Q642" s="15">
        <v>0</v>
      </c>
      <c r="R642" s="15">
        <v>8341.35</v>
      </c>
      <c r="S642" s="15">
        <v>48065</v>
      </c>
      <c r="T642" s="15">
        <v>9480.74</v>
      </c>
      <c r="U642" s="15">
        <v>0</v>
      </c>
      <c r="V642" s="15">
        <v>436.16</v>
      </c>
      <c r="W642" s="15">
        <v>55181.9</v>
      </c>
      <c r="X642" s="16">
        <v>330</v>
      </c>
      <c r="Y642" s="16">
        <v>120</v>
      </c>
      <c r="Z642" s="16">
        <v>0</v>
      </c>
      <c r="AA642" s="16">
        <v>70</v>
      </c>
      <c r="AB642" s="16">
        <v>380</v>
      </c>
      <c r="AC642" s="16">
        <v>0</v>
      </c>
      <c r="AD642" s="15">
        <v>0</v>
      </c>
      <c r="AE642" s="15">
        <v>43353.65</v>
      </c>
      <c r="AF642" s="17">
        <v>0</v>
      </c>
      <c r="AG642" s="17">
        <v>0</v>
      </c>
      <c r="AH642" s="17">
        <v>0</v>
      </c>
      <c r="AI642" s="17">
        <v>0</v>
      </c>
      <c r="AJ642" s="17">
        <v>0</v>
      </c>
      <c r="AK642" s="17">
        <v>0</v>
      </c>
      <c r="AL642" s="18">
        <v>604</v>
      </c>
      <c r="AM642" s="18">
        <v>621</v>
      </c>
      <c r="AN642" s="35">
        <v>42851</v>
      </c>
      <c r="AO642" s="35">
        <v>42849</v>
      </c>
      <c r="AP642" s="23" t="s">
        <v>50</v>
      </c>
      <c r="AQ642" s="36">
        <v>42850.35125</v>
      </c>
      <c r="AR642" s="20" t="s">
        <v>51</v>
      </c>
      <c r="AS642" s="25" t="s">
        <v>50</v>
      </c>
      <c r="AT642" s="37">
        <v>42850.879733796297</v>
      </c>
      <c r="AU642" s="21" t="s">
        <v>57</v>
      </c>
    </row>
    <row r="643" spans="1:47" x14ac:dyDescent="0.2">
      <c r="A643" s="4" t="s">
        <v>118</v>
      </c>
      <c r="B643" s="14" t="s">
        <v>119</v>
      </c>
      <c r="C643" s="34">
        <v>42847</v>
      </c>
      <c r="D643" s="15">
        <v>40730</v>
      </c>
      <c r="E643" s="15">
        <v>40430</v>
      </c>
      <c r="F643" s="15">
        <v>50</v>
      </c>
      <c r="G643" s="15">
        <v>0</v>
      </c>
      <c r="H643" s="15">
        <v>0</v>
      </c>
      <c r="I643" s="15">
        <v>250</v>
      </c>
      <c r="J643" s="15">
        <v>7008.12</v>
      </c>
      <c r="K643" s="15">
        <v>0</v>
      </c>
      <c r="L643" s="15">
        <v>525</v>
      </c>
      <c r="M643" s="15">
        <v>375</v>
      </c>
      <c r="N643" s="15">
        <v>500</v>
      </c>
      <c r="O643" s="15">
        <v>46616.52</v>
      </c>
      <c r="P643" s="15">
        <v>0</v>
      </c>
      <c r="Q643" s="15">
        <v>0</v>
      </c>
      <c r="R643" s="15">
        <v>2521.6</v>
      </c>
      <c r="S643" s="15">
        <v>40430</v>
      </c>
      <c r="T643" s="15">
        <v>8190.76</v>
      </c>
      <c r="U643" s="15">
        <v>0</v>
      </c>
      <c r="V643" s="15">
        <v>517.36</v>
      </c>
      <c r="W643" s="15">
        <v>48638.12</v>
      </c>
      <c r="X643" s="16">
        <v>280</v>
      </c>
      <c r="Y643" s="16">
        <v>610</v>
      </c>
      <c r="Z643" s="16">
        <v>0</v>
      </c>
      <c r="AA643" s="16">
        <v>0</v>
      </c>
      <c r="AB643" s="16">
        <v>890</v>
      </c>
      <c r="AC643" s="16">
        <v>0</v>
      </c>
      <c r="AD643" s="15">
        <v>0</v>
      </c>
      <c r="AE643" s="15">
        <v>39598.400000000001</v>
      </c>
      <c r="AF643" s="17">
        <v>0</v>
      </c>
      <c r="AG643" s="17">
        <v>0.12</v>
      </c>
      <c r="AH643" s="17">
        <v>0</v>
      </c>
      <c r="AI643" s="17">
        <v>0</v>
      </c>
      <c r="AJ643" s="17">
        <v>0</v>
      </c>
      <c r="AK643" s="17">
        <v>0</v>
      </c>
      <c r="AL643" s="18">
        <v>532</v>
      </c>
      <c r="AM643" s="18">
        <v>540</v>
      </c>
      <c r="AN643" s="35">
        <v>42851</v>
      </c>
      <c r="AO643" s="35">
        <v>42849</v>
      </c>
      <c r="AP643" s="23" t="s">
        <v>50</v>
      </c>
      <c r="AQ643" s="36">
        <v>42850.351944444446</v>
      </c>
      <c r="AR643" s="20" t="s">
        <v>51</v>
      </c>
      <c r="AS643" s="25" t="s">
        <v>50</v>
      </c>
      <c r="AT643" s="37">
        <v>42850.879733796297</v>
      </c>
      <c r="AU643" s="21" t="s">
        <v>57</v>
      </c>
    </row>
    <row r="644" spans="1:47" x14ac:dyDescent="0.2">
      <c r="A644" s="4" t="s">
        <v>118</v>
      </c>
      <c r="B644" s="14" t="s">
        <v>119</v>
      </c>
      <c r="C644" s="34">
        <v>42849</v>
      </c>
      <c r="D644" s="15">
        <v>78435</v>
      </c>
      <c r="E644" s="15">
        <v>77935</v>
      </c>
      <c r="F644" s="15">
        <v>0</v>
      </c>
      <c r="G644" s="15">
        <v>0</v>
      </c>
      <c r="H644" s="15">
        <v>0</v>
      </c>
      <c r="I644" s="15">
        <v>500</v>
      </c>
      <c r="J644" s="15">
        <v>7973.88</v>
      </c>
      <c r="K644" s="15">
        <v>0</v>
      </c>
      <c r="L644" s="15">
        <v>1875</v>
      </c>
      <c r="M644" s="15">
        <v>925</v>
      </c>
      <c r="N644" s="15">
        <v>600</v>
      </c>
      <c r="O644" s="15">
        <v>83017.78</v>
      </c>
      <c r="P644" s="15">
        <v>130</v>
      </c>
      <c r="Q644" s="15">
        <v>305</v>
      </c>
      <c r="R644" s="15">
        <v>6356.1</v>
      </c>
      <c r="S644" s="15">
        <v>77935</v>
      </c>
      <c r="T644" s="15">
        <v>11169.05</v>
      </c>
      <c r="U644" s="15">
        <v>0</v>
      </c>
      <c r="V644" s="15">
        <v>704.83</v>
      </c>
      <c r="W644" s="15">
        <v>89208.88</v>
      </c>
      <c r="X644" s="16">
        <v>300</v>
      </c>
      <c r="Y644" s="16">
        <v>1555</v>
      </c>
      <c r="Z644" s="16">
        <v>0</v>
      </c>
      <c r="AA644" s="16">
        <v>475</v>
      </c>
      <c r="AB644" s="16">
        <v>1380</v>
      </c>
      <c r="AC644" s="16">
        <v>0</v>
      </c>
      <c r="AD644" s="15">
        <v>0</v>
      </c>
      <c r="AE644" s="15">
        <v>73623.899999999994</v>
      </c>
      <c r="AF644" s="17">
        <v>-4.0199999999999996</v>
      </c>
      <c r="AG644" s="17">
        <v>0</v>
      </c>
      <c r="AH644" s="17">
        <v>0</v>
      </c>
      <c r="AI644" s="17">
        <v>0</v>
      </c>
      <c r="AJ644" s="17">
        <v>0</v>
      </c>
      <c r="AK644" s="17">
        <v>0</v>
      </c>
      <c r="AL644" s="18">
        <v>934</v>
      </c>
      <c r="AM644" s="18">
        <v>950</v>
      </c>
      <c r="AN644" s="35">
        <v>42852</v>
      </c>
      <c r="AO644" s="35">
        <v>42850</v>
      </c>
      <c r="AP644" s="23" t="s">
        <v>50</v>
      </c>
      <c r="AQ644" s="36">
        <v>42850.76017361111</v>
      </c>
      <c r="AR644" s="20" t="s">
        <v>71</v>
      </c>
      <c r="AS644" s="25" t="s">
        <v>50</v>
      </c>
      <c r="AT644" s="37">
        <v>42850.879733796297</v>
      </c>
      <c r="AU644" s="21" t="s">
        <v>57</v>
      </c>
    </row>
    <row r="645" spans="1:47" x14ac:dyDescent="0.2">
      <c r="A645" s="4" t="s">
        <v>118</v>
      </c>
      <c r="B645" s="14" t="s">
        <v>119</v>
      </c>
      <c r="C645" s="34">
        <v>42850</v>
      </c>
      <c r="D645" s="15">
        <v>58150</v>
      </c>
      <c r="E645" s="15">
        <v>57900</v>
      </c>
      <c r="F645" s="15">
        <v>0</v>
      </c>
      <c r="G645" s="15">
        <v>0</v>
      </c>
      <c r="H645" s="15">
        <v>0</v>
      </c>
      <c r="I645" s="15">
        <v>250</v>
      </c>
      <c r="J645" s="15">
        <v>4318.62</v>
      </c>
      <c r="K645" s="15">
        <v>0</v>
      </c>
      <c r="L645" s="15">
        <v>930</v>
      </c>
      <c r="M645" s="15">
        <v>810</v>
      </c>
      <c r="N645" s="15">
        <v>1100</v>
      </c>
      <c r="O645" s="15">
        <v>59182.92</v>
      </c>
      <c r="P645" s="15">
        <v>80</v>
      </c>
      <c r="Q645" s="15">
        <v>769.2</v>
      </c>
      <c r="R645" s="15">
        <v>5276.5</v>
      </c>
      <c r="S645" s="15">
        <v>57900</v>
      </c>
      <c r="T645" s="15">
        <v>7012.26</v>
      </c>
      <c r="U645" s="15">
        <v>0</v>
      </c>
      <c r="V645" s="15">
        <v>396.36</v>
      </c>
      <c r="W645" s="15">
        <v>64208.62</v>
      </c>
      <c r="X645" s="16">
        <v>390</v>
      </c>
      <c r="Y645" s="16">
        <v>2180</v>
      </c>
      <c r="Z645" s="16">
        <v>60</v>
      </c>
      <c r="AA645" s="16">
        <v>1450</v>
      </c>
      <c r="AB645" s="16">
        <v>1180</v>
      </c>
      <c r="AC645" s="16">
        <v>0</v>
      </c>
      <c r="AD645" s="15">
        <v>0</v>
      </c>
      <c r="AE645" s="15">
        <v>54304.3</v>
      </c>
      <c r="AF645" s="17">
        <v>-8.7799999999999994</v>
      </c>
      <c r="AG645" s="17">
        <v>0</v>
      </c>
      <c r="AH645" s="17">
        <v>0</v>
      </c>
      <c r="AI645" s="17">
        <v>0</v>
      </c>
      <c r="AJ645" s="17">
        <v>0</v>
      </c>
      <c r="AK645" s="17">
        <v>0</v>
      </c>
      <c r="AL645" s="18">
        <v>718</v>
      </c>
      <c r="AM645" s="18">
        <v>735</v>
      </c>
      <c r="AN645" s="35">
        <v>42853</v>
      </c>
      <c r="AO645" s="35">
        <v>42851</v>
      </c>
      <c r="AP645" s="23" t="s">
        <v>50</v>
      </c>
      <c r="AQ645" s="36">
        <v>42851.692361111112</v>
      </c>
      <c r="AR645" s="20" t="s">
        <v>71</v>
      </c>
      <c r="AS645" s="25" t="s">
        <v>50</v>
      </c>
      <c r="AT645" s="37">
        <v>42852.415960648148</v>
      </c>
      <c r="AU645" s="21" t="s">
        <v>51</v>
      </c>
    </row>
    <row r="646" spans="1:47" x14ac:dyDescent="0.2">
      <c r="A646" s="4" t="s">
        <v>118</v>
      </c>
      <c r="B646" s="14" t="s">
        <v>119</v>
      </c>
      <c r="C646" s="34">
        <v>42851</v>
      </c>
      <c r="D646" s="15">
        <v>74410</v>
      </c>
      <c r="E646" s="15">
        <v>73960</v>
      </c>
      <c r="F646" s="15">
        <v>0</v>
      </c>
      <c r="G646" s="15">
        <v>0</v>
      </c>
      <c r="H646" s="15">
        <v>0</v>
      </c>
      <c r="I646" s="15">
        <v>450</v>
      </c>
      <c r="J646" s="15">
        <v>6522.15</v>
      </c>
      <c r="K646" s="15">
        <v>0</v>
      </c>
      <c r="L646" s="15">
        <v>1030</v>
      </c>
      <c r="M646" s="15">
        <v>370</v>
      </c>
      <c r="N646" s="15">
        <v>200</v>
      </c>
      <c r="O646" s="15">
        <v>71105.899999999994</v>
      </c>
      <c r="P646" s="15">
        <v>0</v>
      </c>
      <c r="Q646" s="15">
        <v>5500</v>
      </c>
      <c r="R646" s="15">
        <v>5926.25</v>
      </c>
      <c r="S646" s="15">
        <v>73960</v>
      </c>
      <c r="T646" s="15">
        <v>8053.88</v>
      </c>
      <c r="U646" s="15">
        <v>0</v>
      </c>
      <c r="V646" s="15">
        <v>518.27</v>
      </c>
      <c r="W646" s="15">
        <v>82332.149999999994</v>
      </c>
      <c r="X646" s="16">
        <v>240</v>
      </c>
      <c r="Y646" s="16">
        <v>1295</v>
      </c>
      <c r="Z646" s="16">
        <v>0</v>
      </c>
      <c r="AA646" s="16">
        <v>920</v>
      </c>
      <c r="AB646" s="16">
        <v>615</v>
      </c>
      <c r="AC646" s="16">
        <v>0</v>
      </c>
      <c r="AD646" s="15">
        <v>0</v>
      </c>
      <c r="AE646" s="15">
        <v>63798.75</v>
      </c>
      <c r="AF646" s="17">
        <v>-63.62</v>
      </c>
      <c r="AG646" s="17">
        <v>0</v>
      </c>
      <c r="AH646" s="17">
        <v>0</v>
      </c>
      <c r="AI646" s="17">
        <v>-183.75</v>
      </c>
      <c r="AJ646" s="17">
        <v>0</v>
      </c>
      <c r="AK646" s="17">
        <v>0</v>
      </c>
      <c r="AL646" s="18">
        <v>856</v>
      </c>
      <c r="AM646" s="18">
        <v>889</v>
      </c>
      <c r="AN646" s="35">
        <v>42857</v>
      </c>
      <c r="AO646" s="35">
        <v>42852</v>
      </c>
      <c r="AP646" s="23" t="s">
        <v>50</v>
      </c>
      <c r="AQ646" s="36">
        <v>42852.697731481479</v>
      </c>
      <c r="AR646" s="20" t="s">
        <v>71</v>
      </c>
      <c r="AS646" s="25" t="s">
        <v>50</v>
      </c>
      <c r="AT646" s="37">
        <v>42853.463414351849</v>
      </c>
      <c r="AU646" s="21" t="s">
        <v>51</v>
      </c>
    </row>
    <row r="647" spans="1:47" x14ac:dyDescent="0.2">
      <c r="A647" s="4" t="s">
        <v>118</v>
      </c>
      <c r="B647" s="14" t="s">
        <v>119</v>
      </c>
      <c r="C647" s="34">
        <v>42852</v>
      </c>
      <c r="D647" s="15">
        <v>57490</v>
      </c>
      <c r="E647" s="15">
        <v>56440</v>
      </c>
      <c r="F647" s="15">
        <v>650</v>
      </c>
      <c r="G647" s="15">
        <v>0</v>
      </c>
      <c r="H647" s="15">
        <v>0</v>
      </c>
      <c r="I647" s="15">
        <v>400</v>
      </c>
      <c r="J647" s="15">
        <v>6214.02</v>
      </c>
      <c r="K647" s="15">
        <v>0</v>
      </c>
      <c r="L647" s="15">
        <v>900</v>
      </c>
      <c r="M647" s="15">
        <v>295</v>
      </c>
      <c r="N647" s="15">
        <v>500</v>
      </c>
      <c r="O647" s="15">
        <v>57080.08</v>
      </c>
      <c r="P647" s="15">
        <v>0</v>
      </c>
      <c r="Q647" s="15">
        <v>575</v>
      </c>
      <c r="R647" s="15">
        <v>7743.94</v>
      </c>
      <c r="S647" s="15">
        <v>56440</v>
      </c>
      <c r="T647" s="15">
        <v>8474.32</v>
      </c>
      <c r="U647" s="15">
        <v>0</v>
      </c>
      <c r="V647" s="15">
        <v>484.7</v>
      </c>
      <c r="W647" s="15">
        <v>64899.02</v>
      </c>
      <c r="X647" s="16">
        <v>460</v>
      </c>
      <c r="Y647" s="16">
        <v>2335</v>
      </c>
      <c r="Z647" s="16">
        <v>0</v>
      </c>
      <c r="AA647" s="16">
        <v>1455</v>
      </c>
      <c r="AB647" s="16">
        <v>1340</v>
      </c>
      <c r="AC647" s="16">
        <v>0</v>
      </c>
      <c r="AD647" s="15">
        <v>0</v>
      </c>
      <c r="AE647" s="15">
        <v>51011.06</v>
      </c>
      <c r="AF647" s="17">
        <v>-8.52</v>
      </c>
      <c r="AG647" s="17">
        <v>0</v>
      </c>
      <c r="AH647" s="17">
        <v>0</v>
      </c>
      <c r="AI647" s="17">
        <v>183.75</v>
      </c>
      <c r="AJ647" s="17">
        <v>0</v>
      </c>
      <c r="AK647" s="17">
        <v>0</v>
      </c>
      <c r="AL647" s="18">
        <v>718</v>
      </c>
      <c r="AM647" s="18">
        <v>739</v>
      </c>
      <c r="AN647" s="35">
        <v>42858</v>
      </c>
      <c r="AO647" s="35">
        <v>42853</v>
      </c>
      <c r="AP647" s="23" t="s">
        <v>50</v>
      </c>
      <c r="AQ647" s="36">
        <v>42855.791342592594</v>
      </c>
      <c r="AR647" s="20" t="s">
        <v>51</v>
      </c>
      <c r="AS647" s="25" t="s">
        <v>50</v>
      </c>
      <c r="AT647" s="37">
        <v>42857.468946759262</v>
      </c>
      <c r="AU647" s="21" t="s">
        <v>51</v>
      </c>
    </row>
    <row r="648" spans="1:47" x14ac:dyDescent="0.2">
      <c r="A648" s="4" t="s">
        <v>118</v>
      </c>
      <c r="B648" s="14" t="s">
        <v>119</v>
      </c>
      <c r="C648" s="34">
        <v>42853</v>
      </c>
      <c r="D648" s="15">
        <v>57565</v>
      </c>
      <c r="E648" s="15">
        <v>57115</v>
      </c>
      <c r="F648" s="15">
        <v>150</v>
      </c>
      <c r="G648" s="15">
        <v>0</v>
      </c>
      <c r="H648" s="15">
        <v>0</v>
      </c>
      <c r="I648" s="15">
        <v>300</v>
      </c>
      <c r="J648" s="15">
        <v>7759.65</v>
      </c>
      <c r="K648" s="15">
        <v>0</v>
      </c>
      <c r="L648" s="15">
        <v>765</v>
      </c>
      <c r="M648" s="15">
        <v>435</v>
      </c>
      <c r="N648" s="15">
        <v>500</v>
      </c>
      <c r="O648" s="15">
        <v>59643.1</v>
      </c>
      <c r="P648" s="15">
        <v>0</v>
      </c>
      <c r="Q648" s="15">
        <v>460</v>
      </c>
      <c r="R648" s="15">
        <v>6921.55</v>
      </c>
      <c r="S648" s="15">
        <v>57115</v>
      </c>
      <c r="T648" s="15">
        <v>9323.5</v>
      </c>
      <c r="U648" s="15">
        <v>0</v>
      </c>
      <c r="V648" s="15">
        <v>586.15</v>
      </c>
      <c r="W648" s="15">
        <v>66524.649999999994</v>
      </c>
      <c r="X648" s="16">
        <v>160</v>
      </c>
      <c r="Y648" s="16">
        <v>1465</v>
      </c>
      <c r="Z648" s="16">
        <v>0</v>
      </c>
      <c r="AA648" s="16">
        <v>1270</v>
      </c>
      <c r="AB648" s="16">
        <v>355</v>
      </c>
      <c r="AC648" s="16">
        <v>0</v>
      </c>
      <c r="AD648" s="15">
        <v>0</v>
      </c>
      <c r="AE648" s="15">
        <v>51038.45</v>
      </c>
      <c r="AF648" s="17">
        <v>0</v>
      </c>
      <c r="AG648" s="17">
        <v>0</v>
      </c>
      <c r="AH648" s="17">
        <v>0</v>
      </c>
      <c r="AI648" s="17">
        <v>-410</v>
      </c>
      <c r="AJ648" s="17">
        <v>0</v>
      </c>
      <c r="AK648" s="17">
        <v>0</v>
      </c>
      <c r="AL648" s="18">
        <v>687</v>
      </c>
      <c r="AM648" s="18">
        <v>713</v>
      </c>
      <c r="AN648" s="35">
        <v>42859</v>
      </c>
      <c r="AO648" s="35">
        <v>42857</v>
      </c>
      <c r="AP648" s="23" t="s">
        <v>50</v>
      </c>
      <c r="AQ648" s="36">
        <v>42857.794756944444</v>
      </c>
      <c r="AR648" s="20" t="s">
        <v>71</v>
      </c>
      <c r="AS648" s="25" t="s">
        <v>50</v>
      </c>
      <c r="AT648" s="37">
        <v>42857.881342592591</v>
      </c>
      <c r="AU648" s="21" t="s">
        <v>51</v>
      </c>
    </row>
    <row r="649" spans="1:47" x14ac:dyDescent="0.2">
      <c r="A649" s="4" t="s">
        <v>118</v>
      </c>
      <c r="B649" s="14" t="s">
        <v>119</v>
      </c>
      <c r="C649" s="34">
        <v>42854</v>
      </c>
      <c r="D649" s="15">
        <v>32710</v>
      </c>
      <c r="E649" s="15">
        <v>32610</v>
      </c>
      <c r="F649" s="15">
        <v>0</v>
      </c>
      <c r="G649" s="15">
        <v>0</v>
      </c>
      <c r="H649" s="15">
        <v>0</v>
      </c>
      <c r="I649" s="15">
        <v>100</v>
      </c>
      <c r="J649" s="15">
        <v>3964.68</v>
      </c>
      <c r="K649" s="15">
        <v>0</v>
      </c>
      <c r="L649" s="15">
        <v>580</v>
      </c>
      <c r="M649" s="15">
        <v>95</v>
      </c>
      <c r="N649" s="15">
        <v>0</v>
      </c>
      <c r="O649" s="15">
        <v>36875.68</v>
      </c>
      <c r="P649" s="15">
        <v>0</v>
      </c>
      <c r="Q649" s="15">
        <v>72</v>
      </c>
      <c r="R649" s="15">
        <v>402</v>
      </c>
      <c r="S649" s="15">
        <v>32610</v>
      </c>
      <c r="T649" s="15">
        <v>4436.16</v>
      </c>
      <c r="U649" s="15">
        <v>0</v>
      </c>
      <c r="V649" s="15">
        <v>303.52</v>
      </c>
      <c r="W649" s="15">
        <v>37349.68</v>
      </c>
      <c r="X649" s="16">
        <v>260</v>
      </c>
      <c r="Y649" s="16">
        <v>450</v>
      </c>
      <c r="Z649" s="16">
        <v>0</v>
      </c>
      <c r="AA649" s="16">
        <v>0</v>
      </c>
      <c r="AB649" s="16">
        <v>710</v>
      </c>
      <c r="AC649" s="16">
        <v>0</v>
      </c>
      <c r="AD649" s="15">
        <v>0</v>
      </c>
      <c r="AE649" s="15">
        <v>32946</v>
      </c>
      <c r="AF649" s="17">
        <v>0</v>
      </c>
      <c r="AG649" s="17">
        <v>0</v>
      </c>
      <c r="AH649" s="17">
        <v>0</v>
      </c>
      <c r="AI649" s="17">
        <v>-72</v>
      </c>
      <c r="AJ649" s="17">
        <v>0</v>
      </c>
      <c r="AK649" s="17">
        <v>0</v>
      </c>
      <c r="AL649" s="18">
        <v>356</v>
      </c>
      <c r="AM649" s="18">
        <v>370</v>
      </c>
      <c r="AN649" s="35">
        <v>42859</v>
      </c>
      <c r="AO649" s="35">
        <v>42857</v>
      </c>
      <c r="AP649" s="23" t="s">
        <v>50</v>
      </c>
      <c r="AQ649" s="36">
        <v>42857.79582175926</v>
      </c>
      <c r="AR649" s="20" t="s">
        <v>71</v>
      </c>
      <c r="AS649" s="25" t="s">
        <v>50</v>
      </c>
      <c r="AT649" s="37">
        <v>42857.881342592591</v>
      </c>
      <c r="AU649" s="21" t="s">
        <v>51</v>
      </c>
    </row>
    <row r="650" spans="1:47" x14ac:dyDescent="0.2">
      <c r="A650" s="4" t="s">
        <v>120</v>
      </c>
      <c r="B650" s="14" t="s">
        <v>121</v>
      </c>
      <c r="C650" s="34">
        <v>42826</v>
      </c>
      <c r="D650" s="15">
        <v>76215</v>
      </c>
      <c r="E650" s="15">
        <v>75615</v>
      </c>
      <c r="F650" s="15">
        <v>0</v>
      </c>
      <c r="G650" s="15">
        <v>0</v>
      </c>
      <c r="H650" s="15">
        <v>0</v>
      </c>
      <c r="I650" s="15">
        <v>600</v>
      </c>
      <c r="J650" s="15">
        <v>8754.84</v>
      </c>
      <c r="K650" s="15">
        <v>0</v>
      </c>
      <c r="L650" s="15">
        <v>485</v>
      </c>
      <c r="M650" s="15">
        <v>200</v>
      </c>
      <c r="N650" s="15">
        <v>2400</v>
      </c>
      <c r="O650" s="15">
        <v>63092.34</v>
      </c>
      <c r="P650" s="15">
        <v>0</v>
      </c>
      <c r="Q650" s="15">
        <v>12563.33</v>
      </c>
      <c r="R650" s="15">
        <v>12399.17</v>
      </c>
      <c r="S650" s="15">
        <v>75615</v>
      </c>
      <c r="T650" s="15">
        <v>11822.28</v>
      </c>
      <c r="U650" s="15">
        <v>0</v>
      </c>
      <c r="V650" s="15">
        <v>617.55999999999995</v>
      </c>
      <c r="W650" s="15">
        <v>85654.84</v>
      </c>
      <c r="X650" s="16">
        <v>1600</v>
      </c>
      <c r="Y650" s="16">
        <v>675</v>
      </c>
      <c r="Z650" s="16">
        <v>425</v>
      </c>
      <c r="AA650" s="16">
        <v>0</v>
      </c>
      <c r="AB650" s="16">
        <v>2700</v>
      </c>
      <c r="AC650" s="16">
        <v>0</v>
      </c>
      <c r="AD650" s="15">
        <v>0</v>
      </c>
      <c r="AE650" s="15">
        <v>56352.5</v>
      </c>
      <c r="AF650" s="17">
        <v>-399.99</v>
      </c>
      <c r="AG650" s="17">
        <v>0</v>
      </c>
      <c r="AH650" s="17">
        <v>0</v>
      </c>
      <c r="AI650" s="17">
        <v>12542.52</v>
      </c>
      <c r="AJ650" s="17">
        <v>0</v>
      </c>
      <c r="AK650" s="17">
        <v>0</v>
      </c>
      <c r="AL650" s="18">
        <v>1001</v>
      </c>
      <c r="AM650" s="18">
        <v>1021</v>
      </c>
      <c r="AN650" s="35">
        <v>42830</v>
      </c>
      <c r="AO650" s="35">
        <v>42827</v>
      </c>
      <c r="AP650" s="23" t="s">
        <v>50</v>
      </c>
      <c r="AQ650" s="36">
        <v>42829.435856481483</v>
      </c>
      <c r="AR650" s="20" t="s">
        <v>51</v>
      </c>
      <c r="AS650" s="25" t="s">
        <v>50</v>
      </c>
      <c r="AT650" s="37">
        <v>42850.879733796297</v>
      </c>
      <c r="AU650" s="21" t="s">
        <v>57</v>
      </c>
    </row>
    <row r="651" spans="1:47" x14ac:dyDescent="0.2">
      <c r="A651" s="4" t="s">
        <v>120</v>
      </c>
      <c r="B651" s="14" t="s">
        <v>121</v>
      </c>
      <c r="C651" s="34">
        <v>42828</v>
      </c>
      <c r="D651" s="15">
        <v>156315</v>
      </c>
      <c r="E651" s="15">
        <v>155115</v>
      </c>
      <c r="F651" s="15">
        <v>0</v>
      </c>
      <c r="G651" s="15">
        <v>0</v>
      </c>
      <c r="H651" s="15">
        <v>0</v>
      </c>
      <c r="I651" s="15">
        <v>1200</v>
      </c>
      <c r="J651" s="15">
        <v>16100.01</v>
      </c>
      <c r="K651" s="15">
        <v>0</v>
      </c>
      <c r="L651" s="15">
        <v>1165</v>
      </c>
      <c r="M651" s="15">
        <v>700</v>
      </c>
      <c r="N651" s="15">
        <v>5200</v>
      </c>
      <c r="O651" s="15">
        <v>122500.22</v>
      </c>
      <c r="P651" s="15">
        <v>155</v>
      </c>
      <c r="Q651" s="15">
        <v>27933</v>
      </c>
      <c r="R651" s="15">
        <v>28891.79</v>
      </c>
      <c r="S651" s="15">
        <v>155115</v>
      </c>
      <c r="T651" s="15">
        <v>23189.74</v>
      </c>
      <c r="U651" s="15">
        <v>0</v>
      </c>
      <c r="V651" s="15">
        <v>1175.27</v>
      </c>
      <c r="W651" s="15">
        <v>174280.01</v>
      </c>
      <c r="X651" s="16">
        <v>2120</v>
      </c>
      <c r="Y651" s="16">
        <v>865</v>
      </c>
      <c r="Z651" s="16">
        <v>230</v>
      </c>
      <c r="AA651" s="16">
        <v>60</v>
      </c>
      <c r="AB651" s="16">
        <v>3155</v>
      </c>
      <c r="AC651" s="16">
        <v>0</v>
      </c>
      <c r="AD651" s="15">
        <v>0</v>
      </c>
      <c r="AE651" s="15">
        <v>107690.21</v>
      </c>
      <c r="AF651" s="17">
        <v>-349.25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  <c r="AL651" s="18">
        <v>2094</v>
      </c>
      <c r="AM651" s="18">
        <v>2145</v>
      </c>
      <c r="AN651" s="35">
        <v>42832</v>
      </c>
      <c r="AO651" s="35">
        <v>42829</v>
      </c>
      <c r="AP651" s="23" t="s">
        <v>50</v>
      </c>
      <c r="AQ651" s="36">
        <v>42830.875138888892</v>
      </c>
      <c r="AR651" s="20" t="s">
        <v>51</v>
      </c>
      <c r="AS651" s="25" t="s">
        <v>50</v>
      </c>
      <c r="AT651" s="37">
        <v>42850.879733796297</v>
      </c>
      <c r="AU651" s="21" t="s">
        <v>57</v>
      </c>
    </row>
    <row r="652" spans="1:47" x14ac:dyDescent="0.2">
      <c r="A652" s="4" t="s">
        <v>120</v>
      </c>
      <c r="B652" s="14" t="s">
        <v>121</v>
      </c>
      <c r="C652" s="34">
        <v>42829</v>
      </c>
      <c r="D652" s="15">
        <v>113360</v>
      </c>
      <c r="E652" s="15">
        <v>112560</v>
      </c>
      <c r="F652" s="15">
        <v>0</v>
      </c>
      <c r="G652" s="15">
        <v>0</v>
      </c>
      <c r="H652" s="15">
        <v>0</v>
      </c>
      <c r="I652" s="15">
        <v>800</v>
      </c>
      <c r="J652" s="15">
        <v>11458.29</v>
      </c>
      <c r="K652" s="15">
        <v>0</v>
      </c>
      <c r="L652" s="15">
        <v>1015</v>
      </c>
      <c r="M652" s="15">
        <v>565</v>
      </c>
      <c r="N652" s="15">
        <v>3000</v>
      </c>
      <c r="O652" s="15">
        <v>104748.79</v>
      </c>
      <c r="P652" s="15">
        <v>60</v>
      </c>
      <c r="Q652" s="15">
        <v>10992.5</v>
      </c>
      <c r="R652" s="15">
        <v>13597</v>
      </c>
      <c r="S652" s="15">
        <v>112560</v>
      </c>
      <c r="T652" s="15">
        <v>15985.32</v>
      </c>
      <c r="U652" s="15">
        <v>0</v>
      </c>
      <c r="V652" s="15">
        <v>852.97</v>
      </c>
      <c r="W652" s="15">
        <v>126398.29</v>
      </c>
      <c r="X652" s="16">
        <v>750</v>
      </c>
      <c r="Y652" s="16">
        <v>1240</v>
      </c>
      <c r="Z652" s="16">
        <v>375</v>
      </c>
      <c r="AA652" s="16">
        <v>200</v>
      </c>
      <c r="AB652" s="16">
        <v>2165</v>
      </c>
      <c r="AC652" s="16">
        <v>0</v>
      </c>
      <c r="AD652" s="15">
        <v>0</v>
      </c>
      <c r="AE652" s="15">
        <v>93875.5</v>
      </c>
      <c r="AF652" s="17">
        <v>-243.78</v>
      </c>
      <c r="AG652" s="17">
        <v>0</v>
      </c>
      <c r="AH652" s="17">
        <v>0</v>
      </c>
      <c r="AI652" s="17">
        <v>0</v>
      </c>
      <c r="AJ652" s="17">
        <v>-3123.04</v>
      </c>
      <c r="AK652" s="17">
        <v>0</v>
      </c>
      <c r="AL652" s="18">
        <v>1408</v>
      </c>
      <c r="AM652" s="18">
        <v>1455</v>
      </c>
      <c r="AN652" s="35">
        <v>42835</v>
      </c>
      <c r="AO652" s="35">
        <v>42830</v>
      </c>
      <c r="AP652" s="23" t="s">
        <v>50</v>
      </c>
      <c r="AQ652" s="36">
        <v>42834.867708333331</v>
      </c>
      <c r="AR652" s="20" t="s">
        <v>51</v>
      </c>
      <c r="AS652" s="25" t="s">
        <v>50</v>
      </c>
      <c r="AT652" s="37">
        <v>42850.879733796297</v>
      </c>
      <c r="AU652" s="21" t="s">
        <v>57</v>
      </c>
    </row>
    <row r="653" spans="1:47" x14ac:dyDescent="0.2">
      <c r="A653" s="4" t="s">
        <v>120</v>
      </c>
      <c r="B653" s="14" t="s">
        <v>121</v>
      </c>
      <c r="C653" s="34">
        <v>42830</v>
      </c>
      <c r="D653" s="15">
        <v>100825</v>
      </c>
      <c r="E653" s="15">
        <v>100375</v>
      </c>
      <c r="F653" s="15">
        <v>0</v>
      </c>
      <c r="G653" s="15">
        <v>0</v>
      </c>
      <c r="H653" s="15">
        <v>0</v>
      </c>
      <c r="I653" s="15">
        <v>450</v>
      </c>
      <c r="J653" s="15">
        <v>9821.1299999999992</v>
      </c>
      <c r="K653" s="15">
        <v>0</v>
      </c>
      <c r="L653" s="15">
        <v>575</v>
      </c>
      <c r="M653" s="15">
        <v>345</v>
      </c>
      <c r="N653" s="15">
        <v>1500</v>
      </c>
      <c r="O653" s="15">
        <v>81105.55</v>
      </c>
      <c r="P653" s="15">
        <v>0</v>
      </c>
      <c r="Q653" s="15">
        <v>14004.58</v>
      </c>
      <c r="R653" s="15">
        <v>17956</v>
      </c>
      <c r="S653" s="15">
        <v>100375</v>
      </c>
      <c r="T653" s="15">
        <v>11988.44</v>
      </c>
      <c r="U653" s="15">
        <v>0</v>
      </c>
      <c r="V653" s="15">
        <v>702.69</v>
      </c>
      <c r="W653" s="15">
        <v>111566.13</v>
      </c>
      <c r="X653" s="16">
        <v>1080</v>
      </c>
      <c r="Y653" s="16">
        <v>625</v>
      </c>
      <c r="Z653" s="16">
        <v>445</v>
      </c>
      <c r="AA653" s="16">
        <v>60</v>
      </c>
      <c r="AB653" s="16">
        <v>2090</v>
      </c>
      <c r="AC653" s="16">
        <v>0</v>
      </c>
      <c r="AD653" s="15">
        <v>0</v>
      </c>
      <c r="AE653" s="15">
        <v>72454.42</v>
      </c>
      <c r="AF653" s="17">
        <v>-219.82</v>
      </c>
      <c r="AG653" s="17">
        <v>0</v>
      </c>
      <c r="AH653" s="17">
        <v>0</v>
      </c>
      <c r="AI653" s="17">
        <v>0</v>
      </c>
      <c r="AJ653" s="17">
        <v>0</v>
      </c>
      <c r="AK653" s="17">
        <v>0</v>
      </c>
      <c r="AL653" s="18">
        <v>1319</v>
      </c>
      <c r="AM653" s="18">
        <v>1356</v>
      </c>
      <c r="AN653" s="35">
        <v>42835</v>
      </c>
      <c r="AO653" s="35">
        <v>42832</v>
      </c>
      <c r="AP653" s="23" t="s">
        <v>50</v>
      </c>
      <c r="AQ653" s="36">
        <v>42834.937083333331</v>
      </c>
      <c r="AR653" s="20" t="s">
        <v>51</v>
      </c>
      <c r="AS653" s="25" t="s">
        <v>50</v>
      </c>
      <c r="AT653" s="37">
        <v>42850.879733796297</v>
      </c>
      <c r="AU653" s="21" t="s">
        <v>57</v>
      </c>
    </row>
    <row r="654" spans="1:47" x14ac:dyDescent="0.2">
      <c r="A654" s="4" t="s">
        <v>120</v>
      </c>
      <c r="B654" s="14" t="s">
        <v>121</v>
      </c>
      <c r="C654" s="34">
        <v>42832</v>
      </c>
      <c r="D654" s="15">
        <v>176395</v>
      </c>
      <c r="E654" s="15">
        <v>174495</v>
      </c>
      <c r="F654" s="15">
        <v>0</v>
      </c>
      <c r="G654" s="15">
        <v>0</v>
      </c>
      <c r="H654" s="15">
        <v>0</v>
      </c>
      <c r="I654" s="15">
        <v>1900</v>
      </c>
      <c r="J654" s="15">
        <v>15165.84</v>
      </c>
      <c r="K654" s="15">
        <v>0</v>
      </c>
      <c r="L654" s="15">
        <v>1315</v>
      </c>
      <c r="M654" s="15">
        <v>240</v>
      </c>
      <c r="N654" s="15">
        <v>2600</v>
      </c>
      <c r="O654" s="15">
        <v>147182.38</v>
      </c>
      <c r="P654" s="15">
        <v>0</v>
      </c>
      <c r="Q654" s="15">
        <v>24463.599999999999</v>
      </c>
      <c r="R654" s="15">
        <v>24069.86</v>
      </c>
      <c r="S654" s="15">
        <v>174495</v>
      </c>
      <c r="T654" s="15">
        <v>20126.95</v>
      </c>
      <c r="U654" s="15">
        <v>0</v>
      </c>
      <c r="V654" s="15">
        <v>1093.8900000000001</v>
      </c>
      <c r="W654" s="15">
        <v>193115.84</v>
      </c>
      <c r="X654" s="16">
        <v>1650</v>
      </c>
      <c r="Y654" s="16">
        <v>1545</v>
      </c>
      <c r="Z654" s="16">
        <v>250</v>
      </c>
      <c r="AA654" s="16">
        <v>365</v>
      </c>
      <c r="AB654" s="16">
        <v>3080</v>
      </c>
      <c r="AC654" s="16">
        <v>0</v>
      </c>
      <c r="AD654" s="15">
        <v>0</v>
      </c>
      <c r="AE654" s="15">
        <v>133541.54</v>
      </c>
      <c r="AF654" s="17">
        <v>-367.58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  <c r="AL654" s="18">
        <v>2157</v>
      </c>
      <c r="AM654" s="18">
        <v>2231</v>
      </c>
      <c r="AN654" s="35">
        <v>42837</v>
      </c>
      <c r="AO654" s="35">
        <v>42833</v>
      </c>
      <c r="AP654" s="23" t="s">
        <v>50</v>
      </c>
      <c r="AQ654" s="36">
        <v>42835.595034722224</v>
      </c>
      <c r="AR654" s="20" t="s">
        <v>51</v>
      </c>
      <c r="AS654" s="25" t="s">
        <v>50</v>
      </c>
      <c r="AT654" s="37">
        <v>42850.879733796297</v>
      </c>
      <c r="AU654" s="21" t="s">
        <v>57</v>
      </c>
    </row>
    <row r="655" spans="1:47" x14ac:dyDescent="0.2">
      <c r="A655" s="4" t="s">
        <v>120</v>
      </c>
      <c r="B655" s="14" t="s">
        <v>121</v>
      </c>
      <c r="C655" s="34">
        <v>42833</v>
      </c>
      <c r="D655" s="15">
        <v>102935</v>
      </c>
      <c r="E655" s="15">
        <v>102235</v>
      </c>
      <c r="F655" s="15">
        <v>0</v>
      </c>
      <c r="G655" s="15">
        <v>0</v>
      </c>
      <c r="H655" s="15">
        <v>0</v>
      </c>
      <c r="I655" s="15">
        <v>700</v>
      </c>
      <c r="J655" s="15">
        <v>9677.76</v>
      </c>
      <c r="K655" s="15">
        <v>0</v>
      </c>
      <c r="L655" s="15">
        <v>960</v>
      </c>
      <c r="M655" s="15">
        <v>120</v>
      </c>
      <c r="N655" s="15">
        <v>500</v>
      </c>
      <c r="O655" s="15">
        <v>87201.02</v>
      </c>
      <c r="P655" s="15">
        <v>140</v>
      </c>
      <c r="Q655" s="15">
        <v>11947.4</v>
      </c>
      <c r="R655" s="15">
        <v>14904.34</v>
      </c>
      <c r="S655" s="15">
        <v>102235</v>
      </c>
      <c r="T655" s="15">
        <v>11253.99</v>
      </c>
      <c r="U655" s="15">
        <v>0</v>
      </c>
      <c r="V655" s="15">
        <v>703.77</v>
      </c>
      <c r="W655" s="15">
        <v>113692.76</v>
      </c>
      <c r="X655" s="16">
        <v>960</v>
      </c>
      <c r="Y655" s="16">
        <v>1520</v>
      </c>
      <c r="Z655" s="16">
        <v>0</v>
      </c>
      <c r="AA655" s="16">
        <v>0</v>
      </c>
      <c r="AB655" s="16">
        <v>2480</v>
      </c>
      <c r="AC655" s="16">
        <v>0</v>
      </c>
      <c r="AD655" s="15">
        <v>0</v>
      </c>
      <c r="AE655" s="15">
        <v>78923.259999999995</v>
      </c>
      <c r="AF655" s="17">
        <v>-206.79</v>
      </c>
      <c r="AG655" s="17">
        <v>0</v>
      </c>
      <c r="AH655" s="17">
        <v>300</v>
      </c>
      <c r="AI655" s="17">
        <v>0</v>
      </c>
      <c r="AJ655" s="17">
        <v>0</v>
      </c>
      <c r="AK655" s="17">
        <v>0</v>
      </c>
      <c r="AL655" s="18">
        <v>1217</v>
      </c>
      <c r="AM655" s="18">
        <v>1256</v>
      </c>
      <c r="AN655" s="35">
        <v>42837</v>
      </c>
      <c r="AO655" s="35">
        <v>42835</v>
      </c>
      <c r="AP655" s="23" t="s">
        <v>50</v>
      </c>
      <c r="AQ655" s="36">
        <v>42836.457025462965</v>
      </c>
      <c r="AR655" s="20" t="s">
        <v>51</v>
      </c>
      <c r="AS655" s="25" t="s">
        <v>50</v>
      </c>
      <c r="AT655" s="37">
        <v>42850.879733796297</v>
      </c>
      <c r="AU655" s="21" t="s">
        <v>57</v>
      </c>
    </row>
    <row r="656" spans="1:47" x14ac:dyDescent="0.2">
      <c r="A656" s="4" t="s">
        <v>120</v>
      </c>
      <c r="B656" s="14" t="s">
        <v>121</v>
      </c>
      <c r="C656" s="34">
        <v>42835</v>
      </c>
      <c r="D656" s="15">
        <v>164720</v>
      </c>
      <c r="E656" s="15">
        <v>163770</v>
      </c>
      <c r="F656" s="15">
        <v>0</v>
      </c>
      <c r="G656" s="15">
        <v>0</v>
      </c>
      <c r="H656" s="15">
        <v>0</v>
      </c>
      <c r="I656" s="15">
        <v>950</v>
      </c>
      <c r="J656" s="15">
        <v>16644.27</v>
      </c>
      <c r="K656" s="15">
        <v>0</v>
      </c>
      <c r="L656" s="15">
        <v>1165</v>
      </c>
      <c r="M656" s="15">
        <v>125</v>
      </c>
      <c r="N656" s="15">
        <v>1400</v>
      </c>
      <c r="O656" s="15">
        <v>122048.3</v>
      </c>
      <c r="P656" s="15">
        <v>330</v>
      </c>
      <c r="Q656" s="15">
        <v>35350.870000000003</v>
      </c>
      <c r="R656" s="15">
        <v>26325.1</v>
      </c>
      <c r="S656" s="15">
        <v>163770</v>
      </c>
      <c r="T656" s="15">
        <v>19111</v>
      </c>
      <c r="U656" s="15">
        <v>0</v>
      </c>
      <c r="V656" s="15">
        <v>1173.27</v>
      </c>
      <c r="W656" s="15">
        <v>182654.27</v>
      </c>
      <c r="X656" s="16">
        <v>1330</v>
      </c>
      <c r="Y656" s="16">
        <v>1340</v>
      </c>
      <c r="Z656" s="16">
        <v>1270</v>
      </c>
      <c r="AA656" s="16">
        <v>30</v>
      </c>
      <c r="AB656" s="16">
        <v>3910</v>
      </c>
      <c r="AC656" s="16">
        <v>0</v>
      </c>
      <c r="AD656" s="15">
        <v>0</v>
      </c>
      <c r="AE656" s="15">
        <v>108024.03</v>
      </c>
      <c r="AF656" s="17">
        <v>-458.34</v>
      </c>
      <c r="AG656" s="17">
        <v>0</v>
      </c>
      <c r="AH656" s="17">
        <v>150</v>
      </c>
      <c r="AI656" s="17">
        <v>0</v>
      </c>
      <c r="AJ656" s="17">
        <v>0</v>
      </c>
      <c r="AK656" s="17">
        <v>0</v>
      </c>
      <c r="AL656" s="18">
        <v>2076</v>
      </c>
      <c r="AM656" s="18">
        <v>2131</v>
      </c>
      <c r="AN656" s="35">
        <v>42842</v>
      </c>
      <c r="AO656" s="35">
        <v>42836</v>
      </c>
      <c r="AP656" s="23" t="s">
        <v>50</v>
      </c>
      <c r="AQ656" s="36">
        <v>42837.404467592591</v>
      </c>
      <c r="AR656" s="20" t="s">
        <v>51</v>
      </c>
      <c r="AS656" s="25" t="s">
        <v>50</v>
      </c>
      <c r="AT656" s="37">
        <v>42850.879733796297</v>
      </c>
      <c r="AU656" s="21" t="s">
        <v>57</v>
      </c>
    </row>
    <row r="657" spans="1:47" x14ac:dyDescent="0.2">
      <c r="A657" s="4" t="s">
        <v>120</v>
      </c>
      <c r="B657" s="14" t="s">
        <v>121</v>
      </c>
      <c r="C657" s="34">
        <v>42836</v>
      </c>
      <c r="D657" s="15">
        <v>34820</v>
      </c>
      <c r="E657" s="15">
        <v>34420</v>
      </c>
      <c r="F657" s="15">
        <v>0</v>
      </c>
      <c r="G657" s="15">
        <v>0</v>
      </c>
      <c r="H657" s="15">
        <v>0</v>
      </c>
      <c r="I657" s="15">
        <v>400</v>
      </c>
      <c r="J657" s="15">
        <v>2932.17</v>
      </c>
      <c r="K657" s="15">
        <v>0</v>
      </c>
      <c r="L657" s="15">
        <v>435</v>
      </c>
      <c r="M657" s="15">
        <v>560</v>
      </c>
      <c r="N657" s="15">
        <v>0</v>
      </c>
      <c r="O657" s="15">
        <v>32873.67</v>
      </c>
      <c r="P657" s="15">
        <v>0</v>
      </c>
      <c r="Q657" s="15">
        <v>3269.2</v>
      </c>
      <c r="R657" s="15">
        <v>2604.3000000000002</v>
      </c>
      <c r="S657" s="15">
        <v>34420</v>
      </c>
      <c r="T657" s="15">
        <v>4070.25</v>
      </c>
      <c r="U657" s="15">
        <v>0</v>
      </c>
      <c r="V657" s="15">
        <v>256.92</v>
      </c>
      <c r="W657" s="15">
        <v>38747.17</v>
      </c>
      <c r="X657" s="16">
        <v>1220</v>
      </c>
      <c r="Y657" s="16">
        <v>240</v>
      </c>
      <c r="Z657" s="16">
        <v>0</v>
      </c>
      <c r="AA657" s="16">
        <v>70</v>
      </c>
      <c r="AB657" s="16">
        <v>1390</v>
      </c>
      <c r="AC657" s="16">
        <v>0</v>
      </c>
      <c r="AD657" s="15">
        <v>0</v>
      </c>
      <c r="AE657" s="15">
        <v>30336.5</v>
      </c>
      <c r="AF657" s="17">
        <v>-49.53</v>
      </c>
      <c r="AG657" s="17">
        <v>0</v>
      </c>
      <c r="AH657" s="17">
        <v>0</v>
      </c>
      <c r="AI657" s="17">
        <v>0</v>
      </c>
      <c r="AJ657" s="17">
        <v>0</v>
      </c>
      <c r="AK657" s="17">
        <v>0</v>
      </c>
      <c r="AL657" s="18">
        <v>473</v>
      </c>
      <c r="AM657" s="18">
        <v>485</v>
      </c>
      <c r="AN657" s="35">
        <v>42843</v>
      </c>
      <c r="AO657" s="35">
        <v>42837</v>
      </c>
      <c r="AP657" s="23" t="s">
        <v>50</v>
      </c>
      <c r="AQ657" s="36">
        <v>42840.860451388886</v>
      </c>
      <c r="AR657" s="20" t="s">
        <v>51</v>
      </c>
      <c r="AS657" s="25" t="s">
        <v>50</v>
      </c>
      <c r="AT657" s="37">
        <v>42850.879733796297</v>
      </c>
      <c r="AU657" s="21" t="s">
        <v>57</v>
      </c>
    </row>
    <row r="658" spans="1:47" x14ac:dyDescent="0.2">
      <c r="A658" s="4" t="s">
        <v>120</v>
      </c>
      <c r="B658" s="14" t="s">
        <v>121</v>
      </c>
      <c r="C658" s="34">
        <v>42837</v>
      </c>
      <c r="D658" s="15">
        <v>7305</v>
      </c>
      <c r="E658" s="15">
        <v>7255</v>
      </c>
      <c r="F658" s="15">
        <v>0</v>
      </c>
      <c r="G658" s="15">
        <v>0</v>
      </c>
      <c r="H658" s="15">
        <v>0</v>
      </c>
      <c r="I658" s="15">
        <v>50</v>
      </c>
      <c r="J658" s="15">
        <v>978</v>
      </c>
      <c r="K658" s="15">
        <v>0</v>
      </c>
      <c r="L658" s="15">
        <v>95</v>
      </c>
      <c r="M658" s="15">
        <v>0</v>
      </c>
      <c r="N658" s="15">
        <v>0</v>
      </c>
      <c r="O658" s="15">
        <v>6505.3</v>
      </c>
      <c r="P658" s="15">
        <v>0</v>
      </c>
      <c r="Q658" s="15">
        <v>1191.8</v>
      </c>
      <c r="R658" s="15">
        <v>680.9</v>
      </c>
      <c r="S658" s="15">
        <v>7255</v>
      </c>
      <c r="T658" s="15">
        <v>1052.81</v>
      </c>
      <c r="U658" s="15">
        <v>0</v>
      </c>
      <c r="V658" s="15">
        <v>70.19</v>
      </c>
      <c r="W658" s="15">
        <v>8378</v>
      </c>
      <c r="X658" s="16">
        <v>720</v>
      </c>
      <c r="Y658" s="16">
        <v>125</v>
      </c>
      <c r="Z658" s="16">
        <v>0</v>
      </c>
      <c r="AA658" s="16">
        <v>0</v>
      </c>
      <c r="AB658" s="16">
        <v>845</v>
      </c>
      <c r="AC658" s="16">
        <v>0</v>
      </c>
      <c r="AD658" s="15">
        <v>0</v>
      </c>
      <c r="AE658" s="15">
        <v>6277.3</v>
      </c>
      <c r="AF658" s="17">
        <v>-22.83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  <c r="AL658" s="18">
        <v>92</v>
      </c>
      <c r="AM658" s="18">
        <v>94</v>
      </c>
      <c r="AN658" s="35">
        <v>42844</v>
      </c>
      <c r="AO658" s="35">
        <v>42838</v>
      </c>
      <c r="AP658" s="23" t="s">
        <v>50</v>
      </c>
      <c r="AQ658" s="36">
        <v>42842.373842592591</v>
      </c>
      <c r="AR658" s="20" t="s">
        <v>51</v>
      </c>
      <c r="AS658" s="25" t="s">
        <v>50</v>
      </c>
      <c r="AT658" s="37">
        <v>42850.879733796297</v>
      </c>
      <c r="AU658" s="21" t="s">
        <v>57</v>
      </c>
    </row>
    <row r="659" spans="1:47" x14ac:dyDescent="0.2">
      <c r="A659" s="4" t="s">
        <v>120</v>
      </c>
      <c r="B659" s="14" t="s">
        <v>121</v>
      </c>
      <c r="C659" s="34">
        <v>42842</v>
      </c>
      <c r="D659" s="15">
        <v>89220</v>
      </c>
      <c r="E659" s="15">
        <v>88270</v>
      </c>
      <c r="F659" s="15">
        <v>0</v>
      </c>
      <c r="G659" s="15">
        <v>0</v>
      </c>
      <c r="H659" s="15">
        <v>0</v>
      </c>
      <c r="I659" s="15">
        <v>950</v>
      </c>
      <c r="J659" s="15">
        <v>17577.66</v>
      </c>
      <c r="K659" s="15">
        <v>0</v>
      </c>
      <c r="L659" s="15">
        <v>500</v>
      </c>
      <c r="M659" s="15">
        <v>140</v>
      </c>
      <c r="N659" s="15">
        <v>3800</v>
      </c>
      <c r="O659" s="15">
        <v>90606.86</v>
      </c>
      <c r="P659" s="15">
        <v>0</v>
      </c>
      <c r="Q659" s="15">
        <v>14860.9</v>
      </c>
      <c r="R659" s="15">
        <v>5769.9</v>
      </c>
      <c r="S659" s="15">
        <v>88270</v>
      </c>
      <c r="T659" s="15">
        <v>21775.85</v>
      </c>
      <c r="U659" s="15">
        <v>0</v>
      </c>
      <c r="V659" s="15">
        <v>1191.81</v>
      </c>
      <c r="W659" s="15">
        <v>107437.66</v>
      </c>
      <c r="X659" s="16">
        <v>190</v>
      </c>
      <c r="Y659" s="16">
        <v>875</v>
      </c>
      <c r="Z659" s="16">
        <v>0</v>
      </c>
      <c r="AA659" s="16">
        <v>250</v>
      </c>
      <c r="AB659" s="16">
        <v>815</v>
      </c>
      <c r="AC659" s="16">
        <v>0</v>
      </c>
      <c r="AD659" s="15">
        <v>0</v>
      </c>
      <c r="AE659" s="15">
        <v>73204.2</v>
      </c>
      <c r="AF659" s="17">
        <v>-281.43</v>
      </c>
      <c r="AG659" s="17">
        <v>0</v>
      </c>
      <c r="AH659" s="17">
        <v>0</v>
      </c>
      <c r="AI659" s="17">
        <v>0</v>
      </c>
      <c r="AJ659" s="17">
        <v>0</v>
      </c>
      <c r="AK659" s="17">
        <v>0</v>
      </c>
      <c r="AL659" s="18">
        <v>1269</v>
      </c>
      <c r="AM659" s="18">
        <v>1282</v>
      </c>
      <c r="AN659" s="35">
        <v>42845</v>
      </c>
      <c r="AO659" s="35">
        <v>42843</v>
      </c>
      <c r="AP659" s="23" t="s">
        <v>50</v>
      </c>
      <c r="AQ659" s="36">
        <v>42843.711944444447</v>
      </c>
      <c r="AR659" s="20" t="s">
        <v>51</v>
      </c>
      <c r="AS659" s="25" t="s">
        <v>50</v>
      </c>
      <c r="AT659" s="37">
        <v>42850.879733796297</v>
      </c>
      <c r="AU659" s="21" t="s">
        <v>57</v>
      </c>
    </row>
    <row r="660" spans="1:47" x14ac:dyDescent="0.2">
      <c r="A660" s="4" t="s">
        <v>120</v>
      </c>
      <c r="B660" s="14" t="s">
        <v>121</v>
      </c>
      <c r="C660" s="34">
        <v>42843</v>
      </c>
      <c r="D660" s="15">
        <v>119680</v>
      </c>
      <c r="E660" s="15">
        <v>118380</v>
      </c>
      <c r="F660" s="15">
        <v>0</v>
      </c>
      <c r="G660" s="15">
        <v>0</v>
      </c>
      <c r="H660" s="15">
        <v>0</v>
      </c>
      <c r="I660" s="15">
        <v>1300</v>
      </c>
      <c r="J660" s="15">
        <v>16747.919999999998</v>
      </c>
      <c r="K660" s="15">
        <v>0</v>
      </c>
      <c r="L660" s="15">
        <v>955</v>
      </c>
      <c r="M660" s="15">
        <v>900</v>
      </c>
      <c r="N660" s="15">
        <v>3200</v>
      </c>
      <c r="O660" s="15">
        <v>99524.23</v>
      </c>
      <c r="P660" s="15">
        <v>65</v>
      </c>
      <c r="Q660" s="15">
        <v>15324</v>
      </c>
      <c r="R660" s="15">
        <v>26569.69</v>
      </c>
      <c r="S660" s="15">
        <v>118380</v>
      </c>
      <c r="T660" s="15">
        <v>21885.9</v>
      </c>
      <c r="U660" s="15">
        <v>0</v>
      </c>
      <c r="V660" s="15">
        <v>1217.02</v>
      </c>
      <c r="W660" s="15">
        <v>138282.92000000001</v>
      </c>
      <c r="X660" s="16">
        <v>80</v>
      </c>
      <c r="Y660" s="16">
        <v>515</v>
      </c>
      <c r="Z660" s="16">
        <v>0</v>
      </c>
      <c r="AA660" s="16">
        <v>110</v>
      </c>
      <c r="AB660" s="16">
        <v>485</v>
      </c>
      <c r="AC660" s="16">
        <v>0</v>
      </c>
      <c r="AD660" s="15">
        <v>0</v>
      </c>
      <c r="AE660" s="15">
        <v>81406.31</v>
      </c>
      <c r="AF660" s="17">
        <v>-231.81</v>
      </c>
      <c r="AG660" s="17">
        <v>0</v>
      </c>
      <c r="AH660" s="17">
        <v>0</v>
      </c>
      <c r="AI660" s="17">
        <v>0</v>
      </c>
      <c r="AJ660" s="17">
        <v>0</v>
      </c>
      <c r="AK660" s="17">
        <v>0</v>
      </c>
      <c r="AL660" s="18">
        <v>1730</v>
      </c>
      <c r="AM660" s="18">
        <v>1747</v>
      </c>
      <c r="AN660" s="35">
        <v>42846</v>
      </c>
      <c r="AO660" s="35">
        <v>42844</v>
      </c>
      <c r="AP660" s="23" t="s">
        <v>50</v>
      </c>
      <c r="AQ660" s="36">
        <v>42844.696863425925</v>
      </c>
      <c r="AR660" s="20" t="s">
        <v>51</v>
      </c>
      <c r="AS660" s="25" t="s">
        <v>50</v>
      </c>
      <c r="AT660" s="37">
        <v>42850.879733796297</v>
      </c>
      <c r="AU660" s="21" t="s">
        <v>57</v>
      </c>
    </row>
    <row r="661" spans="1:47" x14ac:dyDescent="0.2">
      <c r="A661" s="4" t="s">
        <v>120</v>
      </c>
      <c r="B661" s="14" t="s">
        <v>121</v>
      </c>
      <c r="C661" s="34">
        <v>42844</v>
      </c>
      <c r="D661" s="15">
        <v>86925</v>
      </c>
      <c r="E661" s="15">
        <v>86325</v>
      </c>
      <c r="F661" s="15">
        <v>0</v>
      </c>
      <c r="G661" s="15">
        <v>0</v>
      </c>
      <c r="H661" s="15">
        <v>0</v>
      </c>
      <c r="I661" s="15">
        <v>600</v>
      </c>
      <c r="J661" s="15">
        <v>10541.64</v>
      </c>
      <c r="K661" s="15">
        <v>0</v>
      </c>
      <c r="L661" s="15">
        <v>560</v>
      </c>
      <c r="M661" s="15">
        <v>450</v>
      </c>
      <c r="N661" s="15">
        <v>1800</v>
      </c>
      <c r="O661" s="15">
        <v>70554.929999999993</v>
      </c>
      <c r="P661" s="15">
        <v>0</v>
      </c>
      <c r="Q661" s="15">
        <v>16009.26</v>
      </c>
      <c r="R661" s="15">
        <v>13712.45</v>
      </c>
      <c r="S661" s="15">
        <v>86325</v>
      </c>
      <c r="T661" s="15">
        <v>13195.92</v>
      </c>
      <c r="U661" s="15">
        <v>0</v>
      </c>
      <c r="V661" s="15">
        <v>755.72</v>
      </c>
      <c r="W661" s="15">
        <v>98476.64</v>
      </c>
      <c r="X661" s="16">
        <v>580</v>
      </c>
      <c r="Y661" s="16">
        <v>310</v>
      </c>
      <c r="Z661" s="16">
        <v>415</v>
      </c>
      <c r="AA661" s="16">
        <v>30</v>
      </c>
      <c r="AB661" s="16">
        <v>1275</v>
      </c>
      <c r="AC661" s="16">
        <v>0</v>
      </c>
      <c r="AD661" s="15">
        <v>0</v>
      </c>
      <c r="AE661" s="15">
        <v>60278.29</v>
      </c>
      <c r="AF661" s="17">
        <v>-239.86</v>
      </c>
      <c r="AG661" s="17">
        <v>0</v>
      </c>
      <c r="AH661" s="17">
        <v>0</v>
      </c>
      <c r="AI661" s="17">
        <v>0</v>
      </c>
      <c r="AJ661" s="17">
        <v>0</v>
      </c>
      <c r="AK661" s="17">
        <v>0</v>
      </c>
      <c r="AL661" s="18">
        <v>1210</v>
      </c>
      <c r="AM661" s="18">
        <v>1225</v>
      </c>
      <c r="AN661" s="35">
        <v>42849</v>
      </c>
      <c r="AO661" s="35">
        <v>42845</v>
      </c>
      <c r="AP661" s="23" t="s">
        <v>50</v>
      </c>
      <c r="AQ661" s="36">
        <v>42845.709490740737</v>
      </c>
      <c r="AR661" s="20" t="s">
        <v>51</v>
      </c>
      <c r="AS661" s="25" t="s">
        <v>50</v>
      </c>
      <c r="AT661" s="37">
        <v>42850.879733796297</v>
      </c>
      <c r="AU661" s="21" t="s">
        <v>57</v>
      </c>
    </row>
    <row r="662" spans="1:47" x14ac:dyDescent="0.2">
      <c r="A662" s="4" t="s">
        <v>120</v>
      </c>
      <c r="B662" s="14" t="s">
        <v>121</v>
      </c>
      <c r="C662" s="34">
        <v>42845</v>
      </c>
      <c r="D662" s="15">
        <v>92785</v>
      </c>
      <c r="E662" s="15">
        <v>91535</v>
      </c>
      <c r="F662" s="15">
        <v>0</v>
      </c>
      <c r="G662" s="15">
        <v>0</v>
      </c>
      <c r="H662" s="15">
        <v>0</v>
      </c>
      <c r="I662" s="15">
        <v>1250</v>
      </c>
      <c r="J662" s="15">
        <v>10989.12</v>
      </c>
      <c r="K662" s="15">
        <v>0</v>
      </c>
      <c r="L662" s="15">
        <v>670</v>
      </c>
      <c r="M662" s="15">
        <v>220</v>
      </c>
      <c r="N662" s="15">
        <v>0</v>
      </c>
      <c r="O662" s="15">
        <v>75841.320000000007</v>
      </c>
      <c r="P662" s="15">
        <v>95</v>
      </c>
      <c r="Q662" s="15">
        <v>12904.3</v>
      </c>
      <c r="R662" s="15">
        <v>15823.5</v>
      </c>
      <c r="S662" s="15">
        <v>91535</v>
      </c>
      <c r="T662" s="15">
        <v>12351.99</v>
      </c>
      <c r="U662" s="15">
        <v>0</v>
      </c>
      <c r="V662" s="15">
        <v>777.13</v>
      </c>
      <c r="W662" s="15">
        <v>104664.12</v>
      </c>
      <c r="X662" s="16">
        <v>410</v>
      </c>
      <c r="Y662" s="16">
        <v>420</v>
      </c>
      <c r="Z662" s="16">
        <v>200</v>
      </c>
      <c r="AA662" s="16">
        <v>170</v>
      </c>
      <c r="AB662" s="16">
        <v>860</v>
      </c>
      <c r="AC662" s="16">
        <v>0</v>
      </c>
      <c r="AD662" s="15">
        <v>0</v>
      </c>
      <c r="AE662" s="15">
        <v>64822.2</v>
      </c>
      <c r="AF662" s="17">
        <v>-209.71</v>
      </c>
      <c r="AG662" s="17">
        <v>0</v>
      </c>
      <c r="AH662" s="17">
        <v>0</v>
      </c>
      <c r="AI662" s="17">
        <v>0</v>
      </c>
      <c r="AJ662" s="17">
        <v>0</v>
      </c>
      <c r="AK662" s="17">
        <v>0</v>
      </c>
      <c r="AL662" s="18">
        <v>1177</v>
      </c>
      <c r="AM662" s="18">
        <v>1206</v>
      </c>
      <c r="AN662" s="35">
        <v>42850</v>
      </c>
      <c r="AO662" s="35">
        <v>42846</v>
      </c>
      <c r="AP662" s="23" t="s">
        <v>50</v>
      </c>
      <c r="AQ662" s="36">
        <v>42848.807037037041</v>
      </c>
      <c r="AR662" s="20" t="s">
        <v>51</v>
      </c>
      <c r="AS662" s="25" t="s">
        <v>50</v>
      </c>
      <c r="AT662" s="37">
        <v>42850.879733796297</v>
      </c>
      <c r="AU662" s="21" t="s">
        <v>57</v>
      </c>
    </row>
    <row r="663" spans="1:47" x14ac:dyDescent="0.2">
      <c r="A663" s="4" t="s">
        <v>120</v>
      </c>
      <c r="B663" s="14" t="s">
        <v>121</v>
      </c>
      <c r="C663" s="34">
        <v>42846</v>
      </c>
      <c r="D663" s="15">
        <v>92560</v>
      </c>
      <c r="E663" s="15">
        <v>91510</v>
      </c>
      <c r="F663" s="15">
        <v>0</v>
      </c>
      <c r="G663" s="15">
        <v>0</v>
      </c>
      <c r="H663" s="15">
        <v>0</v>
      </c>
      <c r="I663" s="15">
        <v>1050</v>
      </c>
      <c r="J663" s="15">
        <v>10150.620000000001</v>
      </c>
      <c r="K663" s="15">
        <v>0</v>
      </c>
      <c r="L663" s="15">
        <v>580</v>
      </c>
      <c r="M663" s="15">
        <v>120</v>
      </c>
      <c r="N663" s="15">
        <v>500</v>
      </c>
      <c r="O663" s="15">
        <v>87636.24</v>
      </c>
      <c r="P663" s="15">
        <v>400</v>
      </c>
      <c r="Q663" s="15">
        <v>6730.5</v>
      </c>
      <c r="R663" s="15">
        <v>9143.8799999999992</v>
      </c>
      <c r="S663" s="15">
        <v>91510</v>
      </c>
      <c r="T663" s="15">
        <v>11690.77</v>
      </c>
      <c r="U663" s="15">
        <v>0</v>
      </c>
      <c r="V663" s="15">
        <v>709.85</v>
      </c>
      <c r="W663" s="15">
        <v>103410.62</v>
      </c>
      <c r="X663" s="16">
        <v>1520</v>
      </c>
      <c r="Y663" s="16">
        <v>425</v>
      </c>
      <c r="Z663" s="16">
        <v>75</v>
      </c>
      <c r="AA663" s="16">
        <v>0</v>
      </c>
      <c r="AB663" s="16">
        <v>2020</v>
      </c>
      <c r="AC663" s="16">
        <v>0</v>
      </c>
      <c r="AD663" s="15">
        <v>0</v>
      </c>
      <c r="AE663" s="15">
        <v>78805.62</v>
      </c>
      <c r="AF663" s="17">
        <v>-117.3</v>
      </c>
      <c r="AG663" s="17">
        <v>0</v>
      </c>
      <c r="AH663" s="17">
        <v>0</v>
      </c>
      <c r="AI663" s="17">
        <v>0</v>
      </c>
      <c r="AJ663" s="17">
        <v>0</v>
      </c>
      <c r="AK663" s="17">
        <v>0</v>
      </c>
      <c r="AL663" s="18">
        <v>1199</v>
      </c>
      <c r="AM663" s="18">
        <v>1233</v>
      </c>
      <c r="AN663" s="35">
        <v>42851</v>
      </c>
      <c r="AO663" s="35">
        <v>42847</v>
      </c>
      <c r="AP663" s="23" t="s">
        <v>50</v>
      </c>
      <c r="AQ663" s="36">
        <v>42849.583101851851</v>
      </c>
      <c r="AR663" s="20" t="s">
        <v>71</v>
      </c>
      <c r="AS663" s="25" t="s">
        <v>50</v>
      </c>
      <c r="AT663" s="37">
        <v>42850.879733796297</v>
      </c>
      <c r="AU663" s="21" t="s">
        <v>57</v>
      </c>
    </row>
    <row r="664" spans="1:47" x14ac:dyDescent="0.2">
      <c r="A664" s="4" t="s">
        <v>120</v>
      </c>
      <c r="B664" s="14" t="s">
        <v>121</v>
      </c>
      <c r="C664" s="34">
        <v>42847</v>
      </c>
      <c r="D664" s="15">
        <v>73745</v>
      </c>
      <c r="E664" s="15">
        <v>72995</v>
      </c>
      <c r="F664" s="15">
        <v>0</v>
      </c>
      <c r="G664" s="15">
        <v>0</v>
      </c>
      <c r="H664" s="15">
        <v>0</v>
      </c>
      <c r="I664" s="15">
        <v>750</v>
      </c>
      <c r="J664" s="15">
        <v>10847.31</v>
      </c>
      <c r="K664" s="15">
        <v>0</v>
      </c>
      <c r="L664" s="15">
        <v>560</v>
      </c>
      <c r="M664" s="15">
        <v>675</v>
      </c>
      <c r="N664" s="15">
        <v>1000</v>
      </c>
      <c r="O664" s="15">
        <v>67334.100000000006</v>
      </c>
      <c r="P664" s="15">
        <v>65</v>
      </c>
      <c r="Q664" s="15">
        <v>13195.36</v>
      </c>
      <c r="R664" s="15">
        <v>6232.85</v>
      </c>
      <c r="S664" s="15">
        <v>72995</v>
      </c>
      <c r="T664" s="15">
        <v>13041.87</v>
      </c>
      <c r="U664" s="15">
        <v>0</v>
      </c>
      <c r="V664" s="15">
        <v>790.44</v>
      </c>
      <c r="W664" s="15">
        <v>85827.31</v>
      </c>
      <c r="X664" s="16">
        <v>430</v>
      </c>
      <c r="Y664" s="16">
        <v>525</v>
      </c>
      <c r="Z664" s="16">
        <v>0</v>
      </c>
      <c r="AA664" s="16">
        <v>75</v>
      </c>
      <c r="AB664" s="16">
        <v>880</v>
      </c>
      <c r="AC664" s="16">
        <v>0</v>
      </c>
      <c r="AD664" s="15">
        <v>0</v>
      </c>
      <c r="AE664" s="15">
        <v>56131.79</v>
      </c>
      <c r="AF664" s="17">
        <v>-208.76</v>
      </c>
      <c r="AG664" s="17">
        <v>0</v>
      </c>
      <c r="AH664" s="17">
        <v>0</v>
      </c>
      <c r="AI664" s="17">
        <v>-210</v>
      </c>
      <c r="AJ664" s="17">
        <v>0</v>
      </c>
      <c r="AK664" s="17">
        <v>0</v>
      </c>
      <c r="AL664" s="18">
        <v>930</v>
      </c>
      <c r="AM664" s="18">
        <v>957</v>
      </c>
      <c r="AN664" s="35">
        <v>42851</v>
      </c>
      <c r="AO664" s="35">
        <v>42849</v>
      </c>
      <c r="AP664" s="23" t="s">
        <v>50</v>
      </c>
      <c r="AQ664" s="36">
        <v>42849.810497685183</v>
      </c>
      <c r="AR664" s="20" t="s">
        <v>51</v>
      </c>
      <c r="AS664" s="25" t="s">
        <v>50</v>
      </c>
      <c r="AT664" s="37">
        <v>42850.879733796297</v>
      </c>
      <c r="AU664" s="21" t="s">
        <v>57</v>
      </c>
    </row>
    <row r="665" spans="1:47" x14ac:dyDescent="0.2">
      <c r="A665" s="4" t="s">
        <v>120</v>
      </c>
      <c r="B665" s="14" t="s">
        <v>121</v>
      </c>
      <c r="C665" s="34">
        <v>42849</v>
      </c>
      <c r="D665" s="15">
        <v>142765</v>
      </c>
      <c r="E665" s="15">
        <v>141565</v>
      </c>
      <c r="F665" s="15">
        <v>100</v>
      </c>
      <c r="G665" s="15">
        <v>0</v>
      </c>
      <c r="H665" s="15">
        <v>0</v>
      </c>
      <c r="I665" s="15">
        <v>1100</v>
      </c>
      <c r="J665" s="15">
        <v>16296.9</v>
      </c>
      <c r="K665" s="15">
        <v>0</v>
      </c>
      <c r="L665" s="15">
        <v>690</v>
      </c>
      <c r="M665" s="15">
        <v>140</v>
      </c>
      <c r="N665" s="15">
        <v>1500</v>
      </c>
      <c r="O665" s="15">
        <v>112762.8</v>
      </c>
      <c r="P665" s="15">
        <v>0</v>
      </c>
      <c r="Q665" s="15">
        <v>23487.3</v>
      </c>
      <c r="R665" s="15">
        <v>25141.8</v>
      </c>
      <c r="S665" s="15">
        <v>141565</v>
      </c>
      <c r="T665" s="15">
        <v>18706.45</v>
      </c>
      <c r="U665" s="15">
        <v>0</v>
      </c>
      <c r="V665" s="15">
        <v>1120.45</v>
      </c>
      <c r="W665" s="15">
        <v>159891.9</v>
      </c>
      <c r="X665" s="16">
        <v>400</v>
      </c>
      <c r="Y665" s="16">
        <v>1425</v>
      </c>
      <c r="Z665" s="16">
        <v>0</v>
      </c>
      <c r="AA665" s="16">
        <v>0</v>
      </c>
      <c r="AB665" s="16">
        <v>1825</v>
      </c>
      <c r="AC665" s="16">
        <v>0</v>
      </c>
      <c r="AD665" s="15">
        <v>0</v>
      </c>
      <c r="AE665" s="15">
        <v>97460.9</v>
      </c>
      <c r="AF665" s="17">
        <v>-298.57</v>
      </c>
      <c r="AG665" s="17">
        <v>0</v>
      </c>
      <c r="AH665" s="17">
        <v>0</v>
      </c>
      <c r="AI665" s="17">
        <v>0</v>
      </c>
      <c r="AJ665" s="17">
        <v>-4328.72</v>
      </c>
      <c r="AK665" s="17">
        <v>0</v>
      </c>
      <c r="AL665" s="18">
        <v>1894</v>
      </c>
      <c r="AM665" s="18">
        <v>1949</v>
      </c>
      <c r="AN665" s="35">
        <v>42852</v>
      </c>
      <c r="AO665" s="35">
        <v>42850</v>
      </c>
      <c r="AP665" s="23" t="s">
        <v>50</v>
      </c>
      <c r="AQ665" s="36">
        <v>42850.761747685188</v>
      </c>
      <c r="AR665" s="20" t="s">
        <v>71</v>
      </c>
      <c r="AS665" s="25" t="s">
        <v>50</v>
      </c>
      <c r="AT665" s="37">
        <v>42850.879733796297</v>
      </c>
      <c r="AU665" s="21" t="s">
        <v>57</v>
      </c>
    </row>
    <row r="666" spans="1:47" x14ac:dyDescent="0.2">
      <c r="A666" s="4" t="s">
        <v>120</v>
      </c>
      <c r="B666" s="14" t="s">
        <v>121</v>
      </c>
      <c r="C666" s="34">
        <v>42850</v>
      </c>
      <c r="D666" s="15">
        <v>106455</v>
      </c>
      <c r="E666" s="15">
        <v>105555</v>
      </c>
      <c r="F666" s="15">
        <v>200</v>
      </c>
      <c r="G666" s="15">
        <v>0</v>
      </c>
      <c r="H666" s="15">
        <v>0</v>
      </c>
      <c r="I666" s="15">
        <v>700</v>
      </c>
      <c r="J666" s="15">
        <v>10819.32</v>
      </c>
      <c r="K666" s="15">
        <v>0</v>
      </c>
      <c r="L666" s="15">
        <v>910</v>
      </c>
      <c r="M666" s="15">
        <v>240</v>
      </c>
      <c r="N666" s="15">
        <v>1000</v>
      </c>
      <c r="O666" s="15">
        <v>88465.5</v>
      </c>
      <c r="P666" s="15">
        <v>200</v>
      </c>
      <c r="Q666" s="15">
        <v>17085.5</v>
      </c>
      <c r="R666" s="15">
        <v>13673.32</v>
      </c>
      <c r="S666" s="15">
        <v>105555</v>
      </c>
      <c r="T666" s="15">
        <v>13086.28</v>
      </c>
      <c r="U666" s="15">
        <v>0</v>
      </c>
      <c r="V666" s="15">
        <v>783.04</v>
      </c>
      <c r="W666" s="15">
        <v>118424.32000000001</v>
      </c>
      <c r="X666" s="16">
        <v>1520</v>
      </c>
      <c r="Y666" s="16">
        <v>465</v>
      </c>
      <c r="Z666" s="16">
        <v>290</v>
      </c>
      <c r="AA666" s="16">
        <v>210</v>
      </c>
      <c r="AB666" s="16">
        <v>2065</v>
      </c>
      <c r="AC666" s="16">
        <v>0</v>
      </c>
      <c r="AD666" s="15">
        <v>0</v>
      </c>
      <c r="AE666" s="15">
        <v>78561.179999999993</v>
      </c>
      <c r="AF666" s="17">
        <v>-299.92</v>
      </c>
      <c r="AG666" s="17">
        <v>0</v>
      </c>
      <c r="AH666" s="17">
        <v>0</v>
      </c>
      <c r="AI666" s="17">
        <v>0</v>
      </c>
      <c r="AJ666" s="17">
        <v>0</v>
      </c>
      <c r="AK666" s="17">
        <v>0</v>
      </c>
      <c r="AL666" s="18">
        <v>1371</v>
      </c>
      <c r="AM666" s="18">
        <v>1403</v>
      </c>
      <c r="AN666" s="35">
        <v>42853</v>
      </c>
      <c r="AO666" s="35">
        <v>42851</v>
      </c>
      <c r="AP666" s="23" t="s">
        <v>50</v>
      </c>
      <c r="AQ666" s="36">
        <v>42851.685543981483</v>
      </c>
      <c r="AR666" s="20" t="s">
        <v>71</v>
      </c>
      <c r="AS666" s="25" t="s">
        <v>50</v>
      </c>
      <c r="AT666" s="37">
        <v>42852.415960648148</v>
      </c>
      <c r="AU666" s="21" t="s">
        <v>51</v>
      </c>
    </row>
    <row r="667" spans="1:47" x14ac:dyDescent="0.2">
      <c r="A667" s="4" t="s">
        <v>120</v>
      </c>
      <c r="B667" s="14" t="s">
        <v>121</v>
      </c>
      <c r="C667" s="34">
        <v>42851</v>
      </c>
      <c r="D667" s="15">
        <v>101615</v>
      </c>
      <c r="E667" s="15">
        <v>101065</v>
      </c>
      <c r="F667" s="15">
        <v>0</v>
      </c>
      <c r="G667" s="15">
        <v>0</v>
      </c>
      <c r="H667" s="15">
        <v>0</v>
      </c>
      <c r="I667" s="15">
        <v>550</v>
      </c>
      <c r="J667" s="15">
        <v>11574.21</v>
      </c>
      <c r="K667" s="15">
        <v>0</v>
      </c>
      <c r="L667" s="15">
        <v>775</v>
      </c>
      <c r="M667" s="15">
        <v>430</v>
      </c>
      <c r="N667" s="15">
        <v>500</v>
      </c>
      <c r="O667" s="15">
        <v>85027.81</v>
      </c>
      <c r="P667" s="15">
        <v>95</v>
      </c>
      <c r="Q667" s="15">
        <v>16653.099999999999</v>
      </c>
      <c r="R667" s="15">
        <v>13118.3</v>
      </c>
      <c r="S667" s="15">
        <v>101065</v>
      </c>
      <c r="T667" s="15">
        <v>12993.19</v>
      </c>
      <c r="U667" s="15">
        <v>0</v>
      </c>
      <c r="V667" s="15">
        <v>836.02</v>
      </c>
      <c r="W667" s="15">
        <v>114394.21</v>
      </c>
      <c r="X667" s="16">
        <v>380</v>
      </c>
      <c r="Y667" s="16">
        <v>1060</v>
      </c>
      <c r="Z667" s="16">
        <v>0</v>
      </c>
      <c r="AA667" s="16">
        <v>0</v>
      </c>
      <c r="AB667" s="16">
        <v>1440</v>
      </c>
      <c r="AC667" s="16">
        <v>0</v>
      </c>
      <c r="AD667" s="15">
        <v>0</v>
      </c>
      <c r="AE667" s="15">
        <v>73688.600000000006</v>
      </c>
      <c r="AF667" s="17">
        <v>-299.83</v>
      </c>
      <c r="AG667" s="17">
        <v>0</v>
      </c>
      <c r="AH667" s="17">
        <v>0</v>
      </c>
      <c r="AI667" s="17">
        <v>-450</v>
      </c>
      <c r="AJ667" s="17">
        <v>0</v>
      </c>
      <c r="AK667" s="17">
        <v>0</v>
      </c>
      <c r="AL667" s="18">
        <v>1305</v>
      </c>
      <c r="AM667" s="18">
        <v>1326</v>
      </c>
      <c r="AN667" s="35">
        <v>42857</v>
      </c>
      <c r="AO667" s="35">
        <v>42852</v>
      </c>
      <c r="AP667" s="23" t="s">
        <v>50</v>
      </c>
      <c r="AQ667" s="36">
        <v>42852.816331018519</v>
      </c>
      <c r="AR667" s="20" t="s">
        <v>71</v>
      </c>
      <c r="AS667" s="25" t="s">
        <v>50</v>
      </c>
      <c r="AT667" s="37">
        <v>42853.463414351849</v>
      </c>
      <c r="AU667" s="21" t="s">
        <v>51</v>
      </c>
    </row>
    <row r="668" spans="1:47" x14ac:dyDescent="0.2">
      <c r="A668" s="4" t="s">
        <v>120</v>
      </c>
      <c r="B668" s="14" t="s">
        <v>121</v>
      </c>
      <c r="C668" s="34">
        <v>42852</v>
      </c>
      <c r="D668" s="15">
        <v>87255</v>
      </c>
      <c r="E668" s="15">
        <v>86905</v>
      </c>
      <c r="F668" s="15">
        <v>0</v>
      </c>
      <c r="G668" s="15">
        <v>0</v>
      </c>
      <c r="H668" s="15">
        <v>0</v>
      </c>
      <c r="I668" s="15">
        <v>350</v>
      </c>
      <c r="J668" s="15">
        <v>10016.67</v>
      </c>
      <c r="K668" s="15">
        <v>0</v>
      </c>
      <c r="L668" s="15">
        <v>685</v>
      </c>
      <c r="M668" s="15">
        <v>435</v>
      </c>
      <c r="N668" s="15">
        <v>600</v>
      </c>
      <c r="O668" s="15">
        <v>71216.67</v>
      </c>
      <c r="P668" s="15">
        <v>0</v>
      </c>
      <c r="Q668" s="15">
        <v>17411.400000000001</v>
      </c>
      <c r="R668" s="15">
        <v>10363.6</v>
      </c>
      <c r="S668" s="15">
        <v>86905</v>
      </c>
      <c r="T668" s="15">
        <v>11358.1</v>
      </c>
      <c r="U668" s="15">
        <v>0</v>
      </c>
      <c r="V668" s="15">
        <v>728.57</v>
      </c>
      <c r="W668" s="15">
        <v>98391.67</v>
      </c>
      <c r="X668" s="16">
        <v>320</v>
      </c>
      <c r="Y668" s="16">
        <v>645</v>
      </c>
      <c r="Z668" s="16">
        <v>0</v>
      </c>
      <c r="AA668" s="16">
        <v>0</v>
      </c>
      <c r="AB668" s="16">
        <v>965</v>
      </c>
      <c r="AC668" s="16">
        <v>0</v>
      </c>
      <c r="AD668" s="15">
        <v>0</v>
      </c>
      <c r="AE668" s="15">
        <v>61045</v>
      </c>
      <c r="AF668" s="17">
        <v>-260.38</v>
      </c>
      <c r="AG668" s="17">
        <v>0</v>
      </c>
      <c r="AH668" s="17">
        <v>600</v>
      </c>
      <c r="AI668" s="17">
        <v>0</v>
      </c>
      <c r="AJ668" s="17">
        <v>0</v>
      </c>
      <c r="AK668" s="17">
        <v>0</v>
      </c>
      <c r="AL668" s="18">
        <v>1089</v>
      </c>
      <c r="AM668" s="18">
        <v>1120</v>
      </c>
      <c r="AN668" s="35">
        <v>42858</v>
      </c>
      <c r="AO668" s="35">
        <v>42853</v>
      </c>
      <c r="AP668" s="23" t="s">
        <v>50</v>
      </c>
      <c r="AQ668" s="36">
        <v>42855.788518518515</v>
      </c>
      <c r="AR668" s="20" t="s">
        <v>51</v>
      </c>
      <c r="AS668" s="25" t="s">
        <v>50</v>
      </c>
      <c r="AT668" s="37">
        <v>42857.468946759262</v>
      </c>
      <c r="AU668" s="21" t="s">
        <v>51</v>
      </c>
    </row>
    <row r="669" spans="1:47" x14ac:dyDescent="0.2">
      <c r="A669" s="4" t="s">
        <v>120</v>
      </c>
      <c r="B669" s="14" t="s">
        <v>121</v>
      </c>
      <c r="C669" s="34">
        <v>42853</v>
      </c>
      <c r="D669" s="15">
        <v>93310</v>
      </c>
      <c r="E669" s="15">
        <v>92760</v>
      </c>
      <c r="F669" s="15">
        <v>0</v>
      </c>
      <c r="G669" s="15">
        <v>0</v>
      </c>
      <c r="H669" s="15">
        <v>0</v>
      </c>
      <c r="I669" s="15">
        <v>550</v>
      </c>
      <c r="J669" s="15">
        <v>11063.7</v>
      </c>
      <c r="K669" s="15">
        <v>0</v>
      </c>
      <c r="L669" s="15">
        <v>620</v>
      </c>
      <c r="M669" s="15">
        <v>110</v>
      </c>
      <c r="N669" s="15">
        <v>1500</v>
      </c>
      <c r="O669" s="15">
        <v>87928.2</v>
      </c>
      <c r="P669" s="15">
        <v>78.5</v>
      </c>
      <c r="Q669" s="15">
        <v>7490.1</v>
      </c>
      <c r="R669" s="15">
        <v>11106.9</v>
      </c>
      <c r="S669" s="15">
        <v>92760</v>
      </c>
      <c r="T669" s="15">
        <v>13072.15</v>
      </c>
      <c r="U669" s="15">
        <v>0</v>
      </c>
      <c r="V669" s="15">
        <v>771.55</v>
      </c>
      <c r="W669" s="15">
        <v>105103.7</v>
      </c>
      <c r="X669" s="16">
        <v>280</v>
      </c>
      <c r="Y669" s="16">
        <v>375</v>
      </c>
      <c r="Z669" s="16">
        <v>0</v>
      </c>
      <c r="AA669" s="16">
        <v>70</v>
      </c>
      <c r="AB669" s="16">
        <v>585</v>
      </c>
      <c r="AC669" s="16">
        <v>0</v>
      </c>
      <c r="AD669" s="15">
        <v>0</v>
      </c>
      <c r="AE669" s="15">
        <v>76719.5</v>
      </c>
      <c r="AF669" s="17">
        <v>-130.79</v>
      </c>
      <c r="AG669" s="17">
        <v>0</v>
      </c>
      <c r="AH669" s="17">
        <v>0</v>
      </c>
      <c r="AI669" s="17">
        <v>0</v>
      </c>
      <c r="AJ669" s="17">
        <v>0</v>
      </c>
      <c r="AK669" s="17">
        <v>0</v>
      </c>
      <c r="AL669" s="18">
        <v>1260</v>
      </c>
      <c r="AM669" s="18">
        <v>1282</v>
      </c>
      <c r="AN669" s="35">
        <v>42859</v>
      </c>
      <c r="AO669" s="35">
        <v>42854</v>
      </c>
      <c r="AP669" s="23" t="s">
        <v>50</v>
      </c>
      <c r="AQ669" s="36">
        <v>42857.581157407411</v>
      </c>
      <c r="AR669" s="20" t="s">
        <v>71</v>
      </c>
      <c r="AS669" s="25" t="s">
        <v>50</v>
      </c>
      <c r="AT669" s="37">
        <v>42857.881342592591</v>
      </c>
      <c r="AU669" s="21" t="s">
        <v>51</v>
      </c>
    </row>
    <row r="670" spans="1:47" x14ac:dyDescent="0.2">
      <c r="A670" s="4" t="s">
        <v>120</v>
      </c>
      <c r="B670" s="14" t="s">
        <v>121</v>
      </c>
      <c r="C670" s="34">
        <v>42854</v>
      </c>
      <c r="D670" s="15">
        <v>63955</v>
      </c>
      <c r="E670" s="15">
        <v>63555</v>
      </c>
      <c r="F670" s="15">
        <v>0</v>
      </c>
      <c r="G670" s="15">
        <v>0</v>
      </c>
      <c r="H670" s="15">
        <v>0</v>
      </c>
      <c r="I670" s="15">
        <v>400</v>
      </c>
      <c r="J670" s="15">
        <v>9001.44</v>
      </c>
      <c r="K670" s="15">
        <v>0</v>
      </c>
      <c r="L670" s="15">
        <v>565</v>
      </c>
      <c r="M670" s="15">
        <v>350</v>
      </c>
      <c r="N670" s="15">
        <v>1300</v>
      </c>
      <c r="O670" s="15">
        <v>54053.83</v>
      </c>
      <c r="P670" s="15">
        <v>110</v>
      </c>
      <c r="Q670" s="15">
        <v>14021.32</v>
      </c>
      <c r="R670" s="15">
        <v>6986.29</v>
      </c>
      <c r="S670" s="15">
        <v>63555</v>
      </c>
      <c r="T670" s="15">
        <v>10967.7</v>
      </c>
      <c r="U670" s="15">
        <v>0</v>
      </c>
      <c r="V670" s="15">
        <v>648.74</v>
      </c>
      <c r="W670" s="15">
        <v>73871.44</v>
      </c>
      <c r="X670" s="16">
        <v>440</v>
      </c>
      <c r="Y670" s="16">
        <v>1225</v>
      </c>
      <c r="Z670" s="16">
        <v>0</v>
      </c>
      <c r="AA670" s="16">
        <v>0</v>
      </c>
      <c r="AB670" s="16">
        <v>1665</v>
      </c>
      <c r="AC670" s="16">
        <v>0</v>
      </c>
      <c r="AD670" s="15">
        <v>0</v>
      </c>
      <c r="AE670" s="15">
        <v>45802.39</v>
      </c>
      <c r="AF670" s="17">
        <v>-224.06</v>
      </c>
      <c r="AG670" s="17">
        <v>0</v>
      </c>
      <c r="AH670" s="17">
        <v>0</v>
      </c>
      <c r="AI670" s="17">
        <v>0</v>
      </c>
      <c r="AJ670" s="17">
        <v>0</v>
      </c>
      <c r="AK670" s="17">
        <v>0</v>
      </c>
      <c r="AL670" s="18">
        <v>924</v>
      </c>
      <c r="AM670" s="18">
        <v>949</v>
      </c>
      <c r="AN670" s="35">
        <v>42859</v>
      </c>
      <c r="AO670" s="35">
        <v>42855</v>
      </c>
      <c r="AP670" s="23" t="s">
        <v>50</v>
      </c>
      <c r="AQ670" s="36">
        <v>42857.781030092592</v>
      </c>
      <c r="AR670" s="20" t="s">
        <v>51</v>
      </c>
      <c r="AS670" s="25" t="s">
        <v>50</v>
      </c>
      <c r="AT670" s="37">
        <v>42857.881342592591</v>
      </c>
      <c r="AU670" s="21" t="s">
        <v>51</v>
      </c>
    </row>
    <row r="671" spans="1:47" x14ac:dyDescent="0.2">
      <c r="A671" s="4" t="s">
        <v>122</v>
      </c>
      <c r="B671" s="14" t="s">
        <v>123</v>
      </c>
      <c r="C671" s="34">
        <v>42826</v>
      </c>
      <c r="D671" s="15">
        <v>59620</v>
      </c>
      <c r="E671" s="15">
        <v>59120</v>
      </c>
      <c r="F671" s="15">
        <v>0</v>
      </c>
      <c r="G671" s="15">
        <v>0</v>
      </c>
      <c r="H671" s="15">
        <v>0</v>
      </c>
      <c r="I671" s="15">
        <v>500</v>
      </c>
      <c r="J671" s="15">
        <v>2143.35</v>
      </c>
      <c r="K671" s="15">
        <v>0</v>
      </c>
      <c r="L671" s="15">
        <v>0</v>
      </c>
      <c r="M671" s="15">
        <v>705</v>
      </c>
      <c r="N671" s="15">
        <v>500</v>
      </c>
      <c r="O671" s="15">
        <v>48822.8</v>
      </c>
      <c r="P671" s="15">
        <v>45</v>
      </c>
      <c r="Q671" s="15">
        <v>11505.45</v>
      </c>
      <c r="R671" s="15">
        <v>2595.1</v>
      </c>
      <c r="S671" s="15">
        <v>59120</v>
      </c>
      <c r="T671" s="15">
        <v>3662.01</v>
      </c>
      <c r="U671" s="15">
        <v>0</v>
      </c>
      <c r="V671" s="15">
        <v>186.34</v>
      </c>
      <c r="W671" s="15">
        <v>62468.35</v>
      </c>
      <c r="X671" s="16">
        <v>240</v>
      </c>
      <c r="Y671" s="16">
        <v>565</v>
      </c>
      <c r="Z671" s="16">
        <v>0</v>
      </c>
      <c r="AA671" s="16">
        <v>0</v>
      </c>
      <c r="AB671" s="16">
        <v>805</v>
      </c>
      <c r="AC671" s="16">
        <v>0</v>
      </c>
      <c r="AD671" s="15">
        <v>0</v>
      </c>
      <c r="AE671" s="15">
        <v>46779.45</v>
      </c>
      <c r="AF671" s="17">
        <v>-196.76</v>
      </c>
      <c r="AG671" s="17">
        <v>-0.45</v>
      </c>
      <c r="AH671" s="17">
        <v>0</v>
      </c>
      <c r="AI671" s="17">
        <v>0</v>
      </c>
      <c r="AJ671" s="17">
        <v>0</v>
      </c>
      <c r="AK671" s="17">
        <v>0</v>
      </c>
      <c r="AL671" s="18">
        <v>759</v>
      </c>
      <c r="AM671" s="18">
        <v>783</v>
      </c>
      <c r="AN671" s="35">
        <v>42830</v>
      </c>
      <c r="AO671" s="35">
        <v>42828</v>
      </c>
      <c r="AP671" s="23" t="s">
        <v>50</v>
      </c>
      <c r="AQ671" s="36">
        <v>42829.557291666664</v>
      </c>
      <c r="AR671" s="20" t="s">
        <v>51</v>
      </c>
      <c r="AS671" s="25" t="s">
        <v>50</v>
      </c>
      <c r="AT671" s="37">
        <v>42850.879733796297</v>
      </c>
      <c r="AU671" s="21" t="s">
        <v>57</v>
      </c>
    </row>
    <row r="672" spans="1:47" x14ac:dyDescent="0.2">
      <c r="A672" s="4" t="s">
        <v>122</v>
      </c>
      <c r="B672" s="14" t="s">
        <v>123</v>
      </c>
      <c r="C672" s="34">
        <v>42828</v>
      </c>
      <c r="D672" s="15">
        <v>100175</v>
      </c>
      <c r="E672" s="15">
        <v>99525</v>
      </c>
      <c r="F672" s="15">
        <v>0</v>
      </c>
      <c r="G672" s="15">
        <v>0</v>
      </c>
      <c r="H672" s="15">
        <v>0</v>
      </c>
      <c r="I672" s="15">
        <v>650</v>
      </c>
      <c r="J672" s="15">
        <v>4574.91</v>
      </c>
      <c r="K672" s="15">
        <v>0</v>
      </c>
      <c r="L672" s="15">
        <v>0</v>
      </c>
      <c r="M672" s="15">
        <v>1205</v>
      </c>
      <c r="N672" s="15">
        <v>1000</v>
      </c>
      <c r="O672" s="15">
        <v>90618.45</v>
      </c>
      <c r="P672" s="15">
        <v>85</v>
      </c>
      <c r="Q672" s="15">
        <v>10639.3</v>
      </c>
      <c r="R672" s="15">
        <v>5612.16</v>
      </c>
      <c r="S672" s="15">
        <v>99525</v>
      </c>
      <c r="T672" s="15">
        <v>7051.79</v>
      </c>
      <c r="U672" s="15">
        <v>0</v>
      </c>
      <c r="V672" s="15">
        <v>378.12</v>
      </c>
      <c r="W672" s="15">
        <v>105954.91</v>
      </c>
      <c r="X672" s="16">
        <v>500</v>
      </c>
      <c r="Y672" s="16">
        <v>3795</v>
      </c>
      <c r="Z672" s="16">
        <v>240</v>
      </c>
      <c r="AA672" s="16">
        <v>150</v>
      </c>
      <c r="AB672" s="16">
        <v>4385</v>
      </c>
      <c r="AC672" s="16">
        <v>0</v>
      </c>
      <c r="AD672" s="15">
        <v>0</v>
      </c>
      <c r="AE672" s="15">
        <v>89223.54</v>
      </c>
      <c r="AF672" s="17">
        <v>-135.54</v>
      </c>
      <c r="AG672" s="17">
        <v>0.46</v>
      </c>
      <c r="AH672" s="17">
        <v>0</v>
      </c>
      <c r="AI672" s="17">
        <v>0</v>
      </c>
      <c r="AJ672" s="17">
        <v>0</v>
      </c>
      <c r="AK672" s="17">
        <v>0</v>
      </c>
      <c r="AL672" s="18">
        <v>1220</v>
      </c>
      <c r="AM672" s="18">
        <v>1262</v>
      </c>
      <c r="AN672" s="35">
        <v>42832</v>
      </c>
      <c r="AO672" s="35">
        <v>42829</v>
      </c>
      <c r="AP672" s="23" t="s">
        <v>50</v>
      </c>
      <c r="AQ672" s="36">
        <v>42832.43378472222</v>
      </c>
      <c r="AR672" s="20" t="s">
        <v>51</v>
      </c>
      <c r="AS672" s="25" t="s">
        <v>50</v>
      </c>
      <c r="AT672" s="37">
        <v>42850.879733796297</v>
      </c>
      <c r="AU672" s="21" t="s">
        <v>57</v>
      </c>
    </row>
    <row r="673" spans="1:47" x14ac:dyDescent="0.2">
      <c r="A673" s="4" t="s">
        <v>122</v>
      </c>
      <c r="B673" s="14" t="s">
        <v>123</v>
      </c>
      <c r="C673" s="34">
        <v>42829</v>
      </c>
      <c r="D673" s="15">
        <v>95925</v>
      </c>
      <c r="E673" s="15">
        <v>95275</v>
      </c>
      <c r="F673" s="15">
        <v>0</v>
      </c>
      <c r="G673" s="15">
        <v>0</v>
      </c>
      <c r="H673" s="15">
        <v>0</v>
      </c>
      <c r="I673" s="15">
        <v>650</v>
      </c>
      <c r="J673" s="15">
        <v>1171.68</v>
      </c>
      <c r="K673" s="15">
        <v>0</v>
      </c>
      <c r="L673" s="15">
        <v>0</v>
      </c>
      <c r="M673" s="15">
        <v>800</v>
      </c>
      <c r="N673" s="15">
        <v>0</v>
      </c>
      <c r="O673" s="15">
        <v>84402.22</v>
      </c>
      <c r="P673" s="15">
        <v>0</v>
      </c>
      <c r="Q673" s="15">
        <v>10240</v>
      </c>
      <c r="R673" s="15">
        <v>3254.46</v>
      </c>
      <c r="S673" s="15">
        <v>95275</v>
      </c>
      <c r="T673" s="15">
        <v>2621.68</v>
      </c>
      <c r="U673" s="15">
        <v>0</v>
      </c>
      <c r="V673" s="15">
        <v>0</v>
      </c>
      <c r="W673" s="15">
        <v>97896.68</v>
      </c>
      <c r="X673" s="16">
        <v>480</v>
      </c>
      <c r="Y673" s="16">
        <v>2410</v>
      </c>
      <c r="Z673" s="16">
        <v>240</v>
      </c>
      <c r="AA673" s="16">
        <v>0</v>
      </c>
      <c r="AB673" s="16">
        <v>3130</v>
      </c>
      <c r="AC673" s="16">
        <v>0</v>
      </c>
      <c r="AD673" s="15">
        <v>0</v>
      </c>
      <c r="AE673" s="15">
        <v>85560.54</v>
      </c>
      <c r="AF673" s="17">
        <v>-203.9</v>
      </c>
      <c r="AG673" s="17">
        <v>0.46</v>
      </c>
      <c r="AH673" s="17">
        <v>0</v>
      </c>
      <c r="AI673" s="17">
        <v>0</v>
      </c>
      <c r="AJ673" s="17">
        <v>0</v>
      </c>
      <c r="AK673" s="17">
        <v>0</v>
      </c>
      <c r="AL673" s="18">
        <v>1048</v>
      </c>
      <c r="AM673" s="18">
        <v>1102</v>
      </c>
      <c r="AN673" s="35">
        <v>42835</v>
      </c>
      <c r="AO673" s="35">
        <v>42830</v>
      </c>
      <c r="AP673" s="23" t="s">
        <v>50</v>
      </c>
      <c r="AQ673" s="36">
        <v>42834.869259259256</v>
      </c>
      <c r="AR673" s="20" t="s">
        <v>51</v>
      </c>
      <c r="AS673" s="25" t="s">
        <v>50</v>
      </c>
      <c r="AT673" s="37">
        <v>42850.879733796297</v>
      </c>
      <c r="AU673" s="21" t="s">
        <v>57</v>
      </c>
    </row>
    <row r="674" spans="1:47" x14ac:dyDescent="0.2">
      <c r="A674" s="4" t="s">
        <v>122</v>
      </c>
      <c r="B674" s="14" t="s">
        <v>123</v>
      </c>
      <c r="C674" s="34">
        <v>42830</v>
      </c>
      <c r="D674" s="15">
        <v>81145</v>
      </c>
      <c r="E674" s="15">
        <v>80745</v>
      </c>
      <c r="F674" s="15">
        <v>0</v>
      </c>
      <c r="G674" s="15">
        <v>0</v>
      </c>
      <c r="H674" s="15">
        <v>0</v>
      </c>
      <c r="I674" s="15">
        <v>400</v>
      </c>
      <c r="J674" s="15">
        <v>2117.67</v>
      </c>
      <c r="K674" s="15">
        <v>0</v>
      </c>
      <c r="L674" s="15">
        <v>0</v>
      </c>
      <c r="M674" s="15">
        <v>1205</v>
      </c>
      <c r="N674" s="15">
        <v>0</v>
      </c>
      <c r="O674" s="15">
        <v>74172.42</v>
      </c>
      <c r="P674" s="15">
        <v>0</v>
      </c>
      <c r="Q674" s="15">
        <v>9039.7999999999993</v>
      </c>
      <c r="R674" s="15">
        <v>1255.45</v>
      </c>
      <c r="S674" s="15">
        <v>80745</v>
      </c>
      <c r="T674" s="15">
        <v>3722.67</v>
      </c>
      <c r="U674" s="15">
        <v>0</v>
      </c>
      <c r="V674" s="15">
        <v>0</v>
      </c>
      <c r="W674" s="15">
        <v>84467.67</v>
      </c>
      <c r="X674" s="16">
        <v>300</v>
      </c>
      <c r="Y674" s="16">
        <v>2305</v>
      </c>
      <c r="Z674" s="16">
        <v>30</v>
      </c>
      <c r="AA674" s="16">
        <v>0</v>
      </c>
      <c r="AB674" s="16">
        <v>2635</v>
      </c>
      <c r="AC674" s="16">
        <v>0</v>
      </c>
      <c r="AD674" s="15">
        <v>0</v>
      </c>
      <c r="AE674" s="15">
        <v>73484.75</v>
      </c>
      <c r="AF674" s="17">
        <v>-145.26</v>
      </c>
      <c r="AG674" s="17">
        <v>0.25</v>
      </c>
      <c r="AH674" s="17">
        <v>0</v>
      </c>
      <c r="AI674" s="17">
        <v>0</v>
      </c>
      <c r="AJ674" s="17">
        <v>0</v>
      </c>
      <c r="AK674" s="17">
        <v>0</v>
      </c>
      <c r="AL674" s="18">
        <v>913</v>
      </c>
      <c r="AM674" s="18">
        <v>965</v>
      </c>
      <c r="AN674" s="35">
        <v>42835</v>
      </c>
      <c r="AO674" s="35">
        <v>42832</v>
      </c>
      <c r="AP674" s="23" t="s">
        <v>50</v>
      </c>
      <c r="AQ674" s="36">
        <v>42834.937986111108</v>
      </c>
      <c r="AR674" s="20" t="s">
        <v>51</v>
      </c>
      <c r="AS674" s="25" t="s">
        <v>50</v>
      </c>
      <c r="AT674" s="37">
        <v>42850.879733796297</v>
      </c>
      <c r="AU674" s="21" t="s">
        <v>57</v>
      </c>
    </row>
    <row r="675" spans="1:47" x14ac:dyDescent="0.2">
      <c r="A675" s="4" t="s">
        <v>122</v>
      </c>
      <c r="B675" s="14" t="s">
        <v>123</v>
      </c>
      <c r="C675" s="34">
        <v>42832</v>
      </c>
      <c r="D675" s="15">
        <v>128420</v>
      </c>
      <c r="E675" s="15">
        <v>127620</v>
      </c>
      <c r="F675" s="15">
        <v>0</v>
      </c>
      <c r="G675" s="15">
        <v>0</v>
      </c>
      <c r="H675" s="15">
        <v>0</v>
      </c>
      <c r="I675" s="15">
        <v>800</v>
      </c>
      <c r="J675" s="15">
        <v>4353.3</v>
      </c>
      <c r="K675" s="15">
        <v>0</v>
      </c>
      <c r="L675" s="15">
        <v>0</v>
      </c>
      <c r="M675" s="15">
        <v>1570</v>
      </c>
      <c r="N675" s="15">
        <v>400</v>
      </c>
      <c r="O675" s="15">
        <v>117123</v>
      </c>
      <c r="P675" s="15">
        <v>0</v>
      </c>
      <c r="Q675" s="15">
        <v>11692.4</v>
      </c>
      <c r="R675" s="15">
        <v>5927.9</v>
      </c>
      <c r="S675" s="15">
        <v>127620</v>
      </c>
      <c r="T675" s="15">
        <v>7123.3</v>
      </c>
      <c r="U675" s="15">
        <v>0</v>
      </c>
      <c r="V675" s="15">
        <v>0</v>
      </c>
      <c r="W675" s="15">
        <v>134343.29999999999</v>
      </c>
      <c r="X675" s="16">
        <v>1230</v>
      </c>
      <c r="Y675" s="16">
        <v>2280</v>
      </c>
      <c r="Z675" s="16">
        <v>0</v>
      </c>
      <c r="AA675" s="16">
        <v>0</v>
      </c>
      <c r="AB675" s="16">
        <v>3510</v>
      </c>
      <c r="AC675" s="16">
        <v>0</v>
      </c>
      <c r="AD675" s="15">
        <v>0</v>
      </c>
      <c r="AE675" s="15">
        <v>114709.7</v>
      </c>
      <c r="AF675" s="17">
        <v>-164.31</v>
      </c>
      <c r="AG675" s="17">
        <v>0.3</v>
      </c>
      <c r="AH675" s="17">
        <v>0</v>
      </c>
      <c r="AI675" s="17">
        <v>0</v>
      </c>
      <c r="AJ675" s="17">
        <v>0</v>
      </c>
      <c r="AK675" s="17">
        <v>0</v>
      </c>
      <c r="AL675" s="18">
        <v>1568</v>
      </c>
      <c r="AM675" s="18">
        <v>1623</v>
      </c>
      <c r="AN675" s="35">
        <v>42837</v>
      </c>
      <c r="AO675" s="35">
        <v>42835</v>
      </c>
      <c r="AP675" s="23" t="s">
        <v>50</v>
      </c>
      <c r="AQ675" s="36">
        <v>42836.457951388889</v>
      </c>
      <c r="AR675" s="20" t="s">
        <v>51</v>
      </c>
      <c r="AS675" s="25" t="s">
        <v>50</v>
      </c>
      <c r="AT675" s="37">
        <v>42850.879733796297</v>
      </c>
      <c r="AU675" s="21" t="s">
        <v>57</v>
      </c>
    </row>
    <row r="676" spans="1:47" x14ac:dyDescent="0.2">
      <c r="A676" s="4" t="s">
        <v>122</v>
      </c>
      <c r="B676" s="14" t="s">
        <v>123</v>
      </c>
      <c r="C676" s="34">
        <v>42833</v>
      </c>
      <c r="D676" s="15">
        <v>49645</v>
      </c>
      <c r="E676" s="15">
        <v>49495</v>
      </c>
      <c r="F676" s="15">
        <v>0</v>
      </c>
      <c r="G676" s="15">
        <v>0</v>
      </c>
      <c r="H676" s="15">
        <v>0</v>
      </c>
      <c r="I676" s="15">
        <v>150</v>
      </c>
      <c r="J676" s="15">
        <v>1906.83</v>
      </c>
      <c r="K676" s="15">
        <v>0</v>
      </c>
      <c r="L676" s="15">
        <v>0</v>
      </c>
      <c r="M676" s="15">
        <v>795</v>
      </c>
      <c r="N676" s="15">
        <v>0</v>
      </c>
      <c r="O676" s="15">
        <v>43311.03</v>
      </c>
      <c r="P676" s="15">
        <v>0</v>
      </c>
      <c r="Q676" s="15">
        <v>7390.8</v>
      </c>
      <c r="R676" s="15">
        <v>1645</v>
      </c>
      <c r="S676" s="15">
        <v>49495</v>
      </c>
      <c r="T676" s="15">
        <v>2851.83</v>
      </c>
      <c r="U676" s="15">
        <v>0</v>
      </c>
      <c r="V676" s="15">
        <v>0</v>
      </c>
      <c r="W676" s="15">
        <v>52346.83</v>
      </c>
      <c r="X676" s="16">
        <v>870</v>
      </c>
      <c r="Y676" s="16">
        <v>485</v>
      </c>
      <c r="Z676" s="16">
        <v>0</v>
      </c>
      <c r="AA676" s="16">
        <v>0</v>
      </c>
      <c r="AB676" s="16">
        <v>1355</v>
      </c>
      <c r="AC676" s="16">
        <v>0</v>
      </c>
      <c r="AD676" s="15">
        <v>0</v>
      </c>
      <c r="AE676" s="15">
        <v>41964.2</v>
      </c>
      <c r="AF676" s="17">
        <v>-84.41</v>
      </c>
      <c r="AG676" s="17">
        <v>-0.2</v>
      </c>
      <c r="AH676" s="17">
        <v>0</v>
      </c>
      <c r="AI676" s="17">
        <v>0</v>
      </c>
      <c r="AJ676" s="17">
        <v>0</v>
      </c>
      <c r="AK676" s="17">
        <v>0</v>
      </c>
      <c r="AL676" s="18">
        <v>524</v>
      </c>
      <c r="AM676" s="18">
        <v>557</v>
      </c>
      <c r="AN676" s="35">
        <v>42837</v>
      </c>
      <c r="AO676" s="35">
        <v>42835</v>
      </c>
      <c r="AP676" s="23" t="s">
        <v>50</v>
      </c>
      <c r="AQ676" s="36">
        <v>42836.458680555559</v>
      </c>
      <c r="AR676" s="20" t="s">
        <v>51</v>
      </c>
      <c r="AS676" s="25" t="s">
        <v>50</v>
      </c>
      <c r="AT676" s="37">
        <v>42850.879733796297</v>
      </c>
      <c r="AU676" s="21" t="s">
        <v>57</v>
      </c>
    </row>
    <row r="677" spans="1:47" x14ac:dyDescent="0.2">
      <c r="A677" s="4" t="s">
        <v>122</v>
      </c>
      <c r="B677" s="14" t="s">
        <v>123</v>
      </c>
      <c r="C677" s="34">
        <v>42835</v>
      </c>
      <c r="D677" s="15">
        <v>60900</v>
      </c>
      <c r="E677" s="15">
        <v>60450</v>
      </c>
      <c r="F677" s="15">
        <v>0</v>
      </c>
      <c r="G677" s="15">
        <v>0</v>
      </c>
      <c r="H677" s="15">
        <v>0</v>
      </c>
      <c r="I677" s="15">
        <v>450</v>
      </c>
      <c r="J677" s="15">
        <v>2972.85</v>
      </c>
      <c r="K677" s="15">
        <v>0</v>
      </c>
      <c r="L677" s="15">
        <v>0</v>
      </c>
      <c r="M677" s="15">
        <v>565</v>
      </c>
      <c r="N677" s="15">
        <v>0</v>
      </c>
      <c r="O677" s="15">
        <v>53583.68</v>
      </c>
      <c r="P677" s="15">
        <v>30</v>
      </c>
      <c r="Q677" s="15">
        <v>9147.4</v>
      </c>
      <c r="R677" s="15">
        <v>1676.77</v>
      </c>
      <c r="S677" s="15">
        <v>60450</v>
      </c>
      <c r="T677" s="15">
        <v>3987.85</v>
      </c>
      <c r="U677" s="15">
        <v>0</v>
      </c>
      <c r="V677" s="15">
        <v>0</v>
      </c>
      <c r="W677" s="15">
        <v>64437.85</v>
      </c>
      <c r="X677" s="16">
        <v>1720</v>
      </c>
      <c r="Y677" s="16">
        <v>1780</v>
      </c>
      <c r="Z677" s="16">
        <v>0</v>
      </c>
      <c r="AA677" s="16">
        <v>0</v>
      </c>
      <c r="AB677" s="16">
        <v>3500</v>
      </c>
      <c r="AC677" s="16">
        <v>0</v>
      </c>
      <c r="AD677" s="15">
        <v>0</v>
      </c>
      <c r="AE677" s="15">
        <v>53545.83</v>
      </c>
      <c r="AF677" s="17">
        <v>-121.07</v>
      </c>
      <c r="AG677" s="17">
        <v>0.17</v>
      </c>
      <c r="AH677" s="17">
        <v>0</v>
      </c>
      <c r="AI677" s="17">
        <v>0</v>
      </c>
      <c r="AJ677" s="17">
        <v>0</v>
      </c>
      <c r="AK677" s="17">
        <v>0</v>
      </c>
      <c r="AL677" s="18">
        <v>725</v>
      </c>
      <c r="AM677" s="18">
        <v>771</v>
      </c>
      <c r="AN677" s="35">
        <v>42842</v>
      </c>
      <c r="AO677" s="35">
        <v>42836</v>
      </c>
      <c r="AP677" s="23" t="s">
        <v>50</v>
      </c>
      <c r="AQ677" s="36">
        <v>42837.41033564815</v>
      </c>
      <c r="AR677" s="20" t="s">
        <v>51</v>
      </c>
      <c r="AS677" s="25" t="s">
        <v>50</v>
      </c>
      <c r="AT677" s="37">
        <v>42850.879733796297</v>
      </c>
      <c r="AU677" s="21" t="s">
        <v>57</v>
      </c>
    </row>
    <row r="678" spans="1:47" x14ac:dyDescent="0.2">
      <c r="A678" s="4" t="s">
        <v>122</v>
      </c>
      <c r="B678" s="14" t="s">
        <v>123</v>
      </c>
      <c r="C678" s="34">
        <v>42836</v>
      </c>
      <c r="D678" s="15">
        <v>20675</v>
      </c>
      <c r="E678" s="15">
        <v>20525</v>
      </c>
      <c r="F678" s="15">
        <v>0</v>
      </c>
      <c r="G678" s="15">
        <v>0</v>
      </c>
      <c r="H678" s="15">
        <v>0</v>
      </c>
      <c r="I678" s="15">
        <v>150</v>
      </c>
      <c r="J678" s="15">
        <v>247.2</v>
      </c>
      <c r="K678" s="15">
        <v>40</v>
      </c>
      <c r="L678" s="15">
        <v>0</v>
      </c>
      <c r="M678" s="15">
        <v>445</v>
      </c>
      <c r="N678" s="15">
        <v>0</v>
      </c>
      <c r="O678" s="15">
        <v>20587.2</v>
      </c>
      <c r="P678" s="15">
        <v>0</v>
      </c>
      <c r="Q678" s="15">
        <v>370</v>
      </c>
      <c r="R678" s="15">
        <v>450</v>
      </c>
      <c r="S678" s="15">
        <v>20525</v>
      </c>
      <c r="T678" s="15">
        <v>882.2</v>
      </c>
      <c r="U678" s="15">
        <v>0</v>
      </c>
      <c r="V678" s="15">
        <v>0</v>
      </c>
      <c r="W678" s="15">
        <v>21407.200000000001</v>
      </c>
      <c r="X678" s="16">
        <v>0</v>
      </c>
      <c r="Y678" s="16">
        <v>230</v>
      </c>
      <c r="Z678" s="16">
        <v>0</v>
      </c>
      <c r="AA678" s="16">
        <v>0</v>
      </c>
      <c r="AB678" s="16">
        <v>230</v>
      </c>
      <c r="AC678" s="16">
        <v>0</v>
      </c>
      <c r="AD678" s="15">
        <v>0</v>
      </c>
      <c r="AE678" s="15">
        <v>20085</v>
      </c>
      <c r="AF678" s="17">
        <v>-2.17</v>
      </c>
      <c r="AG678" s="17">
        <v>0</v>
      </c>
      <c r="AH678" s="17">
        <v>0</v>
      </c>
      <c r="AI678" s="17">
        <v>0</v>
      </c>
      <c r="AJ678" s="17">
        <v>0</v>
      </c>
      <c r="AK678" s="17">
        <v>0</v>
      </c>
      <c r="AL678" s="18">
        <v>216</v>
      </c>
      <c r="AM678" s="18">
        <v>233</v>
      </c>
      <c r="AN678" s="35">
        <v>42843</v>
      </c>
      <c r="AO678" s="35">
        <v>42837</v>
      </c>
      <c r="AP678" s="23" t="s">
        <v>50</v>
      </c>
      <c r="AQ678" s="36">
        <v>42840.863622685189</v>
      </c>
      <c r="AR678" s="20" t="s">
        <v>51</v>
      </c>
      <c r="AS678" s="25" t="s">
        <v>50</v>
      </c>
      <c r="AT678" s="37">
        <v>42850.879733796297</v>
      </c>
      <c r="AU678" s="21" t="s">
        <v>57</v>
      </c>
    </row>
    <row r="679" spans="1:47" x14ac:dyDescent="0.2">
      <c r="A679" s="4" t="s">
        <v>122</v>
      </c>
      <c r="B679" s="14" t="s">
        <v>123</v>
      </c>
      <c r="C679" s="34">
        <v>42837</v>
      </c>
      <c r="D679" s="15">
        <v>4400</v>
      </c>
      <c r="E679" s="15">
        <v>4250</v>
      </c>
      <c r="F679" s="15">
        <v>0</v>
      </c>
      <c r="G679" s="15">
        <v>0</v>
      </c>
      <c r="H679" s="15">
        <v>0</v>
      </c>
      <c r="I679" s="15">
        <v>150</v>
      </c>
      <c r="J679" s="15">
        <v>903.72</v>
      </c>
      <c r="K679" s="15">
        <v>0</v>
      </c>
      <c r="L679" s="15">
        <v>0</v>
      </c>
      <c r="M679" s="15">
        <v>175</v>
      </c>
      <c r="N679" s="15">
        <v>0</v>
      </c>
      <c r="O679" s="15">
        <v>5043.5200000000004</v>
      </c>
      <c r="P679" s="15">
        <v>0</v>
      </c>
      <c r="Q679" s="15">
        <v>435.2</v>
      </c>
      <c r="R679" s="15">
        <v>0</v>
      </c>
      <c r="S679" s="15">
        <v>4250</v>
      </c>
      <c r="T679" s="15">
        <v>1228.72</v>
      </c>
      <c r="U679" s="15">
        <v>0</v>
      </c>
      <c r="V679" s="15">
        <v>0</v>
      </c>
      <c r="W679" s="15">
        <v>5478.72</v>
      </c>
      <c r="X679" s="16">
        <v>70</v>
      </c>
      <c r="Y679" s="16">
        <v>475</v>
      </c>
      <c r="Z679" s="16">
        <v>0</v>
      </c>
      <c r="AA679" s="16">
        <v>0</v>
      </c>
      <c r="AB679" s="16">
        <v>545</v>
      </c>
      <c r="AC679" s="16">
        <v>0</v>
      </c>
      <c r="AD679" s="15">
        <v>0</v>
      </c>
      <c r="AE679" s="15">
        <v>4509.8</v>
      </c>
      <c r="AF679" s="17">
        <v>-2.56</v>
      </c>
      <c r="AG679" s="17">
        <v>0.2</v>
      </c>
      <c r="AH679" s="17">
        <v>0</v>
      </c>
      <c r="AI679" s="17">
        <v>0</v>
      </c>
      <c r="AJ679" s="17">
        <v>0</v>
      </c>
      <c r="AK679" s="17">
        <v>0</v>
      </c>
      <c r="AL679" s="18">
        <v>40</v>
      </c>
      <c r="AM679" s="18">
        <v>43</v>
      </c>
      <c r="AN679" s="35">
        <v>42844</v>
      </c>
      <c r="AO679" s="35">
        <v>42838</v>
      </c>
      <c r="AP679" s="23" t="s">
        <v>50</v>
      </c>
      <c r="AQ679" s="36">
        <v>42842.377546296295</v>
      </c>
      <c r="AR679" s="20" t="s">
        <v>51</v>
      </c>
      <c r="AS679" s="25" t="s">
        <v>50</v>
      </c>
      <c r="AT679" s="37">
        <v>42850.879733796297</v>
      </c>
      <c r="AU679" s="21" t="s">
        <v>57</v>
      </c>
    </row>
    <row r="680" spans="1:47" x14ac:dyDescent="0.2">
      <c r="A680" s="4" t="s">
        <v>122</v>
      </c>
      <c r="B680" s="14" t="s">
        <v>123</v>
      </c>
      <c r="C680" s="34">
        <v>42842</v>
      </c>
      <c r="D680" s="15">
        <v>51595</v>
      </c>
      <c r="E680" s="15">
        <v>51245</v>
      </c>
      <c r="F680" s="15">
        <v>0</v>
      </c>
      <c r="G680" s="15">
        <v>0</v>
      </c>
      <c r="H680" s="15">
        <v>0</v>
      </c>
      <c r="I680" s="15">
        <v>350</v>
      </c>
      <c r="J680" s="15">
        <v>1582.35</v>
      </c>
      <c r="K680" s="15">
        <v>0</v>
      </c>
      <c r="L680" s="15">
        <v>0</v>
      </c>
      <c r="M680" s="15">
        <v>1160</v>
      </c>
      <c r="N680" s="15">
        <v>0</v>
      </c>
      <c r="O680" s="15">
        <v>45545.51</v>
      </c>
      <c r="P680" s="15">
        <v>0</v>
      </c>
      <c r="Q680" s="15">
        <v>3169.7</v>
      </c>
      <c r="R680" s="15">
        <v>5622.14</v>
      </c>
      <c r="S680" s="15">
        <v>51245</v>
      </c>
      <c r="T680" s="15">
        <v>3092.35</v>
      </c>
      <c r="U680" s="15">
        <v>0</v>
      </c>
      <c r="V680" s="15">
        <v>0</v>
      </c>
      <c r="W680" s="15">
        <v>54337.35</v>
      </c>
      <c r="X680" s="16">
        <v>770</v>
      </c>
      <c r="Y680" s="16">
        <v>775</v>
      </c>
      <c r="Z680" s="16">
        <v>0</v>
      </c>
      <c r="AA680" s="16">
        <v>0</v>
      </c>
      <c r="AB680" s="16">
        <v>1545</v>
      </c>
      <c r="AC680" s="16">
        <v>0</v>
      </c>
      <c r="AD680" s="15">
        <v>0</v>
      </c>
      <c r="AE680" s="15">
        <v>44348.160000000003</v>
      </c>
      <c r="AF680" s="17">
        <v>-22.76</v>
      </c>
      <c r="AG680" s="17">
        <v>-0.16</v>
      </c>
      <c r="AH680" s="17">
        <v>0</v>
      </c>
      <c r="AI680" s="17">
        <v>0</v>
      </c>
      <c r="AJ680" s="17">
        <v>0</v>
      </c>
      <c r="AK680" s="17">
        <v>0</v>
      </c>
      <c r="AL680" s="18">
        <v>627</v>
      </c>
      <c r="AM680" s="18">
        <v>650</v>
      </c>
      <c r="AN680" s="35">
        <v>42845</v>
      </c>
      <c r="AO680" s="35">
        <v>42843</v>
      </c>
      <c r="AP680" s="23" t="s">
        <v>50</v>
      </c>
      <c r="AQ680" s="36">
        <v>42843.720034722224</v>
      </c>
      <c r="AR680" s="20" t="s">
        <v>51</v>
      </c>
      <c r="AS680" s="25" t="s">
        <v>50</v>
      </c>
      <c r="AT680" s="37">
        <v>42850.879733796297</v>
      </c>
      <c r="AU680" s="21" t="s">
        <v>57</v>
      </c>
    </row>
    <row r="681" spans="1:47" x14ac:dyDescent="0.2">
      <c r="A681" s="4" t="s">
        <v>122</v>
      </c>
      <c r="B681" s="14" t="s">
        <v>123</v>
      </c>
      <c r="C681" s="34">
        <v>42843</v>
      </c>
      <c r="D681" s="15">
        <v>86195</v>
      </c>
      <c r="E681" s="15">
        <v>85495</v>
      </c>
      <c r="F681" s="15">
        <v>0</v>
      </c>
      <c r="G681" s="15">
        <v>0</v>
      </c>
      <c r="H681" s="15">
        <v>0</v>
      </c>
      <c r="I681" s="15">
        <v>700</v>
      </c>
      <c r="J681" s="15">
        <v>3165.45</v>
      </c>
      <c r="K681" s="15">
        <v>0</v>
      </c>
      <c r="L681" s="15">
        <v>0</v>
      </c>
      <c r="M681" s="15">
        <v>720</v>
      </c>
      <c r="N681" s="15">
        <v>0</v>
      </c>
      <c r="O681" s="15">
        <v>72383.179999999993</v>
      </c>
      <c r="P681" s="15">
        <v>0</v>
      </c>
      <c r="Q681" s="15">
        <v>15165.17</v>
      </c>
      <c r="R681" s="15">
        <v>2532.1</v>
      </c>
      <c r="S681" s="15">
        <v>85495</v>
      </c>
      <c r="T681" s="15">
        <v>4585.45</v>
      </c>
      <c r="U681" s="15">
        <v>0</v>
      </c>
      <c r="V681" s="15">
        <v>0</v>
      </c>
      <c r="W681" s="15">
        <v>90080.45</v>
      </c>
      <c r="X681" s="16">
        <v>370</v>
      </c>
      <c r="Y681" s="16">
        <v>1905</v>
      </c>
      <c r="Z681" s="16">
        <v>0</v>
      </c>
      <c r="AA681" s="16">
        <v>0</v>
      </c>
      <c r="AB681" s="16">
        <v>2275</v>
      </c>
      <c r="AC681" s="16">
        <v>0</v>
      </c>
      <c r="AD681" s="15">
        <v>0</v>
      </c>
      <c r="AE681" s="15">
        <v>70772.73</v>
      </c>
      <c r="AF681" s="17">
        <v>-237.01</v>
      </c>
      <c r="AG681" s="17">
        <v>0.27</v>
      </c>
      <c r="AH681" s="17">
        <v>0</v>
      </c>
      <c r="AI681" s="17">
        <v>0</v>
      </c>
      <c r="AJ681" s="17">
        <v>0</v>
      </c>
      <c r="AK681" s="17">
        <v>0</v>
      </c>
      <c r="AL681" s="18">
        <v>1106</v>
      </c>
      <c r="AM681" s="18">
        <v>1140</v>
      </c>
      <c r="AN681" s="35">
        <v>42846</v>
      </c>
      <c r="AO681" s="35">
        <v>42844</v>
      </c>
      <c r="AP681" s="23" t="s">
        <v>50</v>
      </c>
      <c r="AQ681" s="36">
        <v>42844.697708333333</v>
      </c>
      <c r="AR681" s="20" t="s">
        <v>51</v>
      </c>
      <c r="AS681" s="25" t="s">
        <v>50</v>
      </c>
      <c r="AT681" s="37">
        <v>42850.879733796297</v>
      </c>
      <c r="AU681" s="21" t="s">
        <v>57</v>
      </c>
    </row>
    <row r="682" spans="1:47" x14ac:dyDescent="0.2">
      <c r="A682" s="4" t="s">
        <v>122</v>
      </c>
      <c r="B682" s="14" t="s">
        <v>123</v>
      </c>
      <c r="C682" s="34">
        <v>42844</v>
      </c>
      <c r="D682" s="15">
        <v>69490</v>
      </c>
      <c r="E682" s="15">
        <v>68790</v>
      </c>
      <c r="F682" s="15">
        <v>0</v>
      </c>
      <c r="G682" s="15">
        <v>0</v>
      </c>
      <c r="H682" s="15">
        <v>0</v>
      </c>
      <c r="I682" s="15">
        <v>700</v>
      </c>
      <c r="J682" s="15">
        <v>453.42</v>
      </c>
      <c r="K682" s="15">
        <v>0</v>
      </c>
      <c r="L682" s="15">
        <v>0</v>
      </c>
      <c r="M682" s="15">
        <v>560</v>
      </c>
      <c r="N682" s="15">
        <v>0</v>
      </c>
      <c r="O682" s="15">
        <v>61343.96</v>
      </c>
      <c r="P682" s="15">
        <v>0</v>
      </c>
      <c r="Q682" s="15">
        <v>7630</v>
      </c>
      <c r="R682" s="15">
        <v>1529.46</v>
      </c>
      <c r="S682" s="15">
        <v>68790</v>
      </c>
      <c r="T682" s="15">
        <v>1713.42</v>
      </c>
      <c r="U682" s="15">
        <v>0</v>
      </c>
      <c r="V682" s="15">
        <v>0</v>
      </c>
      <c r="W682" s="15">
        <v>70503.42</v>
      </c>
      <c r="X682" s="16">
        <v>930</v>
      </c>
      <c r="Y682" s="16">
        <v>1140</v>
      </c>
      <c r="Z682" s="16">
        <v>0</v>
      </c>
      <c r="AA682" s="16">
        <v>165</v>
      </c>
      <c r="AB682" s="16">
        <v>1905</v>
      </c>
      <c r="AC682" s="16">
        <v>0</v>
      </c>
      <c r="AD682" s="15">
        <v>0</v>
      </c>
      <c r="AE682" s="15">
        <v>62235.54</v>
      </c>
      <c r="AF682" s="17">
        <v>-167.68</v>
      </c>
      <c r="AG682" s="17">
        <v>0.44</v>
      </c>
      <c r="AH682" s="17">
        <v>0</v>
      </c>
      <c r="AI682" s="17">
        <v>0</v>
      </c>
      <c r="AJ682" s="17">
        <v>0</v>
      </c>
      <c r="AK682" s="17">
        <v>0</v>
      </c>
      <c r="AL682" s="18">
        <v>764</v>
      </c>
      <c r="AM682" s="18">
        <v>807</v>
      </c>
      <c r="AN682" s="35">
        <v>42849</v>
      </c>
      <c r="AO682" s="35">
        <v>42845</v>
      </c>
      <c r="AP682" s="23" t="s">
        <v>50</v>
      </c>
      <c r="AQ682" s="36">
        <v>42845.710324074076</v>
      </c>
      <c r="AR682" s="20" t="s">
        <v>51</v>
      </c>
      <c r="AS682" s="25" t="s">
        <v>50</v>
      </c>
      <c r="AT682" s="37">
        <v>42850.879733796297</v>
      </c>
      <c r="AU682" s="21" t="s">
        <v>57</v>
      </c>
    </row>
    <row r="683" spans="1:47" x14ac:dyDescent="0.2">
      <c r="A683" s="4" t="s">
        <v>122</v>
      </c>
      <c r="B683" s="14" t="s">
        <v>123</v>
      </c>
      <c r="C683" s="34">
        <v>42845</v>
      </c>
      <c r="D683" s="15">
        <v>74815</v>
      </c>
      <c r="E683" s="15">
        <v>74015</v>
      </c>
      <c r="F683" s="15">
        <v>0</v>
      </c>
      <c r="G683" s="15">
        <v>0</v>
      </c>
      <c r="H683" s="15">
        <v>0</v>
      </c>
      <c r="I683" s="15">
        <v>800</v>
      </c>
      <c r="J683" s="15">
        <v>625.5</v>
      </c>
      <c r="K683" s="15">
        <v>0</v>
      </c>
      <c r="L683" s="15">
        <v>0</v>
      </c>
      <c r="M683" s="15">
        <v>985</v>
      </c>
      <c r="N683" s="15">
        <v>0</v>
      </c>
      <c r="O683" s="15">
        <v>70915.5</v>
      </c>
      <c r="P683" s="15">
        <v>0</v>
      </c>
      <c r="Q683" s="15">
        <v>4575</v>
      </c>
      <c r="R683" s="15">
        <v>935</v>
      </c>
      <c r="S683" s="15">
        <v>74015</v>
      </c>
      <c r="T683" s="15">
        <v>2410.5</v>
      </c>
      <c r="U683" s="15">
        <v>0</v>
      </c>
      <c r="V683" s="15">
        <v>0</v>
      </c>
      <c r="W683" s="15">
        <v>76425.5</v>
      </c>
      <c r="X683" s="16">
        <v>370</v>
      </c>
      <c r="Y683" s="16">
        <v>925</v>
      </c>
      <c r="Z683" s="16">
        <v>0</v>
      </c>
      <c r="AA683" s="16">
        <v>0</v>
      </c>
      <c r="AB683" s="16">
        <v>1295</v>
      </c>
      <c r="AC683" s="16">
        <v>0</v>
      </c>
      <c r="AD683" s="15">
        <v>0</v>
      </c>
      <c r="AE683" s="15">
        <v>70600</v>
      </c>
      <c r="AF683" s="17">
        <v>-102.35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  <c r="AL683" s="18">
        <v>725</v>
      </c>
      <c r="AM683" s="18">
        <v>765</v>
      </c>
      <c r="AN683" s="35">
        <v>42850</v>
      </c>
      <c r="AO683" s="35">
        <v>42846</v>
      </c>
      <c r="AP683" s="23" t="s">
        <v>50</v>
      </c>
      <c r="AQ683" s="36">
        <v>42848.807835648149</v>
      </c>
      <c r="AR683" s="20" t="s">
        <v>51</v>
      </c>
      <c r="AS683" s="25" t="s">
        <v>50</v>
      </c>
      <c r="AT683" s="37">
        <v>42850.879733796297</v>
      </c>
      <c r="AU683" s="21" t="s">
        <v>57</v>
      </c>
    </row>
    <row r="684" spans="1:47" x14ac:dyDescent="0.2">
      <c r="A684" s="4" t="s">
        <v>122</v>
      </c>
      <c r="B684" s="14" t="s">
        <v>123</v>
      </c>
      <c r="C684" s="34">
        <v>42846</v>
      </c>
      <c r="D684" s="15">
        <v>72360</v>
      </c>
      <c r="E684" s="15">
        <v>71210</v>
      </c>
      <c r="F684" s="15">
        <v>0</v>
      </c>
      <c r="G684" s="15">
        <v>0</v>
      </c>
      <c r="H684" s="15">
        <v>0</v>
      </c>
      <c r="I684" s="15">
        <v>1150</v>
      </c>
      <c r="J684" s="15">
        <v>885.66</v>
      </c>
      <c r="K684" s="15">
        <v>0</v>
      </c>
      <c r="L684" s="15">
        <v>0</v>
      </c>
      <c r="M684" s="15">
        <v>875</v>
      </c>
      <c r="N684" s="15">
        <v>0</v>
      </c>
      <c r="O684" s="15">
        <v>67013.259999999995</v>
      </c>
      <c r="P684" s="15">
        <v>0</v>
      </c>
      <c r="Q684" s="15">
        <v>3680</v>
      </c>
      <c r="R684" s="15">
        <v>3427.4</v>
      </c>
      <c r="S684" s="15">
        <v>71210</v>
      </c>
      <c r="T684" s="15">
        <v>2910.66</v>
      </c>
      <c r="U684" s="15">
        <v>0</v>
      </c>
      <c r="V684" s="15">
        <v>0</v>
      </c>
      <c r="W684" s="15">
        <v>74120.66</v>
      </c>
      <c r="X684" s="16">
        <v>380</v>
      </c>
      <c r="Y684" s="16">
        <v>1675</v>
      </c>
      <c r="Z684" s="16">
        <v>0</v>
      </c>
      <c r="AA684" s="16">
        <v>50</v>
      </c>
      <c r="AB684" s="16">
        <v>2005</v>
      </c>
      <c r="AC684" s="16">
        <v>1000</v>
      </c>
      <c r="AD684" s="15">
        <v>0</v>
      </c>
      <c r="AE684" s="15">
        <v>68257.600000000006</v>
      </c>
      <c r="AF684" s="17">
        <v>-75.790000000000006</v>
      </c>
      <c r="AG684" s="17">
        <v>0.4</v>
      </c>
      <c r="AH684" s="17">
        <v>0</v>
      </c>
      <c r="AI684" s="17">
        <v>-1006</v>
      </c>
      <c r="AJ684" s="17">
        <v>0</v>
      </c>
      <c r="AK684" s="17">
        <v>0</v>
      </c>
      <c r="AL684" s="18">
        <v>809</v>
      </c>
      <c r="AM684" s="18">
        <v>829</v>
      </c>
      <c r="AN684" s="35">
        <v>42851</v>
      </c>
      <c r="AO684" s="35">
        <v>42849</v>
      </c>
      <c r="AP684" s="23" t="s">
        <v>50</v>
      </c>
      <c r="AQ684" s="36">
        <v>42849.81355324074</v>
      </c>
      <c r="AR684" s="20" t="s">
        <v>51</v>
      </c>
      <c r="AS684" s="25" t="s">
        <v>50</v>
      </c>
      <c r="AT684" s="37">
        <v>42850.879733796297</v>
      </c>
      <c r="AU684" s="21" t="s">
        <v>57</v>
      </c>
    </row>
    <row r="685" spans="1:47" x14ac:dyDescent="0.2">
      <c r="A685" s="4" t="s">
        <v>122</v>
      </c>
      <c r="B685" s="14" t="s">
        <v>123</v>
      </c>
      <c r="C685" s="34">
        <v>42847</v>
      </c>
      <c r="D685" s="15">
        <v>47810</v>
      </c>
      <c r="E685" s="15">
        <v>47510</v>
      </c>
      <c r="F685" s="15">
        <v>0</v>
      </c>
      <c r="G685" s="15">
        <v>0</v>
      </c>
      <c r="H685" s="15">
        <v>0</v>
      </c>
      <c r="I685" s="15">
        <v>300</v>
      </c>
      <c r="J685" s="15">
        <v>2550</v>
      </c>
      <c r="K685" s="15">
        <v>0</v>
      </c>
      <c r="L685" s="15">
        <v>20</v>
      </c>
      <c r="M685" s="15">
        <v>985</v>
      </c>
      <c r="N685" s="15">
        <v>200</v>
      </c>
      <c r="O685" s="15">
        <v>43314.400000000001</v>
      </c>
      <c r="P685" s="15">
        <v>65</v>
      </c>
      <c r="Q685" s="15">
        <v>7500.6</v>
      </c>
      <c r="R685" s="15">
        <v>685</v>
      </c>
      <c r="S685" s="15">
        <v>47510</v>
      </c>
      <c r="T685" s="15">
        <v>4055</v>
      </c>
      <c r="U685" s="15">
        <v>0</v>
      </c>
      <c r="V685" s="15">
        <v>0</v>
      </c>
      <c r="W685" s="15">
        <v>51365</v>
      </c>
      <c r="X685" s="16">
        <v>410</v>
      </c>
      <c r="Y685" s="16">
        <v>855</v>
      </c>
      <c r="Z685" s="16">
        <v>0</v>
      </c>
      <c r="AA685" s="16">
        <v>0</v>
      </c>
      <c r="AB685" s="16">
        <v>1265</v>
      </c>
      <c r="AC685" s="16">
        <v>0</v>
      </c>
      <c r="AD685" s="15">
        <v>0</v>
      </c>
      <c r="AE685" s="15">
        <v>41024.400000000001</v>
      </c>
      <c r="AF685" s="17">
        <v>-115.64</v>
      </c>
      <c r="AG685" s="17">
        <v>-0.4</v>
      </c>
      <c r="AH685" s="17">
        <v>0</v>
      </c>
      <c r="AI685" s="17">
        <v>0</v>
      </c>
      <c r="AJ685" s="17">
        <v>0</v>
      </c>
      <c r="AK685" s="17">
        <v>0</v>
      </c>
      <c r="AL685" s="18">
        <v>525</v>
      </c>
      <c r="AM685" s="18">
        <v>550</v>
      </c>
      <c r="AN685" s="35">
        <v>42851</v>
      </c>
      <c r="AO685" s="35">
        <v>42849</v>
      </c>
      <c r="AP685" s="23" t="s">
        <v>50</v>
      </c>
      <c r="AQ685" s="36">
        <v>42849.814074074071</v>
      </c>
      <c r="AR685" s="20" t="s">
        <v>51</v>
      </c>
      <c r="AS685" s="25" t="s">
        <v>50</v>
      </c>
      <c r="AT685" s="37">
        <v>42850.879733796297</v>
      </c>
      <c r="AU685" s="21" t="s">
        <v>57</v>
      </c>
    </row>
    <row r="686" spans="1:47" x14ac:dyDescent="0.2">
      <c r="A686" s="4" t="s">
        <v>122</v>
      </c>
      <c r="B686" s="14" t="s">
        <v>123</v>
      </c>
      <c r="C686" s="34">
        <v>42849</v>
      </c>
      <c r="D686" s="15">
        <v>93145</v>
      </c>
      <c r="E686" s="15">
        <v>92495</v>
      </c>
      <c r="F686" s="15">
        <v>0</v>
      </c>
      <c r="G686" s="15">
        <v>0</v>
      </c>
      <c r="H686" s="15">
        <v>0</v>
      </c>
      <c r="I686" s="15">
        <v>650</v>
      </c>
      <c r="J686" s="15">
        <v>2387.19</v>
      </c>
      <c r="K686" s="15">
        <v>0</v>
      </c>
      <c r="L686" s="15">
        <v>0</v>
      </c>
      <c r="M686" s="15">
        <v>1035</v>
      </c>
      <c r="N686" s="15">
        <v>0</v>
      </c>
      <c r="O686" s="15">
        <v>87874.94</v>
      </c>
      <c r="P686" s="15">
        <v>0</v>
      </c>
      <c r="Q686" s="15">
        <v>4845</v>
      </c>
      <c r="R686" s="15">
        <v>3847.25</v>
      </c>
      <c r="S686" s="15">
        <v>92495</v>
      </c>
      <c r="T686" s="15">
        <v>4072.19</v>
      </c>
      <c r="U686" s="15">
        <v>0</v>
      </c>
      <c r="V686" s="15">
        <v>0</v>
      </c>
      <c r="W686" s="15">
        <v>96567.19</v>
      </c>
      <c r="X686" s="16">
        <v>440</v>
      </c>
      <c r="Y686" s="16">
        <v>2535</v>
      </c>
      <c r="Z686" s="16">
        <v>0</v>
      </c>
      <c r="AA686" s="16">
        <v>120</v>
      </c>
      <c r="AB686" s="16">
        <v>2855</v>
      </c>
      <c r="AC686" s="16">
        <v>0</v>
      </c>
      <c r="AD686" s="15">
        <v>0</v>
      </c>
      <c r="AE686" s="15">
        <v>87307.75</v>
      </c>
      <c r="AF686" s="17">
        <v>-96.12</v>
      </c>
      <c r="AG686" s="17">
        <v>0.25</v>
      </c>
      <c r="AH686" s="17">
        <v>0</v>
      </c>
      <c r="AI686" s="17">
        <v>0</v>
      </c>
      <c r="AJ686" s="17">
        <v>0</v>
      </c>
      <c r="AK686" s="17">
        <v>0</v>
      </c>
      <c r="AL686" s="18">
        <v>1092</v>
      </c>
      <c r="AM686" s="18">
        <v>1118</v>
      </c>
      <c r="AN686" s="35">
        <v>42852</v>
      </c>
      <c r="AO686" s="35">
        <v>42850</v>
      </c>
      <c r="AP686" s="23" t="s">
        <v>50</v>
      </c>
      <c r="AQ686" s="36">
        <v>42850.737060185187</v>
      </c>
      <c r="AR686" s="20" t="s">
        <v>71</v>
      </c>
      <c r="AS686" s="25" t="s">
        <v>50</v>
      </c>
      <c r="AT686" s="37">
        <v>42850.879733796297</v>
      </c>
      <c r="AU686" s="21" t="s">
        <v>57</v>
      </c>
    </row>
    <row r="687" spans="1:47" x14ac:dyDescent="0.2">
      <c r="A687" s="4" t="s">
        <v>122</v>
      </c>
      <c r="B687" s="14" t="s">
        <v>123</v>
      </c>
      <c r="C687" s="34">
        <v>42850</v>
      </c>
      <c r="D687" s="15">
        <v>79400</v>
      </c>
      <c r="E687" s="15">
        <v>78700</v>
      </c>
      <c r="F687" s="15">
        <v>0</v>
      </c>
      <c r="G687" s="15">
        <v>0</v>
      </c>
      <c r="H687" s="15">
        <v>0</v>
      </c>
      <c r="I687" s="15">
        <v>700</v>
      </c>
      <c r="J687" s="15">
        <v>1729.11</v>
      </c>
      <c r="K687" s="15">
        <v>0</v>
      </c>
      <c r="L687" s="15">
        <v>0</v>
      </c>
      <c r="M687" s="15">
        <v>1115</v>
      </c>
      <c r="N687" s="15">
        <v>200</v>
      </c>
      <c r="O687" s="15">
        <v>77005.91</v>
      </c>
      <c r="P687" s="15">
        <v>0</v>
      </c>
      <c r="Q687" s="15">
        <v>4778.2</v>
      </c>
      <c r="R687" s="15">
        <v>660</v>
      </c>
      <c r="S687" s="15">
        <v>78700</v>
      </c>
      <c r="T687" s="15">
        <v>3744.11</v>
      </c>
      <c r="U687" s="15">
        <v>0</v>
      </c>
      <c r="V687" s="15">
        <v>0</v>
      </c>
      <c r="W687" s="15">
        <v>82244.11</v>
      </c>
      <c r="X687" s="16">
        <v>1440</v>
      </c>
      <c r="Y687" s="16">
        <v>1495</v>
      </c>
      <c r="Z687" s="16">
        <v>0</v>
      </c>
      <c r="AA687" s="16">
        <v>0</v>
      </c>
      <c r="AB687" s="16">
        <v>2935</v>
      </c>
      <c r="AC687" s="16">
        <v>0</v>
      </c>
      <c r="AD687" s="15">
        <v>0</v>
      </c>
      <c r="AE687" s="15">
        <v>77096.800000000003</v>
      </c>
      <c r="AF687" s="17">
        <v>-99.76</v>
      </c>
      <c r="AG687" s="17">
        <v>0.2</v>
      </c>
      <c r="AH687" s="17">
        <v>0</v>
      </c>
      <c r="AI687" s="17">
        <v>-1006</v>
      </c>
      <c r="AJ687" s="17">
        <v>0</v>
      </c>
      <c r="AK687" s="17">
        <v>0</v>
      </c>
      <c r="AL687" s="18">
        <v>881</v>
      </c>
      <c r="AM687" s="18">
        <v>908</v>
      </c>
      <c r="AN687" s="35">
        <v>42853</v>
      </c>
      <c r="AO687" s="35">
        <v>42851</v>
      </c>
      <c r="AP687" s="23" t="s">
        <v>50</v>
      </c>
      <c r="AQ687" s="36">
        <v>42851.689282407409</v>
      </c>
      <c r="AR687" s="20" t="s">
        <v>71</v>
      </c>
      <c r="AS687" s="25" t="s">
        <v>50</v>
      </c>
      <c r="AT687" s="37">
        <v>42852.415960648148</v>
      </c>
      <c r="AU687" s="21" t="s">
        <v>51</v>
      </c>
    </row>
    <row r="688" spans="1:47" x14ac:dyDescent="0.2">
      <c r="A688" s="4" t="s">
        <v>122</v>
      </c>
      <c r="B688" s="14" t="s">
        <v>123</v>
      </c>
      <c r="C688" s="34">
        <v>42851</v>
      </c>
      <c r="D688" s="15">
        <v>62345</v>
      </c>
      <c r="E688" s="15">
        <v>61895</v>
      </c>
      <c r="F688" s="15">
        <v>0</v>
      </c>
      <c r="G688" s="15">
        <v>0</v>
      </c>
      <c r="H688" s="15">
        <v>0</v>
      </c>
      <c r="I688" s="15">
        <v>450</v>
      </c>
      <c r="J688" s="15">
        <v>1611.33</v>
      </c>
      <c r="K688" s="15">
        <v>0</v>
      </c>
      <c r="L688" s="15">
        <v>0</v>
      </c>
      <c r="M688" s="15">
        <v>790</v>
      </c>
      <c r="N688" s="15">
        <v>0</v>
      </c>
      <c r="O688" s="15">
        <v>59405.53</v>
      </c>
      <c r="P688" s="15">
        <v>0</v>
      </c>
      <c r="Q688" s="15">
        <v>3410</v>
      </c>
      <c r="R688" s="15">
        <v>1930.8</v>
      </c>
      <c r="S688" s="15">
        <v>61895</v>
      </c>
      <c r="T688" s="15">
        <v>2851.33</v>
      </c>
      <c r="U688" s="15">
        <v>0</v>
      </c>
      <c r="V688" s="15">
        <v>0</v>
      </c>
      <c r="W688" s="15">
        <v>64746.33</v>
      </c>
      <c r="X688" s="16">
        <v>560</v>
      </c>
      <c r="Y688" s="16">
        <v>1720</v>
      </c>
      <c r="Z688" s="16">
        <v>0</v>
      </c>
      <c r="AA688" s="16">
        <v>0</v>
      </c>
      <c r="AB688" s="16">
        <v>2280</v>
      </c>
      <c r="AC688" s="16">
        <v>0</v>
      </c>
      <c r="AD688" s="15">
        <v>0</v>
      </c>
      <c r="AE688" s="15">
        <v>59284.2</v>
      </c>
      <c r="AF688" s="17">
        <v>-74.650000000000006</v>
      </c>
      <c r="AG688" s="17">
        <v>-0.2</v>
      </c>
      <c r="AH688" s="17">
        <v>0</v>
      </c>
      <c r="AI688" s="17">
        <v>0</v>
      </c>
      <c r="AJ688" s="17">
        <v>0</v>
      </c>
      <c r="AK688" s="17">
        <v>0</v>
      </c>
      <c r="AL688" s="18">
        <v>709</v>
      </c>
      <c r="AM688" s="18">
        <v>734</v>
      </c>
      <c r="AN688" s="35">
        <v>42857</v>
      </c>
      <c r="AO688" s="35">
        <v>42852</v>
      </c>
      <c r="AP688" s="23" t="s">
        <v>50</v>
      </c>
      <c r="AQ688" s="36">
        <v>42852.688125000001</v>
      </c>
      <c r="AR688" s="20" t="s">
        <v>71</v>
      </c>
      <c r="AS688" s="25" t="s">
        <v>50</v>
      </c>
      <c r="AT688" s="37">
        <v>42853.463414351849</v>
      </c>
      <c r="AU688" s="21" t="s">
        <v>51</v>
      </c>
    </row>
    <row r="689" spans="1:47" x14ac:dyDescent="0.2">
      <c r="A689" s="4" t="s">
        <v>122</v>
      </c>
      <c r="B689" s="14" t="s">
        <v>123</v>
      </c>
      <c r="C689" s="34">
        <v>42852</v>
      </c>
      <c r="D689" s="15">
        <v>69720</v>
      </c>
      <c r="E689" s="15">
        <v>69270</v>
      </c>
      <c r="F689" s="15">
        <v>0</v>
      </c>
      <c r="G689" s="15">
        <v>0</v>
      </c>
      <c r="H689" s="15">
        <v>0</v>
      </c>
      <c r="I689" s="15">
        <v>450</v>
      </c>
      <c r="J689" s="15">
        <v>1454.64</v>
      </c>
      <c r="K689" s="15">
        <v>0</v>
      </c>
      <c r="L689" s="15">
        <v>0</v>
      </c>
      <c r="M689" s="15">
        <v>800</v>
      </c>
      <c r="N689" s="15">
        <v>0</v>
      </c>
      <c r="O689" s="15">
        <v>64719.19</v>
      </c>
      <c r="P689" s="15">
        <v>0</v>
      </c>
      <c r="Q689" s="15">
        <v>5865</v>
      </c>
      <c r="R689" s="15">
        <v>1390.45</v>
      </c>
      <c r="S689" s="15">
        <v>69270</v>
      </c>
      <c r="T689" s="15">
        <v>2704.64</v>
      </c>
      <c r="U689" s="15">
        <v>0</v>
      </c>
      <c r="V689" s="15">
        <v>0</v>
      </c>
      <c r="W689" s="15">
        <v>71974.64</v>
      </c>
      <c r="X689" s="16">
        <v>590</v>
      </c>
      <c r="Y689" s="16">
        <v>925</v>
      </c>
      <c r="Z689" s="16">
        <v>0</v>
      </c>
      <c r="AA689" s="16">
        <v>0</v>
      </c>
      <c r="AB689" s="16">
        <v>1515</v>
      </c>
      <c r="AC689" s="16">
        <v>0</v>
      </c>
      <c r="AD689" s="15">
        <v>0</v>
      </c>
      <c r="AE689" s="15">
        <v>63979.55</v>
      </c>
      <c r="AF689" s="17">
        <v>-120.02</v>
      </c>
      <c r="AG689" s="17">
        <v>0.45</v>
      </c>
      <c r="AH689" s="17">
        <v>0</v>
      </c>
      <c r="AI689" s="17">
        <v>0</v>
      </c>
      <c r="AJ689" s="17">
        <v>0</v>
      </c>
      <c r="AK689" s="17">
        <v>0</v>
      </c>
      <c r="AL689" s="18">
        <v>851</v>
      </c>
      <c r="AM689" s="18">
        <v>862</v>
      </c>
      <c r="AN689" s="35">
        <v>42858</v>
      </c>
      <c r="AO689" s="35">
        <v>42853</v>
      </c>
      <c r="AP689" s="23" t="s">
        <v>50</v>
      </c>
      <c r="AQ689" s="36">
        <v>42855.789409722223</v>
      </c>
      <c r="AR689" s="20" t="s">
        <v>51</v>
      </c>
      <c r="AS689" s="25" t="s">
        <v>50</v>
      </c>
      <c r="AT689" s="37">
        <v>42857.468946759262</v>
      </c>
      <c r="AU689" s="21" t="s">
        <v>51</v>
      </c>
    </row>
    <row r="690" spans="1:47" x14ac:dyDescent="0.2">
      <c r="A690" s="4" t="s">
        <v>122</v>
      </c>
      <c r="B690" s="14" t="s">
        <v>123</v>
      </c>
      <c r="C690" s="34">
        <v>42853</v>
      </c>
      <c r="D690" s="15">
        <v>68460</v>
      </c>
      <c r="E690" s="15">
        <v>67510</v>
      </c>
      <c r="F690" s="15">
        <v>50</v>
      </c>
      <c r="G690" s="15">
        <v>0</v>
      </c>
      <c r="H690" s="15">
        <v>0</v>
      </c>
      <c r="I690" s="15">
        <v>900</v>
      </c>
      <c r="J690" s="15">
        <v>2848.8</v>
      </c>
      <c r="K690" s="15">
        <v>100</v>
      </c>
      <c r="L690" s="15">
        <v>0</v>
      </c>
      <c r="M690" s="15">
        <v>1210</v>
      </c>
      <c r="N690" s="15">
        <v>0</v>
      </c>
      <c r="O690" s="15">
        <v>62891.199999999997</v>
      </c>
      <c r="P690" s="15">
        <v>30</v>
      </c>
      <c r="Q690" s="15">
        <v>7985.5</v>
      </c>
      <c r="R690" s="15">
        <v>1712.1</v>
      </c>
      <c r="S690" s="15">
        <v>67510</v>
      </c>
      <c r="T690" s="15">
        <v>5108.8</v>
      </c>
      <c r="U690" s="15">
        <v>0</v>
      </c>
      <c r="V690" s="15">
        <v>0</v>
      </c>
      <c r="W690" s="15">
        <v>72618.8</v>
      </c>
      <c r="X690" s="16">
        <v>960</v>
      </c>
      <c r="Y690" s="16">
        <v>1935</v>
      </c>
      <c r="Z690" s="16">
        <v>0</v>
      </c>
      <c r="AA690" s="16">
        <v>0</v>
      </c>
      <c r="AB690" s="16">
        <v>2895</v>
      </c>
      <c r="AC690" s="16">
        <v>0</v>
      </c>
      <c r="AD690" s="15">
        <v>0</v>
      </c>
      <c r="AE690" s="15">
        <v>61627.4</v>
      </c>
      <c r="AF690" s="17">
        <v>-167.05</v>
      </c>
      <c r="AG690" s="17">
        <v>0.4</v>
      </c>
      <c r="AH690" s="17">
        <v>0</v>
      </c>
      <c r="AI690" s="17">
        <v>0</v>
      </c>
      <c r="AJ690" s="17">
        <v>0</v>
      </c>
      <c r="AK690" s="17">
        <v>0</v>
      </c>
      <c r="AL690" s="18">
        <v>823</v>
      </c>
      <c r="AM690" s="18">
        <v>851</v>
      </c>
      <c r="AN690" s="35">
        <v>42859</v>
      </c>
      <c r="AO690" s="35">
        <v>42854</v>
      </c>
      <c r="AP690" s="23" t="s">
        <v>50</v>
      </c>
      <c r="AQ690" s="36">
        <v>42857.585312499999</v>
      </c>
      <c r="AR690" s="20" t="s">
        <v>71</v>
      </c>
      <c r="AS690" s="25" t="s">
        <v>50</v>
      </c>
      <c r="AT690" s="37">
        <v>42857.881342592591</v>
      </c>
      <c r="AU690" s="21" t="s">
        <v>51</v>
      </c>
    </row>
    <row r="691" spans="1:47" x14ac:dyDescent="0.2">
      <c r="A691" s="4" t="s">
        <v>122</v>
      </c>
      <c r="B691" s="14" t="s">
        <v>123</v>
      </c>
      <c r="C691" s="34">
        <v>42854</v>
      </c>
      <c r="D691" s="15">
        <v>64285</v>
      </c>
      <c r="E691" s="15">
        <v>63685</v>
      </c>
      <c r="F691" s="15">
        <v>0</v>
      </c>
      <c r="G691" s="15">
        <v>0</v>
      </c>
      <c r="H691" s="15">
        <v>0</v>
      </c>
      <c r="I691" s="15">
        <v>600</v>
      </c>
      <c r="J691" s="15">
        <v>1968.12</v>
      </c>
      <c r="K691" s="15">
        <v>100</v>
      </c>
      <c r="L691" s="15">
        <v>10</v>
      </c>
      <c r="M691" s="15">
        <v>670</v>
      </c>
      <c r="N691" s="15">
        <v>0</v>
      </c>
      <c r="O691" s="15">
        <v>57075.51</v>
      </c>
      <c r="P691" s="15">
        <v>0</v>
      </c>
      <c r="Q691" s="15">
        <v>8589.9</v>
      </c>
      <c r="R691" s="15">
        <v>1367.71</v>
      </c>
      <c r="S691" s="15">
        <v>63685</v>
      </c>
      <c r="T691" s="15">
        <v>3348.12</v>
      </c>
      <c r="U691" s="15">
        <v>0</v>
      </c>
      <c r="V691" s="15">
        <v>0</v>
      </c>
      <c r="W691" s="15">
        <v>67033.119999999995</v>
      </c>
      <c r="X691" s="16">
        <v>460</v>
      </c>
      <c r="Y691" s="16">
        <v>1245</v>
      </c>
      <c r="Z691" s="16">
        <v>0</v>
      </c>
      <c r="AA691" s="16">
        <v>0</v>
      </c>
      <c r="AB691" s="16">
        <v>1705</v>
      </c>
      <c r="AC691" s="16">
        <v>0</v>
      </c>
      <c r="AD691" s="15">
        <v>0</v>
      </c>
      <c r="AE691" s="15">
        <v>56032.39</v>
      </c>
      <c r="AF691" s="17">
        <v>0</v>
      </c>
      <c r="AG691" s="17">
        <v>-0.39</v>
      </c>
      <c r="AH691" s="17">
        <v>0</v>
      </c>
      <c r="AI691" s="17">
        <v>-8589.9</v>
      </c>
      <c r="AJ691" s="17">
        <v>0</v>
      </c>
      <c r="AK691" s="17">
        <v>0</v>
      </c>
      <c r="AL691" s="18">
        <v>694</v>
      </c>
      <c r="AM691" s="18">
        <v>735</v>
      </c>
      <c r="AN691" s="35">
        <v>42859</v>
      </c>
      <c r="AO691" s="35">
        <v>42857</v>
      </c>
      <c r="AP691" s="23" t="s">
        <v>50</v>
      </c>
      <c r="AQ691" s="36">
        <v>42857.776666666665</v>
      </c>
      <c r="AR691" s="20" t="s">
        <v>71</v>
      </c>
      <c r="AS691" s="25" t="s">
        <v>50</v>
      </c>
      <c r="AT691" s="37">
        <v>42857.881342592591</v>
      </c>
      <c r="AU691" s="21" t="s">
        <v>51</v>
      </c>
    </row>
    <row r="692" spans="1:47" x14ac:dyDescent="0.2">
      <c r="A692" s="4" t="s">
        <v>124</v>
      </c>
      <c r="B692" s="14" t="s">
        <v>125</v>
      </c>
      <c r="C692" s="34">
        <v>42826</v>
      </c>
      <c r="D692" s="15">
        <v>47120</v>
      </c>
      <c r="E692" s="15">
        <v>46570</v>
      </c>
      <c r="F692" s="15">
        <v>0</v>
      </c>
      <c r="G692" s="15">
        <v>0</v>
      </c>
      <c r="H692" s="15">
        <v>0</v>
      </c>
      <c r="I692" s="15">
        <v>550</v>
      </c>
      <c r="J692" s="15">
        <v>6232.95</v>
      </c>
      <c r="K692" s="15">
        <v>0</v>
      </c>
      <c r="L692" s="15">
        <v>790</v>
      </c>
      <c r="M692" s="15">
        <v>0</v>
      </c>
      <c r="N692" s="15">
        <v>0</v>
      </c>
      <c r="O692" s="15">
        <v>36567.550000000003</v>
      </c>
      <c r="P692" s="15">
        <v>0</v>
      </c>
      <c r="Q692" s="15">
        <v>8440.7000000000007</v>
      </c>
      <c r="R692" s="15">
        <v>9134.7000000000007</v>
      </c>
      <c r="S692" s="15">
        <v>46570</v>
      </c>
      <c r="T692" s="15">
        <v>7113.51</v>
      </c>
      <c r="U692" s="15">
        <v>0</v>
      </c>
      <c r="V692" s="15">
        <v>459.44</v>
      </c>
      <c r="W692" s="15">
        <v>54142.95</v>
      </c>
      <c r="X692" s="16">
        <v>0</v>
      </c>
      <c r="Y692" s="16">
        <v>0</v>
      </c>
      <c r="Z692" s="16">
        <v>0</v>
      </c>
      <c r="AA692" s="16">
        <v>0</v>
      </c>
      <c r="AB692" s="16">
        <v>0</v>
      </c>
      <c r="AC692" s="16">
        <v>0</v>
      </c>
      <c r="AD692" s="15">
        <v>0</v>
      </c>
      <c r="AE692" s="15">
        <v>29544.6</v>
      </c>
      <c r="AF692" s="17">
        <v>-155.94999999999999</v>
      </c>
      <c r="AG692" s="17">
        <v>0.4</v>
      </c>
      <c r="AH692" s="17">
        <v>0</v>
      </c>
      <c r="AI692" s="17">
        <v>0</v>
      </c>
      <c r="AJ692" s="17">
        <v>0</v>
      </c>
      <c r="AK692" s="17">
        <v>0</v>
      </c>
      <c r="AL692" s="18">
        <v>565</v>
      </c>
      <c r="AM692" s="18">
        <v>588</v>
      </c>
      <c r="AN692" s="35">
        <v>42830</v>
      </c>
      <c r="AO692" s="35">
        <v>42828</v>
      </c>
      <c r="AP692" s="23" t="s">
        <v>50</v>
      </c>
      <c r="AQ692" s="36">
        <v>42829.488923611112</v>
      </c>
      <c r="AR692" s="20" t="s">
        <v>51</v>
      </c>
      <c r="AS692" s="25" t="s">
        <v>50</v>
      </c>
      <c r="AT692" s="37">
        <v>42850.879733796297</v>
      </c>
      <c r="AU692" s="21" t="s">
        <v>57</v>
      </c>
    </row>
    <row r="693" spans="1:47" x14ac:dyDescent="0.2">
      <c r="A693" s="4" t="s">
        <v>124</v>
      </c>
      <c r="B693" s="14" t="s">
        <v>125</v>
      </c>
      <c r="C693" s="34">
        <v>42828</v>
      </c>
      <c r="D693" s="15">
        <v>93420</v>
      </c>
      <c r="E693" s="15">
        <v>92570</v>
      </c>
      <c r="F693" s="15">
        <v>150</v>
      </c>
      <c r="G693" s="15">
        <v>0</v>
      </c>
      <c r="H693" s="15">
        <v>0</v>
      </c>
      <c r="I693" s="15">
        <v>700</v>
      </c>
      <c r="J693" s="15">
        <v>8678.1</v>
      </c>
      <c r="K693" s="15">
        <v>0</v>
      </c>
      <c r="L693" s="15">
        <v>2175</v>
      </c>
      <c r="M693" s="15">
        <v>120</v>
      </c>
      <c r="N693" s="15">
        <v>500</v>
      </c>
      <c r="O693" s="15">
        <v>76770.820000000007</v>
      </c>
      <c r="P693" s="15">
        <v>0</v>
      </c>
      <c r="Q693" s="15">
        <v>26118.28</v>
      </c>
      <c r="R693" s="15">
        <v>2004</v>
      </c>
      <c r="S693" s="15">
        <v>92570</v>
      </c>
      <c r="T693" s="15">
        <v>12323.1</v>
      </c>
      <c r="U693" s="15">
        <v>0</v>
      </c>
      <c r="V693" s="15">
        <v>0</v>
      </c>
      <c r="W693" s="15">
        <v>104393.1</v>
      </c>
      <c r="X693" s="16">
        <v>0</v>
      </c>
      <c r="Y693" s="16">
        <v>0</v>
      </c>
      <c r="Z693" s="16">
        <v>0</v>
      </c>
      <c r="AA693" s="16">
        <v>0</v>
      </c>
      <c r="AB693" s="16">
        <v>0</v>
      </c>
      <c r="AC693" s="16">
        <v>0</v>
      </c>
      <c r="AD693" s="15">
        <v>0</v>
      </c>
      <c r="AE693" s="15">
        <v>65797.72</v>
      </c>
      <c r="AF693" s="17">
        <v>-470.23</v>
      </c>
      <c r="AG693" s="17">
        <v>0.28000000000000003</v>
      </c>
      <c r="AH693" s="17">
        <v>0</v>
      </c>
      <c r="AI693" s="17">
        <v>0</v>
      </c>
      <c r="AJ693" s="17">
        <v>0</v>
      </c>
      <c r="AK693" s="17">
        <v>0</v>
      </c>
      <c r="AL693" s="18">
        <v>1297</v>
      </c>
      <c r="AM693" s="18">
        <v>1324</v>
      </c>
      <c r="AN693" s="35">
        <v>42832</v>
      </c>
      <c r="AO693" s="35">
        <v>42829</v>
      </c>
      <c r="AP693" s="23" t="s">
        <v>50</v>
      </c>
      <c r="AQ693" s="36">
        <v>42830.857916666668</v>
      </c>
      <c r="AR693" s="20" t="s">
        <v>51</v>
      </c>
      <c r="AS693" s="25" t="s">
        <v>50</v>
      </c>
      <c r="AT693" s="37">
        <v>42850.879733796297</v>
      </c>
      <c r="AU693" s="21" t="s">
        <v>57</v>
      </c>
    </row>
    <row r="694" spans="1:47" x14ac:dyDescent="0.2">
      <c r="A694" s="4" t="s">
        <v>124</v>
      </c>
      <c r="B694" s="14" t="s">
        <v>125</v>
      </c>
      <c r="C694" s="34">
        <v>42829</v>
      </c>
      <c r="D694" s="15">
        <v>56580</v>
      </c>
      <c r="E694" s="15">
        <v>56180</v>
      </c>
      <c r="F694" s="15">
        <v>0</v>
      </c>
      <c r="G694" s="15">
        <v>0</v>
      </c>
      <c r="H694" s="15">
        <v>0</v>
      </c>
      <c r="I694" s="15">
        <v>400</v>
      </c>
      <c r="J694" s="15">
        <v>5712.57</v>
      </c>
      <c r="K694" s="15">
        <v>0</v>
      </c>
      <c r="L694" s="15">
        <v>1045</v>
      </c>
      <c r="M694" s="15">
        <v>0</v>
      </c>
      <c r="N694" s="15">
        <v>0</v>
      </c>
      <c r="O694" s="15">
        <v>49855.9</v>
      </c>
      <c r="P694" s="15">
        <v>0</v>
      </c>
      <c r="Q694" s="15">
        <v>13251.67</v>
      </c>
      <c r="R694" s="15">
        <v>230</v>
      </c>
      <c r="S694" s="15">
        <v>56180</v>
      </c>
      <c r="T694" s="15">
        <v>7157.57</v>
      </c>
      <c r="U694" s="15">
        <v>0</v>
      </c>
      <c r="V694" s="15">
        <v>0</v>
      </c>
      <c r="W694" s="15">
        <v>63337.57</v>
      </c>
      <c r="X694" s="16">
        <v>0</v>
      </c>
      <c r="Y694" s="16">
        <v>0</v>
      </c>
      <c r="Z694" s="16">
        <v>0</v>
      </c>
      <c r="AA694" s="16">
        <v>0</v>
      </c>
      <c r="AB694" s="16">
        <v>0</v>
      </c>
      <c r="AC694" s="16">
        <v>0</v>
      </c>
      <c r="AD694" s="15">
        <v>0</v>
      </c>
      <c r="AE694" s="15">
        <v>43098.33</v>
      </c>
      <c r="AF694" s="17">
        <v>-241.91</v>
      </c>
      <c r="AG694" s="17">
        <v>12.67</v>
      </c>
      <c r="AH694" s="17">
        <v>0</v>
      </c>
      <c r="AI694" s="17">
        <v>0</v>
      </c>
      <c r="AJ694" s="17">
        <v>0</v>
      </c>
      <c r="AK694" s="17">
        <v>0</v>
      </c>
      <c r="AL694" s="18">
        <v>745</v>
      </c>
      <c r="AM694" s="18">
        <v>758</v>
      </c>
      <c r="AN694" s="35">
        <v>42835</v>
      </c>
      <c r="AO694" s="35">
        <v>42830</v>
      </c>
      <c r="AP694" s="23" t="s">
        <v>50</v>
      </c>
      <c r="AQ694" s="36">
        <v>42834.874722222223</v>
      </c>
      <c r="AR694" s="20" t="s">
        <v>51</v>
      </c>
      <c r="AS694" s="25" t="s">
        <v>50</v>
      </c>
      <c r="AT694" s="37">
        <v>42850.879733796297</v>
      </c>
      <c r="AU694" s="21" t="s">
        <v>57</v>
      </c>
    </row>
    <row r="695" spans="1:47" x14ac:dyDescent="0.2">
      <c r="A695" s="4" t="s">
        <v>124</v>
      </c>
      <c r="B695" s="14" t="s">
        <v>125</v>
      </c>
      <c r="C695" s="34">
        <v>42830</v>
      </c>
      <c r="D695" s="15">
        <v>67105</v>
      </c>
      <c r="E695" s="15">
        <v>66505</v>
      </c>
      <c r="F695" s="15">
        <v>0</v>
      </c>
      <c r="G695" s="15">
        <v>0</v>
      </c>
      <c r="H695" s="15">
        <v>0</v>
      </c>
      <c r="I695" s="15">
        <v>600</v>
      </c>
      <c r="J695" s="15">
        <v>6639.36</v>
      </c>
      <c r="K695" s="15">
        <v>0</v>
      </c>
      <c r="L695" s="15">
        <v>1245</v>
      </c>
      <c r="M695" s="15">
        <v>0</v>
      </c>
      <c r="N695" s="15">
        <v>0</v>
      </c>
      <c r="O695" s="15">
        <v>59341.07</v>
      </c>
      <c r="P695" s="15">
        <v>0</v>
      </c>
      <c r="Q695" s="15">
        <v>10650.49</v>
      </c>
      <c r="R695" s="15">
        <v>4997.8</v>
      </c>
      <c r="S695" s="15">
        <v>66505</v>
      </c>
      <c r="T695" s="15">
        <v>8484.36</v>
      </c>
      <c r="U695" s="15">
        <v>0</v>
      </c>
      <c r="V695" s="15">
        <v>0</v>
      </c>
      <c r="W695" s="15">
        <v>74989.36</v>
      </c>
      <c r="X695" s="16">
        <v>0</v>
      </c>
      <c r="Y695" s="16">
        <v>0</v>
      </c>
      <c r="Z695" s="16">
        <v>0</v>
      </c>
      <c r="AA695" s="16">
        <v>0</v>
      </c>
      <c r="AB695" s="16">
        <v>0</v>
      </c>
      <c r="AC695" s="16">
        <v>0</v>
      </c>
      <c r="AD695" s="15">
        <v>0</v>
      </c>
      <c r="AE695" s="15">
        <v>51456.71</v>
      </c>
      <c r="AF695" s="17">
        <v>-190.49</v>
      </c>
      <c r="AG695" s="17">
        <v>0.28999999999999998</v>
      </c>
      <c r="AH695" s="17">
        <v>0</v>
      </c>
      <c r="AI695" s="17">
        <v>0</v>
      </c>
      <c r="AJ695" s="17">
        <v>0</v>
      </c>
      <c r="AK695" s="17">
        <v>0</v>
      </c>
      <c r="AL695" s="18">
        <v>922</v>
      </c>
      <c r="AM695" s="18">
        <v>935</v>
      </c>
      <c r="AN695" s="35">
        <v>42835</v>
      </c>
      <c r="AO695" s="35">
        <v>42832</v>
      </c>
      <c r="AP695" s="23" t="s">
        <v>50</v>
      </c>
      <c r="AQ695" s="36">
        <v>42834.939398148148</v>
      </c>
      <c r="AR695" s="20" t="s">
        <v>51</v>
      </c>
      <c r="AS695" s="25" t="s">
        <v>50</v>
      </c>
      <c r="AT695" s="37">
        <v>42850.879733796297</v>
      </c>
      <c r="AU695" s="21" t="s">
        <v>57</v>
      </c>
    </row>
    <row r="696" spans="1:47" x14ac:dyDescent="0.2">
      <c r="A696" s="4" t="s">
        <v>124</v>
      </c>
      <c r="B696" s="14" t="s">
        <v>125</v>
      </c>
      <c r="C696" s="34">
        <v>42832</v>
      </c>
      <c r="D696" s="15">
        <v>89585</v>
      </c>
      <c r="E696" s="15">
        <v>88935</v>
      </c>
      <c r="F696" s="15">
        <v>0</v>
      </c>
      <c r="G696" s="15">
        <v>0</v>
      </c>
      <c r="H696" s="15">
        <v>0</v>
      </c>
      <c r="I696" s="15">
        <v>650</v>
      </c>
      <c r="J696" s="15">
        <v>6267.57</v>
      </c>
      <c r="K696" s="15">
        <v>0</v>
      </c>
      <c r="L696" s="15">
        <v>1275</v>
      </c>
      <c r="M696" s="15">
        <v>200</v>
      </c>
      <c r="N696" s="15">
        <v>200</v>
      </c>
      <c r="O696" s="15">
        <v>74765.25</v>
      </c>
      <c r="P696" s="15">
        <v>0</v>
      </c>
      <c r="Q696" s="15">
        <v>21222.82</v>
      </c>
      <c r="R696" s="15">
        <v>1539.5</v>
      </c>
      <c r="S696" s="15">
        <v>88935</v>
      </c>
      <c r="T696" s="15">
        <v>8592.57</v>
      </c>
      <c r="U696" s="15">
        <v>0</v>
      </c>
      <c r="V696" s="15">
        <v>0</v>
      </c>
      <c r="W696" s="15">
        <v>97327.57</v>
      </c>
      <c r="X696" s="16">
        <v>0</v>
      </c>
      <c r="Y696" s="16">
        <v>0</v>
      </c>
      <c r="Z696" s="16">
        <v>0</v>
      </c>
      <c r="AA696" s="16">
        <v>0</v>
      </c>
      <c r="AB696" s="16">
        <v>0</v>
      </c>
      <c r="AC696" s="16">
        <v>0</v>
      </c>
      <c r="AD696" s="15">
        <v>0</v>
      </c>
      <c r="AE696" s="15">
        <v>67022.679999999993</v>
      </c>
      <c r="AF696" s="17">
        <v>-392.08</v>
      </c>
      <c r="AG696" s="17">
        <v>0.32</v>
      </c>
      <c r="AH696" s="17">
        <v>0</v>
      </c>
      <c r="AI696" s="17">
        <v>0</v>
      </c>
      <c r="AJ696" s="17">
        <v>0</v>
      </c>
      <c r="AK696" s="17">
        <v>0</v>
      </c>
      <c r="AL696" s="18">
        <v>1194</v>
      </c>
      <c r="AM696" s="18">
        <v>1229</v>
      </c>
      <c r="AN696" s="35">
        <v>42837</v>
      </c>
      <c r="AO696" s="35">
        <v>42835</v>
      </c>
      <c r="AP696" s="23" t="s">
        <v>50</v>
      </c>
      <c r="AQ696" s="36">
        <v>42836.461041666669</v>
      </c>
      <c r="AR696" s="20" t="s">
        <v>51</v>
      </c>
      <c r="AS696" s="25" t="s">
        <v>50</v>
      </c>
      <c r="AT696" s="37">
        <v>42850.879733796297</v>
      </c>
      <c r="AU696" s="21" t="s">
        <v>57</v>
      </c>
    </row>
    <row r="697" spans="1:47" x14ac:dyDescent="0.2">
      <c r="A697" s="4" t="s">
        <v>124</v>
      </c>
      <c r="B697" s="14" t="s">
        <v>125</v>
      </c>
      <c r="C697" s="34">
        <v>42833</v>
      </c>
      <c r="D697" s="15">
        <v>47235</v>
      </c>
      <c r="E697" s="15">
        <v>46885</v>
      </c>
      <c r="F697" s="15">
        <v>0</v>
      </c>
      <c r="G697" s="15">
        <v>0</v>
      </c>
      <c r="H697" s="15">
        <v>0</v>
      </c>
      <c r="I697" s="15">
        <v>350</v>
      </c>
      <c r="J697" s="15">
        <v>3644.01</v>
      </c>
      <c r="K697" s="15">
        <v>0</v>
      </c>
      <c r="L697" s="15">
        <v>1335</v>
      </c>
      <c r="M697" s="15">
        <v>30</v>
      </c>
      <c r="N697" s="15">
        <v>500</v>
      </c>
      <c r="O697" s="15">
        <v>44199.95</v>
      </c>
      <c r="P697" s="15">
        <v>0</v>
      </c>
      <c r="Q697" s="15">
        <v>6689.06</v>
      </c>
      <c r="R697" s="15">
        <v>1855</v>
      </c>
      <c r="S697" s="15">
        <v>46885</v>
      </c>
      <c r="T697" s="15">
        <v>5859.01</v>
      </c>
      <c r="U697" s="15">
        <v>0</v>
      </c>
      <c r="V697" s="15">
        <v>0</v>
      </c>
      <c r="W697" s="15">
        <v>52244.01</v>
      </c>
      <c r="X697" s="16">
        <v>0</v>
      </c>
      <c r="Y697" s="16">
        <v>0</v>
      </c>
      <c r="Z697" s="16">
        <v>0</v>
      </c>
      <c r="AA697" s="16">
        <v>0</v>
      </c>
      <c r="AB697" s="16">
        <v>0</v>
      </c>
      <c r="AC697" s="16">
        <v>0</v>
      </c>
      <c r="AD697" s="15">
        <v>0</v>
      </c>
      <c r="AE697" s="15">
        <v>39190.94</v>
      </c>
      <c r="AF697" s="17">
        <v>-122.89</v>
      </c>
      <c r="AG697" s="17">
        <v>0.06</v>
      </c>
      <c r="AH697" s="17">
        <v>0</v>
      </c>
      <c r="AI697" s="17">
        <v>0</v>
      </c>
      <c r="AJ697" s="17">
        <v>0</v>
      </c>
      <c r="AK697" s="17">
        <v>0</v>
      </c>
      <c r="AL697" s="18">
        <v>655</v>
      </c>
      <c r="AM697" s="18">
        <v>669</v>
      </c>
      <c r="AN697" s="35">
        <v>42837</v>
      </c>
      <c r="AO697" s="35">
        <v>42835</v>
      </c>
      <c r="AP697" s="23" t="s">
        <v>50</v>
      </c>
      <c r="AQ697" s="36">
        <v>42836.461342592593</v>
      </c>
      <c r="AR697" s="20" t="s">
        <v>51</v>
      </c>
      <c r="AS697" s="25" t="s">
        <v>50</v>
      </c>
      <c r="AT697" s="37">
        <v>42850.879733796297</v>
      </c>
      <c r="AU697" s="21" t="s">
        <v>57</v>
      </c>
    </row>
    <row r="698" spans="1:47" x14ac:dyDescent="0.2">
      <c r="A698" s="4" t="s">
        <v>124</v>
      </c>
      <c r="B698" s="14" t="s">
        <v>125</v>
      </c>
      <c r="C698" s="34">
        <v>42835</v>
      </c>
      <c r="D698" s="15">
        <v>70260</v>
      </c>
      <c r="E698" s="15">
        <v>69610</v>
      </c>
      <c r="F698" s="15">
        <v>0</v>
      </c>
      <c r="G698" s="15">
        <v>0</v>
      </c>
      <c r="H698" s="15">
        <v>0</v>
      </c>
      <c r="I698" s="15">
        <v>650</v>
      </c>
      <c r="J698" s="15">
        <v>4448.79</v>
      </c>
      <c r="K698" s="15">
        <v>0</v>
      </c>
      <c r="L698" s="15">
        <v>980</v>
      </c>
      <c r="M698" s="15">
        <v>60</v>
      </c>
      <c r="N698" s="15">
        <v>1500</v>
      </c>
      <c r="O698" s="15">
        <v>51414</v>
      </c>
      <c r="P698" s="15">
        <v>0</v>
      </c>
      <c r="Q698" s="15">
        <v>18100.990000000002</v>
      </c>
      <c r="R698" s="15">
        <v>7733.8</v>
      </c>
      <c r="S698" s="15">
        <v>69610</v>
      </c>
      <c r="T698" s="15">
        <v>7638.79</v>
      </c>
      <c r="U698" s="15">
        <v>0</v>
      </c>
      <c r="V698" s="15">
        <v>0</v>
      </c>
      <c r="W698" s="15">
        <v>75748.789999999994</v>
      </c>
      <c r="X698" s="16">
        <v>0</v>
      </c>
      <c r="Y698" s="16">
        <v>0</v>
      </c>
      <c r="Z698" s="16">
        <v>0</v>
      </c>
      <c r="AA698" s="16">
        <v>0</v>
      </c>
      <c r="AB698" s="16">
        <v>0</v>
      </c>
      <c r="AC698" s="16">
        <v>0</v>
      </c>
      <c r="AD698" s="15">
        <v>0</v>
      </c>
      <c r="AE698" s="15">
        <v>45925.21</v>
      </c>
      <c r="AF698" s="17">
        <v>-330.19</v>
      </c>
      <c r="AG698" s="17">
        <v>0.79</v>
      </c>
      <c r="AH698" s="17">
        <v>0</v>
      </c>
      <c r="AI698" s="17">
        <v>0</v>
      </c>
      <c r="AJ698" s="17">
        <v>0</v>
      </c>
      <c r="AK698" s="17">
        <v>0</v>
      </c>
      <c r="AL698" s="18">
        <v>876</v>
      </c>
      <c r="AM698" s="18">
        <v>904</v>
      </c>
      <c r="AN698" s="35">
        <v>42842</v>
      </c>
      <c r="AO698" s="35">
        <v>42836</v>
      </c>
      <c r="AP698" s="23" t="s">
        <v>50</v>
      </c>
      <c r="AQ698" s="36">
        <v>42837.411493055559</v>
      </c>
      <c r="AR698" s="20" t="s">
        <v>51</v>
      </c>
      <c r="AS698" s="25" t="s">
        <v>50</v>
      </c>
      <c r="AT698" s="37">
        <v>42850.879733796297</v>
      </c>
      <c r="AU698" s="21" t="s">
        <v>57</v>
      </c>
    </row>
    <row r="699" spans="1:47" x14ac:dyDescent="0.2">
      <c r="A699" s="4" t="s">
        <v>124</v>
      </c>
      <c r="B699" s="14" t="s">
        <v>125</v>
      </c>
      <c r="C699" s="34">
        <v>42836</v>
      </c>
      <c r="D699" s="15">
        <v>22795</v>
      </c>
      <c r="E699" s="15">
        <v>22645</v>
      </c>
      <c r="F699" s="15">
        <v>0</v>
      </c>
      <c r="G699" s="15">
        <v>0</v>
      </c>
      <c r="H699" s="15">
        <v>0</v>
      </c>
      <c r="I699" s="15">
        <v>150</v>
      </c>
      <c r="J699" s="15">
        <v>3082.5</v>
      </c>
      <c r="K699" s="15">
        <v>0</v>
      </c>
      <c r="L699" s="15">
        <v>585</v>
      </c>
      <c r="M699" s="15">
        <v>0</v>
      </c>
      <c r="N699" s="15">
        <v>0</v>
      </c>
      <c r="O699" s="15">
        <v>25593.1</v>
      </c>
      <c r="P699" s="15">
        <v>0</v>
      </c>
      <c r="Q699" s="15">
        <v>684.4</v>
      </c>
      <c r="R699" s="15">
        <v>185</v>
      </c>
      <c r="S699" s="15">
        <v>22645</v>
      </c>
      <c r="T699" s="15">
        <v>3817.5</v>
      </c>
      <c r="U699" s="15">
        <v>0</v>
      </c>
      <c r="V699" s="15">
        <v>0</v>
      </c>
      <c r="W699" s="15">
        <v>26462.5</v>
      </c>
      <c r="X699" s="16">
        <v>0</v>
      </c>
      <c r="Y699" s="16">
        <v>0</v>
      </c>
      <c r="Z699" s="16">
        <v>0</v>
      </c>
      <c r="AA699" s="16">
        <v>0</v>
      </c>
      <c r="AB699" s="16">
        <v>0</v>
      </c>
      <c r="AC699" s="16">
        <v>0</v>
      </c>
      <c r="AD699" s="15">
        <v>0</v>
      </c>
      <c r="AE699" s="15">
        <v>21925.599999999999</v>
      </c>
      <c r="AF699" s="17">
        <v>-12.44</v>
      </c>
      <c r="AG699" s="17">
        <v>0.4</v>
      </c>
      <c r="AH699" s="17">
        <v>0</v>
      </c>
      <c r="AI699" s="17">
        <v>0</v>
      </c>
      <c r="AJ699" s="17">
        <v>0</v>
      </c>
      <c r="AK699" s="17">
        <v>0</v>
      </c>
      <c r="AL699" s="18">
        <v>316</v>
      </c>
      <c r="AM699" s="18">
        <v>325</v>
      </c>
      <c r="AN699" s="35">
        <v>42843</v>
      </c>
      <c r="AO699" s="35">
        <v>42837</v>
      </c>
      <c r="AP699" s="23" t="s">
        <v>50</v>
      </c>
      <c r="AQ699" s="36">
        <v>42840.897476851853</v>
      </c>
      <c r="AR699" s="20" t="s">
        <v>51</v>
      </c>
      <c r="AS699" s="25" t="s">
        <v>50</v>
      </c>
      <c r="AT699" s="37">
        <v>42850.879733796297</v>
      </c>
      <c r="AU699" s="21" t="s">
        <v>57</v>
      </c>
    </row>
    <row r="700" spans="1:47" x14ac:dyDescent="0.2">
      <c r="A700" s="4" t="s">
        <v>124</v>
      </c>
      <c r="B700" s="14" t="s">
        <v>125</v>
      </c>
      <c r="C700" s="34">
        <v>42837</v>
      </c>
      <c r="D700" s="15">
        <v>4235</v>
      </c>
      <c r="E700" s="15">
        <v>4235</v>
      </c>
      <c r="F700" s="15">
        <v>0</v>
      </c>
      <c r="G700" s="15">
        <v>0</v>
      </c>
      <c r="H700" s="15">
        <v>0</v>
      </c>
      <c r="I700" s="15">
        <v>0</v>
      </c>
      <c r="J700" s="15">
        <v>131.4</v>
      </c>
      <c r="K700" s="15">
        <v>0</v>
      </c>
      <c r="L700" s="15">
        <v>55</v>
      </c>
      <c r="M700" s="15">
        <v>0</v>
      </c>
      <c r="N700" s="15">
        <v>0</v>
      </c>
      <c r="O700" s="15">
        <v>4056.4</v>
      </c>
      <c r="P700" s="15">
        <v>0</v>
      </c>
      <c r="Q700" s="15">
        <v>365</v>
      </c>
      <c r="R700" s="15">
        <v>0</v>
      </c>
      <c r="S700" s="15">
        <v>4235</v>
      </c>
      <c r="T700" s="15">
        <v>186.4</v>
      </c>
      <c r="U700" s="15">
        <v>0</v>
      </c>
      <c r="V700" s="15">
        <v>0</v>
      </c>
      <c r="W700" s="15">
        <v>4421.3999999999996</v>
      </c>
      <c r="X700" s="16">
        <v>0</v>
      </c>
      <c r="Y700" s="16">
        <v>0</v>
      </c>
      <c r="Z700" s="16">
        <v>0</v>
      </c>
      <c r="AA700" s="16">
        <v>0</v>
      </c>
      <c r="AB700" s="16">
        <v>0</v>
      </c>
      <c r="AC700" s="16">
        <v>0</v>
      </c>
      <c r="AD700" s="15">
        <v>0</v>
      </c>
      <c r="AE700" s="15">
        <v>3870</v>
      </c>
      <c r="AF700" s="17">
        <v>-6.63</v>
      </c>
      <c r="AG700" s="17">
        <v>0</v>
      </c>
      <c r="AH700" s="17">
        <v>0</v>
      </c>
      <c r="AI700" s="17">
        <v>0</v>
      </c>
      <c r="AJ700" s="17">
        <v>0</v>
      </c>
      <c r="AK700" s="17">
        <v>0</v>
      </c>
      <c r="AL700" s="18">
        <v>46</v>
      </c>
      <c r="AM700" s="18">
        <v>48</v>
      </c>
      <c r="AN700" s="35">
        <v>42844</v>
      </c>
      <c r="AO700" s="35">
        <v>42838</v>
      </c>
      <c r="AP700" s="23" t="s">
        <v>50</v>
      </c>
      <c r="AQ700" s="36">
        <v>42842.358807870369</v>
      </c>
      <c r="AR700" s="20" t="s">
        <v>51</v>
      </c>
      <c r="AS700" s="25" t="s">
        <v>50</v>
      </c>
      <c r="AT700" s="37">
        <v>42850.879733796297</v>
      </c>
      <c r="AU700" s="21" t="s">
        <v>57</v>
      </c>
    </row>
    <row r="701" spans="1:47" x14ac:dyDescent="0.2">
      <c r="A701" s="4" t="s">
        <v>124</v>
      </c>
      <c r="B701" s="14" t="s">
        <v>125</v>
      </c>
      <c r="C701" s="34">
        <v>42842</v>
      </c>
      <c r="D701" s="15">
        <v>64515</v>
      </c>
      <c r="E701" s="15">
        <v>63665</v>
      </c>
      <c r="F701" s="15">
        <v>0</v>
      </c>
      <c r="G701" s="15">
        <v>0</v>
      </c>
      <c r="H701" s="15">
        <v>0</v>
      </c>
      <c r="I701" s="15">
        <v>850</v>
      </c>
      <c r="J701" s="15">
        <v>9477.24</v>
      </c>
      <c r="K701" s="15">
        <v>0</v>
      </c>
      <c r="L701" s="15">
        <v>1010</v>
      </c>
      <c r="M701" s="15">
        <v>60</v>
      </c>
      <c r="N701" s="15">
        <v>0</v>
      </c>
      <c r="O701" s="15">
        <v>56576.34</v>
      </c>
      <c r="P701" s="15">
        <v>0</v>
      </c>
      <c r="Q701" s="15">
        <v>17705.900000000001</v>
      </c>
      <c r="R701" s="15">
        <v>780</v>
      </c>
      <c r="S701" s="15">
        <v>63665</v>
      </c>
      <c r="T701" s="15">
        <v>11397.24</v>
      </c>
      <c r="U701" s="15">
        <v>0</v>
      </c>
      <c r="V701" s="15">
        <v>0</v>
      </c>
      <c r="W701" s="15">
        <v>75062.240000000005</v>
      </c>
      <c r="X701" s="16">
        <v>0</v>
      </c>
      <c r="Y701" s="16">
        <v>0</v>
      </c>
      <c r="Z701" s="16">
        <v>0</v>
      </c>
      <c r="AA701" s="16">
        <v>0</v>
      </c>
      <c r="AB701" s="16">
        <v>0</v>
      </c>
      <c r="AC701" s="16">
        <v>0</v>
      </c>
      <c r="AD701" s="15">
        <v>0</v>
      </c>
      <c r="AE701" s="15">
        <v>46029.1</v>
      </c>
      <c r="AF701" s="17">
        <v>-326.87</v>
      </c>
      <c r="AG701" s="17">
        <v>0.9</v>
      </c>
      <c r="AH701" s="17">
        <v>0</v>
      </c>
      <c r="AI701" s="17">
        <v>0</v>
      </c>
      <c r="AJ701" s="17">
        <v>0</v>
      </c>
      <c r="AK701" s="17">
        <v>0</v>
      </c>
      <c r="AL701" s="18">
        <v>833</v>
      </c>
      <c r="AM701" s="18">
        <v>878</v>
      </c>
      <c r="AN701" s="35">
        <v>42845</v>
      </c>
      <c r="AO701" s="35">
        <v>42843</v>
      </c>
      <c r="AP701" s="23" t="s">
        <v>50</v>
      </c>
      <c r="AQ701" s="36">
        <v>42843.727743055555</v>
      </c>
      <c r="AR701" s="20" t="s">
        <v>51</v>
      </c>
      <c r="AS701" s="25" t="s">
        <v>50</v>
      </c>
      <c r="AT701" s="37">
        <v>42850.879733796297</v>
      </c>
      <c r="AU701" s="21" t="s">
        <v>57</v>
      </c>
    </row>
    <row r="702" spans="1:47" x14ac:dyDescent="0.2">
      <c r="A702" s="4" t="s">
        <v>124</v>
      </c>
      <c r="B702" s="14" t="s">
        <v>125</v>
      </c>
      <c r="C702" s="34">
        <v>42843</v>
      </c>
      <c r="D702" s="15">
        <v>57140</v>
      </c>
      <c r="E702" s="15">
        <v>56590</v>
      </c>
      <c r="F702" s="15">
        <v>200</v>
      </c>
      <c r="G702" s="15">
        <v>0</v>
      </c>
      <c r="H702" s="15">
        <v>0</v>
      </c>
      <c r="I702" s="15">
        <v>350</v>
      </c>
      <c r="J702" s="15">
        <v>6224.52</v>
      </c>
      <c r="K702" s="15">
        <v>0</v>
      </c>
      <c r="L702" s="15">
        <v>680</v>
      </c>
      <c r="M702" s="15">
        <v>0</v>
      </c>
      <c r="N702" s="15">
        <v>1000</v>
      </c>
      <c r="O702" s="15">
        <v>51562.04</v>
      </c>
      <c r="P702" s="15">
        <v>0</v>
      </c>
      <c r="Q702" s="15">
        <v>12618.48</v>
      </c>
      <c r="R702" s="15">
        <v>864</v>
      </c>
      <c r="S702" s="15">
        <v>56590</v>
      </c>
      <c r="T702" s="15">
        <v>8454.52</v>
      </c>
      <c r="U702" s="15">
        <v>0</v>
      </c>
      <c r="V702" s="15">
        <v>0</v>
      </c>
      <c r="W702" s="15">
        <v>64044.52</v>
      </c>
      <c r="X702" s="16">
        <v>0</v>
      </c>
      <c r="Y702" s="16">
        <v>0</v>
      </c>
      <c r="Z702" s="16">
        <v>0</v>
      </c>
      <c r="AA702" s="16">
        <v>0</v>
      </c>
      <c r="AB702" s="16">
        <v>0</v>
      </c>
      <c r="AC702" s="16">
        <v>0</v>
      </c>
      <c r="AD702" s="15">
        <v>0</v>
      </c>
      <c r="AE702" s="15">
        <v>44657.52</v>
      </c>
      <c r="AF702" s="17">
        <v>-221.05</v>
      </c>
      <c r="AG702" s="17">
        <v>0.48</v>
      </c>
      <c r="AH702" s="17">
        <v>0</v>
      </c>
      <c r="AI702" s="17">
        <v>0</v>
      </c>
      <c r="AJ702" s="17">
        <v>0</v>
      </c>
      <c r="AK702" s="17">
        <v>0</v>
      </c>
      <c r="AL702" s="18">
        <v>812</v>
      </c>
      <c r="AM702" s="18">
        <v>819</v>
      </c>
      <c r="AN702" s="35">
        <v>42846</v>
      </c>
      <c r="AO702" s="35">
        <v>42844</v>
      </c>
      <c r="AP702" s="23" t="s">
        <v>50</v>
      </c>
      <c r="AQ702" s="36">
        <v>42844.69871527778</v>
      </c>
      <c r="AR702" s="20" t="s">
        <v>51</v>
      </c>
      <c r="AS702" s="25" t="s">
        <v>50</v>
      </c>
      <c r="AT702" s="37">
        <v>42850.879733796297</v>
      </c>
      <c r="AU702" s="21" t="s">
        <v>57</v>
      </c>
    </row>
    <row r="703" spans="1:47" x14ac:dyDescent="0.2">
      <c r="A703" s="4" t="s">
        <v>124</v>
      </c>
      <c r="B703" s="14" t="s">
        <v>125</v>
      </c>
      <c r="C703" s="34">
        <v>42844</v>
      </c>
      <c r="D703" s="15">
        <v>52875</v>
      </c>
      <c r="E703" s="15">
        <v>52425</v>
      </c>
      <c r="F703" s="15">
        <v>0</v>
      </c>
      <c r="G703" s="15">
        <v>0</v>
      </c>
      <c r="H703" s="15">
        <v>0</v>
      </c>
      <c r="I703" s="15">
        <v>450</v>
      </c>
      <c r="J703" s="15">
        <v>5194.0200000000004</v>
      </c>
      <c r="K703" s="15">
        <v>20</v>
      </c>
      <c r="L703" s="15">
        <v>875</v>
      </c>
      <c r="M703" s="15">
        <v>60</v>
      </c>
      <c r="N703" s="15">
        <v>0</v>
      </c>
      <c r="O703" s="15">
        <v>43773.25</v>
      </c>
      <c r="P703" s="15">
        <v>0</v>
      </c>
      <c r="Q703" s="15">
        <v>13615.77</v>
      </c>
      <c r="R703" s="15">
        <v>1635</v>
      </c>
      <c r="S703" s="15">
        <v>52425</v>
      </c>
      <c r="T703" s="15">
        <v>6599.02</v>
      </c>
      <c r="U703" s="15">
        <v>0</v>
      </c>
      <c r="V703" s="15">
        <v>0</v>
      </c>
      <c r="W703" s="15">
        <v>59024.02</v>
      </c>
      <c r="X703" s="16">
        <v>0</v>
      </c>
      <c r="Y703" s="16">
        <v>0</v>
      </c>
      <c r="Z703" s="16">
        <v>0</v>
      </c>
      <c r="AA703" s="16">
        <v>0</v>
      </c>
      <c r="AB703" s="16">
        <v>0</v>
      </c>
      <c r="AC703" s="16">
        <v>0</v>
      </c>
      <c r="AD703" s="15">
        <v>0</v>
      </c>
      <c r="AE703" s="15">
        <v>37624.230000000003</v>
      </c>
      <c r="AF703" s="17">
        <v>-253.58</v>
      </c>
      <c r="AG703" s="17">
        <v>0.77</v>
      </c>
      <c r="AH703" s="17">
        <v>0</v>
      </c>
      <c r="AI703" s="17">
        <v>0</v>
      </c>
      <c r="AJ703" s="17">
        <v>0</v>
      </c>
      <c r="AK703" s="17">
        <v>0</v>
      </c>
      <c r="AL703" s="18">
        <v>689</v>
      </c>
      <c r="AM703" s="18">
        <v>706</v>
      </c>
      <c r="AN703" s="35">
        <v>42849</v>
      </c>
      <c r="AO703" s="35">
        <v>42845</v>
      </c>
      <c r="AP703" s="23" t="s">
        <v>50</v>
      </c>
      <c r="AQ703" s="36">
        <v>42845.711400462962</v>
      </c>
      <c r="AR703" s="20" t="s">
        <v>51</v>
      </c>
      <c r="AS703" s="25" t="s">
        <v>50</v>
      </c>
      <c r="AT703" s="37">
        <v>42850.879733796297</v>
      </c>
      <c r="AU703" s="21" t="s">
        <v>57</v>
      </c>
    </row>
    <row r="704" spans="1:47" x14ac:dyDescent="0.2">
      <c r="A704" s="4" t="s">
        <v>124</v>
      </c>
      <c r="B704" s="14" t="s">
        <v>125</v>
      </c>
      <c r="C704" s="34">
        <v>42845</v>
      </c>
      <c r="D704" s="15">
        <v>68590</v>
      </c>
      <c r="E704" s="15">
        <v>68340</v>
      </c>
      <c r="F704" s="15">
        <v>0</v>
      </c>
      <c r="G704" s="15">
        <v>0</v>
      </c>
      <c r="H704" s="15">
        <v>0</v>
      </c>
      <c r="I704" s="15">
        <v>250</v>
      </c>
      <c r="J704" s="15">
        <v>5692.41</v>
      </c>
      <c r="K704" s="15">
        <v>0</v>
      </c>
      <c r="L704" s="15">
        <v>830</v>
      </c>
      <c r="M704" s="15">
        <v>30</v>
      </c>
      <c r="N704" s="15">
        <v>0</v>
      </c>
      <c r="O704" s="15">
        <v>44166.05</v>
      </c>
      <c r="P704" s="15">
        <v>90</v>
      </c>
      <c r="Q704" s="15">
        <v>22202.76</v>
      </c>
      <c r="R704" s="15">
        <v>8683.6</v>
      </c>
      <c r="S704" s="15">
        <v>68340</v>
      </c>
      <c r="T704" s="15">
        <v>6802.41</v>
      </c>
      <c r="U704" s="15">
        <v>0</v>
      </c>
      <c r="V704" s="15">
        <v>0</v>
      </c>
      <c r="W704" s="15">
        <v>75142.41</v>
      </c>
      <c r="X704" s="16">
        <v>0</v>
      </c>
      <c r="Y704" s="16">
        <v>0</v>
      </c>
      <c r="Z704" s="16">
        <v>0</v>
      </c>
      <c r="AA704" s="16">
        <v>0</v>
      </c>
      <c r="AB704" s="16">
        <v>0</v>
      </c>
      <c r="AC704" s="16">
        <v>0</v>
      </c>
      <c r="AD704" s="15">
        <v>0</v>
      </c>
      <c r="AE704" s="15">
        <v>37613.64</v>
      </c>
      <c r="AF704" s="17">
        <v>-400.52</v>
      </c>
      <c r="AG704" s="17">
        <v>0.36</v>
      </c>
      <c r="AH704" s="17">
        <v>0</v>
      </c>
      <c r="AI704" s="17">
        <v>0</v>
      </c>
      <c r="AJ704" s="17">
        <v>0</v>
      </c>
      <c r="AK704" s="17">
        <v>0</v>
      </c>
      <c r="AL704" s="18">
        <v>822</v>
      </c>
      <c r="AM704" s="18">
        <v>851</v>
      </c>
      <c r="AN704" s="35">
        <v>42850</v>
      </c>
      <c r="AO704" s="35">
        <v>42846</v>
      </c>
      <c r="AP704" s="23" t="s">
        <v>50</v>
      </c>
      <c r="AQ704" s="36">
        <v>42848.809618055559</v>
      </c>
      <c r="AR704" s="20" t="s">
        <v>51</v>
      </c>
      <c r="AS704" s="25" t="s">
        <v>50</v>
      </c>
      <c r="AT704" s="37">
        <v>42850.879733796297</v>
      </c>
      <c r="AU704" s="21" t="s">
        <v>57</v>
      </c>
    </row>
    <row r="705" spans="1:47" x14ac:dyDescent="0.2">
      <c r="A705" s="4" t="s">
        <v>124</v>
      </c>
      <c r="B705" s="14" t="s">
        <v>125</v>
      </c>
      <c r="C705" s="34">
        <v>42846</v>
      </c>
      <c r="D705" s="15">
        <v>54800</v>
      </c>
      <c r="E705" s="15">
        <v>54650</v>
      </c>
      <c r="F705" s="15">
        <v>0</v>
      </c>
      <c r="G705" s="15">
        <v>0</v>
      </c>
      <c r="H705" s="15">
        <v>0</v>
      </c>
      <c r="I705" s="15">
        <v>150</v>
      </c>
      <c r="J705" s="15">
        <v>2683.44</v>
      </c>
      <c r="K705" s="15">
        <v>0</v>
      </c>
      <c r="L705" s="15">
        <v>665</v>
      </c>
      <c r="M705" s="15">
        <v>0</v>
      </c>
      <c r="N705" s="15">
        <v>1000</v>
      </c>
      <c r="O705" s="15">
        <v>46797.8</v>
      </c>
      <c r="P705" s="15">
        <v>50</v>
      </c>
      <c r="Q705" s="15">
        <v>10993.64</v>
      </c>
      <c r="R705" s="15">
        <v>1307</v>
      </c>
      <c r="S705" s="15">
        <v>54650</v>
      </c>
      <c r="T705" s="15">
        <v>4498.4399999999996</v>
      </c>
      <c r="U705" s="15">
        <v>0</v>
      </c>
      <c r="V705" s="15">
        <v>0</v>
      </c>
      <c r="W705" s="15">
        <v>58148.44</v>
      </c>
      <c r="X705" s="16">
        <v>0</v>
      </c>
      <c r="Y705" s="16">
        <v>0</v>
      </c>
      <c r="Z705" s="16">
        <v>0</v>
      </c>
      <c r="AA705" s="16">
        <v>0</v>
      </c>
      <c r="AB705" s="16">
        <v>0</v>
      </c>
      <c r="AC705" s="16">
        <v>0</v>
      </c>
      <c r="AD705" s="15">
        <v>0</v>
      </c>
      <c r="AE705" s="15">
        <v>43449.36</v>
      </c>
      <c r="AF705" s="17">
        <v>-200.83</v>
      </c>
      <c r="AG705" s="17">
        <v>0.64</v>
      </c>
      <c r="AH705" s="17">
        <v>0</v>
      </c>
      <c r="AI705" s="17">
        <v>0</v>
      </c>
      <c r="AJ705" s="17">
        <v>0</v>
      </c>
      <c r="AK705" s="17">
        <v>0</v>
      </c>
      <c r="AL705" s="18">
        <v>599</v>
      </c>
      <c r="AM705" s="18">
        <v>645</v>
      </c>
      <c r="AN705" s="35">
        <v>42851</v>
      </c>
      <c r="AO705" s="35">
        <v>42847</v>
      </c>
      <c r="AP705" s="23" t="s">
        <v>50</v>
      </c>
      <c r="AQ705" s="36">
        <v>42849.591898148145</v>
      </c>
      <c r="AR705" s="20" t="s">
        <v>71</v>
      </c>
      <c r="AS705" s="25" t="s">
        <v>50</v>
      </c>
      <c r="AT705" s="37">
        <v>42850.879733796297</v>
      </c>
      <c r="AU705" s="21" t="s">
        <v>57</v>
      </c>
    </row>
    <row r="706" spans="1:47" x14ac:dyDescent="0.2">
      <c r="A706" s="4" t="s">
        <v>124</v>
      </c>
      <c r="B706" s="14" t="s">
        <v>125</v>
      </c>
      <c r="C706" s="34">
        <v>42847</v>
      </c>
      <c r="D706" s="15">
        <v>36630</v>
      </c>
      <c r="E706" s="15">
        <v>36180</v>
      </c>
      <c r="F706" s="15">
        <v>0</v>
      </c>
      <c r="G706" s="15">
        <v>0</v>
      </c>
      <c r="H706" s="15">
        <v>0</v>
      </c>
      <c r="I706" s="15">
        <v>450</v>
      </c>
      <c r="J706" s="15">
        <v>3973.5</v>
      </c>
      <c r="K706" s="15">
        <v>0</v>
      </c>
      <c r="L706" s="15">
        <v>635</v>
      </c>
      <c r="M706" s="15">
        <v>0</v>
      </c>
      <c r="N706" s="15">
        <v>0</v>
      </c>
      <c r="O706" s="15">
        <v>28200.1</v>
      </c>
      <c r="P706" s="15">
        <v>0</v>
      </c>
      <c r="Q706" s="15">
        <v>9785.2000000000007</v>
      </c>
      <c r="R706" s="15">
        <v>3253.2</v>
      </c>
      <c r="S706" s="15">
        <v>36180</v>
      </c>
      <c r="T706" s="15">
        <v>5058.5</v>
      </c>
      <c r="U706" s="15">
        <v>0</v>
      </c>
      <c r="V706" s="15">
        <v>0</v>
      </c>
      <c r="W706" s="15">
        <v>41238.5</v>
      </c>
      <c r="X706" s="16">
        <v>0</v>
      </c>
      <c r="Y706" s="16">
        <v>0</v>
      </c>
      <c r="Z706" s="16">
        <v>0</v>
      </c>
      <c r="AA706" s="16">
        <v>0</v>
      </c>
      <c r="AB706" s="16">
        <v>0</v>
      </c>
      <c r="AC706" s="16">
        <v>0</v>
      </c>
      <c r="AD706" s="15">
        <v>0</v>
      </c>
      <c r="AE706" s="15">
        <v>23591.599999999999</v>
      </c>
      <c r="AF706" s="17">
        <v>-178.9</v>
      </c>
      <c r="AG706" s="17">
        <v>0.4</v>
      </c>
      <c r="AH706" s="17">
        <v>0</v>
      </c>
      <c r="AI706" s="17">
        <v>0</v>
      </c>
      <c r="AJ706" s="17">
        <v>0</v>
      </c>
      <c r="AK706" s="17">
        <v>0</v>
      </c>
      <c r="AL706" s="18">
        <v>496</v>
      </c>
      <c r="AM706" s="18">
        <v>508</v>
      </c>
      <c r="AN706" s="35">
        <v>42851</v>
      </c>
      <c r="AO706" s="35">
        <v>42849</v>
      </c>
      <c r="AP706" s="23" t="s">
        <v>50</v>
      </c>
      <c r="AQ706" s="36">
        <v>42850.355451388888</v>
      </c>
      <c r="AR706" s="20" t="s">
        <v>51</v>
      </c>
      <c r="AS706" s="25" t="s">
        <v>50</v>
      </c>
      <c r="AT706" s="37">
        <v>42850.879733796297</v>
      </c>
      <c r="AU706" s="21" t="s">
        <v>57</v>
      </c>
    </row>
    <row r="707" spans="1:47" x14ac:dyDescent="0.2">
      <c r="A707" s="4" t="s">
        <v>124</v>
      </c>
      <c r="B707" s="14" t="s">
        <v>125</v>
      </c>
      <c r="C707" s="34">
        <v>42849</v>
      </c>
      <c r="D707" s="15">
        <v>83910</v>
      </c>
      <c r="E707" s="15">
        <v>83310</v>
      </c>
      <c r="F707" s="15">
        <v>0</v>
      </c>
      <c r="G707" s="15">
        <v>0</v>
      </c>
      <c r="H707" s="15">
        <v>0</v>
      </c>
      <c r="I707" s="15">
        <v>600</v>
      </c>
      <c r="J707" s="15">
        <v>7199.07</v>
      </c>
      <c r="K707" s="15">
        <v>20</v>
      </c>
      <c r="L707" s="15">
        <v>1220</v>
      </c>
      <c r="M707" s="15">
        <v>0</v>
      </c>
      <c r="N707" s="15">
        <v>0</v>
      </c>
      <c r="O707" s="15">
        <v>63734.87</v>
      </c>
      <c r="P707" s="15">
        <v>0</v>
      </c>
      <c r="Q707" s="15">
        <v>27924.2</v>
      </c>
      <c r="R707" s="15">
        <v>690</v>
      </c>
      <c r="S707" s="15">
        <v>83310</v>
      </c>
      <c r="T707" s="15">
        <v>9039.07</v>
      </c>
      <c r="U707" s="15">
        <v>0</v>
      </c>
      <c r="V707" s="15">
        <v>0</v>
      </c>
      <c r="W707" s="15">
        <v>92349.07</v>
      </c>
      <c r="X707" s="16">
        <v>0</v>
      </c>
      <c r="Y707" s="16">
        <v>0</v>
      </c>
      <c r="Z707" s="16">
        <v>0</v>
      </c>
      <c r="AA707" s="16">
        <v>0</v>
      </c>
      <c r="AB707" s="16">
        <v>0</v>
      </c>
      <c r="AC707" s="16">
        <v>0</v>
      </c>
      <c r="AD707" s="15">
        <v>0</v>
      </c>
      <c r="AE707" s="15">
        <v>55295.8</v>
      </c>
      <c r="AF707" s="17">
        <v>-501.81</v>
      </c>
      <c r="AG707" s="17">
        <v>0.2</v>
      </c>
      <c r="AH707" s="17">
        <v>0</v>
      </c>
      <c r="AI707" s="17">
        <v>0</v>
      </c>
      <c r="AJ707" s="17">
        <v>0</v>
      </c>
      <c r="AK707" s="17">
        <v>0</v>
      </c>
      <c r="AL707" s="18">
        <v>1168</v>
      </c>
      <c r="AM707" s="18">
        <v>1189</v>
      </c>
      <c r="AN707" s="35">
        <v>42852</v>
      </c>
      <c r="AO707" s="35">
        <v>42850</v>
      </c>
      <c r="AP707" s="23" t="s">
        <v>50</v>
      </c>
      <c r="AQ707" s="36">
        <v>42850.765428240738</v>
      </c>
      <c r="AR707" s="20" t="s">
        <v>71</v>
      </c>
      <c r="AS707" s="25" t="s">
        <v>50</v>
      </c>
      <c r="AT707" s="37">
        <v>42850.879733796297</v>
      </c>
      <c r="AU707" s="21" t="s">
        <v>57</v>
      </c>
    </row>
    <row r="708" spans="1:47" x14ac:dyDescent="0.2">
      <c r="A708" s="4" t="s">
        <v>124</v>
      </c>
      <c r="B708" s="14" t="s">
        <v>125</v>
      </c>
      <c r="C708" s="34">
        <v>42850</v>
      </c>
      <c r="D708" s="15">
        <v>58545</v>
      </c>
      <c r="E708" s="15">
        <v>58045</v>
      </c>
      <c r="F708" s="15">
        <v>0</v>
      </c>
      <c r="G708" s="15">
        <v>0</v>
      </c>
      <c r="H708" s="15">
        <v>0</v>
      </c>
      <c r="I708" s="15">
        <v>500</v>
      </c>
      <c r="J708" s="15">
        <v>4946.8500000000004</v>
      </c>
      <c r="K708" s="15">
        <v>0</v>
      </c>
      <c r="L708" s="15">
        <v>1180</v>
      </c>
      <c r="M708" s="15">
        <v>75</v>
      </c>
      <c r="N708" s="15">
        <v>0</v>
      </c>
      <c r="O708" s="15">
        <v>46269.45</v>
      </c>
      <c r="P708" s="15">
        <v>0</v>
      </c>
      <c r="Q708" s="15">
        <v>15550.3</v>
      </c>
      <c r="R708" s="15">
        <v>2927.1</v>
      </c>
      <c r="S708" s="15">
        <v>58045</v>
      </c>
      <c r="T708" s="15">
        <v>6701.85</v>
      </c>
      <c r="U708" s="15">
        <v>0</v>
      </c>
      <c r="V708" s="15">
        <v>0</v>
      </c>
      <c r="W708" s="15">
        <v>64746.85</v>
      </c>
      <c r="X708" s="16">
        <v>0</v>
      </c>
      <c r="Y708" s="16">
        <v>0</v>
      </c>
      <c r="Z708" s="16">
        <v>0</v>
      </c>
      <c r="AA708" s="16">
        <v>0</v>
      </c>
      <c r="AB708" s="16">
        <v>0</v>
      </c>
      <c r="AC708" s="16">
        <v>0</v>
      </c>
      <c r="AD708" s="15">
        <v>0</v>
      </c>
      <c r="AE708" s="15">
        <v>40067.599999999999</v>
      </c>
      <c r="AF708" s="17">
        <v>-267.36</v>
      </c>
      <c r="AG708" s="17">
        <v>0.4</v>
      </c>
      <c r="AH708" s="17">
        <v>0</v>
      </c>
      <c r="AI708" s="17">
        <v>0</v>
      </c>
      <c r="AJ708" s="17">
        <v>0</v>
      </c>
      <c r="AK708" s="17">
        <v>0</v>
      </c>
      <c r="AL708" s="18">
        <v>749</v>
      </c>
      <c r="AM708" s="18">
        <v>771</v>
      </c>
      <c r="AN708" s="35">
        <v>42853</v>
      </c>
      <c r="AO708" s="35">
        <v>42851</v>
      </c>
      <c r="AP708" s="23" t="s">
        <v>50</v>
      </c>
      <c r="AQ708" s="36">
        <v>42851.697962962964</v>
      </c>
      <c r="AR708" s="20" t="s">
        <v>71</v>
      </c>
      <c r="AS708" s="25" t="s">
        <v>50</v>
      </c>
      <c r="AT708" s="37">
        <v>42852.415960648148</v>
      </c>
      <c r="AU708" s="21" t="s">
        <v>51</v>
      </c>
    </row>
    <row r="709" spans="1:47" x14ac:dyDescent="0.2">
      <c r="A709" s="4" t="s">
        <v>124</v>
      </c>
      <c r="B709" s="14" t="s">
        <v>125</v>
      </c>
      <c r="C709" s="34">
        <v>42851</v>
      </c>
      <c r="D709" s="15">
        <v>48700</v>
      </c>
      <c r="E709" s="15">
        <v>48200</v>
      </c>
      <c r="F709" s="15">
        <v>0</v>
      </c>
      <c r="G709" s="15">
        <v>0</v>
      </c>
      <c r="H709" s="15">
        <v>0</v>
      </c>
      <c r="I709" s="15">
        <v>500</v>
      </c>
      <c r="J709" s="15">
        <v>3661.95</v>
      </c>
      <c r="K709" s="15">
        <v>0</v>
      </c>
      <c r="L709" s="15">
        <v>1005</v>
      </c>
      <c r="M709" s="15">
        <v>0</v>
      </c>
      <c r="N709" s="15">
        <v>100</v>
      </c>
      <c r="O709" s="15">
        <v>40530.15</v>
      </c>
      <c r="P709" s="15">
        <v>0</v>
      </c>
      <c r="Q709" s="15">
        <v>10356.1</v>
      </c>
      <c r="R709" s="15">
        <v>2580.6999999999998</v>
      </c>
      <c r="S709" s="15">
        <v>48200</v>
      </c>
      <c r="T709" s="15">
        <v>5266.95</v>
      </c>
      <c r="U709" s="15">
        <v>0</v>
      </c>
      <c r="V709" s="15">
        <v>0</v>
      </c>
      <c r="W709" s="15">
        <v>53366.95</v>
      </c>
      <c r="X709" s="16">
        <v>0</v>
      </c>
      <c r="Y709" s="16">
        <v>0</v>
      </c>
      <c r="Z709" s="16">
        <v>0</v>
      </c>
      <c r="AA709" s="16">
        <v>0</v>
      </c>
      <c r="AB709" s="16">
        <v>0</v>
      </c>
      <c r="AC709" s="16">
        <v>0</v>
      </c>
      <c r="AD709" s="15">
        <v>0</v>
      </c>
      <c r="AE709" s="15">
        <v>35863.199999999997</v>
      </c>
      <c r="AF709" s="17">
        <v>-189.4</v>
      </c>
      <c r="AG709" s="17">
        <v>0.8</v>
      </c>
      <c r="AH709" s="17">
        <v>0</v>
      </c>
      <c r="AI709" s="17">
        <v>0</v>
      </c>
      <c r="AJ709" s="17">
        <v>0</v>
      </c>
      <c r="AK709" s="17">
        <v>0</v>
      </c>
      <c r="AL709" s="18">
        <v>682</v>
      </c>
      <c r="AM709" s="18">
        <v>692</v>
      </c>
      <c r="AN709" s="35">
        <v>42857</v>
      </c>
      <c r="AO709" s="35">
        <v>42852</v>
      </c>
      <c r="AP709" s="23" t="s">
        <v>50</v>
      </c>
      <c r="AQ709" s="36">
        <v>42852.699537037035</v>
      </c>
      <c r="AR709" s="20" t="s">
        <v>71</v>
      </c>
      <c r="AS709" s="25" t="s">
        <v>50</v>
      </c>
      <c r="AT709" s="37">
        <v>42853.463414351849</v>
      </c>
      <c r="AU709" s="21" t="s">
        <v>51</v>
      </c>
    </row>
    <row r="710" spans="1:47" x14ac:dyDescent="0.2">
      <c r="A710" s="4" t="s">
        <v>124</v>
      </c>
      <c r="B710" s="14" t="s">
        <v>125</v>
      </c>
      <c r="C710" s="34">
        <v>42852</v>
      </c>
      <c r="D710" s="15">
        <v>55360</v>
      </c>
      <c r="E710" s="15">
        <v>55160</v>
      </c>
      <c r="F710" s="15">
        <v>50</v>
      </c>
      <c r="G710" s="15">
        <v>0</v>
      </c>
      <c r="H710" s="15">
        <v>0</v>
      </c>
      <c r="I710" s="15">
        <v>150</v>
      </c>
      <c r="J710" s="15">
        <v>4206.84</v>
      </c>
      <c r="K710" s="15">
        <v>0</v>
      </c>
      <c r="L710" s="15">
        <v>830</v>
      </c>
      <c r="M710" s="15">
        <v>0</v>
      </c>
      <c r="N710" s="15">
        <v>800</v>
      </c>
      <c r="O710" s="15">
        <v>47347.15</v>
      </c>
      <c r="P710" s="15">
        <v>0</v>
      </c>
      <c r="Q710" s="15">
        <v>12317.09</v>
      </c>
      <c r="R710" s="15">
        <v>1532.6</v>
      </c>
      <c r="S710" s="15">
        <v>55160</v>
      </c>
      <c r="T710" s="15">
        <v>6036.84</v>
      </c>
      <c r="U710" s="15">
        <v>0</v>
      </c>
      <c r="V710" s="15">
        <v>0</v>
      </c>
      <c r="W710" s="15">
        <v>60396.84</v>
      </c>
      <c r="X710" s="16">
        <v>0</v>
      </c>
      <c r="Y710" s="16">
        <v>0</v>
      </c>
      <c r="Z710" s="16">
        <v>0</v>
      </c>
      <c r="AA710" s="16">
        <v>0</v>
      </c>
      <c r="AB710" s="16">
        <v>0</v>
      </c>
      <c r="AC710" s="16">
        <v>0</v>
      </c>
      <c r="AD710" s="15">
        <v>0</v>
      </c>
      <c r="AE710" s="15">
        <v>42310.31</v>
      </c>
      <c r="AF710" s="17">
        <v>-206.62</v>
      </c>
      <c r="AG710" s="17">
        <v>0.69</v>
      </c>
      <c r="AH710" s="17">
        <v>0</v>
      </c>
      <c r="AI710" s="17">
        <v>0</v>
      </c>
      <c r="AJ710" s="17">
        <v>0</v>
      </c>
      <c r="AK710" s="17">
        <v>0</v>
      </c>
      <c r="AL710" s="18">
        <v>692</v>
      </c>
      <c r="AM710" s="18">
        <v>709</v>
      </c>
      <c r="AN710" s="35">
        <v>42858</v>
      </c>
      <c r="AO710" s="35">
        <v>42853</v>
      </c>
      <c r="AP710" s="23" t="s">
        <v>50</v>
      </c>
      <c r="AQ710" s="36">
        <v>42855.792280092595</v>
      </c>
      <c r="AR710" s="20" t="s">
        <v>51</v>
      </c>
      <c r="AS710" s="25" t="s">
        <v>50</v>
      </c>
      <c r="AT710" s="37">
        <v>42857.468946759262</v>
      </c>
      <c r="AU710" s="21" t="s">
        <v>51</v>
      </c>
    </row>
    <row r="711" spans="1:47" x14ac:dyDescent="0.2">
      <c r="A711" s="4" t="s">
        <v>124</v>
      </c>
      <c r="B711" s="14" t="s">
        <v>125</v>
      </c>
      <c r="C711" s="34">
        <v>42853</v>
      </c>
      <c r="D711" s="15">
        <v>54365</v>
      </c>
      <c r="E711" s="15">
        <v>54215</v>
      </c>
      <c r="F711" s="15">
        <v>50</v>
      </c>
      <c r="G711" s="15">
        <v>0</v>
      </c>
      <c r="H711" s="15">
        <v>0</v>
      </c>
      <c r="I711" s="15">
        <v>100</v>
      </c>
      <c r="J711" s="15">
        <v>3087.3</v>
      </c>
      <c r="K711" s="15">
        <v>0</v>
      </c>
      <c r="L711" s="15">
        <v>1115</v>
      </c>
      <c r="M711" s="15">
        <v>0</v>
      </c>
      <c r="N711" s="15">
        <v>500</v>
      </c>
      <c r="O711" s="15">
        <v>42629.4</v>
      </c>
      <c r="P711" s="15">
        <v>0</v>
      </c>
      <c r="Q711" s="15">
        <v>15278.4</v>
      </c>
      <c r="R711" s="15">
        <v>1159.5</v>
      </c>
      <c r="S711" s="15">
        <v>54215</v>
      </c>
      <c r="T711" s="15">
        <v>4852.3</v>
      </c>
      <c r="U711" s="15">
        <v>0</v>
      </c>
      <c r="V711" s="15">
        <v>0</v>
      </c>
      <c r="W711" s="15">
        <v>58567.3</v>
      </c>
      <c r="X711" s="16">
        <v>0</v>
      </c>
      <c r="Y711" s="16">
        <v>0</v>
      </c>
      <c r="Z711" s="16">
        <v>0</v>
      </c>
      <c r="AA711" s="16">
        <v>0</v>
      </c>
      <c r="AB711" s="16">
        <v>0</v>
      </c>
      <c r="AC711" s="16">
        <v>0</v>
      </c>
      <c r="AD711" s="15">
        <v>0</v>
      </c>
      <c r="AE711" s="15">
        <v>38427.1</v>
      </c>
      <c r="AF711" s="17">
        <v>0</v>
      </c>
      <c r="AG711" s="17">
        <v>0</v>
      </c>
      <c r="AH711" s="17">
        <v>0</v>
      </c>
      <c r="AI711" s="17">
        <v>-15278.4</v>
      </c>
      <c r="AJ711" s="17">
        <v>0</v>
      </c>
      <c r="AK711" s="17">
        <v>0</v>
      </c>
      <c r="AL711" s="18">
        <v>710</v>
      </c>
      <c r="AM711" s="18">
        <v>733</v>
      </c>
      <c r="AN711" s="35">
        <v>42859</v>
      </c>
      <c r="AO711" s="35">
        <v>42857</v>
      </c>
      <c r="AP711" s="23" t="s">
        <v>50</v>
      </c>
      <c r="AQ711" s="36">
        <v>42857.836724537039</v>
      </c>
      <c r="AR711" s="20" t="s">
        <v>51</v>
      </c>
      <c r="AS711" s="25" t="s">
        <v>50</v>
      </c>
      <c r="AT711" s="37">
        <v>42857.881342592591</v>
      </c>
      <c r="AU711" s="21" t="s">
        <v>51</v>
      </c>
    </row>
    <row r="712" spans="1:47" x14ac:dyDescent="0.2">
      <c r="A712" s="4" t="s">
        <v>124</v>
      </c>
      <c r="B712" s="14" t="s">
        <v>125</v>
      </c>
      <c r="C712" s="34">
        <v>42854</v>
      </c>
      <c r="D712" s="15">
        <v>44490</v>
      </c>
      <c r="E712" s="15">
        <v>44290</v>
      </c>
      <c r="F712" s="15">
        <v>0</v>
      </c>
      <c r="G712" s="15">
        <v>0</v>
      </c>
      <c r="H712" s="15">
        <v>0</v>
      </c>
      <c r="I712" s="15">
        <v>200</v>
      </c>
      <c r="J712" s="15">
        <v>6074.85</v>
      </c>
      <c r="K712" s="15">
        <v>40</v>
      </c>
      <c r="L712" s="15">
        <v>920</v>
      </c>
      <c r="M712" s="15">
        <v>1000</v>
      </c>
      <c r="N712" s="15">
        <v>0</v>
      </c>
      <c r="O712" s="15">
        <v>30634.3</v>
      </c>
      <c r="P712" s="15">
        <v>0</v>
      </c>
      <c r="Q712" s="15">
        <v>13458.85</v>
      </c>
      <c r="R712" s="15">
        <v>8431.7000000000007</v>
      </c>
      <c r="S712" s="15">
        <v>44290</v>
      </c>
      <c r="T712" s="15">
        <v>8234.85</v>
      </c>
      <c r="U712" s="15">
        <v>0</v>
      </c>
      <c r="V712" s="15">
        <v>0</v>
      </c>
      <c r="W712" s="15">
        <v>52524.85</v>
      </c>
      <c r="X712" s="16">
        <v>0</v>
      </c>
      <c r="Y712" s="16">
        <v>0</v>
      </c>
      <c r="Z712" s="16">
        <v>0</v>
      </c>
      <c r="AA712" s="16">
        <v>0</v>
      </c>
      <c r="AB712" s="16">
        <v>0</v>
      </c>
      <c r="AC712" s="16">
        <v>0</v>
      </c>
      <c r="AD712" s="15">
        <v>0</v>
      </c>
      <c r="AE712" s="15">
        <v>22599.45</v>
      </c>
      <c r="AF712" s="17">
        <v>0</v>
      </c>
      <c r="AG712" s="17">
        <v>0.55000000000000004</v>
      </c>
      <c r="AH712" s="17">
        <v>0</v>
      </c>
      <c r="AI712" s="17">
        <v>-13458.85</v>
      </c>
      <c r="AJ712" s="17">
        <v>0</v>
      </c>
      <c r="AK712" s="17">
        <v>0</v>
      </c>
      <c r="AL712" s="18">
        <v>655</v>
      </c>
      <c r="AM712" s="18">
        <v>659</v>
      </c>
      <c r="AN712" s="35">
        <v>42859</v>
      </c>
      <c r="AO712" s="35">
        <v>42857</v>
      </c>
      <c r="AP712" s="23" t="s">
        <v>50</v>
      </c>
      <c r="AQ712" s="36">
        <v>42857.837314814817</v>
      </c>
      <c r="AR712" s="20" t="s">
        <v>51</v>
      </c>
      <c r="AS712" s="25" t="s">
        <v>50</v>
      </c>
      <c r="AT712" s="37">
        <v>42857.881342592591</v>
      </c>
      <c r="AU712" s="21" t="s">
        <v>51</v>
      </c>
    </row>
    <row r="713" spans="1:47" x14ac:dyDescent="0.2">
      <c r="A713" s="4" t="s">
        <v>126</v>
      </c>
      <c r="B713" s="14" t="s">
        <v>127</v>
      </c>
      <c r="C713" s="34">
        <v>42826</v>
      </c>
      <c r="D713" s="15">
        <v>43675</v>
      </c>
      <c r="E713" s="15">
        <v>43375</v>
      </c>
      <c r="F713" s="15">
        <v>0</v>
      </c>
      <c r="G713" s="15">
        <v>0</v>
      </c>
      <c r="H713" s="15">
        <v>0</v>
      </c>
      <c r="I713" s="15">
        <v>300</v>
      </c>
      <c r="J713" s="15">
        <v>8906.7900000000009</v>
      </c>
      <c r="K713" s="15">
        <v>250</v>
      </c>
      <c r="L713" s="15">
        <v>475</v>
      </c>
      <c r="M713" s="15">
        <v>375</v>
      </c>
      <c r="N713" s="15">
        <v>0</v>
      </c>
      <c r="O713" s="15">
        <v>27876.1</v>
      </c>
      <c r="P713" s="15">
        <v>350</v>
      </c>
      <c r="Q713" s="15">
        <v>0</v>
      </c>
      <c r="R713" s="15">
        <v>25455.69</v>
      </c>
      <c r="S713" s="15">
        <v>43375</v>
      </c>
      <c r="T713" s="15">
        <v>9652.14</v>
      </c>
      <c r="U713" s="15">
        <v>0</v>
      </c>
      <c r="V713" s="15">
        <v>654.65</v>
      </c>
      <c r="W713" s="15">
        <v>53681.79</v>
      </c>
      <c r="X713" s="16">
        <v>400</v>
      </c>
      <c r="Y713" s="16">
        <v>320</v>
      </c>
      <c r="Z713" s="16">
        <v>0</v>
      </c>
      <c r="AA713" s="16">
        <v>0</v>
      </c>
      <c r="AB713" s="16">
        <v>720</v>
      </c>
      <c r="AC713" s="16">
        <v>0</v>
      </c>
      <c r="AD713" s="15">
        <v>0</v>
      </c>
      <c r="AE713" s="15">
        <v>18589.310000000001</v>
      </c>
      <c r="AF713" s="17">
        <v>-5.99</v>
      </c>
      <c r="AG713" s="17">
        <v>-0.31</v>
      </c>
      <c r="AH713" s="17">
        <v>0</v>
      </c>
      <c r="AI713" s="17">
        <v>0</v>
      </c>
      <c r="AJ713" s="17">
        <v>0</v>
      </c>
      <c r="AK713" s="17">
        <v>0</v>
      </c>
      <c r="AL713" s="18">
        <v>636</v>
      </c>
      <c r="AM713" s="18">
        <v>653</v>
      </c>
      <c r="AN713" s="35">
        <v>42830</v>
      </c>
      <c r="AO713" s="35">
        <v>42828</v>
      </c>
      <c r="AP713" s="23" t="s">
        <v>50</v>
      </c>
      <c r="AQ713" s="36">
        <v>42829.558136574073</v>
      </c>
      <c r="AR713" s="20" t="s">
        <v>51</v>
      </c>
      <c r="AS713" s="25" t="s">
        <v>50</v>
      </c>
      <c r="AT713" s="37">
        <v>42850.879733796297</v>
      </c>
      <c r="AU713" s="21" t="s">
        <v>57</v>
      </c>
    </row>
    <row r="714" spans="1:47" x14ac:dyDescent="0.2">
      <c r="A714" s="4" t="s">
        <v>126</v>
      </c>
      <c r="B714" s="14" t="s">
        <v>127</v>
      </c>
      <c r="C714" s="34">
        <v>42828</v>
      </c>
      <c r="D714" s="15">
        <v>97915</v>
      </c>
      <c r="E714" s="15">
        <v>97115</v>
      </c>
      <c r="F714" s="15">
        <v>200</v>
      </c>
      <c r="G714" s="15">
        <v>0</v>
      </c>
      <c r="H714" s="15">
        <v>0</v>
      </c>
      <c r="I714" s="15">
        <v>600</v>
      </c>
      <c r="J714" s="15">
        <v>18481.68</v>
      </c>
      <c r="K714" s="15">
        <v>950</v>
      </c>
      <c r="L714" s="15">
        <v>635</v>
      </c>
      <c r="M714" s="15">
        <v>420</v>
      </c>
      <c r="N714" s="15">
        <v>0</v>
      </c>
      <c r="O714" s="15">
        <v>64422.6</v>
      </c>
      <c r="P714" s="15">
        <v>340</v>
      </c>
      <c r="Q714" s="15">
        <v>2228</v>
      </c>
      <c r="R714" s="15">
        <v>51411.08</v>
      </c>
      <c r="S714" s="15">
        <v>97115</v>
      </c>
      <c r="T714" s="15">
        <v>19946.43</v>
      </c>
      <c r="U714" s="15">
        <v>0</v>
      </c>
      <c r="V714" s="15">
        <v>1340.25</v>
      </c>
      <c r="W714" s="15">
        <v>118401.68</v>
      </c>
      <c r="X714" s="16">
        <v>1570</v>
      </c>
      <c r="Y714" s="16">
        <v>2085</v>
      </c>
      <c r="Z714" s="16">
        <v>0</v>
      </c>
      <c r="AA714" s="16">
        <v>0</v>
      </c>
      <c r="AB714" s="16">
        <v>3655</v>
      </c>
      <c r="AC714" s="16">
        <v>0</v>
      </c>
      <c r="AD714" s="15">
        <v>0</v>
      </c>
      <c r="AE714" s="15">
        <v>47590.92</v>
      </c>
      <c r="AF714" s="17">
        <v>-46.51</v>
      </c>
      <c r="AG714" s="17">
        <v>0.08</v>
      </c>
      <c r="AH714" s="17">
        <v>0</v>
      </c>
      <c r="AI714" s="17">
        <v>0</v>
      </c>
      <c r="AJ714" s="17">
        <v>0</v>
      </c>
      <c r="AK714" s="17">
        <v>0</v>
      </c>
      <c r="AL714" s="18">
        <v>1181</v>
      </c>
      <c r="AM714" s="18">
        <v>1263</v>
      </c>
      <c r="AN714" s="35">
        <v>42832</v>
      </c>
      <c r="AO714" s="35">
        <v>42829</v>
      </c>
      <c r="AP714" s="23" t="s">
        <v>50</v>
      </c>
      <c r="AQ714" s="36">
        <v>42832.380046296297</v>
      </c>
      <c r="AR714" s="20" t="s">
        <v>51</v>
      </c>
      <c r="AS714" s="25" t="s">
        <v>50</v>
      </c>
      <c r="AT714" s="37">
        <v>42850.879733796297</v>
      </c>
      <c r="AU714" s="21" t="s">
        <v>57</v>
      </c>
    </row>
    <row r="715" spans="1:47" x14ac:dyDescent="0.2">
      <c r="A715" s="4" t="s">
        <v>126</v>
      </c>
      <c r="B715" s="14" t="s">
        <v>127</v>
      </c>
      <c r="C715" s="34">
        <v>42829</v>
      </c>
      <c r="D715" s="15">
        <v>72215</v>
      </c>
      <c r="E715" s="15">
        <v>71115</v>
      </c>
      <c r="F715" s="15">
        <v>350</v>
      </c>
      <c r="G715" s="15">
        <v>0</v>
      </c>
      <c r="H715" s="15">
        <v>0</v>
      </c>
      <c r="I715" s="15">
        <v>750</v>
      </c>
      <c r="J715" s="15">
        <v>10655.67</v>
      </c>
      <c r="K715" s="15">
        <v>360</v>
      </c>
      <c r="L715" s="15">
        <v>910</v>
      </c>
      <c r="M715" s="15">
        <v>475</v>
      </c>
      <c r="N715" s="15">
        <v>800</v>
      </c>
      <c r="O715" s="15">
        <v>53388.97</v>
      </c>
      <c r="P715" s="15">
        <v>290.2</v>
      </c>
      <c r="Q715" s="15">
        <v>5485</v>
      </c>
      <c r="R715" s="15">
        <v>26251.5</v>
      </c>
      <c r="S715" s="15">
        <v>71115</v>
      </c>
      <c r="T715" s="15">
        <v>13489.42</v>
      </c>
      <c r="U715" s="15">
        <v>0</v>
      </c>
      <c r="V715" s="15">
        <v>811.25</v>
      </c>
      <c r="W715" s="15">
        <v>84615.67</v>
      </c>
      <c r="X715" s="16">
        <v>870</v>
      </c>
      <c r="Y715" s="16">
        <v>3085</v>
      </c>
      <c r="Z715" s="16">
        <v>0</v>
      </c>
      <c r="AA715" s="16">
        <v>0</v>
      </c>
      <c r="AB715" s="16">
        <v>3955</v>
      </c>
      <c r="AC715" s="16">
        <v>0</v>
      </c>
      <c r="AD715" s="15">
        <v>0</v>
      </c>
      <c r="AE715" s="15">
        <v>44943.3</v>
      </c>
      <c r="AF715" s="17">
        <v>-131.13</v>
      </c>
      <c r="AG715" s="17">
        <v>-0.3</v>
      </c>
      <c r="AH715" s="17">
        <v>0</v>
      </c>
      <c r="AI715" s="17">
        <v>0</v>
      </c>
      <c r="AJ715" s="17">
        <v>0</v>
      </c>
      <c r="AK715" s="17">
        <v>0</v>
      </c>
      <c r="AL715" s="18">
        <v>825</v>
      </c>
      <c r="AM715" s="18">
        <v>859</v>
      </c>
      <c r="AN715" s="35">
        <v>42835</v>
      </c>
      <c r="AO715" s="35">
        <v>42830</v>
      </c>
      <c r="AP715" s="23" t="s">
        <v>50</v>
      </c>
      <c r="AQ715" s="36">
        <v>42834.870497685188</v>
      </c>
      <c r="AR715" s="20" t="s">
        <v>51</v>
      </c>
      <c r="AS715" s="25" t="s">
        <v>50</v>
      </c>
      <c r="AT715" s="37">
        <v>42850.879733796297</v>
      </c>
      <c r="AU715" s="21" t="s">
        <v>57</v>
      </c>
    </row>
    <row r="716" spans="1:47" x14ac:dyDescent="0.2">
      <c r="A716" s="4" t="s">
        <v>126</v>
      </c>
      <c r="B716" s="14" t="s">
        <v>127</v>
      </c>
      <c r="C716" s="34">
        <v>42830</v>
      </c>
      <c r="D716" s="15">
        <v>71350</v>
      </c>
      <c r="E716" s="15">
        <v>70750</v>
      </c>
      <c r="F716" s="15">
        <v>0</v>
      </c>
      <c r="G716" s="15">
        <v>0</v>
      </c>
      <c r="H716" s="15">
        <v>0</v>
      </c>
      <c r="I716" s="15">
        <v>600</v>
      </c>
      <c r="J716" s="15">
        <v>12050.43</v>
      </c>
      <c r="K716" s="15">
        <v>700</v>
      </c>
      <c r="L716" s="15">
        <v>650</v>
      </c>
      <c r="M716" s="15">
        <v>300</v>
      </c>
      <c r="N716" s="15">
        <v>0</v>
      </c>
      <c r="O716" s="15">
        <v>49506.75</v>
      </c>
      <c r="P716" s="15">
        <v>0</v>
      </c>
      <c r="Q716" s="15">
        <v>645</v>
      </c>
      <c r="R716" s="15">
        <v>34898.68</v>
      </c>
      <c r="S716" s="15">
        <v>70750</v>
      </c>
      <c r="T716" s="15">
        <v>13404.14</v>
      </c>
      <c r="U716" s="15">
        <v>0</v>
      </c>
      <c r="V716" s="15">
        <v>896.29</v>
      </c>
      <c r="W716" s="15">
        <v>85050.43</v>
      </c>
      <c r="X716" s="16">
        <v>1290</v>
      </c>
      <c r="Y716" s="16">
        <v>2210</v>
      </c>
      <c r="Z716" s="16">
        <v>0</v>
      </c>
      <c r="AA716" s="16">
        <v>0</v>
      </c>
      <c r="AB716" s="16">
        <v>3500</v>
      </c>
      <c r="AC716" s="16">
        <v>0</v>
      </c>
      <c r="AD716" s="15">
        <v>0</v>
      </c>
      <c r="AE716" s="15">
        <v>39306.32</v>
      </c>
      <c r="AF716" s="17">
        <v>-3.79</v>
      </c>
      <c r="AG716" s="17">
        <v>-0.32</v>
      </c>
      <c r="AH716" s="17">
        <v>0</v>
      </c>
      <c r="AI716" s="17">
        <v>0</v>
      </c>
      <c r="AJ716" s="17">
        <v>0</v>
      </c>
      <c r="AK716" s="17">
        <v>0</v>
      </c>
      <c r="AL716" s="18">
        <v>901</v>
      </c>
      <c r="AM716" s="18">
        <v>927</v>
      </c>
      <c r="AN716" s="35">
        <v>42835</v>
      </c>
      <c r="AO716" s="35">
        <v>42832</v>
      </c>
      <c r="AP716" s="23" t="s">
        <v>50</v>
      </c>
      <c r="AQ716" s="36">
        <v>42834.938946759263</v>
      </c>
      <c r="AR716" s="20" t="s">
        <v>51</v>
      </c>
      <c r="AS716" s="25" t="s">
        <v>50</v>
      </c>
      <c r="AT716" s="37">
        <v>42850.879733796297</v>
      </c>
      <c r="AU716" s="21" t="s">
        <v>57</v>
      </c>
    </row>
    <row r="717" spans="1:47" x14ac:dyDescent="0.2">
      <c r="A717" s="4" t="s">
        <v>126</v>
      </c>
      <c r="B717" s="14" t="s">
        <v>127</v>
      </c>
      <c r="C717" s="34">
        <v>42832</v>
      </c>
      <c r="D717" s="15">
        <v>106125</v>
      </c>
      <c r="E717" s="15">
        <v>105125</v>
      </c>
      <c r="F717" s="15">
        <v>0</v>
      </c>
      <c r="G717" s="15">
        <v>0</v>
      </c>
      <c r="H717" s="15">
        <v>0</v>
      </c>
      <c r="I717" s="15">
        <v>1000</v>
      </c>
      <c r="J717" s="15">
        <v>21916.2</v>
      </c>
      <c r="K717" s="15">
        <v>1210</v>
      </c>
      <c r="L717" s="15">
        <v>650</v>
      </c>
      <c r="M717" s="15">
        <v>1360</v>
      </c>
      <c r="N717" s="15">
        <v>500</v>
      </c>
      <c r="O717" s="15">
        <v>70192.77</v>
      </c>
      <c r="P717" s="15">
        <v>270</v>
      </c>
      <c r="Q717" s="15">
        <v>3715.6</v>
      </c>
      <c r="R717" s="15">
        <v>57582.83</v>
      </c>
      <c r="S717" s="15">
        <v>105125</v>
      </c>
      <c r="T717" s="15">
        <v>24991.78</v>
      </c>
      <c r="U717" s="15">
        <v>0</v>
      </c>
      <c r="V717" s="15">
        <v>1644.42</v>
      </c>
      <c r="W717" s="15">
        <v>131261.20000000001</v>
      </c>
      <c r="X717" s="16">
        <v>680</v>
      </c>
      <c r="Y717" s="16">
        <v>3895</v>
      </c>
      <c r="Z717" s="16">
        <v>0</v>
      </c>
      <c r="AA717" s="16">
        <v>0</v>
      </c>
      <c r="AB717" s="16">
        <v>4575</v>
      </c>
      <c r="AC717" s="16">
        <v>0</v>
      </c>
      <c r="AD717" s="15">
        <v>0</v>
      </c>
      <c r="AE717" s="15">
        <v>49631.57</v>
      </c>
      <c r="AF717" s="17">
        <v>-75.33</v>
      </c>
      <c r="AG717" s="17">
        <v>-0.56999999999999995</v>
      </c>
      <c r="AH717" s="17">
        <v>0</v>
      </c>
      <c r="AI717" s="17">
        <v>0</v>
      </c>
      <c r="AJ717" s="17">
        <v>0</v>
      </c>
      <c r="AK717" s="17">
        <v>0</v>
      </c>
      <c r="AL717" s="18">
        <v>1405</v>
      </c>
      <c r="AM717" s="18">
        <v>1445</v>
      </c>
      <c r="AN717" s="35">
        <v>42837</v>
      </c>
      <c r="AO717" s="35">
        <v>42833</v>
      </c>
      <c r="AP717" s="23" t="s">
        <v>50</v>
      </c>
      <c r="AQ717" s="36">
        <v>42835.832962962966</v>
      </c>
      <c r="AR717" s="20" t="s">
        <v>51</v>
      </c>
      <c r="AS717" s="25" t="s">
        <v>50</v>
      </c>
      <c r="AT717" s="37">
        <v>42850.879733796297</v>
      </c>
      <c r="AU717" s="21" t="s">
        <v>57</v>
      </c>
    </row>
    <row r="718" spans="1:47" x14ac:dyDescent="0.2">
      <c r="A718" s="4" t="s">
        <v>126</v>
      </c>
      <c r="B718" s="14" t="s">
        <v>127</v>
      </c>
      <c r="C718" s="34">
        <v>42833</v>
      </c>
      <c r="D718" s="15">
        <v>51195</v>
      </c>
      <c r="E718" s="15">
        <v>50695</v>
      </c>
      <c r="F718" s="15">
        <v>0</v>
      </c>
      <c r="G718" s="15">
        <v>0</v>
      </c>
      <c r="H718" s="15">
        <v>0</v>
      </c>
      <c r="I718" s="15">
        <v>500</v>
      </c>
      <c r="J718" s="15">
        <v>7971.6</v>
      </c>
      <c r="K718" s="15">
        <v>300</v>
      </c>
      <c r="L718" s="15">
        <v>640</v>
      </c>
      <c r="M718" s="15">
        <v>240</v>
      </c>
      <c r="N718" s="15">
        <v>2300</v>
      </c>
      <c r="O718" s="15">
        <v>34262.6</v>
      </c>
      <c r="P718" s="15">
        <v>125</v>
      </c>
      <c r="Q718" s="15">
        <v>1535</v>
      </c>
      <c r="R718" s="15">
        <v>26724</v>
      </c>
      <c r="S718" s="15">
        <v>50695</v>
      </c>
      <c r="T718" s="15">
        <v>11352.89</v>
      </c>
      <c r="U718" s="15">
        <v>0</v>
      </c>
      <c r="V718" s="15">
        <v>598.71</v>
      </c>
      <c r="W718" s="15">
        <v>60346.6</v>
      </c>
      <c r="X718" s="16">
        <v>630</v>
      </c>
      <c r="Y718" s="16">
        <v>1090</v>
      </c>
      <c r="Z718" s="16">
        <v>0</v>
      </c>
      <c r="AA718" s="16">
        <v>0</v>
      </c>
      <c r="AB718" s="16">
        <v>1720</v>
      </c>
      <c r="AC718" s="16">
        <v>0</v>
      </c>
      <c r="AD718" s="15">
        <v>0</v>
      </c>
      <c r="AE718" s="15">
        <v>26831</v>
      </c>
      <c r="AF718" s="17">
        <v>-11.17</v>
      </c>
      <c r="AG718" s="17">
        <v>0</v>
      </c>
      <c r="AH718" s="17">
        <v>0</v>
      </c>
      <c r="AI718" s="17">
        <v>0</v>
      </c>
      <c r="AJ718" s="17">
        <v>0</v>
      </c>
      <c r="AK718" s="17">
        <v>0</v>
      </c>
      <c r="AL718" s="18">
        <v>649</v>
      </c>
      <c r="AM718" s="18">
        <v>664</v>
      </c>
      <c r="AN718" s="35">
        <v>42837</v>
      </c>
      <c r="AO718" s="35">
        <v>42835</v>
      </c>
      <c r="AP718" s="23" t="s">
        <v>50</v>
      </c>
      <c r="AQ718" s="36">
        <v>42836.460428240738</v>
      </c>
      <c r="AR718" s="20" t="s">
        <v>51</v>
      </c>
      <c r="AS718" s="25" t="s">
        <v>50</v>
      </c>
      <c r="AT718" s="37">
        <v>42850.879733796297</v>
      </c>
      <c r="AU718" s="21" t="s">
        <v>57</v>
      </c>
    </row>
    <row r="719" spans="1:47" x14ac:dyDescent="0.2">
      <c r="A719" s="4" t="s">
        <v>126</v>
      </c>
      <c r="B719" s="14" t="s">
        <v>127</v>
      </c>
      <c r="C719" s="34">
        <v>42835</v>
      </c>
      <c r="D719" s="15">
        <v>59605</v>
      </c>
      <c r="E719" s="15">
        <v>58905</v>
      </c>
      <c r="F719" s="15">
        <v>0</v>
      </c>
      <c r="G719" s="15">
        <v>0</v>
      </c>
      <c r="H719" s="15">
        <v>0</v>
      </c>
      <c r="I719" s="15">
        <v>700</v>
      </c>
      <c r="J719" s="15">
        <v>8139.84</v>
      </c>
      <c r="K719" s="15">
        <v>940</v>
      </c>
      <c r="L719" s="15">
        <v>860</v>
      </c>
      <c r="M719" s="15">
        <v>945</v>
      </c>
      <c r="N719" s="15">
        <v>1600</v>
      </c>
      <c r="O719" s="15">
        <v>48505.65</v>
      </c>
      <c r="P719" s="15">
        <v>180</v>
      </c>
      <c r="Q719" s="15">
        <v>4473.6000000000004</v>
      </c>
      <c r="R719" s="15">
        <v>18930.59</v>
      </c>
      <c r="S719" s="15">
        <v>58905</v>
      </c>
      <c r="T719" s="15">
        <v>12472.75</v>
      </c>
      <c r="U719" s="15">
        <v>0</v>
      </c>
      <c r="V719" s="15">
        <v>712.09</v>
      </c>
      <c r="W719" s="15">
        <v>70489.84</v>
      </c>
      <c r="X719" s="16">
        <v>2120</v>
      </c>
      <c r="Y719" s="16">
        <v>2460</v>
      </c>
      <c r="Z719" s="16">
        <v>0</v>
      </c>
      <c r="AA719" s="16">
        <v>0</v>
      </c>
      <c r="AB719" s="16">
        <v>4580</v>
      </c>
      <c r="AC719" s="16">
        <v>0</v>
      </c>
      <c r="AD719" s="15">
        <v>0</v>
      </c>
      <c r="AE719" s="15">
        <v>42200.81</v>
      </c>
      <c r="AF719" s="17">
        <v>-91.05</v>
      </c>
      <c r="AG719" s="17">
        <v>0.19</v>
      </c>
      <c r="AH719" s="17">
        <v>0</v>
      </c>
      <c r="AI719" s="17">
        <v>0</v>
      </c>
      <c r="AJ719" s="17">
        <v>0</v>
      </c>
      <c r="AK719" s="17">
        <v>0</v>
      </c>
      <c r="AL719" s="18">
        <v>718</v>
      </c>
      <c r="AM719" s="18">
        <v>736</v>
      </c>
      <c r="AN719" s="35">
        <v>42842</v>
      </c>
      <c r="AO719" s="35">
        <v>42836</v>
      </c>
      <c r="AP719" s="23" t="s">
        <v>50</v>
      </c>
      <c r="AQ719" s="36">
        <v>42837.411122685182</v>
      </c>
      <c r="AR719" s="20" t="s">
        <v>51</v>
      </c>
      <c r="AS719" s="25" t="s">
        <v>50</v>
      </c>
      <c r="AT719" s="37">
        <v>42850.879733796297</v>
      </c>
      <c r="AU719" s="21" t="s">
        <v>57</v>
      </c>
    </row>
    <row r="720" spans="1:47" x14ac:dyDescent="0.2">
      <c r="A720" s="4" t="s">
        <v>126</v>
      </c>
      <c r="B720" s="14" t="s">
        <v>127</v>
      </c>
      <c r="C720" s="34">
        <v>42836</v>
      </c>
      <c r="D720" s="15">
        <v>23535</v>
      </c>
      <c r="E720" s="15">
        <v>23335</v>
      </c>
      <c r="F720" s="15">
        <v>0</v>
      </c>
      <c r="G720" s="15">
        <v>0</v>
      </c>
      <c r="H720" s="15">
        <v>0</v>
      </c>
      <c r="I720" s="15">
        <v>200</v>
      </c>
      <c r="J720" s="15">
        <v>2880.57</v>
      </c>
      <c r="K720" s="15">
        <v>1860</v>
      </c>
      <c r="L720" s="15">
        <v>480</v>
      </c>
      <c r="M720" s="15">
        <v>90</v>
      </c>
      <c r="N720" s="15">
        <v>0</v>
      </c>
      <c r="O720" s="15">
        <v>23242.27</v>
      </c>
      <c r="P720" s="15">
        <v>130</v>
      </c>
      <c r="Q720" s="15">
        <v>781.4</v>
      </c>
      <c r="R720" s="15">
        <v>4691.8999999999996</v>
      </c>
      <c r="S720" s="15">
        <v>23335</v>
      </c>
      <c r="T720" s="15">
        <v>5163.1499999999996</v>
      </c>
      <c r="U720" s="15">
        <v>0</v>
      </c>
      <c r="V720" s="15">
        <v>347.42</v>
      </c>
      <c r="W720" s="15">
        <v>28845.57</v>
      </c>
      <c r="X720" s="16">
        <v>850</v>
      </c>
      <c r="Y720" s="16">
        <v>1260</v>
      </c>
      <c r="Z720" s="16">
        <v>0</v>
      </c>
      <c r="AA720" s="16">
        <v>125</v>
      </c>
      <c r="AB720" s="16">
        <v>1985</v>
      </c>
      <c r="AC720" s="16">
        <v>0</v>
      </c>
      <c r="AD720" s="15">
        <v>0</v>
      </c>
      <c r="AE720" s="15">
        <v>19916.7</v>
      </c>
      <c r="AF720" s="17">
        <v>-14.63</v>
      </c>
      <c r="AG720" s="17">
        <v>0.3</v>
      </c>
      <c r="AH720" s="17">
        <v>0</v>
      </c>
      <c r="AI720" s="17">
        <v>0</v>
      </c>
      <c r="AJ720" s="17">
        <v>0</v>
      </c>
      <c r="AK720" s="17">
        <v>0</v>
      </c>
      <c r="AL720" s="18">
        <v>294</v>
      </c>
      <c r="AM720" s="18">
        <v>300</v>
      </c>
      <c r="AN720" s="35">
        <v>42843</v>
      </c>
      <c r="AO720" s="35">
        <v>42837</v>
      </c>
      <c r="AP720" s="23" t="s">
        <v>50</v>
      </c>
      <c r="AQ720" s="36">
        <v>42840.897118055553</v>
      </c>
      <c r="AR720" s="20" t="s">
        <v>51</v>
      </c>
      <c r="AS720" s="25" t="s">
        <v>50</v>
      </c>
      <c r="AT720" s="37">
        <v>42850.879733796297</v>
      </c>
      <c r="AU720" s="21" t="s">
        <v>57</v>
      </c>
    </row>
    <row r="721" spans="1:47" x14ac:dyDescent="0.2">
      <c r="A721" s="4" t="s">
        <v>126</v>
      </c>
      <c r="B721" s="14" t="s">
        <v>127</v>
      </c>
      <c r="C721" s="34">
        <v>42837</v>
      </c>
      <c r="D721" s="15">
        <v>5910</v>
      </c>
      <c r="E721" s="15">
        <v>5860</v>
      </c>
      <c r="F721" s="15">
        <v>0</v>
      </c>
      <c r="G721" s="15">
        <v>0</v>
      </c>
      <c r="H721" s="15">
        <v>0</v>
      </c>
      <c r="I721" s="15">
        <v>50</v>
      </c>
      <c r="J721" s="15">
        <v>259.8</v>
      </c>
      <c r="K721" s="15">
        <v>100</v>
      </c>
      <c r="L721" s="15">
        <v>105</v>
      </c>
      <c r="M721" s="15">
        <v>0</v>
      </c>
      <c r="N721" s="15">
        <v>0</v>
      </c>
      <c r="O721" s="15">
        <v>6374.8</v>
      </c>
      <c r="P721" s="15">
        <v>0</v>
      </c>
      <c r="Q721" s="15">
        <v>0</v>
      </c>
      <c r="R721" s="15">
        <v>0</v>
      </c>
      <c r="S721" s="15">
        <v>5860</v>
      </c>
      <c r="T721" s="15">
        <v>484.39</v>
      </c>
      <c r="U721" s="15">
        <v>0</v>
      </c>
      <c r="V721" s="15">
        <v>30.41</v>
      </c>
      <c r="W721" s="15">
        <v>6374.8</v>
      </c>
      <c r="X721" s="16">
        <v>570</v>
      </c>
      <c r="Y721" s="16">
        <v>805</v>
      </c>
      <c r="Z721" s="16">
        <v>0</v>
      </c>
      <c r="AA721" s="16">
        <v>150</v>
      </c>
      <c r="AB721" s="16">
        <v>1225</v>
      </c>
      <c r="AC721" s="16">
        <v>0</v>
      </c>
      <c r="AD721" s="15">
        <v>0</v>
      </c>
      <c r="AE721" s="15">
        <v>7135</v>
      </c>
      <c r="AF721" s="17">
        <v>0</v>
      </c>
      <c r="AG721" s="17">
        <v>0</v>
      </c>
      <c r="AH721" s="17">
        <v>0</v>
      </c>
      <c r="AI721" s="17">
        <v>0</v>
      </c>
      <c r="AJ721" s="17">
        <v>0</v>
      </c>
      <c r="AK721" s="17">
        <v>0</v>
      </c>
      <c r="AL721" s="18">
        <v>64</v>
      </c>
      <c r="AM721" s="18">
        <v>68</v>
      </c>
      <c r="AN721" s="35">
        <v>42844</v>
      </c>
      <c r="AO721" s="35">
        <v>42838</v>
      </c>
      <c r="AP721" s="23" t="s">
        <v>50</v>
      </c>
      <c r="AQ721" s="36">
        <v>42841.911377314813</v>
      </c>
      <c r="AR721" s="20" t="s">
        <v>51</v>
      </c>
      <c r="AS721" s="25" t="s">
        <v>50</v>
      </c>
      <c r="AT721" s="37">
        <v>42850.879733796297</v>
      </c>
      <c r="AU721" s="21" t="s">
        <v>57</v>
      </c>
    </row>
    <row r="722" spans="1:47" x14ac:dyDescent="0.2">
      <c r="A722" s="4" t="s">
        <v>126</v>
      </c>
      <c r="B722" s="14" t="s">
        <v>127</v>
      </c>
      <c r="C722" s="34">
        <v>42842</v>
      </c>
      <c r="D722" s="15">
        <v>74275</v>
      </c>
      <c r="E722" s="15">
        <v>73075</v>
      </c>
      <c r="F722" s="15">
        <v>0</v>
      </c>
      <c r="G722" s="15">
        <v>0</v>
      </c>
      <c r="H722" s="15">
        <v>0</v>
      </c>
      <c r="I722" s="15">
        <v>1200</v>
      </c>
      <c r="J722" s="15">
        <v>19921.2</v>
      </c>
      <c r="K722" s="15">
        <v>200</v>
      </c>
      <c r="L722" s="15">
        <v>970</v>
      </c>
      <c r="M722" s="15">
        <v>785</v>
      </c>
      <c r="N722" s="15">
        <v>200</v>
      </c>
      <c r="O722" s="15">
        <v>34808</v>
      </c>
      <c r="P722" s="15">
        <v>205</v>
      </c>
      <c r="Q722" s="15">
        <v>1580</v>
      </c>
      <c r="R722" s="15">
        <v>59758.2</v>
      </c>
      <c r="S722" s="15">
        <v>73075</v>
      </c>
      <c r="T722" s="15">
        <v>21845.040000000001</v>
      </c>
      <c r="U722" s="15">
        <v>0</v>
      </c>
      <c r="V722" s="15">
        <v>1431.16</v>
      </c>
      <c r="W722" s="15">
        <v>96151.2</v>
      </c>
      <c r="X722" s="16">
        <v>620</v>
      </c>
      <c r="Y722" s="16">
        <v>1530</v>
      </c>
      <c r="Z722" s="16">
        <v>0</v>
      </c>
      <c r="AA722" s="16">
        <v>0</v>
      </c>
      <c r="AB722" s="16">
        <v>2150</v>
      </c>
      <c r="AC722" s="16">
        <v>0</v>
      </c>
      <c r="AD722" s="15">
        <v>0</v>
      </c>
      <c r="AE722" s="15">
        <v>15081.8</v>
      </c>
      <c r="AF722" s="17">
        <v>-39.85</v>
      </c>
      <c r="AG722" s="17">
        <v>0.2</v>
      </c>
      <c r="AH722" s="17">
        <v>0</v>
      </c>
      <c r="AI722" s="17">
        <v>0</v>
      </c>
      <c r="AJ722" s="17">
        <v>0</v>
      </c>
      <c r="AK722" s="17">
        <v>0</v>
      </c>
      <c r="AL722" s="18">
        <v>1015</v>
      </c>
      <c r="AM722" s="18">
        <v>1023</v>
      </c>
      <c r="AN722" s="35">
        <v>42845</v>
      </c>
      <c r="AO722" s="35">
        <v>42843</v>
      </c>
      <c r="AP722" s="23" t="s">
        <v>50</v>
      </c>
      <c r="AQ722" s="36">
        <v>42843.727349537039</v>
      </c>
      <c r="AR722" s="20" t="s">
        <v>51</v>
      </c>
      <c r="AS722" s="25" t="s">
        <v>50</v>
      </c>
      <c r="AT722" s="37">
        <v>42850.879733796297</v>
      </c>
      <c r="AU722" s="21" t="s">
        <v>57</v>
      </c>
    </row>
    <row r="723" spans="1:47" x14ac:dyDescent="0.2">
      <c r="A723" s="4" t="s">
        <v>126</v>
      </c>
      <c r="B723" s="14" t="s">
        <v>127</v>
      </c>
      <c r="C723" s="34">
        <v>42843</v>
      </c>
      <c r="D723" s="15">
        <v>73860</v>
      </c>
      <c r="E723" s="15">
        <v>73110</v>
      </c>
      <c r="F723" s="15">
        <v>0</v>
      </c>
      <c r="G723" s="15">
        <v>0</v>
      </c>
      <c r="H723" s="15">
        <v>0</v>
      </c>
      <c r="I723" s="15">
        <v>750</v>
      </c>
      <c r="J723" s="15">
        <v>12698.34</v>
      </c>
      <c r="K723" s="15">
        <v>380</v>
      </c>
      <c r="L723" s="15">
        <v>670</v>
      </c>
      <c r="M723" s="15">
        <v>925</v>
      </c>
      <c r="N723" s="15">
        <v>1100</v>
      </c>
      <c r="O723" s="15">
        <v>44949.3</v>
      </c>
      <c r="P723" s="15">
        <v>225</v>
      </c>
      <c r="Q723" s="15">
        <v>8645.6</v>
      </c>
      <c r="R723" s="15">
        <v>35813.440000000002</v>
      </c>
      <c r="S723" s="15">
        <v>73110</v>
      </c>
      <c r="T723" s="15">
        <v>15563.41</v>
      </c>
      <c r="U723" s="15">
        <v>0</v>
      </c>
      <c r="V723" s="15">
        <v>959.93</v>
      </c>
      <c r="W723" s="15">
        <v>88533.34</v>
      </c>
      <c r="X723" s="16">
        <v>450</v>
      </c>
      <c r="Y723" s="16">
        <v>2595</v>
      </c>
      <c r="Z723" s="16">
        <v>0</v>
      </c>
      <c r="AA723" s="16">
        <v>30</v>
      </c>
      <c r="AB723" s="16">
        <v>3015</v>
      </c>
      <c r="AC723" s="16">
        <v>0</v>
      </c>
      <c r="AD723" s="15">
        <v>0</v>
      </c>
      <c r="AE723" s="15">
        <v>33290.959999999999</v>
      </c>
      <c r="AF723" s="17">
        <v>-70.59</v>
      </c>
      <c r="AG723" s="17">
        <v>0.04</v>
      </c>
      <c r="AH723" s="17">
        <v>0</v>
      </c>
      <c r="AI723" s="17">
        <v>0</v>
      </c>
      <c r="AJ723" s="17">
        <v>0</v>
      </c>
      <c r="AK723" s="17">
        <v>0</v>
      </c>
      <c r="AL723" s="18">
        <v>914</v>
      </c>
      <c r="AM723" s="18">
        <v>938</v>
      </c>
      <c r="AN723" s="35">
        <v>42846</v>
      </c>
      <c r="AO723" s="35">
        <v>42844</v>
      </c>
      <c r="AP723" s="23" t="s">
        <v>50</v>
      </c>
      <c r="AQ723" s="36">
        <v>42844.698425925926</v>
      </c>
      <c r="AR723" s="20" t="s">
        <v>51</v>
      </c>
      <c r="AS723" s="25" t="s">
        <v>50</v>
      </c>
      <c r="AT723" s="37">
        <v>42850.879733796297</v>
      </c>
      <c r="AU723" s="21" t="s">
        <v>57</v>
      </c>
    </row>
    <row r="724" spans="1:47" x14ac:dyDescent="0.2">
      <c r="A724" s="4" t="s">
        <v>126</v>
      </c>
      <c r="B724" s="14" t="s">
        <v>127</v>
      </c>
      <c r="C724" s="34">
        <v>42844</v>
      </c>
      <c r="D724" s="15">
        <v>72275</v>
      </c>
      <c r="E724" s="15">
        <v>71425</v>
      </c>
      <c r="F724" s="15">
        <v>0</v>
      </c>
      <c r="G724" s="15">
        <v>0</v>
      </c>
      <c r="H724" s="15">
        <v>0</v>
      </c>
      <c r="I724" s="15">
        <v>850</v>
      </c>
      <c r="J724" s="15">
        <v>8504.3700000000008</v>
      </c>
      <c r="K724" s="15">
        <v>100</v>
      </c>
      <c r="L724" s="15">
        <v>840</v>
      </c>
      <c r="M724" s="15">
        <v>660</v>
      </c>
      <c r="N724" s="15">
        <v>100</v>
      </c>
      <c r="O724" s="15">
        <v>57261.43</v>
      </c>
      <c r="P724" s="15">
        <v>525</v>
      </c>
      <c r="Q724" s="15">
        <v>321.2</v>
      </c>
      <c r="R724" s="15">
        <v>24371.74</v>
      </c>
      <c r="S724" s="15">
        <v>71425</v>
      </c>
      <c r="T724" s="15">
        <v>10393.34</v>
      </c>
      <c r="U724" s="15">
        <v>0</v>
      </c>
      <c r="V724" s="15">
        <v>661.03</v>
      </c>
      <c r="W724" s="15">
        <v>82379.37</v>
      </c>
      <c r="X724" s="16">
        <v>110</v>
      </c>
      <c r="Y724" s="16">
        <v>3520</v>
      </c>
      <c r="Z724" s="16">
        <v>0</v>
      </c>
      <c r="AA724" s="16">
        <v>0</v>
      </c>
      <c r="AB724" s="16">
        <v>3630</v>
      </c>
      <c r="AC724" s="16">
        <v>0</v>
      </c>
      <c r="AD724" s="15">
        <v>0</v>
      </c>
      <c r="AE724" s="15">
        <v>50787.06</v>
      </c>
      <c r="AF724" s="17">
        <v>-16.37</v>
      </c>
      <c r="AG724" s="17">
        <v>-0.06</v>
      </c>
      <c r="AH724" s="17">
        <v>300</v>
      </c>
      <c r="AI724" s="17">
        <v>0</v>
      </c>
      <c r="AJ724" s="17">
        <v>0</v>
      </c>
      <c r="AK724" s="17">
        <v>0</v>
      </c>
      <c r="AL724" s="18">
        <v>778</v>
      </c>
      <c r="AM724" s="18">
        <v>814</v>
      </c>
      <c r="AN724" s="35">
        <v>42849</v>
      </c>
      <c r="AO724" s="35">
        <v>42845</v>
      </c>
      <c r="AP724" s="23" t="s">
        <v>50</v>
      </c>
      <c r="AQ724" s="36">
        <v>42845.711064814815</v>
      </c>
      <c r="AR724" s="20" t="s">
        <v>51</v>
      </c>
      <c r="AS724" s="25" t="s">
        <v>50</v>
      </c>
      <c r="AT724" s="37">
        <v>42850.879733796297</v>
      </c>
      <c r="AU724" s="21" t="s">
        <v>57</v>
      </c>
    </row>
    <row r="725" spans="1:47" x14ac:dyDescent="0.2">
      <c r="A725" s="4" t="s">
        <v>126</v>
      </c>
      <c r="B725" s="14" t="s">
        <v>127</v>
      </c>
      <c r="C725" s="34">
        <v>42845</v>
      </c>
      <c r="D725" s="15">
        <v>56755</v>
      </c>
      <c r="E725" s="15">
        <v>56305</v>
      </c>
      <c r="F725" s="15">
        <v>0</v>
      </c>
      <c r="G725" s="15">
        <v>0</v>
      </c>
      <c r="H725" s="15">
        <v>0</v>
      </c>
      <c r="I725" s="15">
        <v>450</v>
      </c>
      <c r="J725" s="15">
        <v>9310.02</v>
      </c>
      <c r="K725" s="15">
        <v>80</v>
      </c>
      <c r="L725" s="15">
        <v>405</v>
      </c>
      <c r="M725" s="15">
        <v>415</v>
      </c>
      <c r="N725" s="15">
        <v>1100</v>
      </c>
      <c r="O725" s="15">
        <v>37511</v>
      </c>
      <c r="P725" s="15">
        <v>349.48</v>
      </c>
      <c r="Q725" s="15">
        <v>7516</v>
      </c>
      <c r="R725" s="15">
        <v>22688.54</v>
      </c>
      <c r="S725" s="15">
        <v>56305</v>
      </c>
      <c r="T725" s="15">
        <v>11092.07</v>
      </c>
      <c r="U725" s="15">
        <v>0</v>
      </c>
      <c r="V725" s="15">
        <v>667.95</v>
      </c>
      <c r="W725" s="15">
        <v>66965.02</v>
      </c>
      <c r="X725" s="16">
        <v>330</v>
      </c>
      <c r="Y725" s="16">
        <v>2315</v>
      </c>
      <c r="Z725" s="16">
        <v>0</v>
      </c>
      <c r="AA725" s="16">
        <v>70</v>
      </c>
      <c r="AB725" s="16">
        <v>2575</v>
      </c>
      <c r="AC725" s="16">
        <v>0</v>
      </c>
      <c r="AD725" s="15">
        <v>0</v>
      </c>
      <c r="AE725" s="15">
        <v>29875.98</v>
      </c>
      <c r="AF725" s="17">
        <v>-139.08000000000001</v>
      </c>
      <c r="AG725" s="17">
        <v>0.02</v>
      </c>
      <c r="AH725" s="17">
        <v>0</v>
      </c>
      <c r="AI725" s="17">
        <v>0</v>
      </c>
      <c r="AJ725" s="17">
        <v>0</v>
      </c>
      <c r="AK725" s="17">
        <v>0</v>
      </c>
      <c r="AL725" s="18">
        <v>724</v>
      </c>
      <c r="AM725" s="18">
        <v>753</v>
      </c>
      <c r="AN725" s="35">
        <v>42850</v>
      </c>
      <c r="AO725" s="35">
        <v>42846</v>
      </c>
      <c r="AP725" s="23" t="s">
        <v>50</v>
      </c>
      <c r="AQ725" s="36">
        <v>42848.809189814812</v>
      </c>
      <c r="AR725" s="20" t="s">
        <v>51</v>
      </c>
      <c r="AS725" s="25" t="s">
        <v>50</v>
      </c>
      <c r="AT725" s="37">
        <v>42850.879733796297</v>
      </c>
      <c r="AU725" s="21" t="s">
        <v>57</v>
      </c>
    </row>
    <row r="726" spans="1:47" x14ac:dyDescent="0.2">
      <c r="A726" s="4" t="s">
        <v>126</v>
      </c>
      <c r="B726" s="14" t="s">
        <v>127</v>
      </c>
      <c r="C726" s="34">
        <v>42846</v>
      </c>
      <c r="D726" s="15">
        <v>57440</v>
      </c>
      <c r="E726" s="15">
        <v>56690</v>
      </c>
      <c r="F726" s="15">
        <v>0</v>
      </c>
      <c r="G726" s="15">
        <v>0</v>
      </c>
      <c r="H726" s="15">
        <v>0</v>
      </c>
      <c r="I726" s="15">
        <v>750</v>
      </c>
      <c r="J726" s="15">
        <v>9185.91</v>
      </c>
      <c r="K726" s="15">
        <v>440</v>
      </c>
      <c r="L726" s="15">
        <v>845</v>
      </c>
      <c r="M726" s="15">
        <v>245</v>
      </c>
      <c r="N726" s="15">
        <v>2900</v>
      </c>
      <c r="O726" s="15">
        <v>41269.49</v>
      </c>
      <c r="P726" s="15">
        <v>705</v>
      </c>
      <c r="Q726" s="15">
        <v>8957.5</v>
      </c>
      <c r="R726" s="15">
        <v>20123.919999999998</v>
      </c>
      <c r="S726" s="15">
        <v>56690</v>
      </c>
      <c r="T726" s="15">
        <v>13664.86</v>
      </c>
      <c r="U726" s="15">
        <v>0</v>
      </c>
      <c r="V726" s="15">
        <v>701.05</v>
      </c>
      <c r="W726" s="15">
        <v>68155.91</v>
      </c>
      <c r="X726" s="16">
        <v>300</v>
      </c>
      <c r="Y726" s="16">
        <v>2040</v>
      </c>
      <c r="Z726" s="16">
        <v>0</v>
      </c>
      <c r="AA726" s="16">
        <v>0</v>
      </c>
      <c r="AB726" s="16">
        <v>2340</v>
      </c>
      <c r="AC726" s="16">
        <v>0</v>
      </c>
      <c r="AD726" s="15">
        <v>0</v>
      </c>
      <c r="AE726" s="15">
        <v>32893.58</v>
      </c>
      <c r="AF726" s="17">
        <v>-172.73</v>
      </c>
      <c r="AG726" s="17">
        <v>0.42</v>
      </c>
      <c r="AH726" s="17">
        <v>0</v>
      </c>
      <c r="AI726" s="17">
        <v>0</v>
      </c>
      <c r="AJ726" s="17">
        <v>0</v>
      </c>
      <c r="AK726" s="17">
        <v>0</v>
      </c>
      <c r="AL726" s="18">
        <v>721</v>
      </c>
      <c r="AM726" s="18">
        <v>735</v>
      </c>
      <c r="AN726" s="35">
        <v>42851</v>
      </c>
      <c r="AO726" s="35">
        <v>42847</v>
      </c>
      <c r="AP726" s="23" t="s">
        <v>50</v>
      </c>
      <c r="AQ726" s="36">
        <v>42849.752500000002</v>
      </c>
      <c r="AR726" s="20" t="s">
        <v>71</v>
      </c>
      <c r="AS726" s="25" t="s">
        <v>50</v>
      </c>
      <c r="AT726" s="37">
        <v>42850.879733796297</v>
      </c>
      <c r="AU726" s="21" t="s">
        <v>57</v>
      </c>
    </row>
    <row r="727" spans="1:47" x14ac:dyDescent="0.2">
      <c r="A727" s="4" t="s">
        <v>126</v>
      </c>
      <c r="B727" s="14" t="s">
        <v>127</v>
      </c>
      <c r="C727" s="34">
        <v>42847</v>
      </c>
      <c r="D727" s="15">
        <v>41700</v>
      </c>
      <c r="E727" s="15">
        <v>41050</v>
      </c>
      <c r="F727" s="15">
        <v>0</v>
      </c>
      <c r="G727" s="15">
        <v>0</v>
      </c>
      <c r="H727" s="15">
        <v>0</v>
      </c>
      <c r="I727" s="15">
        <v>650</v>
      </c>
      <c r="J727" s="15">
        <v>8801.7900000000009</v>
      </c>
      <c r="K727" s="15">
        <v>100</v>
      </c>
      <c r="L727" s="15">
        <v>340</v>
      </c>
      <c r="M727" s="15">
        <v>525</v>
      </c>
      <c r="N727" s="15">
        <v>1000</v>
      </c>
      <c r="O727" s="15">
        <v>22428.2</v>
      </c>
      <c r="P727" s="15">
        <v>120</v>
      </c>
      <c r="Q727" s="15">
        <v>8867</v>
      </c>
      <c r="R727" s="15">
        <v>21051.59</v>
      </c>
      <c r="S727" s="15">
        <v>41050</v>
      </c>
      <c r="T727" s="15">
        <v>10777.84</v>
      </c>
      <c r="U727" s="15">
        <v>0</v>
      </c>
      <c r="V727" s="15">
        <v>638.95000000000005</v>
      </c>
      <c r="W727" s="15">
        <v>51466.79</v>
      </c>
      <c r="X727" s="16">
        <v>200</v>
      </c>
      <c r="Y727" s="16">
        <v>310</v>
      </c>
      <c r="Z727" s="16">
        <v>0</v>
      </c>
      <c r="AA727" s="16">
        <v>0</v>
      </c>
      <c r="AB727" s="16">
        <v>510</v>
      </c>
      <c r="AC727" s="16">
        <v>0</v>
      </c>
      <c r="AD727" s="15">
        <v>0</v>
      </c>
      <c r="AE727" s="15">
        <v>13171.41</v>
      </c>
      <c r="AF727" s="17">
        <v>-145.06</v>
      </c>
      <c r="AG727" s="17">
        <v>0.59</v>
      </c>
      <c r="AH727" s="17">
        <v>0</v>
      </c>
      <c r="AI727" s="17">
        <v>0</v>
      </c>
      <c r="AJ727" s="17">
        <v>0</v>
      </c>
      <c r="AK727" s="17">
        <v>0</v>
      </c>
      <c r="AL727" s="18">
        <v>578</v>
      </c>
      <c r="AM727" s="18">
        <v>589</v>
      </c>
      <c r="AN727" s="35">
        <v>42851</v>
      </c>
      <c r="AO727" s="35">
        <v>42849</v>
      </c>
      <c r="AP727" s="23" t="s">
        <v>50</v>
      </c>
      <c r="AQ727" s="36">
        <v>42850.352789351855</v>
      </c>
      <c r="AR727" s="20" t="s">
        <v>51</v>
      </c>
      <c r="AS727" s="25" t="s">
        <v>50</v>
      </c>
      <c r="AT727" s="37">
        <v>42850.879733796297</v>
      </c>
      <c r="AU727" s="21" t="s">
        <v>57</v>
      </c>
    </row>
    <row r="728" spans="1:47" x14ac:dyDescent="0.2">
      <c r="A728" s="4" t="s">
        <v>126</v>
      </c>
      <c r="B728" s="14" t="s">
        <v>127</v>
      </c>
      <c r="C728" s="34">
        <v>42849</v>
      </c>
      <c r="D728" s="15">
        <v>72060</v>
      </c>
      <c r="E728" s="15">
        <v>71310</v>
      </c>
      <c r="F728" s="15">
        <v>0</v>
      </c>
      <c r="G728" s="15">
        <v>0</v>
      </c>
      <c r="H728" s="15">
        <v>0</v>
      </c>
      <c r="I728" s="15">
        <v>750</v>
      </c>
      <c r="J728" s="15">
        <v>15415.02</v>
      </c>
      <c r="K728" s="15">
        <v>770</v>
      </c>
      <c r="L728" s="15">
        <v>1010</v>
      </c>
      <c r="M728" s="15">
        <v>830</v>
      </c>
      <c r="N728" s="15">
        <v>1000</v>
      </c>
      <c r="O728" s="15">
        <v>46899.53</v>
      </c>
      <c r="P728" s="15">
        <v>615</v>
      </c>
      <c r="Q728" s="15">
        <v>16462.099999999999</v>
      </c>
      <c r="R728" s="15">
        <v>27108.39</v>
      </c>
      <c r="S728" s="15">
        <v>71310</v>
      </c>
      <c r="T728" s="15">
        <v>18595.82</v>
      </c>
      <c r="U728" s="15">
        <v>0</v>
      </c>
      <c r="V728" s="15">
        <v>1179.2</v>
      </c>
      <c r="W728" s="15">
        <v>90085.02</v>
      </c>
      <c r="X728" s="16">
        <v>240</v>
      </c>
      <c r="Y728" s="16">
        <v>1995</v>
      </c>
      <c r="Z728" s="16">
        <v>0</v>
      </c>
      <c r="AA728" s="16">
        <v>230</v>
      </c>
      <c r="AB728" s="16">
        <v>2005</v>
      </c>
      <c r="AC728" s="16">
        <v>0</v>
      </c>
      <c r="AD728" s="15">
        <v>0</v>
      </c>
      <c r="AE728" s="15">
        <v>30879.51</v>
      </c>
      <c r="AF728" s="17">
        <v>-293.72000000000003</v>
      </c>
      <c r="AG728" s="17">
        <v>0.49</v>
      </c>
      <c r="AH728" s="17">
        <v>0</v>
      </c>
      <c r="AI728" s="17">
        <v>0</v>
      </c>
      <c r="AJ728" s="17">
        <v>0</v>
      </c>
      <c r="AK728" s="17">
        <v>0</v>
      </c>
      <c r="AL728" s="18">
        <v>1106</v>
      </c>
      <c r="AM728" s="18">
        <v>1113</v>
      </c>
      <c r="AN728" s="35">
        <v>42852</v>
      </c>
      <c r="AO728" s="35">
        <v>42850</v>
      </c>
      <c r="AP728" s="23" t="s">
        <v>50</v>
      </c>
      <c r="AQ728" s="36">
        <v>42850.764050925929</v>
      </c>
      <c r="AR728" s="20" t="s">
        <v>71</v>
      </c>
      <c r="AS728" s="25" t="s">
        <v>50</v>
      </c>
      <c r="AT728" s="37">
        <v>42850.879733796297</v>
      </c>
      <c r="AU728" s="21" t="s">
        <v>57</v>
      </c>
    </row>
    <row r="729" spans="1:47" x14ac:dyDescent="0.2">
      <c r="A729" s="4" t="s">
        <v>126</v>
      </c>
      <c r="B729" s="14" t="s">
        <v>127</v>
      </c>
      <c r="C729" s="34">
        <v>42850</v>
      </c>
      <c r="D729" s="15">
        <v>58375</v>
      </c>
      <c r="E729" s="15">
        <v>57575</v>
      </c>
      <c r="F729" s="15">
        <v>300</v>
      </c>
      <c r="G729" s="15">
        <v>0</v>
      </c>
      <c r="H729" s="15">
        <v>0</v>
      </c>
      <c r="I729" s="15">
        <v>500</v>
      </c>
      <c r="J729" s="15">
        <v>8413.23</v>
      </c>
      <c r="K729" s="15">
        <v>220</v>
      </c>
      <c r="L729" s="15">
        <v>780</v>
      </c>
      <c r="M729" s="15">
        <v>445</v>
      </c>
      <c r="N729" s="15">
        <v>400</v>
      </c>
      <c r="O729" s="15">
        <v>42710.28</v>
      </c>
      <c r="P729" s="15">
        <v>285</v>
      </c>
      <c r="Q729" s="15">
        <v>8247.6</v>
      </c>
      <c r="R729" s="15">
        <v>17390.349999999999</v>
      </c>
      <c r="S729" s="15">
        <v>57575</v>
      </c>
      <c r="T729" s="15">
        <v>10413.299999999999</v>
      </c>
      <c r="U729" s="15">
        <v>0</v>
      </c>
      <c r="V729" s="15">
        <v>644.92999999999995</v>
      </c>
      <c r="W729" s="15">
        <v>68233.23</v>
      </c>
      <c r="X729" s="16">
        <v>530</v>
      </c>
      <c r="Y729" s="16">
        <v>4760</v>
      </c>
      <c r="Z729" s="16">
        <v>0</v>
      </c>
      <c r="AA729" s="16">
        <v>0</v>
      </c>
      <c r="AB729" s="16">
        <v>5290</v>
      </c>
      <c r="AC729" s="16">
        <v>0</v>
      </c>
      <c r="AD729" s="15">
        <v>0</v>
      </c>
      <c r="AE729" s="15">
        <v>38142.050000000003</v>
      </c>
      <c r="AF729" s="17">
        <v>-153.57</v>
      </c>
      <c r="AG729" s="17">
        <v>-0.05</v>
      </c>
      <c r="AH729" s="17">
        <v>0</v>
      </c>
      <c r="AI729" s="17">
        <v>0</v>
      </c>
      <c r="AJ729" s="17">
        <v>0</v>
      </c>
      <c r="AK729" s="17">
        <v>0</v>
      </c>
      <c r="AL729" s="18">
        <v>726</v>
      </c>
      <c r="AM729" s="18">
        <v>750</v>
      </c>
      <c r="AN729" s="35">
        <v>42853</v>
      </c>
      <c r="AO729" s="35">
        <v>42851</v>
      </c>
      <c r="AP729" s="23" t="s">
        <v>50</v>
      </c>
      <c r="AQ729" s="36">
        <v>42851.695069444446</v>
      </c>
      <c r="AR729" s="20" t="s">
        <v>71</v>
      </c>
      <c r="AS729" s="25" t="s">
        <v>50</v>
      </c>
      <c r="AT729" s="37">
        <v>42852.415960648148</v>
      </c>
      <c r="AU729" s="21" t="s">
        <v>51</v>
      </c>
    </row>
    <row r="730" spans="1:47" x14ac:dyDescent="0.2">
      <c r="A730" s="4" t="s">
        <v>126</v>
      </c>
      <c r="B730" s="14" t="s">
        <v>127</v>
      </c>
      <c r="C730" s="34">
        <v>42851</v>
      </c>
      <c r="D730" s="15">
        <v>58540</v>
      </c>
      <c r="E730" s="15">
        <v>57540</v>
      </c>
      <c r="F730" s="15">
        <v>150</v>
      </c>
      <c r="G730" s="15">
        <v>0</v>
      </c>
      <c r="H730" s="15">
        <v>0</v>
      </c>
      <c r="I730" s="15">
        <v>850</v>
      </c>
      <c r="J730" s="15">
        <v>10569.57</v>
      </c>
      <c r="K730" s="15">
        <v>1150</v>
      </c>
      <c r="L730" s="15">
        <v>785</v>
      </c>
      <c r="M730" s="15">
        <v>410</v>
      </c>
      <c r="N730" s="15">
        <v>1100</v>
      </c>
      <c r="O730" s="15">
        <v>45214.239999999998</v>
      </c>
      <c r="P730" s="15">
        <v>250</v>
      </c>
      <c r="Q730" s="15">
        <v>8944.1</v>
      </c>
      <c r="R730" s="15">
        <v>18146.23</v>
      </c>
      <c r="S730" s="15">
        <v>57540</v>
      </c>
      <c r="T730" s="15">
        <v>14169.69</v>
      </c>
      <c r="U730" s="15">
        <v>0</v>
      </c>
      <c r="V730" s="15">
        <v>844.88</v>
      </c>
      <c r="W730" s="15">
        <v>71454.570000000007</v>
      </c>
      <c r="X730" s="16">
        <v>750</v>
      </c>
      <c r="Y730" s="16">
        <v>3055</v>
      </c>
      <c r="Z730" s="16">
        <v>0</v>
      </c>
      <c r="AA730" s="16">
        <v>0</v>
      </c>
      <c r="AB730" s="16">
        <v>3805</v>
      </c>
      <c r="AC730" s="16">
        <v>0</v>
      </c>
      <c r="AD730" s="15">
        <v>0</v>
      </c>
      <c r="AE730" s="15">
        <v>36104.67</v>
      </c>
      <c r="AF730" s="17">
        <v>-168.36</v>
      </c>
      <c r="AG730" s="17">
        <v>0.33</v>
      </c>
      <c r="AH730" s="17">
        <v>0</v>
      </c>
      <c r="AI730" s="17">
        <v>0</v>
      </c>
      <c r="AJ730" s="17">
        <v>0</v>
      </c>
      <c r="AK730" s="17">
        <v>0</v>
      </c>
      <c r="AL730" s="18">
        <v>800</v>
      </c>
      <c r="AM730" s="18">
        <v>816</v>
      </c>
      <c r="AN730" s="35">
        <v>42857</v>
      </c>
      <c r="AO730" s="35">
        <v>42852</v>
      </c>
      <c r="AP730" s="23" t="s">
        <v>50</v>
      </c>
      <c r="AQ730" s="36">
        <v>42852.693009259259</v>
      </c>
      <c r="AR730" s="20" t="s">
        <v>71</v>
      </c>
      <c r="AS730" s="25" t="s">
        <v>50</v>
      </c>
      <c r="AT730" s="37">
        <v>42853.463414351849</v>
      </c>
      <c r="AU730" s="21" t="s">
        <v>51</v>
      </c>
    </row>
    <row r="731" spans="1:47" x14ac:dyDescent="0.2">
      <c r="A731" s="4" t="s">
        <v>126</v>
      </c>
      <c r="B731" s="14" t="s">
        <v>127</v>
      </c>
      <c r="C731" s="34">
        <v>42852</v>
      </c>
      <c r="D731" s="15">
        <v>64765</v>
      </c>
      <c r="E731" s="15">
        <v>64015</v>
      </c>
      <c r="F731" s="15">
        <v>250</v>
      </c>
      <c r="G731" s="15">
        <v>0</v>
      </c>
      <c r="H731" s="15">
        <v>0</v>
      </c>
      <c r="I731" s="15">
        <v>500</v>
      </c>
      <c r="J731" s="15">
        <v>10056.51</v>
      </c>
      <c r="K731" s="15">
        <v>270</v>
      </c>
      <c r="L731" s="15">
        <v>1095</v>
      </c>
      <c r="M731" s="15">
        <v>325</v>
      </c>
      <c r="N731" s="15">
        <v>8800</v>
      </c>
      <c r="O731" s="15">
        <v>41531.03</v>
      </c>
      <c r="P731" s="15">
        <v>415</v>
      </c>
      <c r="Q731" s="15">
        <v>11637.5</v>
      </c>
      <c r="R731" s="15">
        <v>31727.98</v>
      </c>
      <c r="S731" s="15">
        <v>64015</v>
      </c>
      <c r="T731" s="15">
        <v>20528.05</v>
      </c>
      <c r="U731" s="15">
        <v>0</v>
      </c>
      <c r="V731" s="15">
        <v>768.46</v>
      </c>
      <c r="W731" s="15">
        <v>76511.509999999995</v>
      </c>
      <c r="X731" s="16">
        <v>450</v>
      </c>
      <c r="Y731" s="16">
        <v>3070</v>
      </c>
      <c r="Z731" s="16">
        <v>0</v>
      </c>
      <c r="AA731" s="16">
        <v>140</v>
      </c>
      <c r="AB731" s="16">
        <v>3380</v>
      </c>
      <c r="AC731" s="16">
        <v>0</v>
      </c>
      <c r="AD731" s="15">
        <v>0</v>
      </c>
      <c r="AE731" s="15">
        <v>33164.519999999997</v>
      </c>
      <c r="AF731" s="17">
        <v>-208.5</v>
      </c>
      <c r="AG731" s="17">
        <v>0.48</v>
      </c>
      <c r="AH731" s="17">
        <v>0</v>
      </c>
      <c r="AI731" s="17">
        <v>0</v>
      </c>
      <c r="AJ731" s="17">
        <v>0</v>
      </c>
      <c r="AK731" s="17">
        <v>0</v>
      </c>
      <c r="AL731" s="18">
        <v>782</v>
      </c>
      <c r="AM731" s="18">
        <v>814</v>
      </c>
      <c r="AN731" s="35">
        <v>42858</v>
      </c>
      <c r="AO731" s="35">
        <v>42853</v>
      </c>
      <c r="AP731" s="23" t="s">
        <v>50</v>
      </c>
      <c r="AQ731" s="36">
        <v>42855.791875000003</v>
      </c>
      <c r="AR731" s="20" t="s">
        <v>51</v>
      </c>
      <c r="AS731" s="25" t="s">
        <v>50</v>
      </c>
      <c r="AT731" s="37">
        <v>42857.468946759262</v>
      </c>
      <c r="AU731" s="21" t="s">
        <v>51</v>
      </c>
    </row>
    <row r="732" spans="1:47" x14ac:dyDescent="0.2">
      <c r="A732" s="4" t="s">
        <v>126</v>
      </c>
      <c r="B732" s="14" t="s">
        <v>127</v>
      </c>
      <c r="C732" s="34">
        <v>42853</v>
      </c>
      <c r="D732" s="15">
        <v>62280</v>
      </c>
      <c r="E732" s="15">
        <v>61830</v>
      </c>
      <c r="F732" s="15">
        <v>350</v>
      </c>
      <c r="G732" s="15">
        <v>0</v>
      </c>
      <c r="H732" s="15">
        <v>0</v>
      </c>
      <c r="I732" s="15">
        <v>100</v>
      </c>
      <c r="J732" s="15">
        <v>9973.77</v>
      </c>
      <c r="K732" s="15">
        <v>470</v>
      </c>
      <c r="L732" s="15">
        <v>330</v>
      </c>
      <c r="M732" s="15">
        <v>85</v>
      </c>
      <c r="N732" s="15">
        <v>800</v>
      </c>
      <c r="O732" s="15">
        <v>45064.68</v>
      </c>
      <c r="P732" s="15">
        <v>345</v>
      </c>
      <c r="Q732" s="15">
        <v>10668.4</v>
      </c>
      <c r="R732" s="15">
        <v>17860.689999999999</v>
      </c>
      <c r="S732" s="15">
        <v>61830</v>
      </c>
      <c r="T732" s="15">
        <v>11398.38</v>
      </c>
      <c r="U732" s="15">
        <v>0</v>
      </c>
      <c r="V732" s="15">
        <v>710.39</v>
      </c>
      <c r="W732" s="15">
        <v>73138.77</v>
      </c>
      <c r="X732" s="16">
        <v>740</v>
      </c>
      <c r="Y732" s="16">
        <v>1810</v>
      </c>
      <c r="Z732" s="16">
        <v>0</v>
      </c>
      <c r="AA732" s="16">
        <v>0</v>
      </c>
      <c r="AB732" s="16">
        <v>2550</v>
      </c>
      <c r="AC732" s="16">
        <v>0</v>
      </c>
      <c r="AD732" s="15">
        <v>0</v>
      </c>
      <c r="AE732" s="15">
        <v>36755.910000000003</v>
      </c>
      <c r="AF732" s="17">
        <v>-195.78</v>
      </c>
      <c r="AG732" s="17">
        <v>-0.09</v>
      </c>
      <c r="AH732" s="17">
        <v>0</v>
      </c>
      <c r="AI732" s="17">
        <v>0</v>
      </c>
      <c r="AJ732" s="17">
        <v>0</v>
      </c>
      <c r="AK732" s="17">
        <v>0</v>
      </c>
      <c r="AL732" s="18">
        <v>745</v>
      </c>
      <c r="AM732" s="18">
        <v>796</v>
      </c>
      <c r="AN732" s="35">
        <v>42859</v>
      </c>
      <c r="AO732" s="35">
        <v>42854</v>
      </c>
      <c r="AP732" s="23" t="s">
        <v>50</v>
      </c>
      <c r="AQ732" s="36">
        <v>42857.587523148148</v>
      </c>
      <c r="AR732" s="20" t="s">
        <v>71</v>
      </c>
      <c r="AS732" s="25" t="s">
        <v>50</v>
      </c>
      <c r="AT732" s="37">
        <v>42857.881342592591</v>
      </c>
      <c r="AU732" s="21" t="s">
        <v>51</v>
      </c>
    </row>
    <row r="733" spans="1:47" x14ac:dyDescent="0.2">
      <c r="A733" s="4" t="s">
        <v>126</v>
      </c>
      <c r="B733" s="14" t="s">
        <v>127</v>
      </c>
      <c r="C733" s="34">
        <v>42854</v>
      </c>
      <c r="D733" s="15">
        <v>47050</v>
      </c>
      <c r="E733" s="15">
        <v>46300</v>
      </c>
      <c r="F733" s="15">
        <v>0</v>
      </c>
      <c r="G733" s="15">
        <v>0</v>
      </c>
      <c r="H733" s="15">
        <v>0</v>
      </c>
      <c r="I733" s="15">
        <v>750</v>
      </c>
      <c r="J733" s="15">
        <v>9395.7000000000007</v>
      </c>
      <c r="K733" s="15">
        <v>1240</v>
      </c>
      <c r="L733" s="15">
        <v>880</v>
      </c>
      <c r="M733" s="15">
        <v>625</v>
      </c>
      <c r="N733" s="15">
        <v>1800</v>
      </c>
      <c r="O733" s="15">
        <v>32585.74</v>
      </c>
      <c r="P733" s="15">
        <v>330</v>
      </c>
      <c r="Q733" s="15">
        <v>6612.1</v>
      </c>
      <c r="R733" s="15">
        <v>21462.86</v>
      </c>
      <c r="S733" s="15">
        <v>46300</v>
      </c>
      <c r="T733" s="15">
        <v>13896.45</v>
      </c>
      <c r="U733" s="15">
        <v>0</v>
      </c>
      <c r="V733" s="15">
        <v>794.25</v>
      </c>
      <c r="W733" s="15">
        <v>59190.7</v>
      </c>
      <c r="X733" s="16">
        <v>800</v>
      </c>
      <c r="Y733" s="16">
        <v>675</v>
      </c>
      <c r="Z733" s="16">
        <v>0</v>
      </c>
      <c r="AA733" s="16">
        <v>0</v>
      </c>
      <c r="AB733" s="16">
        <v>1475</v>
      </c>
      <c r="AC733" s="16">
        <v>0</v>
      </c>
      <c r="AD733" s="15">
        <v>0</v>
      </c>
      <c r="AE733" s="15">
        <v>21920.04</v>
      </c>
      <c r="AF733" s="17">
        <v>0</v>
      </c>
      <c r="AG733" s="17">
        <v>0</v>
      </c>
      <c r="AH733" s="17">
        <v>0</v>
      </c>
      <c r="AI733" s="17">
        <v>-6942.1</v>
      </c>
      <c r="AJ733" s="17">
        <v>0</v>
      </c>
      <c r="AK733" s="17">
        <v>0</v>
      </c>
      <c r="AL733" s="18">
        <v>637</v>
      </c>
      <c r="AM733" s="18">
        <v>644</v>
      </c>
      <c r="AN733" s="35">
        <v>42859</v>
      </c>
      <c r="AO733" s="35">
        <v>42857</v>
      </c>
      <c r="AP733" s="23" t="s">
        <v>50</v>
      </c>
      <c r="AQ733" s="36">
        <v>42857.734513888892</v>
      </c>
      <c r="AR733" s="20" t="s">
        <v>71</v>
      </c>
      <c r="AS733" s="25" t="s">
        <v>50</v>
      </c>
      <c r="AT733" s="37">
        <v>42857.881342592591</v>
      </c>
      <c r="AU733" s="21" t="s">
        <v>51</v>
      </c>
    </row>
    <row r="734" spans="1:47" x14ac:dyDescent="0.2">
      <c r="A734" s="4" t="s">
        <v>128</v>
      </c>
      <c r="B734" s="14" t="s">
        <v>129</v>
      </c>
      <c r="C734" s="34">
        <v>42826</v>
      </c>
      <c r="D734" s="15">
        <v>41180</v>
      </c>
      <c r="E734" s="15">
        <v>40980</v>
      </c>
      <c r="F734" s="15">
        <v>0</v>
      </c>
      <c r="G734" s="15">
        <v>0</v>
      </c>
      <c r="H734" s="15">
        <v>0</v>
      </c>
      <c r="I734" s="15">
        <v>200</v>
      </c>
      <c r="J734" s="15">
        <v>5416.44</v>
      </c>
      <c r="K734" s="15">
        <v>0</v>
      </c>
      <c r="L734" s="15">
        <v>385</v>
      </c>
      <c r="M734" s="15">
        <v>310</v>
      </c>
      <c r="N734" s="15">
        <v>0</v>
      </c>
      <c r="O734" s="15">
        <v>45501.440000000002</v>
      </c>
      <c r="P734" s="15">
        <v>0</v>
      </c>
      <c r="Q734" s="15">
        <v>1690</v>
      </c>
      <c r="R734" s="15">
        <v>100</v>
      </c>
      <c r="S734" s="15">
        <v>40980</v>
      </c>
      <c r="T734" s="15">
        <v>5911.62</v>
      </c>
      <c r="U734" s="15">
        <v>0</v>
      </c>
      <c r="V734" s="15">
        <v>399.82</v>
      </c>
      <c r="W734" s="15">
        <v>47291.44</v>
      </c>
      <c r="X734" s="16">
        <v>110</v>
      </c>
      <c r="Y734" s="16">
        <v>320</v>
      </c>
      <c r="Z734" s="16">
        <v>0</v>
      </c>
      <c r="AA734" s="16">
        <v>0</v>
      </c>
      <c r="AB734" s="16">
        <v>430</v>
      </c>
      <c r="AC734" s="16">
        <v>0</v>
      </c>
      <c r="AD734" s="15">
        <v>0</v>
      </c>
      <c r="AE734" s="15">
        <v>39820</v>
      </c>
      <c r="AF734" s="17">
        <v>-33.909999999999997</v>
      </c>
      <c r="AG734" s="17">
        <v>0</v>
      </c>
      <c r="AH734" s="17">
        <v>0</v>
      </c>
      <c r="AI734" s="17">
        <v>0</v>
      </c>
      <c r="AJ734" s="17">
        <v>0</v>
      </c>
      <c r="AK734" s="17">
        <v>0</v>
      </c>
      <c r="AL734" s="18">
        <v>471</v>
      </c>
      <c r="AM734" s="18">
        <v>492</v>
      </c>
      <c r="AN734" s="35">
        <v>42830</v>
      </c>
      <c r="AO734" s="35">
        <v>42828</v>
      </c>
      <c r="AP734" s="23" t="s">
        <v>50</v>
      </c>
      <c r="AQ734" s="36">
        <v>42829.489305555559</v>
      </c>
      <c r="AR734" s="20" t="s">
        <v>51</v>
      </c>
      <c r="AS734" s="25" t="s">
        <v>50</v>
      </c>
      <c r="AT734" s="37">
        <v>42850.879733796297</v>
      </c>
      <c r="AU734" s="21" t="s">
        <v>57</v>
      </c>
    </row>
    <row r="735" spans="1:47" x14ac:dyDescent="0.2">
      <c r="A735" s="4" t="s">
        <v>128</v>
      </c>
      <c r="B735" s="14" t="s">
        <v>129</v>
      </c>
      <c r="C735" s="34">
        <v>42828</v>
      </c>
      <c r="D735" s="15">
        <v>101355</v>
      </c>
      <c r="E735" s="15">
        <v>100605</v>
      </c>
      <c r="F735" s="15">
        <v>50</v>
      </c>
      <c r="G735" s="15">
        <v>0</v>
      </c>
      <c r="H735" s="15">
        <v>0</v>
      </c>
      <c r="I735" s="15">
        <v>700</v>
      </c>
      <c r="J735" s="15">
        <v>18712.89</v>
      </c>
      <c r="K735" s="15">
        <v>0</v>
      </c>
      <c r="L735" s="15">
        <v>495</v>
      </c>
      <c r="M735" s="15">
        <v>1395</v>
      </c>
      <c r="N735" s="15">
        <v>400</v>
      </c>
      <c r="O735" s="15">
        <v>113827.49</v>
      </c>
      <c r="P735" s="15">
        <v>0</v>
      </c>
      <c r="Q735" s="15">
        <v>7230</v>
      </c>
      <c r="R735" s="15">
        <v>1300.4000000000001</v>
      </c>
      <c r="S735" s="15">
        <v>100605</v>
      </c>
      <c r="T735" s="15">
        <v>20405.04</v>
      </c>
      <c r="U735" s="15">
        <v>0</v>
      </c>
      <c r="V735" s="15">
        <v>1347.85</v>
      </c>
      <c r="W735" s="15">
        <v>121957.89</v>
      </c>
      <c r="X735" s="16">
        <v>80</v>
      </c>
      <c r="Y735" s="16">
        <v>1315</v>
      </c>
      <c r="Z735" s="16">
        <v>0</v>
      </c>
      <c r="AA735" s="16">
        <v>0</v>
      </c>
      <c r="AB735" s="16">
        <v>1395</v>
      </c>
      <c r="AC735" s="16">
        <v>0</v>
      </c>
      <c r="AD735" s="15">
        <v>0</v>
      </c>
      <c r="AE735" s="15">
        <v>94619.6</v>
      </c>
      <c r="AF735" s="17">
        <v>-127.28</v>
      </c>
      <c r="AG735" s="17">
        <v>0</v>
      </c>
      <c r="AH735" s="17">
        <v>0</v>
      </c>
      <c r="AI735" s="17">
        <v>0</v>
      </c>
      <c r="AJ735" s="17">
        <v>0</v>
      </c>
      <c r="AK735" s="17">
        <v>0</v>
      </c>
      <c r="AL735" s="18">
        <v>1266</v>
      </c>
      <c r="AM735" s="18">
        <v>1299</v>
      </c>
      <c r="AN735" s="35">
        <v>42832</v>
      </c>
      <c r="AO735" s="35">
        <v>42829</v>
      </c>
      <c r="AP735" s="23" t="s">
        <v>50</v>
      </c>
      <c r="AQ735" s="36">
        <v>42830.859363425923</v>
      </c>
      <c r="AR735" s="20" t="s">
        <v>51</v>
      </c>
      <c r="AS735" s="25" t="s">
        <v>50</v>
      </c>
      <c r="AT735" s="37">
        <v>42850.879733796297</v>
      </c>
      <c r="AU735" s="21" t="s">
        <v>57</v>
      </c>
    </row>
    <row r="736" spans="1:47" x14ac:dyDescent="0.2">
      <c r="A736" s="4" t="s">
        <v>128</v>
      </c>
      <c r="B736" s="14" t="s">
        <v>129</v>
      </c>
      <c r="C736" s="34">
        <v>42829</v>
      </c>
      <c r="D736" s="15">
        <v>134840</v>
      </c>
      <c r="E736" s="15">
        <v>133890</v>
      </c>
      <c r="F736" s="15">
        <v>100</v>
      </c>
      <c r="G736" s="15">
        <v>0</v>
      </c>
      <c r="H736" s="15">
        <v>0</v>
      </c>
      <c r="I736" s="15">
        <v>850</v>
      </c>
      <c r="J736" s="15">
        <v>13541.52</v>
      </c>
      <c r="K736" s="15">
        <v>0</v>
      </c>
      <c r="L736" s="15">
        <v>700</v>
      </c>
      <c r="M736" s="15">
        <v>40</v>
      </c>
      <c r="N736" s="15">
        <v>700</v>
      </c>
      <c r="O736" s="15">
        <v>140803.01999999999</v>
      </c>
      <c r="P736" s="15">
        <v>0</v>
      </c>
      <c r="Q736" s="15">
        <v>7325</v>
      </c>
      <c r="R736" s="15">
        <v>1693.5</v>
      </c>
      <c r="S736" s="15">
        <v>133890</v>
      </c>
      <c r="T736" s="15">
        <v>14997.22</v>
      </c>
      <c r="U736" s="15">
        <v>0</v>
      </c>
      <c r="V736" s="15">
        <v>934.3</v>
      </c>
      <c r="W736" s="15">
        <v>149121.51999999999</v>
      </c>
      <c r="X736" s="16">
        <v>270</v>
      </c>
      <c r="Y736" s="16">
        <v>1010</v>
      </c>
      <c r="Z736" s="16">
        <v>0</v>
      </c>
      <c r="AA736" s="16">
        <v>0</v>
      </c>
      <c r="AB736" s="16">
        <v>1280</v>
      </c>
      <c r="AC736" s="16">
        <v>0</v>
      </c>
      <c r="AD736" s="15">
        <v>0</v>
      </c>
      <c r="AE736" s="15">
        <v>127801.5</v>
      </c>
      <c r="AF736" s="17">
        <v>-141.33000000000001</v>
      </c>
      <c r="AG736" s="17">
        <v>0</v>
      </c>
      <c r="AH736" s="17">
        <v>0</v>
      </c>
      <c r="AI736" s="17">
        <v>0</v>
      </c>
      <c r="AJ736" s="17">
        <v>-276.3</v>
      </c>
      <c r="AK736" s="17">
        <v>0</v>
      </c>
      <c r="AL736" s="18">
        <v>1180</v>
      </c>
      <c r="AM736" s="18">
        <v>1193</v>
      </c>
      <c r="AN736" s="35">
        <v>42835</v>
      </c>
      <c r="AO736" s="35">
        <v>42830</v>
      </c>
      <c r="AP736" s="23" t="s">
        <v>50</v>
      </c>
      <c r="AQ736" s="36">
        <v>42834.875949074078</v>
      </c>
      <c r="AR736" s="20" t="s">
        <v>51</v>
      </c>
      <c r="AS736" s="25" t="s">
        <v>50</v>
      </c>
      <c r="AT736" s="37">
        <v>42850.879733796297</v>
      </c>
      <c r="AU736" s="21" t="s">
        <v>57</v>
      </c>
    </row>
    <row r="737" spans="1:47" x14ac:dyDescent="0.2">
      <c r="A737" s="4" t="s">
        <v>128</v>
      </c>
      <c r="B737" s="14" t="s">
        <v>129</v>
      </c>
      <c r="C737" s="34">
        <v>42830</v>
      </c>
      <c r="D737" s="15">
        <v>152350</v>
      </c>
      <c r="E737" s="15">
        <v>151650</v>
      </c>
      <c r="F737" s="15">
        <v>50</v>
      </c>
      <c r="G737" s="15">
        <v>0</v>
      </c>
      <c r="H737" s="15">
        <v>0</v>
      </c>
      <c r="I737" s="15">
        <v>650</v>
      </c>
      <c r="J737" s="15">
        <v>10762.08</v>
      </c>
      <c r="K737" s="15">
        <v>0</v>
      </c>
      <c r="L737" s="15">
        <v>490</v>
      </c>
      <c r="M737" s="15">
        <v>15</v>
      </c>
      <c r="N737" s="15">
        <v>300</v>
      </c>
      <c r="O737" s="15">
        <v>156929.78</v>
      </c>
      <c r="P737" s="15">
        <v>0</v>
      </c>
      <c r="Q737" s="15">
        <v>5955</v>
      </c>
      <c r="R737" s="15">
        <v>1032.3</v>
      </c>
      <c r="S737" s="15">
        <v>151650</v>
      </c>
      <c r="T737" s="15">
        <v>11529.98</v>
      </c>
      <c r="U737" s="15">
        <v>0</v>
      </c>
      <c r="V737" s="15">
        <v>737.1</v>
      </c>
      <c r="W737" s="15">
        <v>163617.07999999999</v>
      </c>
      <c r="X737" s="16">
        <v>160</v>
      </c>
      <c r="Y737" s="16">
        <v>1240</v>
      </c>
      <c r="Z737" s="16">
        <v>0</v>
      </c>
      <c r="AA737" s="16">
        <v>0</v>
      </c>
      <c r="AB737" s="16">
        <v>1400</v>
      </c>
      <c r="AC737" s="16">
        <v>0</v>
      </c>
      <c r="AD737" s="15">
        <v>0</v>
      </c>
      <c r="AE737" s="15">
        <v>147062.70000000001</v>
      </c>
      <c r="AF737" s="17">
        <v>-91.9</v>
      </c>
      <c r="AG737" s="17">
        <v>0</v>
      </c>
      <c r="AH737" s="17">
        <v>0</v>
      </c>
      <c r="AI737" s="17">
        <v>0</v>
      </c>
      <c r="AJ737" s="17">
        <v>0</v>
      </c>
      <c r="AK737" s="17">
        <v>0</v>
      </c>
      <c r="AL737" s="18">
        <v>1128</v>
      </c>
      <c r="AM737" s="18">
        <v>1152</v>
      </c>
      <c r="AN737" s="35">
        <v>42835</v>
      </c>
      <c r="AO737" s="35">
        <v>42832</v>
      </c>
      <c r="AP737" s="23" t="s">
        <v>50</v>
      </c>
      <c r="AQ737" s="36">
        <v>42834.939780092594</v>
      </c>
      <c r="AR737" s="20" t="s">
        <v>51</v>
      </c>
      <c r="AS737" s="25" t="s">
        <v>50</v>
      </c>
      <c r="AT737" s="37">
        <v>42850.879733796297</v>
      </c>
      <c r="AU737" s="21" t="s">
        <v>57</v>
      </c>
    </row>
    <row r="738" spans="1:47" x14ac:dyDescent="0.2">
      <c r="A738" s="4" t="s">
        <v>128</v>
      </c>
      <c r="B738" s="14" t="s">
        <v>129</v>
      </c>
      <c r="C738" s="34">
        <v>42832</v>
      </c>
      <c r="D738" s="15">
        <v>113040</v>
      </c>
      <c r="E738" s="15">
        <v>112340</v>
      </c>
      <c r="F738" s="15">
        <v>0</v>
      </c>
      <c r="G738" s="15">
        <v>0</v>
      </c>
      <c r="H738" s="15">
        <v>0</v>
      </c>
      <c r="I738" s="15">
        <v>700</v>
      </c>
      <c r="J738" s="15">
        <v>19043.52</v>
      </c>
      <c r="K738" s="15">
        <v>0</v>
      </c>
      <c r="L738" s="15">
        <v>845</v>
      </c>
      <c r="M738" s="15">
        <v>1365</v>
      </c>
      <c r="N738" s="15">
        <v>100</v>
      </c>
      <c r="O738" s="15">
        <v>124041.22</v>
      </c>
      <c r="P738" s="15">
        <v>0</v>
      </c>
      <c r="Q738" s="15">
        <v>8600</v>
      </c>
      <c r="R738" s="15">
        <v>1752.3</v>
      </c>
      <c r="S738" s="15">
        <v>112340</v>
      </c>
      <c r="T738" s="15">
        <v>20663.099999999999</v>
      </c>
      <c r="U738" s="15">
        <v>0</v>
      </c>
      <c r="V738" s="15">
        <v>1390.42</v>
      </c>
      <c r="W738" s="15">
        <v>134293.51999999999</v>
      </c>
      <c r="X738" s="16">
        <v>1570</v>
      </c>
      <c r="Y738" s="16">
        <v>1545</v>
      </c>
      <c r="Z738" s="16">
        <v>0</v>
      </c>
      <c r="AA738" s="16">
        <v>0</v>
      </c>
      <c r="AB738" s="16">
        <v>3115</v>
      </c>
      <c r="AC738" s="16">
        <v>0</v>
      </c>
      <c r="AD738" s="15">
        <v>0</v>
      </c>
      <c r="AE738" s="15">
        <v>105902.7</v>
      </c>
      <c r="AF738" s="17">
        <v>-180.94</v>
      </c>
      <c r="AG738" s="17">
        <v>0</v>
      </c>
      <c r="AH738" s="17">
        <v>0</v>
      </c>
      <c r="AI738" s="17">
        <v>0</v>
      </c>
      <c r="AJ738" s="17">
        <v>0</v>
      </c>
      <c r="AK738" s="17">
        <v>0</v>
      </c>
      <c r="AL738" s="18">
        <v>1199</v>
      </c>
      <c r="AM738" s="18">
        <v>1251</v>
      </c>
      <c r="AN738" s="35">
        <v>42837</v>
      </c>
      <c r="AO738" s="35">
        <v>42833</v>
      </c>
      <c r="AP738" s="23" t="s">
        <v>50</v>
      </c>
      <c r="AQ738" s="36">
        <v>42835.596307870372</v>
      </c>
      <c r="AR738" s="20" t="s">
        <v>51</v>
      </c>
      <c r="AS738" s="25" t="s">
        <v>50</v>
      </c>
      <c r="AT738" s="37">
        <v>42850.879733796297</v>
      </c>
      <c r="AU738" s="21" t="s">
        <v>57</v>
      </c>
    </row>
    <row r="739" spans="1:47" x14ac:dyDescent="0.2">
      <c r="A739" s="4" t="s">
        <v>128</v>
      </c>
      <c r="B739" s="14" t="s">
        <v>129</v>
      </c>
      <c r="C739" s="34">
        <v>42833</v>
      </c>
      <c r="D739" s="15">
        <v>44130</v>
      </c>
      <c r="E739" s="15">
        <v>43830</v>
      </c>
      <c r="F739" s="15">
        <v>0</v>
      </c>
      <c r="G739" s="15">
        <v>0</v>
      </c>
      <c r="H739" s="15">
        <v>0</v>
      </c>
      <c r="I739" s="15">
        <v>300</v>
      </c>
      <c r="J739" s="15">
        <v>4020.57</v>
      </c>
      <c r="K739" s="15">
        <v>0</v>
      </c>
      <c r="L739" s="15">
        <v>425</v>
      </c>
      <c r="M739" s="15">
        <v>595</v>
      </c>
      <c r="N739" s="15">
        <v>0</v>
      </c>
      <c r="O739" s="15">
        <v>46445.57</v>
      </c>
      <c r="P739" s="15">
        <v>0</v>
      </c>
      <c r="Q739" s="15">
        <v>1705</v>
      </c>
      <c r="R739" s="15">
        <v>1020</v>
      </c>
      <c r="S739" s="15">
        <v>43830</v>
      </c>
      <c r="T739" s="15">
        <v>5010.8100000000004</v>
      </c>
      <c r="U739" s="15">
        <v>0</v>
      </c>
      <c r="V739" s="15">
        <v>329.76</v>
      </c>
      <c r="W739" s="15">
        <v>49170.57</v>
      </c>
      <c r="X739" s="16">
        <v>890</v>
      </c>
      <c r="Y739" s="16">
        <v>570</v>
      </c>
      <c r="Z739" s="16">
        <v>0</v>
      </c>
      <c r="AA739" s="16">
        <v>0</v>
      </c>
      <c r="AB739" s="16">
        <v>1460</v>
      </c>
      <c r="AC739" s="16">
        <v>0</v>
      </c>
      <c r="AD739" s="15">
        <v>0</v>
      </c>
      <c r="AE739" s="15">
        <v>42865</v>
      </c>
      <c r="AF739" s="17">
        <v>-39.22</v>
      </c>
      <c r="AG739" s="17">
        <v>0</v>
      </c>
      <c r="AH739" s="17">
        <v>0</v>
      </c>
      <c r="AI739" s="17">
        <v>0</v>
      </c>
      <c r="AJ739" s="17">
        <v>0</v>
      </c>
      <c r="AK739" s="17">
        <v>0</v>
      </c>
      <c r="AL739" s="18">
        <v>533</v>
      </c>
      <c r="AM739" s="18">
        <v>551</v>
      </c>
      <c r="AN739" s="35">
        <v>42837</v>
      </c>
      <c r="AO739" s="35">
        <v>42835</v>
      </c>
      <c r="AP739" s="23" t="s">
        <v>50</v>
      </c>
      <c r="AQ739" s="36">
        <v>42836.461712962962</v>
      </c>
      <c r="AR739" s="20" t="s">
        <v>51</v>
      </c>
      <c r="AS739" s="25" t="s">
        <v>50</v>
      </c>
      <c r="AT739" s="37">
        <v>42850.879733796297</v>
      </c>
      <c r="AU739" s="21" t="s">
        <v>57</v>
      </c>
    </row>
    <row r="740" spans="1:47" x14ac:dyDescent="0.2">
      <c r="A740" s="4" t="s">
        <v>128</v>
      </c>
      <c r="B740" s="14" t="s">
        <v>129</v>
      </c>
      <c r="C740" s="34">
        <v>42835</v>
      </c>
      <c r="D740" s="15">
        <v>96280</v>
      </c>
      <c r="E740" s="15">
        <v>95630</v>
      </c>
      <c r="F740" s="15">
        <v>0</v>
      </c>
      <c r="G740" s="15">
        <v>0</v>
      </c>
      <c r="H740" s="15">
        <v>0</v>
      </c>
      <c r="I740" s="15">
        <v>650</v>
      </c>
      <c r="J740" s="15">
        <v>18890.13</v>
      </c>
      <c r="K740" s="15">
        <v>0</v>
      </c>
      <c r="L740" s="15">
        <v>495</v>
      </c>
      <c r="M740" s="15">
        <v>795</v>
      </c>
      <c r="N740" s="15">
        <v>500</v>
      </c>
      <c r="O740" s="15">
        <v>108663.63</v>
      </c>
      <c r="P740" s="15">
        <v>0</v>
      </c>
      <c r="Q740" s="15">
        <v>5395</v>
      </c>
      <c r="R740" s="15">
        <v>2901.5</v>
      </c>
      <c r="S740" s="15">
        <v>95630</v>
      </c>
      <c r="T740" s="15">
        <v>20009.939999999999</v>
      </c>
      <c r="U740" s="15">
        <v>0</v>
      </c>
      <c r="V740" s="15">
        <v>1320.19</v>
      </c>
      <c r="W740" s="15">
        <v>116460.13</v>
      </c>
      <c r="X740" s="16">
        <v>610</v>
      </c>
      <c r="Y740" s="16">
        <v>2535</v>
      </c>
      <c r="Z740" s="16">
        <v>0</v>
      </c>
      <c r="AA740" s="16">
        <v>0</v>
      </c>
      <c r="AB740" s="16">
        <v>3145</v>
      </c>
      <c r="AC740" s="16">
        <v>0</v>
      </c>
      <c r="AD740" s="15">
        <v>0</v>
      </c>
      <c r="AE740" s="15">
        <v>91628.5</v>
      </c>
      <c r="AF740" s="17">
        <v>-117.17</v>
      </c>
      <c r="AG740" s="17">
        <v>0</v>
      </c>
      <c r="AH740" s="17">
        <v>0</v>
      </c>
      <c r="AI740" s="17">
        <v>0</v>
      </c>
      <c r="AJ740" s="17">
        <v>0</v>
      </c>
      <c r="AK740" s="17">
        <v>0</v>
      </c>
      <c r="AL740" s="18">
        <v>1151</v>
      </c>
      <c r="AM740" s="18">
        <v>1185</v>
      </c>
      <c r="AN740" s="35">
        <v>42842</v>
      </c>
      <c r="AO740" s="35">
        <v>42836</v>
      </c>
      <c r="AP740" s="23" t="s">
        <v>50</v>
      </c>
      <c r="AQ740" s="36">
        <v>42837.41201388889</v>
      </c>
      <c r="AR740" s="20" t="s">
        <v>51</v>
      </c>
      <c r="AS740" s="25" t="s">
        <v>50</v>
      </c>
      <c r="AT740" s="37">
        <v>42850.879733796297</v>
      </c>
      <c r="AU740" s="21" t="s">
        <v>57</v>
      </c>
    </row>
    <row r="741" spans="1:47" x14ac:dyDescent="0.2">
      <c r="A741" s="4" t="s">
        <v>128</v>
      </c>
      <c r="B741" s="14" t="s">
        <v>129</v>
      </c>
      <c r="C741" s="34">
        <v>42836</v>
      </c>
      <c r="D741" s="15">
        <v>22430</v>
      </c>
      <c r="E741" s="15">
        <v>22230</v>
      </c>
      <c r="F741" s="15">
        <v>0</v>
      </c>
      <c r="G741" s="15">
        <v>0</v>
      </c>
      <c r="H741" s="15">
        <v>0</v>
      </c>
      <c r="I741" s="15">
        <v>200</v>
      </c>
      <c r="J741" s="15">
        <v>115.5</v>
      </c>
      <c r="K741" s="15">
        <v>0</v>
      </c>
      <c r="L741" s="15">
        <v>200</v>
      </c>
      <c r="M741" s="15">
        <v>745</v>
      </c>
      <c r="N741" s="15">
        <v>200</v>
      </c>
      <c r="O741" s="15">
        <v>23590.5</v>
      </c>
      <c r="P741" s="15">
        <v>0</v>
      </c>
      <c r="Q741" s="15">
        <v>0</v>
      </c>
      <c r="R741" s="15">
        <v>100</v>
      </c>
      <c r="S741" s="15">
        <v>22230</v>
      </c>
      <c r="T741" s="15">
        <v>1391.12</v>
      </c>
      <c r="U741" s="15">
        <v>0</v>
      </c>
      <c r="V741" s="15">
        <v>69.38</v>
      </c>
      <c r="W741" s="15">
        <v>23490.5</v>
      </c>
      <c r="X741" s="16">
        <v>590</v>
      </c>
      <c r="Y741" s="16">
        <v>560</v>
      </c>
      <c r="Z741" s="16">
        <v>0</v>
      </c>
      <c r="AA741" s="16">
        <v>0</v>
      </c>
      <c r="AB741" s="16">
        <v>1150</v>
      </c>
      <c r="AC741" s="16">
        <v>0</v>
      </c>
      <c r="AD741" s="15">
        <v>0</v>
      </c>
      <c r="AE741" s="15">
        <v>23680</v>
      </c>
      <c r="AF741" s="17">
        <v>0</v>
      </c>
      <c r="AG741" s="17">
        <v>0</v>
      </c>
      <c r="AH741" s="17">
        <v>0</v>
      </c>
      <c r="AI741" s="17">
        <v>0</v>
      </c>
      <c r="AJ741" s="17">
        <v>0</v>
      </c>
      <c r="AK741" s="17">
        <v>0</v>
      </c>
      <c r="AL741" s="18">
        <v>236</v>
      </c>
      <c r="AM741" s="18">
        <v>255</v>
      </c>
      <c r="AN741" s="35">
        <v>42843</v>
      </c>
      <c r="AO741" s="35">
        <v>42837</v>
      </c>
      <c r="AP741" s="23" t="s">
        <v>50</v>
      </c>
      <c r="AQ741" s="36">
        <v>42840.897824074076</v>
      </c>
      <c r="AR741" s="20" t="s">
        <v>51</v>
      </c>
      <c r="AS741" s="25" t="s">
        <v>50</v>
      </c>
      <c r="AT741" s="37">
        <v>42850.879733796297</v>
      </c>
      <c r="AU741" s="21" t="s">
        <v>57</v>
      </c>
    </row>
    <row r="742" spans="1:47" x14ac:dyDescent="0.2">
      <c r="A742" s="4" t="s">
        <v>128</v>
      </c>
      <c r="B742" s="14" t="s">
        <v>129</v>
      </c>
      <c r="C742" s="34">
        <v>42837</v>
      </c>
      <c r="D742" s="15">
        <v>15315</v>
      </c>
      <c r="E742" s="15">
        <v>15065</v>
      </c>
      <c r="F742" s="15">
        <v>0</v>
      </c>
      <c r="G742" s="15">
        <v>0</v>
      </c>
      <c r="H742" s="15">
        <v>0</v>
      </c>
      <c r="I742" s="15">
        <v>250</v>
      </c>
      <c r="J742" s="15">
        <v>7855.32</v>
      </c>
      <c r="K742" s="15">
        <v>0</v>
      </c>
      <c r="L742" s="15">
        <v>55</v>
      </c>
      <c r="M742" s="15">
        <v>10</v>
      </c>
      <c r="N742" s="15">
        <v>0</v>
      </c>
      <c r="O742" s="15">
        <v>23235.32</v>
      </c>
      <c r="P742" s="15">
        <v>0</v>
      </c>
      <c r="Q742" s="15">
        <v>0</v>
      </c>
      <c r="R742" s="15">
        <v>0</v>
      </c>
      <c r="S742" s="15">
        <v>15065</v>
      </c>
      <c r="T742" s="15">
        <v>7652.17</v>
      </c>
      <c r="U742" s="15">
        <v>0</v>
      </c>
      <c r="V742" s="15">
        <v>518.15</v>
      </c>
      <c r="W742" s="15">
        <v>23235.32</v>
      </c>
      <c r="X742" s="16">
        <v>0</v>
      </c>
      <c r="Y742" s="16">
        <v>320</v>
      </c>
      <c r="Z742" s="16">
        <v>0</v>
      </c>
      <c r="AA742" s="16">
        <v>0</v>
      </c>
      <c r="AB742" s="16">
        <v>320</v>
      </c>
      <c r="AC742" s="16">
        <v>0</v>
      </c>
      <c r="AD742" s="15">
        <v>0</v>
      </c>
      <c r="AE742" s="15">
        <v>15635</v>
      </c>
      <c r="AF742" s="17">
        <v>0</v>
      </c>
      <c r="AG742" s="17">
        <v>0</v>
      </c>
      <c r="AH742" s="17">
        <v>0</v>
      </c>
      <c r="AI742" s="17">
        <v>0</v>
      </c>
      <c r="AJ742" s="17">
        <v>0</v>
      </c>
      <c r="AK742" s="17">
        <v>0</v>
      </c>
      <c r="AL742" s="18">
        <v>193</v>
      </c>
      <c r="AM742" s="18">
        <v>199</v>
      </c>
      <c r="AN742" s="35">
        <v>42844</v>
      </c>
      <c r="AO742" s="35">
        <v>42838</v>
      </c>
      <c r="AP742" s="23" t="s">
        <v>50</v>
      </c>
      <c r="AQ742" s="36">
        <v>42841.904421296298</v>
      </c>
      <c r="AR742" s="20" t="s">
        <v>51</v>
      </c>
      <c r="AS742" s="25" t="s">
        <v>50</v>
      </c>
      <c r="AT742" s="37">
        <v>42850.879733796297</v>
      </c>
      <c r="AU742" s="21" t="s">
        <v>57</v>
      </c>
    </row>
    <row r="743" spans="1:47" x14ac:dyDescent="0.2">
      <c r="A743" s="4" t="s">
        <v>128</v>
      </c>
      <c r="B743" s="14" t="s">
        <v>129</v>
      </c>
      <c r="C743" s="34">
        <v>42842</v>
      </c>
      <c r="D743" s="15">
        <v>99160</v>
      </c>
      <c r="E743" s="15">
        <v>98560</v>
      </c>
      <c r="F743" s="15">
        <v>0</v>
      </c>
      <c r="G743" s="15">
        <v>0</v>
      </c>
      <c r="H743" s="15">
        <v>0</v>
      </c>
      <c r="I743" s="15">
        <v>600</v>
      </c>
      <c r="J743" s="15">
        <v>21601.05</v>
      </c>
      <c r="K743" s="15">
        <v>0</v>
      </c>
      <c r="L743" s="15">
        <v>240</v>
      </c>
      <c r="M743" s="15">
        <v>580</v>
      </c>
      <c r="N743" s="15">
        <v>0</v>
      </c>
      <c r="O743" s="15">
        <v>115258.28</v>
      </c>
      <c r="P743" s="15">
        <v>0</v>
      </c>
      <c r="Q743" s="15">
        <v>5565</v>
      </c>
      <c r="R743" s="15">
        <v>757.77</v>
      </c>
      <c r="S743" s="15">
        <v>98560</v>
      </c>
      <c r="T743" s="15">
        <v>21554.26</v>
      </c>
      <c r="U743" s="15">
        <v>0</v>
      </c>
      <c r="V743" s="15">
        <v>1466.79</v>
      </c>
      <c r="W743" s="15">
        <v>121581.05</v>
      </c>
      <c r="X743" s="16">
        <v>40</v>
      </c>
      <c r="Y743" s="16">
        <v>310</v>
      </c>
      <c r="Z743" s="16">
        <v>0</v>
      </c>
      <c r="AA743" s="16">
        <v>0</v>
      </c>
      <c r="AB743" s="16">
        <v>350</v>
      </c>
      <c r="AC743" s="16">
        <v>0</v>
      </c>
      <c r="AD743" s="15">
        <v>0</v>
      </c>
      <c r="AE743" s="15">
        <v>93187.23</v>
      </c>
      <c r="AF743" s="17">
        <v>-104.82</v>
      </c>
      <c r="AG743" s="17">
        <v>0</v>
      </c>
      <c r="AH743" s="17">
        <v>0</v>
      </c>
      <c r="AI743" s="17">
        <v>0</v>
      </c>
      <c r="AJ743" s="17">
        <v>0</v>
      </c>
      <c r="AK743" s="17">
        <v>0</v>
      </c>
      <c r="AL743" s="18">
        <v>1374</v>
      </c>
      <c r="AM743" s="18">
        <v>1382</v>
      </c>
      <c r="AN743" s="35">
        <v>42845</v>
      </c>
      <c r="AO743" s="35">
        <v>42843</v>
      </c>
      <c r="AP743" s="23" t="s">
        <v>50</v>
      </c>
      <c r="AQ743" s="36">
        <v>42843.728379629632</v>
      </c>
      <c r="AR743" s="20" t="s">
        <v>51</v>
      </c>
      <c r="AS743" s="25" t="s">
        <v>50</v>
      </c>
      <c r="AT743" s="37">
        <v>42850.879733796297</v>
      </c>
      <c r="AU743" s="21" t="s">
        <v>57</v>
      </c>
    </row>
    <row r="744" spans="1:47" x14ac:dyDescent="0.2">
      <c r="A744" s="4" t="s">
        <v>128</v>
      </c>
      <c r="B744" s="14" t="s">
        <v>129</v>
      </c>
      <c r="C744" s="34">
        <v>42843</v>
      </c>
      <c r="D744" s="15">
        <v>69585</v>
      </c>
      <c r="E744" s="15">
        <v>69085</v>
      </c>
      <c r="F744" s="15">
        <v>0</v>
      </c>
      <c r="G744" s="15">
        <v>0</v>
      </c>
      <c r="H744" s="15">
        <v>0</v>
      </c>
      <c r="I744" s="15">
        <v>500</v>
      </c>
      <c r="J744" s="15">
        <v>18599.61</v>
      </c>
      <c r="K744" s="15">
        <v>0</v>
      </c>
      <c r="L744" s="15">
        <v>365</v>
      </c>
      <c r="M744" s="15">
        <v>410</v>
      </c>
      <c r="N744" s="15">
        <v>1000</v>
      </c>
      <c r="O744" s="15">
        <v>82567.11</v>
      </c>
      <c r="P744" s="15">
        <v>0</v>
      </c>
      <c r="Q744" s="15">
        <v>6210</v>
      </c>
      <c r="R744" s="15">
        <v>1182.5</v>
      </c>
      <c r="S744" s="15">
        <v>69085</v>
      </c>
      <c r="T744" s="15">
        <v>19607.11</v>
      </c>
      <c r="U744" s="15">
        <v>0</v>
      </c>
      <c r="V744" s="15">
        <v>1267.5</v>
      </c>
      <c r="W744" s="15">
        <v>88959.61</v>
      </c>
      <c r="X744" s="16">
        <v>40</v>
      </c>
      <c r="Y744" s="16">
        <v>1690</v>
      </c>
      <c r="Z744" s="16">
        <v>0</v>
      </c>
      <c r="AA744" s="16">
        <v>0</v>
      </c>
      <c r="AB744" s="16">
        <v>1730</v>
      </c>
      <c r="AC744" s="16">
        <v>0</v>
      </c>
      <c r="AD744" s="15">
        <v>0</v>
      </c>
      <c r="AE744" s="15">
        <v>64922.5</v>
      </c>
      <c r="AF744" s="17">
        <v>-132.07</v>
      </c>
      <c r="AG744" s="17">
        <v>0</v>
      </c>
      <c r="AH744" s="17">
        <v>0</v>
      </c>
      <c r="AI744" s="17">
        <v>0</v>
      </c>
      <c r="AJ744" s="17">
        <v>0</v>
      </c>
      <c r="AK744" s="17">
        <v>0</v>
      </c>
      <c r="AL744" s="18">
        <v>881</v>
      </c>
      <c r="AM744" s="18">
        <v>903</v>
      </c>
      <c r="AN744" s="35">
        <v>42846</v>
      </c>
      <c r="AO744" s="35">
        <v>42844</v>
      </c>
      <c r="AP744" s="23" t="s">
        <v>50</v>
      </c>
      <c r="AQ744" s="36">
        <v>42844.69902777778</v>
      </c>
      <c r="AR744" s="20" t="s">
        <v>51</v>
      </c>
      <c r="AS744" s="25" t="s">
        <v>50</v>
      </c>
      <c r="AT744" s="37">
        <v>42850.879733796297</v>
      </c>
      <c r="AU744" s="21" t="s">
        <v>57</v>
      </c>
    </row>
    <row r="745" spans="1:47" x14ac:dyDescent="0.2">
      <c r="A745" s="4" t="s">
        <v>128</v>
      </c>
      <c r="B745" s="14" t="s">
        <v>129</v>
      </c>
      <c r="C745" s="34">
        <v>42844</v>
      </c>
      <c r="D745" s="15">
        <v>70385</v>
      </c>
      <c r="E745" s="15">
        <v>69635</v>
      </c>
      <c r="F745" s="15">
        <v>150</v>
      </c>
      <c r="G745" s="15">
        <v>0</v>
      </c>
      <c r="H745" s="15">
        <v>0</v>
      </c>
      <c r="I745" s="15">
        <v>600</v>
      </c>
      <c r="J745" s="15">
        <v>15293.37</v>
      </c>
      <c r="K745" s="15">
        <v>0</v>
      </c>
      <c r="L745" s="15">
        <v>290</v>
      </c>
      <c r="M745" s="15">
        <v>185</v>
      </c>
      <c r="N745" s="15">
        <v>0</v>
      </c>
      <c r="O745" s="15">
        <v>76437.119999999995</v>
      </c>
      <c r="P745" s="15">
        <v>0</v>
      </c>
      <c r="Q745" s="15">
        <v>5641.2</v>
      </c>
      <c r="R745" s="15">
        <v>4075.05</v>
      </c>
      <c r="S745" s="15">
        <v>69635</v>
      </c>
      <c r="T745" s="15">
        <v>15486.8</v>
      </c>
      <c r="U745" s="15">
        <v>0</v>
      </c>
      <c r="V745" s="15">
        <v>1031.57</v>
      </c>
      <c r="W745" s="15">
        <v>86153.37</v>
      </c>
      <c r="X745" s="16">
        <v>40</v>
      </c>
      <c r="Y745" s="16">
        <v>680</v>
      </c>
      <c r="Z745" s="16">
        <v>0</v>
      </c>
      <c r="AA745" s="16">
        <v>0</v>
      </c>
      <c r="AB745" s="16">
        <v>720</v>
      </c>
      <c r="AC745" s="16">
        <v>0</v>
      </c>
      <c r="AD745" s="15">
        <v>0</v>
      </c>
      <c r="AE745" s="15">
        <v>61388.75</v>
      </c>
      <c r="AF745" s="17">
        <v>-90.56</v>
      </c>
      <c r="AG745" s="17">
        <v>0</v>
      </c>
      <c r="AH745" s="17">
        <v>0</v>
      </c>
      <c r="AI745" s="17">
        <v>0</v>
      </c>
      <c r="AJ745" s="17">
        <v>0</v>
      </c>
      <c r="AK745" s="17">
        <v>0</v>
      </c>
      <c r="AL745" s="18">
        <v>826</v>
      </c>
      <c r="AM745" s="18">
        <v>870</v>
      </c>
      <c r="AN745" s="35">
        <v>42849</v>
      </c>
      <c r="AO745" s="35">
        <v>42845</v>
      </c>
      <c r="AP745" s="23" t="s">
        <v>50</v>
      </c>
      <c r="AQ745" s="36">
        <v>42845.71166666667</v>
      </c>
      <c r="AR745" s="20" t="s">
        <v>51</v>
      </c>
      <c r="AS745" s="25" t="s">
        <v>50</v>
      </c>
      <c r="AT745" s="37">
        <v>42850.879733796297</v>
      </c>
      <c r="AU745" s="21" t="s">
        <v>57</v>
      </c>
    </row>
    <row r="746" spans="1:47" x14ac:dyDescent="0.2">
      <c r="A746" s="4" t="s">
        <v>128</v>
      </c>
      <c r="B746" s="14" t="s">
        <v>129</v>
      </c>
      <c r="C746" s="34">
        <v>42845</v>
      </c>
      <c r="D746" s="15">
        <v>63700</v>
      </c>
      <c r="E746" s="15">
        <v>63300</v>
      </c>
      <c r="F746" s="15">
        <v>50</v>
      </c>
      <c r="G746" s="15">
        <v>0</v>
      </c>
      <c r="H746" s="15">
        <v>0</v>
      </c>
      <c r="I746" s="15">
        <v>350</v>
      </c>
      <c r="J746" s="15">
        <v>11722.32</v>
      </c>
      <c r="K746" s="15">
        <v>0</v>
      </c>
      <c r="L746" s="15">
        <v>400</v>
      </c>
      <c r="M746" s="15">
        <v>390</v>
      </c>
      <c r="N746" s="15">
        <v>1000</v>
      </c>
      <c r="O746" s="15">
        <v>71199.12</v>
      </c>
      <c r="P746" s="15">
        <v>0</v>
      </c>
      <c r="Q746" s="15">
        <v>4115</v>
      </c>
      <c r="R746" s="15">
        <v>1898.2</v>
      </c>
      <c r="S746" s="15">
        <v>63300</v>
      </c>
      <c r="T746" s="15">
        <v>13093.76</v>
      </c>
      <c r="U746" s="15">
        <v>0</v>
      </c>
      <c r="V746" s="15">
        <v>818.56</v>
      </c>
      <c r="W746" s="15">
        <v>76212.320000000007</v>
      </c>
      <c r="X746" s="16">
        <v>360</v>
      </c>
      <c r="Y746" s="16">
        <v>820</v>
      </c>
      <c r="Z746" s="16">
        <v>0</v>
      </c>
      <c r="AA746" s="16">
        <v>0</v>
      </c>
      <c r="AB746" s="16">
        <v>1180</v>
      </c>
      <c r="AC746" s="16">
        <v>0</v>
      </c>
      <c r="AD746" s="15">
        <v>0</v>
      </c>
      <c r="AE746" s="15">
        <v>59866.8</v>
      </c>
      <c r="AF746" s="17">
        <v>-83.54</v>
      </c>
      <c r="AG746" s="17">
        <v>0</v>
      </c>
      <c r="AH746" s="17">
        <v>0</v>
      </c>
      <c r="AI746" s="17">
        <v>0</v>
      </c>
      <c r="AJ746" s="17">
        <v>0</v>
      </c>
      <c r="AK746" s="17">
        <v>0</v>
      </c>
      <c r="AL746" s="18">
        <v>801</v>
      </c>
      <c r="AM746" s="18">
        <v>820</v>
      </c>
      <c r="AN746" s="35">
        <v>42850</v>
      </c>
      <c r="AO746" s="35">
        <v>42846</v>
      </c>
      <c r="AP746" s="23" t="s">
        <v>50</v>
      </c>
      <c r="AQ746" s="36">
        <v>42848.810300925928</v>
      </c>
      <c r="AR746" s="20" t="s">
        <v>51</v>
      </c>
      <c r="AS746" s="25" t="s">
        <v>50</v>
      </c>
      <c r="AT746" s="37">
        <v>42850.879733796297</v>
      </c>
      <c r="AU746" s="21" t="s">
        <v>57</v>
      </c>
    </row>
    <row r="747" spans="1:47" x14ac:dyDescent="0.2">
      <c r="A747" s="4" t="s">
        <v>128</v>
      </c>
      <c r="B747" s="14" t="s">
        <v>129</v>
      </c>
      <c r="C747" s="34">
        <v>42846</v>
      </c>
      <c r="D747" s="15">
        <v>64035</v>
      </c>
      <c r="E747" s="15">
        <v>63635</v>
      </c>
      <c r="F747" s="15">
        <v>0</v>
      </c>
      <c r="G747" s="15">
        <v>0</v>
      </c>
      <c r="H747" s="15">
        <v>0</v>
      </c>
      <c r="I747" s="15">
        <v>400</v>
      </c>
      <c r="J747" s="15">
        <v>15553.89</v>
      </c>
      <c r="K747" s="15">
        <v>0</v>
      </c>
      <c r="L747" s="15">
        <v>330</v>
      </c>
      <c r="M747" s="15">
        <v>405</v>
      </c>
      <c r="N747" s="15">
        <v>0</v>
      </c>
      <c r="O747" s="15">
        <v>76015.89</v>
      </c>
      <c r="P747" s="15">
        <v>0</v>
      </c>
      <c r="Q747" s="15">
        <v>3745</v>
      </c>
      <c r="R747" s="15">
        <v>563</v>
      </c>
      <c r="S747" s="15">
        <v>63635</v>
      </c>
      <c r="T747" s="15">
        <v>15623.26</v>
      </c>
      <c r="U747" s="15">
        <v>0</v>
      </c>
      <c r="V747" s="15">
        <v>1065.6300000000001</v>
      </c>
      <c r="W747" s="15">
        <v>80323.89</v>
      </c>
      <c r="X747" s="16">
        <v>40</v>
      </c>
      <c r="Y747" s="16">
        <v>2410</v>
      </c>
      <c r="Z747" s="16">
        <v>0</v>
      </c>
      <c r="AA747" s="16">
        <v>0</v>
      </c>
      <c r="AB747" s="16">
        <v>2450</v>
      </c>
      <c r="AC747" s="16">
        <v>0</v>
      </c>
      <c r="AD747" s="15">
        <v>0</v>
      </c>
      <c r="AE747" s="15">
        <v>62177</v>
      </c>
      <c r="AF747" s="17">
        <v>-46.82</v>
      </c>
      <c r="AG747" s="17">
        <v>0</v>
      </c>
      <c r="AH747" s="17">
        <v>0</v>
      </c>
      <c r="AI747" s="17">
        <v>0</v>
      </c>
      <c r="AJ747" s="17">
        <v>0</v>
      </c>
      <c r="AK747" s="17">
        <v>0</v>
      </c>
      <c r="AL747" s="18">
        <v>756</v>
      </c>
      <c r="AM747" s="18">
        <v>776</v>
      </c>
      <c r="AN747" s="35">
        <v>42851</v>
      </c>
      <c r="AO747" s="35">
        <v>42847</v>
      </c>
      <c r="AP747" s="23" t="s">
        <v>50</v>
      </c>
      <c r="AQ747" s="36">
        <v>42849.595023148147</v>
      </c>
      <c r="AR747" s="20" t="s">
        <v>71</v>
      </c>
      <c r="AS747" s="25" t="s">
        <v>50</v>
      </c>
      <c r="AT747" s="37">
        <v>42850.879733796297</v>
      </c>
      <c r="AU747" s="21" t="s">
        <v>57</v>
      </c>
    </row>
    <row r="748" spans="1:47" x14ac:dyDescent="0.2">
      <c r="A748" s="4" t="s">
        <v>128</v>
      </c>
      <c r="B748" s="14" t="s">
        <v>129</v>
      </c>
      <c r="C748" s="34">
        <v>42847</v>
      </c>
      <c r="D748" s="15">
        <v>43160</v>
      </c>
      <c r="E748" s="15">
        <v>42710</v>
      </c>
      <c r="F748" s="15">
        <v>0</v>
      </c>
      <c r="G748" s="15">
        <v>0</v>
      </c>
      <c r="H748" s="15">
        <v>0</v>
      </c>
      <c r="I748" s="15">
        <v>450</v>
      </c>
      <c r="J748" s="15">
        <v>6988.77</v>
      </c>
      <c r="K748" s="15">
        <v>0</v>
      </c>
      <c r="L748" s="15">
        <v>180</v>
      </c>
      <c r="M748" s="15">
        <v>220</v>
      </c>
      <c r="N748" s="15">
        <v>0</v>
      </c>
      <c r="O748" s="15">
        <v>47568.97</v>
      </c>
      <c r="P748" s="15">
        <v>0</v>
      </c>
      <c r="Q748" s="15">
        <v>2670</v>
      </c>
      <c r="R748" s="15">
        <v>309.8</v>
      </c>
      <c r="S748" s="15">
        <v>42710</v>
      </c>
      <c r="T748" s="15">
        <v>7355.39</v>
      </c>
      <c r="U748" s="15">
        <v>0</v>
      </c>
      <c r="V748" s="15">
        <v>483.38</v>
      </c>
      <c r="W748" s="15">
        <v>50548.77</v>
      </c>
      <c r="X748" s="16">
        <v>40</v>
      </c>
      <c r="Y748" s="16">
        <v>205</v>
      </c>
      <c r="Z748" s="16">
        <v>0</v>
      </c>
      <c r="AA748" s="16">
        <v>0</v>
      </c>
      <c r="AB748" s="16">
        <v>245</v>
      </c>
      <c r="AC748" s="16">
        <v>0</v>
      </c>
      <c r="AD748" s="15">
        <v>0</v>
      </c>
      <c r="AE748" s="15">
        <v>40425.199999999997</v>
      </c>
      <c r="AF748" s="17">
        <v>-58.53</v>
      </c>
      <c r="AG748" s="17">
        <v>0</v>
      </c>
      <c r="AH748" s="17">
        <v>0</v>
      </c>
      <c r="AI748" s="17">
        <v>0</v>
      </c>
      <c r="AJ748" s="17">
        <v>0</v>
      </c>
      <c r="AK748" s="17">
        <v>0</v>
      </c>
      <c r="AL748" s="18">
        <v>505</v>
      </c>
      <c r="AM748" s="18">
        <v>517</v>
      </c>
      <c r="AN748" s="35">
        <v>42851</v>
      </c>
      <c r="AO748" s="35">
        <v>42849</v>
      </c>
      <c r="AP748" s="23" t="s">
        <v>50</v>
      </c>
      <c r="AQ748" s="36">
        <v>42850.35597222222</v>
      </c>
      <c r="AR748" s="20" t="s">
        <v>51</v>
      </c>
      <c r="AS748" s="25" t="s">
        <v>50</v>
      </c>
      <c r="AT748" s="37">
        <v>42850.879733796297</v>
      </c>
      <c r="AU748" s="21" t="s">
        <v>57</v>
      </c>
    </row>
    <row r="749" spans="1:47" x14ac:dyDescent="0.2">
      <c r="A749" s="4" t="s">
        <v>128</v>
      </c>
      <c r="B749" s="14" t="s">
        <v>129</v>
      </c>
      <c r="C749" s="34">
        <v>42849</v>
      </c>
      <c r="D749" s="15">
        <v>92370</v>
      </c>
      <c r="E749" s="15">
        <v>91470</v>
      </c>
      <c r="F749" s="15">
        <v>0</v>
      </c>
      <c r="G749" s="15">
        <v>0</v>
      </c>
      <c r="H749" s="15">
        <v>0</v>
      </c>
      <c r="I749" s="15">
        <v>900</v>
      </c>
      <c r="J749" s="15">
        <v>20399.28</v>
      </c>
      <c r="K749" s="15">
        <v>0</v>
      </c>
      <c r="L749" s="15">
        <v>510</v>
      </c>
      <c r="M749" s="15">
        <v>405</v>
      </c>
      <c r="N749" s="15">
        <v>500</v>
      </c>
      <c r="O749" s="15">
        <v>105153.33</v>
      </c>
      <c r="P749" s="15">
        <v>0</v>
      </c>
      <c r="Q749" s="15">
        <v>7300</v>
      </c>
      <c r="R749" s="15">
        <v>1730.95</v>
      </c>
      <c r="S749" s="15">
        <v>91470</v>
      </c>
      <c r="T749" s="15">
        <v>21319.89</v>
      </c>
      <c r="U749" s="15">
        <v>0</v>
      </c>
      <c r="V749" s="15">
        <v>1394.39</v>
      </c>
      <c r="W749" s="15">
        <v>113684.28</v>
      </c>
      <c r="X749" s="16">
        <v>70</v>
      </c>
      <c r="Y749" s="16">
        <v>1605</v>
      </c>
      <c r="Z749" s="16">
        <v>0</v>
      </c>
      <c r="AA749" s="16">
        <v>0</v>
      </c>
      <c r="AB749" s="16">
        <v>1675</v>
      </c>
      <c r="AC749" s="16">
        <v>0</v>
      </c>
      <c r="AD749" s="15">
        <v>0</v>
      </c>
      <c r="AE749" s="15">
        <v>85514.05</v>
      </c>
      <c r="AF749" s="17">
        <v>-124.64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  <c r="AL749" s="18">
        <v>1132</v>
      </c>
      <c r="AM749" s="18">
        <v>1167</v>
      </c>
      <c r="AN749" s="35">
        <v>42852</v>
      </c>
      <c r="AO749" s="35">
        <v>42850</v>
      </c>
      <c r="AP749" s="23" t="s">
        <v>50</v>
      </c>
      <c r="AQ749" s="36">
        <v>42850.767025462963</v>
      </c>
      <c r="AR749" s="20" t="s">
        <v>71</v>
      </c>
      <c r="AS749" s="25" t="s">
        <v>50</v>
      </c>
      <c r="AT749" s="37">
        <v>42850.879733796297</v>
      </c>
      <c r="AU749" s="21" t="s">
        <v>57</v>
      </c>
    </row>
    <row r="750" spans="1:47" x14ac:dyDescent="0.2">
      <c r="A750" s="4" t="s">
        <v>128</v>
      </c>
      <c r="B750" s="14" t="s">
        <v>129</v>
      </c>
      <c r="C750" s="34">
        <v>42850</v>
      </c>
      <c r="D750" s="15">
        <v>54670</v>
      </c>
      <c r="E750" s="15">
        <v>54370</v>
      </c>
      <c r="F750" s="15">
        <v>0</v>
      </c>
      <c r="G750" s="15">
        <v>0</v>
      </c>
      <c r="H750" s="15">
        <v>0</v>
      </c>
      <c r="I750" s="15">
        <v>300</v>
      </c>
      <c r="J750" s="15">
        <v>11817.84</v>
      </c>
      <c r="K750" s="15">
        <v>0</v>
      </c>
      <c r="L750" s="15">
        <v>495</v>
      </c>
      <c r="M750" s="15">
        <v>345</v>
      </c>
      <c r="N750" s="15">
        <v>0</v>
      </c>
      <c r="O750" s="15">
        <v>62957.29</v>
      </c>
      <c r="P750" s="15">
        <v>0</v>
      </c>
      <c r="Q750" s="15">
        <v>3620</v>
      </c>
      <c r="R750" s="15">
        <v>750.55</v>
      </c>
      <c r="S750" s="15">
        <v>54370</v>
      </c>
      <c r="T750" s="15">
        <v>12129.76</v>
      </c>
      <c r="U750" s="15">
        <v>0</v>
      </c>
      <c r="V750" s="15">
        <v>828.08</v>
      </c>
      <c r="W750" s="15">
        <v>67327.839999999997</v>
      </c>
      <c r="X750" s="16">
        <v>0</v>
      </c>
      <c r="Y750" s="16">
        <v>775</v>
      </c>
      <c r="Z750" s="16">
        <v>0</v>
      </c>
      <c r="AA750" s="16">
        <v>0</v>
      </c>
      <c r="AB750" s="16">
        <v>775</v>
      </c>
      <c r="AC750" s="16">
        <v>0</v>
      </c>
      <c r="AD750" s="15">
        <v>0</v>
      </c>
      <c r="AE750" s="15">
        <v>51074.45</v>
      </c>
      <c r="AF750" s="17">
        <v>-76.930000000000007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  <c r="AL750" s="18">
        <v>693</v>
      </c>
      <c r="AM750" s="18">
        <v>701</v>
      </c>
      <c r="AN750" s="35">
        <v>42853</v>
      </c>
      <c r="AO750" s="35">
        <v>42851</v>
      </c>
      <c r="AP750" s="23" t="s">
        <v>50</v>
      </c>
      <c r="AQ750" s="36">
        <v>42851.699444444443</v>
      </c>
      <c r="AR750" s="20" t="s">
        <v>71</v>
      </c>
      <c r="AS750" s="25" t="s">
        <v>50</v>
      </c>
      <c r="AT750" s="37">
        <v>42852.415960648148</v>
      </c>
      <c r="AU750" s="21" t="s">
        <v>51</v>
      </c>
    </row>
    <row r="751" spans="1:47" x14ac:dyDescent="0.2">
      <c r="A751" s="4" t="s">
        <v>128</v>
      </c>
      <c r="B751" s="14" t="s">
        <v>129</v>
      </c>
      <c r="C751" s="34">
        <v>42851</v>
      </c>
      <c r="D751" s="15">
        <v>65855</v>
      </c>
      <c r="E751" s="15">
        <v>65255</v>
      </c>
      <c r="F751" s="15">
        <v>50</v>
      </c>
      <c r="G751" s="15">
        <v>0</v>
      </c>
      <c r="H751" s="15">
        <v>0</v>
      </c>
      <c r="I751" s="15">
        <v>550</v>
      </c>
      <c r="J751" s="15">
        <v>11000.28</v>
      </c>
      <c r="K751" s="15">
        <v>0</v>
      </c>
      <c r="L751" s="15">
        <v>465</v>
      </c>
      <c r="M751" s="15">
        <v>645</v>
      </c>
      <c r="N751" s="15">
        <v>0</v>
      </c>
      <c r="O751" s="15">
        <v>69816.13</v>
      </c>
      <c r="P751" s="15">
        <v>0</v>
      </c>
      <c r="Q751" s="15">
        <v>7475</v>
      </c>
      <c r="R751" s="15">
        <v>674.15</v>
      </c>
      <c r="S751" s="15">
        <v>65255</v>
      </c>
      <c r="T751" s="15">
        <v>11918.02</v>
      </c>
      <c r="U751" s="15">
        <v>0</v>
      </c>
      <c r="V751" s="15">
        <v>792.26</v>
      </c>
      <c r="W751" s="15">
        <v>77965.279999999999</v>
      </c>
      <c r="X751" s="16">
        <v>40</v>
      </c>
      <c r="Y751" s="16">
        <v>535</v>
      </c>
      <c r="Z751" s="16">
        <v>0</v>
      </c>
      <c r="AA751" s="16">
        <v>0</v>
      </c>
      <c r="AB751" s="16">
        <v>575</v>
      </c>
      <c r="AC751" s="16">
        <v>0</v>
      </c>
      <c r="AD751" s="15">
        <v>0</v>
      </c>
      <c r="AE751" s="15">
        <v>58280.85</v>
      </c>
      <c r="AF751" s="17">
        <v>-136.78</v>
      </c>
      <c r="AG751" s="17">
        <v>0</v>
      </c>
      <c r="AH751" s="17">
        <v>0</v>
      </c>
      <c r="AI751" s="17">
        <v>0</v>
      </c>
      <c r="AJ751" s="17">
        <v>0</v>
      </c>
      <c r="AK751" s="17">
        <v>0</v>
      </c>
      <c r="AL751" s="18">
        <v>778</v>
      </c>
      <c r="AM751" s="18">
        <v>804</v>
      </c>
      <c r="AN751" s="35">
        <v>42857</v>
      </c>
      <c r="AO751" s="35">
        <v>42852</v>
      </c>
      <c r="AP751" s="23" t="s">
        <v>50</v>
      </c>
      <c r="AQ751" s="36">
        <v>42852.702025462961</v>
      </c>
      <c r="AR751" s="20" t="s">
        <v>71</v>
      </c>
      <c r="AS751" s="25" t="s">
        <v>50</v>
      </c>
      <c r="AT751" s="37">
        <v>42853.463414351849</v>
      </c>
      <c r="AU751" s="21" t="s">
        <v>51</v>
      </c>
    </row>
    <row r="752" spans="1:47" x14ac:dyDescent="0.2">
      <c r="A752" s="4" t="s">
        <v>128</v>
      </c>
      <c r="B752" s="14" t="s">
        <v>129</v>
      </c>
      <c r="C752" s="34">
        <v>42852</v>
      </c>
      <c r="D752" s="15">
        <v>66660</v>
      </c>
      <c r="E752" s="15">
        <v>66010</v>
      </c>
      <c r="F752" s="15">
        <v>0</v>
      </c>
      <c r="G752" s="15">
        <v>0</v>
      </c>
      <c r="H752" s="15">
        <v>0</v>
      </c>
      <c r="I752" s="15">
        <v>650</v>
      </c>
      <c r="J752" s="15">
        <v>11731.62</v>
      </c>
      <c r="K752" s="15">
        <v>0</v>
      </c>
      <c r="L752" s="15">
        <v>590</v>
      </c>
      <c r="M752" s="15">
        <v>260</v>
      </c>
      <c r="N752" s="15">
        <v>0</v>
      </c>
      <c r="O752" s="15">
        <v>72406.16</v>
      </c>
      <c r="P752" s="15">
        <v>0</v>
      </c>
      <c r="Q752" s="15">
        <v>5250</v>
      </c>
      <c r="R752" s="15">
        <v>1585.46</v>
      </c>
      <c r="S752" s="15">
        <v>66010</v>
      </c>
      <c r="T752" s="15">
        <v>12408.52</v>
      </c>
      <c r="U752" s="15">
        <v>0</v>
      </c>
      <c r="V752" s="15">
        <v>823.1</v>
      </c>
      <c r="W752" s="15">
        <v>79241.62</v>
      </c>
      <c r="X752" s="16">
        <v>150</v>
      </c>
      <c r="Y752" s="16">
        <v>1155</v>
      </c>
      <c r="Z752" s="16">
        <v>0</v>
      </c>
      <c r="AA752" s="16">
        <v>0</v>
      </c>
      <c r="AB752" s="16">
        <v>1305</v>
      </c>
      <c r="AC752" s="16">
        <v>0</v>
      </c>
      <c r="AD752" s="15">
        <v>0</v>
      </c>
      <c r="AE752" s="15">
        <v>61129.54</v>
      </c>
      <c r="AF752" s="17">
        <v>-109.72</v>
      </c>
      <c r="AG752" s="17">
        <v>0</v>
      </c>
      <c r="AH752" s="17">
        <v>0</v>
      </c>
      <c r="AI752" s="17">
        <v>0</v>
      </c>
      <c r="AJ752" s="17">
        <v>0</v>
      </c>
      <c r="AK752" s="17">
        <v>0</v>
      </c>
      <c r="AL752" s="18">
        <v>744</v>
      </c>
      <c r="AM752" s="18">
        <v>759</v>
      </c>
      <c r="AN752" s="35">
        <v>42858</v>
      </c>
      <c r="AO752" s="35">
        <v>42853</v>
      </c>
      <c r="AP752" s="23" t="s">
        <v>50</v>
      </c>
      <c r="AQ752" s="36">
        <v>42855.792962962965</v>
      </c>
      <c r="AR752" s="20" t="s">
        <v>51</v>
      </c>
      <c r="AS752" s="25" t="s">
        <v>50</v>
      </c>
      <c r="AT752" s="37">
        <v>42857.468946759262</v>
      </c>
      <c r="AU752" s="21" t="s">
        <v>51</v>
      </c>
    </row>
    <row r="753" spans="1:47" x14ac:dyDescent="0.2">
      <c r="A753" s="4" t="s">
        <v>128</v>
      </c>
      <c r="B753" s="14" t="s">
        <v>129</v>
      </c>
      <c r="C753" s="34">
        <v>42853</v>
      </c>
      <c r="D753" s="15">
        <v>61115</v>
      </c>
      <c r="E753" s="15">
        <v>60565</v>
      </c>
      <c r="F753" s="15">
        <v>0</v>
      </c>
      <c r="G753" s="15">
        <v>0</v>
      </c>
      <c r="H753" s="15">
        <v>0</v>
      </c>
      <c r="I753" s="15">
        <v>550</v>
      </c>
      <c r="J753" s="15">
        <v>12921.6</v>
      </c>
      <c r="K753" s="15">
        <v>0</v>
      </c>
      <c r="L753" s="15">
        <v>490</v>
      </c>
      <c r="M753" s="15">
        <v>595</v>
      </c>
      <c r="N753" s="15">
        <v>1000</v>
      </c>
      <c r="O753" s="15">
        <v>69464.3</v>
      </c>
      <c r="P753" s="15">
        <v>0</v>
      </c>
      <c r="Q753" s="15">
        <v>5400</v>
      </c>
      <c r="R753" s="15">
        <v>1257.3</v>
      </c>
      <c r="S753" s="15">
        <v>60565</v>
      </c>
      <c r="T753" s="15">
        <v>14640.27</v>
      </c>
      <c r="U753" s="15">
        <v>0</v>
      </c>
      <c r="V753" s="15">
        <v>916.33</v>
      </c>
      <c r="W753" s="15">
        <v>75121.600000000006</v>
      </c>
      <c r="X753" s="16">
        <v>40</v>
      </c>
      <c r="Y753" s="16">
        <v>615</v>
      </c>
      <c r="Z753" s="16">
        <v>0</v>
      </c>
      <c r="AA753" s="16">
        <v>0</v>
      </c>
      <c r="AB753" s="16">
        <v>655</v>
      </c>
      <c r="AC753" s="16">
        <v>0</v>
      </c>
      <c r="AD753" s="15">
        <v>0</v>
      </c>
      <c r="AE753" s="15">
        <v>56112.7</v>
      </c>
      <c r="AF753" s="17">
        <v>0</v>
      </c>
      <c r="AG753" s="17">
        <v>0</v>
      </c>
      <c r="AH753" s="17">
        <v>0</v>
      </c>
      <c r="AI753" s="17">
        <v>-5400</v>
      </c>
      <c r="AJ753" s="17">
        <v>-532.54999999999995</v>
      </c>
      <c r="AK753" s="17">
        <v>0</v>
      </c>
      <c r="AL753" s="18">
        <v>756</v>
      </c>
      <c r="AM753" s="18">
        <v>782</v>
      </c>
      <c r="AN753" s="35">
        <v>42859</v>
      </c>
      <c r="AO753" s="35">
        <v>42857</v>
      </c>
      <c r="AP753" s="23" t="s">
        <v>50</v>
      </c>
      <c r="AQ753" s="36">
        <v>42857.736435185187</v>
      </c>
      <c r="AR753" s="20" t="s">
        <v>71</v>
      </c>
      <c r="AS753" s="25" t="s">
        <v>50</v>
      </c>
      <c r="AT753" s="37">
        <v>42857.881342592591</v>
      </c>
      <c r="AU753" s="21" t="s">
        <v>51</v>
      </c>
    </row>
    <row r="754" spans="1:47" x14ac:dyDescent="0.2">
      <c r="A754" s="4" t="s">
        <v>130</v>
      </c>
      <c r="B754" s="14" t="s">
        <v>131</v>
      </c>
      <c r="C754" s="34">
        <v>42826</v>
      </c>
      <c r="D754" s="15">
        <v>45970</v>
      </c>
      <c r="E754" s="15">
        <v>45220</v>
      </c>
      <c r="F754" s="15">
        <v>100</v>
      </c>
      <c r="G754" s="15">
        <v>0</v>
      </c>
      <c r="H754" s="15">
        <v>0</v>
      </c>
      <c r="I754" s="15">
        <v>650</v>
      </c>
      <c r="J754" s="15">
        <v>2130.21</v>
      </c>
      <c r="K754" s="15">
        <v>0</v>
      </c>
      <c r="L754" s="15">
        <v>615</v>
      </c>
      <c r="M754" s="15">
        <v>675</v>
      </c>
      <c r="N754" s="15">
        <v>0</v>
      </c>
      <c r="O754" s="15">
        <v>38210.21</v>
      </c>
      <c r="P754" s="15">
        <v>0</v>
      </c>
      <c r="Q754" s="15">
        <v>3755</v>
      </c>
      <c r="R754" s="15">
        <v>7425</v>
      </c>
      <c r="S754" s="15">
        <v>45220</v>
      </c>
      <c r="T754" s="15">
        <v>3946.46</v>
      </c>
      <c r="U754" s="15">
        <v>0</v>
      </c>
      <c r="V754" s="15">
        <v>223.75</v>
      </c>
      <c r="W754" s="15">
        <v>49390.21</v>
      </c>
      <c r="X754" s="16">
        <v>890</v>
      </c>
      <c r="Y754" s="16">
        <v>0</v>
      </c>
      <c r="Z754" s="16">
        <v>0</v>
      </c>
      <c r="AA754" s="16">
        <v>0</v>
      </c>
      <c r="AB754" s="16">
        <v>890</v>
      </c>
      <c r="AC754" s="16">
        <v>0</v>
      </c>
      <c r="AD754" s="15">
        <v>0</v>
      </c>
      <c r="AE754" s="15">
        <v>35680</v>
      </c>
      <c r="AF754" s="17">
        <v>-42.68</v>
      </c>
      <c r="AG754" s="17">
        <v>0</v>
      </c>
      <c r="AH754" s="17">
        <v>0</v>
      </c>
      <c r="AI754" s="17">
        <v>0</v>
      </c>
      <c r="AJ754" s="17">
        <v>0</v>
      </c>
      <c r="AK754" s="17">
        <v>0</v>
      </c>
      <c r="AL754" s="18">
        <v>576</v>
      </c>
      <c r="AM754" s="18">
        <v>597</v>
      </c>
      <c r="AN754" s="35">
        <v>42830</v>
      </c>
      <c r="AO754" s="35">
        <v>42828</v>
      </c>
      <c r="AP754" s="23" t="s">
        <v>50</v>
      </c>
      <c r="AQ754" s="36">
        <v>42829.492002314815</v>
      </c>
      <c r="AR754" s="20" t="s">
        <v>51</v>
      </c>
      <c r="AS754" s="25" t="s">
        <v>50</v>
      </c>
      <c r="AT754" s="37">
        <v>42850.879733796297</v>
      </c>
      <c r="AU754" s="21" t="s">
        <v>57</v>
      </c>
    </row>
    <row r="755" spans="1:47" x14ac:dyDescent="0.2">
      <c r="A755" s="4" t="s">
        <v>130</v>
      </c>
      <c r="B755" s="14" t="s">
        <v>131</v>
      </c>
      <c r="C755" s="34">
        <v>42828</v>
      </c>
      <c r="D755" s="15">
        <v>89100</v>
      </c>
      <c r="E755" s="15">
        <v>87850</v>
      </c>
      <c r="F755" s="15">
        <v>350</v>
      </c>
      <c r="G755" s="15">
        <v>0</v>
      </c>
      <c r="H755" s="15">
        <v>0</v>
      </c>
      <c r="I755" s="15">
        <v>900</v>
      </c>
      <c r="J755" s="15">
        <v>4552.32</v>
      </c>
      <c r="K755" s="15">
        <v>0</v>
      </c>
      <c r="L755" s="15">
        <v>915</v>
      </c>
      <c r="M755" s="15">
        <v>3780</v>
      </c>
      <c r="N755" s="15">
        <v>0</v>
      </c>
      <c r="O755" s="15">
        <v>74577.320000000007</v>
      </c>
      <c r="P755" s="15">
        <v>0</v>
      </c>
      <c r="Q755" s="15">
        <v>14625</v>
      </c>
      <c r="R755" s="15">
        <v>9145</v>
      </c>
      <c r="S755" s="15">
        <v>87850</v>
      </c>
      <c r="T755" s="15">
        <v>9892.35</v>
      </c>
      <c r="U755" s="15">
        <v>0</v>
      </c>
      <c r="V755" s="15">
        <v>604.97</v>
      </c>
      <c r="W755" s="15">
        <v>98347.32</v>
      </c>
      <c r="X755" s="16">
        <v>350</v>
      </c>
      <c r="Y755" s="16">
        <v>1280</v>
      </c>
      <c r="Z755" s="16">
        <v>0</v>
      </c>
      <c r="AA755" s="16">
        <v>0</v>
      </c>
      <c r="AB755" s="16">
        <v>1630</v>
      </c>
      <c r="AC755" s="16">
        <v>0</v>
      </c>
      <c r="AD755" s="15">
        <v>0</v>
      </c>
      <c r="AE755" s="15">
        <v>66960</v>
      </c>
      <c r="AF755" s="17">
        <v>-221.64</v>
      </c>
      <c r="AG755" s="17">
        <v>0</v>
      </c>
      <c r="AH755" s="17">
        <v>0</v>
      </c>
      <c r="AI755" s="17">
        <v>0</v>
      </c>
      <c r="AJ755" s="17">
        <v>0</v>
      </c>
      <c r="AK755" s="17">
        <v>0</v>
      </c>
      <c r="AL755" s="18">
        <v>1144</v>
      </c>
      <c r="AM755" s="18">
        <v>1183</v>
      </c>
      <c r="AN755" s="35">
        <v>42832</v>
      </c>
      <c r="AO755" s="35">
        <v>42829</v>
      </c>
      <c r="AP755" s="23" t="s">
        <v>50</v>
      </c>
      <c r="AQ755" s="36">
        <v>42832.36042824074</v>
      </c>
      <c r="AR755" s="20" t="s">
        <v>51</v>
      </c>
      <c r="AS755" s="25" t="s">
        <v>50</v>
      </c>
      <c r="AT755" s="37">
        <v>42850.879733796297</v>
      </c>
      <c r="AU755" s="21" t="s">
        <v>57</v>
      </c>
    </row>
    <row r="756" spans="1:47" x14ac:dyDescent="0.2">
      <c r="A756" s="4" t="s">
        <v>130</v>
      </c>
      <c r="B756" s="14" t="s">
        <v>131</v>
      </c>
      <c r="C756" s="34">
        <v>42829</v>
      </c>
      <c r="D756" s="15">
        <v>70290</v>
      </c>
      <c r="E756" s="15">
        <v>69440</v>
      </c>
      <c r="F756" s="15">
        <v>200</v>
      </c>
      <c r="G756" s="15">
        <v>0</v>
      </c>
      <c r="H756" s="15">
        <v>0</v>
      </c>
      <c r="I756" s="15">
        <v>650</v>
      </c>
      <c r="J756" s="15">
        <v>3101.4</v>
      </c>
      <c r="K756" s="15">
        <v>0</v>
      </c>
      <c r="L756" s="15">
        <v>1020</v>
      </c>
      <c r="M756" s="15">
        <v>630</v>
      </c>
      <c r="N756" s="15">
        <v>1000</v>
      </c>
      <c r="O756" s="15">
        <v>53558.5</v>
      </c>
      <c r="P756" s="15">
        <v>90</v>
      </c>
      <c r="Q756" s="15">
        <v>14645</v>
      </c>
      <c r="R756" s="15">
        <v>7747.9</v>
      </c>
      <c r="S756" s="15">
        <v>69440</v>
      </c>
      <c r="T756" s="15">
        <v>6290.56</v>
      </c>
      <c r="U756" s="15">
        <v>0</v>
      </c>
      <c r="V756" s="15">
        <v>310.83999999999997</v>
      </c>
      <c r="W756" s="15">
        <v>75041.399999999994</v>
      </c>
      <c r="X756" s="16">
        <v>730</v>
      </c>
      <c r="Y756" s="16">
        <v>520</v>
      </c>
      <c r="Z756" s="16">
        <v>0</v>
      </c>
      <c r="AA756" s="16">
        <v>0</v>
      </c>
      <c r="AB756" s="16">
        <v>1250</v>
      </c>
      <c r="AC756" s="16">
        <v>0</v>
      </c>
      <c r="AD756" s="15">
        <v>0</v>
      </c>
      <c r="AE756" s="15">
        <v>50057.1</v>
      </c>
      <c r="AF756" s="17">
        <v>-231.48</v>
      </c>
      <c r="AG756" s="17">
        <v>0.9</v>
      </c>
      <c r="AH756" s="17">
        <v>0</v>
      </c>
      <c r="AI756" s="17">
        <v>0</v>
      </c>
      <c r="AJ756" s="17">
        <v>0</v>
      </c>
      <c r="AK756" s="17">
        <v>0</v>
      </c>
      <c r="AL756" s="18">
        <v>898</v>
      </c>
      <c r="AM756" s="18">
        <v>926</v>
      </c>
      <c r="AN756" s="35">
        <v>42835</v>
      </c>
      <c r="AO756" s="35">
        <v>42830</v>
      </c>
      <c r="AP756" s="23" t="s">
        <v>50</v>
      </c>
      <c r="AQ756" s="36">
        <v>42834.881192129629</v>
      </c>
      <c r="AR756" s="20" t="s">
        <v>51</v>
      </c>
      <c r="AS756" s="25" t="s">
        <v>50</v>
      </c>
      <c r="AT756" s="37">
        <v>42850.879733796297</v>
      </c>
      <c r="AU756" s="21" t="s">
        <v>57</v>
      </c>
    </row>
    <row r="757" spans="1:47" x14ac:dyDescent="0.2">
      <c r="A757" s="4" t="s">
        <v>130</v>
      </c>
      <c r="B757" s="14" t="s">
        <v>131</v>
      </c>
      <c r="C757" s="34">
        <v>42830</v>
      </c>
      <c r="D757" s="15">
        <v>62505</v>
      </c>
      <c r="E757" s="15">
        <v>61955</v>
      </c>
      <c r="F757" s="15">
        <v>150</v>
      </c>
      <c r="G757" s="15">
        <v>0</v>
      </c>
      <c r="H757" s="15">
        <v>0</v>
      </c>
      <c r="I757" s="15">
        <v>400</v>
      </c>
      <c r="J757" s="15">
        <v>1317</v>
      </c>
      <c r="K757" s="15">
        <v>0</v>
      </c>
      <c r="L757" s="15">
        <v>650</v>
      </c>
      <c r="M757" s="15">
        <v>370</v>
      </c>
      <c r="N757" s="15">
        <v>0</v>
      </c>
      <c r="O757" s="15">
        <v>56387</v>
      </c>
      <c r="P757" s="15">
        <v>0</v>
      </c>
      <c r="Q757" s="15">
        <v>6415</v>
      </c>
      <c r="R757" s="15">
        <v>2040</v>
      </c>
      <c r="S757" s="15">
        <v>61955</v>
      </c>
      <c r="T757" s="15">
        <v>2734.11</v>
      </c>
      <c r="U757" s="15">
        <v>0</v>
      </c>
      <c r="V757" s="15">
        <v>152.88999999999999</v>
      </c>
      <c r="W757" s="15">
        <v>64842</v>
      </c>
      <c r="X757" s="16">
        <v>760</v>
      </c>
      <c r="Y757" s="16">
        <v>1325</v>
      </c>
      <c r="Z757" s="16">
        <v>0</v>
      </c>
      <c r="AA757" s="16">
        <v>0</v>
      </c>
      <c r="AB757" s="16">
        <v>2085</v>
      </c>
      <c r="AC757" s="16">
        <v>0</v>
      </c>
      <c r="AD757" s="15">
        <v>0</v>
      </c>
      <c r="AE757" s="15">
        <v>56135</v>
      </c>
      <c r="AF757" s="17">
        <v>-56.62</v>
      </c>
      <c r="AG757" s="17">
        <v>0</v>
      </c>
      <c r="AH757" s="17">
        <v>0</v>
      </c>
      <c r="AI757" s="17">
        <v>0</v>
      </c>
      <c r="AJ757" s="17">
        <v>0</v>
      </c>
      <c r="AK757" s="17">
        <v>0</v>
      </c>
      <c r="AL757" s="18">
        <v>817</v>
      </c>
      <c r="AM757" s="18">
        <v>839</v>
      </c>
      <c r="AN757" s="35">
        <v>42835</v>
      </c>
      <c r="AO757" s="35">
        <v>42832</v>
      </c>
      <c r="AP757" s="23" t="s">
        <v>50</v>
      </c>
      <c r="AQ757" s="36">
        <v>42834.945300925923</v>
      </c>
      <c r="AR757" s="20" t="s">
        <v>51</v>
      </c>
      <c r="AS757" s="25" t="s">
        <v>50</v>
      </c>
      <c r="AT757" s="37">
        <v>42850.879733796297</v>
      </c>
      <c r="AU757" s="21" t="s">
        <v>57</v>
      </c>
    </row>
    <row r="758" spans="1:47" x14ac:dyDescent="0.2">
      <c r="A758" s="4" t="s">
        <v>130</v>
      </c>
      <c r="B758" s="14" t="s">
        <v>131</v>
      </c>
      <c r="C758" s="34">
        <v>42832</v>
      </c>
      <c r="D758" s="15">
        <v>94740</v>
      </c>
      <c r="E758" s="15">
        <v>94040</v>
      </c>
      <c r="F758" s="15">
        <v>0</v>
      </c>
      <c r="G758" s="15">
        <v>0</v>
      </c>
      <c r="H758" s="15">
        <v>0</v>
      </c>
      <c r="I758" s="15">
        <v>700</v>
      </c>
      <c r="J758" s="15">
        <v>5243.28</v>
      </c>
      <c r="K758" s="15">
        <v>0</v>
      </c>
      <c r="L758" s="15">
        <v>830</v>
      </c>
      <c r="M758" s="15">
        <v>870</v>
      </c>
      <c r="N758" s="15">
        <v>0</v>
      </c>
      <c r="O758" s="15">
        <v>81149.48</v>
      </c>
      <c r="P758" s="15">
        <v>0</v>
      </c>
      <c r="Q758" s="15">
        <v>13530</v>
      </c>
      <c r="R758" s="15">
        <v>7003.8</v>
      </c>
      <c r="S758" s="15">
        <v>94040</v>
      </c>
      <c r="T758" s="15">
        <v>7189.04</v>
      </c>
      <c r="U758" s="15">
        <v>0</v>
      </c>
      <c r="V758" s="15">
        <v>454.24</v>
      </c>
      <c r="W758" s="15">
        <v>101683.28</v>
      </c>
      <c r="X758" s="16">
        <v>1530</v>
      </c>
      <c r="Y758" s="16">
        <v>1535</v>
      </c>
      <c r="Z758" s="16">
        <v>0</v>
      </c>
      <c r="AA758" s="16">
        <v>0</v>
      </c>
      <c r="AB758" s="16">
        <v>3065</v>
      </c>
      <c r="AC758" s="16">
        <v>0</v>
      </c>
      <c r="AD758" s="15">
        <v>0</v>
      </c>
      <c r="AE758" s="15">
        <v>77271.199999999997</v>
      </c>
      <c r="AF758" s="17">
        <v>-144.47999999999999</v>
      </c>
      <c r="AG758" s="17">
        <v>0.8</v>
      </c>
      <c r="AH758" s="17">
        <v>0</v>
      </c>
      <c r="AI758" s="17">
        <v>0</v>
      </c>
      <c r="AJ758" s="17">
        <v>0</v>
      </c>
      <c r="AK758" s="17">
        <v>0</v>
      </c>
      <c r="AL758" s="18">
        <v>1209</v>
      </c>
      <c r="AM758" s="18">
        <v>1229</v>
      </c>
      <c r="AN758" s="35">
        <v>42837</v>
      </c>
      <c r="AO758" s="35">
        <v>42833</v>
      </c>
      <c r="AP758" s="23" t="s">
        <v>50</v>
      </c>
      <c r="AQ758" s="36">
        <v>42835.829456018517</v>
      </c>
      <c r="AR758" s="20" t="s">
        <v>51</v>
      </c>
      <c r="AS758" s="25" t="s">
        <v>50</v>
      </c>
      <c r="AT758" s="37">
        <v>42850.879733796297</v>
      </c>
      <c r="AU758" s="21" t="s">
        <v>57</v>
      </c>
    </row>
    <row r="759" spans="1:47" x14ac:dyDescent="0.2">
      <c r="A759" s="4" t="s">
        <v>130</v>
      </c>
      <c r="B759" s="14" t="s">
        <v>131</v>
      </c>
      <c r="C759" s="34">
        <v>42833</v>
      </c>
      <c r="D759" s="15">
        <v>46525</v>
      </c>
      <c r="E759" s="15">
        <v>46325</v>
      </c>
      <c r="F759" s="15">
        <v>0</v>
      </c>
      <c r="G759" s="15">
        <v>0</v>
      </c>
      <c r="H759" s="15">
        <v>0</v>
      </c>
      <c r="I759" s="15">
        <v>200</v>
      </c>
      <c r="J759" s="15">
        <v>1672.5</v>
      </c>
      <c r="K759" s="15">
        <v>0</v>
      </c>
      <c r="L759" s="15">
        <v>565</v>
      </c>
      <c r="M759" s="15">
        <v>1295</v>
      </c>
      <c r="N759" s="15">
        <v>500</v>
      </c>
      <c r="O759" s="15">
        <v>37377.5</v>
      </c>
      <c r="P759" s="15">
        <v>0</v>
      </c>
      <c r="Q759" s="15">
        <v>4865</v>
      </c>
      <c r="R759" s="15">
        <v>8315</v>
      </c>
      <c r="S759" s="15">
        <v>46325</v>
      </c>
      <c r="T759" s="15">
        <v>4001.4</v>
      </c>
      <c r="U759" s="15">
        <v>0</v>
      </c>
      <c r="V759" s="15">
        <v>231.1</v>
      </c>
      <c r="W759" s="15">
        <v>50057.5</v>
      </c>
      <c r="X759" s="16">
        <v>460</v>
      </c>
      <c r="Y759" s="16">
        <v>370</v>
      </c>
      <c r="Z759" s="16">
        <v>0</v>
      </c>
      <c r="AA759" s="16">
        <v>0</v>
      </c>
      <c r="AB759" s="16">
        <v>830</v>
      </c>
      <c r="AC759" s="16">
        <v>0</v>
      </c>
      <c r="AD759" s="15">
        <v>0</v>
      </c>
      <c r="AE759" s="15">
        <v>34675</v>
      </c>
      <c r="AF759" s="17">
        <v>-46.1</v>
      </c>
      <c r="AG759" s="17">
        <v>0</v>
      </c>
      <c r="AH759" s="17">
        <v>0</v>
      </c>
      <c r="AI759" s="17">
        <v>0</v>
      </c>
      <c r="AJ759" s="17">
        <v>0</v>
      </c>
      <c r="AK759" s="17">
        <v>0</v>
      </c>
      <c r="AL759" s="18">
        <v>586</v>
      </c>
      <c r="AM759" s="18">
        <v>609</v>
      </c>
      <c r="AN759" s="35">
        <v>42837</v>
      </c>
      <c r="AO759" s="35">
        <v>42835</v>
      </c>
      <c r="AP759" s="23" t="s">
        <v>50</v>
      </c>
      <c r="AQ759" s="36">
        <v>42836.465451388889</v>
      </c>
      <c r="AR759" s="20" t="s">
        <v>51</v>
      </c>
      <c r="AS759" s="25" t="s">
        <v>50</v>
      </c>
      <c r="AT759" s="37">
        <v>42850.879733796297</v>
      </c>
      <c r="AU759" s="21" t="s">
        <v>57</v>
      </c>
    </row>
    <row r="760" spans="1:47" x14ac:dyDescent="0.2">
      <c r="A760" s="4" t="s">
        <v>130</v>
      </c>
      <c r="B760" s="14" t="s">
        <v>131</v>
      </c>
      <c r="C760" s="34">
        <v>42835</v>
      </c>
      <c r="D760" s="15">
        <v>85500</v>
      </c>
      <c r="E760" s="15">
        <v>85000</v>
      </c>
      <c r="F760" s="15">
        <v>0</v>
      </c>
      <c r="G760" s="15">
        <v>0</v>
      </c>
      <c r="H760" s="15">
        <v>0</v>
      </c>
      <c r="I760" s="15">
        <v>500</v>
      </c>
      <c r="J760" s="15">
        <v>5087.1000000000004</v>
      </c>
      <c r="K760" s="15">
        <v>0</v>
      </c>
      <c r="L760" s="15">
        <v>1035</v>
      </c>
      <c r="M760" s="15">
        <v>430</v>
      </c>
      <c r="N760" s="15">
        <v>1500</v>
      </c>
      <c r="O760" s="15">
        <v>75076.2</v>
      </c>
      <c r="P760" s="15">
        <v>445.9</v>
      </c>
      <c r="Q760" s="15">
        <v>11650</v>
      </c>
      <c r="R760" s="15">
        <v>6380</v>
      </c>
      <c r="S760" s="15">
        <v>85000</v>
      </c>
      <c r="T760" s="15">
        <v>8123.46</v>
      </c>
      <c r="U760" s="15">
        <v>0</v>
      </c>
      <c r="V760" s="15">
        <v>428.64</v>
      </c>
      <c r="W760" s="15">
        <v>92052.1</v>
      </c>
      <c r="X760" s="16">
        <v>1070</v>
      </c>
      <c r="Y760" s="16">
        <v>670</v>
      </c>
      <c r="Z760" s="16">
        <v>0</v>
      </c>
      <c r="AA760" s="16">
        <v>0</v>
      </c>
      <c r="AB760" s="16">
        <v>1740</v>
      </c>
      <c r="AC760" s="16">
        <v>0</v>
      </c>
      <c r="AD760" s="15">
        <v>0</v>
      </c>
      <c r="AE760" s="15">
        <v>70264.100000000006</v>
      </c>
      <c r="AF760" s="17">
        <v>-207.04</v>
      </c>
      <c r="AG760" s="17">
        <v>0.9</v>
      </c>
      <c r="AH760" s="17">
        <v>0</v>
      </c>
      <c r="AI760" s="17">
        <v>0</v>
      </c>
      <c r="AJ760" s="17">
        <v>0</v>
      </c>
      <c r="AK760" s="17">
        <v>0</v>
      </c>
      <c r="AL760" s="18">
        <v>1115</v>
      </c>
      <c r="AM760" s="18">
        <v>1150</v>
      </c>
      <c r="AN760" s="35">
        <v>42842</v>
      </c>
      <c r="AO760" s="35">
        <v>42836</v>
      </c>
      <c r="AP760" s="23" t="s">
        <v>50</v>
      </c>
      <c r="AQ760" s="36">
        <v>42837.419594907406</v>
      </c>
      <c r="AR760" s="20" t="s">
        <v>51</v>
      </c>
      <c r="AS760" s="25" t="s">
        <v>50</v>
      </c>
      <c r="AT760" s="37">
        <v>42850.879733796297</v>
      </c>
      <c r="AU760" s="21" t="s">
        <v>57</v>
      </c>
    </row>
    <row r="761" spans="1:47" x14ac:dyDescent="0.2">
      <c r="A761" s="4" t="s">
        <v>130</v>
      </c>
      <c r="B761" s="14" t="s">
        <v>131</v>
      </c>
      <c r="C761" s="34">
        <v>42836</v>
      </c>
      <c r="D761" s="15">
        <v>41465</v>
      </c>
      <c r="E761" s="15">
        <v>41315</v>
      </c>
      <c r="F761" s="15">
        <v>0</v>
      </c>
      <c r="G761" s="15">
        <v>0</v>
      </c>
      <c r="H761" s="15">
        <v>0</v>
      </c>
      <c r="I761" s="15">
        <v>150</v>
      </c>
      <c r="J761" s="15">
        <v>165.18</v>
      </c>
      <c r="K761" s="15">
        <v>0</v>
      </c>
      <c r="L761" s="15">
        <v>400</v>
      </c>
      <c r="M761" s="15">
        <v>5840</v>
      </c>
      <c r="N761" s="15">
        <v>0</v>
      </c>
      <c r="O761" s="15">
        <v>44635.18</v>
      </c>
      <c r="P761" s="15">
        <v>0</v>
      </c>
      <c r="Q761" s="15">
        <v>1615</v>
      </c>
      <c r="R761" s="15">
        <v>1620</v>
      </c>
      <c r="S761" s="15">
        <v>41315</v>
      </c>
      <c r="T761" s="15">
        <v>6136.14</v>
      </c>
      <c r="U761" s="15">
        <v>0</v>
      </c>
      <c r="V761" s="15">
        <v>419.04</v>
      </c>
      <c r="W761" s="15">
        <v>47870.18</v>
      </c>
      <c r="X761" s="16">
        <v>480</v>
      </c>
      <c r="Y761" s="16">
        <v>75</v>
      </c>
      <c r="Z761" s="16">
        <v>0</v>
      </c>
      <c r="AA761" s="16">
        <v>0</v>
      </c>
      <c r="AB761" s="16">
        <v>555</v>
      </c>
      <c r="AC761" s="16">
        <v>0</v>
      </c>
      <c r="AD761" s="15">
        <v>0</v>
      </c>
      <c r="AE761" s="15">
        <v>38785</v>
      </c>
      <c r="AF761" s="17">
        <v>-37.15</v>
      </c>
      <c r="AG761" s="17">
        <v>0</v>
      </c>
      <c r="AH761" s="17">
        <v>0</v>
      </c>
      <c r="AI761" s="17">
        <v>0</v>
      </c>
      <c r="AJ761" s="17">
        <v>0</v>
      </c>
      <c r="AK761" s="17">
        <v>0</v>
      </c>
      <c r="AL761" s="18">
        <v>298</v>
      </c>
      <c r="AM761" s="18">
        <v>363</v>
      </c>
      <c r="AN761" s="35">
        <v>42843</v>
      </c>
      <c r="AO761" s="35">
        <v>42837</v>
      </c>
      <c r="AP761" s="23" t="s">
        <v>50</v>
      </c>
      <c r="AQ761" s="36">
        <v>42841.52071759259</v>
      </c>
      <c r="AR761" s="20" t="s">
        <v>51</v>
      </c>
      <c r="AS761" s="25" t="s">
        <v>50</v>
      </c>
      <c r="AT761" s="37">
        <v>42850.879733796297</v>
      </c>
      <c r="AU761" s="21" t="s">
        <v>57</v>
      </c>
    </row>
    <row r="762" spans="1:47" x14ac:dyDescent="0.2">
      <c r="A762" s="4" t="s">
        <v>130</v>
      </c>
      <c r="B762" s="14" t="s">
        <v>131</v>
      </c>
      <c r="C762" s="34">
        <v>42837</v>
      </c>
      <c r="D762" s="15">
        <v>4495</v>
      </c>
      <c r="E762" s="15">
        <v>4495</v>
      </c>
      <c r="F762" s="15">
        <v>0</v>
      </c>
      <c r="G762" s="15">
        <v>0</v>
      </c>
      <c r="H762" s="15">
        <v>0</v>
      </c>
      <c r="I762" s="15">
        <v>0</v>
      </c>
      <c r="J762" s="15">
        <v>37.5</v>
      </c>
      <c r="K762" s="15">
        <v>0</v>
      </c>
      <c r="L762" s="15">
        <v>45</v>
      </c>
      <c r="M762" s="15">
        <v>30</v>
      </c>
      <c r="N762" s="15">
        <v>0</v>
      </c>
      <c r="O762" s="15">
        <v>4062.5</v>
      </c>
      <c r="P762" s="15">
        <v>0</v>
      </c>
      <c r="Q762" s="15">
        <v>260</v>
      </c>
      <c r="R762" s="15">
        <v>285</v>
      </c>
      <c r="S762" s="15">
        <v>4495</v>
      </c>
      <c r="T762" s="15">
        <v>105.15</v>
      </c>
      <c r="U762" s="15">
        <v>0</v>
      </c>
      <c r="V762" s="15">
        <v>7.35</v>
      </c>
      <c r="W762" s="15">
        <v>4607.5</v>
      </c>
      <c r="X762" s="16">
        <v>230</v>
      </c>
      <c r="Y762" s="16">
        <v>0</v>
      </c>
      <c r="Z762" s="16">
        <v>0</v>
      </c>
      <c r="AA762" s="16">
        <v>0</v>
      </c>
      <c r="AB762" s="16">
        <v>230</v>
      </c>
      <c r="AC762" s="16">
        <v>0</v>
      </c>
      <c r="AD762" s="15">
        <v>0</v>
      </c>
      <c r="AE762" s="15">
        <v>4180</v>
      </c>
      <c r="AF762" s="17">
        <v>-1.53</v>
      </c>
      <c r="AG762" s="17">
        <v>0</v>
      </c>
      <c r="AH762" s="17">
        <v>0</v>
      </c>
      <c r="AI762" s="17">
        <v>0</v>
      </c>
      <c r="AJ762" s="17">
        <v>0</v>
      </c>
      <c r="AK762" s="17">
        <v>0</v>
      </c>
      <c r="AL762" s="18">
        <v>59</v>
      </c>
      <c r="AM762" s="18">
        <v>61</v>
      </c>
      <c r="AN762" s="35">
        <v>42844</v>
      </c>
      <c r="AO762" s="35">
        <v>42838</v>
      </c>
      <c r="AP762" s="23" t="s">
        <v>50</v>
      </c>
      <c r="AQ762" s="36">
        <v>42842.377847222226</v>
      </c>
      <c r="AR762" s="20" t="s">
        <v>51</v>
      </c>
      <c r="AS762" s="25" t="s">
        <v>50</v>
      </c>
      <c r="AT762" s="37">
        <v>42850.879733796297</v>
      </c>
      <c r="AU762" s="21" t="s">
        <v>57</v>
      </c>
    </row>
    <row r="763" spans="1:47" x14ac:dyDescent="0.2">
      <c r="A763" s="4" t="s">
        <v>130</v>
      </c>
      <c r="B763" s="14" t="s">
        <v>131</v>
      </c>
      <c r="C763" s="34">
        <v>42842</v>
      </c>
      <c r="D763" s="15">
        <v>59900</v>
      </c>
      <c r="E763" s="15">
        <v>59650</v>
      </c>
      <c r="F763" s="15">
        <v>0</v>
      </c>
      <c r="G763" s="15">
        <v>0</v>
      </c>
      <c r="H763" s="15">
        <v>0</v>
      </c>
      <c r="I763" s="15">
        <v>250</v>
      </c>
      <c r="J763" s="15">
        <v>2057.6999999999998</v>
      </c>
      <c r="K763" s="15">
        <v>0</v>
      </c>
      <c r="L763" s="15">
        <v>585</v>
      </c>
      <c r="M763" s="15">
        <v>1425</v>
      </c>
      <c r="N763" s="15">
        <v>500</v>
      </c>
      <c r="O763" s="15">
        <v>47257.7</v>
      </c>
      <c r="P763" s="15">
        <v>75</v>
      </c>
      <c r="Q763" s="15">
        <v>13570</v>
      </c>
      <c r="R763" s="15">
        <v>3565</v>
      </c>
      <c r="S763" s="15">
        <v>59650</v>
      </c>
      <c r="T763" s="15">
        <v>4551.59</v>
      </c>
      <c r="U763" s="15">
        <v>0</v>
      </c>
      <c r="V763" s="15">
        <v>266.11</v>
      </c>
      <c r="W763" s="15">
        <v>63967.7</v>
      </c>
      <c r="X763" s="16">
        <v>220</v>
      </c>
      <c r="Y763" s="16">
        <v>2270</v>
      </c>
      <c r="Z763" s="16">
        <v>0</v>
      </c>
      <c r="AA763" s="16">
        <v>0</v>
      </c>
      <c r="AB763" s="16">
        <v>2490</v>
      </c>
      <c r="AC763" s="16">
        <v>0</v>
      </c>
      <c r="AD763" s="15">
        <v>0</v>
      </c>
      <c r="AE763" s="15">
        <v>45680</v>
      </c>
      <c r="AF763" s="17">
        <v>-211.47</v>
      </c>
      <c r="AG763" s="17">
        <v>0</v>
      </c>
      <c r="AH763" s="17">
        <v>0</v>
      </c>
      <c r="AI763" s="17">
        <v>0</v>
      </c>
      <c r="AJ763" s="17">
        <v>0</v>
      </c>
      <c r="AK763" s="17">
        <v>0</v>
      </c>
      <c r="AL763" s="18">
        <v>790</v>
      </c>
      <c r="AM763" s="18">
        <v>818</v>
      </c>
      <c r="AN763" s="35">
        <v>42845</v>
      </c>
      <c r="AO763" s="35">
        <v>42843</v>
      </c>
      <c r="AP763" s="23" t="s">
        <v>50</v>
      </c>
      <c r="AQ763" s="36">
        <v>42843.736550925925</v>
      </c>
      <c r="AR763" s="20" t="s">
        <v>51</v>
      </c>
      <c r="AS763" s="25" t="s">
        <v>50</v>
      </c>
      <c r="AT763" s="37">
        <v>42850.879733796297</v>
      </c>
      <c r="AU763" s="21" t="s">
        <v>57</v>
      </c>
    </row>
    <row r="764" spans="1:47" x14ac:dyDescent="0.2">
      <c r="A764" s="4" t="s">
        <v>130</v>
      </c>
      <c r="B764" s="14" t="s">
        <v>131</v>
      </c>
      <c r="C764" s="34">
        <v>42843</v>
      </c>
      <c r="D764" s="15">
        <v>66245</v>
      </c>
      <c r="E764" s="15">
        <v>65945</v>
      </c>
      <c r="F764" s="15">
        <v>0</v>
      </c>
      <c r="G764" s="15">
        <v>0</v>
      </c>
      <c r="H764" s="15">
        <v>0</v>
      </c>
      <c r="I764" s="15">
        <v>300</v>
      </c>
      <c r="J764" s="15">
        <v>2208.15</v>
      </c>
      <c r="K764" s="15">
        <v>0</v>
      </c>
      <c r="L764" s="15">
        <v>655</v>
      </c>
      <c r="M764" s="15">
        <v>940</v>
      </c>
      <c r="N764" s="15">
        <v>2000</v>
      </c>
      <c r="O764" s="15">
        <v>51638.15</v>
      </c>
      <c r="P764" s="15">
        <v>0</v>
      </c>
      <c r="Q764" s="15">
        <v>13730</v>
      </c>
      <c r="R764" s="15">
        <v>6680</v>
      </c>
      <c r="S764" s="15">
        <v>65945</v>
      </c>
      <c r="T764" s="15">
        <v>5854.34</v>
      </c>
      <c r="U764" s="15">
        <v>0</v>
      </c>
      <c r="V764" s="15">
        <v>248.81</v>
      </c>
      <c r="W764" s="15">
        <v>70048.149999999994</v>
      </c>
      <c r="X764" s="16">
        <v>540</v>
      </c>
      <c r="Y764" s="16">
        <v>810</v>
      </c>
      <c r="Z764" s="16">
        <v>0</v>
      </c>
      <c r="AA764" s="16">
        <v>0</v>
      </c>
      <c r="AB764" s="16">
        <v>1350</v>
      </c>
      <c r="AC764" s="16">
        <v>0</v>
      </c>
      <c r="AD764" s="15">
        <v>0</v>
      </c>
      <c r="AE764" s="15">
        <v>49185</v>
      </c>
      <c r="AF764" s="17">
        <v>-195.67</v>
      </c>
      <c r="AG764" s="17">
        <v>0</v>
      </c>
      <c r="AH764" s="17">
        <v>0</v>
      </c>
      <c r="AI764" s="17">
        <v>0</v>
      </c>
      <c r="AJ764" s="17">
        <v>0</v>
      </c>
      <c r="AK764" s="17">
        <v>0</v>
      </c>
      <c r="AL764" s="18">
        <v>837</v>
      </c>
      <c r="AM764" s="18">
        <v>873</v>
      </c>
      <c r="AN764" s="35">
        <v>42846</v>
      </c>
      <c r="AO764" s="35">
        <v>42844</v>
      </c>
      <c r="AP764" s="23" t="s">
        <v>50</v>
      </c>
      <c r="AQ764" s="36">
        <v>42844.70212962963</v>
      </c>
      <c r="AR764" s="20" t="s">
        <v>51</v>
      </c>
      <c r="AS764" s="25" t="s">
        <v>50</v>
      </c>
      <c r="AT764" s="37">
        <v>42850.879733796297</v>
      </c>
      <c r="AU764" s="21" t="s">
        <v>57</v>
      </c>
    </row>
    <row r="765" spans="1:47" x14ac:dyDescent="0.2">
      <c r="A765" s="4" t="s">
        <v>130</v>
      </c>
      <c r="B765" s="14" t="s">
        <v>131</v>
      </c>
      <c r="C765" s="34">
        <v>42844</v>
      </c>
      <c r="D765" s="15">
        <v>55315</v>
      </c>
      <c r="E765" s="15">
        <v>54715</v>
      </c>
      <c r="F765" s="15">
        <v>0</v>
      </c>
      <c r="G765" s="15">
        <v>0</v>
      </c>
      <c r="H765" s="15">
        <v>0</v>
      </c>
      <c r="I765" s="15">
        <v>600</v>
      </c>
      <c r="J765" s="15">
        <v>1797.75</v>
      </c>
      <c r="K765" s="15">
        <v>0</v>
      </c>
      <c r="L765" s="15">
        <v>450</v>
      </c>
      <c r="M765" s="15">
        <v>770</v>
      </c>
      <c r="N765" s="15">
        <v>1100</v>
      </c>
      <c r="O765" s="15">
        <v>48332.75</v>
      </c>
      <c r="P765" s="15">
        <v>0</v>
      </c>
      <c r="Q765" s="15">
        <v>9100</v>
      </c>
      <c r="R765" s="15">
        <v>2000</v>
      </c>
      <c r="S765" s="15">
        <v>54715</v>
      </c>
      <c r="T765" s="15">
        <v>4520.33</v>
      </c>
      <c r="U765" s="15">
        <v>0</v>
      </c>
      <c r="V765" s="15">
        <v>197.42</v>
      </c>
      <c r="W765" s="15">
        <v>58332.75</v>
      </c>
      <c r="X765" s="16">
        <v>410</v>
      </c>
      <c r="Y765" s="16">
        <v>1700</v>
      </c>
      <c r="Z765" s="16">
        <v>0</v>
      </c>
      <c r="AA765" s="16">
        <v>0</v>
      </c>
      <c r="AB765" s="16">
        <v>2110</v>
      </c>
      <c r="AC765" s="16">
        <v>0</v>
      </c>
      <c r="AD765" s="15">
        <v>0</v>
      </c>
      <c r="AE765" s="15">
        <v>47425</v>
      </c>
      <c r="AF765" s="17">
        <v>-161.9</v>
      </c>
      <c r="AG765" s="17">
        <v>0</v>
      </c>
      <c r="AH765" s="17">
        <v>0</v>
      </c>
      <c r="AI765" s="17">
        <v>0</v>
      </c>
      <c r="AJ765" s="17">
        <v>0</v>
      </c>
      <c r="AK765" s="17">
        <v>0</v>
      </c>
      <c r="AL765" s="18">
        <v>611</v>
      </c>
      <c r="AM765" s="18">
        <v>651</v>
      </c>
      <c r="AN765" s="35">
        <v>42849</v>
      </c>
      <c r="AO765" s="35">
        <v>42845</v>
      </c>
      <c r="AP765" s="23" t="s">
        <v>50</v>
      </c>
      <c r="AQ765" s="36">
        <v>42845.714872685188</v>
      </c>
      <c r="AR765" s="20" t="s">
        <v>51</v>
      </c>
      <c r="AS765" s="25" t="s">
        <v>50</v>
      </c>
      <c r="AT765" s="37">
        <v>42850.879733796297</v>
      </c>
      <c r="AU765" s="21" t="s">
        <v>57</v>
      </c>
    </row>
    <row r="766" spans="1:47" x14ac:dyDescent="0.2">
      <c r="A766" s="4" t="s">
        <v>130</v>
      </c>
      <c r="B766" s="14" t="s">
        <v>131</v>
      </c>
      <c r="C766" s="34">
        <v>42845</v>
      </c>
      <c r="D766" s="15">
        <v>60160</v>
      </c>
      <c r="E766" s="15">
        <v>59560</v>
      </c>
      <c r="F766" s="15">
        <v>0</v>
      </c>
      <c r="G766" s="15">
        <v>0</v>
      </c>
      <c r="H766" s="15">
        <v>0</v>
      </c>
      <c r="I766" s="15">
        <v>600</v>
      </c>
      <c r="J766" s="15">
        <v>2089.5</v>
      </c>
      <c r="K766" s="15">
        <v>0</v>
      </c>
      <c r="L766" s="15">
        <v>520</v>
      </c>
      <c r="M766" s="15">
        <v>2340</v>
      </c>
      <c r="N766" s="15">
        <v>1300</v>
      </c>
      <c r="O766" s="15">
        <v>49399.5</v>
      </c>
      <c r="P766" s="15">
        <v>0</v>
      </c>
      <c r="Q766" s="15">
        <v>11660</v>
      </c>
      <c r="R766" s="15">
        <v>5350</v>
      </c>
      <c r="S766" s="15">
        <v>59560</v>
      </c>
      <c r="T766" s="15">
        <v>6525.7</v>
      </c>
      <c r="U766" s="15">
        <v>0</v>
      </c>
      <c r="V766" s="15">
        <v>323.8</v>
      </c>
      <c r="W766" s="15">
        <v>65109.5</v>
      </c>
      <c r="X766" s="16">
        <v>960</v>
      </c>
      <c r="Y766" s="16">
        <v>0</v>
      </c>
      <c r="Z766" s="16">
        <v>0</v>
      </c>
      <c r="AA766" s="16">
        <v>0</v>
      </c>
      <c r="AB766" s="16">
        <v>960</v>
      </c>
      <c r="AC766" s="16">
        <v>0</v>
      </c>
      <c r="AD766" s="15">
        <v>0</v>
      </c>
      <c r="AE766" s="15">
        <v>45410</v>
      </c>
      <c r="AF766" s="17">
        <v>-198.13</v>
      </c>
      <c r="AG766" s="17">
        <v>0</v>
      </c>
      <c r="AH766" s="17">
        <v>0</v>
      </c>
      <c r="AI766" s="17">
        <v>0</v>
      </c>
      <c r="AJ766" s="17">
        <v>0</v>
      </c>
      <c r="AK766" s="17">
        <v>0</v>
      </c>
      <c r="AL766" s="18">
        <v>786</v>
      </c>
      <c r="AM766" s="18">
        <v>805</v>
      </c>
      <c r="AN766" s="35">
        <v>42850</v>
      </c>
      <c r="AO766" s="35">
        <v>42846</v>
      </c>
      <c r="AP766" s="23" t="s">
        <v>50</v>
      </c>
      <c r="AQ766" s="36">
        <v>42848.821805555555</v>
      </c>
      <c r="AR766" s="20" t="s">
        <v>51</v>
      </c>
      <c r="AS766" s="25" t="s">
        <v>50</v>
      </c>
      <c r="AT766" s="37">
        <v>42850.879733796297</v>
      </c>
      <c r="AU766" s="21" t="s">
        <v>57</v>
      </c>
    </row>
    <row r="767" spans="1:47" x14ac:dyDescent="0.2">
      <c r="A767" s="4" t="s">
        <v>130</v>
      </c>
      <c r="B767" s="14" t="s">
        <v>131</v>
      </c>
      <c r="C767" s="34">
        <v>42846</v>
      </c>
      <c r="D767" s="15">
        <v>52505</v>
      </c>
      <c r="E767" s="15">
        <v>52355</v>
      </c>
      <c r="F767" s="15">
        <v>0</v>
      </c>
      <c r="G767" s="15">
        <v>0</v>
      </c>
      <c r="H767" s="15">
        <v>0</v>
      </c>
      <c r="I767" s="15">
        <v>150</v>
      </c>
      <c r="J767" s="15">
        <v>723.6</v>
      </c>
      <c r="K767" s="15">
        <v>0</v>
      </c>
      <c r="L767" s="15">
        <v>695</v>
      </c>
      <c r="M767" s="15">
        <v>290</v>
      </c>
      <c r="N767" s="15">
        <v>2000</v>
      </c>
      <c r="O767" s="15">
        <v>40858.6</v>
      </c>
      <c r="P767" s="15">
        <v>0</v>
      </c>
      <c r="Q767" s="15">
        <v>10810</v>
      </c>
      <c r="R767" s="15">
        <v>4545</v>
      </c>
      <c r="S767" s="15">
        <v>52355</v>
      </c>
      <c r="T767" s="15">
        <v>3746.82</v>
      </c>
      <c r="U767" s="15">
        <v>0</v>
      </c>
      <c r="V767" s="15">
        <v>111.78</v>
      </c>
      <c r="W767" s="15">
        <v>54213.599999999999</v>
      </c>
      <c r="X767" s="16">
        <v>620</v>
      </c>
      <c r="Y767" s="16">
        <v>435</v>
      </c>
      <c r="Z767" s="16">
        <v>0</v>
      </c>
      <c r="AA767" s="16">
        <v>0</v>
      </c>
      <c r="AB767" s="16">
        <v>1055</v>
      </c>
      <c r="AC767" s="16">
        <v>0</v>
      </c>
      <c r="AD767" s="15">
        <v>0</v>
      </c>
      <c r="AE767" s="15">
        <v>40205</v>
      </c>
      <c r="AF767" s="17">
        <v>-195.43</v>
      </c>
      <c r="AG767" s="17">
        <v>0</v>
      </c>
      <c r="AH767" s="17">
        <v>0</v>
      </c>
      <c r="AI767" s="17">
        <v>0</v>
      </c>
      <c r="AJ767" s="17">
        <v>0</v>
      </c>
      <c r="AK767" s="17">
        <v>0</v>
      </c>
      <c r="AL767" s="18">
        <v>647</v>
      </c>
      <c r="AM767" s="18">
        <v>662</v>
      </c>
      <c r="AN767" s="35">
        <v>42851</v>
      </c>
      <c r="AO767" s="35">
        <v>42847</v>
      </c>
      <c r="AP767" s="23" t="s">
        <v>50</v>
      </c>
      <c r="AQ767" s="36">
        <v>42849.630613425928</v>
      </c>
      <c r="AR767" s="20" t="s">
        <v>71</v>
      </c>
      <c r="AS767" s="25" t="s">
        <v>50</v>
      </c>
      <c r="AT767" s="37">
        <v>42850.879733796297</v>
      </c>
      <c r="AU767" s="21" t="s">
        <v>57</v>
      </c>
    </row>
    <row r="768" spans="1:47" x14ac:dyDescent="0.2">
      <c r="A768" s="4" t="s">
        <v>130</v>
      </c>
      <c r="B768" s="14" t="s">
        <v>131</v>
      </c>
      <c r="C768" s="34">
        <v>42847</v>
      </c>
      <c r="D768" s="15">
        <v>46645</v>
      </c>
      <c r="E768" s="15">
        <v>46245</v>
      </c>
      <c r="F768" s="15">
        <v>50</v>
      </c>
      <c r="G768" s="15">
        <v>0</v>
      </c>
      <c r="H768" s="15">
        <v>0</v>
      </c>
      <c r="I768" s="15">
        <v>350</v>
      </c>
      <c r="J768" s="15">
        <v>1613.25</v>
      </c>
      <c r="K768" s="15">
        <v>0</v>
      </c>
      <c r="L768" s="15">
        <v>455</v>
      </c>
      <c r="M768" s="15">
        <v>570</v>
      </c>
      <c r="N768" s="15">
        <v>1500</v>
      </c>
      <c r="O768" s="15">
        <v>34788.15</v>
      </c>
      <c r="P768" s="15">
        <v>0</v>
      </c>
      <c r="Q768" s="15">
        <v>10320</v>
      </c>
      <c r="R768" s="15">
        <v>5675.1</v>
      </c>
      <c r="S768" s="15">
        <v>46245</v>
      </c>
      <c r="T768" s="15">
        <v>4365.6499999999996</v>
      </c>
      <c r="U768" s="15">
        <v>0</v>
      </c>
      <c r="V768" s="15">
        <v>172.6</v>
      </c>
      <c r="W768" s="15">
        <v>49283.25</v>
      </c>
      <c r="X768" s="16">
        <v>300</v>
      </c>
      <c r="Y768" s="16">
        <v>0</v>
      </c>
      <c r="Z768" s="16">
        <v>0</v>
      </c>
      <c r="AA768" s="16">
        <v>0</v>
      </c>
      <c r="AB768" s="16">
        <v>300</v>
      </c>
      <c r="AC768" s="16">
        <v>0</v>
      </c>
      <c r="AD768" s="15">
        <v>0</v>
      </c>
      <c r="AE768" s="15">
        <v>32449.9</v>
      </c>
      <c r="AF768" s="17">
        <v>-182.45</v>
      </c>
      <c r="AG768" s="17">
        <v>0.1</v>
      </c>
      <c r="AH768" s="17">
        <v>0</v>
      </c>
      <c r="AI768" s="17">
        <v>0</v>
      </c>
      <c r="AJ768" s="17">
        <v>0</v>
      </c>
      <c r="AK768" s="17">
        <v>0</v>
      </c>
      <c r="AL768" s="18">
        <v>592</v>
      </c>
      <c r="AM768" s="18">
        <v>612</v>
      </c>
      <c r="AN768" s="35">
        <v>42851</v>
      </c>
      <c r="AO768" s="35">
        <v>42849</v>
      </c>
      <c r="AP768" s="23" t="s">
        <v>50</v>
      </c>
      <c r="AQ768" s="36">
        <v>42850.36577546296</v>
      </c>
      <c r="AR768" s="20" t="s">
        <v>51</v>
      </c>
      <c r="AS768" s="25" t="s">
        <v>50</v>
      </c>
      <c r="AT768" s="37">
        <v>42850.879733796297</v>
      </c>
      <c r="AU768" s="21" t="s">
        <v>57</v>
      </c>
    </row>
    <row r="769" spans="1:47" x14ac:dyDescent="0.2">
      <c r="A769" s="4" t="s">
        <v>130</v>
      </c>
      <c r="B769" s="14" t="s">
        <v>131</v>
      </c>
      <c r="C769" s="34">
        <v>42849</v>
      </c>
      <c r="D769" s="15">
        <v>82630</v>
      </c>
      <c r="E769" s="15">
        <v>82180</v>
      </c>
      <c r="F769" s="15">
        <v>0</v>
      </c>
      <c r="G769" s="15">
        <v>0</v>
      </c>
      <c r="H769" s="15">
        <v>0</v>
      </c>
      <c r="I769" s="15">
        <v>450</v>
      </c>
      <c r="J769" s="15">
        <v>3630.9</v>
      </c>
      <c r="K769" s="15">
        <v>10</v>
      </c>
      <c r="L769" s="15">
        <v>685</v>
      </c>
      <c r="M769" s="15">
        <v>975</v>
      </c>
      <c r="N769" s="15">
        <v>0</v>
      </c>
      <c r="O769" s="15">
        <v>70215.899999999994</v>
      </c>
      <c r="P769" s="15">
        <v>0</v>
      </c>
      <c r="Q769" s="15">
        <v>12305</v>
      </c>
      <c r="R769" s="15">
        <v>5410</v>
      </c>
      <c r="S769" s="15">
        <v>82180</v>
      </c>
      <c r="T769" s="15">
        <v>5404.11</v>
      </c>
      <c r="U769" s="15">
        <v>0</v>
      </c>
      <c r="V769" s="15">
        <v>346.79</v>
      </c>
      <c r="W769" s="15">
        <v>87930.9</v>
      </c>
      <c r="X769" s="16">
        <v>730</v>
      </c>
      <c r="Y769" s="16">
        <v>570</v>
      </c>
      <c r="Z769" s="16">
        <v>0</v>
      </c>
      <c r="AA769" s="16">
        <v>0</v>
      </c>
      <c r="AB769" s="16">
        <v>1300</v>
      </c>
      <c r="AC769" s="16">
        <v>0</v>
      </c>
      <c r="AD769" s="15">
        <v>0</v>
      </c>
      <c r="AE769" s="15">
        <v>66215</v>
      </c>
      <c r="AF769" s="17">
        <v>-227.26</v>
      </c>
      <c r="AG769" s="17">
        <v>0</v>
      </c>
      <c r="AH769" s="17">
        <v>0</v>
      </c>
      <c r="AI769" s="17">
        <v>0</v>
      </c>
      <c r="AJ769" s="17">
        <v>0</v>
      </c>
      <c r="AK769" s="17">
        <v>0</v>
      </c>
      <c r="AL769" s="18">
        <v>1031</v>
      </c>
      <c r="AM769" s="18">
        <v>1063</v>
      </c>
      <c r="AN769" s="35">
        <v>42852</v>
      </c>
      <c r="AO769" s="35">
        <v>42850</v>
      </c>
      <c r="AP769" s="23" t="s">
        <v>50</v>
      </c>
      <c r="AQ769" s="36">
        <v>42850.780601851853</v>
      </c>
      <c r="AR769" s="20" t="s">
        <v>71</v>
      </c>
      <c r="AS769" s="25" t="s">
        <v>50</v>
      </c>
      <c r="AT769" s="37">
        <v>42850.879733796297</v>
      </c>
      <c r="AU769" s="21" t="s">
        <v>57</v>
      </c>
    </row>
    <row r="770" spans="1:47" x14ac:dyDescent="0.2">
      <c r="A770" s="4" t="s">
        <v>130</v>
      </c>
      <c r="B770" s="14" t="s">
        <v>131</v>
      </c>
      <c r="C770" s="34">
        <v>42850</v>
      </c>
      <c r="D770" s="15">
        <v>54060</v>
      </c>
      <c r="E770" s="15">
        <v>53710</v>
      </c>
      <c r="F770" s="15">
        <v>50</v>
      </c>
      <c r="G770" s="15">
        <v>0</v>
      </c>
      <c r="H770" s="15">
        <v>0</v>
      </c>
      <c r="I770" s="15">
        <v>300</v>
      </c>
      <c r="J770" s="15">
        <v>2383.1999999999998</v>
      </c>
      <c r="K770" s="15">
        <v>20</v>
      </c>
      <c r="L770" s="15">
        <v>500</v>
      </c>
      <c r="M770" s="15">
        <v>1280</v>
      </c>
      <c r="N770" s="15">
        <v>500</v>
      </c>
      <c r="O770" s="15">
        <v>46543.199999999997</v>
      </c>
      <c r="P770" s="15">
        <v>0</v>
      </c>
      <c r="Q770" s="15">
        <v>8170</v>
      </c>
      <c r="R770" s="15">
        <v>4030</v>
      </c>
      <c r="S770" s="15">
        <v>53710</v>
      </c>
      <c r="T770" s="15">
        <v>4759.53</v>
      </c>
      <c r="U770" s="15">
        <v>0</v>
      </c>
      <c r="V770" s="15">
        <v>273.67</v>
      </c>
      <c r="W770" s="15">
        <v>58243.199999999997</v>
      </c>
      <c r="X770" s="16">
        <v>310</v>
      </c>
      <c r="Y770" s="16">
        <v>440</v>
      </c>
      <c r="Z770" s="16">
        <v>0</v>
      </c>
      <c r="AA770" s="16">
        <v>0</v>
      </c>
      <c r="AB770" s="16">
        <v>750</v>
      </c>
      <c r="AC770" s="16">
        <v>0</v>
      </c>
      <c r="AD770" s="15">
        <v>0</v>
      </c>
      <c r="AE770" s="15">
        <v>43110</v>
      </c>
      <c r="AF770" s="17">
        <v>-138.94</v>
      </c>
      <c r="AG770" s="17">
        <v>0</v>
      </c>
      <c r="AH770" s="17">
        <v>0</v>
      </c>
      <c r="AI770" s="17">
        <v>0</v>
      </c>
      <c r="AJ770" s="17">
        <v>0</v>
      </c>
      <c r="AK770" s="17">
        <v>0</v>
      </c>
      <c r="AL770" s="18">
        <v>743</v>
      </c>
      <c r="AM770" s="18">
        <v>759</v>
      </c>
      <c r="AN770" s="35">
        <v>42853</v>
      </c>
      <c r="AO770" s="35">
        <v>42851</v>
      </c>
      <c r="AP770" s="23" t="s">
        <v>50</v>
      </c>
      <c r="AQ770" s="36">
        <v>42851.716840277775</v>
      </c>
      <c r="AR770" s="20" t="s">
        <v>71</v>
      </c>
      <c r="AS770" s="25" t="s">
        <v>50</v>
      </c>
      <c r="AT770" s="37">
        <v>42852.415972222225</v>
      </c>
      <c r="AU770" s="21" t="s">
        <v>51</v>
      </c>
    </row>
    <row r="771" spans="1:47" x14ac:dyDescent="0.2">
      <c r="A771" s="4" t="s">
        <v>130</v>
      </c>
      <c r="B771" s="14" t="s">
        <v>131</v>
      </c>
      <c r="C771" s="34">
        <v>42851</v>
      </c>
      <c r="D771" s="15">
        <v>61665</v>
      </c>
      <c r="E771" s="15">
        <v>61365</v>
      </c>
      <c r="F771" s="15">
        <v>0</v>
      </c>
      <c r="G771" s="15">
        <v>0</v>
      </c>
      <c r="H771" s="15">
        <v>0</v>
      </c>
      <c r="I771" s="15">
        <v>300</v>
      </c>
      <c r="J771" s="15">
        <v>2488.8000000000002</v>
      </c>
      <c r="K771" s="15">
        <v>0</v>
      </c>
      <c r="L771" s="15">
        <v>615</v>
      </c>
      <c r="M771" s="15">
        <v>345</v>
      </c>
      <c r="N771" s="15">
        <v>5100</v>
      </c>
      <c r="O771" s="15">
        <v>52468.800000000003</v>
      </c>
      <c r="P771" s="15">
        <v>0</v>
      </c>
      <c r="Q771" s="15">
        <v>10845</v>
      </c>
      <c r="R771" s="15">
        <v>6900</v>
      </c>
      <c r="S771" s="15">
        <v>61365</v>
      </c>
      <c r="T771" s="15">
        <v>8623.18</v>
      </c>
      <c r="U771" s="15">
        <v>0</v>
      </c>
      <c r="V771" s="15">
        <v>225.62</v>
      </c>
      <c r="W771" s="15">
        <v>65113.8</v>
      </c>
      <c r="X771" s="16">
        <v>670</v>
      </c>
      <c r="Y771" s="16">
        <v>1385</v>
      </c>
      <c r="Z771" s="16">
        <v>0</v>
      </c>
      <c r="AA771" s="16">
        <v>0</v>
      </c>
      <c r="AB771" s="16">
        <v>2055</v>
      </c>
      <c r="AC771" s="16">
        <v>0</v>
      </c>
      <c r="AD771" s="15">
        <v>0</v>
      </c>
      <c r="AE771" s="15">
        <v>51075</v>
      </c>
      <c r="AF771" s="17">
        <v>-182.77</v>
      </c>
      <c r="AG771" s="17">
        <v>0</v>
      </c>
      <c r="AH771" s="17">
        <v>0</v>
      </c>
      <c r="AI771" s="17">
        <v>0</v>
      </c>
      <c r="AJ771" s="17">
        <v>0</v>
      </c>
      <c r="AK771" s="17">
        <v>0</v>
      </c>
      <c r="AL771" s="18">
        <v>719</v>
      </c>
      <c r="AM771" s="18">
        <v>752</v>
      </c>
      <c r="AN771" s="35">
        <v>42857</v>
      </c>
      <c r="AO771" s="35">
        <v>42852</v>
      </c>
      <c r="AP771" s="23" t="s">
        <v>50</v>
      </c>
      <c r="AQ771" s="36">
        <v>42852.820439814815</v>
      </c>
      <c r="AR771" s="20" t="s">
        <v>71</v>
      </c>
      <c r="AS771" s="25" t="s">
        <v>50</v>
      </c>
      <c r="AT771" s="37">
        <v>42853.463414351849</v>
      </c>
      <c r="AU771" s="21" t="s">
        <v>51</v>
      </c>
    </row>
    <row r="772" spans="1:47" x14ac:dyDescent="0.2">
      <c r="A772" s="4" t="s">
        <v>130</v>
      </c>
      <c r="B772" s="14" t="s">
        <v>131</v>
      </c>
      <c r="C772" s="34">
        <v>42852</v>
      </c>
      <c r="D772" s="15">
        <v>59555</v>
      </c>
      <c r="E772" s="15">
        <v>59355</v>
      </c>
      <c r="F772" s="15">
        <v>0</v>
      </c>
      <c r="G772" s="15">
        <v>0</v>
      </c>
      <c r="H772" s="15">
        <v>0</v>
      </c>
      <c r="I772" s="15">
        <v>200</v>
      </c>
      <c r="J772" s="15">
        <v>3603.9</v>
      </c>
      <c r="K772" s="15">
        <v>0</v>
      </c>
      <c r="L772" s="15">
        <v>555</v>
      </c>
      <c r="M772" s="15">
        <v>510</v>
      </c>
      <c r="N772" s="15">
        <v>0</v>
      </c>
      <c r="O772" s="15">
        <v>48657.1</v>
      </c>
      <c r="P772" s="15">
        <v>80</v>
      </c>
      <c r="Q772" s="15">
        <v>11481.8</v>
      </c>
      <c r="R772" s="15">
        <v>4005</v>
      </c>
      <c r="S772" s="15">
        <v>59355</v>
      </c>
      <c r="T772" s="15">
        <v>4563.46</v>
      </c>
      <c r="U772" s="15">
        <v>0</v>
      </c>
      <c r="V772" s="15">
        <v>305.44</v>
      </c>
      <c r="W772" s="15">
        <v>64223.9</v>
      </c>
      <c r="X772" s="16">
        <v>800</v>
      </c>
      <c r="Y772" s="16">
        <v>535</v>
      </c>
      <c r="Z772" s="16">
        <v>0</v>
      </c>
      <c r="AA772" s="16">
        <v>0</v>
      </c>
      <c r="AB772" s="16">
        <v>1335</v>
      </c>
      <c r="AC772" s="16">
        <v>0</v>
      </c>
      <c r="AD772" s="15">
        <v>0</v>
      </c>
      <c r="AE772" s="15">
        <v>45323.199999999997</v>
      </c>
      <c r="AF772" s="17">
        <v>-219.16</v>
      </c>
      <c r="AG772" s="17">
        <v>0.8</v>
      </c>
      <c r="AH772" s="17">
        <v>0</v>
      </c>
      <c r="AI772" s="17">
        <v>0</v>
      </c>
      <c r="AJ772" s="17">
        <v>0</v>
      </c>
      <c r="AK772" s="17">
        <v>0</v>
      </c>
      <c r="AL772" s="18">
        <v>765</v>
      </c>
      <c r="AM772" s="18">
        <v>798</v>
      </c>
      <c r="AN772" s="35">
        <v>42858</v>
      </c>
      <c r="AO772" s="35">
        <v>42853</v>
      </c>
      <c r="AP772" s="23" t="s">
        <v>50</v>
      </c>
      <c r="AQ772" s="36">
        <v>42855.815833333334</v>
      </c>
      <c r="AR772" s="20" t="s">
        <v>51</v>
      </c>
      <c r="AS772" s="25" t="s">
        <v>50</v>
      </c>
      <c r="AT772" s="37">
        <v>42857.468946759262</v>
      </c>
      <c r="AU772" s="21" t="s">
        <v>51</v>
      </c>
    </row>
    <row r="773" spans="1:47" x14ac:dyDescent="0.2">
      <c r="A773" s="4" t="s">
        <v>130</v>
      </c>
      <c r="B773" s="14" t="s">
        <v>131</v>
      </c>
      <c r="C773" s="34">
        <v>42853</v>
      </c>
      <c r="D773" s="15">
        <v>64465</v>
      </c>
      <c r="E773" s="15">
        <v>64165</v>
      </c>
      <c r="F773" s="15">
        <v>0</v>
      </c>
      <c r="G773" s="15">
        <v>0</v>
      </c>
      <c r="H773" s="15">
        <v>0</v>
      </c>
      <c r="I773" s="15">
        <v>300</v>
      </c>
      <c r="J773" s="15">
        <v>2612.6999999999998</v>
      </c>
      <c r="K773" s="15">
        <v>0</v>
      </c>
      <c r="L773" s="15">
        <v>725</v>
      </c>
      <c r="M773" s="15">
        <v>5890</v>
      </c>
      <c r="N773" s="15">
        <v>1000</v>
      </c>
      <c r="O773" s="15">
        <v>54967.7</v>
      </c>
      <c r="P773" s="15">
        <v>30</v>
      </c>
      <c r="Q773" s="15">
        <v>14700</v>
      </c>
      <c r="R773" s="15">
        <v>4995</v>
      </c>
      <c r="S773" s="15">
        <v>64165</v>
      </c>
      <c r="T773" s="15">
        <v>9924.02</v>
      </c>
      <c r="U773" s="15">
        <v>0</v>
      </c>
      <c r="V773" s="15">
        <v>603.67999999999995</v>
      </c>
      <c r="W773" s="15">
        <v>73692.7</v>
      </c>
      <c r="X773" s="16">
        <v>330</v>
      </c>
      <c r="Y773" s="16">
        <v>715</v>
      </c>
      <c r="Z773" s="16">
        <v>0</v>
      </c>
      <c r="AA773" s="16">
        <v>0</v>
      </c>
      <c r="AB773" s="16">
        <v>1045</v>
      </c>
      <c r="AC773" s="16">
        <v>0</v>
      </c>
      <c r="AD773" s="15">
        <v>0</v>
      </c>
      <c r="AE773" s="15">
        <v>46785</v>
      </c>
      <c r="AF773" s="17">
        <v>-277.12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  <c r="AL773" s="18">
        <v>786</v>
      </c>
      <c r="AM773" s="18">
        <v>817</v>
      </c>
      <c r="AN773" s="35">
        <v>42859</v>
      </c>
      <c r="AO773" s="35">
        <v>42854</v>
      </c>
      <c r="AP773" s="23" t="s">
        <v>50</v>
      </c>
      <c r="AQ773" s="36">
        <v>42857.608773148146</v>
      </c>
      <c r="AR773" s="20" t="s">
        <v>71</v>
      </c>
      <c r="AS773" s="25" t="s">
        <v>50</v>
      </c>
      <c r="AT773" s="37">
        <v>42857.881342592591</v>
      </c>
      <c r="AU773" s="21" t="s">
        <v>51</v>
      </c>
    </row>
    <row r="774" spans="1:47" x14ac:dyDescent="0.2">
      <c r="A774" s="4" t="s">
        <v>130</v>
      </c>
      <c r="B774" s="14" t="s">
        <v>131</v>
      </c>
      <c r="C774" s="34">
        <v>42854</v>
      </c>
      <c r="D774" s="15">
        <v>35795</v>
      </c>
      <c r="E774" s="15">
        <v>35645</v>
      </c>
      <c r="F774" s="15">
        <v>0</v>
      </c>
      <c r="G774" s="15">
        <v>0</v>
      </c>
      <c r="H774" s="15">
        <v>0</v>
      </c>
      <c r="I774" s="15">
        <v>150</v>
      </c>
      <c r="J774" s="15">
        <v>1283.04</v>
      </c>
      <c r="K774" s="15">
        <v>0</v>
      </c>
      <c r="L774" s="15">
        <v>265</v>
      </c>
      <c r="M774" s="15">
        <v>535</v>
      </c>
      <c r="N774" s="15">
        <v>0</v>
      </c>
      <c r="O774" s="15">
        <v>27023.040000000001</v>
      </c>
      <c r="P774" s="15">
        <v>0</v>
      </c>
      <c r="Q774" s="15">
        <v>8350</v>
      </c>
      <c r="R774" s="15">
        <v>2505</v>
      </c>
      <c r="S774" s="15">
        <v>35645</v>
      </c>
      <c r="T774" s="15">
        <v>2096.7600000000002</v>
      </c>
      <c r="U774" s="15">
        <v>0</v>
      </c>
      <c r="V774" s="15">
        <v>136.28</v>
      </c>
      <c r="W774" s="15">
        <v>37878.04</v>
      </c>
      <c r="X774" s="16">
        <v>400</v>
      </c>
      <c r="Y774" s="16">
        <v>530</v>
      </c>
      <c r="Z774" s="16">
        <v>0</v>
      </c>
      <c r="AA774" s="16">
        <v>0</v>
      </c>
      <c r="AB774" s="16">
        <v>930</v>
      </c>
      <c r="AC774" s="16">
        <v>0</v>
      </c>
      <c r="AD774" s="15">
        <v>0</v>
      </c>
      <c r="AE774" s="15">
        <v>25870</v>
      </c>
      <c r="AF774" s="17">
        <v>0</v>
      </c>
      <c r="AG774" s="17">
        <v>0</v>
      </c>
      <c r="AH774" s="17">
        <v>0</v>
      </c>
      <c r="AI774" s="17">
        <v>-8350</v>
      </c>
      <c r="AJ774" s="17">
        <v>0</v>
      </c>
      <c r="AK774" s="17">
        <v>0</v>
      </c>
      <c r="AL774" s="18">
        <v>502</v>
      </c>
      <c r="AM774" s="18">
        <v>508</v>
      </c>
      <c r="AN774" s="35">
        <v>42859</v>
      </c>
      <c r="AO774" s="35">
        <v>42857</v>
      </c>
      <c r="AP774" s="23" t="s">
        <v>50</v>
      </c>
      <c r="AQ774" s="36">
        <v>42857.782418981478</v>
      </c>
      <c r="AR774" s="20" t="s">
        <v>71</v>
      </c>
      <c r="AS774" s="25" t="s">
        <v>50</v>
      </c>
      <c r="AT774" s="37">
        <v>42857.881342592591</v>
      </c>
      <c r="AU774" s="21" t="s">
        <v>51</v>
      </c>
    </row>
    <row r="775" spans="1:47" x14ac:dyDescent="0.2">
      <c r="A775" s="4" t="s">
        <v>132</v>
      </c>
      <c r="B775" s="14" t="s">
        <v>133</v>
      </c>
      <c r="C775" s="34">
        <v>42826</v>
      </c>
      <c r="D775" s="15">
        <v>53555</v>
      </c>
      <c r="E775" s="15">
        <v>53355</v>
      </c>
      <c r="F775" s="15">
        <v>0</v>
      </c>
      <c r="G775" s="15">
        <v>0</v>
      </c>
      <c r="H775" s="15">
        <v>0</v>
      </c>
      <c r="I775" s="15">
        <v>200</v>
      </c>
      <c r="J775" s="15">
        <v>5889.78</v>
      </c>
      <c r="K775" s="15">
        <v>0</v>
      </c>
      <c r="L775" s="15">
        <v>400</v>
      </c>
      <c r="M775" s="15">
        <v>160</v>
      </c>
      <c r="N775" s="15">
        <v>8700</v>
      </c>
      <c r="O775" s="15">
        <v>43585</v>
      </c>
      <c r="P775" s="15">
        <v>30</v>
      </c>
      <c r="Q775" s="15">
        <v>210</v>
      </c>
      <c r="R775" s="15">
        <v>24879.78</v>
      </c>
      <c r="S775" s="15">
        <v>53355</v>
      </c>
      <c r="T775" s="15">
        <v>14927.83</v>
      </c>
      <c r="U775" s="15">
        <v>0</v>
      </c>
      <c r="V775" s="15">
        <v>421.95</v>
      </c>
      <c r="W775" s="15">
        <v>60004.78</v>
      </c>
      <c r="X775" s="16">
        <v>40</v>
      </c>
      <c r="Y775" s="16">
        <v>925</v>
      </c>
      <c r="Z775" s="16">
        <v>0</v>
      </c>
      <c r="AA775" s="16">
        <v>0</v>
      </c>
      <c r="AB775" s="16">
        <v>965</v>
      </c>
      <c r="AC775" s="16">
        <v>0</v>
      </c>
      <c r="AD775" s="15">
        <v>0</v>
      </c>
      <c r="AE775" s="15">
        <v>38100.22</v>
      </c>
      <c r="AF775" s="17">
        <v>-1.74</v>
      </c>
      <c r="AG775" s="17">
        <v>0.78</v>
      </c>
      <c r="AH775" s="17">
        <v>0</v>
      </c>
      <c r="AI775" s="17">
        <v>30</v>
      </c>
      <c r="AJ775" s="17">
        <v>0</v>
      </c>
      <c r="AK775" s="17">
        <v>0</v>
      </c>
      <c r="AL775" s="18">
        <v>717</v>
      </c>
      <c r="AM775" s="18">
        <v>728</v>
      </c>
      <c r="AN775" s="35">
        <v>42830</v>
      </c>
      <c r="AO775" s="35">
        <v>42828</v>
      </c>
      <c r="AP775" s="23" t="s">
        <v>50</v>
      </c>
      <c r="AQ775" s="36">
        <v>42829.498495370368</v>
      </c>
      <c r="AR775" s="20" t="s">
        <v>51</v>
      </c>
      <c r="AS775" s="25" t="s">
        <v>50</v>
      </c>
      <c r="AT775" s="37">
        <v>42850.879733796297</v>
      </c>
      <c r="AU775" s="21" t="s">
        <v>57</v>
      </c>
    </row>
    <row r="776" spans="1:47" x14ac:dyDescent="0.2">
      <c r="A776" s="4" t="s">
        <v>132</v>
      </c>
      <c r="B776" s="14" t="s">
        <v>133</v>
      </c>
      <c r="C776" s="34">
        <v>42827</v>
      </c>
      <c r="D776" s="15">
        <v>34365</v>
      </c>
      <c r="E776" s="15">
        <v>34215</v>
      </c>
      <c r="F776" s="15">
        <v>0</v>
      </c>
      <c r="G776" s="15">
        <v>0</v>
      </c>
      <c r="H776" s="15">
        <v>0</v>
      </c>
      <c r="I776" s="15">
        <v>150</v>
      </c>
      <c r="J776" s="15">
        <v>1430.43</v>
      </c>
      <c r="K776" s="15">
        <v>0</v>
      </c>
      <c r="L776" s="15">
        <v>470</v>
      </c>
      <c r="M776" s="15">
        <v>470</v>
      </c>
      <c r="N776" s="15">
        <v>11000</v>
      </c>
      <c r="O776" s="15">
        <v>33300.43</v>
      </c>
      <c r="P776" s="15">
        <v>75</v>
      </c>
      <c r="Q776" s="15">
        <v>2935</v>
      </c>
      <c r="R776" s="15">
        <v>11425</v>
      </c>
      <c r="S776" s="15">
        <v>34215</v>
      </c>
      <c r="T776" s="15">
        <v>13365.35</v>
      </c>
      <c r="U776" s="15">
        <v>0</v>
      </c>
      <c r="V776" s="15">
        <v>155.08000000000001</v>
      </c>
      <c r="W776" s="15">
        <v>36735.43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  <c r="AD776" s="15">
        <v>0</v>
      </c>
      <c r="AE776" s="15">
        <v>30930</v>
      </c>
      <c r="AF776" s="17">
        <v>-55.52</v>
      </c>
      <c r="AG776" s="17">
        <v>0</v>
      </c>
      <c r="AH776" s="17">
        <v>0</v>
      </c>
      <c r="AI776" s="17">
        <v>0</v>
      </c>
      <c r="AJ776" s="17">
        <v>0</v>
      </c>
      <c r="AK776" s="17">
        <v>0</v>
      </c>
      <c r="AL776" s="18">
        <v>321</v>
      </c>
      <c r="AM776" s="18">
        <v>338</v>
      </c>
      <c r="AN776" s="35">
        <v>42830</v>
      </c>
      <c r="AO776" s="35">
        <v>42828</v>
      </c>
      <c r="AP776" s="23" t="s">
        <v>50</v>
      </c>
      <c r="AQ776" s="36">
        <v>42829.498865740738</v>
      </c>
      <c r="AR776" s="20" t="s">
        <v>51</v>
      </c>
      <c r="AS776" s="25" t="s">
        <v>50</v>
      </c>
      <c r="AT776" s="37">
        <v>42850.879733796297</v>
      </c>
      <c r="AU776" s="21" t="s">
        <v>57</v>
      </c>
    </row>
    <row r="777" spans="1:47" x14ac:dyDescent="0.2">
      <c r="A777" s="4" t="s">
        <v>132</v>
      </c>
      <c r="B777" s="14" t="s">
        <v>133</v>
      </c>
      <c r="C777" s="34">
        <v>42828</v>
      </c>
      <c r="D777" s="15">
        <v>124935</v>
      </c>
      <c r="E777" s="15">
        <v>123135</v>
      </c>
      <c r="F777" s="15">
        <v>700</v>
      </c>
      <c r="G777" s="15">
        <v>0</v>
      </c>
      <c r="H777" s="15">
        <v>0</v>
      </c>
      <c r="I777" s="15">
        <v>1100</v>
      </c>
      <c r="J777" s="15">
        <v>21334.83</v>
      </c>
      <c r="K777" s="15">
        <v>0</v>
      </c>
      <c r="L777" s="15">
        <v>810</v>
      </c>
      <c r="M777" s="15">
        <v>1370</v>
      </c>
      <c r="N777" s="15">
        <v>5200</v>
      </c>
      <c r="O777" s="15">
        <v>94572.59</v>
      </c>
      <c r="P777" s="15">
        <v>110</v>
      </c>
      <c r="Q777" s="15">
        <v>5470</v>
      </c>
      <c r="R777" s="15">
        <v>53497.24</v>
      </c>
      <c r="S777" s="15">
        <v>123135</v>
      </c>
      <c r="T777" s="15">
        <v>28976.47</v>
      </c>
      <c r="U777" s="15">
        <v>0</v>
      </c>
      <c r="V777" s="15">
        <v>1538.36</v>
      </c>
      <c r="W777" s="15">
        <v>148449.82999999999</v>
      </c>
      <c r="X777" s="16">
        <v>80</v>
      </c>
      <c r="Y777" s="16">
        <v>1195</v>
      </c>
      <c r="Z777" s="16">
        <v>0</v>
      </c>
      <c r="AA777" s="16">
        <v>0</v>
      </c>
      <c r="AB777" s="16">
        <v>1275</v>
      </c>
      <c r="AC777" s="16">
        <v>0</v>
      </c>
      <c r="AD777" s="15">
        <v>0</v>
      </c>
      <c r="AE777" s="15">
        <v>72332.759999999995</v>
      </c>
      <c r="AF777" s="17">
        <v>-123.96</v>
      </c>
      <c r="AG777" s="17">
        <v>0.24</v>
      </c>
      <c r="AH777" s="17">
        <v>0</v>
      </c>
      <c r="AI777" s="17">
        <v>0</v>
      </c>
      <c r="AJ777" s="17">
        <v>0</v>
      </c>
      <c r="AK777" s="17">
        <v>0</v>
      </c>
      <c r="AL777" s="18">
        <v>1806</v>
      </c>
      <c r="AM777" s="18">
        <v>1838</v>
      </c>
      <c r="AN777" s="35">
        <v>42832</v>
      </c>
      <c r="AO777" s="35">
        <v>42829</v>
      </c>
      <c r="AP777" s="23" t="s">
        <v>50</v>
      </c>
      <c r="AQ777" s="36">
        <v>42830.966493055559</v>
      </c>
      <c r="AR777" s="20" t="s">
        <v>51</v>
      </c>
      <c r="AS777" s="25" t="s">
        <v>50</v>
      </c>
      <c r="AT777" s="37">
        <v>42850.879733796297</v>
      </c>
      <c r="AU777" s="21" t="s">
        <v>57</v>
      </c>
    </row>
    <row r="778" spans="1:47" x14ac:dyDescent="0.2">
      <c r="A778" s="4" t="s">
        <v>132</v>
      </c>
      <c r="B778" s="14" t="s">
        <v>133</v>
      </c>
      <c r="C778" s="34">
        <v>42829</v>
      </c>
      <c r="D778" s="15">
        <v>90270</v>
      </c>
      <c r="E778" s="15">
        <v>89170</v>
      </c>
      <c r="F778" s="15">
        <v>650</v>
      </c>
      <c r="G778" s="15">
        <v>0</v>
      </c>
      <c r="H778" s="15">
        <v>0</v>
      </c>
      <c r="I778" s="15">
        <v>450</v>
      </c>
      <c r="J778" s="15">
        <v>10479.84</v>
      </c>
      <c r="K778" s="15">
        <v>0</v>
      </c>
      <c r="L778" s="15">
        <v>855</v>
      </c>
      <c r="M778" s="15">
        <v>680</v>
      </c>
      <c r="N778" s="15">
        <v>7100</v>
      </c>
      <c r="O778" s="15">
        <v>77645.17</v>
      </c>
      <c r="P778" s="15">
        <v>130</v>
      </c>
      <c r="Q778" s="15">
        <v>3355</v>
      </c>
      <c r="R778" s="15">
        <v>28254.67</v>
      </c>
      <c r="S778" s="15">
        <v>89170</v>
      </c>
      <c r="T778" s="15">
        <v>19428.82</v>
      </c>
      <c r="U778" s="15">
        <v>0</v>
      </c>
      <c r="V778" s="15">
        <v>786.02</v>
      </c>
      <c r="W778" s="15">
        <v>102284.84</v>
      </c>
      <c r="X778" s="16">
        <v>90</v>
      </c>
      <c r="Y778" s="16">
        <v>475</v>
      </c>
      <c r="Z778" s="16">
        <v>0</v>
      </c>
      <c r="AA778" s="16">
        <v>0</v>
      </c>
      <c r="AB778" s="16">
        <v>565</v>
      </c>
      <c r="AC778" s="16">
        <v>0</v>
      </c>
      <c r="AD778" s="15">
        <v>0</v>
      </c>
      <c r="AE778" s="15">
        <v>66195.33</v>
      </c>
      <c r="AF778" s="17">
        <v>-60.88</v>
      </c>
      <c r="AG778" s="17">
        <v>0.67</v>
      </c>
      <c r="AH778" s="17">
        <v>0</v>
      </c>
      <c r="AI778" s="17">
        <v>0</v>
      </c>
      <c r="AJ778" s="17">
        <v>0</v>
      </c>
      <c r="AK778" s="17">
        <v>0</v>
      </c>
      <c r="AL778" s="18">
        <v>1164</v>
      </c>
      <c r="AM778" s="18">
        <v>1211</v>
      </c>
      <c r="AN778" s="35">
        <v>42835</v>
      </c>
      <c r="AO778" s="35">
        <v>42830</v>
      </c>
      <c r="AP778" s="23" t="s">
        <v>50</v>
      </c>
      <c r="AQ778" s="36">
        <v>42834.881562499999</v>
      </c>
      <c r="AR778" s="20" t="s">
        <v>51</v>
      </c>
      <c r="AS778" s="25" t="s">
        <v>50</v>
      </c>
      <c r="AT778" s="37">
        <v>42850.879733796297</v>
      </c>
      <c r="AU778" s="21" t="s">
        <v>57</v>
      </c>
    </row>
    <row r="779" spans="1:47" x14ac:dyDescent="0.2">
      <c r="A779" s="4" t="s">
        <v>132</v>
      </c>
      <c r="B779" s="14" t="s">
        <v>133</v>
      </c>
      <c r="C779" s="34">
        <v>42830</v>
      </c>
      <c r="D779" s="15">
        <v>89565</v>
      </c>
      <c r="E779" s="15">
        <v>89065</v>
      </c>
      <c r="F779" s="15">
        <v>50</v>
      </c>
      <c r="G779" s="15">
        <v>0</v>
      </c>
      <c r="H779" s="15">
        <v>0</v>
      </c>
      <c r="I779" s="15">
        <v>450</v>
      </c>
      <c r="J779" s="15">
        <v>6868.2</v>
      </c>
      <c r="K779" s="15">
        <v>0</v>
      </c>
      <c r="L779" s="15">
        <v>600</v>
      </c>
      <c r="M779" s="15">
        <v>290</v>
      </c>
      <c r="N779" s="15">
        <v>14500</v>
      </c>
      <c r="O779" s="15">
        <v>70655.89</v>
      </c>
      <c r="P779" s="15">
        <v>115</v>
      </c>
      <c r="Q779" s="15">
        <v>1195</v>
      </c>
      <c r="R779" s="15">
        <v>39857.31</v>
      </c>
      <c r="S779" s="15">
        <v>89065</v>
      </c>
      <c r="T779" s="15">
        <v>22250.66</v>
      </c>
      <c r="U779" s="15">
        <v>0</v>
      </c>
      <c r="V779" s="15">
        <v>507.54</v>
      </c>
      <c r="W779" s="15">
        <v>97323.199999999997</v>
      </c>
      <c r="X779" s="16">
        <v>0</v>
      </c>
      <c r="Y779" s="16">
        <v>470</v>
      </c>
      <c r="Z779" s="16">
        <v>0</v>
      </c>
      <c r="AA779" s="16">
        <v>0</v>
      </c>
      <c r="AB779" s="16">
        <v>470</v>
      </c>
      <c r="AC779" s="16">
        <v>0</v>
      </c>
      <c r="AD779" s="15">
        <v>0</v>
      </c>
      <c r="AE779" s="15">
        <v>63367.69</v>
      </c>
      <c r="AF779" s="17">
        <v>-28.1</v>
      </c>
      <c r="AG779" s="17">
        <v>0.31</v>
      </c>
      <c r="AH779" s="17">
        <v>0</v>
      </c>
      <c r="AI779" s="17">
        <v>0</v>
      </c>
      <c r="AJ779" s="17">
        <v>0</v>
      </c>
      <c r="AK779" s="17">
        <v>0</v>
      </c>
      <c r="AL779" s="18">
        <v>1175</v>
      </c>
      <c r="AM779" s="18">
        <v>1188</v>
      </c>
      <c r="AN779" s="35">
        <v>42835</v>
      </c>
      <c r="AO779" s="35">
        <v>42832</v>
      </c>
      <c r="AP779" s="23" t="s">
        <v>50</v>
      </c>
      <c r="AQ779" s="36">
        <v>42834.946053240739</v>
      </c>
      <c r="AR779" s="20" t="s">
        <v>51</v>
      </c>
      <c r="AS779" s="25" t="s">
        <v>50</v>
      </c>
      <c r="AT779" s="37">
        <v>42850.879733796297</v>
      </c>
      <c r="AU779" s="21" t="s">
        <v>57</v>
      </c>
    </row>
    <row r="780" spans="1:47" x14ac:dyDescent="0.2">
      <c r="A780" s="4" t="s">
        <v>132</v>
      </c>
      <c r="B780" s="14" t="s">
        <v>133</v>
      </c>
      <c r="C780" s="34">
        <v>42831</v>
      </c>
      <c r="D780" s="15">
        <v>48285</v>
      </c>
      <c r="E780" s="15">
        <v>47885</v>
      </c>
      <c r="F780" s="15">
        <v>0</v>
      </c>
      <c r="G780" s="15">
        <v>0</v>
      </c>
      <c r="H780" s="15">
        <v>0</v>
      </c>
      <c r="I780" s="15">
        <v>400</v>
      </c>
      <c r="J780" s="15">
        <v>2596.9499999999998</v>
      </c>
      <c r="K780" s="15">
        <v>0</v>
      </c>
      <c r="L780" s="15">
        <v>405</v>
      </c>
      <c r="M780" s="15">
        <v>520</v>
      </c>
      <c r="N780" s="15">
        <v>10500</v>
      </c>
      <c r="O780" s="15">
        <v>42341.45</v>
      </c>
      <c r="P780" s="15">
        <v>0</v>
      </c>
      <c r="Q780" s="15">
        <v>5350</v>
      </c>
      <c r="R780" s="15">
        <v>14615.5</v>
      </c>
      <c r="S780" s="15">
        <v>47885</v>
      </c>
      <c r="T780" s="15">
        <v>14191.54</v>
      </c>
      <c r="U780" s="15">
        <v>0</v>
      </c>
      <c r="V780" s="15">
        <v>230.41</v>
      </c>
      <c r="W780" s="15">
        <v>51806.95</v>
      </c>
      <c r="X780" s="16">
        <v>0</v>
      </c>
      <c r="Y780" s="16">
        <v>0</v>
      </c>
      <c r="Z780" s="16">
        <v>0</v>
      </c>
      <c r="AA780" s="16">
        <v>0</v>
      </c>
      <c r="AB780" s="16">
        <v>0</v>
      </c>
      <c r="AC780" s="16">
        <v>0</v>
      </c>
      <c r="AD780" s="15">
        <v>0</v>
      </c>
      <c r="AE780" s="15">
        <v>38819.5</v>
      </c>
      <c r="AF780" s="17">
        <v>-122.13</v>
      </c>
      <c r="AG780" s="17">
        <v>0.2</v>
      </c>
      <c r="AH780" s="17">
        <v>0</v>
      </c>
      <c r="AI780" s="17">
        <v>0</v>
      </c>
      <c r="AJ780" s="17">
        <v>0</v>
      </c>
      <c r="AK780" s="17">
        <v>0</v>
      </c>
      <c r="AL780" s="18">
        <v>635</v>
      </c>
      <c r="AM780" s="18">
        <v>646</v>
      </c>
      <c r="AN780" s="35">
        <v>42836</v>
      </c>
      <c r="AO780" s="35">
        <v>42831</v>
      </c>
      <c r="AP780" s="23" t="s">
        <v>50</v>
      </c>
      <c r="AQ780" s="36">
        <v>42835.415763888886</v>
      </c>
      <c r="AR780" s="20" t="s">
        <v>51</v>
      </c>
      <c r="AS780" s="25" t="s">
        <v>50</v>
      </c>
      <c r="AT780" s="37">
        <v>42850.879733796297</v>
      </c>
      <c r="AU780" s="21" t="s">
        <v>57</v>
      </c>
    </row>
    <row r="781" spans="1:47" x14ac:dyDescent="0.2">
      <c r="A781" s="4" t="s">
        <v>132</v>
      </c>
      <c r="B781" s="14" t="s">
        <v>133</v>
      </c>
      <c r="C781" s="34">
        <v>42832</v>
      </c>
      <c r="D781" s="15">
        <v>129730</v>
      </c>
      <c r="E781" s="15">
        <v>128780</v>
      </c>
      <c r="F781" s="15">
        <v>300</v>
      </c>
      <c r="G781" s="15">
        <v>0</v>
      </c>
      <c r="H781" s="15">
        <v>0</v>
      </c>
      <c r="I781" s="15">
        <v>650</v>
      </c>
      <c r="J781" s="15">
        <v>14830.05</v>
      </c>
      <c r="K781" s="15">
        <v>30</v>
      </c>
      <c r="L781" s="15">
        <v>910</v>
      </c>
      <c r="M781" s="15">
        <v>1515</v>
      </c>
      <c r="N781" s="15">
        <v>5400</v>
      </c>
      <c r="O781" s="15">
        <v>107851.41</v>
      </c>
      <c r="P781" s="15">
        <v>145</v>
      </c>
      <c r="Q781" s="15">
        <v>12950</v>
      </c>
      <c r="R781" s="15">
        <v>31468.639999999999</v>
      </c>
      <c r="S781" s="15">
        <v>128780</v>
      </c>
      <c r="T781" s="15">
        <v>22504.26</v>
      </c>
      <c r="U781" s="15">
        <v>0</v>
      </c>
      <c r="V781" s="15">
        <v>1130.79</v>
      </c>
      <c r="W781" s="15">
        <v>147015.04999999999</v>
      </c>
      <c r="X781" s="16">
        <v>40</v>
      </c>
      <c r="Y781" s="16">
        <v>895</v>
      </c>
      <c r="Z781" s="16">
        <v>0</v>
      </c>
      <c r="AA781" s="16">
        <v>0</v>
      </c>
      <c r="AB781" s="16">
        <v>935</v>
      </c>
      <c r="AC781" s="16">
        <v>0</v>
      </c>
      <c r="AD781" s="15">
        <v>0</v>
      </c>
      <c r="AE781" s="15">
        <v>91501.36</v>
      </c>
      <c r="AF781" s="17">
        <v>-281.52999999999997</v>
      </c>
      <c r="AG781" s="17">
        <v>0.64</v>
      </c>
      <c r="AH781" s="17">
        <v>0</v>
      </c>
      <c r="AI781" s="17">
        <v>0</v>
      </c>
      <c r="AJ781" s="17">
        <v>0</v>
      </c>
      <c r="AK781" s="17">
        <v>0</v>
      </c>
      <c r="AL781" s="18">
        <v>1688</v>
      </c>
      <c r="AM781" s="18">
        <v>1755</v>
      </c>
      <c r="AN781" s="35">
        <v>42837</v>
      </c>
      <c r="AO781" s="35">
        <v>42833</v>
      </c>
      <c r="AP781" s="23" t="s">
        <v>50</v>
      </c>
      <c r="AQ781" s="36">
        <v>42835.611805555556</v>
      </c>
      <c r="AR781" s="20" t="s">
        <v>51</v>
      </c>
      <c r="AS781" s="25" t="s">
        <v>50</v>
      </c>
      <c r="AT781" s="37">
        <v>42850.879733796297</v>
      </c>
      <c r="AU781" s="21" t="s">
        <v>57</v>
      </c>
    </row>
    <row r="782" spans="1:47" x14ac:dyDescent="0.2">
      <c r="A782" s="4" t="s">
        <v>132</v>
      </c>
      <c r="B782" s="14" t="s">
        <v>133</v>
      </c>
      <c r="C782" s="34">
        <v>42833</v>
      </c>
      <c r="D782" s="15">
        <v>75325</v>
      </c>
      <c r="E782" s="15">
        <v>74625</v>
      </c>
      <c r="F782" s="15">
        <v>100</v>
      </c>
      <c r="G782" s="15">
        <v>0</v>
      </c>
      <c r="H782" s="15">
        <v>0</v>
      </c>
      <c r="I782" s="15">
        <v>600</v>
      </c>
      <c r="J782" s="15">
        <v>11672.7</v>
      </c>
      <c r="K782" s="15">
        <v>0</v>
      </c>
      <c r="L782" s="15">
        <v>650</v>
      </c>
      <c r="M782" s="15">
        <v>350</v>
      </c>
      <c r="N782" s="15">
        <v>2000</v>
      </c>
      <c r="O782" s="15">
        <v>68571.31</v>
      </c>
      <c r="P782" s="15">
        <v>0</v>
      </c>
      <c r="Q782" s="15">
        <v>3630</v>
      </c>
      <c r="R782" s="15">
        <v>17796.39</v>
      </c>
      <c r="S782" s="15">
        <v>74625</v>
      </c>
      <c r="T782" s="15">
        <v>14543.65</v>
      </c>
      <c r="U782" s="15">
        <v>0</v>
      </c>
      <c r="V782" s="15">
        <v>829.05</v>
      </c>
      <c r="W782" s="15">
        <v>87997.7</v>
      </c>
      <c r="X782" s="16">
        <v>40</v>
      </c>
      <c r="Y782" s="16">
        <v>325</v>
      </c>
      <c r="Z782" s="16">
        <v>0</v>
      </c>
      <c r="AA782" s="16">
        <v>0</v>
      </c>
      <c r="AB782" s="16">
        <v>365</v>
      </c>
      <c r="AC782" s="16">
        <v>0</v>
      </c>
      <c r="AD782" s="15">
        <v>0</v>
      </c>
      <c r="AE782" s="15">
        <v>56263.61</v>
      </c>
      <c r="AF782" s="17">
        <v>-82.43</v>
      </c>
      <c r="AG782" s="17">
        <v>0.39</v>
      </c>
      <c r="AH782" s="17">
        <v>0</v>
      </c>
      <c r="AI782" s="17">
        <v>0</v>
      </c>
      <c r="AJ782" s="17">
        <v>0</v>
      </c>
      <c r="AK782" s="17">
        <v>0</v>
      </c>
      <c r="AL782" s="18">
        <v>1113</v>
      </c>
      <c r="AM782" s="18">
        <v>1139</v>
      </c>
      <c r="AN782" s="35">
        <v>42837</v>
      </c>
      <c r="AO782" s="35">
        <v>42835</v>
      </c>
      <c r="AP782" s="23" t="s">
        <v>50</v>
      </c>
      <c r="AQ782" s="36">
        <v>42836.465810185182</v>
      </c>
      <c r="AR782" s="20" t="s">
        <v>51</v>
      </c>
      <c r="AS782" s="25" t="s">
        <v>50</v>
      </c>
      <c r="AT782" s="37">
        <v>42850.879733796297</v>
      </c>
      <c r="AU782" s="21" t="s">
        <v>57</v>
      </c>
    </row>
    <row r="783" spans="1:47" x14ac:dyDescent="0.2">
      <c r="A783" s="4" t="s">
        <v>132</v>
      </c>
      <c r="B783" s="14" t="s">
        <v>133</v>
      </c>
      <c r="C783" s="34">
        <v>42834</v>
      </c>
      <c r="D783" s="15">
        <v>17785</v>
      </c>
      <c r="E783" s="15">
        <v>17735</v>
      </c>
      <c r="F783" s="15">
        <v>0</v>
      </c>
      <c r="G783" s="15">
        <v>0</v>
      </c>
      <c r="H783" s="15">
        <v>0</v>
      </c>
      <c r="I783" s="15">
        <v>50</v>
      </c>
      <c r="J783" s="15">
        <v>313.8</v>
      </c>
      <c r="K783" s="15">
        <v>0</v>
      </c>
      <c r="L783" s="15">
        <v>610</v>
      </c>
      <c r="M783" s="15">
        <v>175</v>
      </c>
      <c r="N783" s="15">
        <v>300</v>
      </c>
      <c r="O783" s="15">
        <v>17166.599999999999</v>
      </c>
      <c r="P783" s="15">
        <v>75</v>
      </c>
      <c r="Q783" s="15">
        <v>390</v>
      </c>
      <c r="R783" s="15">
        <v>1552.2</v>
      </c>
      <c r="S783" s="15">
        <v>17735</v>
      </c>
      <c r="T783" s="15">
        <v>1376.91</v>
      </c>
      <c r="U783" s="15">
        <v>0</v>
      </c>
      <c r="V783" s="15">
        <v>71.89</v>
      </c>
      <c r="W783" s="15">
        <v>18883.8</v>
      </c>
      <c r="X783" s="16">
        <v>0</v>
      </c>
      <c r="Y783" s="16">
        <v>0</v>
      </c>
      <c r="Z783" s="16">
        <v>0</v>
      </c>
      <c r="AA783" s="16">
        <v>0</v>
      </c>
      <c r="AB783" s="16">
        <v>0</v>
      </c>
      <c r="AC783" s="16">
        <v>0</v>
      </c>
      <c r="AD783" s="15">
        <v>0</v>
      </c>
      <c r="AE783" s="15">
        <v>16067.8</v>
      </c>
      <c r="AF783" s="17">
        <v>-10.25</v>
      </c>
      <c r="AG783" s="17">
        <v>0.2</v>
      </c>
      <c r="AH783" s="17">
        <v>0</v>
      </c>
      <c r="AI783" s="17">
        <v>0</v>
      </c>
      <c r="AJ783" s="17">
        <v>0</v>
      </c>
      <c r="AK783" s="17">
        <v>0</v>
      </c>
      <c r="AL783" s="18">
        <v>232</v>
      </c>
      <c r="AM783" s="18">
        <v>236</v>
      </c>
      <c r="AN783" s="35">
        <v>42837</v>
      </c>
      <c r="AO783" s="35">
        <v>42835</v>
      </c>
      <c r="AP783" s="23" t="s">
        <v>50</v>
      </c>
      <c r="AQ783" s="36">
        <v>42836.466122685182</v>
      </c>
      <c r="AR783" s="20" t="s">
        <v>51</v>
      </c>
      <c r="AS783" s="25" t="s">
        <v>50</v>
      </c>
      <c r="AT783" s="37">
        <v>42850.879733796297</v>
      </c>
      <c r="AU783" s="21" t="s">
        <v>57</v>
      </c>
    </row>
    <row r="784" spans="1:47" x14ac:dyDescent="0.2">
      <c r="A784" s="4" t="s">
        <v>132</v>
      </c>
      <c r="B784" s="14" t="s">
        <v>133</v>
      </c>
      <c r="C784" s="34">
        <v>42835</v>
      </c>
      <c r="D784" s="15">
        <v>72650</v>
      </c>
      <c r="E784" s="15">
        <v>72000</v>
      </c>
      <c r="F784" s="15">
        <v>150</v>
      </c>
      <c r="G784" s="15">
        <v>0</v>
      </c>
      <c r="H784" s="15">
        <v>0</v>
      </c>
      <c r="I784" s="15">
        <v>500</v>
      </c>
      <c r="J784" s="15">
        <v>13215.6</v>
      </c>
      <c r="K784" s="15">
        <v>0</v>
      </c>
      <c r="L784" s="15">
        <v>330</v>
      </c>
      <c r="M784" s="15">
        <v>750</v>
      </c>
      <c r="N784" s="15">
        <v>2500</v>
      </c>
      <c r="O784" s="15">
        <v>64442.61</v>
      </c>
      <c r="P784" s="15">
        <v>0</v>
      </c>
      <c r="Q784" s="15">
        <v>1685</v>
      </c>
      <c r="R784" s="15">
        <v>23317.99</v>
      </c>
      <c r="S784" s="15">
        <v>72000</v>
      </c>
      <c r="T784" s="15">
        <v>16510.37</v>
      </c>
      <c r="U784" s="15">
        <v>0</v>
      </c>
      <c r="V784" s="15">
        <v>935.23</v>
      </c>
      <c r="W784" s="15">
        <v>86945.600000000006</v>
      </c>
      <c r="X784" s="16">
        <v>550</v>
      </c>
      <c r="Y784" s="16">
        <v>365</v>
      </c>
      <c r="Z784" s="16">
        <v>0</v>
      </c>
      <c r="AA784" s="16">
        <v>0</v>
      </c>
      <c r="AB784" s="16">
        <v>915</v>
      </c>
      <c r="AC784" s="16">
        <v>0</v>
      </c>
      <c r="AD784" s="15">
        <v>0</v>
      </c>
      <c r="AE784" s="15">
        <v>51062.01</v>
      </c>
      <c r="AF784" s="17">
        <v>-38.25</v>
      </c>
      <c r="AG784" s="17">
        <v>0.99</v>
      </c>
      <c r="AH784" s="17">
        <v>0</v>
      </c>
      <c r="AI784" s="17">
        <v>0</v>
      </c>
      <c r="AJ784" s="17">
        <v>0</v>
      </c>
      <c r="AK784" s="17">
        <v>0</v>
      </c>
      <c r="AL784" s="18">
        <v>984</v>
      </c>
      <c r="AM784" s="18">
        <v>998</v>
      </c>
      <c r="AN784" s="35">
        <v>42842</v>
      </c>
      <c r="AO784" s="35">
        <v>42836</v>
      </c>
      <c r="AP784" s="23" t="s">
        <v>50</v>
      </c>
      <c r="AQ784" s="36">
        <v>42837.419895833336</v>
      </c>
      <c r="AR784" s="20" t="s">
        <v>51</v>
      </c>
      <c r="AS784" s="25" t="s">
        <v>50</v>
      </c>
      <c r="AT784" s="37">
        <v>42850.879733796297</v>
      </c>
      <c r="AU784" s="21" t="s">
        <v>57</v>
      </c>
    </row>
    <row r="785" spans="1:47" x14ac:dyDescent="0.2">
      <c r="A785" s="4" t="s">
        <v>132</v>
      </c>
      <c r="B785" s="14" t="s">
        <v>133</v>
      </c>
      <c r="C785" s="34">
        <v>42836</v>
      </c>
      <c r="D785" s="15">
        <v>24420</v>
      </c>
      <c r="E785" s="15">
        <v>24220</v>
      </c>
      <c r="F785" s="15">
        <v>0</v>
      </c>
      <c r="G785" s="15">
        <v>0</v>
      </c>
      <c r="H785" s="15">
        <v>0</v>
      </c>
      <c r="I785" s="15">
        <v>200</v>
      </c>
      <c r="J785" s="15">
        <v>4099.5600000000004</v>
      </c>
      <c r="K785" s="15">
        <v>0</v>
      </c>
      <c r="L785" s="15">
        <v>290</v>
      </c>
      <c r="M785" s="15">
        <v>225</v>
      </c>
      <c r="N785" s="15">
        <v>0</v>
      </c>
      <c r="O785" s="15">
        <v>24314.959999999999</v>
      </c>
      <c r="P785" s="15">
        <v>0</v>
      </c>
      <c r="Q785" s="15">
        <v>0</v>
      </c>
      <c r="R785" s="15">
        <v>4719.6000000000004</v>
      </c>
      <c r="S785" s="15">
        <v>24220</v>
      </c>
      <c r="T785" s="15">
        <v>4512.67</v>
      </c>
      <c r="U785" s="15">
        <v>0</v>
      </c>
      <c r="V785" s="15">
        <v>301.89</v>
      </c>
      <c r="W785" s="15">
        <v>29034.560000000001</v>
      </c>
      <c r="X785" s="16">
        <v>80</v>
      </c>
      <c r="Y785" s="16">
        <v>200</v>
      </c>
      <c r="Z785" s="16">
        <v>0</v>
      </c>
      <c r="AA785" s="16">
        <v>0</v>
      </c>
      <c r="AB785" s="16">
        <v>280</v>
      </c>
      <c r="AC785" s="16">
        <v>0</v>
      </c>
      <c r="AD785" s="15">
        <v>0</v>
      </c>
      <c r="AE785" s="15">
        <v>19980.400000000001</v>
      </c>
      <c r="AF785" s="17">
        <v>0</v>
      </c>
      <c r="AG785" s="17">
        <v>0.6</v>
      </c>
      <c r="AH785" s="17">
        <v>0</v>
      </c>
      <c r="AI785" s="17">
        <v>0</v>
      </c>
      <c r="AJ785" s="17">
        <v>0</v>
      </c>
      <c r="AK785" s="17">
        <v>0</v>
      </c>
      <c r="AL785" s="18">
        <v>355</v>
      </c>
      <c r="AM785" s="18">
        <v>363</v>
      </c>
      <c r="AN785" s="35">
        <v>42843</v>
      </c>
      <c r="AO785" s="35">
        <v>42837</v>
      </c>
      <c r="AP785" s="23" t="s">
        <v>50</v>
      </c>
      <c r="AQ785" s="36">
        <v>42841.521006944444</v>
      </c>
      <c r="AR785" s="20" t="s">
        <v>51</v>
      </c>
      <c r="AS785" s="25" t="s">
        <v>50</v>
      </c>
      <c r="AT785" s="37">
        <v>42850.879733796297</v>
      </c>
      <c r="AU785" s="21" t="s">
        <v>57</v>
      </c>
    </row>
    <row r="786" spans="1:47" x14ac:dyDescent="0.2">
      <c r="A786" s="4" t="s">
        <v>132</v>
      </c>
      <c r="B786" s="14" t="s">
        <v>133</v>
      </c>
      <c r="C786" s="34">
        <v>42837</v>
      </c>
      <c r="D786" s="15">
        <v>4610</v>
      </c>
      <c r="E786" s="15">
        <v>4610</v>
      </c>
      <c r="F786" s="15">
        <v>0</v>
      </c>
      <c r="G786" s="15">
        <v>0</v>
      </c>
      <c r="H786" s="15">
        <v>0</v>
      </c>
      <c r="I786" s="15">
        <v>0</v>
      </c>
      <c r="J786" s="15">
        <v>2212.29</v>
      </c>
      <c r="K786" s="15">
        <v>0</v>
      </c>
      <c r="L786" s="15">
        <v>40</v>
      </c>
      <c r="M786" s="15">
        <v>70</v>
      </c>
      <c r="N786" s="15">
        <v>0</v>
      </c>
      <c r="O786" s="15">
        <v>6413.49</v>
      </c>
      <c r="P786" s="15">
        <v>0</v>
      </c>
      <c r="Q786" s="15">
        <v>0</v>
      </c>
      <c r="R786" s="15">
        <v>518.79999999999995</v>
      </c>
      <c r="S786" s="15">
        <v>4610</v>
      </c>
      <c r="T786" s="15">
        <v>2170.36</v>
      </c>
      <c r="U786" s="15">
        <v>0</v>
      </c>
      <c r="V786" s="15">
        <v>151.93</v>
      </c>
      <c r="W786" s="15">
        <v>6932.29</v>
      </c>
      <c r="X786" s="16">
        <v>320</v>
      </c>
      <c r="Y786" s="16">
        <v>935</v>
      </c>
      <c r="Z786" s="16">
        <v>0</v>
      </c>
      <c r="AA786" s="16">
        <v>0</v>
      </c>
      <c r="AB786" s="16">
        <v>1255</v>
      </c>
      <c r="AC786" s="16">
        <v>0</v>
      </c>
      <c r="AD786" s="15">
        <v>0</v>
      </c>
      <c r="AE786" s="15">
        <v>5346.2</v>
      </c>
      <c r="AF786" s="17">
        <v>0</v>
      </c>
      <c r="AG786" s="17">
        <v>0.8</v>
      </c>
      <c r="AH786" s="17">
        <v>0</v>
      </c>
      <c r="AI786" s="17">
        <v>0</v>
      </c>
      <c r="AJ786" s="17">
        <v>0</v>
      </c>
      <c r="AK786" s="17">
        <v>0</v>
      </c>
      <c r="AL786" s="18">
        <v>83</v>
      </c>
      <c r="AM786" s="18">
        <v>83</v>
      </c>
      <c r="AN786" s="35">
        <v>42844</v>
      </c>
      <c r="AO786" s="35">
        <v>42838</v>
      </c>
      <c r="AP786" s="23" t="s">
        <v>50</v>
      </c>
      <c r="AQ786" s="36">
        <v>42841.912037037036</v>
      </c>
      <c r="AR786" s="20" t="s">
        <v>51</v>
      </c>
      <c r="AS786" s="25" t="s">
        <v>50</v>
      </c>
      <c r="AT786" s="37">
        <v>42850.879733796297</v>
      </c>
      <c r="AU786" s="21" t="s">
        <v>57</v>
      </c>
    </row>
    <row r="787" spans="1:47" x14ac:dyDescent="0.2">
      <c r="A787" s="4" t="s">
        <v>132</v>
      </c>
      <c r="B787" s="14" t="s">
        <v>133</v>
      </c>
      <c r="C787" s="34">
        <v>42842</v>
      </c>
      <c r="D787" s="15">
        <v>88700</v>
      </c>
      <c r="E787" s="15">
        <v>88050</v>
      </c>
      <c r="F787" s="15">
        <v>0</v>
      </c>
      <c r="G787" s="15">
        <v>0</v>
      </c>
      <c r="H787" s="15">
        <v>0</v>
      </c>
      <c r="I787" s="15">
        <v>650</v>
      </c>
      <c r="J787" s="15">
        <v>10035.18</v>
      </c>
      <c r="K787" s="15">
        <v>50</v>
      </c>
      <c r="L787" s="15">
        <v>705</v>
      </c>
      <c r="M787" s="15">
        <v>1030</v>
      </c>
      <c r="N787" s="15">
        <v>3500</v>
      </c>
      <c r="O787" s="15">
        <v>69783.38</v>
      </c>
      <c r="P787" s="15">
        <v>535</v>
      </c>
      <c r="Q787" s="15">
        <v>4885</v>
      </c>
      <c r="R787" s="15">
        <v>28816.799999999999</v>
      </c>
      <c r="S787" s="15">
        <v>88050</v>
      </c>
      <c r="T787" s="15">
        <v>15196.9</v>
      </c>
      <c r="U787" s="15">
        <v>0</v>
      </c>
      <c r="V787" s="15">
        <v>773.28</v>
      </c>
      <c r="W787" s="15">
        <v>100520.18</v>
      </c>
      <c r="X787" s="16">
        <v>180</v>
      </c>
      <c r="Y787" s="16">
        <v>1025</v>
      </c>
      <c r="Z787" s="16">
        <v>0</v>
      </c>
      <c r="AA787" s="16">
        <v>0</v>
      </c>
      <c r="AB787" s="16">
        <v>1205</v>
      </c>
      <c r="AC787" s="16">
        <v>0</v>
      </c>
      <c r="AD787" s="15">
        <v>0</v>
      </c>
      <c r="AE787" s="15">
        <v>59168.2</v>
      </c>
      <c r="AF787" s="17">
        <v>-121.54</v>
      </c>
      <c r="AG787" s="17">
        <v>0.8</v>
      </c>
      <c r="AH787" s="17">
        <v>0</v>
      </c>
      <c r="AI787" s="17">
        <v>0</v>
      </c>
      <c r="AJ787" s="17">
        <v>0</v>
      </c>
      <c r="AK787" s="17">
        <v>0</v>
      </c>
      <c r="AL787" s="18">
        <v>1216</v>
      </c>
      <c r="AM787" s="18">
        <v>1245</v>
      </c>
      <c r="AN787" s="35">
        <v>42845</v>
      </c>
      <c r="AO787" s="35">
        <v>42843</v>
      </c>
      <c r="AP787" s="23" t="s">
        <v>50</v>
      </c>
      <c r="AQ787" s="36">
        <v>42843.736898148149</v>
      </c>
      <c r="AR787" s="20" t="s">
        <v>51</v>
      </c>
      <c r="AS787" s="25" t="s">
        <v>50</v>
      </c>
      <c r="AT787" s="37">
        <v>42850.879733796297</v>
      </c>
      <c r="AU787" s="21" t="s">
        <v>57</v>
      </c>
    </row>
    <row r="788" spans="1:47" x14ac:dyDescent="0.2">
      <c r="A788" s="4" t="s">
        <v>132</v>
      </c>
      <c r="B788" s="14" t="s">
        <v>133</v>
      </c>
      <c r="C788" s="34">
        <v>42843</v>
      </c>
      <c r="D788" s="15">
        <v>85480</v>
      </c>
      <c r="E788" s="15">
        <v>84530</v>
      </c>
      <c r="F788" s="15">
        <v>50</v>
      </c>
      <c r="G788" s="15">
        <v>0</v>
      </c>
      <c r="H788" s="15">
        <v>0</v>
      </c>
      <c r="I788" s="15">
        <v>900</v>
      </c>
      <c r="J788" s="15">
        <v>12084.9</v>
      </c>
      <c r="K788" s="15">
        <v>0</v>
      </c>
      <c r="L788" s="15">
        <v>930</v>
      </c>
      <c r="M788" s="15">
        <v>945</v>
      </c>
      <c r="N788" s="15">
        <v>11500</v>
      </c>
      <c r="O788" s="15">
        <v>81862.59</v>
      </c>
      <c r="P788" s="15">
        <v>45</v>
      </c>
      <c r="Q788" s="15">
        <v>1975</v>
      </c>
      <c r="R788" s="15">
        <v>27057.31</v>
      </c>
      <c r="S788" s="15">
        <v>84530</v>
      </c>
      <c r="T788" s="15">
        <v>25496.639999999999</v>
      </c>
      <c r="U788" s="15">
        <v>0</v>
      </c>
      <c r="V788" s="15">
        <v>913.26</v>
      </c>
      <c r="W788" s="15">
        <v>99439.9</v>
      </c>
      <c r="X788" s="16">
        <v>40</v>
      </c>
      <c r="Y788" s="16">
        <v>570</v>
      </c>
      <c r="Z788" s="16">
        <v>0</v>
      </c>
      <c r="AA788" s="16">
        <v>0</v>
      </c>
      <c r="AB788" s="16">
        <v>610</v>
      </c>
      <c r="AC788" s="16">
        <v>0</v>
      </c>
      <c r="AD788" s="15">
        <v>0</v>
      </c>
      <c r="AE788" s="15">
        <v>68512.69</v>
      </c>
      <c r="AF788" s="17">
        <v>-41.48</v>
      </c>
      <c r="AG788" s="17">
        <v>0.31</v>
      </c>
      <c r="AH788" s="17">
        <v>0</v>
      </c>
      <c r="AI788" s="17">
        <v>0</v>
      </c>
      <c r="AJ788" s="17">
        <v>0</v>
      </c>
      <c r="AK788" s="17">
        <v>0</v>
      </c>
      <c r="AL788" s="18">
        <v>1179</v>
      </c>
      <c r="AM788" s="18">
        <v>1199</v>
      </c>
      <c r="AN788" s="35">
        <v>42846</v>
      </c>
      <c r="AO788" s="35">
        <v>42844</v>
      </c>
      <c r="AP788" s="23" t="s">
        <v>50</v>
      </c>
      <c r="AQ788" s="36">
        <v>42844.702453703707</v>
      </c>
      <c r="AR788" s="20" t="s">
        <v>51</v>
      </c>
      <c r="AS788" s="25" t="s">
        <v>50</v>
      </c>
      <c r="AT788" s="37">
        <v>42850.879733796297</v>
      </c>
      <c r="AU788" s="21" t="s">
        <v>57</v>
      </c>
    </row>
    <row r="789" spans="1:47" x14ac:dyDescent="0.2">
      <c r="A789" s="4" t="s">
        <v>132</v>
      </c>
      <c r="B789" s="14" t="s">
        <v>133</v>
      </c>
      <c r="C789" s="34">
        <v>42844</v>
      </c>
      <c r="D789" s="15">
        <v>74460</v>
      </c>
      <c r="E789" s="15">
        <v>73510</v>
      </c>
      <c r="F789" s="15">
        <v>0</v>
      </c>
      <c r="G789" s="15">
        <v>0</v>
      </c>
      <c r="H789" s="15">
        <v>0</v>
      </c>
      <c r="I789" s="15">
        <v>950</v>
      </c>
      <c r="J789" s="15">
        <v>9100.11</v>
      </c>
      <c r="K789" s="15">
        <v>30</v>
      </c>
      <c r="L789" s="15">
        <v>785</v>
      </c>
      <c r="M789" s="15">
        <v>155</v>
      </c>
      <c r="N789" s="15">
        <v>5300</v>
      </c>
      <c r="O789" s="15">
        <v>66899.94</v>
      </c>
      <c r="P789" s="15">
        <v>0</v>
      </c>
      <c r="Q789" s="15">
        <v>4925</v>
      </c>
      <c r="R789" s="15">
        <v>18005.169999999998</v>
      </c>
      <c r="S789" s="15">
        <v>73510</v>
      </c>
      <c r="T789" s="15">
        <v>15661.32</v>
      </c>
      <c r="U789" s="15">
        <v>0</v>
      </c>
      <c r="V789" s="15">
        <v>658.79</v>
      </c>
      <c r="W789" s="15">
        <v>84530.11</v>
      </c>
      <c r="X789" s="16">
        <v>0</v>
      </c>
      <c r="Y789" s="16">
        <v>750</v>
      </c>
      <c r="Z789" s="16">
        <v>0</v>
      </c>
      <c r="AA789" s="16">
        <v>0</v>
      </c>
      <c r="AB789" s="16">
        <v>750</v>
      </c>
      <c r="AC789" s="16">
        <v>0</v>
      </c>
      <c r="AD789" s="15">
        <v>0</v>
      </c>
      <c r="AE789" s="15">
        <v>57579.83</v>
      </c>
      <c r="AF789" s="17">
        <v>-78.319999999999993</v>
      </c>
      <c r="AG789" s="17">
        <v>0.17</v>
      </c>
      <c r="AH789" s="17">
        <v>0</v>
      </c>
      <c r="AI789" s="17">
        <v>0</v>
      </c>
      <c r="AJ789" s="17">
        <v>0</v>
      </c>
      <c r="AK789" s="17">
        <v>0</v>
      </c>
      <c r="AL789" s="18">
        <v>1083</v>
      </c>
      <c r="AM789" s="18">
        <v>1101</v>
      </c>
      <c r="AN789" s="35">
        <v>42849</v>
      </c>
      <c r="AO789" s="35">
        <v>42845</v>
      </c>
      <c r="AP789" s="23" t="s">
        <v>50</v>
      </c>
      <c r="AQ789" s="36">
        <v>42845.715185185189</v>
      </c>
      <c r="AR789" s="20" t="s">
        <v>51</v>
      </c>
      <c r="AS789" s="25" t="s">
        <v>50</v>
      </c>
      <c r="AT789" s="37">
        <v>42850.879733796297</v>
      </c>
      <c r="AU789" s="21" t="s">
        <v>57</v>
      </c>
    </row>
    <row r="790" spans="1:47" x14ac:dyDescent="0.2">
      <c r="A790" s="4" t="s">
        <v>132</v>
      </c>
      <c r="B790" s="14" t="s">
        <v>133</v>
      </c>
      <c r="C790" s="34">
        <v>42845</v>
      </c>
      <c r="D790" s="15">
        <v>85590</v>
      </c>
      <c r="E790" s="15">
        <v>84890</v>
      </c>
      <c r="F790" s="15">
        <v>0</v>
      </c>
      <c r="G790" s="15">
        <v>0</v>
      </c>
      <c r="H790" s="15">
        <v>0</v>
      </c>
      <c r="I790" s="15">
        <v>700</v>
      </c>
      <c r="J790" s="15">
        <v>10600.2</v>
      </c>
      <c r="K790" s="15">
        <v>20</v>
      </c>
      <c r="L790" s="15">
        <v>555</v>
      </c>
      <c r="M790" s="15">
        <v>560</v>
      </c>
      <c r="N790" s="15">
        <v>2200</v>
      </c>
      <c r="O790" s="15">
        <v>68994.81</v>
      </c>
      <c r="P790" s="15">
        <v>145</v>
      </c>
      <c r="Q790" s="15">
        <v>475</v>
      </c>
      <c r="R790" s="15">
        <v>29910.39</v>
      </c>
      <c r="S790" s="15">
        <v>84890</v>
      </c>
      <c r="T790" s="15">
        <v>13867.47</v>
      </c>
      <c r="U790" s="15">
        <v>0</v>
      </c>
      <c r="V790" s="15">
        <v>767.73</v>
      </c>
      <c r="W790" s="15">
        <v>97325.2</v>
      </c>
      <c r="X790" s="16">
        <v>0</v>
      </c>
      <c r="Y790" s="16">
        <v>500</v>
      </c>
      <c r="Z790" s="16">
        <v>0</v>
      </c>
      <c r="AA790" s="16">
        <v>0</v>
      </c>
      <c r="AB790" s="16">
        <v>500</v>
      </c>
      <c r="AC790" s="16">
        <v>0</v>
      </c>
      <c r="AD790" s="15">
        <v>0</v>
      </c>
      <c r="AE790" s="15">
        <v>57759.61</v>
      </c>
      <c r="AF790" s="17">
        <v>-13.4</v>
      </c>
      <c r="AG790" s="17">
        <v>0.39</v>
      </c>
      <c r="AH790" s="17">
        <v>0</v>
      </c>
      <c r="AI790" s="17">
        <v>0</v>
      </c>
      <c r="AJ790" s="17">
        <v>0</v>
      </c>
      <c r="AK790" s="17">
        <v>0</v>
      </c>
      <c r="AL790" s="18">
        <v>1258</v>
      </c>
      <c r="AM790" s="18">
        <v>1282</v>
      </c>
      <c r="AN790" s="35">
        <v>42850</v>
      </c>
      <c r="AO790" s="35">
        <v>42846</v>
      </c>
      <c r="AP790" s="23" t="s">
        <v>50</v>
      </c>
      <c r="AQ790" s="36">
        <v>42848.822939814818</v>
      </c>
      <c r="AR790" s="20" t="s">
        <v>51</v>
      </c>
      <c r="AS790" s="25" t="s">
        <v>50</v>
      </c>
      <c r="AT790" s="37">
        <v>42850.879733796297</v>
      </c>
      <c r="AU790" s="21" t="s">
        <v>57</v>
      </c>
    </row>
    <row r="791" spans="1:47" x14ac:dyDescent="0.2">
      <c r="A791" s="4" t="s">
        <v>132</v>
      </c>
      <c r="B791" s="14" t="s">
        <v>133</v>
      </c>
      <c r="C791" s="34">
        <v>42846</v>
      </c>
      <c r="D791" s="15">
        <v>74780</v>
      </c>
      <c r="E791" s="15">
        <v>74230</v>
      </c>
      <c r="F791" s="15">
        <v>0</v>
      </c>
      <c r="G791" s="15">
        <v>0</v>
      </c>
      <c r="H791" s="15">
        <v>0</v>
      </c>
      <c r="I791" s="15">
        <v>550</v>
      </c>
      <c r="J791" s="15">
        <v>10765.8</v>
      </c>
      <c r="K791" s="15">
        <v>70</v>
      </c>
      <c r="L791" s="15">
        <v>475</v>
      </c>
      <c r="M791" s="15">
        <v>410</v>
      </c>
      <c r="N791" s="15">
        <v>1300</v>
      </c>
      <c r="O791" s="15">
        <v>65140.76</v>
      </c>
      <c r="P791" s="15">
        <v>0</v>
      </c>
      <c r="Q791" s="15">
        <v>665</v>
      </c>
      <c r="R791" s="15">
        <v>21995.040000000001</v>
      </c>
      <c r="S791" s="15">
        <v>74230</v>
      </c>
      <c r="T791" s="15">
        <v>12804.03</v>
      </c>
      <c r="U791" s="15">
        <v>0</v>
      </c>
      <c r="V791" s="15">
        <v>766.77</v>
      </c>
      <c r="W791" s="15">
        <v>86500.800000000003</v>
      </c>
      <c r="X791" s="16">
        <v>250</v>
      </c>
      <c r="Y791" s="16">
        <v>700</v>
      </c>
      <c r="Z791" s="16">
        <v>0</v>
      </c>
      <c r="AA791" s="16">
        <v>0</v>
      </c>
      <c r="AB791" s="16">
        <v>950</v>
      </c>
      <c r="AC791" s="16">
        <v>0</v>
      </c>
      <c r="AD791" s="15">
        <v>0</v>
      </c>
      <c r="AE791" s="15">
        <v>54369.96</v>
      </c>
      <c r="AF791" s="17">
        <v>-13.63</v>
      </c>
      <c r="AG791" s="17">
        <v>0.04</v>
      </c>
      <c r="AH791" s="17">
        <v>0</v>
      </c>
      <c r="AI791" s="17">
        <v>0</v>
      </c>
      <c r="AJ791" s="17">
        <v>0</v>
      </c>
      <c r="AK791" s="17">
        <v>0</v>
      </c>
      <c r="AL791" s="18">
        <v>1143</v>
      </c>
      <c r="AM791" s="18">
        <v>1157</v>
      </c>
      <c r="AN791" s="35">
        <v>42851</v>
      </c>
      <c r="AO791" s="35">
        <v>42847</v>
      </c>
      <c r="AP791" s="23" t="s">
        <v>50</v>
      </c>
      <c r="AQ791" s="36">
        <v>42849.699675925927</v>
      </c>
      <c r="AR791" s="20" t="s">
        <v>71</v>
      </c>
      <c r="AS791" s="25" t="s">
        <v>50</v>
      </c>
      <c r="AT791" s="37">
        <v>42850.879733796297</v>
      </c>
      <c r="AU791" s="21" t="s">
        <v>57</v>
      </c>
    </row>
    <row r="792" spans="1:47" x14ac:dyDescent="0.2">
      <c r="A792" s="4" t="s">
        <v>132</v>
      </c>
      <c r="B792" s="14" t="s">
        <v>133</v>
      </c>
      <c r="C792" s="34">
        <v>42847</v>
      </c>
      <c r="D792" s="15">
        <v>53680</v>
      </c>
      <c r="E792" s="15">
        <v>52580</v>
      </c>
      <c r="F792" s="15">
        <v>0</v>
      </c>
      <c r="G792" s="15">
        <v>0</v>
      </c>
      <c r="H792" s="15">
        <v>0</v>
      </c>
      <c r="I792" s="15">
        <v>1100</v>
      </c>
      <c r="J792" s="15">
        <v>9414.1200000000008</v>
      </c>
      <c r="K792" s="15">
        <v>0</v>
      </c>
      <c r="L792" s="15">
        <v>565</v>
      </c>
      <c r="M792" s="15">
        <v>230</v>
      </c>
      <c r="N792" s="15">
        <v>400</v>
      </c>
      <c r="O792" s="15">
        <v>50467.08</v>
      </c>
      <c r="P792" s="15">
        <v>105</v>
      </c>
      <c r="Q792" s="15">
        <v>0</v>
      </c>
      <c r="R792" s="15">
        <v>13717.04</v>
      </c>
      <c r="S792" s="15">
        <v>52580</v>
      </c>
      <c r="T792" s="15">
        <v>11041.23</v>
      </c>
      <c r="U792" s="15">
        <v>0</v>
      </c>
      <c r="V792" s="15">
        <v>667.89</v>
      </c>
      <c r="W792" s="15">
        <v>63889.120000000003</v>
      </c>
      <c r="X792" s="16">
        <v>40</v>
      </c>
      <c r="Y792" s="16">
        <v>715</v>
      </c>
      <c r="Z792" s="16">
        <v>0</v>
      </c>
      <c r="AA792" s="16">
        <v>0</v>
      </c>
      <c r="AB792" s="16">
        <v>755</v>
      </c>
      <c r="AC792" s="16">
        <v>0</v>
      </c>
      <c r="AD792" s="15">
        <v>0</v>
      </c>
      <c r="AE792" s="15">
        <v>41012.959999999999</v>
      </c>
      <c r="AF792" s="17">
        <v>-1.8</v>
      </c>
      <c r="AG792" s="17">
        <v>0.04</v>
      </c>
      <c r="AH792" s="17">
        <v>0</v>
      </c>
      <c r="AI792" s="17">
        <v>0</v>
      </c>
      <c r="AJ792" s="17">
        <v>0</v>
      </c>
      <c r="AK792" s="17">
        <v>0</v>
      </c>
      <c r="AL792" s="18">
        <v>783</v>
      </c>
      <c r="AM792" s="18">
        <v>795</v>
      </c>
      <c r="AN792" s="35">
        <v>42851</v>
      </c>
      <c r="AO792" s="35">
        <v>42849</v>
      </c>
      <c r="AP792" s="23" t="s">
        <v>50</v>
      </c>
      <c r="AQ792" s="36">
        <v>42850.366215277776</v>
      </c>
      <c r="AR792" s="20" t="s">
        <v>51</v>
      </c>
      <c r="AS792" s="25" t="s">
        <v>50</v>
      </c>
      <c r="AT792" s="37">
        <v>42850.879733796297</v>
      </c>
      <c r="AU792" s="21" t="s">
        <v>57</v>
      </c>
    </row>
    <row r="793" spans="1:47" x14ac:dyDescent="0.2">
      <c r="A793" s="4" t="s">
        <v>132</v>
      </c>
      <c r="B793" s="14" t="s">
        <v>133</v>
      </c>
      <c r="C793" s="34">
        <v>42848</v>
      </c>
      <c r="D793" s="15">
        <v>14920</v>
      </c>
      <c r="E793" s="15">
        <v>14870</v>
      </c>
      <c r="F793" s="15">
        <v>0</v>
      </c>
      <c r="G793" s="15">
        <v>0</v>
      </c>
      <c r="H793" s="15">
        <v>0</v>
      </c>
      <c r="I793" s="15">
        <v>50</v>
      </c>
      <c r="J793" s="15">
        <v>689.76</v>
      </c>
      <c r="K793" s="15">
        <v>0</v>
      </c>
      <c r="L793" s="15">
        <v>340</v>
      </c>
      <c r="M793" s="15">
        <v>370</v>
      </c>
      <c r="N793" s="15">
        <v>700</v>
      </c>
      <c r="O793" s="15">
        <v>13682.96</v>
      </c>
      <c r="P793" s="15">
        <v>0</v>
      </c>
      <c r="Q793" s="15">
        <v>945</v>
      </c>
      <c r="R793" s="15">
        <v>2391.8000000000002</v>
      </c>
      <c r="S793" s="15">
        <v>14870</v>
      </c>
      <c r="T793" s="15">
        <v>2058.19</v>
      </c>
      <c r="U793" s="15">
        <v>0</v>
      </c>
      <c r="V793" s="15">
        <v>91.57</v>
      </c>
      <c r="W793" s="15">
        <v>16319.76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  <c r="AD793" s="15">
        <v>0</v>
      </c>
      <c r="AE793" s="15">
        <v>12283.2</v>
      </c>
      <c r="AF793" s="17">
        <v>-21.73</v>
      </c>
      <c r="AG793" s="17">
        <v>0.8</v>
      </c>
      <c r="AH793" s="17">
        <v>0</v>
      </c>
      <c r="AI793" s="17">
        <v>0</v>
      </c>
      <c r="AJ793" s="17">
        <v>0</v>
      </c>
      <c r="AK793" s="17">
        <v>0</v>
      </c>
      <c r="AL793" s="18">
        <v>187</v>
      </c>
      <c r="AM793" s="18">
        <v>195</v>
      </c>
      <c r="AN793" s="35">
        <v>42851</v>
      </c>
      <c r="AO793" s="35">
        <v>42849</v>
      </c>
      <c r="AP793" s="23" t="s">
        <v>50</v>
      </c>
      <c r="AQ793" s="36">
        <v>42850.367106481484</v>
      </c>
      <c r="AR793" s="20" t="s">
        <v>51</v>
      </c>
      <c r="AS793" s="25" t="s">
        <v>50</v>
      </c>
      <c r="AT793" s="37">
        <v>42850.879733796297</v>
      </c>
      <c r="AU793" s="21" t="s">
        <v>57</v>
      </c>
    </row>
    <row r="794" spans="1:47" x14ac:dyDescent="0.2">
      <c r="A794" s="4" t="s">
        <v>132</v>
      </c>
      <c r="B794" s="14" t="s">
        <v>133</v>
      </c>
      <c r="C794" s="34">
        <v>42849</v>
      </c>
      <c r="D794" s="15">
        <v>103205</v>
      </c>
      <c r="E794" s="15">
        <v>102205</v>
      </c>
      <c r="F794" s="15">
        <v>0</v>
      </c>
      <c r="G794" s="15">
        <v>0</v>
      </c>
      <c r="H794" s="15">
        <v>0</v>
      </c>
      <c r="I794" s="15">
        <v>1000</v>
      </c>
      <c r="J794" s="15">
        <v>14171.67</v>
      </c>
      <c r="K794" s="15">
        <v>0</v>
      </c>
      <c r="L794" s="15">
        <v>715</v>
      </c>
      <c r="M794" s="15">
        <v>790</v>
      </c>
      <c r="N794" s="15">
        <v>3400</v>
      </c>
      <c r="O794" s="15">
        <v>89379.87</v>
      </c>
      <c r="P794" s="15">
        <v>30</v>
      </c>
      <c r="Q794" s="15">
        <v>1165</v>
      </c>
      <c r="R794" s="15">
        <v>31706.799999999999</v>
      </c>
      <c r="S794" s="15">
        <v>102205</v>
      </c>
      <c r="T794" s="15">
        <v>19051.09</v>
      </c>
      <c r="U794" s="15">
        <v>0</v>
      </c>
      <c r="V794" s="15">
        <v>1025.58</v>
      </c>
      <c r="W794" s="15">
        <v>118881.67</v>
      </c>
      <c r="X794" s="16">
        <v>120</v>
      </c>
      <c r="Y794" s="16">
        <v>640</v>
      </c>
      <c r="Z794" s="16">
        <v>0</v>
      </c>
      <c r="AA794" s="16">
        <v>0</v>
      </c>
      <c r="AB794" s="16">
        <v>760</v>
      </c>
      <c r="AC794" s="16">
        <v>0</v>
      </c>
      <c r="AD794" s="15">
        <v>0</v>
      </c>
      <c r="AE794" s="15">
        <v>74463.199999999997</v>
      </c>
      <c r="AF794" s="17">
        <v>-20.64</v>
      </c>
      <c r="AG794" s="17">
        <v>0</v>
      </c>
      <c r="AH794" s="17">
        <v>0</v>
      </c>
      <c r="AI794" s="17">
        <v>-760</v>
      </c>
      <c r="AJ794" s="17">
        <v>0</v>
      </c>
      <c r="AK794" s="17">
        <v>0</v>
      </c>
      <c r="AL794" s="18">
        <v>1421</v>
      </c>
      <c r="AM794" s="18">
        <v>1449</v>
      </c>
      <c r="AN794" s="35">
        <v>42852</v>
      </c>
      <c r="AO794" s="35">
        <v>42850</v>
      </c>
      <c r="AP794" s="23" t="s">
        <v>50</v>
      </c>
      <c r="AQ794" s="36">
        <v>42850.791967592595</v>
      </c>
      <c r="AR794" s="20" t="s">
        <v>71</v>
      </c>
      <c r="AS794" s="25" t="s">
        <v>50</v>
      </c>
      <c r="AT794" s="37">
        <v>42850.879733796297</v>
      </c>
      <c r="AU794" s="21" t="s">
        <v>57</v>
      </c>
    </row>
    <row r="795" spans="1:47" x14ac:dyDescent="0.2">
      <c r="A795" s="4" t="s">
        <v>132</v>
      </c>
      <c r="B795" s="14" t="s">
        <v>133</v>
      </c>
      <c r="C795" s="34">
        <v>42850</v>
      </c>
      <c r="D795" s="15">
        <v>78350</v>
      </c>
      <c r="E795" s="15">
        <v>77700</v>
      </c>
      <c r="F795" s="15">
        <v>0</v>
      </c>
      <c r="G795" s="15">
        <v>0</v>
      </c>
      <c r="H795" s="15">
        <v>0</v>
      </c>
      <c r="I795" s="15">
        <v>650</v>
      </c>
      <c r="J795" s="15">
        <v>9439.32</v>
      </c>
      <c r="K795" s="15">
        <v>0</v>
      </c>
      <c r="L795" s="15">
        <v>625</v>
      </c>
      <c r="M795" s="15">
        <v>695</v>
      </c>
      <c r="N795" s="15">
        <v>1800</v>
      </c>
      <c r="O795" s="15">
        <v>65570.559999999998</v>
      </c>
      <c r="P795" s="15">
        <v>205</v>
      </c>
      <c r="Q795" s="15">
        <v>1590</v>
      </c>
      <c r="R795" s="15">
        <v>23543.759999999998</v>
      </c>
      <c r="S795" s="15">
        <v>77700</v>
      </c>
      <c r="T795" s="15">
        <v>12505.43</v>
      </c>
      <c r="U795" s="15">
        <v>0</v>
      </c>
      <c r="V795" s="15">
        <v>703.89</v>
      </c>
      <c r="W795" s="15">
        <v>89109.32</v>
      </c>
      <c r="X795" s="16">
        <v>150</v>
      </c>
      <c r="Y795" s="16">
        <v>860</v>
      </c>
      <c r="Z795" s="16">
        <v>0</v>
      </c>
      <c r="AA795" s="16">
        <v>0</v>
      </c>
      <c r="AB795" s="16">
        <v>1010</v>
      </c>
      <c r="AC795" s="16">
        <v>0</v>
      </c>
      <c r="AD795" s="15">
        <v>0</v>
      </c>
      <c r="AE795" s="15">
        <v>55821.24</v>
      </c>
      <c r="AF795" s="17">
        <v>-31.87</v>
      </c>
      <c r="AG795" s="17">
        <v>0.76</v>
      </c>
      <c r="AH795" s="17">
        <v>0</v>
      </c>
      <c r="AI795" s="17">
        <v>-760</v>
      </c>
      <c r="AJ795" s="17">
        <v>0</v>
      </c>
      <c r="AK795" s="17">
        <v>0</v>
      </c>
      <c r="AL795" s="18">
        <v>969</v>
      </c>
      <c r="AM795" s="18">
        <v>1000</v>
      </c>
      <c r="AN795" s="35">
        <v>42853</v>
      </c>
      <c r="AO795" s="35">
        <v>42851</v>
      </c>
      <c r="AP795" s="23" t="s">
        <v>50</v>
      </c>
      <c r="AQ795" s="36">
        <v>42851.720439814817</v>
      </c>
      <c r="AR795" s="20" t="s">
        <v>71</v>
      </c>
      <c r="AS795" s="25" t="s">
        <v>50</v>
      </c>
      <c r="AT795" s="37">
        <v>42852.415972222225</v>
      </c>
      <c r="AU795" s="21" t="s">
        <v>51</v>
      </c>
    </row>
    <row r="796" spans="1:47" x14ac:dyDescent="0.2">
      <c r="A796" s="4" t="s">
        <v>132</v>
      </c>
      <c r="B796" s="14" t="s">
        <v>133</v>
      </c>
      <c r="C796" s="34">
        <v>42851</v>
      </c>
      <c r="D796" s="15">
        <v>109120</v>
      </c>
      <c r="E796" s="15">
        <v>108720</v>
      </c>
      <c r="F796" s="15">
        <v>0</v>
      </c>
      <c r="G796" s="15">
        <v>0</v>
      </c>
      <c r="H796" s="15">
        <v>0</v>
      </c>
      <c r="I796" s="15">
        <v>400</v>
      </c>
      <c r="J796" s="15">
        <v>9853.7099999999991</v>
      </c>
      <c r="K796" s="15">
        <v>0</v>
      </c>
      <c r="L796" s="15">
        <v>705</v>
      </c>
      <c r="M796" s="15">
        <v>2195</v>
      </c>
      <c r="N796" s="15">
        <v>12000</v>
      </c>
      <c r="O796" s="15">
        <v>102915.45</v>
      </c>
      <c r="P796" s="15">
        <v>45</v>
      </c>
      <c r="Q796" s="15">
        <v>1610</v>
      </c>
      <c r="R796" s="15">
        <v>29303.26</v>
      </c>
      <c r="S796" s="15">
        <v>108720</v>
      </c>
      <c r="T796" s="15">
        <v>24319.35</v>
      </c>
      <c r="U796" s="15">
        <v>0</v>
      </c>
      <c r="V796" s="15">
        <v>834.36</v>
      </c>
      <c r="W796" s="15">
        <v>121873.71</v>
      </c>
      <c r="X796" s="16">
        <v>190</v>
      </c>
      <c r="Y796" s="16">
        <v>1200</v>
      </c>
      <c r="Z796" s="16">
        <v>0</v>
      </c>
      <c r="AA796" s="16">
        <v>0</v>
      </c>
      <c r="AB796" s="16">
        <v>1390</v>
      </c>
      <c r="AC796" s="16">
        <v>0</v>
      </c>
      <c r="AD796" s="15">
        <v>0</v>
      </c>
      <c r="AE796" s="15">
        <v>91551.74</v>
      </c>
      <c r="AF796" s="17">
        <v>-34.86</v>
      </c>
      <c r="AG796" s="17">
        <v>0.26</v>
      </c>
      <c r="AH796" s="17">
        <v>0</v>
      </c>
      <c r="AI796" s="17">
        <v>0</v>
      </c>
      <c r="AJ796" s="17">
        <v>0</v>
      </c>
      <c r="AK796" s="17">
        <v>0</v>
      </c>
      <c r="AL796" s="18">
        <v>1258</v>
      </c>
      <c r="AM796" s="18">
        <v>1319</v>
      </c>
      <c r="AN796" s="35">
        <v>42857</v>
      </c>
      <c r="AO796" s="35">
        <v>42852</v>
      </c>
      <c r="AP796" s="23" t="s">
        <v>50</v>
      </c>
      <c r="AQ796" s="36">
        <v>42852.715081018519</v>
      </c>
      <c r="AR796" s="20" t="s">
        <v>71</v>
      </c>
      <c r="AS796" s="25" t="s">
        <v>50</v>
      </c>
      <c r="AT796" s="37">
        <v>42853.463414351849</v>
      </c>
      <c r="AU796" s="21" t="s">
        <v>51</v>
      </c>
    </row>
    <row r="797" spans="1:47" x14ac:dyDescent="0.2">
      <c r="A797" s="4" t="s">
        <v>132</v>
      </c>
      <c r="B797" s="14" t="s">
        <v>133</v>
      </c>
      <c r="C797" s="34">
        <v>42852</v>
      </c>
      <c r="D797" s="15">
        <v>109095</v>
      </c>
      <c r="E797" s="15">
        <v>108545</v>
      </c>
      <c r="F797" s="15">
        <v>0</v>
      </c>
      <c r="G797" s="15">
        <v>0</v>
      </c>
      <c r="H797" s="15">
        <v>0</v>
      </c>
      <c r="I797" s="15">
        <v>550</v>
      </c>
      <c r="J797" s="15">
        <v>12834.93</v>
      </c>
      <c r="K797" s="15">
        <v>0</v>
      </c>
      <c r="L797" s="15">
        <v>560</v>
      </c>
      <c r="M797" s="15">
        <v>315</v>
      </c>
      <c r="N797" s="15">
        <v>10300</v>
      </c>
      <c r="O797" s="15">
        <v>98003.44</v>
      </c>
      <c r="P797" s="15">
        <v>950</v>
      </c>
      <c r="Q797" s="15">
        <v>815</v>
      </c>
      <c r="R797" s="15">
        <v>33336.49</v>
      </c>
      <c r="S797" s="15">
        <v>108545</v>
      </c>
      <c r="T797" s="15">
        <v>23663.01</v>
      </c>
      <c r="U797" s="15">
        <v>0</v>
      </c>
      <c r="V797" s="15">
        <v>896.92</v>
      </c>
      <c r="W797" s="15">
        <v>122804.93</v>
      </c>
      <c r="X797" s="16">
        <v>80</v>
      </c>
      <c r="Y797" s="16">
        <v>785</v>
      </c>
      <c r="Z797" s="16">
        <v>0</v>
      </c>
      <c r="AA797" s="16">
        <v>0</v>
      </c>
      <c r="AB797" s="16">
        <v>865</v>
      </c>
      <c r="AC797" s="16">
        <v>0</v>
      </c>
      <c r="AD797" s="15">
        <v>0</v>
      </c>
      <c r="AE797" s="15">
        <v>85158.51</v>
      </c>
      <c r="AF797" s="17">
        <v>-28.62</v>
      </c>
      <c r="AG797" s="17">
        <v>0.49</v>
      </c>
      <c r="AH797" s="17">
        <v>0</v>
      </c>
      <c r="AI797" s="17">
        <v>0</v>
      </c>
      <c r="AJ797" s="17">
        <v>0</v>
      </c>
      <c r="AK797" s="17">
        <v>0</v>
      </c>
      <c r="AL797" s="18">
        <v>1175</v>
      </c>
      <c r="AM797" s="18">
        <v>1251</v>
      </c>
      <c r="AN797" s="35">
        <v>42858</v>
      </c>
      <c r="AO797" s="35">
        <v>42853</v>
      </c>
      <c r="AP797" s="23" t="s">
        <v>50</v>
      </c>
      <c r="AQ797" s="36">
        <v>42857.46434027778</v>
      </c>
      <c r="AR797" s="20" t="s">
        <v>51</v>
      </c>
      <c r="AS797" s="25" t="s">
        <v>50</v>
      </c>
      <c r="AT797" s="37">
        <v>42857.468946759262</v>
      </c>
      <c r="AU797" s="21" t="s">
        <v>51</v>
      </c>
    </row>
    <row r="798" spans="1:47" x14ac:dyDescent="0.2">
      <c r="A798" s="4" t="s">
        <v>132</v>
      </c>
      <c r="B798" s="14" t="s">
        <v>133</v>
      </c>
      <c r="C798" s="34">
        <v>42853</v>
      </c>
      <c r="D798" s="15">
        <v>72330</v>
      </c>
      <c r="E798" s="15">
        <v>71980</v>
      </c>
      <c r="F798" s="15">
        <v>0</v>
      </c>
      <c r="G798" s="15">
        <v>0</v>
      </c>
      <c r="H798" s="15">
        <v>0</v>
      </c>
      <c r="I798" s="15">
        <v>350</v>
      </c>
      <c r="J798" s="15">
        <v>10744.2</v>
      </c>
      <c r="K798" s="15">
        <v>0</v>
      </c>
      <c r="L798" s="15">
        <v>470</v>
      </c>
      <c r="M798" s="15">
        <v>360</v>
      </c>
      <c r="N798" s="15">
        <v>1100</v>
      </c>
      <c r="O798" s="15">
        <v>64210.76</v>
      </c>
      <c r="P798" s="15">
        <v>0</v>
      </c>
      <c r="Q798" s="15">
        <v>1080</v>
      </c>
      <c r="R798" s="15">
        <v>19713.439999999999</v>
      </c>
      <c r="S798" s="15">
        <v>71980</v>
      </c>
      <c r="T798" s="15">
        <v>12267.01</v>
      </c>
      <c r="U798" s="15">
        <v>0</v>
      </c>
      <c r="V798" s="15">
        <v>757.19</v>
      </c>
      <c r="W798" s="15">
        <v>83904.2</v>
      </c>
      <c r="X798" s="16">
        <v>260</v>
      </c>
      <c r="Y798" s="16">
        <v>950</v>
      </c>
      <c r="Z798" s="16">
        <v>0</v>
      </c>
      <c r="AA798" s="16">
        <v>0</v>
      </c>
      <c r="AB798" s="16">
        <v>1210</v>
      </c>
      <c r="AC798" s="16">
        <v>0</v>
      </c>
      <c r="AD798" s="15">
        <v>0</v>
      </c>
      <c r="AE798" s="15">
        <v>53846.559999999998</v>
      </c>
      <c r="AF798" s="17">
        <v>-20.98</v>
      </c>
      <c r="AG798" s="17">
        <v>-0.44</v>
      </c>
      <c r="AH798" s="17">
        <v>0</v>
      </c>
      <c r="AI798" s="17">
        <v>0</v>
      </c>
      <c r="AJ798" s="17">
        <v>0</v>
      </c>
      <c r="AK798" s="17">
        <v>0</v>
      </c>
      <c r="AL798" s="18">
        <v>1027</v>
      </c>
      <c r="AM798" s="18">
        <v>1050</v>
      </c>
      <c r="AN798" s="35">
        <v>42859</v>
      </c>
      <c r="AO798" s="35">
        <v>42854</v>
      </c>
      <c r="AP798" s="23" t="s">
        <v>50</v>
      </c>
      <c r="AQ798" s="36">
        <v>42857.611724537041</v>
      </c>
      <c r="AR798" s="20" t="s">
        <v>71</v>
      </c>
      <c r="AS798" s="25" t="s">
        <v>50</v>
      </c>
      <c r="AT798" s="37">
        <v>42857.881342592591</v>
      </c>
      <c r="AU798" s="21" t="s">
        <v>51</v>
      </c>
    </row>
    <row r="799" spans="1:47" x14ac:dyDescent="0.2">
      <c r="A799" s="4" t="s">
        <v>132</v>
      </c>
      <c r="B799" s="14" t="s">
        <v>133</v>
      </c>
      <c r="C799" s="34">
        <v>42854</v>
      </c>
      <c r="D799" s="15">
        <v>59565</v>
      </c>
      <c r="E799" s="15">
        <v>59015</v>
      </c>
      <c r="F799" s="15">
        <v>0</v>
      </c>
      <c r="G799" s="15">
        <v>0</v>
      </c>
      <c r="H799" s="15">
        <v>0</v>
      </c>
      <c r="I799" s="15">
        <v>550</v>
      </c>
      <c r="J799" s="15">
        <v>10110.48</v>
      </c>
      <c r="K799" s="15">
        <v>0</v>
      </c>
      <c r="L799" s="15">
        <v>450</v>
      </c>
      <c r="M799" s="15">
        <v>815</v>
      </c>
      <c r="N799" s="15">
        <v>500</v>
      </c>
      <c r="O799" s="15">
        <v>54162.68</v>
      </c>
      <c r="P799" s="15">
        <v>80</v>
      </c>
      <c r="Q799" s="15">
        <v>1935</v>
      </c>
      <c r="R799" s="15">
        <v>15262.8</v>
      </c>
      <c r="S799" s="15">
        <v>59015</v>
      </c>
      <c r="T799" s="15">
        <v>11681.29</v>
      </c>
      <c r="U799" s="15">
        <v>0</v>
      </c>
      <c r="V799" s="15">
        <v>744.19</v>
      </c>
      <c r="W799" s="15">
        <v>70940.479999999996</v>
      </c>
      <c r="X799" s="16">
        <v>140</v>
      </c>
      <c r="Y799" s="16">
        <v>730</v>
      </c>
      <c r="Z799" s="16">
        <v>0</v>
      </c>
      <c r="AA799" s="16">
        <v>0</v>
      </c>
      <c r="AB799" s="16">
        <v>870</v>
      </c>
      <c r="AC799" s="16">
        <v>0</v>
      </c>
      <c r="AD799" s="15">
        <v>0</v>
      </c>
      <c r="AE799" s="15">
        <v>43657.2</v>
      </c>
      <c r="AF799" s="17">
        <v>0</v>
      </c>
      <c r="AG799" s="17">
        <v>0.8</v>
      </c>
      <c r="AH799" s="17">
        <v>0</v>
      </c>
      <c r="AI799" s="17">
        <v>-2015</v>
      </c>
      <c r="AJ799" s="17">
        <v>0</v>
      </c>
      <c r="AK799" s="17">
        <v>0</v>
      </c>
      <c r="AL799" s="18">
        <v>836</v>
      </c>
      <c r="AM799" s="18">
        <v>857</v>
      </c>
      <c r="AN799" s="35">
        <v>42859</v>
      </c>
      <c r="AO799" s="35">
        <v>42857</v>
      </c>
      <c r="AP799" s="23" t="s">
        <v>50</v>
      </c>
      <c r="AQ799" s="36">
        <v>42857.743483796294</v>
      </c>
      <c r="AR799" s="20" t="s">
        <v>71</v>
      </c>
      <c r="AS799" s="25" t="s">
        <v>50</v>
      </c>
      <c r="AT799" s="37">
        <v>42857.881342592591</v>
      </c>
      <c r="AU799" s="21" t="s">
        <v>51</v>
      </c>
    </row>
    <row r="800" spans="1:47" x14ac:dyDescent="0.2">
      <c r="A800" s="4" t="s">
        <v>132</v>
      </c>
      <c r="B800" s="14" t="s">
        <v>133</v>
      </c>
      <c r="C800" s="34">
        <v>42855</v>
      </c>
      <c r="D800" s="15">
        <v>22160</v>
      </c>
      <c r="E800" s="15">
        <v>22110</v>
      </c>
      <c r="F800" s="15">
        <v>0</v>
      </c>
      <c r="G800" s="15">
        <v>0</v>
      </c>
      <c r="H800" s="15">
        <v>0</v>
      </c>
      <c r="I800" s="15">
        <v>50</v>
      </c>
      <c r="J800" s="15">
        <v>700.29</v>
      </c>
      <c r="K800" s="15">
        <v>0</v>
      </c>
      <c r="L800" s="15">
        <v>235</v>
      </c>
      <c r="M800" s="15">
        <v>910</v>
      </c>
      <c r="N800" s="15">
        <v>11000</v>
      </c>
      <c r="O800" s="15">
        <v>24555.29</v>
      </c>
      <c r="P800" s="15">
        <v>0</v>
      </c>
      <c r="Q800" s="15">
        <v>0</v>
      </c>
      <c r="R800" s="15">
        <v>10450</v>
      </c>
      <c r="S800" s="15">
        <v>22110</v>
      </c>
      <c r="T800" s="15">
        <v>12774.58</v>
      </c>
      <c r="U800" s="15">
        <v>0</v>
      </c>
      <c r="V800" s="15">
        <v>120.71</v>
      </c>
      <c r="W800" s="15">
        <v>24005.29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  <c r="AD800" s="15">
        <v>0</v>
      </c>
      <c r="AE800" s="15">
        <v>22710</v>
      </c>
      <c r="AF800" s="17">
        <v>0</v>
      </c>
      <c r="AG800" s="17">
        <v>0</v>
      </c>
      <c r="AH800" s="17">
        <v>0</v>
      </c>
      <c r="AI800" s="17">
        <v>0</v>
      </c>
      <c r="AJ800" s="17">
        <v>0</v>
      </c>
      <c r="AK800" s="17">
        <v>0</v>
      </c>
      <c r="AL800" s="18">
        <v>217</v>
      </c>
      <c r="AM800" s="18">
        <v>224</v>
      </c>
      <c r="AN800" s="35">
        <v>42859</v>
      </c>
      <c r="AO800" s="35">
        <v>42857</v>
      </c>
      <c r="AP800" s="23" t="s">
        <v>50</v>
      </c>
      <c r="AQ800" s="36">
        <v>42857.744143518517</v>
      </c>
      <c r="AR800" s="20" t="s">
        <v>71</v>
      </c>
      <c r="AS800" s="25" t="s">
        <v>50</v>
      </c>
      <c r="AT800" s="37">
        <v>42857.881342592591</v>
      </c>
      <c r="AU800" s="21" t="s">
        <v>51</v>
      </c>
    </row>
    <row r="801" spans="1:47" x14ac:dyDescent="0.2">
      <c r="A801" s="4" t="s">
        <v>134</v>
      </c>
      <c r="B801" s="14" t="s">
        <v>135</v>
      </c>
      <c r="C801" s="34">
        <v>42826</v>
      </c>
      <c r="D801" s="15">
        <v>55340</v>
      </c>
      <c r="E801" s="15">
        <v>54740</v>
      </c>
      <c r="F801" s="15">
        <v>50</v>
      </c>
      <c r="G801" s="15">
        <v>0</v>
      </c>
      <c r="H801" s="15">
        <v>0</v>
      </c>
      <c r="I801" s="15">
        <v>550</v>
      </c>
      <c r="J801" s="15">
        <v>16500.45</v>
      </c>
      <c r="K801" s="15">
        <v>0</v>
      </c>
      <c r="L801" s="15">
        <v>370</v>
      </c>
      <c r="M801" s="15">
        <v>150</v>
      </c>
      <c r="N801" s="15">
        <v>3200</v>
      </c>
      <c r="O801" s="15">
        <v>65314.78</v>
      </c>
      <c r="P801" s="15">
        <v>0</v>
      </c>
      <c r="Q801" s="15">
        <v>2179.1999999999998</v>
      </c>
      <c r="R801" s="15">
        <v>8066.47</v>
      </c>
      <c r="S801" s="15">
        <v>54740</v>
      </c>
      <c r="T801" s="15">
        <v>19706.96</v>
      </c>
      <c r="U801" s="15">
        <v>0</v>
      </c>
      <c r="V801" s="15">
        <v>1113.49</v>
      </c>
      <c r="W801" s="15">
        <v>72360.45</v>
      </c>
      <c r="X801" s="16">
        <v>40</v>
      </c>
      <c r="Y801" s="16">
        <v>0</v>
      </c>
      <c r="Z801" s="16">
        <v>0</v>
      </c>
      <c r="AA801" s="16">
        <v>0</v>
      </c>
      <c r="AB801" s="16">
        <v>40</v>
      </c>
      <c r="AC801" s="16">
        <v>0</v>
      </c>
      <c r="AD801" s="15">
        <v>0</v>
      </c>
      <c r="AE801" s="15">
        <v>48334.33</v>
      </c>
      <c r="AF801" s="17">
        <v>-18.98</v>
      </c>
      <c r="AG801" s="17">
        <v>0</v>
      </c>
      <c r="AH801" s="17">
        <v>0</v>
      </c>
      <c r="AI801" s="17">
        <v>0</v>
      </c>
      <c r="AJ801" s="17">
        <v>0</v>
      </c>
      <c r="AK801" s="17">
        <v>0</v>
      </c>
      <c r="AL801" s="18">
        <v>867</v>
      </c>
      <c r="AM801" s="18">
        <v>877</v>
      </c>
      <c r="AN801" s="35">
        <v>42830</v>
      </c>
      <c r="AO801" s="35">
        <v>42828</v>
      </c>
      <c r="AP801" s="23" t="s">
        <v>50</v>
      </c>
      <c r="AQ801" s="36">
        <v>42829.50104166667</v>
      </c>
      <c r="AR801" s="20" t="s">
        <v>51</v>
      </c>
      <c r="AS801" s="25" t="s">
        <v>50</v>
      </c>
      <c r="AT801" s="37">
        <v>42850.879733796297</v>
      </c>
      <c r="AU801" s="21" t="s">
        <v>57</v>
      </c>
    </row>
    <row r="802" spans="1:47" x14ac:dyDescent="0.2">
      <c r="A802" s="4" t="s">
        <v>134</v>
      </c>
      <c r="B802" s="14" t="s">
        <v>135</v>
      </c>
      <c r="C802" s="34">
        <v>42828</v>
      </c>
      <c r="D802" s="15">
        <v>123510</v>
      </c>
      <c r="E802" s="15">
        <v>122810</v>
      </c>
      <c r="F802" s="15">
        <v>200</v>
      </c>
      <c r="G802" s="15">
        <v>0</v>
      </c>
      <c r="H802" s="15">
        <v>0</v>
      </c>
      <c r="I802" s="15">
        <v>500</v>
      </c>
      <c r="J802" s="15">
        <v>17794.95</v>
      </c>
      <c r="K802" s="15">
        <v>0</v>
      </c>
      <c r="L802" s="15">
        <v>820</v>
      </c>
      <c r="M802" s="15">
        <v>1120</v>
      </c>
      <c r="N802" s="15">
        <v>18000</v>
      </c>
      <c r="O802" s="15">
        <v>107548.27</v>
      </c>
      <c r="P802" s="15">
        <v>0</v>
      </c>
      <c r="Q802" s="15">
        <v>9760.9</v>
      </c>
      <c r="R802" s="15">
        <v>43935.78</v>
      </c>
      <c r="S802" s="15">
        <v>122810</v>
      </c>
      <c r="T802" s="15">
        <v>37143.879999999997</v>
      </c>
      <c r="U802" s="15">
        <v>0</v>
      </c>
      <c r="V802" s="15">
        <v>1291.07</v>
      </c>
      <c r="W802" s="15">
        <v>143244.95000000001</v>
      </c>
      <c r="X802" s="16">
        <v>70</v>
      </c>
      <c r="Y802" s="16">
        <v>30</v>
      </c>
      <c r="Z802" s="16">
        <v>0</v>
      </c>
      <c r="AA802" s="16">
        <v>0</v>
      </c>
      <c r="AB802" s="16">
        <v>100</v>
      </c>
      <c r="AC802" s="16">
        <v>0</v>
      </c>
      <c r="AD802" s="15">
        <v>0</v>
      </c>
      <c r="AE802" s="15">
        <v>87913.32</v>
      </c>
      <c r="AF802" s="17">
        <v>-127.03</v>
      </c>
      <c r="AG802" s="17">
        <v>0</v>
      </c>
      <c r="AH802" s="17">
        <v>150</v>
      </c>
      <c r="AI802" s="17">
        <v>0</v>
      </c>
      <c r="AJ802" s="17">
        <v>0</v>
      </c>
      <c r="AK802" s="17">
        <v>0</v>
      </c>
      <c r="AL802" s="18">
        <v>1965</v>
      </c>
      <c r="AM802" s="18">
        <v>1992</v>
      </c>
      <c r="AN802" s="35">
        <v>42832</v>
      </c>
      <c r="AO802" s="35">
        <v>42829</v>
      </c>
      <c r="AP802" s="23" t="s">
        <v>50</v>
      </c>
      <c r="AQ802" s="36">
        <v>42832.364085648151</v>
      </c>
      <c r="AR802" s="20" t="s">
        <v>51</v>
      </c>
      <c r="AS802" s="25" t="s">
        <v>50</v>
      </c>
      <c r="AT802" s="37">
        <v>42850.879733796297</v>
      </c>
      <c r="AU802" s="21" t="s">
        <v>57</v>
      </c>
    </row>
    <row r="803" spans="1:47" x14ac:dyDescent="0.2">
      <c r="A803" s="4" t="s">
        <v>134</v>
      </c>
      <c r="B803" s="14" t="s">
        <v>135</v>
      </c>
      <c r="C803" s="34">
        <v>42829</v>
      </c>
      <c r="D803" s="15">
        <v>76955</v>
      </c>
      <c r="E803" s="15">
        <v>75955</v>
      </c>
      <c r="F803" s="15">
        <v>300</v>
      </c>
      <c r="G803" s="15">
        <v>0</v>
      </c>
      <c r="H803" s="15">
        <v>0</v>
      </c>
      <c r="I803" s="15">
        <v>700</v>
      </c>
      <c r="J803" s="15">
        <v>9106.11</v>
      </c>
      <c r="K803" s="15">
        <v>0</v>
      </c>
      <c r="L803" s="15">
        <v>560</v>
      </c>
      <c r="M803" s="15">
        <v>780</v>
      </c>
      <c r="N803" s="15">
        <v>13200</v>
      </c>
      <c r="O803" s="15">
        <v>68891.399999999994</v>
      </c>
      <c r="P803" s="15">
        <v>0</v>
      </c>
      <c r="Q803" s="15">
        <v>3775</v>
      </c>
      <c r="R803" s="15">
        <v>27934.71</v>
      </c>
      <c r="S803" s="15">
        <v>75955</v>
      </c>
      <c r="T803" s="15">
        <v>23962.71</v>
      </c>
      <c r="U803" s="15">
        <v>0</v>
      </c>
      <c r="V803" s="15">
        <v>683.4</v>
      </c>
      <c r="W803" s="15">
        <v>87401.11</v>
      </c>
      <c r="X803" s="16">
        <v>70</v>
      </c>
      <c r="Y803" s="16">
        <v>2785</v>
      </c>
      <c r="Z803" s="16">
        <v>0</v>
      </c>
      <c r="AA803" s="16">
        <v>0</v>
      </c>
      <c r="AB803" s="16">
        <v>2855</v>
      </c>
      <c r="AC803" s="16">
        <v>0</v>
      </c>
      <c r="AD803" s="15">
        <v>0</v>
      </c>
      <c r="AE803" s="15">
        <v>61300.29</v>
      </c>
      <c r="AF803" s="17">
        <v>-44.69</v>
      </c>
      <c r="AG803" s="17">
        <v>0</v>
      </c>
      <c r="AH803" s="17">
        <v>0</v>
      </c>
      <c r="AI803" s="17">
        <v>0</v>
      </c>
      <c r="AJ803" s="17">
        <v>0</v>
      </c>
      <c r="AK803" s="17">
        <v>0</v>
      </c>
      <c r="AL803" s="18">
        <v>1112</v>
      </c>
      <c r="AM803" s="18">
        <v>1132</v>
      </c>
      <c r="AN803" s="35">
        <v>42835</v>
      </c>
      <c r="AO803" s="35">
        <v>42830</v>
      </c>
      <c r="AP803" s="23" t="s">
        <v>50</v>
      </c>
      <c r="AQ803" s="36">
        <v>42834.883564814816</v>
      </c>
      <c r="AR803" s="20" t="s">
        <v>51</v>
      </c>
      <c r="AS803" s="25" t="s">
        <v>50</v>
      </c>
      <c r="AT803" s="37">
        <v>42850.879733796297</v>
      </c>
      <c r="AU803" s="21" t="s">
        <v>57</v>
      </c>
    </row>
    <row r="804" spans="1:47" x14ac:dyDescent="0.2">
      <c r="A804" s="4" t="s">
        <v>134</v>
      </c>
      <c r="B804" s="14" t="s">
        <v>135</v>
      </c>
      <c r="C804" s="34">
        <v>42830</v>
      </c>
      <c r="D804" s="15">
        <v>68205</v>
      </c>
      <c r="E804" s="15">
        <v>67705</v>
      </c>
      <c r="F804" s="15">
        <v>50</v>
      </c>
      <c r="G804" s="15">
        <v>0</v>
      </c>
      <c r="H804" s="15">
        <v>0</v>
      </c>
      <c r="I804" s="15">
        <v>450</v>
      </c>
      <c r="J804" s="15">
        <v>7581.09</v>
      </c>
      <c r="K804" s="15">
        <v>0</v>
      </c>
      <c r="L804" s="15">
        <v>790</v>
      </c>
      <c r="M804" s="15">
        <v>360</v>
      </c>
      <c r="N804" s="15">
        <v>11400</v>
      </c>
      <c r="O804" s="15">
        <v>61889.79</v>
      </c>
      <c r="P804" s="15">
        <v>0</v>
      </c>
      <c r="Q804" s="15">
        <v>215</v>
      </c>
      <c r="R804" s="15">
        <v>26231.3</v>
      </c>
      <c r="S804" s="15">
        <v>67705</v>
      </c>
      <c r="T804" s="15">
        <v>20059.900000000001</v>
      </c>
      <c r="U804" s="15">
        <v>0</v>
      </c>
      <c r="V804" s="15">
        <v>571.19000000000005</v>
      </c>
      <c r="W804" s="15">
        <v>76936.09</v>
      </c>
      <c r="X804" s="16">
        <v>120</v>
      </c>
      <c r="Y804" s="16">
        <v>970</v>
      </c>
      <c r="Z804" s="16">
        <v>0</v>
      </c>
      <c r="AA804" s="16">
        <v>0</v>
      </c>
      <c r="AB804" s="16">
        <v>1090</v>
      </c>
      <c r="AC804" s="16">
        <v>0</v>
      </c>
      <c r="AD804" s="15">
        <v>0</v>
      </c>
      <c r="AE804" s="15">
        <v>54248.7</v>
      </c>
      <c r="AF804" s="17">
        <v>-1.26</v>
      </c>
      <c r="AG804" s="17">
        <v>0</v>
      </c>
      <c r="AH804" s="17">
        <v>0</v>
      </c>
      <c r="AI804" s="17">
        <v>0</v>
      </c>
      <c r="AJ804" s="17">
        <v>0</v>
      </c>
      <c r="AK804" s="17">
        <v>0</v>
      </c>
      <c r="AL804" s="18">
        <v>1100</v>
      </c>
      <c r="AM804" s="18">
        <v>1117</v>
      </c>
      <c r="AN804" s="35">
        <v>42835</v>
      </c>
      <c r="AO804" s="35">
        <v>42832</v>
      </c>
      <c r="AP804" s="23" t="s">
        <v>50</v>
      </c>
      <c r="AQ804" s="36">
        <v>42834.948391203703</v>
      </c>
      <c r="AR804" s="20" t="s">
        <v>51</v>
      </c>
      <c r="AS804" s="25" t="s">
        <v>50</v>
      </c>
      <c r="AT804" s="37">
        <v>42850.879733796297</v>
      </c>
      <c r="AU804" s="21" t="s">
        <v>57</v>
      </c>
    </row>
    <row r="805" spans="1:47" x14ac:dyDescent="0.2">
      <c r="A805" s="4" t="s">
        <v>134</v>
      </c>
      <c r="B805" s="14" t="s">
        <v>135</v>
      </c>
      <c r="C805" s="34">
        <v>42832</v>
      </c>
      <c r="D805" s="15">
        <v>122780</v>
      </c>
      <c r="E805" s="15">
        <v>121630</v>
      </c>
      <c r="F805" s="15">
        <v>0</v>
      </c>
      <c r="G805" s="15">
        <v>0</v>
      </c>
      <c r="H805" s="15">
        <v>0</v>
      </c>
      <c r="I805" s="15">
        <v>1150</v>
      </c>
      <c r="J805" s="15">
        <v>14188.53</v>
      </c>
      <c r="K805" s="15">
        <v>0</v>
      </c>
      <c r="L805" s="15">
        <v>955</v>
      </c>
      <c r="M805" s="15">
        <v>905</v>
      </c>
      <c r="N805" s="15">
        <v>16100</v>
      </c>
      <c r="O805" s="15">
        <v>111208.41</v>
      </c>
      <c r="P805" s="15">
        <v>0</v>
      </c>
      <c r="Q805" s="15">
        <v>5601.8</v>
      </c>
      <c r="R805" s="15">
        <v>38118.32</v>
      </c>
      <c r="S805" s="15">
        <v>121630</v>
      </c>
      <c r="T805" s="15">
        <v>32248.62</v>
      </c>
      <c r="U805" s="15">
        <v>0</v>
      </c>
      <c r="V805" s="15">
        <v>1049.9100000000001</v>
      </c>
      <c r="W805" s="15">
        <v>138828.53</v>
      </c>
      <c r="X805" s="16">
        <v>250</v>
      </c>
      <c r="Y805" s="16">
        <v>450</v>
      </c>
      <c r="Z805" s="16">
        <v>0</v>
      </c>
      <c r="AA805" s="16">
        <v>0</v>
      </c>
      <c r="AB805" s="16">
        <v>700</v>
      </c>
      <c r="AC805" s="16">
        <v>0</v>
      </c>
      <c r="AD805" s="15">
        <v>0</v>
      </c>
      <c r="AE805" s="15">
        <v>95859.88</v>
      </c>
      <c r="AF805" s="17">
        <v>-44.65</v>
      </c>
      <c r="AG805" s="17">
        <v>0</v>
      </c>
      <c r="AH805" s="17">
        <v>0</v>
      </c>
      <c r="AI805" s="17">
        <v>0</v>
      </c>
      <c r="AJ805" s="17">
        <v>0</v>
      </c>
      <c r="AK805" s="17">
        <v>0</v>
      </c>
      <c r="AL805" s="18">
        <v>1768</v>
      </c>
      <c r="AM805" s="18">
        <v>1809</v>
      </c>
      <c r="AN805" s="35">
        <v>42837</v>
      </c>
      <c r="AO805" s="35">
        <v>42833</v>
      </c>
      <c r="AP805" s="23" t="s">
        <v>50</v>
      </c>
      <c r="AQ805" s="36">
        <v>42835.832511574074</v>
      </c>
      <c r="AR805" s="20" t="s">
        <v>51</v>
      </c>
      <c r="AS805" s="25" t="s">
        <v>50</v>
      </c>
      <c r="AT805" s="37">
        <v>42850.879733796297</v>
      </c>
      <c r="AU805" s="21" t="s">
        <v>57</v>
      </c>
    </row>
    <row r="806" spans="1:47" x14ac:dyDescent="0.2">
      <c r="A806" s="4" t="s">
        <v>134</v>
      </c>
      <c r="B806" s="14" t="s">
        <v>135</v>
      </c>
      <c r="C806" s="34">
        <v>42833</v>
      </c>
      <c r="D806" s="15">
        <v>71900</v>
      </c>
      <c r="E806" s="15">
        <v>71200</v>
      </c>
      <c r="F806" s="15">
        <v>0</v>
      </c>
      <c r="G806" s="15">
        <v>0</v>
      </c>
      <c r="H806" s="15">
        <v>0</v>
      </c>
      <c r="I806" s="15">
        <v>700</v>
      </c>
      <c r="J806" s="15">
        <v>19534.41</v>
      </c>
      <c r="K806" s="15">
        <v>0</v>
      </c>
      <c r="L806" s="15">
        <v>395</v>
      </c>
      <c r="M806" s="15">
        <v>370</v>
      </c>
      <c r="N806" s="15">
        <v>3800</v>
      </c>
      <c r="O806" s="15">
        <v>48255.11</v>
      </c>
      <c r="P806" s="15">
        <v>75</v>
      </c>
      <c r="Q806" s="15">
        <v>3040.5</v>
      </c>
      <c r="R806" s="15">
        <v>44628.800000000003</v>
      </c>
      <c r="S806" s="15">
        <v>71200</v>
      </c>
      <c r="T806" s="15">
        <v>23471.41</v>
      </c>
      <c r="U806" s="15">
        <v>0</v>
      </c>
      <c r="V806" s="15">
        <v>1328</v>
      </c>
      <c r="W806" s="15">
        <v>92199.41</v>
      </c>
      <c r="X806" s="16">
        <v>280</v>
      </c>
      <c r="Y806" s="16">
        <v>525</v>
      </c>
      <c r="Z806" s="16">
        <v>0</v>
      </c>
      <c r="AA806" s="16">
        <v>0</v>
      </c>
      <c r="AB806" s="16">
        <v>805</v>
      </c>
      <c r="AC806" s="16">
        <v>0</v>
      </c>
      <c r="AD806" s="15">
        <v>0</v>
      </c>
      <c r="AE806" s="15">
        <v>28760.7</v>
      </c>
      <c r="AF806" s="17">
        <v>-45.53</v>
      </c>
      <c r="AG806" s="17">
        <v>0</v>
      </c>
      <c r="AH806" s="17">
        <v>300</v>
      </c>
      <c r="AI806" s="17">
        <v>0</v>
      </c>
      <c r="AJ806" s="17">
        <v>0</v>
      </c>
      <c r="AK806" s="17">
        <v>0</v>
      </c>
      <c r="AL806" s="18">
        <v>1106</v>
      </c>
      <c r="AM806" s="18">
        <v>1119</v>
      </c>
      <c r="AN806" s="35">
        <v>42837</v>
      </c>
      <c r="AO806" s="35">
        <v>42835</v>
      </c>
      <c r="AP806" s="23" t="s">
        <v>50</v>
      </c>
      <c r="AQ806" s="36">
        <v>42836.598032407404</v>
      </c>
      <c r="AR806" s="20" t="s">
        <v>51</v>
      </c>
      <c r="AS806" s="25" t="s">
        <v>50</v>
      </c>
      <c r="AT806" s="37">
        <v>42850.879733796297</v>
      </c>
      <c r="AU806" s="21" t="s">
        <v>57</v>
      </c>
    </row>
    <row r="807" spans="1:47" x14ac:dyDescent="0.2">
      <c r="A807" s="4" t="s">
        <v>134</v>
      </c>
      <c r="B807" s="14" t="s">
        <v>135</v>
      </c>
      <c r="C807" s="34">
        <v>42835</v>
      </c>
      <c r="D807" s="15">
        <v>88015</v>
      </c>
      <c r="E807" s="15">
        <v>87615</v>
      </c>
      <c r="F807" s="15">
        <v>0</v>
      </c>
      <c r="G807" s="15">
        <v>0</v>
      </c>
      <c r="H807" s="15">
        <v>0</v>
      </c>
      <c r="I807" s="15">
        <v>400</v>
      </c>
      <c r="J807" s="15">
        <v>9565.6200000000008</v>
      </c>
      <c r="K807" s="15">
        <v>0</v>
      </c>
      <c r="L807" s="15">
        <v>760</v>
      </c>
      <c r="M807" s="15">
        <v>1735</v>
      </c>
      <c r="N807" s="15">
        <v>8100</v>
      </c>
      <c r="O807" s="15">
        <v>59667.34</v>
      </c>
      <c r="P807" s="15">
        <v>0</v>
      </c>
      <c r="Q807" s="15">
        <v>15796.7</v>
      </c>
      <c r="R807" s="15">
        <v>32711.58</v>
      </c>
      <c r="S807" s="15">
        <v>87615</v>
      </c>
      <c r="T807" s="15">
        <v>19771.61</v>
      </c>
      <c r="U807" s="15">
        <v>0</v>
      </c>
      <c r="V807" s="15">
        <v>789.01</v>
      </c>
      <c r="W807" s="15">
        <v>100075.62</v>
      </c>
      <c r="X807" s="16">
        <v>360</v>
      </c>
      <c r="Y807" s="16">
        <v>80</v>
      </c>
      <c r="Z807" s="16">
        <v>0</v>
      </c>
      <c r="AA807" s="16">
        <v>0</v>
      </c>
      <c r="AB807" s="16">
        <v>440</v>
      </c>
      <c r="AC807" s="16">
        <v>0</v>
      </c>
      <c r="AD807" s="15">
        <v>0</v>
      </c>
      <c r="AE807" s="15">
        <v>48046.720000000001</v>
      </c>
      <c r="AF807" s="17">
        <v>-258.02</v>
      </c>
      <c r="AG807" s="17">
        <v>0</v>
      </c>
      <c r="AH807" s="17">
        <v>0</v>
      </c>
      <c r="AI807" s="17">
        <v>0</v>
      </c>
      <c r="AJ807" s="17">
        <v>0</v>
      </c>
      <c r="AK807" s="17">
        <v>0</v>
      </c>
      <c r="AL807" s="18">
        <v>1123</v>
      </c>
      <c r="AM807" s="18">
        <v>1194</v>
      </c>
      <c r="AN807" s="35">
        <v>42842</v>
      </c>
      <c r="AO807" s="35">
        <v>42836</v>
      </c>
      <c r="AP807" s="23" t="s">
        <v>50</v>
      </c>
      <c r="AQ807" s="36">
        <v>42837.422951388886</v>
      </c>
      <c r="AR807" s="20" t="s">
        <v>51</v>
      </c>
      <c r="AS807" s="25" t="s">
        <v>50</v>
      </c>
      <c r="AT807" s="37">
        <v>42850.879733796297</v>
      </c>
      <c r="AU807" s="21" t="s">
        <v>57</v>
      </c>
    </row>
    <row r="808" spans="1:47" x14ac:dyDescent="0.2">
      <c r="A808" s="4" t="s">
        <v>134</v>
      </c>
      <c r="B808" s="14" t="s">
        <v>135</v>
      </c>
      <c r="C808" s="34">
        <v>42836</v>
      </c>
      <c r="D808" s="15">
        <v>24570</v>
      </c>
      <c r="E808" s="15">
        <v>24470</v>
      </c>
      <c r="F808" s="15">
        <v>0</v>
      </c>
      <c r="G808" s="15">
        <v>0</v>
      </c>
      <c r="H808" s="15">
        <v>0</v>
      </c>
      <c r="I808" s="15">
        <v>100</v>
      </c>
      <c r="J808" s="15">
        <v>1673.97</v>
      </c>
      <c r="K808" s="15">
        <v>0</v>
      </c>
      <c r="L808" s="15">
        <v>400</v>
      </c>
      <c r="M808" s="15">
        <v>260</v>
      </c>
      <c r="N808" s="15">
        <v>3600</v>
      </c>
      <c r="O808" s="15">
        <v>20022.169999999998</v>
      </c>
      <c r="P808" s="15">
        <v>0</v>
      </c>
      <c r="Q808" s="15">
        <v>350</v>
      </c>
      <c r="R808" s="15">
        <v>10131.799999999999</v>
      </c>
      <c r="S808" s="15">
        <v>24470</v>
      </c>
      <c r="T808" s="15">
        <v>5881.28</v>
      </c>
      <c r="U808" s="15">
        <v>0</v>
      </c>
      <c r="V808" s="15">
        <v>152.69</v>
      </c>
      <c r="W808" s="15">
        <v>26903.97</v>
      </c>
      <c r="X808" s="16">
        <v>1060</v>
      </c>
      <c r="Y808" s="16">
        <v>0</v>
      </c>
      <c r="Z808" s="16">
        <v>0</v>
      </c>
      <c r="AA808" s="16">
        <v>0</v>
      </c>
      <c r="AB808" s="16">
        <v>1060</v>
      </c>
      <c r="AC808" s="16">
        <v>0</v>
      </c>
      <c r="AD808" s="15">
        <v>0</v>
      </c>
      <c r="AE808" s="15">
        <v>18748.2</v>
      </c>
      <c r="AF808" s="17">
        <v>-4.57</v>
      </c>
      <c r="AG808" s="17">
        <v>0</v>
      </c>
      <c r="AH808" s="17">
        <v>150</v>
      </c>
      <c r="AI808" s="17">
        <v>0</v>
      </c>
      <c r="AJ808" s="17">
        <v>0</v>
      </c>
      <c r="AK808" s="17">
        <v>0</v>
      </c>
      <c r="AL808" s="18">
        <v>310</v>
      </c>
      <c r="AM808" s="18">
        <v>320</v>
      </c>
      <c r="AN808" s="35">
        <v>42843</v>
      </c>
      <c r="AO808" s="35">
        <v>42837</v>
      </c>
      <c r="AP808" s="23" t="s">
        <v>50</v>
      </c>
      <c r="AQ808" s="36">
        <v>42841.534814814811</v>
      </c>
      <c r="AR808" s="20" t="s">
        <v>51</v>
      </c>
      <c r="AS808" s="25" t="s">
        <v>50</v>
      </c>
      <c r="AT808" s="37">
        <v>42850.879733796297</v>
      </c>
      <c r="AU808" s="21" t="s">
        <v>57</v>
      </c>
    </row>
    <row r="809" spans="1:47" x14ac:dyDescent="0.2">
      <c r="A809" s="4" t="s">
        <v>134</v>
      </c>
      <c r="B809" s="14" t="s">
        <v>135</v>
      </c>
      <c r="C809" s="34">
        <v>42837</v>
      </c>
      <c r="D809" s="15">
        <v>8055</v>
      </c>
      <c r="E809" s="15">
        <v>7955</v>
      </c>
      <c r="F809" s="15">
        <v>0</v>
      </c>
      <c r="G809" s="15">
        <v>0</v>
      </c>
      <c r="H809" s="15">
        <v>0</v>
      </c>
      <c r="I809" s="15">
        <v>100</v>
      </c>
      <c r="J809" s="15">
        <v>1389.39</v>
      </c>
      <c r="K809" s="15">
        <v>0</v>
      </c>
      <c r="L809" s="15">
        <v>135</v>
      </c>
      <c r="M809" s="15">
        <v>125</v>
      </c>
      <c r="N809" s="15">
        <v>500</v>
      </c>
      <c r="O809" s="15">
        <v>4572.97</v>
      </c>
      <c r="P809" s="15">
        <v>0</v>
      </c>
      <c r="Q809" s="15">
        <v>1065</v>
      </c>
      <c r="R809" s="15">
        <v>4566.42</v>
      </c>
      <c r="S809" s="15">
        <v>7955</v>
      </c>
      <c r="T809" s="15">
        <v>2141.4899999999998</v>
      </c>
      <c r="U809" s="15">
        <v>0</v>
      </c>
      <c r="V809" s="15">
        <v>107.9</v>
      </c>
      <c r="W809" s="15">
        <v>9704.39</v>
      </c>
      <c r="X809" s="16">
        <v>910</v>
      </c>
      <c r="Y809" s="16">
        <v>0</v>
      </c>
      <c r="Z809" s="16">
        <v>0</v>
      </c>
      <c r="AA809" s="16">
        <v>0</v>
      </c>
      <c r="AB809" s="16">
        <v>910</v>
      </c>
      <c r="AC809" s="16">
        <v>0</v>
      </c>
      <c r="AD809" s="15">
        <v>0</v>
      </c>
      <c r="AE809" s="15">
        <v>3833.58</v>
      </c>
      <c r="AF809" s="17">
        <v>-19.37</v>
      </c>
      <c r="AG809" s="17">
        <v>0</v>
      </c>
      <c r="AH809" s="17">
        <v>0</v>
      </c>
      <c r="AI809" s="17">
        <v>0</v>
      </c>
      <c r="AJ809" s="17">
        <v>0</v>
      </c>
      <c r="AK809" s="17">
        <v>0</v>
      </c>
      <c r="AL809" s="18">
        <v>115</v>
      </c>
      <c r="AM809" s="18">
        <v>119</v>
      </c>
      <c r="AN809" s="35">
        <v>42844</v>
      </c>
      <c r="AO809" s="35">
        <v>42838</v>
      </c>
      <c r="AP809" s="23" t="s">
        <v>50</v>
      </c>
      <c r="AQ809" s="36">
        <v>42842.368206018517</v>
      </c>
      <c r="AR809" s="20" t="s">
        <v>51</v>
      </c>
      <c r="AS809" s="25" t="s">
        <v>50</v>
      </c>
      <c r="AT809" s="37">
        <v>42850.879733796297</v>
      </c>
      <c r="AU809" s="21" t="s">
        <v>57</v>
      </c>
    </row>
    <row r="810" spans="1:47" x14ac:dyDescent="0.2">
      <c r="A810" s="4" t="s">
        <v>134</v>
      </c>
      <c r="B810" s="14" t="s">
        <v>135</v>
      </c>
      <c r="C810" s="34">
        <v>42842</v>
      </c>
      <c r="D810" s="15">
        <v>83890</v>
      </c>
      <c r="E810" s="15">
        <v>83190</v>
      </c>
      <c r="F810" s="15">
        <v>0</v>
      </c>
      <c r="G810" s="15">
        <v>0</v>
      </c>
      <c r="H810" s="15">
        <v>0</v>
      </c>
      <c r="I810" s="15">
        <v>700</v>
      </c>
      <c r="J810" s="15">
        <v>16612.8</v>
      </c>
      <c r="K810" s="15">
        <v>0</v>
      </c>
      <c r="L810" s="15">
        <v>885</v>
      </c>
      <c r="M810" s="15">
        <v>1510</v>
      </c>
      <c r="N810" s="15">
        <v>23600</v>
      </c>
      <c r="O810" s="15">
        <v>71423.039999999994</v>
      </c>
      <c r="P810" s="15">
        <v>0</v>
      </c>
      <c r="Q810" s="15">
        <v>12954.5</v>
      </c>
      <c r="R810" s="15">
        <v>42120.26</v>
      </c>
      <c r="S810" s="15">
        <v>83190</v>
      </c>
      <c r="T810" s="15">
        <v>42064.29</v>
      </c>
      <c r="U810" s="15">
        <v>0</v>
      </c>
      <c r="V810" s="15">
        <v>1243.51</v>
      </c>
      <c r="W810" s="15">
        <v>102897.8</v>
      </c>
      <c r="X810" s="16">
        <v>120</v>
      </c>
      <c r="Y810" s="16">
        <v>0</v>
      </c>
      <c r="Z810" s="16">
        <v>0</v>
      </c>
      <c r="AA810" s="16">
        <v>0</v>
      </c>
      <c r="AB810" s="16">
        <v>120</v>
      </c>
      <c r="AC810" s="16">
        <v>0</v>
      </c>
      <c r="AD810" s="15">
        <v>0</v>
      </c>
      <c r="AE810" s="15">
        <v>52535.24</v>
      </c>
      <c r="AF810" s="17">
        <v>-222.34</v>
      </c>
      <c r="AG810" s="17">
        <v>0</v>
      </c>
      <c r="AH810" s="17">
        <v>0</v>
      </c>
      <c r="AI810" s="17">
        <v>0</v>
      </c>
      <c r="AJ810" s="17">
        <v>0</v>
      </c>
      <c r="AK810" s="17">
        <v>0</v>
      </c>
      <c r="AL810" s="18">
        <v>1300</v>
      </c>
      <c r="AM810" s="18">
        <v>1323</v>
      </c>
      <c r="AN810" s="35">
        <v>42845</v>
      </c>
      <c r="AO810" s="35">
        <v>42843</v>
      </c>
      <c r="AP810" s="23" t="s">
        <v>50</v>
      </c>
      <c r="AQ810" s="36">
        <v>42843.741770833331</v>
      </c>
      <c r="AR810" s="20" t="s">
        <v>51</v>
      </c>
      <c r="AS810" s="25" t="s">
        <v>50</v>
      </c>
      <c r="AT810" s="37">
        <v>42850.879733796297</v>
      </c>
      <c r="AU810" s="21" t="s">
        <v>57</v>
      </c>
    </row>
    <row r="811" spans="1:47" x14ac:dyDescent="0.2">
      <c r="A811" s="4" t="s">
        <v>134</v>
      </c>
      <c r="B811" s="14" t="s">
        <v>135</v>
      </c>
      <c r="C811" s="34">
        <v>42843</v>
      </c>
      <c r="D811" s="15">
        <v>81765</v>
      </c>
      <c r="E811" s="15">
        <v>80915</v>
      </c>
      <c r="F811" s="15">
        <v>250</v>
      </c>
      <c r="G811" s="15">
        <v>0</v>
      </c>
      <c r="H811" s="15">
        <v>0</v>
      </c>
      <c r="I811" s="15">
        <v>600</v>
      </c>
      <c r="J811" s="15">
        <v>12985.98</v>
      </c>
      <c r="K811" s="15">
        <v>0</v>
      </c>
      <c r="L811" s="15">
        <v>865</v>
      </c>
      <c r="M811" s="15">
        <v>695</v>
      </c>
      <c r="N811" s="15">
        <v>9300</v>
      </c>
      <c r="O811" s="15">
        <v>73191.83</v>
      </c>
      <c r="P811" s="15">
        <v>0</v>
      </c>
      <c r="Q811" s="15">
        <v>1975.3</v>
      </c>
      <c r="R811" s="15">
        <v>30443.85</v>
      </c>
      <c r="S811" s="15">
        <v>80915</v>
      </c>
      <c r="T811" s="15">
        <v>23744.37</v>
      </c>
      <c r="U811" s="15">
        <v>0</v>
      </c>
      <c r="V811" s="15">
        <v>951.61</v>
      </c>
      <c r="W811" s="15">
        <v>96310.98</v>
      </c>
      <c r="X811" s="16">
        <v>40</v>
      </c>
      <c r="Y811" s="16">
        <v>700</v>
      </c>
      <c r="Z811" s="16">
        <v>0</v>
      </c>
      <c r="AA811" s="16">
        <v>0</v>
      </c>
      <c r="AB811" s="16">
        <v>740</v>
      </c>
      <c r="AC811" s="16">
        <v>0</v>
      </c>
      <c r="AD811" s="15">
        <v>0</v>
      </c>
      <c r="AE811" s="15">
        <v>59385.85</v>
      </c>
      <c r="AF811" s="17">
        <v>-34.57</v>
      </c>
      <c r="AG811" s="17">
        <v>0</v>
      </c>
      <c r="AH811" s="17">
        <v>0</v>
      </c>
      <c r="AI811" s="17">
        <v>0</v>
      </c>
      <c r="AJ811" s="17">
        <v>0</v>
      </c>
      <c r="AK811" s="17">
        <v>0</v>
      </c>
      <c r="AL811" s="18">
        <v>1065</v>
      </c>
      <c r="AM811" s="18">
        <v>1104</v>
      </c>
      <c r="AN811" s="35">
        <v>42846</v>
      </c>
      <c r="AO811" s="35">
        <v>42844</v>
      </c>
      <c r="AP811" s="23" t="s">
        <v>50</v>
      </c>
      <c r="AQ811" s="36">
        <v>42844.716863425929</v>
      </c>
      <c r="AR811" s="20" t="s">
        <v>51</v>
      </c>
      <c r="AS811" s="25" t="s">
        <v>50</v>
      </c>
      <c r="AT811" s="37">
        <v>42850.879733796297</v>
      </c>
      <c r="AU811" s="21" t="s">
        <v>57</v>
      </c>
    </row>
    <row r="812" spans="1:47" x14ac:dyDescent="0.2">
      <c r="A812" s="4" t="s">
        <v>134</v>
      </c>
      <c r="B812" s="14" t="s">
        <v>135</v>
      </c>
      <c r="C812" s="34">
        <v>42844</v>
      </c>
      <c r="D812" s="15">
        <v>66020</v>
      </c>
      <c r="E812" s="15">
        <v>65270</v>
      </c>
      <c r="F812" s="15">
        <v>0</v>
      </c>
      <c r="G812" s="15">
        <v>0</v>
      </c>
      <c r="H812" s="15">
        <v>0</v>
      </c>
      <c r="I812" s="15">
        <v>750</v>
      </c>
      <c r="J812" s="15">
        <v>13550.4</v>
      </c>
      <c r="K812" s="15">
        <v>0</v>
      </c>
      <c r="L812" s="15">
        <v>565</v>
      </c>
      <c r="M812" s="15">
        <v>930</v>
      </c>
      <c r="N812" s="15">
        <v>8800</v>
      </c>
      <c r="O812" s="15">
        <v>58885.599999999999</v>
      </c>
      <c r="P812" s="15">
        <v>0</v>
      </c>
      <c r="Q812" s="15">
        <v>650</v>
      </c>
      <c r="R812" s="15">
        <v>30329.8</v>
      </c>
      <c r="S812" s="15">
        <v>65270</v>
      </c>
      <c r="T812" s="15">
        <v>23611.13</v>
      </c>
      <c r="U812" s="15">
        <v>0</v>
      </c>
      <c r="V812" s="15">
        <v>984.27</v>
      </c>
      <c r="W812" s="15">
        <v>81065.399999999994</v>
      </c>
      <c r="X812" s="16">
        <v>190</v>
      </c>
      <c r="Y812" s="16">
        <v>190</v>
      </c>
      <c r="Z812" s="16">
        <v>0</v>
      </c>
      <c r="AA812" s="16">
        <v>0</v>
      </c>
      <c r="AB812" s="16">
        <v>380</v>
      </c>
      <c r="AC812" s="16">
        <v>0</v>
      </c>
      <c r="AD812" s="15">
        <v>0</v>
      </c>
      <c r="AE812" s="15">
        <v>44220.2</v>
      </c>
      <c r="AF812" s="17">
        <v>-14.95</v>
      </c>
      <c r="AG812" s="17">
        <v>0</v>
      </c>
      <c r="AH812" s="17">
        <v>0</v>
      </c>
      <c r="AI812" s="17">
        <v>0</v>
      </c>
      <c r="AJ812" s="17">
        <v>0</v>
      </c>
      <c r="AK812" s="17">
        <v>0</v>
      </c>
      <c r="AL812" s="18">
        <v>967</v>
      </c>
      <c r="AM812" s="18">
        <v>977</v>
      </c>
      <c r="AN812" s="35">
        <v>42849</v>
      </c>
      <c r="AO812" s="35">
        <v>42845</v>
      </c>
      <c r="AP812" s="23" t="s">
        <v>50</v>
      </c>
      <c r="AQ812" s="36">
        <v>42845.720150462963</v>
      </c>
      <c r="AR812" s="20" t="s">
        <v>51</v>
      </c>
      <c r="AS812" s="25" t="s">
        <v>50</v>
      </c>
      <c r="AT812" s="37">
        <v>42850.879733796297</v>
      </c>
      <c r="AU812" s="21" t="s">
        <v>57</v>
      </c>
    </row>
    <row r="813" spans="1:47" x14ac:dyDescent="0.2">
      <c r="A813" s="4" t="s">
        <v>134</v>
      </c>
      <c r="B813" s="14" t="s">
        <v>135</v>
      </c>
      <c r="C813" s="34">
        <v>42845</v>
      </c>
      <c r="D813" s="15">
        <v>71470</v>
      </c>
      <c r="E813" s="15">
        <v>70920</v>
      </c>
      <c r="F813" s="15">
        <v>150</v>
      </c>
      <c r="G813" s="15">
        <v>0</v>
      </c>
      <c r="H813" s="15">
        <v>0</v>
      </c>
      <c r="I813" s="15">
        <v>400</v>
      </c>
      <c r="J813" s="15">
        <v>14013.96</v>
      </c>
      <c r="K813" s="15">
        <v>0</v>
      </c>
      <c r="L813" s="15">
        <v>655</v>
      </c>
      <c r="M813" s="15">
        <v>795</v>
      </c>
      <c r="N813" s="15">
        <v>15000</v>
      </c>
      <c r="O813" s="15">
        <v>67309.490000000005</v>
      </c>
      <c r="P813" s="15">
        <v>0</v>
      </c>
      <c r="Q813" s="15">
        <v>3272.4</v>
      </c>
      <c r="R813" s="15">
        <v>31352.07</v>
      </c>
      <c r="S813" s="15">
        <v>70920</v>
      </c>
      <c r="T813" s="15">
        <v>30002.3</v>
      </c>
      <c r="U813" s="15">
        <v>0</v>
      </c>
      <c r="V813" s="15">
        <v>1011.66</v>
      </c>
      <c r="W813" s="15">
        <v>86933.96</v>
      </c>
      <c r="X813" s="16">
        <v>430</v>
      </c>
      <c r="Y813" s="16">
        <v>245</v>
      </c>
      <c r="Z813" s="16">
        <v>0</v>
      </c>
      <c r="AA813" s="16">
        <v>0</v>
      </c>
      <c r="AB813" s="16">
        <v>675</v>
      </c>
      <c r="AC813" s="16">
        <v>0</v>
      </c>
      <c r="AD813" s="15">
        <v>0</v>
      </c>
      <c r="AE813" s="15">
        <v>52520.53</v>
      </c>
      <c r="AF813" s="17">
        <v>-59.52</v>
      </c>
      <c r="AG813" s="17">
        <v>0</v>
      </c>
      <c r="AH813" s="17">
        <v>0</v>
      </c>
      <c r="AI813" s="17">
        <v>0</v>
      </c>
      <c r="AJ813" s="17">
        <v>0</v>
      </c>
      <c r="AK813" s="17">
        <v>0</v>
      </c>
      <c r="AL813" s="18">
        <v>1061</v>
      </c>
      <c r="AM813" s="18">
        <v>1086</v>
      </c>
      <c r="AN813" s="35">
        <v>42850</v>
      </c>
      <c r="AO813" s="35">
        <v>42846</v>
      </c>
      <c r="AP813" s="23" t="s">
        <v>50</v>
      </c>
      <c r="AQ813" s="36">
        <v>42848.828587962962</v>
      </c>
      <c r="AR813" s="20" t="s">
        <v>51</v>
      </c>
      <c r="AS813" s="25" t="s">
        <v>50</v>
      </c>
      <c r="AT813" s="37">
        <v>42850.879733796297</v>
      </c>
      <c r="AU813" s="21" t="s">
        <v>57</v>
      </c>
    </row>
    <row r="814" spans="1:47" x14ac:dyDescent="0.2">
      <c r="A814" s="4" t="s">
        <v>134</v>
      </c>
      <c r="B814" s="14" t="s">
        <v>135</v>
      </c>
      <c r="C814" s="34">
        <v>42846</v>
      </c>
      <c r="D814" s="15">
        <v>63290</v>
      </c>
      <c r="E814" s="15">
        <v>62540</v>
      </c>
      <c r="F814" s="15">
        <v>0</v>
      </c>
      <c r="G814" s="15">
        <v>0</v>
      </c>
      <c r="H814" s="15">
        <v>0</v>
      </c>
      <c r="I814" s="15">
        <v>750</v>
      </c>
      <c r="J814" s="15">
        <v>10119.120000000001</v>
      </c>
      <c r="K814" s="15">
        <v>0</v>
      </c>
      <c r="L814" s="15">
        <v>475</v>
      </c>
      <c r="M814" s="15">
        <v>855</v>
      </c>
      <c r="N814" s="15">
        <v>11500</v>
      </c>
      <c r="O814" s="15">
        <v>54600.87</v>
      </c>
      <c r="P814" s="15">
        <v>0</v>
      </c>
      <c r="Q814" s="15">
        <v>3230.9</v>
      </c>
      <c r="R814" s="15">
        <v>28407.35</v>
      </c>
      <c r="S814" s="15">
        <v>62540</v>
      </c>
      <c r="T814" s="15">
        <v>22950.12</v>
      </c>
      <c r="U814" s="15">
        <v>0</v>
      </c>
      <c r="V814" s="15">
        <v>749</v>
      </c>
      <c r="W814" s="15">
        <v>74739.12</v>
      </c>
      <c r="X814" s="16">
        <v>310</v>
      </c>
      <c r="Y814" s="16">
        <v>70</v>
      </c>
      <c r="Z814" s="16">
        <v>0</v>
      </c>
      <c r="AA814" s="16">
        <v>0</v>
      </c>
      <c r="AB814" s="16">
        <v>380</v>
      </c>
      <c r="AC814" s="16">
        <v>0</v>
      </c>
      <c r="AD814" s="15">
        <v>0</v>
      </c>
      <c r="AE814" s="15">
        <v>43531.75</v>
      </c>
      <c r="AF814" s="17">
        <v>-5.87</v>
      </c>
      <c r="AG814" s="17">
        <v>0</v>
      </c>
      <c r="AH814" s="17">
        <v>35.700000000000003</v>
      </c>
      <c r="AI814" s="17">
        <v>0</v>
      </c>
      <c r="AJ814" s="17">
        <v>0</v>
      </c>
      <c r="AK814" s="17">
        <v>0</v>
      </c>
      <c r="AL814" s="18">
        <v>931</v>
      </c>
      <c r="AM814" s="18">
        <v>950</v>
      </c>
      <c r="AN814" s="35">
        <v>42851</v>
      </c>
      <c r="AO814" s="35">
        <v>42847</v>
      </c>
      <c r="AP814" s="23" t="s">
        <v>50</v>
      </c>
      <c r="AQ814" s="36">
        <v>42849.681898148148</v>
      </c>
      <c r="AR814" s="20" t="s">
        <v>71</v>
      </c>
      <c r="AS814" s="25" t="s">
        <v>50</v>
      </c>
      <c r="AT814" s="37">
        <v>42850.879733796297</v>
      </c>
      <c r="AU814" s="21" t="s">
        <v>57</v>
      </c>
    </row>
    <row r="815" spans="1:47" x14ac:dyDescent="0.2">
      <c r="A815" s="4" t="s">
        <v>134</v>
      </c>
      <c r="B815" s="14" t="s">
        <v>135</v>
      </c>
      <c r="C815" s="34">
        <v>42847</v>
      </c>
      <c r="D815" s="15">
        <v>52580</v>
      </c>
      <c r="E815" s="15">
        <v>52130</v>
      </c>
      <c r="F815" s="15">
        <v>0</v>
      </c>
      <c r="G815" s="15">
        <v>0</v>
      </c>
      <c r="H815" s="15">
        <v>0</v>
      </c>
      <c r="I815" s="15">
        <v>450</v>
      </c>
      <c r="J815" s="15">
        <v>12356.34</v>
      </c>
      <c r="K815" s="15">
        <v>0</v>
      </c>
      <c r="L815" s="15">
        <v>390</v>
      </c>
      <c r="M815" s="15">
        <v>230</v>
      </c>
      <c r="N815" s="15">
        <v>3700</v>
      </c>
      <c r="O815" s="15">
        <v>34862.550000000003</v>
      </c>
      <c r="P815" s="15">
        <v>0</v>
      </c>
      <c r="Q815" s="15">
        <v>605</v>
      </c>
      <c r="R815" s="15">
        <v>33788.79</v>
      </c>
      <c r="S815" s="15">
        <v>52130</v>
      </c>
      <c r="T815" s="15">
        <v>16277.42</v>
      </c>
      <c r="U815" s="15">
        <v>0</v>
      </c>
      <c r="V815" s="15">
        <v>848.92</v>
      </c>
      <c r="W815" s="15">
        <v>65556.34</v>
      </c>
      <c r="X815" s="16">
        <v>0</v>
      </c>
      <c r="Y815" s="16">
        <v>0</v>
      </c>
      <c r="Z815" s="16">
        <v>0</v>
      </c>
      <c r="AA815" s="16">
        <v>0</v>
      </c>
      <c r="AB815" s="16">
        <v>0</v>
      </c>
      <c r="AC815" s="16">
        <v>0</v>
      </c>
      <c r="AD815" s="15">
        <v>0</v>
      </c>
      <c r="AE815" s="15">
        <v>21886.21</v>
      </c>
      <c r="AF815" s="17">
        <v>-13.91</v>
      </c>
      <c r="AG815" s="17">
        <v>0</v>
      </c>
      <c r="AH815" s="17">
        <v>22.5</v>
      </c>
      <c r="AI815" s="17">
        <v>0</v>
      </c>
      <c r="AJ815" s="17">
        <v>0</v>
      </c>
      <c r="AK815" s="17">
        <v>0</v>
      </c>
      <c r="AL815" s="18">
        <v>803</v>
      </c>
      <c r="AM815" s="18">
        <v>813</v>
      </c>
      <c r="AN815" s="35">
        <v>42851</v>
      </c>
      <c r="AO815" s="35">
        <v>42849</v>
      </c>
      <c r="AP815" s="23" t="s">
        <v>50</v>
      </c>
      <c r="AQ815" s="36">
        <v>42850.370266203703</v>
      </c>
      <c r="AR815" s="20" t="s">
        <v>51</v>
      </c>
      <c r="AS815" s="25" t="s">
        <v>50</v>
      </c>
      <c r="AT815" s="37">
        <v>42850.879733796297</v>
      </c>
      <c r="AU815" s="21" t="s">
        <v>57</v>
      </c>
    </row>
    <row r="816" spans="1:47" x14ac:dyDescent="0.2">
      <c r="A816" s="4" t="s">
        <v>134</v>
      </c>
      <c r="B816" s="14" t="s">
        <v>135</v>
      </c>
      <c r="C816" s="34">
        <v>42849</v>
      </c>
      <c r="D816" s="15">
        <v>101930</v>
      </c>
      <c r="E816" s="15">
        <v>100930</v>
      </c>
      <c r="F816" s="15">
        <v>150</v>
      </c>
      <c r="G816" s="15">
        <v>0</v>
      </c>
      <c r="H816" s="15">
        <v>0</v>
      </c>
      <c r="I816" s="15">
        <v>850</v>
      </c>
      <c r="J816" s="15">
        <v>19890.330000000002</v>
      </c>
      <c r="K816" s="15">
        <v>0</v>
      </c>
      <c r="L816" s="15">
        <v>950</v>
      </c>
      <c r="M816" s="15">
        <v>200</v>
      </c>
      <c r="N816" s="15">
        <v>17500</v>
      </c>
      <c r="O816" s="15">
        <v>93641.12</v>
      </c>
      <c r="P816" s="15">
        <v>0</v>
      </c>
      <c r="Q816" s="15">
        <v>565</v>
      </c>
      <c r="R816" s="15">
        <v>46264.21</v>
      </c>
      <c r="S816" s="15">
        <v>100930</v>
      </c>
      <c r="T816" s="15">
        <v>38163.86</v>
      </c>
      <c r="U816" s="15">
        <v>0</v>
      </c>
      <c r="V816" s="15">
        <v>1376.47</v>
      </c>
      <c r="W816" s="15">
        <v>122970.33</v>
      </c>
      <c r="X816" s="16">
        <v>120</v>
      </c>
      <c r="Y816" s="16">
        <v>1955</v>
      </c>
      <c r="Z816" s="16">
        <v>0</v>
      </c>
      <c r="AA816" s="16">
        <v>0</v>
      </c>
      <c r="AB816" s="16">
        <v>2075</v>
      </c>
      <c r="AC816" s="16">
        <v>0</v>
      </c>
      <c r="AD816" s="15">
        <v>0</v>
      </c>
      <c r="AE816" s="15">
        <v>74675.789999999994</v>
      </c>
      <c r="AF816" s="17">
        <v>-6.76</v>
      </c>
      <c r="AG816" s="17">
        <v>0</v>
      </c>
      <c r="AH816" s="17">
        <v>150</v>
      </c>
      <c r="AI816" s="17">
        <v>0</v>
      </c>
      <c r="AJ816" s="17">
        <v>0</v>
      </c>
      <c r="AK816" s="17">
        <v>0</v>
      </c>
      <c r="AL816" s="18">
        <v>1594</v>
      </c>
      <c r="AM816" s="18">
        <v>1615</v>
      </c>
      <c r="AN816" s="35">
        <v>42852</v>
      </c>
      <c r="AO816" s="35">
        <v>42850</v>
      </c>
      <c r="AP816" s="23" t="s">
        <v>50</v>
      </c>
      <c r="AQ816" s="36">
        <v>42850.790844907409</v>
      </c>
      <c r="AR816" s="20" t="s">
        <v>71</v>
      </c>
      <c r="AS816" s="25" t="s">
        <v>50</v>
      </c>
      <c r="AT816" s="37">
        <v>42850.879733796297</v>
      </c>
      <c r="AU816" s="21" t="s">
        <v>57</v>
      </c>
    </row>
    <row r="817" spans="1:47" x14ac:dyDescent="0.2">
      <c r="A817" s="4" t="s">
        <v>134</v>
      </c>
      <c r="B817" s="14" t="s">
        <v>135</v>
      </c>
      <c r="C817" s="34">
        <v>42850</v>
      </c>
      <c r="D817" s="15">
        <v>78965</v>
      </c>
      <c r="E817" s="15">
        <v>77865</v>
      </c>
      <c r="F817" s="15">
        <v>100</v>
      </c>
      <c r="G817" s="15">
        <v>0</v>
      </c>
      <c r="H817" s="15">
        <v>0</v>
      </c>
      <c r="I817" s="15">
        <v>1000</v>
      </c>
      <c r="J817" s="15">
        <v>16721.25</v>
      </c>
      <c r="K817" s="15">
        <v>0</v>
      </c>
      <c r="L817" s="15">
        <v>685</v>
      </c>
      <c r="M817" s="15">
        <v>475</v>
      </c>
      <c r="N817" s="15">
        <v>17900</v>
      </c>
      <c r="O817" s="15">
        <v>72746.77</v>
      </c>
      <c r="P817" s="15">
        <v>0</v>
      </c>
      <c r="Q817" s="15">
        <v>1134</v>
      </c>
      <c r="R817" s="15">
        <v>40865.480000000003</v>
      </c>
      <c r="S817" s="15">
        <v>77865</v>
      </c>
      <c r="T817" s="15">
        <v>35711.46</v>
      </c>
      <c r="U817" s="15">
        <v>0</v>
      </c>
      <c r="V817" s="15">
        <v>1169.79</v>
      </c>
      <c r="W817" s="15">
        <v>96846.25</v>
      </c>
      <c r="X817" s="16">
        <v>370</v>
      </c>
      <c r="Y817" s="16">
        <v>780</v>
      </c>
      <c r="Z817" s="16">
        <v>0</v>
      </c>
      <c r="AA817" s="16">
        <v>0</v>
      </c>
      <c r="AB817" s="16">
        <v>1150</v>
      </c>
      <c r="AC817" s="16">
        <v>0</v>
      </c>
      <c r="AD817" s="15">
        <v>0</v>
      </c>
      <c r="AE817" s="15">
        <v>56015.519999999997</v>
      </c>
      <c r="AF817" s="17">
        <v>-18.61</v>
      </c>
      <c r="AG817" s="17">
        <v>0</v>
      </c>
      <c r="AH817" s="17">
        <v>0</v>
      </c>
      <c r="AI817" s="17">
        <v>0</v>
      </c>
      <c r="AJ817" s="17">
        <v>0</v>
      </c>
      <c r="AK817" s="17">
        <v>0</v>
      </c>
      <c r="AL817" s="18">
        <v>1094</v>
      </c>
      <c r="AM817" s="18">
        <v>1128</v>
      </c>
      <c r="AN817" s="35">
        <v>42853</v>
      </c>
      <c r="AO817" s="35">
        <v>42851</v>
      </c>
      <c r="AP817" s="23" t="s">
        <v>50</v>
      </c>
      <c r="AQ817" s="36">
        <v>42851.728368055556</v>
      </c>
      <c r="AR817" s="20" t="s">
        <v>71</v>
      </c>
      <c r="AS817" s="25" t="s">
        <v>50</v>
      </c>
      <c r="AT817" s="37">
        <v>42852.415972222225</v>
      </c>
      <c r="AU817" s="21" t="s">
        <v>51</v>
      </c>
    </row>
    <row r="818" spans="1:47" x14ac:dyDescent="0.2">
      <c r="A818" s="4" t="s">
        <v>134</v>
      </c>
      <c r="B818" s="14" t="s">
        <v>135</v>
      </c>
      <c r="C818" s="34">
        <v>42851</v>
      </c>
      <c r="D818" s="15">
        <v>73090</v>
      </c>
      <c r="E818" s="15">
        <v>72540</v>
      </c>
      <c r="F818" s="15">
        <v>50</v>
      </c>
      <c r="G818" s="15">
        <v>0</v>
      </c>
      <c r="H818" s="15">
        <v>0</v>
      </c>
      <c r="I818" s="15">
        <v>500</v>
      </c>
      <c r="J818" s="15">
        <v>11938.89</v>
      </c>
      <c r="K818" s="15">
        <v>0</v>
      </c>
      <c r="L818" s="15">
        <v>540</v>
      </c>
      <c r="M818" s="15">
        <v>85</v>
      </c>
      <c r="N818" s="15">
        <v>3200</v>
      </c>
      <c r="O818" s="15">
        <v>54862.34</v>
      </c>
      <c r="P818" s="15">
        <v>75</v>
      </c>
      <c r="Q818" s="15">
        <v>4312.6000000000004</v>
      </c>
      <c r="R818" s="15">
        <v>29603.95</v>
      </c>
      <c r="S818" s="15">
        <v>72540</v>
      </c>
      <c r="T818" s="15">
        <v>15491.95</v>
      </c>
      <c r="U818" s="15">
        <v>0</v>
      </c>
      <c r="V818" s="15">
        <v>821.94</v>
      </c>
      <c r="W818" s="15">
        <v>85653.89</v>
      </c>
      <c r="X818" s="16">
        <v>290</v>
      </c>
      <c r="Y818" s="16">
        <v>340</v>
      </c>
      <c r="Z818" s="16">
        <v>0</v>
      </c>
      <c r="AA818" s="16">
        <v>0</v>
      </c>
      <c r="AB818" s="16">
        <v>630</v>
      </c>
      <c r="AC818" s="16">
        <v>0</v>
      </c>
      <c r="AD818" s="15">
        <v>0</v>
      </c>
      <c r="AE818" s="15">
        <v>42928.45</v>
      </c>
      <c r="AF818" s="17">
        <v>-50.9</v>
      </c>
      <c r="AG818" s="17">
        <v>0</v>
      </c>
      <c r="AH818" s="17">
        <v>0</v>
      </c>
      <c r="AI818" s="17">
        <v>0</v>
      </c>
      <c r="AJ818" s="17">
        <v>0</v>
      </c>
      <c r="AK818" s="17">
        <v>0</v>
      </c>
      <c r="AL818" s="18">
        <v>1019</v>
      </c>
      <c r="AM818" s="18">
        <v>1052</v>
      </c>
      <c r="AN818" s="35">
        <v>42857</v>
      </c>
      <c r="AO818" s="35">
        <v>42852</v>
      </c>
      <c r="AP818" s="23" t="s">
        <v>50</v>
      </c>
      <c r="AQ818" s="36">
        <v>42852.721909722219</v>
      </c>
      <c r="AR818" s="20" t="s">
        <v>71</v>
      </c>
      <c r="AS818" s="25" t="s">
        <v>50</v>
      </c>
      <c r="AT818" s="37">
        <v>42853.463414351849</v>
      </c>
      <c r="AU818" s="21" t="s">
        <v>51</v>
      </c>
    </row>
    <row r="819" spans="1:47" x14ac:dyDescent="0.2">
      <c r="A819" s="4" t="s">
        <v>134</v>
      </c>
      <c r="B819" s="14" t="s">
        <v>135</v>
      </c>
      <c r="C819" s="34">
        <v>42852</v>
      </c>
      <c r="D819" s="15">
        <v>69760</v>
      </c>
      <c r="E819" s="15">
        <v>68810</v>
      </c>
      <c r="F819" s="15">
        <v>200</v>
      </c>
      <c r="G819" s="15">
        <v>0</v>
      </c>
      <c r="H819" s="15">
        <v>0</v>
      </c>
      <c r="I819" s="15">
        <v>750</v>
      </c>
      <c r="J819" s="15">
        <v>13041.6</v>
      </c>
      <c r="K819" s="15">
        <v>20</v>
      </c>
      <c r="L819" s="15">
        <v>580</v>
      </c>
      <c r="M819" s="15">
        <v>620</v>
      </c>
      <c r="N819" s="15">
        <v>15900</v>
      </c>
      <c r="O819" s="15">
        <v>63993.88</v>
      </c>
      <c r="P819" s="15">
        <v>0</v>
      </c>
      <c r="Q819" s="15">
        <v>1145</v>
      </c>
      <c r="R819" s="15">
        <v>34782.720000000001</v>
      </c>
      <c r="S819" s="15">
        <v>68810</v>
      </c>
      <c r="T819" s="15">
        <v>30178.6</v>
      </c>
      <c r="U819" s="15">
        <v>0</v>
      </c>
      <c r="V819" s="15">
        <v>933</v>
      </c>
      <c r="W819" s="15">
        <v>84021.6</v>
      </c>
      <c r="X819" s="16">
        <v>160</v>
      </c>
      <c r="Y819" s="16">
        <v>370</v>
      </c>
      <c r="Z819" s="16">
        <v>0</v>
      </c>
      <c r="AA819" s="16">
        <v>0</v>
      </c>
      <c r="AB819" s="16">
        <v>530</v>
      </c>
      <c r="AC819" s="16">
        <v>0</v>
      </c>
      <c r="AD819" s="15">
        <v>0</v>
      </c>
      <c r="AE819" s="15">
        <v>50262.28</v>
      </c>
      <c r="AF819" s="17">
        <v>-9.1300000000000008</v>
      </c>
      <c r="AG819" s="17">
        <v>0</v>
      </c>
      <c r="AH819" s="17">
        <v>0</v>
      </c>
      <c r="AI819" s="17">
        <v>0</v>
      </c>
      <c r="AJ819" s="17">
        <v>0</v>
      </c>
      <c r="AK819" s="17">
        <v>0</v>
      </c>
      <c r="AL819" s="18">
        <v>1006</v>
      </c>
      <c r="AM819" s="18">
        <v>1026</v>
      </c>
      <c r="AN819" s="35">
        <v>42858</v>
      </c>
      <c r="AO819" s="35">
        <v>42853</v>
      </c>
      <c r="AP819" s="23" t="s">
        <v>50</v>
      </c>
      <c r="AQ819" s="36">
        <v>42855.817974537036</v>
      </c>
      <c r="AR819" s="20" t="s">
        <v>51</v>
      </c>
      <c r="AS819" s="25" t="s">
        <v>50</v>
      </c>
      <c r="AT819" s="37">
        <v>42857.468946759262</v>
      </c>
      <c r="AU819" s="21" t="s">
        <v>51</v>
      </c>
    </row>
    <row r="820" spans="1:47" x14ac:dyDescent="0.2">
      <c r="A820" s="4" t="s">
        <v>134</v>
      </c>
      <c r="B820" s="14" t="s">
        <v>135</v>
      </c>
      <c r="C820" s="34">
        <v>42853</v>
      </c>
      <c r="D820" s="15">
        <v>71840</v>
      </c>
      <c r="E820" s="15">
        <v>70990</v>
      </c>
      <c r="F820" s="15">
        <v>200</v>
      </c>
      <c r="G820" s="15">
        <v>0</v>
      </c>
      <c r="H820" s="15">
        <v>0</v>
      </c>
      <c r="I820" s="15">
        <v>650</v>
      </c>
      <c r="J820" s="15">
        <v>12237.81</v>
      </c>
      <c r="K820" s="15">
        <v>0</v>
      </c>
      <c r="L820" s="15">
        <v>755</v>
      </c>
      <c r="M820" s="15">
        <v>1305</v>
      </c>
      <c r="N820" s="15">
        <v>17100</v>
      </c>
      <c r="O820" s="15">
        <v>68530.81</v>
      </c>
      <c r="P820" s="15">
        <v>0</v>
      </c>
      <c r="Q820" s="15">
        <v>1740</v>
      </c>
      <c r="R820" s="15">
        <v>32967</v>
      </c>
      <c r="S820" s="15">
        <v>70990</v>
      </c>
      <c r="T820" s="15">
        <v>31312.45</v>
      </c>
      <c r="U820" s="15">
        <v>0</v>
      </c>
      <c r="V820" s="15">
        <v>935.36</v>
      </c>
      <c r="W820" s="15">
        <v>86137.81</v>
      </c>
      <c r="X820" s="16">
        <v>130</v>
      </c>
      <c r="Y820" s="16">
        <v>150</v>
      </c>
      <c r="Z820" s="16">
        <v>0</v>
      </c>
      <c r="AA820" s="16">
        <v>0</v>
      </c>
      <c r="AB820" s="16">
        <v>280</v>
      </c>
      <c r="AC820" s="16">
        <v>0</v>
      </c>
      <c r="AD820" s="15">
        <v>0</v>
      </c>
      <c r="AE820" s="15">
        <v>54513</v>
      </c>
      <c r="AF820" s="17">
        <v>-31.65</v>
      </c>
      <c r="AG820" s="17">
        <v>0</v>
      </c>
      <c r="AH820" s="17">
        <v>0</v>
      </c>
      <c r="AI820" s="17">
        <v>0</v>
      </c>
      <c r="AJ820" s="17">
        <v>0</v>
      </c>
      <c r="AK820" s="17">
        <v>0</v>
      </c>
      <c r="AL820" s="18">
        <v>1100</v>
      </c>
      <c r="AM820" s="18">
        <v>1119</v>
      </c>
      <c r="AN820" s="35">
        <v>42859</v>
      </c>
      <c r="AO820" s="35">
        <v>42854</v>
      </c>
      <c r="AP820" s="23" t="s">
        <v>50</v>
      </c>
      <c r="AQ820" s="36">
        <v>42857.616087962961</v>
      </c>
      <c r="AR820" s="20" t="s">
        <v>71</v>
      </c>
      <c r="AS820" s="25" t="s">
        <v>50</v>
      </c>
      <c r="AT820" s="37">
        <v>42857.881342592591</v>
      </c>
      <c r="AU820" s="21" t="s">
        <v>51</v>
      </c>
    </row>
    <row r="821" spans="1:47" x14ac:dyDescent="0.2">
      <c r="A821" s="4" t="s">
        <v>134</v>
      </c>
      <c r="B821" s="14" t="s">
        <v>135</v>
      </c>
      <c r="C821" s="34">
        <v>42854</v>
      </c>
      <c r="D821" s="15">
        <v>52320</v>
      </c>
      <c r="E821" s="15">
        <v>51620</v>
      </c>
      <c r="F821" s="15">
        <v>0</v>
      </c>
      <c r="G821" s="15">
        <v>0</v>
      </c>
      <c r="H821" s="15">
        <v>0</v>
      </c>
      <c r="I821" s="15">
        <v>700</v>
      </c>
      <c r="J821" s="15">
        <v>13972.65</v>
      </c>
      <c r="K821" s="15">
        <v>0</v>
      </c>
      <c r="L821" s="15">
        <v>605</v>
      </c>
      <c r="M821" s="15">
        <v>280</v>
      </c>
      <c r="N821" s="15">
        <v>5200</v>
      </c>
      <c r="O821" s="15">
        <v>46367.95</v>
      </c>
      <c r="P821" s="15">
        <v>0</v>
      </c>
      <c r="Q821" s="15">
        <v>1565</v>
      </c>
      <c r="R821" s="15">
        <v>24444.7</v>
      </c>
      <c r="S821" s="15">
        <v>51620</v>
      </c>
      <c r="T821" s="15">
        <v>19785.650000000001</v>
      </c>
      <c r="U821" s="15">
        <v>0</v>
      </c>
      <c r="V821" s="15">
        <v>972</v>
      </c>
      <c r="W821" s="15">
        <v>67177.649999999994</v>
      </c>
      <c r="X821" s="16">
        <v>170</v>
      </c>
      <c r="Y821" s="16">
        <v>230</v>
      </c>
      <c r="Z821" s="16">
        <v>0</v>
      </c>
      <c r="AA821" s="16">
        <v>0</v>
      </c>
      <c r="AB821" s="16">
        <v>400</v>
      </c>
      <c r="AC821" s="16">
        <v>0</v>
      </c>
      <c r="AD821" s="15">
        <v>0</v>
      </c>
      <c r="AE821" s="15">
        <v>31910.3</v>
      </c>
      <c r="AF821" s="17">
        <v>0</v>
      </c>
      <c r="AG821" s="17">
        <v>0</v>
      </c>
      <c r="AH821" s="17">
        <v>0</v>
      </c>
      <c r="AI821" s="17">
        <v>-1565</v>
      </c>
      <c r="AJ821" s="17">
        <v>0</v>
      </c>
      <c r="AK821" s="17">
        <v>0</v>
      </c>
      <c r="AL821" s="18">
        <v>826</v>
      </c>
      <c r="AM821" s="18">
        <v>832</v>
      </c>
      <c r="AN821" s="35">
        <v>42859</v>
      </c>
      <c r="AO821" s="35">
        <v>42857</v>
      </c>
      <c r="AP821" s="23" t="s">
        <v>50</v>
      </c>
      <c r="AQ821" s="36">
        <v>42857.745682870373</v>
      </c>
      <c r="AR821" s="20" t="s">
        <v>71</v>
      </c>
      <c r="AS821" s="25" t="s">
        <v>50</v>
      </c>
      <c r="AT821" s="37">
        <v>42857.881342592591</v>
      </c>
      <c r="AU821" s="21" t="s">
        <v>51</v>
      </c>
    </row>
    <row r="822" spans="1:47" x14ac:dyDescent="0.2">
      <c r="A822" s="4" t="s">
        <v>136</v>
      </c>
      <c r="B822" s="14" t="s">
        <v>137</v>
      </c>
      <c r="C822" s="34">
        <v>42826</v>
      </c>
      <c r="D822" s="15">
        <v>35520</v>
      </c>
      <c r="E822" s="15">
        <v>35170</v>
      </c>
      <c r="F822" s="15">
        <v>0</v>
      </c>
      <c r="G822" s="15">
        <v>0</v>
      </c>
      <c r="H822" s="15">
        <v>0</v>
      </c>
      <c r="I822" s="15">
        <v>350</v>
      </c>
      <c r="J822" s="15">
        <v>3933.3</v>
      </c>
      <c r="K822" s="15">
        <v>0</v>
      </c>
      <c r="L822" s="15">
        <v>225</v>
      </c>
      <c r="M822" s="15">
        <v>40</v>
      </c>
      <c r="N822" s="15">
        <v>100</v>
      </c>
      <c r="O822" s="15">
        <v>27023.99</v>
      </c>
      <c r="P822" s="15">
        <v>0</v>
      </c>
      <c r="Q822" s="15">
        <v>3750</v>
      </c>
      <c r="R822" s="15">
        <v>9044.31</v>
      </c>
      <c r="S822" s="15">
        <v>35170</v>
      </c>
      <c r="T822" s="15">
        <v>4373.6400000000003</v>
      </c>
      <c r="U822" s="15">
        <v>0</v>
      </c>
      <c r="V822" s="15">
        <v>274.66000000000003</v>
      </c>
      <c r="W822" s="15">
        <v>39718.300000000003</v>
      </c>
      <c r="X822" s="16">
        <v>340</v>
      </c>
      <c r="Y822" s="16">
        <v>570</v>
      </c>
      <c r="Z822" s="16">
        <v>0</v>
      </c>
      <c r="AA822" s="16">
        <v>0</v>
      </c>
      <c r="AB822" s="16">
        <v>910</v>
      </c>
      <c r="AC822" s="16">
        <v>0</v>
      </c>
      <c r="AD822" s="15">
        <v>0</v>
      </c>
      <c r="AE822" s="15">
        <v>23735.69</v>
      </c>
      <c r="AF822" s="17">
        <v>-69.39</v>
      </c>
      <c r="AG822" s="17">
        <v>0</v>
      </c>
      <c r="AH822" s="17">
        <v>0</v>
      </c>
      <c r="AI822" s="17">
        <v>0</v>
      </c>
      <c r="AJ822" s="17">
        <v>0</v>
      </c>
      <c r="AK822" s="17">
        <v>0</v>
      </c>
      <c r="AL822" s="18">
        <v>450</v>
      </c>
      <c r="AM822" s="18">
        <v>455</v>
      </c>
      <c r="AN822" s="35">
        <v>42830</v>
      </c>
      <c r="AO822" s="35">
        <v>42828</v>
      </c>
      <c r="AP822" s="23" t="s">
        <v>50</v>
      </c>
      <c r="AQ822" s="36">
        <v>42829.640208333331</v>
      </c>
      <c r="AR822" s="20" t="s">
        <v>51</v>
      </c>
      <c r="AS822" s="25" t="s">
        <v>50</v>
      </c>
      <c r="AT822" s="37">
        <v>42850.879733796297</v>
      </c>
      <c r="AU822" s="21" t="s">
        <v>57</v>
      </c>
    </row>
    <row r="823" spans="1:47" x14ac:dyDescent="0.2">
      <c r="A823" s="4" t="s">
        <v>136</v>
      </c>
      <c r="B823" s="14" t="s">
        <v>137</v>
      </c>
      <c r="C823" s="34">
        <v>42828</v>
      </c>
      <c r="D823" s="15">
        <v>97605</v>
      </c>
      <c r="E823" s="15">
        <v>96755</v>
      </c>
      <c r="F823" s="15">
        <v>0</v>
      </c>
      <c r="G823" s="15">
        <v>0</v>
      </c>
      <c r="H823" s="15">
        <v>0</v>
      </c>
      <c r="I823" s="15">
        <v>850</v>
      </c>
      <c r="J823" s="15">
        <v>8719.44</v>
      </c>
      <c r="K823" s="15">
        <v>0</v>
      </c>
      <c r="L823" s="15">
        <v>530</v>
      </c>
      <c r="M823" s="15">
        <v>255</v>
      </c>
      <c r="N823" s="15">
        <v>3100</v>
      </c>
      <c r="O823" s="15">
        <v>63855.46</v>
      </c>
      <c r="P823" s="15">
        <v>0</v>
      </c>
      <c r="Q823" s="15">
        <v>27314.13</v>
      </c>
      <c r="R823" s="15">
        <v>19039.849999999999</v>
      </c>
      <c r="S823" s="15">
        <v>96755</v>
      </c>
      <c r="T823" s="15">
        <v>12832.66</v>
      </c>
      <c r="U823" s="15">
        <v>0</v>
      </c>
      <c r="V823" s="15">
        <v>621.78</v>
      </c>
      <c r="W823" s="15">
        <v>107109.44</v>
      </c>
      <c r="X823" s="16">
        <v>850</v>
      </c>
      <c r="Y823" s="16">
        <v>0</v>
      </c>
      <c r="Z823" s="16">
        <v>0</v>
      </c>
      <c r="AA823" s="16">
        <v>0</v>
      </c>
      <c r="AB823" s="16">
        <v>850</v>
      </c>
      <c r="AC823" s="16">
        <v>0</v>
      </c>
      <c r="AD823" s="15">
        <v>0</v>
      </c>
      <c r="AE823" s="15">
        <v>55201.02</v>
      </c>
      <c r="AF823" s="17">
        <v>-260.11</v>
      </c>
      <c r="AG823" s="17">
        <v>0</v>
      </c>
      <c r="AH823" s="17">
        <v>0</v>
      </c>
      <c r="AI823" s="17">
        <v>0</v>
      </c>
      <c r="AJ823" s="17">
        <v>0</v>
      </c>
      <c r="AK823" s="17">
        <v>0</v>
      </c>
      <c r="AL823" s="18">
        <v>1245</v>
      </c>
      <c r="AM823" s="18">
        <v>1272</v>
      </c>
      <c r="AN823" s="35">
        <v>42832</v>
      </c>
      <c r="AO823" s="35">
        <v>42829</v>
      </c>
      <c r="AP823" s="23" t="s">
        <v>50</v>
      </c>
      <c r="AQ823" s="36">
        <v>42832.434594907405</v>
      </c>
      <c r="AR823" s="20" t="s">
        <v>51</v>
      </c>
      <c r="AS823" s="25" t="s">
        <v>50</v>
      </c>
      <c r="AT823" s="37">
        <v>42850.879733796297</v>
      </c>
      <c r="AU823" s="21" t="s">
        <v>57</v>
      </c>
    </row>
    <row r="824" spans="1:47" x14ac:dyDescent="0.2">
      <c r="A824" s="4" t="s">
        <v>136</v>
      </c>
      <c r="B824" s="14" t="s">
        <v>137</v>
      </c>
      <c r="C824" s="34">
        <v>42829</v>
      </c>
      <c r="D824" s="15">
        <v>66525</v>
      </c>
      <c r="E824" s="15">
        <v>65925</v>
      </c>
      <c r="F824" s="15">
        <v>0</v>
      </c>
      <c r="G824" s="15">
        <v>0</v>
      </c>
      <c r="H824" s="15">
        <v>0</v>
      </c>
      <c r="I824" s="15">
        <v>600</v>
      </c>
      <c r="J824" s="15">
        <v>7194.63</v>
      </c>
      <c r="K824" s="15">
        <v>0</v>
      </c>
      <c r="L824" s="15">
        <v>435</v>
      </c>
      <c r="M824" s="15">
        <v>85</v>
      </c>
      <c r="N824" s="15">
        <v>1000</v>
      </c>
      <c r="O824" s="15">
        <v>41076.92</v>
      </c>
      <c r="P824" s="15">
        <v>30</v>
      </c>
      <c r="Q824" s="15">
        <v>15225</v>
      </c>
      <c r="R824" s="15">
        <v>18907.71</v>
      </c>
      <c r="S824" s="15">
        <v>65925</v>
      </c>
      <c r="T824" s="15">
        <v>8809.93</v>
      </c>
      <c r="U824" s="15">
        <v>0</v>
      </c>
      <c r="V824" s="15">
        <v>504.7</v>
      </c>
      <c r="W824" s="15">
        <v>74239.63</v>
      </c>
      <c r="X824" s="16">
        <v>580</v>
      </c>
      <c r="Y824" s="16">
        <v>665</v>
      </c>
      <c r="Z824" s="16">
        <v>0</v>
      </c>
      <c r="AA824" s="16">
        <v>0</v>
      </c>
      <c r="AB824" s="16">
        <v>1245</v>
      </c>
      <c r="AC824" s="16">
        <v>0</v>
      </c>
      <c r="AD824" s="15">
        <v>0</v>
      </c>
      <c r="AE824" s="15">
        <v>34607.29</v>
      </c>
      <c r="AF824" s="17">
        <v>-166.89</v>
      </c>
      <c r="AG824" s="17">
        <v>0</v>
      </c>
      <c r="AH824" s="17">
        <v>0</v>
      </c>
      <c r="AI824" s="17">
        <v>0</v>
      </c>
      <c r="AJ824" s="17">
        <v>-28.55</v>
      </c>
      <c r="AK824" s="17">
        <v>0</v>
      </c>
      <c r="AL824" s="18">
        <v>850</v>
      </c>
      <c r="AM824" s="18">
        <v>882</v>
      </c>
      <c r="AN824" s="35">
        <v>42835</v>
      </c>
      <c r="AO824" s="35">
        <v>42830</v>
      </c>
      <c r="AP824" s="23" t="s">
        <v>50</v>
      </c>
      <c r="AQ824" s="36">
        <v>42834.885254629633</v>
      </c>
      <c r="AR824" s="20" t="s">
        <v>51</v>
      </c>
      <c r="AS824" s="25" t="s">
        <v>50</v>
      </c>
      <c r="AT824" s="37">
        <v>42850.879733796297</v>
      </c>
      <c r="AU824" s="21" t="s">
        <v>57</v>
      </c>
    </row>
    <row r="825" spans="1:47" x14ac:dyDescent="0.2">
      <c r="A825" s="4" t="s">
        <v>136</v>
      </c>
      <c r="B825" s="14" t="s">
        <v>137</v>
      </c>
      <c r="C825" s="34">
        <v>42830</v>
      </c>
      <c r="D825" s="15">
        <v>67160</v>
      </c>
      <c r="E825" s="15">
        <v>66660</v>
      </c>
      <c r="F825" s="15">
        <v>150</v>
      </c>
      <c r="G825" s="15">
        <v>0</v>
      </c>
      <c r="H825" s="15">
        <v>0</v>
      </c>
      <c r="I825" s="15">
        <v>350</v>
      </c>
      <c r="J825" s="15">
        <v>7082.73</v>
      </c>
      <c r="K825" s="15">
        <v>0</v>
      </c>
      <c r="L825" s="15">
        <v>455</v>
      </c>
      <c r="M825" s="15">
        <v>0</v>
      </c>
      <c r="N825" s="15">
        <v>1300</v>
      </c>
      <c r="O825" s="15">
        <v>51536.84</v>
      </c>
      <c r="P825" s="15">
        <v>0</v>
      </c>
      <c r="Q825" s="15">
        <v>10267.200000000001</v>
      </c>
      <c r="R825" s="15">
        <v>14193.69</v>
      </c>
      <c r="S825" s="15">
        <v>66660</v>
      </c>
      <c r="T825" s="15">
        <v>8844.6</v>
      </c>
      <c r="U825" s="15">
        <v>0</v>
      </c>
      <c r="V825" s="15">
        <v>493.13</v>
      </c>
      <c r="W825" s="15">
        <v>74697.73</v>
      </c>
      <c r="X825" s="16">
        <v>790</v>
      </c>
      <c r="Y825" s="16">
        <v>30</v>
      </c>
      <c r="Z825" s="16">
        <v>0</v>
      </c>
      <c r="AA825" s="16">
        <v>0</v>
      </c>
      <c r="AB825" s="16">
        <v>820</v>
      </c>
      <c r="AC825" s="16">
        <v>0</v>
      </c>
      <c r="AD825" s="15">
        <v>0</v>
      </c>
      <c r="AE825" s="15">
        <v>44819.11</v>
      </c>
      <c r="AF825" s="17">
        <v>-74.27</v>
      </c>
      <c r="AG825" s="17">
        <v>0</v>
      </c>
      <c r="AH825" s="17">
        <v>0</v>
      </c>
      <c r="AI825" s="17">
        <v>0</v>
      </c>
      <c r="AJ825" s="17">
        <v>-41.7</v>
      </c>
      <c r="AK825" s="17">
        <v>0</v>
      </c>
      <c r="AL825" s="18">
        <v>803</v>
      </c>
      <c r="AM825" s="18">
        <v>839</v>
      </c>
      <c r="AN825" s="35">
        <v>42835</v>
      </c>
      <c r="AO825" s="35">
        <v>42832</v>
      </c>
      <c r="AP825" s="23" t="s">
        <v>50</v>
      </c>
      <c r="AQ825" s="36">
        <v>42834.949328703704</v>
      </c>
      <c r="AR825" s="20" t="s">
        <v>51</v>
      </c>
      <c r="AS825" s="25" t="s">
        <v>50</v>
      </c>
      <c r="AT825" s="37">
        <v>42850.879733796297</v>
      </c>
      <c r="AU825" s="21" t="s">
        <v>57</v>
      </c>
    </row>
    <row r="826" spans="1:47" x14ac:dyDescent="0.2">
      <c r="A826" s="4" t="s">
        <v>136</v>
      </c>
      <c r="B826" s="14" t="s">
        <v>137</v>
      </c>
      <c r="C826" s="34">
        <v>42832</v>
      </c>
      <c r="D826" s="15">
        <v>95585</v>
      </c>
      <c r="E826" s="15">
        <v>94735</v>
      </c>
      <c r="F826" s="15">
        <v>50</v>
      </c>
      <c r="G826" s="15">
        <v>0</v>
      </c>
      <c r="H826" s="15">
        <v>0</v>
      </c>
      <c r="I826" s="15">
        <v>800</v>
      </c>
      <c r="J826" s="15">
        <v>13841.97</v>
      </c>
      <c r="K826" s="15">
        <v>0</v>
      </c>
      <c r="L826" s="15">
        <v>385</v>
      </c>
      <c r="M826" s="15">
        <v>165</v>
      </c>
      <c r="N826" s="15">
        <v>0</v>
      </c>
      <c r="O826" s="15">
        <v>51085.67</v>
      </c>
      <c r="P826" s="15">
        <v>0</v>
      </c>
      <c r="Q826" s="15">
        <v>35869.5</v>
      </c>
      <c r="R826" s="15">
        <v>23021.8</v>
      </c>
      <c r="S826" s="15">
        <v>94735</v>
      </c>
      <c r="T826" s="15">
        <v>14300.44</v>
      </c>
      <c r="U826" s="15">
        <v>0</v>
      </c>
      <c r="V826" s="15">
        <v>941.53</v>
      </c>
      <c r="W826" s="15">
        <v>109976.97</v>
      </c>
      <c r="X826" s="16">
        <v>1440</v>
      </c>
      <c r="Y826" s="16">
        <v>1470</v>
      </c>
      <c r="Z826" s="16">
        <v>0</v>
      </c>
      <c r="AA826" s="16">
        <v>905</v>
      </c>
      <c r="AB826" s="16">
        <v>2005</v>
      </c>
      <c r="AC826" s="16">
        <v>700</v>
      </c>
      <c r="AD826" s="15">
        <v>0</v>
      </c>
      <c r="AE826" s="15">
        <v>39398.699999999997</v>
      </c>
      <c r="AF826" s="17">
        <v>-601.57000000000005</v>
      </c>
      <c r="AG826" s="17">
        <v>0</v>
      </c>
      <c r="AH826" s="17">
        <v>0</v>
      </c>
      <c r="AI826" s="17">
        <v>0</v>
      </c>
      <c r="AJ826" s="17">
        <v>0</v>
      </c>
      <c r="AK826" s="17">
        <v>0</v>
      </c>
      <c r="AL826" s="18">
        <v>1244</v>
      </c>
      <c r="AM826" s="18">
        <v>1268</v>
      </c>
      <c r="AN826" s="35">
        <v>42837</v>
      </c>
      <c r="AO826" s="35">
        <v>42835</v>
      </c>
      <c r="AP826" s="23" t="s">
        <v>50</v>
      </c>
      <c r="AQ826" s="36">
        <v>42836.467615740738</v>
      </c>
      <c r="AR826" s="20" t="s">
        <v>51</v>
      </c>
      <c r="AS826" s="25" t="s">
        <v>50</v>
      </c>
      <c r="AT826" s="37">
        <v>42850.879733796297</v>
      </c>
      <c r="AU826" s="21" t="s">
        <v>57</v>
      </c>
    </row>
    <row r="827" spans="1:47" x14ac:dyDescent="0.2">
      <c r="A827" s="4" t="s">
        <v>136</v>
      </c>
      <c r="B827" s="14" t="s">
        <v>137</v>
      </c>
      <c r="C827" s="34">
        <v>42833</v>
      </c>
      <c r="D827" s="15">
        <v>49795</v>
      </c>
      <c r="E827" s="15">
        <v>49445</v>
      </c>
      <c r="F827" s="15">
        <v>0</v>
      </c>
      <c r="G827" s="15">
        <v>0</v>
      </c>
      <c r="H827" s="15">
        <v>0</v>
      </c>
      <c r="I827" s="15">
        <v>350</v>
      </c>
      <c r="J827" s="15">
        <v>5122.62</v>
      </c>
      <c r="K827" s="15">
        <v>0</v>
      </c>
      <c r="L827" s="15">
        <v>345</v>
      </c>
      <c r="M827" s="15">
        <v>275</v>
      </c>
      <c r="N827" s="15">
        <v>3200</v>
      </c>
      <c r="O827" s="15">
        <v>25383.29</v>
      </c>
      <c r="P827" s="15">
        <v>0</v>
      </c>
      <c r="Q827" s="15">
        <v>17920.64</v>
      </c>
      <c r="R827" s="15">
        <v>15433.69</v>
      </c>
      <c r="S827" s="15">
        <v>49445</v>
      </c>
      <c r="T827" s="15">
        <v>8916.94</v>
      </c>
      <c r="U827" s="15">
        <v>0</v>
      </c>
      <c r="V827" s="15">
        <v>375.68</v>
      </c>
      <c r="W827" s="15">
        <v>55537.62</v>
      </c>
      <c r="X827" s="16">
        <v>640</v>
      </c>
      <c r="Y827" s="16">
        <v>275</v>
      </c>
      <c r="Z827" s="16">
        <v>0</v>
      </c>
      <c r="AA827" s="16">
        <v>275</v>
      </c>
      <c r="AB827" s="16">
        <v>640</v>
      </c>
      <c r="AC827" s="16">
        <v>200</v>
      </c>
      <c r="AD827" s="15">
        <v>0</v>
      </c>
      <c r="AE827" s="15">
        <v>20480.669999999998</v>
      </c>
      <c r="AF827" s="17">
        <v>-249.2</v>
      </c>
      <c r="AG827" s="17">
        <v>0</v>
      </c>
      <c r="AH827" s="17">
        <v>0</v>
      </c>
      <c r="AI827" s="17">
        <v>0</v>
      </c>
      <c r="AJ827" s="17">
        <v>0</v>
      </c>
      <c r="AK827" s="17">
        <v>0</v>
      </c>
      <c r="AL827" s="18">
        <v>591</v>
      </c>
      <c r="AM827" s="18">
        <v>621</v>
      </c>
      <c r="AN827" s="35">
        <v>42837</v>
      </c>
      <c r="AO827" s="35">
        <v>42835</v>
      </c>
      <c r="AP827" s="23" t="s">
        <v>50</v>
      </c>
      <c r="AQ827" s="36">
        <v>42836.467986111114</v>
      </c>
      <c r="AR827" s="20" t="s">
        <v>51</v>
      </c>
      <c r="AS827" s="25" t="s">
        <v>50</v>
      </c>
      <c r="AT827" s="37">
        <v>42850.879733796297</v>
      </c>
      <c r="AU827" s="21" t="s">
        <v>57</v>
      </c>
    </row>
    <row r="828" spans="1:47" x14ac:dyDescent="0.2">
      <c r="A828" s="4" t="s">
        <v>136</v>
      </c>
      <c r="B828" s="14" t="s">
        <v>137</v>
      </c>
      <c r="C828" s="34">
        <v>42835</v>
      </c>
      <c r="D828" s="15">
        <v>72500</v>
      </c>
      <c r="E828" s="15">
        <v>72300</v>
      </c>
      <c r="F828" s="15">
        <v>0</v>
      </c>
      <c r="G828" s="15">
        <v>0</v>
      </c>
      <c r="H828" s="15">
        <v>0</v>
      </c>
      <c r="I828" s="15">
        <v>200</v>
      </c>
      <c r="J828" s="15">
        <v>3958.29</v>
      </c>
      <c r="K828" s="15">
        <v>0</v>
      </c>
      <c r="L828" s="15">
        <v>695</v>
      </c>
      <c r="M828" s="15">
        <v>175</v>
      </c>
      <c r="N828" s="15">
        <v>300</v>
      </c>
      <c r="O828" s="15">
        <v>34008.550000000003</v>
      </c>
      <c r="P828" s="15">
        <v>0</v>
      </c>
      <c r="Q828" s="15">
        <v>30075.29</v>
      </c>
      <c r="R828" s="15">
        <v>13544.45</v>
      </c>
      <c r="S828" s="15">
        <v>72300</v>
      </c>
      <c r="T828" s="15">
        <v>5012.42</v>
      </c>
      <c r="U828" s="15">
        <v>0</v>
      </c>
      <c r="V828" s="15">
        <v>315.87</v>
      </c>
      <c r="W828" s="15">
        <v>77328.289999999994</v>
      </c>
      <c r="X828" s="16">
        <v>1440</v>
      </c>
      <c r="Y828" s="16">
        <v>0</v>
      </c>
      <c r="Z828" s="16">
        <v>0</v>
      </c>
      <c r="AA828" s="16">
        <v>0</v>
      </c>
      <c r="AB828" s="16">
        <v>1440</v>
      </c>
      <c r="AC828" s="16">
        <v>0</v>
      </c>
      <c r="AD828" s="15">
        <v>0</v>
      </c>
      <c r="AE828" s="15">
        <v>30620.26</v>
      </c>
      <c r="AF828" s="17">
        <v>-359.26</v>
      </c>
      <c r="AG828" s="17">
        <v>0</v>
      </c>
      <c r="AH828" s="17">
        <v>0</v>
      </c>
      <c r="AI828" s="17">
        <v>0</v>
      </c>
      <c r="AJ828" s="17">
        <v>0</v>
      </c>
      <c r="AK828" s="17">
        <v>0</v>
      </c>
      <c r="AL828" s="18">
        <v>905</v>
      </c>
      <c r="AM828" s="18">
        <v>922</v>
      </c>
      <c r="AN828" s="35">
        <v>42842</v>
      </c>
      <c r="AO828" s="35">
        <v>42836</v>
      </c>
      <c r="AP828" s="23" t="s">
        <v>50</v>
      </c>
      <c r="AQ828" s="36">
        <v>42837.423252314817</v>
      </c>
      <c r="AR828" s="20" t="s">
        <v>51</v>
      </c>
      <c r="AS828" s="25" t="s">
        <v>50</v>
      </c>
      <c r="AT828" s="37">
        <v>42850.879733796297</v>
      </c>
      <c r="AU828" s="21" t="s">
        <v>57</v>
      </c>
    </row>
    <row r="829" spans="1:47" x14ac:dyDescent="0.2">
      <c r="A829" s="4" t="s">
        <v>136</v>
      </c>
      <c r="B829" s="14" t="s">
        <v>137</v>
      </c>
      <c r="C829" s="34">
        <v>42836</v>
      </c>
      <c r="D829" s="15">
        <v>29940</v>
      </c>
      <c r="E829" s="15">
        <v>29490</v>
      </c>
      <c r="F829" s="15">
        <v>0</v>
      </c>
      <c r="G829" s="15">
        <v>0</v>
      </c>
      <c r="H829" s="15">
        <v>0</v>
      </c>
      <c r="I829" s="15">
        <v>450</v>
      </c>
      <c r="J829" s="15">
        <v>1756.05</v>
      </c>
      <c r="K829" s="15">
        <v>0</v>
      </c>
      <c r="L829" s="15">
        <v>120</v>
      </c>
      <c r="M829" s="15">
        <v>30</v>
      </c>
      <c r="N829" s="15">
        <v>500</v>
      </c>
      <c r="O829" s="15">
        <v>17271.88</v>
      </c>
      <c r="P829" s="15">
        <v>0</v>
      </c>
      <c r="Q829" s="15">
        <v>10167.1</v>
      </c>
      <c r="R829" s="15">
        <v>4907.07</v>
      </c>
      <c r="S829" s="15">
        <v>29490</v>
      </c>
      <c r="T829" s="15">
        <v>2731.36</v>
      </c>
      <c r="U829" s="15">
        <v>0</v>
      </c>
      <c r="V829" s="15">
        <v>124.69</v>
      </c>
      <c r="W829" s="15">
        <v>31846.05</v>
      </c>
      <c r="X829" s="16">
        <v>320</v>
      </c>
      <c r="Y829" s="16">
        <v>1065</v>
      </c>
      <c r="Z829" s="16">
        <v>0</v>
      </c>
      <c r="AA829" s="16">
        <v>0</v>
      </c>
      <c r="AB829" s="16">
        <v>1385</v>
      </c>
      <c r="AC829" s="16">
        <v>0</v>
      </c>
      <c r="AD829" s="15">
        <v>0</v>
      </c>
      <c r="AE829" s="15">
        <v>16750.830000000002</v>
      </c>
      <c r="AF829" s="17">
        <v>-220.07</v>
      </c>
      <c r="AG829" s="17">
        <v>0</v>
      </c>
      <c r="AH829" s="17">
        <v>0</v>
      </c>
      <c r="AI829" s="17">
        <v>0</v>
      </c>
      <c r="AJ829" s="17">
        <v>-48.45</v>
      </c>
      <c r="AK829" s="17">
        <v>0</v>
      </c>
      <c r="AL829" s="18">
        <v>326</v>
      </c>
      <c r="AM829" s="18">
        <v>350</v>
      </c>
      <c r="AN829" s="35">
        <v>42843</v>
      </c>
      <c r="AO829" s="35">
        <v>42837</v>
      </c>
      <c r="AP829" s="23" t="s">
        <v>50</v>
      </c>
      <c r="AQ829" s="36">
        <v>42841.535740740743</v>
      </c>
      <c r="AR829" s="20" t="s">
        <v>51</v>
      </c>
      <c r="AS829" s="25" t="s">
        <v>50</v>
      </c>
      <c r="AT829" s="37">
        <v>42850.879733796297</v>
      </c>
      <c r="AU829" s="21" t="s">
        <v>57</v>
      </c>
    </row>
    <row r="830" spans="1:47" x14ac:dyDescent="0.2">
      <c r="A830" s="4" t="s">
        <v>136</v>
      </c>
      <c r="B830" s="14" t="s">
        <v>137</v>
      </c>
      <c r="C830" s="34">
        <v>42837</v>
      </c>
      <c r="D830" s="15">
        <v>3345</v>
      </c>
      <c r="E830" s="15">
        <v>3345</v>
      </c>
      <c r="F830" s="15">
        <v>0</v>
      </c>
      <c r="G830" s="15">
        <v>0</v>
      </c>
      <c r="H830" s="15">
        <v>0</v>
      </c>
      <c r="I830" s="15">
        <v>0</v>
      </c>
      <c r="J830" s="15">
        <v>535.44000000000005</v>
      </c>
      <c r="K830" s="15">
        <v>0</v>
      </c>
      <c r="L830" s="15">
        <v>30</v>
      </c>
      <c r="M830" s="15">
        <v>0</v>
      </c>
      <c r="N830" s="15">
        <v>0</v>
      </c>
      <c r="O830" s="15">
        <v>1990.84</v>
      </c>
      <c r="P830" s="15">
        <v>0</v>
      </c>
      <c r="Q830" s="15">
        <v>1125.5</v>
      </c>
      <c r="R830" s="15">
        <v>794.1</v>
      </c>
      <c r="S830" s="15">
        <v>3345</v>
      </c>
      <c r="T830" s="15">
        <v>528.45000000000005</v>
      </c>
      <c r="U830" s="15">
        <v>0</v>
      </c>
      <c r="V830" s="15">
        <v>36.99</v>
      </c>
      <c r="W830" s="15">
        <v>3910.44</v>
      </c>
      <c r="X830" s="16">
        <v>400</v>
      </c>
      <c r="Y830" s="16">
        <v>50</v>
      </c>
      <c r="Z830" s="16">
        <v>0</v>
      </c>
      <c r="AA830" s="16">
        <v>0</v>
      </c>
      <c r="AB830" s="16">
        <v>450</v>
      </c>
      <c r="AC830" s="16">
        <v>0</v>
      </c>
      <c r="AD830" s="15">
        <v>0</v>
      </c>
      <c r="AE830" s="15">
        <v>1875.4</v>
      </c>
      <c r="AF830" s="17">
        <v>0</v>
      </c>
      <c r="AG830" s="17">
        <v>0</v>
      </c>
      <c r="AH830" s="17">
        <v>0</v>
      </c>
      <c r="AI830" s="17">
        <v>0</v>
      </c>
      <c r="AJ830" s="17">
        <v>0</v>
      </c>
      <c r="AK830" s="17">
        <v>0</v>
      </c>
      <c r="AL830" s="18">
        <v>47</v>
      </c>
      <c r="AM830" s="18">
        <v>47</v>
      </c>
      <c r="AN830" s="35">
        <v>42844</v>
      </c>
      <c r="AO830" s="35">
        <v>42838</v>
      </c>
      <c r="AP830" s="23" t="s">
        <v>50</v>
      </c>
      <c r="AQ830" s="36">
        <v>42841.916631944441</v>
      </c>
      <c r="AR830" s="20" t="s">
        <v>51</v>
      </c>
      <c r="AS830" s="25" t="s">
        <v>50</v>
      </c>
      <c r="AT830" s="37">
        <v>42850.879733796297</v>
      </c>
      <c r="AU830" s="21" t="s">
        <v>57</v>
      </c>
    </row>
    <row r="831" spans="1:47" x14ac:dyDescent="0.2">
      <c r="A831" s="4" t="s">
        <v>136</v>
      </c>
      <c r="B831" s="14" t="s">
        <v>137</v>
      </c>
      <c r="C831" s="34">
        <v>42842</v>
      </c>
      <c r="D831" s="15">
        <v>69470</v>
      </c>
      <c r="E831" s="15">
        <v>68820</v>
      </c>
      <c r="F831" s="15">
        <v>0</v>
      </c>
      <c r="G831" s="15">
        <v>0</v>
      </c>
      <c r="H831" s="15">
        <v>0</v>
      </c>
      <c r="I831" s="15">
        <v>650</v>
      </c>
      <c r="J831" s="15">
        <v>4894.53</v>
      </c>
      <c r="K831" s="15">
        <v>0</v>
      </c>
      <c r="L831" s="15">
        <v>425</v>
      </c>
      <c r="M831" s="15">
        <v>70</v>
      </c>
      <c r="N831" s="15">
        <v>2600</v>
      </c>
      <c r="O831" s="15">
        <v>37602.79</v>
      </c>
      <c r="P831" s="15">
        <v>0</v>
      </c>
      <c r="Q831" s="15">
        <v>22095.599999999999</v>
      </c>
      <c r="R831" s="15">
        <v>17761.14</v>
      </c>
      <c r="S831" s="15">
        <v>68820</v>
      </c>
      <c r="T831" s="15">
        <v>8286.9500000000007</v>
      </c>
      <c r="U831" s="15">
        <v>0</v>
      </c>
      <c r="V831" s="15">
        <v>352.58</v>
      </c>
      <c r="W831" s="15">
        <v>74859.53</v>
      </c>
      <c r="X831" s="16">
        <v>600</v>
      </c>
      <c r="Y831" s="16">
        <v>260</v>
      </c>
      <c r="Z831" s="16">
        <v>0</v>
      </c>
      <c r="AA831" s="16">
        <v>0</v>
      </c>
      <c r="AB831" s="16">
        <v>860</v>
      </c>
      <c r="AC831" s="16">
        <v>0</v>
      </c>
      <c r="AD831" s="15">
        <v>0</v>
      </c>
      <c r="AE831" s="15">
        <v>33073.26</v>
      </c>
      <c r="AF831" s="17">
        <v>-454.82</v>
      </c>
      <c r="AG831" s="17">
        <v>0</v>
      </c>
      <c r="AH831" s="17">
        <v>0</v>
      </c>
      <c r="AI831" s="17">
        <v>0</v>
      </c>
      <c r="AJ831" s="17">
        <v>0</v>
      </c>
      <c r="AK831" s="17">
        <v>0</v>
      </c>
      <c r="AL831" s="18">
        <v>912</v>
      </c>
      <c r="AM831" s="18">
        <v>933</v>
      </c>
      <c r="AN831" s="35">
        <v>42845</v>
      </c>
      <c r="AO831" s="35">
        <v>42843</v>
      </c>
      <c r="AP831" s="23" t="s">
        <v>50</v>
      </c>
      <c r="AQ831" s="36">
        <v>42843.742164351854</v>
      </c>
      <c r="AR831" s="20" t="s">
        <v>51</v>
      </c>
      <c r="AS831" s="25" t="s">
        <v>50</v>
      </c>
      <c r="AT831" s="37">
        <v>42850.879733796297</v>
      </c>
      <c r="AU831" s="21" t="s">
        <v>57</v>
      </c>
    </row>
    <row r="832" spans="1:47" x14ac:dyDescent="0.2">
      <c r="A832" s="4" t="s">
        <v>136</v>
      </c>
      <c r="B832" s="14" t="s">
        <v>137</v>
      </c>
      <c r="C832" s="34">
        <v>42843</v>
      </c>
      <c r="D832" s="15">
        <v>59915</v>
      </c>
      <c r="E832" s="15">
        <v>59415</v>
      </c>
      <c r="F832" s="15">
        <v>0</v>
      </c>
      <c r="G832" s="15">
        <v>0</v>
      </c>
      <c r="H832" s="15">
        <v>0</v>
      </c>
      <c r="I832" s="15">
        <v>500</v>
      </c>
      <c r="J832" s="15">
        <v>3768.42</v>
      </c>
      <c r="K832" s="15">
        <v>10</v>
      </c>
      <c r="L832" s="15">
        <v>325</v>
      </c>
      <c r="M832" s="15">
        <v>455</v>
      </c>
      <c r="N832" s="15">
        <v>1500</v>
      </c>
      <c r="O832" s="15">
        <v>32071.67</v>
      </c>
      <c r="P832" s="15">
        <v>30</v>
      </c>
      <c r="Q832" s="15">
        <v>16353.24</v>
      </c>
      <c r="R832" s="15">
        <v>17518.509999999998</v>
      </c>
      <c r="S832" s="15">
        <v>59415</v>
      </c>
      <c r="T832" s="15">
        <v>6260.21</v>
      </c>
      <c r="U832" s="15">
        <v>0</v>
      </c>
      <c r="V832" s="15">
        <v>298.20999999999998</v>
      </c>
      <c r="W832" s="15">
        <v>64473.42</v>
      </c>
      <c r="X832" s="16">
        <v>830</v>
      </c>
      <c r="Y832" s="16">
        <v>0</v>
      </c>
      <c r="Z832" s="16">
        <v>0</v>
      </c>
      <c r="AA832" s="16">
        <v>0</v>
      </c>
      <c r="AB832" s="16">
        <v>830</v>
      </c>
      <c r="AC832" s="16">
        <v>0</v>
      </c>
      <c r="AD832" s="15">
        <v>0</v>
      </c>
      <c r="AE832" s="15">
        <v>28343.25</v>
      </c>
      <c r="AF832" s="17">
        <v>-211.11</v>
      </c>
      <c r="AG832" s="17">
        <v>0</v>
      </c>
      <c r="AH832" s="17">
        <v>0</v>
      </c>
      <c r="AI832" s="17">
        <v>2400.79</v>
      </c>
      <c r="AJ832" s="17">
        <v>-2400.79</v>
      </c>
      <c r="AK832" s="17">
        <v>0</v>
      </c>
      <c r="AL832" s="18">
        <v>809</v>
      </c>
      <c r="AM832" s="18">
        <v>816</v>
      </c>
      <c r="AN832" s="35">
        <v>42846</v>
      </c>
      <c r="AO832" s="35">
        <v>42844</v>
      </c>
      <c r="AP832" s="23" t="s">
        <v>50</v>
      </c>
      <c r="AQ832" s="36">
        <v>42844.717881944445</v>
      </c>
      <c r="AR832" s="20" t="s">
        <v>51</v>
      </c>
      <c r="AS832" s="25" t="s">
        <v>50</v>
      </c>
      <c r="AT832" s="37">
        <v>42850.879733796297</v>
      </c>
      <c r="AU832" s="21" t="s">
        <v>57</v>
      </c>
    </row>
    <row r="833" spans="1:47" x14ac:dyDescent="0.2">
      <c r="A833" s="4" t="s">
        <v>136</v>
      </c>
      <c r="B833" s="14" t="s">
        <v>137</v>
      </c>
      <c r="C833" s="34">
        <v>42844</v>
      </c>
      <c r="D833" s="15">
        <v>55220</v>
      </c>
      <c r="E833" s="15">
        <v>54720</v>
      </c>
      <c r="F833" s="15">
        <v>0</v>
      </c>
      <c r="G833" s="15">
        <v>0</v>
      </c>
      <c r="H833" s="15">
        <v>0</v>
      </c>
      <c r="I833" s="15">
        <v>500</v>
      </c>
      <c r="J833" s="15">
        <v>2046.48</v>
      </c>
      <c r="K833" s="15">
        <v>20</v>
      </c>
      <c r="L833" s="15">
        <v>595</v>
      </c>
      <c r="M833" s="15">
        <v>50</v>
      </c>
      <c r="N833" s="15">
        <v>1500</v>
      </c>
      <c r="O833" s="15">
        <v>18536.689999999999</v>
      </c>
      <c r="P833" s="15">
        <v>0</v>
      </c>
      <c r="Q833" s="15">
        <v>29421.95</v>
      </c>
      <c r="R833" s="15">
        <v>11472.84</v>
      </c>
      <c r="S833" s="15">
        <v>54720</v>
      </c>
      <c r="T833" s="15">
        <v>4534.09</v>
      </c>
      <c r="U833" s="15">
        <v>0</v>
      </c>
      <c r="V833" s="15">
        <v>177.39</v>
      </c>
      <c r="W833" s="15">
        <v>57931.48</v>
      </c>
      <c r="X833" s="16">
        <v>740</v>
      </c>
      <c r="Y833" s="16">
        <v>0</v>
      </c>
      <c r="Z833" s="16">
        <v>0</v>
      </c>
      <c r="AA833" s="16">
        <v>0</v>
      </c>
      <c r="AB833" s="16">
        <v>740</v>
      </c>
      <c r="AC833" s="16">
        <v>0</v>
      </c>
      <c r="AD833" s="15">
        <v>0</v>
      </c>
      <c r="AE833" s="15">
        <v>16565.21</v>
      </c>
      <c r="AF833" s="17">
        <v>-456.38</v>
      </c>
      <c r="AG833" s="17">
        <v>0</v>
      </c>
      <c r="AH833" s="17">
        <v>0</v>
      </c>
      <c r="AI833" s="17">
        <v>0</v>
      </c>
      <c r="AJ833" s="17">
        <v>0</v>
      </c>
      <c r="AK833" s="17">
        <v>0</v>
      </c>
      <c r="AL833" s="18">
        <v>645</v>
      </c>
      <c r="AM833" s="18">
        <v>664</v>
      </c>
      <c r="AN833" s="35">
        <v>42849</v>
      </c>
      <c r="AO833" s="35">
        <v>42845</v>
      </c>
      <c r="AP833" s="23" t="s">
        <v>50</v>
      </c>
      <c r="AQ833" s="36">
        <v>42845.721192129633</v>
      </c>
      <c r="AR833" s="20" t="s">
        <v>51</v>
      </c>
      <c r="AS833" s="25" t="s">
        <v>50</v>
      </c>
      <c r="AT833" s="37">
        <v>42850.879733796297</v>
      </c>
      <c r="AU833" s="21" t="s">
        <v>57</v>
      </c>
    </row>
    <row r="834" spans="1:47" x14ac:dyDescent="0.2">
      <c r="A834" s="4" t="s">
        <v>136</v>
      </c>
      <c r="B834" s="14" t="s">
        <v>137</v>
      </c>
      <c r="C834" s="34">
        <v>42845</v>
      </c>
      <c r="D834" s="15">
        <v>59075</v>
      </c>
      <c r="E834" s="15">
        <v>58725</v>
      </c>
      <c r="F834" s="15">
        <v>0</v>
      </c>
      <c r="G834" s="15">
        <v>0</v>
      </c>
      <c r="H834" s="15">
        <v>0</v>
      </c>
      <c r="I834" s="15">
        <v>350</v>
      </c>
      <c r="J834" s="15">
        <v>4439.07</v>
      </c>
      <c r="K834" s="15">
        <v>20</v>
      </c>
      <c r="L834" s="15">
        <v>620</v>
      </c>
      <c r="M834" s="15">
        <v>20</v>
      </c>
      <c r="N834" s="15">
        <v>600</v>
      </c>
      <c r="O834" s="15">
        <v>33054.239999999998</v>
      </c>
      <c r="P834" s="15">
        <v>0</v>
      </c>
      <c r="Q834" s="15">
        <v>21997.16</v>
      </c>
      <c r="R834" s="15">
        <v>9722.67</v>
      </c>
      <c r="S834" s="15">
        <v>58725</v>
      </c>
      <c r="T834" s="15">
        <v>5715.48</v>
      </c>
      <c r="U834" s="15">
        <v>0</v>
      </c>
      <c r="V834" s="15">
        <v>333.59</v>
      </c>
      <c r="W834" s="15">
        <v>64174.07</v>
      </c>
      <c r="X834" s="16">
        <v>530</v>
      </c>
      <c r="Y834" s="16">
        <v>1420</v>
      </c>
      <c r="Z834" s="16">
        <v>0</v>
      </c>
      <c r="AA834" s="16">
        <v>955</v>
      </c>
      <c r="AB834" s="16">
        <v>995</v>
      </c>
      <c r="AC834" s="16">
        <v>500</v>
      </c>
      <c r="AD834" s="15">
        <v>0</v>
      </c>
      <c r="AE834" s="15">
        <v>29450.17</v>
      </c>
      <c r="AF834" s="17">
        <v>-346.15</v>
      </c>
      <c r="AG834" s="17">
        <v>0</v>
      </c>
      <c r="AH834" s="17">
        <v>0</v>
      </c>
      <c r="AI834" s="17">
        <v>0</v>
      </c>
      <c r="AJ834" s="17">
        <v>-15</v>
      </c>
      <c r="AK834" s="17">
        <v>0</v>
      </c>
      <c r="AL834" s="18">
        <v>689</v>
      </c>
      <c r="AM834" s="18">
        <v>710</v>
      </c>
      <c r="AN834" s="35">
        <v>42850</v>
      </c>
      <c r="AO834" s="35">
        <v>42846</v>
      </c>
      <c r="AP834" s="23" t="s">
        <v>50</v>
      </c>
      <c r="AQ834" s="36">
        <v>42849.427418981482</v>
      </c>
      <c r="AR834" s="20" t="s">
        <v>51</v>
      </c>
      <c r="AS834" s="25" t="s">
        <v>50</v>
      </c>
      <c r="AT834" s="37">
        <v>42850.879733796297</v>
      </c>
      <c r="AU834" s="21" t="s">
        <v>57</v>
      </c>
    </row>
    <row r="835" spans="1:47" x14ac:dyDescent="0.2">
      <c r="A835" s="4" t="s">
        <v>136</v>
      </c>
      <c r="B835" s="14" t="s">
        <v>137</v>
      </c>
      <c r="C835" s="34">
        <v>42846</v>
      </c>
      <c r="D835" s="15">
        <v>58360</v>
      </c>
      <c r="E835" s="15">
        <v>57810</v>
      </c>
      <c r="F835" s="15">
        <v>0</v>
      </c>
      <c r="G835" s="15">
        <v>0</v>
      </c>
      <c r="H835" s="15">
        <v>0</v>
      </c>
      <c r="I835" s="15">
        <v>550</v>
      </c>
      <c r="J835" s="15">
        <v>3015.06</v>
      </c>
      <c r="K835" s="15">
        <v>0</v>
      </c>
      <c r="L835" s="15">
        <v>495</v>
      </c>
      <c r="M835" s="15">
        <v>405</v>
      </c>
      <c r="N835" s="15">
        <v>200</v>
      </c>
      <c r="O835" s="15">
        <v>27612.95</v>
      </c>
      <c r="P835" s="15">
        <v>0</v>
      </c>
      <c r="Q835" s="15">
        <v>25357.91</v>
      </c>
      <c r="R835" s="15">
        <v>9504.2000000000007</v>
      </c>
      <c r="S835" s="15">
        <v>57810</v>
      </c>
      <c r="T835" s="15">
        <v>4408.93</v>
      </c>
      <c r="U835" s="15">
        <v>0</v>
      </c>
      <c r="V835" s="15">
        <v>256.13</v>
      </c>
      <c r="W835" s="15">
        <v>62275.06</v>
      </c>
      <c r="X835" s="16">
        <v>760</v>
      </c>
      <c r="Y835" s="16">
        <v>810</v>
      </c>
      <c r="Z835" s="16">
        <v>0</v>
      </c>
      <c r="AA835" s="16">
        <v>385</v>
      </c>
      <c r="AB835" s="16">
        <v>1185</v>
      </c>
      <c r="AC835" s="16">
        <v>0</v>
      </c>
      <c r="AD835" s="15">
        <v>0</v>
      </c>
      <c r="AE835" s="15">
        <v>24882.89</v>
      </c>
      <c r="AF835" s="17">
        <v>-382.2</v>
      </c>
      <c r="AG835" s="17">
        <v>0</v>
      </c>
      <c r="AH835" s="17">
        <v>0</v>
      </c>
      <c r="AI835" s="17">
        <v>0</v>
      </c>
      <c r="AJ835" s="17">
        <v>0</v>
      </c>
      <c r="AK835" s="17">
        <v>0</v>
      </c>
      <c r="AL835" s="18">
        <v>745</v>
      </c>
      <c r="AM835" s="18">
        <v>758</v>
      </c>
      <c r="AN835" s="35">
        <v>42851</v>
      </c>
      <c r="AO835" s="35">
        <v>42849</v>
      </c>
      <c r="AP835" s="23" t="s">
        <v>50</v>
      </c>
      <c r="AQ835" s="36">
        <v>42850.370717592596</v>
      </c>
      <c r="AR835" s="20" t="s">
        <v>51</v>
      </c>
      <c r="AS835" s="25" t="s">
        <v>50</v>
      </c>
      <c r="AT835" s="37">
        <v>42850.879733796297</v>
      </c>
      <c r="AU835" s="21" t="s">
        <v>57</v>
      </c>
    </row>
    <row r="836" spans="1:47" x14ac:dyDescent="0.2">
      <c r="A836" s="4" t="s">
        <v>136</v>
      </c>
      <c r="B836" s="14" t="s">
        <v>137</v>
      </c>
      <c r="C836" s="34">
        <v>42847</v>
      </c>
      <c r="D836" s="15">
        <v>31580</v>
      </c>
      <c r="E836" s="15">
        <v>31580</v>
      </c>
      <c r="F836" s="15">
        <v>0</v>
      </c>
      <c r="G836" s="15">
        <v>0</v>
      </c>
      <c r="H836" s="15">
        <v>0</v>
      </c>
      <c r="I836" s="15">
        <v>0</v>
      </c>
      <c r="J836" s="15">
        <v>3935.25</v>
      </c>
      <c r="K836" s="15">
        <v>0</v>
      </c>
      <c r="L836" s="15">
        <v>175</v>
      </c>
      <c r="M836" s="15">
        <v>25</v>
      </c>
      <c r="N836" s="15">
        <v>200</v>
      </c>
      <c r="O836" s="15">
        <v>14974.69</v>
      </c>
      <c r="P836" s="15">
        <v>0</v>
      </c>
      <c r="Q836" s="15">
        <v>11626.8</v>
      </c>
      <c r="R836" s="15">
        <v>9313.76</v>
      </c>
      <c r="S836" s="15">
        <v>31580</v>
      </c>
      <c r="T836" s="15">
        <v>4064.71</v>
      </c>
      <c r="U836" s="15">
        <v>0</v>
      </c>
      <c r="V836" s="15">
        <v>270.54000000000002</v>
      </c>
      <c r="W836" s="15">
        <v>35715.25</v>
      </c>
      <c r="X836" s="16">
        <v>570</v>
      </c>
      <c r="Y836" s="16">
        <v>0</v>
      </c>
      <c r="Z836" s="16">
        <v>0</v>
      </c>
      <c r="AA836" s="16">
        <v>0</v>
      </c>
      <c r="AB836" s="16">
        <v>570</v>
      </c>
      <c r="AC836" s="16">
        <v>0</v>
      </c>
      <c r="AD836" s="15">
        <v>0</v>
      </c>
      <c r="AE836" s="15">
        <v>11409.44</v>
      </c>
      <c r="AF836" s="17">
        <v>-228.55</v>
      </c>
      <c r="AG836" s="17">
        <v>0</v>
      </c>
      <c r="AH836" s="17">
        <v>0</v>
      </c>
      <c r="AI836" s="17">
        <v>0</v>
      </c>
      <c r="AJ836" s="17">
        <v>0</v>
      </c>
      <c r="AK836" s="17">
        <v>0</v>
      </c>
      <c r="AL836" s="18">
        <v>420</v>
      </c>
      <c r="AM836" s="18">
        <v>427</v>
      </c>
      <c r="AN836" s="35">
        <v>42851</v>
      </c>
      <c r="AO836" s="35">
        <v>42849</v>
      </c>
      <c r="AP836" s="23" t="s">
        <v>50</v>
      </c>
      <c r="AQ836" s="36">
        <v>42850.371064814812</v>
      </c>
      <c r="AR836" s="20" t="s">
        <v>51</v>
      </c>
      <c r="AS836" s="25" t="s">
        <v>50</v>
      </c>
      <c r="AT836" s="37">
        <v>42850.879733796297</v>
      </c>
      <c r="AU836" s="21" t="s">
        <v>57</v>
      </c>
    </row>
    <row r="837" spans="1:47" x14ac:dyDescent="0.2">
      <c r="A837" s="4" t="s">
        <v>136</v>
      </c>
      <c r="B837" s="14" t="s">
        <v>137</v>
      </c>
      <c r="C837" s="34">
        <v>42849</v>
      </c>
      <c r="D837" s="15">
        <v>91670</v>
      </c>
      <c r="E837" s="15">
        <v>90820</v>
      </c>
      <c r="F837" s="15">
        <v>0</v>
      </c>
      <c r="G837" s="15">
        <v>0</v>
      </c>
      <c r="H837" s="15">
        <v>0</v>
      </c>
      <c r="I837" s="15">
        <v>850</v>
      </c>
      <c r="J837" s="15">
        <v>4573.2299999999996</v>
      </c>
      <c r="K837" s="15">
        <v>0</v>
      </c>
      <c r="L837" s="15">
        <v>760</v>
      </c>
      <c r="M837" s="15">
        <v>75</v>
      </c>
      <c r="N837" s="15">
        <v>2100</v>
      </c>
      <c r="O837" s="15">
        <v>48935.53</v>
      </c>
      <c r="P837" s="15">
        <v>0</v>
      </c>
      <c r="Q837" s="15">
        <v>31881.98</v>
      </c>
      <c r="R837" s="15">
        <v>18360.72</v>
      </c>
      <c r="S837" s="15">
        <v>90820</v>
      </c>
      <c r="T837" s="15">
        <v>8004.42</v>
      </c>
      <c r="U837" s="15">
        <v>0</v>
      </c>
      <c r="V837" s="15">
        <v>353.81</v>
      </c>
      <c r="W837" s="15">
        <v>97078.23</v>
      </c>
      <c r="X837" s="16">
        <v>1130</v>
      </c>
      <c r="Y837" s="16">
        <v>775</v>
      </c>
      <c r="Z837" s="16">
        <v>0</v>
      </c>
      <c r="AA837" s="16">
        <v>0</v>
      </c>
      <c r="AB837" s="16">
        <v>1905</v>
      </c>
      <c r="AC837" s="16">
        <v>0</v>
      </c>
      <c r="AD837" s="15">
        <v>0</v>
      </c>
      <c r="AE837" s="15">
        <v>45432.3</v>
      </c>
      <c r="AF837" s="17">
        <v>-405.07</v>
      </c>
      <c r="AG837" s="17">
        <v>0</v>
      </c>
      <c r="AH837" s="17">
        <v>0</v>
      </c>
      <c r="AI837" s="17">
        <v>0</v>
      </c>
      <c r="AJ837" s="17">
        <v>0</v>
      </c>
      <c r="AK837" s="17">
        <v>0</v>
      </c>
      <c r="AL837" s="18">
        <v>1170</v>
      </c>
      <c r="AM837" s="18">
        <v>1199</v>
      </c>
      <c r="AN837" s="35">
        <v>42852</v>
      </c>
      <c r="AO837" s="35">
        <v>42850</v>
      </c>
      <c r="AP837" s="23" t="s">
        <v>50</v>
      </c>
      <c r="AQ837" s="36">
        <v>42850.793298611112</v>
      </c>
      <c r="AR837" s="20" t="s">
        <v>71</v>
      </c>
      <c r="AS837" s="25" t="s">
        <v>50</v>
      </c>
      <c r="AT837" s="37">
        <v>42850.879733796297</v>
      </c>
      <c r="AU837" s="21" t="s">
        <v>57</v>
      </c>
    </row>
    <row r="838" spans="1:47" x14ac:dyDescent="0.2">
      <c r="A838" s="4" t="s">
        <v>136</v>
      </c>
      <c r="B838" s="14" t="s">
        <v>137</v>
      </c>
      <c r="C838" s="34">
        <v>42850</v>
      </c>
      <c r="D838" s="15">
        <v>57385</v>
      </c>
      <c r="E838" s="15">
        <v>56985</v>
      </c>
      <c r="F838" s="15">
        <v>0</v>
      </c>
      <c r="G838" s="15">
        <v>0</v>
      </c>
      <c r="H838" s="15">
        <v>0</v>
      </c>
      <c r="I838" s="15">
        <v>400</v>
      </c>
      <c r="J838" s="15">
        <v>2696.97</v>
      </c>
      <c r="K838" s="15">
        <v>0</v>
      </c>
      <c r="L838" s="15">
        <v>340</v>
      </c>
      <c r="M838" s="15">
        <v>450</v>
      </c>
      <c r="N838" s="15">
        <v>1000</v>
      </c>
      <c r="O838" s="15">
        <v>27672.22</v>
      </c>
      <c r="P838" s="15">
        <v>0</v>
      </c>
      <c r="Q838" s="15">
        <v>22649.599999999999</v>
      </c>
      <c r="R838" s="15">
        <v>11550.15</v>
      </c>
      <c r="S838" s="15">
        <v>56985</v>
      </c>
      <c r="T838" s="15">
        <v>4658.8500000000004</v>
      </c>
      <c r="U838" s="15">
        <v>0</v>
      </c>
      <c r="V838" s="15">
        <v>228.12</v>
      </c>
      <c r="W838" s="15">
        <v>60871.97</v>
      </c>
      <c r="X838" s="16">
        <v>670</v>
      </c>
      <c r="Y838" s="16">
        <v>960</v>
      </c>
      <c r="Z838" s="16">
        <v>0</v>
      </c>
      <c r="AA838" s="16">
        <v>0</v>
      </c>
      <c r="AB838" s="16">
        <v>1630</v>
      </c>
      <c r="AC838" s="16">
        <v>0</v>
      </c>
      <c r="AD838" s="15">
        <v>0</v>
      </c>
      <c r="AE838" s="15">
        <v>25815.25</v>
      </c>
      <c r="AF838" s="17">
        <v>-338.89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  <c r="AL838" s="18">
        <v>732</v>
      </c>
      <c r="AM838" s="18">
        <v>739</v>
      </c>
      <c r="AN838" s="35">
        <v>42853</v>
      </c>
      <c r="AO838" s="35">
        <v>42851</v>
      </c>
      <c r="AP838" s="23" t="s">
        <v>50</v>
      </c>
      <c r="AQ838" s="36">
        <v>42851.730486111112</v>
      </c>
      <c r="AR838" s="20" t="s">
        <v>71</v>
      </c>
      <c r="AS838" s="25" t="s">
        <v>50</v>
      </c>
      <c r="AT838" s="37">
        <v>42852.415972222225</v>
      </c>
      <c r="AU838" s="21" t="s">
        <v>51</v>
      </c>
    </row>
    <row r="839" spans="1:47" x14ac:dyDescent="0.2">
      <c r="A839" s="4" t="s">
        <v>136</v>
      </c>
      <c r="B839" s="14" t="s">
        <v>137</v>
      </c>
      <c r="C839" s="34">
        <v>42851</v>
      </c>
      <c r="D839" s="15">
        <v>57300</v>
      </c>
      <c r="E839" s="15">
        <v>56900</v>
      </c>
      <c r="F839" s="15">
        <v>0</v>
      </c>
      <c r="G839" s="15">
        <v>0</v>
      </c>
      <c r="H839" s="15">
        <v>0</v>
      </c>
      <c r="I839" s="15">
        <v>400</v>
      </c>
      <c r="J839" s="15">
        <v>2581.38</v>
      </c>
      <c r="K839" s="15">
        <v>0</v>
      </c>
      <c r="L839" s="15">
        <v>210</v>
      </c>
      <c r="M839" s="15">
        <v>285</v>
      </c>
      <c r="N839" s="15">
        <v>1000</v>
      </c>
      <c r="O839" s="15">
        <v>30344.38</v>
      </c>
      <c r="P839" s="15">
        <v>0</v>
      </c>
      <c r="Q839" s="15">
        <v>19723.7</v>
      </c>
      <c r="R839" s="15">
        <v>11308.3</v>
      </c>
      <c r="S839" s="15">
        <v>56900</v>
      </c>
      <c r="T839" s="15">
        <v>4275.12</v>
      </c>
      <c r="U839" s="15">
        <v>0</v>
      </c>
      <c r="V839" s="15">
        <v>201.26</v>
      </c>
      <c r="W839" s="15">
        <v>60376.38</v>
      </c>
      <c r="X839" s="16">
        <v>760</v>
      </c>
      <c r="Y839" s="16">
        <v>570</v>
      </c>
      <c r="Z839" s="16">
        <v>0</v>
      </c>
      <c r="AA839" s="16">
        <v>100</v>
      </c>
      <c r="AB839" s="16">
        <v>1230</v>
      </c>
      <c r="AC839" s="16">
        <v>0</v>
      </c>
      <c r="AD839" s="15">
        <v>0</v>
      </c>
      <c r="AE839" s="15">
        <v>28498</v>
      </c>
      <c r="AF839" s="17">
        <v>-261.76</v>
      </c>
      <c r="AG839" s="17">
        <v>0</v>
      </c>
      <c r="AH839" s="17">
        <v>0</v>
      </c>
      <c r="AI839" s="17">
        <v>0</v>
      </c>
      <c r="AJ839" s="17">
        <v>0</v>
      </c>
      <c r="AK839" s="17">
        <v>0</v>
      </c>
      <c r="AL839" s="18">
        <v>650</v>
      </c>
      <c r="AM839" s="18">
        <v>681</v>
      </c>
      <c r="AN839" s="35">
        <v>42857</v>
      </c>
      <c r="AO839" s="35">
        <v>42852</v>
      </c>
      <c r="AP839" s="23" t="s">
        <v>50</v>
      </c>
      <c r="AQ839" s="36">
        <v>42852.723541666666</v>
      </c>
      <c r="AR839" s="20" t="s">
        <v>71</v>
      </c>
      <c r="AS839" s="25" t="s">
        <v>50</v>
      </c>
      <c r="AT839" s="37">
        <v>42853.463414351849</v>
      </c>
      <c r="AU839" s="21" t="s">
        <v>51</v>
      </c>
    </row>
    <row r="840" spans="1:47" x14ac:dyDescent="0.2">
      <c r="A840" s="4" t="s">
        <v>136</v>
      </c>
      <c r="B840" s="14" t="s">
        <v>137</v>
      </c>
      <c r="C840" s="34">
        <v>42852</v>
      </c>
      <c r="D840" s="15">
        <v>61375</v>
      </c>
      <c r="E840" s="15">
        <v>60975</v>
      </c>
      <c r="F840" s="15">
        <v>0</v>
      </c>
      <c r="G840" s="15">
        <v>0</v>
      </c>
      <c r="H840" s="15">
        <v>0</v>
      </c>
      <c r="I840" s="15">
        <v>400</v>
      </c>
      <c r="J840" s="15">
        <v>3981.81</v>
      </c>
      <c r="K840" s="15">
        <v>0</v>
      </c>
      <c r="L840" s="15">
        <v>270</v>
      </c>
      <c r="M840" s="15">
        <v>225</v>
      </c>
      <c r="N840" s="15">
        <v>600</v>
      </c>
      <c r="O840" s="15">
        <v>32167.11</v>
      </c>
      <c r="P840" s="15">
        <v>0</v>
      </c>
      <c r="Q840" s="15">
        <v>19564.900000000001</v>
      </c>
      <c r="R840" s="15">
        <v>14719.8</v>
      </c>
      <c r="S840" s="15">
        <v>60975</v>
      </c>
      <c r="T840" s="15">
        <v>5183.9399999999996</v>
      </c>
      <c r="U840" s="15">
        <v>0</v>
      </c>
      <c r="V840" s="15">
        <v>292.87</v>
      </c>
      <c r="W840" s="15">
        <v>65851.81</v>
      </c>
      <c r="X840" s="16">
        <v>740</v>
      </c>
      <c r="Y840" s="16">
        <v>430</v>
      </c>
      <c r="Z840" s="16">
        <v>0</v>
      </c>
      <c r="AA840" s="16">
        <v>0</v>
      </c>
      <c r="AB840" s="16">
        <v>1170</v>
      </c>
      <c r="AC840" s="16">
        <v>0</v>
      </c>
      <c r="AD840" s="15">
        <v>0</v>
      </c>
      <c r="AE840" s="15">
        <v>28860.3</v>
      </c>
      <c r="AF840" s="17">
        <v>-277.26</v>
      </c>
      <c r="AG840" s="17">
        <v>0</v>
      </c>
      <c r="AH840" s="17">
        <v>0</v>
      </c>
      <c r="AI840" s="17">
        <v>0</v>
      </c>
      <c r="AJ840" s="17">
        <v>-31.6</v>
      </c>
      <c r="AK840" s="17">
        <v>0</v>
      </c>
      <c r="AL840" s="18">
        <v>719</v>
      </c>
      <c r="AM840" s="18">
        <v>755</v>
      </c>
      <c r="AN840" s="35">
        <v>42858</v>
      </c>
      <c r="AO840" s="35">
        <v>42853</v>
      </c>
      <c r="AP840" s="23" t="s">
        <v>50</v>
      </c>
      <c r="AQ840" s="36">
        <v>42855.818564814814</v>
      </c>
      <c r="AR840" s="20" t="s">
        <v>51</v>
      </c>
      <c r="AS840" s="25" t="s">
        <v>50</v>
      </c>
      <c r="AT840" s="37">
        <v>42857.468946759262</v>
      </c>
      <c r="AU840" s="21" t="s">
        <v>51</v>
      </c>
    </row>
    <row r="841" spans="1:47" x14ac:dyDescent="0.2">
      <c r="A841" s="4" t="s">
        <v>136</v>
      </c>
      <c r="B841" s="14" t="s">
        <v>137</v>
      </c>
      <c r="C841" s="34">
        <v>42853</v>
      </c>
      <c r="D841" s="15">
        <v>44680</v>
      </c>
      <c r="E841" s="15">
        <v>44080</v>
      </c>
      <c r="F841" s="15">
        <v>0</v>
      </c>
      <c r="G841" s="15">
        <v>0</v>
      </c>
      <c r="H841" s="15">
        <v>0</v>
      </c>
      <c r="I841" s="15">
        <v>600</v>
      </c>
      <c r="J841" s="15">
        <v>4122.2700000000004</v>
      </c>
      <c r="K841" s="15">
        <v>0</v>
      </c>
      <c r="L841" s="15">
        <v>245</v>
      </c>
      <c r="M841" s="15">
        <v>330</v>
      </c>
      <c r="N841" s="15">
        <v>600</v>
      </c>
      <c r="O841" s="15">
        <v>22354.05</v>
      </c>
      <c r="P841" s="15">
        <v>100</v>
      </c>
      <c r="Q841" s="15">
        <v>12355.55</v>
      </c>
      <c r="R841" s="15">
        <v>15167.67</v>
      </c>
      <c r="S841" s="15">
        <v>44080</v>
      </c>
      <c r="T841" s="15">
        <v>5589.97</v>
      </c>
      <c r="U841" s="15">
        <v>0</v>
      </c>
      <c r="V841" s="15">
        <v>307.3</v>
      </c>
      <c r="W841" s="15">
        <v>49377.27</v>
      </c>
      <c r="X841" s="16">
        <v>330</v>
      </c>
      <c r="Y841" s="16">
        <v>190</v>
      </c>
      <c r="Z841" s="16">
        <v>0</v>
      </c>
      <c r="AA841" s="16">
        <v>0</v>
      </c>
      <c r="AB841" s="16">
        <v>520</v>
      </c>
      <c r="AC841" s="16">
        <v>0</v>
      </c>
      <c r="AD841" s="15">
        <v>0</v>
      </c>
      <c r="AE841" s="15">
        <v>18176.78</v>
      </c>
      <c r="AF841" s="17">
        <v>0</v>
      </c>
      <c r="AG841" s="17">
        <v>0</v>
      </c>
      <c r="AH841" s="17">
        <v>0</v>
      </c>
      <c r="AI841" s="17">
        <v>-12455.55</v>
      </c>
      <c r="AJ841" s="17">
        <v>0</v>
      </c>
      <c r="AK841" s="17">
        <v>0</v>
      </c>
      <c r="AL841" s="18">
        <v>553</v>
      </c>
      <c r="AM841" s="18">
        <v>567</v>
      </c>
      <c r="AN841" s="35">
        <v>42859</v>
      </c>
      <c r="AO841" s="35">
        <v>42857</v>
      </c>
      <c r="AP841" s="23" t="s">
        <v>50</v>
      </c>
      <c r="AQ841" s="36">
        <v>42857.801145833335</v>
      </c>
      <c r="AR841" s="20" t="s">
        <v>71</v>
      </c>
      <c r="AS841" s="25" t="s">
        <v>50</v>
      </c>
      <c r="AT841" s="37">
        <v>42857.881342592591</v>
      </c>
      <c r="AU841" s="21" t="s">
        <v>51</v>
      </c>
    </row>
    <row r="842" spans="1:47" x14ac:dyDescent="0.2">
      <c r="A842" s="4" t="s">
        <v>136</v>
      </c>
      <c r="B842" s="14" t="s">
        <v>137</v>
      </c>
      <c r="C842" s="34">
        <v>42854</v>
      </c>
      <c r="D842" s="15">
        <v>30340</v>
      </c>
      <c r="E842" s="15">
        <v>30090</v>
      </c>
      <c r="F842" s="15">
        <v>0</v>
      </c>
      <c r="G842" s="15">
        <v>0</v>
      </c>
      <c r="H842" s="15">
        <v>0</v>
      </c>
      <c r="I842" s="15">
        <v>250</v>
      </c>
      <c r="J842" s="15">
        <v>3260.13</v>
      </c>
      <c r="K842" s="15">
        <v>0</v>
      </c>
      <c r="L842" s="15">
        <v>320</v>
      </c>
      <c r="M842" s="15">
        <v>45</v>
      </c>
      <c r="N842" s="15">
        <v>400</v>
      </c>
      <c r="O842" s="15">
        <v>18230.79</v>
      </c>
      <c r="P842" s="15">
        <v>0</v>
      </c>
      <c r="Q842" s="15">
        <v>9610.94</v>
      </c>
      <c r="R842" s="15">
        <v>6523.4</v>
      </c>
      <c r="S842" s="15">
        <v>30090</v>
      </c>
      <c r="T842" s="15">
        <v>4037.98</v>
      </c>
      <c r="U842" s="15">
        <v>0</v>
      </c>
      <c r="V842" s="15">
        <v>237.15</v>
      </c>
      <c r="W842" s="15">
        <v>33965.129999999997</v>
      </c>
      <c r="X842" s="16">
        <v>180</v>
      </c>
      <c r="Y842" s="16">
        <v>225</v>
      </c>
      <c r="Z842" s="16">
        <v>0</v>
      </c>
      <c r="AA842" s="16">
        <v>0</v>
      </c>
      <c r="AB842" s="16">
        <v>405</v>
      </c>
      <c r="AC842" s="16">
        <v>0</v>
      </c>
      <c r="AD842" s="15">
        <v>0</v>
      </c>
      <c r="AE842" s="15">
        <v>15010.66</v>
      </c>
      <c r="AF842" s="17">
        <v>0</v>
      </c>
      <c r="AG842" s="17">
        <v>0</v>
      </c>
      <c r="AH842" s="17">
        <v>0</v>
      </c>
      <c r="AI842" s="17">
        <v>-9610.94</v>
      </c>
      <c r="AJ842" s="17">
        <v>0</v>
      </c>
      <c r="AK842" s="17">
        <v>0</v>
      </c>
      <c r="AL842" s="18">
        <v>433</v>
      </c>
      <c r="AM842" s="18">
        <v>444</v>
      </c>
      <c r="AN842" s="35">
        <v>42859</v>
      </c>
      <c r="AO842" s="35">
        <v>42857</v>
      </c>
      <c r="AP842" s="23" t="s">
        <v>50</v>
      </c>
      <c r="AQ842" s="36">
        <v>42857.801874999997</v>
      </c>
      <c r="AR842" s="20" t="s">
        <v>71</v>
      </c>
      <c r="AS842" s="25" t="s">
        <v>50</v>
      </c>
      <c r="AT842" s="37">
        <v>42857.881342592591</v>
      </c>
      <c r="AU842" s="21" t="s">
        <v>51</v>
      </c>
    </row>
    <row r="843" spans="1:47" x14ac:dyDescent="0.2">
      <c r="A843" s="4" t="s">
        <v>138</v>
      </c>
      <c r="B843" s="14" t="s">
        <v>139</v>
      </c>
      <c r="C843" s="34">
        <v>42826</v>
      </c>
      <c r="D843" s="15">
        <v>38385</v>
      </c>
      <c r="E843" s="15">
        <v>38285</v>
      </c>
      <c r="F843" s="15">
        <v>0</v>
      </c>
      <c r="G843" s="15">
        <v>0</v>
      </c>
      <c r="H843" s="15">
        <v>0</v>
      </c>
      <c r="I843" s="15">
        <v>100</v>
      </c>
      <c r="J843" s="15">
        <v>4926.3</v>
      </c>
      <c r="K843" s="15">
        <v>0</v>
      </c>
      <c r="L843" s="15">
        <v>260</v>
      </c>
      <c r="M843" s="15">
        <v>215</v>
      </c>
      <c r="N843" s="15">
        <v>0</v>
      </c>
      <c r="O843" s="15">
        <v>37491.15</v>
      </c>
      <c r="P843" s="15">
        <v>0</v>
      </c>
      <c r="Q843" s="15">
        <v>1435.25</v>
      </c>
      <c r="R843" s="15">
        <v>4859.8999999999996</v>
      </c>
      <c r="S843" s="15">
        <v>38285</v>
      </c>
      <c r="T843" s="15">
        <v>5147.9399999999996</v>
      </c>
      <c r="U843" s="15">
        <v>0</v>
      </c>
      <c r="V843" s="15">
        <v>353.36</v>
      </c>
      <c r="W843" s="15">
        <v>43786.3</v>
      </c>
      <c r="X843" s="16">
        <v>0</v>
      </c>
      <c r="Y843" s="16">
        <v>1015</v>
      </c>
      <c r="Z843" s="16">
        <v>0</v>
      </c>
      <c r="AA843" s="16">
        <v>0</v>
      </c>
      <c r="AB843" s="16">
        <v>1015</v>
      </c>
      <c r="AC843" s="16">
        <v>0</v>
      </c>
      <c r="AD843" s="15">
        <v>0</v>
      </c>
      <c r="AE843" s="15">
        <v>33104.85</v>
      </c>
      <c r="AF843" s="17">
        <v>-28.06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  <c r="AL843" s="18">
        <v>427</v>
      </c>
      <c r="AM843" s="18">
        <v>440</v>
      </c>
      <c r="AN843" s="35">
        <v>42830</v>
      </c>
      <c r="AO843" s="35">
        <v>42828</v>
      </c>
      <c r="AP843" s="23" t="s">
        <v>50</v>
      </c>
      <c r="AQ843" s="36">
        <v>42829.491215277776</v>
      </c>
      <c r="AR843" s="20" t="s">
        <v>51</v>
      </c>
      <c r="AS843" s="25" t="s">
        <v>50</v>
      </c>
      <c r="AT843" s="37">
        <v>42850.879733796297</v>
      </c>
      <c r="AU843" s="21" t="s">
        <v>57</v>
      </c>
    </row>
    <row r="844" spans="1:47" x14ac:dyDescent="0.2">
      <c r="A844" s="4" t="s">
        <v>138</v>
      </c>
      <c r="B844" s="14" t="s">
        <v>139</v>
      </c>
      <c r="C844" s="34">
        <v>42828</v>
      </c>
      <c r="D844" s="15">
        <v>83280</v>
      </c>
      <c r="E844" s="15">
        <v>82530</v>
      </c>
      <c r="F844" s="15">
        <v>0</v>
      </c>
      <c r="G844" s="15">
        <v>0</v>
      </c>
      <c r="H844" s="15">
        <v>0</v>
      </c>
      <c r="I844" s="15">
        <v>750</v>
      </c>
      <c r="J844" s="15">
        <v>12120.27</v>
      </c>
      <c r="K844" s="15">
        <v>20</v>
      </c>
      <c r="L844" s="15">
        <v>665</v>
      </c>
      <c r="M844" s="15">
        <v>1555</v>
      </c>
      <c r="N844" s="15">
        <v>7100</v>
      </c>
      <c r="O844" s="15">
        <v>84956.77</v>
      </c>
      <c r="P844" s="15">
        <v>30</v>
      </c>
      <c r="Q844" s="15">
        <v>6885.9</v>
      </c>
      <c r="R844" s="15">
        <v>12867.6</v>
      </c>
      <c r="S844" s="15">
        <v>82530</v>
      </c>
      <c r="T844" s="15">
        <v>21270.82</v>
      </c>
      <c r="U844" s="15">
        <v>0</v>
      </c>
      <c r="V844" s="15">
        <v>939.45</v>
      </c>
      <c r="W844" s="15">
        <v>97640.27</v>
      </c>
      <c r="X844" s="16">
        <v>40</v>
      </c>
      <c r="Y844" s="16">
        <v>2700</v>
      </c>
      <c r="Z844" s="16">
        <v>0</v>
      </c>
      <c r="AA844" s="16">
        <v>310</v>
      </c>
      <c r="AB844" s="16">
        <v>2430</v>
      </c>
      <c r="AC844" s="16">
        <v>0</v>
      </c>
      <c r="AD844" s="15">
        <v>0</v>
      </c>
      <c r="AE844" s="15">
        <v>73026.5</v>
      </c>
      <c r="AF844" s="17">
        <v>-122.18</v>
      </c>
      <c r="AG844" s="17">
        <v>0</v>
      </c>
      <c r="AH844" s="17">
        <v>0</v>
      </c>
      <c r="AI844" s="17">
        <v>0</v>
      </c>
      <c r="AJ844" s="17">
        <v>0</v>
      </c>
      <c r="AK844" s="17">
        <v>0</v>
      </c>
      <c r="AL844" s="18">
        <v>953</v>
      </c>
      <c r="AM844" s="18">
        <v>981</v>
      </c>
      <c r="AN844" s="35">
        <v>42832</v>
      </c>
      <c r="AO844" s="35">
        <v>42829</v>
      </c>
      <c r="AP844" s="23" t="s">
        <v>50</v>
      </c>
      <c r="AQ844" s="36">
        <v>42830.884976851848</v>
      </c>
      <c r="AR844" s="20" t="s">
        <v>51</v>
      </c>
      <c r="AS844" s="25" t="s">
        <v>50</v>
      </c>
      <c r="AT844" s="37">
        <v>42850.879733796297</v>
      </c>
      <c r="AU844" s="21" t="s">
        <v>57</v>
      </c>
    </row>
    <row r="845" spans="1:47" x14ac:dyDescent="0.2">
      <c r="A845" s="4" t="s">
        <v>138</v>
      </c>
      <c r="B845" s="14" t="s">
        <v>139</v>
      </c>
      <c r="C845" s="34">
        <v>42829</v>
      </c>
      <c r="D845" s="15">
        <v>58885</v>
      </c>
      <c r="E845" s="15">
        <v>58535</v>
      </c>
      <c r="F845" s="15">
        <v>0</v>
      </c>
      <c r="G845" s="15">
        <v>0</v>
      </c>
      <c r="H845" s="15">
        <v>0</v>
      </c>
      <c r="I845" s="15">
        <v>350</v>
      </c>
      <c r="J845" s="15">
        <v>6981.03</v>
      </c>
      <c r="K845" s="15">
        <v>0</v>
      </c>
      <c r="L845" s="15">
        <v>590</v>
      </c>
      <c r="M845" s="15">
        <v>215</v>
      </c>
      <c r="N845" s="15">
        <v>1900</v>
      </c>
      <c r="O845" s="15">
        <v>53094.93</v>
      </c>
      <c r="P845" s="15">
        <v>0</v>
      </c>
      <c r="Q845" s="15">
        <v>5897.1</v>
      </c>
      <c r="R845" s="15">
        <v>9579</v>
      </c>
      <c r="S845" s="15">
        <v>58535</v>
      </c>
      <c r="T845" s="15">
        <v>10036.030000000001</v>
      </c>
      <c r="U845" s="15">
        <v>0</v>
      </c>
      <c r="V845" s="15">
        <v>0</v>
      </c>
      <c r="W845" s="15">
        <v>66671.03</v>
      </c>
      <c r="X845" s="16">
        <v>340</v>
      </c>
      <c r="Y845" s="16">
        <v>4685</v>
      </c>
      <c r="Z845" s="16">
        <v>0</v>
      </c>
      <c r="AA845" s="16">
        <v>0</v>
      </c>
      <c r="AB845" s="16">
        <v>5025</v>
      </c>
      <c r="AC845" s="16">
        <v>0</v>
      </c>
      <c r="AD845" s="15">
        <v>0</v>
      </c>
      <c r="AE845" s="15">
        <v>50333.9</v>
      </c>
      <c r="AF845" s="17">
        <v>-65.569999999999993</v>
      </c>
      <c r="AG845" s="17">
        <v>0</v>
      </c>
      <c r="AH845" s="17">
        <v>0</v>
      </c>
      <c r="AI845" s="17">
        <v>0</v>
      </c>
      <c r="AJ845" s="17">
        <v>0</v>
      </c>
      <c r="AK845" s="17">
        <v>0</v>
      </c>
      <c r="AL845" s="18">
        <v>633</v>
      </c>
      <c r="AM845" s="18">
        <v>661</v>
      </c>
      <c r="AN845" s="35">
        <v>42835</v>
      </c>
      <c r="AO845" s="35">
        <v>42830</v>
      </c>
      <c r="AP845" s="23" t="s">
        <v>50</v>
      </c>
      <c r="AQ845" s="36">
        <v>42834.879583333335</v>
      </c>
      <c r="AR845" s="20" t="s">
        <v>51</v>
      </c>
      <c r="AS845" s="25" t="s">
        <v>50</v>
      </c>
      <c r="AT845" s="37">
        <v>42850.879733796297</v>
      </c>
      <c r="AU845" s="21" t="s">
        <v>57</v>
      </c>
    </row>
    <row r="846" spans="1:47" x14ac:dyDescent="0.2">
      <c r="A846" s="4" t="s">
        <v>138</v>
      </c>
      <c r="B846" s="14" t="s">
        <v>139</v>
      </c>
      <c r="C846" s="34">
        <v>42830</v>
      </c>
      <c r="D846" s="15">
        <v>53260</v>
      </c>
      <c r="E846" s="15">
        <v>53010</v>
      </c>
      <c r="F846" s="15">
        <v>0</v>
      </c>
      <c r="G846" s="15">
        <v>0</v>
      </c>
      <c r="H846" s="15">
        <v>0</v>
      </c>
      <c r="I846" s="15">
        <v>250</v>
      </c>
      <c r="J846" s="15">
        <v>5609.91</v>
      </c>
      <c r="K846" s="15">
        <v>0</v>
      </c>
      <c r="L846" s="15">
        <v>550</v>
      </c>
      <c r="M846" s="15">
        <v>655</v>
      </c>
      <c r="N846" s="15">
        <v>1000</v>
      </c>
      <c r="O846" s="15">
        <v>49207.91</v>
      </c>
      <c r="P846" s="15">
        <v>0</v>
      </c>
      <c r="Q846" s="15">
        <v>4099.5</v>
      </c>
      <c r="R846" s="15">
        <v>7767.5</v>
      </c>
      <c r="S846" s="15">
        <v>53010</v>
      </c>
      <c r="T846" s="15">
        <v>8064.91</v>
      </c>
      <c r="U846" s="15">
        <v>0</v>
      </c>
      <c r="V846" s="15">
        <v>0</v>
      </c>
      <c r="W846" s="15">
        <v>60074.91</v>
      </c>
      <c r="X846" s="16">
        <v>40</v>
      </c>
      <c r="Y846" s="16">
        <v>2630</v>
      </c>
      <c r="Z846" s="16">
        <v>30</v>
      </c>
      <c r="AA846" s="16">
        <v>0</v>
      </c>
      <c r="AB846" s="16">
        <v>2700</v>
      </c>
      <c r="AC846" s="16">
        <v>0</v>
      </c>
      <c r="AD846" s="15">
        <v>0</v>
      </c>
      <c r="AE846" s="15">
        <v>45093</v>
      </c>
      <c r="AF846" s="17">
        <v>-48.17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  <c r="AL846" s="18">
        <v>543</v>
      </c>
      <c r="AM846" s="18">
        <v>577</v>
      </c>
      <c r="AN846" s="35">
        <v>42835</v>
      </c>
      <c r="AO846" s="35">
        <v>42832</v>
      </c>
      <c r="AP846" s="23" t="s">
        <v>50</v>
      </c>
      <c r="AQ846" s="36">
        <v>42834.944143518522</v>
      </c>
      <c r="AR846" s="20" t="s">
        <v>51</v>
      </c>
      <c r="AS846" s="25" t="s">
        <v>50</v>
      </c>
      <c r="AT846" s="37">
        <v>42850.879733796297</v>
      </c>
      <c r="AU846" s="21" t="s">
        <v>57</v>
      </c>
    </row>
    <row r="847" spans="1:47" x14ac:dyDescent="0.2">
      <c r="A847" s="4" t="s">
        <v>138</v>
      </c>
      <c r="B847" s="14" t="s">
        <v>139</v>
      </c>
      <c r="C847" s="34">
        <v>42832</v>
      </c>
      <c r="D847" s="15">
        <v>98385</v>
      </c>
      <c r="E847" s="15">
        <v>97485</v>
      </c>
      <c r="F847" s="15">
        <v>0</v>
      </c>
      <c r="G847" s="15">
        <v>0</v>
      </c>
      <c r="H847" s="15">
        <v>0</v>
      </c>
      <c r="I847" s="15">
        <v>900</v>
      </c>
      <c r="J847" s="15">
        <v>11812.14</v>
      </c>
      <c r="K847" s="15">
        <v>0</v>
      </c>
      <c r="L847" s="15">
        <v>850</v>
      </c>
      <c r="M847" s="15">
        <v>955</v>
      </c>
      <c r="N847" s="15">
        <v>5000</v>
      </c>
      <c r="O847" s="15">
        <v>88705.65</v>
      </c>
      <c r="P847" s="15">
        <v>0</v>
      </c>
      <c r="Q847" s="15">
        <v>7224.4</v>
      </c>
      <c r="R847" s="15">
        <v>21072.09</v>
      </c>
      <c r="S847" s="15">
        <v>97485</v>
      </c>
      <c r="T847" s="15">
        <v>19517.14</v>
      </c>
      <c r="U847" s="15">
        <v>0</v>
      </c>
      <c r="V847" s="15">
        <v>0</v>
      </c>
      <c r="W847" s="15">
        <v>112002.14</v>
      </c>
      <c r="X847" s="16">
        <v>80</v>
      </c>
      <c r="Y847" s="16">
        <v>4215</v>
      </c>
      <c r="Z847" s="16">
        <v>0</v>
      </c>
      <c r="AA847" s="16">
        <v>0</v>
      </c>
      <c r="AB847" s="16">
        <v>4295</v>
      </c>
      <c r="AC847" s="16">
        <v>0</v>
      </c>
      <c r="AD847" s="15">
        <v>0</v>
      </c>
      <c r="AE847" s="15">
        <v>79383.509999999995</v>
      </c>
      <c r="AF847" s="17">
        <v>-114.22</v>
      </c>
      <c r="AG847" s="17">
        <v>0</v>
      </c>
      <c r="AH847" s="17">
        <v>0</v>
      </c>
      <c r="AI847" s="17">
        <v>0</v>
      </c>
      <c r="AJ847" s="17">
        <v>0</v>
      </c>
      <c r="AK847" s="17">
        <v>0</v>
      </c>
      <c r="AL847" s="18">
        <v>1039</v>
      </c>
      <c r="AM847" s="18">
        <v>1105</v>
      </c>
      <c r="AN847" s="35">
        <v>42837</v>
      </c>
      <c r="AO847" s="35">
        <v>42835</v>
      </c>
      <c r="AP847" s="23" t="s">
        <v>50</v>
      </c>
      <c r="AQ847" s="36">
        <v>42836.464409722219</v>
      </c>
      <c r="AR847" s="20" t="s">
        <v>51</v>
      </c>
      <c r="AS847" s="25" t="s">
        <v>50</v>
      </c>
      <c r="AT847" s="37">
        <v>42850.879733796297</v>
      </c>
      <c r="AU847" s="21" t="s">
        <v>57</v>
      </c>
    </row>
    <row r="848" spans="1:47" x14ac:dyDescent="0.2">
      <c r="A848" s="4" t="s">
        <v>138</v>
      </c>
      <c r="B848" s="14" t="s">
        <v>139</v>
      </c>
      <c r="C848" s="34">
        <v>42833</v>
      </c>
      <c r="D848" s="15">
        <v>38270</v>
      </c>
      <c r="E848" s="15">
        <v>38020</v>
      </c>
      <c r="F848" s="15">
        <v>0</v>
      </c>
      <c r="G848" s="15">
        <v>0</v>
      </c>
      <c r="H848" s="15">
        <v>0</v>
      </c>
      <c r="I848" s="15">
        <v>250</v>
      </c>
      <c r="J848" s="15">
        <v>6287.37</v>
      </c>
      <c r="K848" s="15">
        <v>0</v>
      </c>
      <c r="L848" s="15">
        <v>190</v>
      </c>
      <c r="M848" s="15">
        <v>315</v>
      </c>
      <c r="N848" s="15">
        <v>300</v>
      </c>
      <c r="O848" s="15">
        <v>36264.199999999997</v>
      </c>
      <c r="P848" s="15">
        <v>65</v>
      </c>
      <c r="Q848" s="15">
        <v>3476.4</v>
      </c>
      <c r="R848" s="15">
        <v>5556.77</v>
      </c>
      <c r="S848" s="15">
        <v>38020</v>
      </c>
      <c r="T848" s="15">
        <v>7342.37</v>
      </c>
      <c r="U848" s="15">
        <v>0</v>
      </c>
      <c r="V848" s="15">
        <v>0</v>
      </c>
      <c r="W848" s="15">
        <v>45062.37</v>
      </c>
      <c r="X848" s="16">
        <v>190</v>
      </c>
      <c r="Y848" s="16">
        <v>1950</v>
      </c>
      <c r="Z848" s="16">
        <v>0</v>
      </c>
      <c r="AA848" s="16">
        <v>0</v>
      </c>
      <c r="AB848" s="16">
        <v>2140</v>
      </c>
      <c r="AC848" s="16">
        <v>0</v>
      </c>
      <c r="AD848" s="15">
        <v>0</v>
      </c>
      <c r="AE848" s="15">
        <v>31611.83</v>
      </c>
      <c r="AF848" s="17">
        <v>-44.53</v>
      </c>
      <c r="AG848" s="17">
        <v>0</v>
      </c>
      <c r="AH848" s="17">
        <v>0</v>
      </c>
      <c r="AI848" s="17">
        <v>0</v>
      </c>
      <c r="AJ848" s="17">
        <v>0</v>
      </c>
      <c r="AK848" s="17">
        <v>0</v>
      </c>
      <c r="AL848" s="18">
        <v>434</v>
      </c>
      <c r="AM848" s="18">
        <v>443</v>
      </c>
      <c r="AN848" s="35">
        <v>42837</v>
      </c>
      <c r="AO848" s="35">
        <v>42835</v>
      </c>
      <c r="AP848" s="23" t="s">
        <v>50</v>
      </c>
      <c r="AQ848" s="36">
        <v>42836.464733796296</v>
      </c>
      <c r="AR848" s="20" t="s">
        <v>51</v>
      </c>
      <c r="AS848" s="25" t="s">
        <v>50</v>
      </c>
      <c r="AT848" s="37">
        <v>42850.879733796297</v>
      </c>
      <c r="AU848" s="21" t="s">
        <v>57</v>
      </c>
    </row>
    <row r="849" spans="1:47" x14ac:dyDescent="0.2">
      <c r="A849" s="4" t="s">
        <v>138</v>
      </c>
      <c r="B849" s="14" t="s">
        <v>139</v>
      </c>
      <c r="C849" s="34">
        <v>42835</v>
      </c>
      <c r="D849" s="15">
        <v>58625</v>
      </c>
      <c r="E849" s="15">
        <v>57925</v>
      </c>
      <c r="F849" s="15">
        <v>0</v>
      </c>
      <c r="G849" s="15">
        <v>0</v>
      </c>
      <c r="H849" s="15">
        <v>0</v>
      </c>
      <c r="I849" s="15">
        <v>700</v>
      </c>
      <c r="J849" s="15">
        <v>6748.44</v>
      </c>
      <c r="K849" s="15">
        <v>60</v>
      </c>
      <c r="L849" s="15">
        <v>385</v>
      </c>
      <c r="M849" s="15">
        <v>185</v>
      </c>
      <c r="N849" s="15">
        <v>2200</v>
      </c>
      <c r="O849" s="15">
        <v>52582.1</v>
      </c>
      <c r="P849" s="15">
        <v>0</v>
      </c>
      <c r="Q849" s="15">
        <v>8800.5</v>
      </c>
      <c r="R849" s="15">
        <v>6820.84</v>
      </c>
      <c r="S849" s="15">
        <v>57925</v>
      </c>
      <c r="T849" s="15">
        <v>10278.44</v>
      </c>
      <c r="U849" s="15">
        <v>0</v>
      </c>
      <c r="V849" s="15">
        <v>0</v>
      </c>
      <c r="W849" s="15">
        <v>66003.44</v>
      </c>
      <c r="X849" s="16">
        <v>340</v>
      </c>
      <c r="Y849" s="16">
        <v>1240</v>
      </c>
      <c r="Z849" s="16">
        <v>0</v>
      </c>
      <c r="AA849" s="16">
        <v>0</v>
      </c>
      <c r="AB849" s="16">
        <v>1580</v>
      </c>
      <c r="AC849" s="16">
        <v>0</v>
      </c>
      <c r="AD849" s="15">
        <v>0</v>
      </c>
      <c r="AE849" s="15">
        <v>46783.66</v>
      </c>
      <c r="AF849" s="17">
        <v>-123.29</v>
      </c>
      <c r="AG849" s="17">
        <v>-0.66</v>
      </c>
      <c r="AH849" s="17">
        <v>0</v>
      </c>
      <c r="AI849" s="17">
        <v>0</v>
      </c>
      <c r="AJ849" s="17">
        <v>0</v>
      </c>
      <c r="AK849" s="17">
        <v>0</v>
      </c>
      <c r="AL849" s="18">
        <v>706</v>
      </c>
      <c r="AM849" s="18">
        <v>719</v>
      </c>
      <c r="AN849" s="35">
        <v>42842</v>
      </c>
      <c r="AO849" s="35">
        <v>42836</v>
      </c>
      <c r="AP849" s="23" t="s">
        <v>50</v>
      </c>
      <c r="AQ849" s="36">
        <v>42837.418865740743</v>
      </c>
      <c r="AR849" s="20" t="s">
        <v>51</v>
      </c>
      <c r="AS849" s="25" t="s">
        <v>50</v>
      </c>
      <c r="AT849" s="37">
        <v>42850.879733796297</v>
      </c>
      <c r="AU849" s="21" t="s">
        <v>57</v>
      </c>
    </row>
    <row r="850" spans="1:47" x14ac:dyDescent="0.2">
      <c r="A850" s="4" t="s">
        <v>138</v>
      </c>
      <c r="B850" s="14" t="s">
        <v>139</v>
      </c>
      <c r="C850" s="34">
        <v>42836</v>
      </c>
      <c r="D850" s="15">
        <v>17305</v>
      </c>
      <c r="E850" s="15">
        <v>17005</v>
      </c>
      <c r="F850" s="15">
        <v>0</v>
      </c>
      <c r="G850" s="15">
        <v>0</v>
      </c>
      <c r="H850" s="15">
        <v>0</v>
      </c>
      <c r="I850" s="15">
        <v>300</v>
      </c>
      <c r="J850" s="15">
        <v>1490.97</v>
      </c>
      <c r="K850" s="15">
        <v>0</v>
      </c>
      <c r="L850" s="15">
        <v>40</v>
      </c>
      <c r="M850" s="15">
        <v>90</v>
      </c>
      <c r="N850" s="15">
        <v>0</v>
      </c>
      <c r="O850" s="15">
        <v>16836.97</v>
      </c>
      <c r="P850" s="15">
        <v>0</v>
      </c>
      <c r="Q850" s="15">
        <v>180</v>
      </c>
      <c r="R850" s="15">
        <v>1909</v>
      </c>
      <c r="S850" s="15">
        <v>17005</v>
      </c>
      <c r="T850" s="15">
        <v>1920.97</v>
      </c>
      <c r="U850" s="15">
        <v>0</v>
      </c>
      <c r="V850" s="15">
        <v>0</v>
      </c>
      <c r="W850" s="15">
        <v>18925.97</v>
      </c>
      <c r="X850" s="16">
        <v>110</v>
      </c>
      <c r="Y850" s="16">
        <v>2185</v>
      </c>
      <c r="Z850" s="16">
        <v>0</v>
      </c>
      <c r="AA850" s="16">
        <v>0</v>
      </c>
      <c r="AB850" s="16">
        <v>2295</v>
      </c>
      <c r="AC850" s="16">
        <v>0</v>
      </c>
      <c r="AD850" s="15">
        <v>0</v>
      </c>
      <c r="AE850" s="15">
        <v>17511</v>
      </c>
      <c r="AF850" s="17">
        <v>-4.1399999999999997</v>
      </c>
      <c r="AG850" s="17">
        <v>0</v>
      </c>
      <c r="AH850" s="17">
        <v>0</v>
      </c>
      <c r="AI850" s="17">
        <v>-70</v>
      </c>
      <c r="AJ850" s="17">
        <v>0</v>
      </c>
      <c r="AK850" s="17">
        <v>0</v>
      </c>
      <c r="AL850" s="18">
        <v>208</v>
      </c>
      <c r="AM850" s="18">
        <v>214</v>
      </c>
      <c r="AN850" s="35">
        <v>42843</v>
      </c>
      <c r="AO850" s="35">
        <v>42837</v>
      </c>
      <c r="AP850" s="23" t="s">
        <v>50</v>
      </c>
      <c r="AQ850" s="36">
        <v>42841.517361111109</v>
      </c>
      <c r="AR850" s="20" t="s">
        <v>51</v>
      </c>
      <c r="AS850" s="25" t="s">
        <v>50</v>
      </c>
      <c r="AT850" s="37">
        <v>42850.879733796297</v>
      </c>
      <c r="AU850" s="21" t="s">
        <v>57</v>
      </c>
    </row>
    <row r="851" spans="1:47" x14ac:dyDescent="0.2">
      <c r="A851" s="4" t="s">
        <v>138</v>
      </c>
      <c r="B851" s="14" t="s">
        <v>139</v>
      </c>
      <c r="C851" s="34">
        <v>42837</v>
      </c>
      <c r="D851" s="15">
        <v>5035</v>
      </c>
      <c r="E851" s="15">
        <v>4985</v>
      </c>
      <c r="F851" s="15">
        <v>0</v>
      </c>
      <c r="G851" s="15">
        <v>0</v>
      </c>
      <c r="H851" s="15">
        <v>0</v>
      </c>
      <c r="I851" s="15">
        <v>50</v>
      </c>
      <c r="J851" s="15">
        <v>798.48</v>
      </c>
      <c r="K851" s="15">
        <v>0</v>
      </c>
      <c r="L851" s="15">
        <v>120</v>
      </c>
      <c r="M851" s="15">
        <v>20</v>
      </c>
      <c r="N851" s="15">
        <v>400</v>
      </c>
      <c r="O851" s="15">
        <v>4619.2</v>
      </c>
      <c r="P851" s="15">
        <v>0</v>
      </c>
      <c r="Q851" s="15">
        <v>0</v>
      </c>
      <c r="R851" s="15">
        <v>1754.28</v>
      </c>
      <c r="S851" s="15">
        <v>4985</v>
      </c>
      <c r="T851" s="15">
        <v>1388.48</v>
      </c>
      <c r="U851" s="15">
        <v>0</v>
      </c>
      <c r="V851" s="15">
        <v>0</v>
      </c>
      <c r="W851" s="15">
        <v>5973.48</v>
      </c>
      <c r="X851" s="16">
        <v>110</v>
      </c>
      <c r="Y851" s="16">
        <v>1670</v>
      </c>
      <c r="Z851" s="16">
        <v>0</v>
      </c>
      <c r="AA851" s="16">
        <v>0</v>
      </c>
      <c r="AB851" s="16">
        <v>1780</v>
      </c>
      <c r="AC851" s="16">
        <v>0</v>
      </c>
      <c r="AD851" s="15">
        <v>0</v>
      </c>
      <c r="AE851" s="15">
        <v>5460.72</v>
      </c>
      <c r="AF851" s="17">
        <v>0</v>
      </c>
      <c r="AG851" s="17">
        <v>0</v>
      </c>
      <c r="AH851" s="17">
        <v>0</v>
      </c>
      <c r="AI851" s="17">
        <v>0</v>
      </c>
      <c r="AJ851" s="17">
        <v>0</v>
      </c>
      <c r="AK851" s="17">
        <v>0</v>
      </c>
      <c r="AL851" s="18">
        <v>56</v>
      </c>
      <c r="AM851" s="18">
        <v>56</v>
      </c>
      <c r="AN851" s="35">
        <v>42844</v>
      </c>
      <c r="AO851" s="35">
        <v>42838</v>
      </c>
      <c r="AP851" s="23" t="s">
        <v>50</v>
      </c>
      <c r="AQ851" s="36">
        <v>42842.574629629627</v>
      </c>
      <c r="AR851" s="20" t="s">
        <v>51</v>
      </c>
      <c r="AS851" s="25" t="s">
        <v>50</v>
      </c>
      <c r="AT851" s="37">
        <v>42850.879733796297</v>
      </c>
      <c r="AU851" s="21" t="s">
        <v>57</v>
      </c>
    </row>
    <row r="852" spans="1:47" x14ac:dyDescent="0.2">
      <c r="A852" s="4" t="s">
        <v>138</v>
      </c>
      <c r="B852" s="14" t="s">
        <v>139</v>
      </c>
      <c r="C852" s="34">
        <v>42842</v>
      </c>
      <c r="D852" s="15">
        <v>79710</v>
      </c>
      <c r="E852" s="15">
        <v>78610</v>
      </c>
      <c r="F852" s="15">
        <v>0</v>
      </c>
      <c r="G852" s="15">
        <v>0</v>
      </c>
      <c r="H852" s="15">
        <v>0</v>
      </c>
      <c r="I852" s="15">
        <v>1100</v>
      </c>
      <c r="J852" s="15">
        <v>16819.62</v>
      </c>
      <c r="K852" s="15">
        <v>0</v>
      </c>
      <c r="L852" s="15">
        <v>260</v>
      </c>
      <c r="M852" s="15">
        <v>1070</v>
      </c>
      <c r="N852" s="15">
        <v>3600</v>
      </c>
      <c r="O852" s="15">
        <v>71708.69</v>
      </c>
      <c r="P852" s="15">
        <v>0</v>
      </c>
      <c r="Q852" s="15">
        <v>7184.17</v>
      </c>
      <c r="R852" s="15">
        <v>22566.76</v>
      </c>
      <c r="S852" s="15">
        <v>78610</v>
      </c>
      <c r="T852" s="15">
        <v>22849.62</v>
      </c>
      <c r="U852" s="15">
        <v>0</v>
      </c>
      <c r="V852" s="15">
        <v>0</v>
      </c>
      <c r="W852" s="15">
        <v>97859.62</v>
      </c>
      <c r="X852" s="16">
        <v>0</v>
      </c>
      <c r="Y852" s="16">
        <v>1400</v>
      </c>
      <c r="Z852" s="16">
        <v>0</v>
      </c>
      <c r="AA852" s="16">
        <v>0</v>
      </c>
      <c r="AB852" s="16">
        <v>1400</v>
      </c>
      <c r="AC852" s="16">
        <v>0</v>
      </c>
      <c r="AD852" s="15">
        <v>0</v>
      </c>
      <c r="AE852" s="15">
        <v>54959.07</v>
      </c>
      <c r="AF852" s="17">
        <v>-95.97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  <c r="AL852" s="18">
        <v>847</v>
      </c>
      <c r="AM852" s="18">
        <v>900</v>
      </c>
      <c r="AN852" s="35">
        <v>42845</v>
      </c>
      <c r="AO852" s="35">
        <v>42843</v>
      </c>
      <c r="AP852" s="23" t="s">
        <v>50</v>
      </c>
      <c r="AQ852" s="36">
        <v>42843.735671296294</v>
      </c>
      <c r="AR852" s="20" t="s">
        <v>51</v>
      </c>
      <c r="AS852" s="25" t="s">
        <v>50</v>
      </c>
      <c r="AT852" s="37">
        <v>42850.879733796297</v>
      </c>
      <c r="AU852" s="21" t="s">
        <v>57</v>
      </c>
    </row>
    <row r="853" spans="1:47" x14ac:dyDescent="0.2">
      <c r="A853" s="4" t="s">
        <v>138</v>
      </c>
      <c r="B853" s="14" t="s">
        <v>139</v>
      </c>
      <c r="C853" s="34">
        <v>42843</v>
      </c>
      <c r="D853" s="15">
        <v>61315</v>
      </c>
      <c r="E853" s="15">
        <v>60965</v>
      </c>
      <c r="F853" s="15">
        <v>0</v>
      </c>
      <c r="G853" s="15">
        <v>0</v>
      </c>
      <c r="H853" s="15">
        <v>0</v>
      </c>
      <c r="I853" s="15">
        <v>350</v>
      </c>
      <c r="J853" s="15">
        <v>8330.4</v>
      </c>
      <c r="K853" s="15">
        <v>0</v>
      </c>
      <c r="L853" s="15">
        <v>350</v>
      </c>
      <c r="M853" s="15">
        <v>740</v>
      </c>
      <c r="N853" s="15">
        <v>0</v>
      </c>
      <c r="O853" s="15">
        <v>57460.3</v>
      </c>
      <c r="P853" s="15">
        <v>0</v>
      </c>
      <c r="Q853" s="15">
        <v>6093.6</v>
      </c>
      <c r="R853" s="15">
        <v>7181.5</v>
      </c>
      <c r="S853" s="15">
        <v>60965</v>
      </c>
      <c r="T853" s="15">
        <v>9770.4</v>
      </c>
      <c r="U853" s="15">
        <v>0</v>
      </c>
      <c r="V853" s="15">
        <v>0</v>
      </c>
      <c r="W853" s="15">
        <v>70735.399999999994</v>
      </c>
      <c r="X853" s="16">
        <v>90</v>
      </c>
      <c r="Y853" s="16">
        <v>1650</v>
      </c>
      <c r="Z853" s="16">
        <v>0</v>
      </c>
      <c r="AA853" s="16">
        <v>0</v>
      </c>
      <c r="AB853" s="16">
        <v>1740</v>
      </c>
      <c r="AC853" s="16">
        <v>0</v>
      </c>
      <c r="AD853" s="15">
        <v>0</v>
      </c>
      <c r="AE853" s="15">
        <v>49779.9</v>
      </c>
      <c r="AF853" s="17">
        <v>-126.08</v>
      </c>
      <c r="AG853" s="17">
        <v>0</v>
      </c>
      <c r="AH853" s="17">
        <v>0</v>
      </c>
      <c r="AI853" s="17">
        <v>0</v>
      </c>
      <c r="AJ853" s="17">
        <v>0</v>
      </c>
      <c r="AK853" s="17">
        <v>0</v>
      </c>
      <c r="AL853" s="18">
        <v>667</v>
      </c>
      <c r="AM853" s="18">
        <v>690</v>
      </c>
      <c r="AN853" s="35">
        <v>42846</v>
      </c>
      <c r="AO853" s="35">
        <v>42844</v>
      </c>
      <c r="AP853" s="23" t="s">
        <v>50</v>
      </c>
      <c r="AQ853" s="36">
        <v>42844.701504629629</v>
      </c>
      <c r="AR853" s="20" t="s">
        <v>51</v>
      </c>
      <c r="AS853" s="25" t="s">
        <v>50</v>
      </c>
      <c r="AT853" s="37">
        <v>42850.879733796297</v>
      </c>
      <c r="AU853" s="21" t="s">
        <v>57</v>
      </c>
    </row>
    <row r="854" spans="1:47" x14ac:dyDescent="0.2">
      <c r="A854" s="4" t="s">
        <v>138</v>
      </c>
      <c r="B854" s="14" t="s">
        <v>139</v>
      </c>
      <c r="C854" s="34">
        <v>42844</v>
      </c>
      <c r="D854" s="15">
        <v>55465</v>
      </c>
      <c r="E854" s="15">
        <v>54915</v>
      </c>
      <c r="F854" s="15">
        <v>0</v>
      </c>
      <c r="G854" s="15">
        <v>0</v>
      </c>
      <c r="H854" s="15">
        <v>0</v>
      </c>
      <c r="I854" s="15">
        <v>550</v>
      </c>
      <c r="J854" s="15">
        <v>7572.81</v>
      </c>
      <c r="K854" s="15">
        <v>0</v>
      </c>
      <c r="L854" s="15">
        <v>150</v>
      </c>
      <c r="M854" s="15">
        <v>275</v>
      </c>
      <c r="N854" s="15">
        <v>2000</v>
      </c>
      <c r="O854" s="15">
        <v>51364.65</v>
      </c>
      <c r="P854" s="15">
        <v>155</v>
      </c>
      <c r="Q854" s="15">
        <v>3945.2</v>
      </c>
      <c r="R854" s="15">
        <v>9997.9599999999991</v>
      </c>
      <c r="S854" s="15">
        <v>54915</v>
      </c>
      <c r="T854" s="15">
        <v>10547.81</v>
      </c>
      <c r="U854" s="15">
        <v>0</v>
      </c>
      <c r="V854" s="15">
        <v>0</v>
      </c>
      <c r="W854" s="15">
        <v>63462.81</v>
      </c>
      <c r="X854" s="16">
        <v>120</v>
      </c>
      <c r="Y854" s="16">
        <v>3130</v>
      </c>
      <c r="Z854" s="16">
        <v>0</v>
      </c>
      <c r="AA854" s="16">
        <v>0</v>
      </c>
      <c r="AB854" s="16">
        <v>3250</v>
      </c>
      <c r="AC854" s="16">
        <v>0</v>
      </c>
      <c r="AD854" s="15">
        <v>0</v>
      </c>
      <c r="AE854" s="15">
        <v>46616.84</v>
      </c>
      <c r="AF854" s="17">
        <v>-61.85</v>
      </c>
      <c r="AG854" s="17">
        <v>0</v>
      </c>
      <c r="AH854" s="17">
        <v>0</v>
      </c>
      <c r="AI854" s="17">
        <v>70</v>
      </c>
      <c r="AJ854" s="17">
        <v>0</v>
      </c>
      <c r="AK854" s="17">
        <v>0</v>
      </c>
      <c r="AL854" s="18">
        <v>577</v>
      </c>
      <c r="AM854" s="18">
        <v>611</v>
      </c>
      <c r="AN854" s="35">
        <v>42849</v>
      </c>
      <c r="AO854" s="35">
        <v>42845</v>
      </c>
      <c r="AP854" s="23" t="s">
        <v>50</v>
      </c>
      <c r="AQ854" s="36">
        <v>42845.714375000003</v>
      </c>
      <c r="AR854" s="20" t="s">
        <v>51</v>
      </c>
      <c r="AS854" s="25" t="s">
        <v>50</v>
      </c>
      <c r="AT854" s="37">
        <v>42850.879733796297</v>
      </c>
      <c r="AU854" s="21" t="s">
        <v>57</v>
      </c>
    </row>
    <row r="855" spans="1:47" x14ac:dyDescent="0.2">
      <c r="A855" s="4" t="s">
        <v>138</v>
      </c>
      <c r="B855" s="14" t="s">
        <v>139</v>
      </c>
      <c r="C855" s="34">
        <v>42845</v>
      </c>
      <c r="D855" s="15">
        <v>53645</v>
      </c>
      <c r="E855" s="15">
        <v>53245</v>
      </c>
      <c r="F855" s="15">
        <v>0</v>
      </c>
      <c r="G855" s="15">
        <v>0</v>
      </c>
      <c r="H855" s="15">
        <v>0</v>
      </c>
      <c r="I855" s="15">
        <v>400</v>
      </c>
      <c r="J855" s="15">
        <v>7084.2</v>
      </c>
      <c r="K855" s="15">
        <v>0</v>
      </c>
      <c r="L855" s="15">
        <v>105</v>
      </c>
      <c r="M855" s="15">
        <v>20</v>
      </c>
      <c r="N855" s="15">
        <v>1000</v>
      </c>
      <c r="O855" s="15">
        <v>52078.7</v>
      </c>
      <c r="P855" s="15">
        <v>0</v>
      </c>
      <c r="Q855" s="15">
        <v>2771.4</v>
      </c>
      <c r="R855" s="15">
        <v>7004.1</v>
      </c>
      <c r="S855" s="15">
        <v>53245</v>
      </c>
      <c r="T855" s="15">
        <v>8609.2000000000007</v>
      </c>
      <c r="U855" s="15">
        <v>0</v>
      </c>
      <c r="V855" s="15">
        <v>0</v>
      </c>
      <c r="W855" s="15">
        <v>60854.2</v>
      </c>
      <c r="X855" s="16">
        <v>0</v>
      </c>
      <c r="Y855" s="16">
        <v>1275</v>
      </c>
      <c r="Z855" s="16">
        <v>0</v>
      </c>
      <c r="AA855" s="16">
        <v>0</v>
      </c>
      <c r="AB855" s="16">
        <v>1275</v>
      </c>
      <c r="AC855" s="16">
        <v>0</v>
      </c>
      <c r="AD855" s="15">
        <v>0</v>
      </c>
      <c r="AE855" s="15">
        <v>46144.5</v>
      </c>
      <c r="AF855" s="17">
        <v>-21.2</v>
      </c>
      <c r="AG855" s="17">
        <v>0</v>
      </c>
      <c r="AH855" s="17">
        <v>0</v>
      </c>
      <c r="AI855" s="17">
        <v>0</v>
      </c>
      <c r="AJ855" s="17">
        <v>0</v>
      </c>
      <c r="AK855" s="17">
        <v>0</v>
      </c>
      <c r="AL855" s="18">
        <v>557</v>
      </c>
      <c r="AM855" s="18">
        <v>589</v>
      </c>
      <c r="AN855" s="35">
        <v>42850</v>
      </c>
      <c r="AO855" s="35">
        <v>42846</v>
      </c>
      <c r="AP855" s="23" t="s">
        <v>50</v>
      </c>
      <c r="AQ855" s="36">
        <v>42848.819409722222</v>
      </c>
      <c r="AR855" s="20" t="s">
        <v>51</v>
      </c>
      <c r="AS855" s="25" t="s">
        <v>50</v>
      </c>
      <c r="AT855" s="37">
        <v>42850.879733796297</v>
      </c>
      <c r="AU855" s="21" t="s">
        <v>57</v>
      </c>
    </row>
    <row r="856" spans="1:47" x14ac:dyDescent="0.2">
      <c r="A856" s="4" t="s">
        <v>138</v>
      </c>
      <c r="B856" s="14" t="s">
        <v>139</v>
      </c>
      <c r="C856" s="34">
        <v>42846</v>
      </c>
      <c r="D856" s="15">
        <v>50345</v>
      </c>
      <c r="E856" s="15">
        <v>50045</v>
      </c>
      <c r="F856" s="15">
        <v>0</v>
      </c>
      <c r="G856" s="15">
        <v>0</v>
      </c>
      <c r="H856" s="15">
        <v>0</v>
      </c>
      <c r="I856" s="15">
        <v>300</v>
      </c>
      <c r="J856" s="15">
        <v>5449.77</v>
      </c>
      <c r="K856" s="15">
        <v>0</v>
      </c>
      <c r="L856" s="15">
        <v>295</v>
      </c>
      <c r="M856" s="15">
        <v>440</v>
      </c>
      <c r="N856" s="15">
        <v>0</v>
      </c>
      <c r="O856" s="15">
        <v>47448.17</v>
      </c>
      <c r="P856" s="15">
        <v>0</v>
      </c>
      <c r="Q856" s="15">
        <v>5771.6</v>
      </c>
      <c r="R856" s="15">
        <v>3310</v>
      </c>
      <c r="S856" s="15">
        <v>50045</v>
      </c>
      <c r="T856" s="15">
        <v>6484.77</v>
      </c>
      <c r="U856" s="15">
        <v>0</v>
      </c>
      <c r="V856" s="15">
        <v>0</v>
      </c>
      <c r="W856" s="15">
        <v>56529.77</v>
      </c>
      <c r="X856" s="16">
        <v>410</v>
      </c>
      <c r="Y856" s="16">
        <v>1155</v>
      </c>
      <c r="Z856" s="16">
        <v>0</v>
      </c>
      <c r="AA856" s="16">
        <v>0</v>
      </c>
      <c r="AB856" s="16">
        <v>1565</v>
      </c>
      <c r="AC856" s="16">
        <v>0</v>
      </c>
      <c r="AD856" s="15">
        <v>0</v>
      </c>
      <c r="AE856" s="15">
        <v>42828.4</v>
      </c>
      <c r="AF856" s="17">
        <v>-79.8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  <c r="AL856" s="18">
        <v>526</v>
      </c>
      <c r="AM856" s="18">
        <v>544</v>
      </c>
      <c r="AN856" s="35">
        <v>42851</v>
      </c>
      <c r="AO856" s="35">
        <v>42849</v>
      </c>
      <c r="AP856" s="23" t="s">
        <v>50</v>
      </c>
      <c r="AQ856" s="36">
        <v>42850.363611111112</v>
      </c>
      <c r="AR856" s="20" t="s">
        <v>51</v>
      </c>
      <c r="AS856" s="25" t="s">
        <v>50</v>
      </c>
      <c r="AT856" s="37">
        <v>42850.879733796297</v>
      </c>
      <c r="AU856" s="21" t="s">
        <v>57</v>
      </c>
    </row>
    <row r="857" spans="1:47" x14ac:dyDescent="0.2">
      <c r="A857" s="4" t="s">
        <v>138</v>
      </c>
      <c r="B857" s="14" t="s">
        <v>139</v>
      </c>
      <c r="C857" s="34">
        <v>42847</v>
      </c>
      <c r="D857" s="15">
        <v>38515</v>
      </c>
      <c r="E857" s="15">
        <v>38315</v>
      </c>
      <c r="F857" s="15">
        <v>0</v>
      </c>
      <c r="G857" s="15">
        <v>0</v>
      </c>
      <c r="H857" s="15">
        <v>0</v>
      </c>
      <c r="I857" s="15">
        <v>200</v>
      </c>
      <c r="J857" s="15">
        <v>6485.37</v>
      </c>
      <c r="K857" s="15">
        <v>0</v>
      </c>
      <c r="L857" s="15">
        <v>365</v>
      </c>
      <c r="M857" s="15">
        <v>530</v>
      </c>
      <c r="N857" s="15">
        <v>0</v>
      </c>
      <c r="O857" s="15">
        <v>39674.11</v>
      </c>
      <c r="P857" s="15">
        <v>60</v>
      </c>
      <c r="Q857" s="15">
        <v>185</v>
      </c>
      <c r="R857" s="15">
        <v>5976.26</v>
      </c>
      <c r="S857" s="15">
        <v>38315</v>
      </c>
      <c r="T857" s="15">
        <v>7580.37</v>
      </c>
      <c r="U857" s="15">
        <v>0</v>
      </c>
      <c r="V857" s="15">
        <v>0</v>
      </c>
      <c r="W857" s="15">
        <v>45895.37</v>
      </c>
      <c r="X857" s="16">
        <v>0</v>
      </c>
      <c r="Y857" s="16">
        <v>0</v>
      </c>
      <c r="Z857" s="16">
        <v>0</v>
      </c>
      <c r="AA857" s="16">
        <v>0</v>
      </c>
      <c r="AB857" s="16">
        <v>0</v>
      </c>
      <c r="AC857" s="16">
        <v>0</v>
      </c>
      <c r="AD857" s="15">
        <v>0</v>
      </c>
      <c r="AE857" s="15">
        <v>32293.74</v>
      </c>
      <c r="AF857" s="17">
        <v>-5.28</v>
      </c>
      <c r="AG857" s="17">
        <v>0</v>
      </c>
      <c r="AH857" s="17">
        <v>0</v>
      </c>
      <c r="AI857" s="17">
        <v>0</v>
      </c>
      <c r="AJ857" s="17">
        <v>0</v>
      </c>
      <c r="AK857" s="17">
        <v>0</v>
      </c>
      <c r="AL857" s="18">
        <v>399</v>
      </c>
      <c r="AM857" s="18">
        <v>433</v>
      </c>
      <c r="AN857" s="35">
        <v>42851</v>
      </c>
      <c r="AO857" s="35">
        <v>42849</v>
      </c>
      <c r="AP857" s="23" t="s">
        <v>50</v>
      </c>
      <c r="AQ857" s="36">
        <v>42850.364108796297</v>
      </c>
      <c r="AR857" s="20" t="s">
        <v>51</v>
      </c>
      <c r="AS857" s="25" t="s">
        <v>50</v>
      </c>
      <c r="AT857" s="37">
        <v>42850.879733796297</v>
      </c>
      <c r="AU857" s="21" t="s">
        <v>57</v>
      </c>
    </row>
    <row r="858" spans="1:47" x14ac:dyDescent="0.2">
      <c r="A858" s="4" t="s">
        <v>138</v>
      </c>
      <c r="B858" s="14" t="s">
        <v>139</v>
      </c>
      <c r="C858" s="34">
        <v>42849</v>
      </c>
      <c r="D858" s="15">
        <v>70620</v>
      </c>
      <c r="E858" s="15">
        <v>70270</v>
      </c>
      <c r="F858" s="15">
        <v>0</v>
      </c>
      <c r="G858" s="15">
        <v>0</v>
      </c>
      <c r="H858" s="15">
        <v>0</v>
      </c>
      <c r="I858" s="15">
        <v>350</v>
      </c>
      <c r="J858" s="15">
        <v>12275.31</v>
      </c>
      <c r="K858" s="15">
        <v>0</v>
      </c>
      <c r="L858" s="15">
        <v>370</v>
      </c>
      <c r="M858" s="15">
        <v>825</v>
      </c>
      <c r="N858" s="15">
        <v>0</v>
      </c>
      <c r="O858" s="15">
        <v>69284.59</v>
      </c>
      <c r="P858" s="15">
        <v>0</v>
      </c>
      <c r="Q858" s="15">
        <v>4885.7</v>
      </c>
      <c r="R858" s="15">
        <v>9920.02</v>
      </c>
      <c r="S858" s="15">
        <v>70270</v>
      </c>
      <c r="T858" s="15">
        <v>13820.31</v>
      </c>
      <c r="U858" s="15">
        <v>0</v>
      </c>
      <c r="V858" s="15">
        <v>0</v>
      </c>
      <c r="W858" s="15">
        <v>84090.31</v>
      </c>
      <c r="X858" s="16">
        <v>1130</v>
      </c>
      <c r="Y858" s="16">
        <v>1995</v>
      </c>
      <c r="Z858" s="16">
        <v>0</v>
      </c>
      <c r="AA858" s="16">
        <v>0</v>
      </c>
      <c r="AB858" s="16">
        <v>3125</v>
      </c>
      <c r="AC858" s="16">
        <v>0</v>
      </c>
      <c r="AD858" s="15">
        <v>0</v>
      </c>
      <c r="AE858" s="15">
        <v>58939.28</v>
      </c>
      <c r="AF858" s="17">
        <v>-78.55</v>
      </c>
      <c r="AG858" s="17">
        <v>0</v>
      </c>
      <c r="AH858" s="17">
        <v>0</v>
      </c>
      <c r="AI858" s="17">
        <v>0</v>
      </c>
      <c r="AJ858" s="17">
        <v>0</v>
      </c>
      <c r="AK858" s="17">
        <v>0</v>
      </c>
      <c r="AL858" s="18">
        <v>830</v>
      </c>
      <c r="AM858" s="18">
        <v>855</v>
      </c>
      <c r="AN858" s="35">
        <v>42852</v>
      </c>
      <c r="AO858" s="35">
        <v>42850</v>
      </c>
      <c r="AP858" s="23" t="s">
        <v>50</v>
      </c>
      <c r="AQ858" s="36">
        <v>42850.778182870374</v>
      </c>
      <c r="AR858" s="20" t="s">
        <v>71</v>
      </c>
      <c r="AS858" s="25" t="s">
        <v>50</v>
      </c>
      <c r="AT858" s="37">
        <v>42850.879733796297</v>
      </c>
      <c r="AU858" s="21" t="s">
        <v>57</v>
      </c>
    </row>
    <row r="859" spans="1:47" x14ac:dyDescent="0.2">
      <c r="A859" s="4" t="s">
        <v>138</v>
      </c>
      <c r="B859" s="14" t="s">
        <v>139</v>
      </c>
      <c r="C859" s="34">
        <v>42850</v>
      </c>
      <c r="D859" s="15">
        <v>57300</v>
      </c>
      <c r="E859" s="15">
        <v>56700</v>
      </c>
      <c r="F859" s="15">
        <v>0</v>
      </c>
      <c r="G859" s="15">
        <v>0</v>
      </c>
      <c r="H859" s="15">
        <v>0</v>
      </c>
      <c r="I859" s="15">
        <v>600</v>
      </c>
      <c r="J859" s="15">
        <v>7731.78</v>
      </c>
      <c r="K859" s="15">
        <v>0</v>
      </c>
      <c r="L859" s="15">
        <v>410</v>
      </c>
      <c r="M859" s="15">
        <v>955</v>
      </c>
      <c r="N859" s="15">
        <v>1000</v>
      </c>
      <c r="O859" s="15">
        <v>55487.48</v>
      </c>
      <c r="P859" s="15">
        <v>0</v>
      </c>
      <c r="Q859" s="15">
        <v>2673.7</v>
      </c>
      <c r="R859" s="15">
        <v>9235.6</v>
      </c>
      <c r="S859" s="15">
        <v>56700</v>
      </c>
      <c r="T859" s="15">
        <v>10696.78</v>
      </c>
      <c r="U859" s="15">
        <v>0</v>
      </c>
      <c r="V859" s="15">
        <v>0</v>
      </c>
      <c r="W859" s="15">
        <v>66396.78</v>
      </c>
      <c r="X859" s="16">
        <v>120</v>
      </c>
      <c r="Y859" s="16">
        <v>3370</v>
      </c>
      <c r="Z859" s="16">
        <v>0</v>
      </c>
      <c r="AA859" s="16">
        <v>0</v>
      </c>
      <c r="AB859" s="16">
        <v>3490</v>
      </c>
      <c r="AC859" s="16">
        <v>0</v>
      </c>
      <c r="AD859" s="15">
        <v>0</v>
      </c>
      <c r="AE859" s="15">
        <v>49880.7</v>
      </c>
      <c r="AF859" s="17">
        <v>-39.74</v>
      </c>
      <c r="AG859" s="17">
        <v>0</v>
      </c>
      <c r="AH859" s="17">
        <v>0</v>
      </c>
      <c r="AI859" s="17">
        <v>0</v>
      </c>
      <c r="AJ859" s="17">
        <v>0</v>
      </c>
      <c r="AK859" s="17">
        <v>0</v>
      </c>
      <c r="AL859" s="18">
        <v>576</v>
      </c>
      <c r="AM859" s="18">
        <v>628</v>
      </c>
      <c r="AN859" s="35">
        <v>42853</v>
      </c>
      <c r="AO859" s="35">
        <v>42851</v>
      </c>
      <c r="AP859" s="23" t="s">
        <v>50</v>
      </c>
      <c r="AQ859" s="36">
        <v>42851.715104166666</v>
      </c>
      <c r="AR859" s="20" t="s">
        <v>71</v>
      </c>
      <c r="AS859" s="25" t="s">
        <v>50</v>
      </c>
      <c r="AT859" s="37">
        <v>42852.415972222225</v>
      </c>
      <c r="AU859" s="21" t="s">
        <v>51</v>
      </c>
    </row>
    <row r="860" spans="1:47" x14ac:dyDescent="0.2">
      <c r="A860" s="4" t="s">
        <v>138</v>
      </c>
      <c r="B860" s="14" t="s">
        <v>139</v>
      </c>
      <c r="C860" s="34">
        <v>42851</v>
      </c>
      <c r="D860" s="15">
        <v>61955</v>
      </c>
      <c r="E860" s="15">
        <v>61555</v>
      </c>
      <c r="F860" s="15">
        <v>0</v>
      </c>
      <c r="G860" s="15">
        <v>0</v>
      </c>
      <c r="H860" s="15">
        <v>0</v>
      </c>
      <c r="I860" s="15">
        <v>400</v>
      </c>
      <c r="J860" s="15">
        <v>7538.25</v>
      </c>
      <c r="K860" s="15">
        <v>0</v>
      </c>
      <c r="L860" s="15">
        <v>390</v>
      </c>
      <c r="M860" s="15">
        <v>900</v>
      </c>
      <c r="N860" s="15">
        <v>0</v>
      </c>
      <c r="O860" s="15">
        <v>57157.96</v>
      </c>
      <c r="P860" s="15">
        <v>0</v>
      </c>
      <c r="Q860" s="15">
        <v>6214.5</v>
      </c>
      <c r="R860" s="15">
        <v>7410.79</v>
      </c>
      <c r="S860" s="15">
        <v>61555</v>
      </c>
      <c r="T860" s="15">
        <v>9228.25</v>
      </c>
      <c r="U860" s="15">
        <v>0</v>
      </c>
      <c r="V860" s="15">
        <v>0</v>
      </c>
      <c r="W860" s="15">
        <v>70783.25</v>
      </c>
      <c r="X860" s="16">
        <v>430</v>
      </c>
      <c r="Y860" s="16">
        <v>1360</v>
      </c>
      <c r="Z860" s="16">
        <v>0</v>
      </c>
      <c r="AA860" s="16">
        <v>0</v>
      </c>
      <c r="AB860" s="16">
        <v>1790</v>
      </c>
      <c r="AC860" s="16">
        <v>0</v>
      </c>
      <c r="AD860" s="15">
        <v>0</v>
      </c>
      <c r="AE860" s="15">
        <v>50119.71</v>
      </c>
      <c r="AF860" s="17">
        <v>-111.6</v>
      </c>
      <c r="AG860" s="17">
        <v>0</v>
      </c>
      <c r="AH860" s="17">
        <v>0</v>
      </c>
      <c r="AI860" s="17">
        <v>0</v>
      </c>
      <c r="AJ860" s="17">
        <v>0</v>
      </c>
      <c r="AK860" s="17">
        <v>0</v>
      </c>
      <c r="AL860" s="18">
        <v>722</v>
      </c>
      <c r="AM860" s="18">
        <v>757</v>
      </c>
      <c r="AN860" s="35">
        <v>42857</v>
      </c>
      <c r="AO860" s="35">
        <v>42852</v>
      </c>
      <c r="AP860" s="23" t="s">
        <v>50</v>
      </c>
      <c r="AQ860" s="36">
        <v>42852.819664351853</v>
      </c>
      <c r="AR860" s="20" t="s">
        <v>71</v>
      </c>
      <c r="AS860" s="25" t="s">
        <v>50</v>
      </c>
      <c r="AT860" s="37">
        <v>42853.463414351849</v>
      </c>
      <c r="AU860" s="21" t="s">
        <v>51</v>
      </c>
    </row>
    <row r="861" spans="1:47" x14ac:dyDescent="0.2">
      <c r="A861" s="4" t="s">
        <v>138</v>
      </c>
      <c r="B861" s="14" t="s">
        <v>139</v>
      </c>
      <c r="C861" s="34">
        <v>42852</v>
      </c>
      <c r="D861" s="15">
        <v>56735</v>
      </c>
      <c r="E861" s="15">
        <v>56185</v>
      </c>
      <c r="F861" s="15">
        <v>0</v>
      </c>
      <c r="G861" s="15">
        <v>0</v>
      </c>
      <c r="H861" s="15">
        <v>0</v>
      </c>
      <c r="I861" s="15">
        <v>550</v>
      </c>
      <c r="J861" s="15">
        <v>6408.24</v>
      </c>
      <c r="K861" s="15">
        <v>0</v>
      </c>
      <c r="L861" s="15">
        <v>440</v>
      </c>
      <c r="M861" s="15">
        <v>245</v>
      </c>
      <c r="N861" s="15">
        <v>600</v>
      </c>
      <c r="O861" s="15">
        <v>50974.42</v>
      </c>
      <c r="P861" s="15">
        <v>60</v>
      </c>
      <c r="Q861" s="15">
        <v>8744.2000000000007</v>
      </c>
      <c r="R861" s="15">
        <v>4649.62</v>
      </c>
      <c r="S861" s="15">
        <v>56185</v>
      </c>
      <c r="T861" s="15">
        <v>8243.24</v>
      </c>
      <c r="U861" s="15">
        <v>0</v>
      </c>
      <c r="V861" s="15">
        <v>0</v>
      </c>
      <c r="W861" s="15">
        <v>63828.24</v>
      </c>
      <c r="X861" s="16">
        <v>200</v>
      </c>
      <c r="Y861" s="16">
        <v>2555</v>
      </c>
      <c r="Z861" s="16">
        <v>0</v>
      </c>
      <c r="AA861" s="16">
        <v>0</v>
      </c>
      <c r="AB861" s="16">
        <v>2755</v>
      </c>
      <c r="AC861" s="16">
        <v>0</v>
      </c>
      <c r="AD861" s="15">
        <v>0</v>
      </c>
      <c r="AE861" s="15">
        <v>46636.18</v>
      </c>
      <c r="AF861" s="17">
        <v>-94.96</v>
      </c>
      <c r="AG861" s="17">
        <v>0</v>
      </c>
      <c r="AH861" s="17">
        <v>0</v>
      </c>
      <c r="AI861" s="17">
        <v>0</v>
      </c>
      <c r="AJ861" s="17">
        <v>0</v>
      </c>
      <c r="AK861" s="17">
        <v>0</v>
      </c>
      <c r="AL861" s="18">
        <v>624</v>
      </c>
      <c r="AM861" s="18">
        <v>656</v>
      </c>
      <c r="AN861" s="35">
        <v>42858</v>
      </c>
      <c r="AO861" s="35">
        <v>42853</v>
      </c>
      <c r="AP861" s="23" t="s">
        <v>50</v>
      </c>
      <c r="AQ861" s="36">
        <v>42855.815081018518</v>
      </c>
      <c r="AR861" s="20" t="s">
        <v>51</v>
      </c>
      <c r="AS861" s="25" t="s">
        <v>50</v>
      </c>
      <c r="AT861" s="37">
        <v>42857.468946759262</v>
      </c>
      <c r="AU861" s="21" t="s">
        <v>51</v>
      </c>
    </row>
    <row r="862" spans="1:47" x14ac:dyDescent="0.2">
      <c r="A862" s="4" t="s">
        <v>138</v>
      </c>
      <c r="B862" s="14" t="s">
        <v>139</v>
      </c>
      <c r="C862" s="34">
        <v>42853</v>
      </c>
      <c r="D862" s="15">
        <v>56165</v>
      </c>
      <c r="E862" s="15">
        <v>55965</v>
      </c>
      <c r="F862" s="15">
        <v>0</v>
      </c>
      <c r="G862" s="15">
        <v>0</v>
      </c>
      <c r="H862" s="15">
        <v>0</v>
      </c>
      <c r="I862" s="15">
        <v>200</v>
      </c>
      <c r="J862" s="15">
        <v>6333.99</v>
      </c>
      <c r="K862" s="15">
        <v>0</v>
      </c>
      <c r="L862" s="15">
        <v>340</v>
      </c>
      <c r="M862" s="15">
        <v>255</v>
      </c>
      <c r="N862" s="15">
        <v>1400</v>
      </c>
      <c r="O862" s="15">
        <v>52305.88</v>
      </c>
      <c r="P862" s="15">
        <v>65</v>
      </c>
      <c r="Q862" s="15">
        <v>4428.2</v>
      </c>
      <c r="R862" s="15">
        <v>7694.91</v>
      </c>
      <c r="S862" s="15">
        <v>55965</v>
      </c>
      <c r="T862" s="15">
        <v>8528.99</v>
      </c>
      <c r="U862" s="15">
        <v>0</v>
      </c>
      <c r="V862" s="15">
        <v>0</v>
      </c>
      <c r="W862" s="15">
        <v>63093.99</v>
      </c>
      <c r="X862" s="16">
        <v>380</v>
      </c>
      <c r="Y862" s="16">
        <v>1585</v>
      </c>
      <c r="Z862" s="16">
        <v>0</v>
      </c>
      <c r="AA862" s="16">
        <v>0</v>
      </c>
      <c r="AB862" s="16">
        <v>1965</v>
      </c>
      <c r="AC862" s="16">
        <v>0</v>
      </c>
      <c r="AD862" s="15">
        <v>0</v>
      </c>
      <c r="AE862" s="15">
        <v>47341.89</v>
      </c>
      <c r="AF862" s="17">
        <v>0</v>
      </c>
      <c r="AG862" s="17">
        <v>0</v>
      </c>
      <c r="AH862" s="17">
        <v>0</v>
      </c>
      <c r="AI862" s="17">
        <v>-4493.2</v>
      </c>
      <c r="AJ862" s="17">
        <v>0</v>
      </c>
      <c r="AK862" s="17">
        <v>0</v>
      </c>
      <c r="AL862" s="18">
        <v>602</v>
      </c>
      <c r="AM862" s="18">
        <v>638</v>
      </c>
      <c r="AN862" s="35">
        <v>42859</v>
      </c>
      <c r="AO862" s="35">
        <v>42857</v>
      </c>
      <c r="AP862" s="23" t="s">
        <v>50</v>
      </c>
      <c r="AQ862" s="36">
        <v>42857.780462962961</v>
      </c>
      <c r="AR862" s="20" t="s">
        <v>71</v>
      </c>
      <c r="AS862" s="25" t="s">
        <v>50</v>
      </c>
      <c r="AT862" s="37">
        <v>42857.881342592591</v>
      </c>
      <c r="AU862" s="21" t="s">
        <v>51</v>
      </c>
    </row>
    <row r="863" spans="1:47" x14ac:dyDescent="0.2">
      <c r="A863" s="4" t="s">
        <v>138</v>
      </c>
      <c r="B863" s="14" t="s">
        <v>139</v>
      </c>
      <c r="C863" s="34">
        <v>42854</v>
      </c>
      <c r="D863" s="15">
        <v>32255</v>
      </c>
      <c r="E863" s="15">
        <v>32155</v>
      </c>
      <c r="F863" s="15">
        <v>0</v>
      </c>
      <c r="G863" s="15">
        <v>0</v>
      </c>
      <c r="H863" s="15">
        <v>0</v>
      </c>
      <c r="I863" s="15">
        <v>100</v>
      </c>
      <c r="J863" s="15">
        <v>7011.45</v>
      </c>
      <c r="K863" s="15">
        <v>0</v>
      </c>
      <c r="L863" s="15">
        <v>225</v>
      </c>
      <c r="M863" s="15">
        <v>410</v>
      </c>
      <c r="N863" s="15">
        <v>400</v>
      </c>
      <c r="O863" s="15">
        <v>33889.599999999999</v>
      </c>
      <c r="P863" s="15">
        <v>0</v>
      </c>
      <c r="Q863" s="15">
        <v>1380</v>
      </c>
      <c r="R863" s="15">
        <v>5031.8500000000004</v>
      </c>
      <c r="S863" s="15">
        <v>32155</v>
      </c>
      <c r="T863" s="15">
        <v>8146.45</v>
      </c>
      <c r="U863" s="15">
        <v>0</v>
      </c>
      <c r="V863" s="15">
        <v>0</v>
      </c>
      <c r="W863" s="15">
        <v>39901.449999999997</v>
      </c>
      <c r="X863" s="16">
        <v>0</v>
      </c>
      <c r="Y863" s="16">
        <v>1255</v>
      </c>
      <c r="Z863" s="16">
        <v>0</v>
      </c>
      <c r="AA863" s="16">
        <v>0</v>
      </c>
      <c r="AB863" s="16">
        <v>1255</v>
      </c>
      <c r="AC863" s="16">
        <v>0</v>
      </c>
      <c r="AD863" s="15">
        <v>0</v>
      </c>
      <c r="AE863" s="15">
        <v>27498.15</v>
      </c>
      <c r="AF863" s="17">
        <v>0</v>
      </c>
      <c r="AG863" s="17">
        <v>0</v>
      </c>
      <c r="AH863" s="17">
        <v>0</v>
      </c>
      <c r="AI863" s="17">
        <v>-1380</v>
      </c>
      <c r="AJ863" s="17">
        <v>0</v>
      </c>
      <c r="AK863" s="17">
        <v>0</v>
      </c>
      <c r="AL863" s="18">
        <v>382</v>
      </c>
      <c r="AM863" s="18">
        <v>395</v>
      </c>
      <c r="AN863" s="35">
        <v>42859</v>
      </c>
      <c r="AO863" s="35">
        <v>42857</v>
      </c>
      <c r="AP863" s="23" t="s">
        <v>50</v>
      </c>
      <c r="AQ863" s="36">
        <v>42857.781099537038</v>
      </c>
      <c r="AR863" s="20" t="s">
        <v>71</v>
      </c>
      <c r="AS863" s="25" t="s">
        <v>50</v>
      </c>
      <c r="AT863" s="37">
        <v>42857.881342592591</v>
      </c>
      <c r="AU863" s="21" t="s">
        <v>51</v>
      </c>
    </row>
    <row r="864" spans="1:47" x14ac:dyDescent="0.2">
      <c r="A864" s="4" t="s">
        <v>140</v>
      </c>
      <c r="B864" s="14" t="s">
        <v>141</v>
      </c>
      <c r="C864" s="34">
        <v>42826</v>
      </c>
      <c r="D864" s="15">
        <v>22745</v>
      </c>
      <c r="E864" s="15">
        <v>22195</v>
      </c>
      <c r="F864" s="15">
        <v>0</v>
      </c>
      <c r="G864" s="15">
        <v>0</v>
      </c>
      <c r="H864" s="15">
        <v>0</v>
      </c>
      <c r="I864" s="15">
        <v>550</v>
      </c>
      <c r="J864" s="15">
        <v>2643.45</v>
      </c>
      <c r="K864" s="15">
        <v>0</v>
      </c>
      <c r="L864" s="15">
        <v>90</v>
      </c>
      <c r="M864" s="15">
        <v>25</v>
      </c>
      <c r="N864" s="15">
        <v>200</v>
      </c>
      <c r="O864" s="15">
        <v>16297.3</v>
      </c>
      <c r="P864" s="15">
        <v>80</v>
      </c>
      <c r="Q864" s="15">
        <v>0</v>
      </c>
      <c r="R864" s="15">
        <v>9326.15</v>
      </c>
      <c r="S864" s="15">
        <v>22195</v>
      </c>
      <c r="T864" s="15">
        <v>3327.98</v>
      </c>
      <c r="U864" s="15">
        <v>0</v>
      </c>
      <c r="V864" s="15">
        <v>180.47</v>
      </c>
      <c r="W864" s="15">
        <v>25503.45</v>
      </c>
      <c r="X864" s="16">
        <v>40</v>
      </c>
      <c r="Y864" s="16">
        <v>890</v>
      </c>
      <c r="Z864" s="16">
        <v>0</v>
      </c>
      <c r="AA864" s="16">
        <v>30</v>
      </c>
      <c r="AB864" s="16">
        <v>900</v>
      </c>
      <c r="AC864" s="16">
        <v>0</v>
      </c>
      <c r="AD864" s="15">
        <v>0</v>
      </c>
      <c r="AE864" s="15">
        <v>14438.85</v>
      </c>
      <c r="AF864" s="17">
        <v>-1.37</v>
      </c>
      <c r="AG864" s="17">
        <v>0.15</v>
      </c>
      <c r="AH864" s="17">
        <v>0</v>
      </c>
      <c r="AI864" s="17">
        <v>-565</v>
      </c>
      <c r="AJ864" s="17">
        <v>0</v>
      </c>
      <c r="AK864" s="17">
        <v>0</v>
      </c>
      <c r="AL864" s="18">
        <v>211</v>
      </c>
      <c r="AM864" s="18">
        <v>227</v>
      </c>
      <c r="AN864" s="35">
        <v>42830</v>
      </c>
      <c r="AO864" s="35">
        <v>42826</v>
      </c>
      <c r="AP864" s="23" t="s">
        <v>50</v>
      </c>
      <c r="AQ864" s="36">
        <v>42829.633657407408</v>
      </c>
      <c r="AR864" s="20" t="s">
        <v>51</v>
      </c>
      <c r="AS864" s="25" t="s">
        <v>50</v>
      </c>
      <c r="AT864" s="37">
        <v>42850.879733796297</v>
      </c>
      <c r="AU864" s="21" t="s">
        <v>57</v>
      </c>
    </row>
    <row r="865" spans="1:47" x14ac:dyDescent="0.2">
      <c r="A865" s="4" t="s">
        <v>140</v>
      </c>
      <c r="B865" s="14" t="s">
        <v>141</v>
      </c>
      <c r="C865" s="34">
        <v>42828</v>
      </c>
      <c r="D865" s="15">
        <v>116615</v>
      </c>
      <c r="E865" s="15">
        <v>115615</v>
      </c>
      <c r="F865" s="15">
        <v>0</v>
      </c>
      <c r="G865" s="15">
        <v>0</v>
      </c>
      <c r="H865" s="15">
        <v>0</v>
      </c>
      <c r="I865" s="15">
        <v>1000</v>
      </c>
      <c r="J865" s="15">
        <v>21832.11</v>
      </c>
      <c r="K865" s="15">
        <v>0</v>
      </c>
      <c r="L865" s="15">
        <v>500</v>
      </c>
      <c r="M865" s="15">
        <v>460</v>
      </c>
      <c r="N865" s="15">
        <v>4200</v>
      </c>
      <c r="O865" s="15">
        <v>106124.01</v>
      </c>
      <c r="P865" s="15">
        <v>0</v>
      </c>
      <c r="Q865" s="15">
        <v>3080</v>
      </c>
      <c r="R865" s="15">
        <v>34403.1</v>
      </c>
      <c r="S865" s="15">
        <v>115615</v>
      </c>
      <c r="T865" s="15">
        <v>27992.11</v>
      </c>
      <c r="U865" s="15">
        <v>0</v>
      </c>
      <c r="V865" s="15">
        <v>0</v>
      </c>
      <c r="W865" s="15">
        <v>139407.10999999999</v>
      </c>
      <c r="X865" s="16">
        <v>320</v>
      </c>
      <c r="Y865" s="16">
        <v>520</v>
      </c>
      <c r="Z865" s="16">
        <v>0</v>
      </c>
      <c r="AA865" s="16">
        <v>0</v>
      </c>
      <c r="AB865" s="16">
        <v>840</v>
      </c>
      <c r="AC865" s="16">
        <v>0</v>
      </c>
      <c r="AD865" s="15">
        <v>0</v>
      </c>
      <c r="AE865" s="15">
        <v>84171.9</v>
      </c>
      <c r="AF865" s="17">
        <v>-56.03</v>
      </c>
      <c r="AG865" s="17">
        <v>0.1</v>
      </c>
      <c r="AH865" s="17">
        <v>0</v>
      </c>
      <c r="AI865" s="17">
        <v>565</v>
      </c>
      <c r="AJ865" s="17">
        <v>0</v>
      </c>
      <c r="AK865" s="17">
        <v>0</v>
      </c>
      <c r="AL865" s="18">
        <v>1373</v>
      </c>
      <c r="AM865" s="18">
        <v>1410</v>
      </c>
      <c r="AN865" s="35">
        <v>42832</v>
      </c>
      <c r="AO865" s="35">
        <v>42829</v>
      </c>
      <c r="AP865" s="23" t="s">
        <v>50</v>
      </c>
      <c r="AQ865" s="36">
        <v>42830.88989583333</v>
      </c>
      <c r="AR865" s="20" t="s">
        <v>51</v>
      </c>
      <c r="AS865" s="25" t="s">
        <v>50</v>
      </c>
      <c r="AT865" s="37">
        <v>42850.879733796297</v>
      </c>
      <c r="AU865" s="21" t="s">
        <v>57</v>
      </c>
    </row>
    <row r="866" spans="1:47" x14ac:dyDescent="0.2">
      <c r="A866" s="4" t="s">
        <v>140</v>
      </c>
      <c r="B866" s="14" t="s">
        <v>141</v>
      </c>
      <c r="C866" s="34">
        <v>42829</v>
      </c>
      <c r="D866" s="15">
        <v>82635</v>
      </c>
      <c r="E866" s="15">
        <v>82035</v>
      </c>
      <c r="F866" s="15">
        <v>0</v>
      </c>
      <c r="G866" s="15">
        <v>0</v>
      </c>
      <c r="H866" s="15">
        <v>0</v>
      </c>
      <c r="I866" s="15">
        <v>600</v>
      </c>
      <c r="J866" s="15">
        <v>9827.76</v>
      </c>
      <c r="K866" s="15">
        <v>0</v>
      </c>
      <c r="L866" s="15">
        <v>555</v>
      </c>
      <c r="M866" s="15">
        <v>1290</v>
      </c>
      <c r="N866" s="15">
        <v>3500</v>
      </c>
      <c r="O866" s="15">
        <v>85330.87</v>
      </c>
      <c r="P866" s="15">
        <v>100</v>
      </c>
      <c r="Q866" s="15">
        <v>890</v>
      </c>
      <c r="R866" s="15">
        <v>11486.89</v>
      </c>
      <c r="S866" s="15">
        <v>82035</v>
      </c>
      <c r="T866" s="15">
        <v>15772.76</v>
      </c>
      <c r="U866" s="15">
        <v>0</v>
      </c>
      <c r="V866" s="15">
        <v>0</v>
      </c>
      <c r="W866" s="15">
        <v>94307.76</v>
      </c>
      <c r="X866" s="16">
        <v>210</v>
      </c>
      <c r="Y866" s="16">
        <v>0</v>
      </c>
      <c r="Z866" s="16">
        <v>0</v>
      </c>
      <c r="AA866" s="16">
        <v>0</v>
      </c>
      <c r="AB866" s="16">
        <v>210</v>
      </c>
      <c r="AC866" s="16">
        <v>0</v>
      </c>
      <c r="AD866" s="15">
        <v>0</v>
      </c>
      <c r="AE866" s="15">
        <v>73868.11</v>
      </c>
      <c r="AF866" s="17">
        <v>-22.18</v>
      </c>
      <c r="AG866" s="17">
        <v>0.14000000000000001</v>
      </c>
      <c r="AH866" s="17">
        <v>0</v>
      </c>
      <c r="AI866" s="17">
        <v>0</v>
      </c>
      <c r="AJ866" s="17">
        <v>0</v>
      </c>
      <c r="AK866" s="17">
        <v>0</v>
      </c>
      <c r="AL866" s="18">
        <v>954</v>
      </c>
      <c r="AM866" s="18">
        <v>991</v>
      </c>
      <c r="AN866" s="35">
        <v>42835</v>
      </c>
      <c r="AO866" s="35">
        <v>42830</v>
      </c>
      <c r="AP866" s="23" t="s">
        <v>50</v>
      </c>
      <c r="AQ866" s="36">
        <v>42834.885983796295</v>
      </c>
      <c r="AR866" s="20" t="s">
        <v>51</v>
      </c>
      <c r="AS866" s="25" t="s">
        <v>50</v>
      </c>
      <c r="AT866" s="37">
        <v>42850.879733796297</v>
      </c>
      <c r="AU866" s="21" t="s">
        <v>57</v>
      </c>
    </row>
    <row r="867" spans="1:47" x14ac:dyDescent="0.2">
      <c r="A867" s="4" t="s">
        <v>140</v>
      </c>
      <c r="B867" s="14" t="s">
        <v>141</v>
      </c>
      <c r="C867" s="34">
        <v>42830</v>
      </c>
      <c r="D867" s="15">
        <v>78985</v>
      </c>
      <c r="E867" s="15">
        <v>78585</v>
      </c>
      <c r="F867" s="15">
        <v>0</v>
      </c>
      <c r="G867" s="15">
        <v>0</v>
      </c>
      <c r="H867" s="15">
        <v>0</v>
      </c>
      <c r="I867" s="15">
        <v>400</v>
      </c>
      <c r="J867" s="15">
        <v>9663.9</v>
      </c>
      <c r="K867" s="15">
        <v>0</v>
      </c>
      <c r="L867" s="15">
        <v>425</v>
      </c>
      <c r="M867" s="15">
        <v>150</v>
      </c>
      <c r="N867" s="15">
        <v>2800</v>
      </c>
      <c r="O867" s="15">
        <v>80733.100000000006</v>
      </c>
      <c r="P867" s="15">
        <v>0</v>
      </c>
      <c r="Q867" s="15">
        <v>155</v>
      </c>
      <c r="R867" s="15">
        <v>11135.8</v>
      </c>
      <c r="S867" s="15">
        <v>78585</v>
      </c>
      <c r="T867" s="15">
        <v>13438.9</v>
      </c>
      <c r="U867" s="15">
        <v>0</v>
      </c>
      <c r="V867" s="15">
        <v>0</v>
      </c>
      <c r="W867" s="15">
        <v>89223.9</v>
      </c>
      <c r="X867" s="16">
        <v>500</v>
      </c>
      <c r="Y867" s="16">
        <v>150</v>
      </c>
      <c r="Z867" s="16">
        <v>0</v>
      </c>
      <c r="AA867" s="16">
        <v>0</v>
      </c>
      <c r="AB867" s="16">
        <v>650</v>
      </c>
      <c r="AC867" s="16">
        <v>0</v>
      </c>
      <c r="AD867" s="15">
        <v>0</v>
      </c>
      <c r="AE867" s="15">
        <v>71144.2</v>
      </c>
      <c r="AF867" s="17">
        <v>0</v>
      </c>
      <c r="AG867" s="17">
        <v>0.05</v>
      </c>
      <c r="AH867" s="17">
        <v>0</v>
      </c>
      <c r="AI867" s="17">
        <v>-155</v>
      </c>
      <c r="AJ867" s="17">
        <v>0</v>
      </c>
      <c r="AK867" s="17">
        <v>0</v>
      </c>
      <c r="AL867" s="18">
        <v>902</v>
      </c>
      <c r="AM867" s="18">
        <v>932</v>
      </c>
      <c r="AN867" s="35">
        <v>42835</v>
      </c>
      <c r="AO867" s="35">
        <v>42832</v>
      </c>
      <c r="AP867" s="23" t="s">
        <v>50</v>
      </c>
      <c r="AQ867" s="36">
        <v>42834.94976851852</v>
      </c>
      <c r="AR867" s="20" t="s">
        <v>51</v>
      </c>
      <c r="AS867" s="25" t="s">
        <v>50</v>
      </c>
      <c r="AT867" s="37">
        <v>42850.879733796297</v>
      </c>
      <c r="AU867" s="21" t="s">
        <v>57</v>
      </c>
    </row>
    <row r="868" spans="1:47" x14ac:dyDescent="0.2">
      <c r="A868" s="4" t="s">
        <v>140</v>
      </c>
      <c r="B868" s="14" t="s">
        <v>141</v>
      </c>
      <c r="C868" s="34">
        <v>42832</v>
      </c>
      <c r="D868" s="15">
        <v>126630</v>
      </c>
      <c r="E868" s="15">
        <v>125680</v>
      </c>
      <c r="F868" s="15">
        <v>0</v>
      </c>
      <c r="G868" s="15">
        <v>0</v>
      </c>
      <c r="H868" s="15">
        <v>0</v>
      </c>
      <c r="I868" s="15">
        <v>950</v>
      </c>
      <c r="J868" s="15">
        <v>15792.87</v>
      </c>
      <c r="K868" s="15">
        <v>0</v>
      </c>
      <c r="L868" s="15">
        <v>690</v>
      </c>
      <c r="M868" s="15">
        <v>475</v>
      </c>
      <c r="N868" s="15">
        <v>1500</v>
      </c>
      <c r="O868" s="15">
        <v>125998.12</v>
      </c>
      <c r="P868" s="15">
        <v>0</v>
      </c>
      <c r="Q868" s="15">
        <v>3620</v>
      </c>
      <c r="R868" s="15">
        <v>15469.75</v>
      </c>
      <c r="S868" s="15">
        <v>125680</v>
      </c>
      <c r="T868" s="15">
        <v>19407.87</v>
      </c>
      <c r="U868" s="15">
        <v>0</v>
      </c>
      <c r="V868" s="15">
        <v>0</v>
      </c>
      <c r="W868" s="15">
        <v>143587.87</v>
      </c>
      <c r="X868" s="16">
        <v>260</v>
      </c>
      <c r="Y868" s="16">
        <v>610</v>
      </c>
      <c r="Z868" s="16">
        <v>0</v>
      </c>
      <c r="AA868" s="16">
        <v>0</v>
      </c>
      <c r="AB868" s="16">
        <v>870</v>
      </c>
      <c r="AC868" s="16">
        <v>0</v>
      </c>
      <c r="AD868" s="15">
        <v>0</v>
      </c>
      <c r="AE868" s="15">
        <v>109910.25</v>
      </c>
      <c r="AF868" s="17">
        <v>-60.89</v>
      </c>
      <c r="AG868" s="17">
        <v>0</v>
      </c>
      <c r="AH868" s="17">
        <v>0</v>
      </c>
      <c r="AI868" s="17">
        <v>155</v>
      </c>
      <c r="AJ868" s="17">
        <v>0</v>
      </c>
      <c r="AK868" s="17">
        <v>0</v>
      </c>
      <c r="AL868" s="18">
        <v>1482</v>
      </c>
      <c r="AM868" s="18">
        <v>1534</v>
      </c>
      <c r="AN868" s="35">
        <v>42837</v>
      </c>
      <c r="AO868" s="35">
        <v>42833</v>
      </c>
      <c r="AP868" s="23" t="s">
        <v>50</v>
      </c>
      <c r="AQ868" s="36">
        <v>42835.612997685188</v>
      </c>
      <c r="AR868" s="20" t="s">
        <v>51</v>
      </c>
      <c r="AS868" s="25" t="s">
        <v>50</v>
      </c>
      <c r="AT868" s="37">
        <v>42850.879733796297</v>
      </c>
      <c r="AU868" s="21" t="s">
        <v>57</v>
      </c>
    </row>
    <row r="869" spans="1:47" x14ac:dyDescent="0.2">
      <c r="A869" s="4" t="s">
        <v>140</v>
      </c>
      <c r="B869" s="14" t="s">
        <v>141</v>
      </c>
      <c r="C869" s="34">
        <v>42833</v>
      </c>
      <c r="D869" s="15">
        <v>55790</v>
      </c>
      <c r="E869" s="15">
        <v>55440</v>
      </c>
      <c r="F869" s="15">
        <v>0</v>
      </c>
      <c r="G869" s="15">
        <v>0</v>
      </c>
      <c r="H869" s="15">
        <v>0</v>
      </c>
      <c r="I869" s="15">
        <v>350</v>
      </c>
      <c r="J869" s="15">
        <v>6320.43</v>
      </c>
      <c r="K869" s="15">
        <v>0</v>
      </c>
      <c r="L869" s="15">
        <v>675</v>
      </c>
      <c r="M869" s="15">
        <v>850</v>
      </c>
      <c r="N869" s="15">
        <v>1200</v>
      </c>
      <c r="O869" s="15">
        <v>56079.38</v>
      </c>
      <c r="P869" s="15">
        <v>0</v>
      </c>
      <c r="Q869" s="15">
        <v>1030</v>
      </c>
      <c r="R869" s="15">
        <v>7726.05</v>
      </c>
      <c r="S869" s="15">
        <v>55440</v>
      </c>
      <c r="T869" s="15">
        <v>9395.43</v>
      </c>
      <c r="U869" s="15">
        <v>0</v>
      </c>
      <c r="V869" s="15">
        <v>0</v>
      </c>
      <c r="W869" s="15">
        <v>63635.43</v>
      </c>
      <c r="X869" s="16">
        <v>260</v>
      </c>
      <c r="Y869" s="16">
        <v>195</v>
      </c>
      <c r="Z869" s="16">
        <v>0</v>
      </c>
      <c r="AA869" s="16">
        <v>0</v>
      </c>
      <c r="AB869" s="16">
        <v>455</v>
      </c>
      <c r="AC869" s="16">
        <v>0</v>
      </c>
      <c r="AD869" s="15">
        <v>0</v>
      </c>
      <c r="AE869" s="15">
        <v>48688.95</v>
      </c>
      <c r="AF869" s="17">
        <v>-20.010000000000002</v>
      </c>
      <c r="AG869" s="17">
        <v>0.25</v>
      </c>
      <c r="AH869" s="17">
        <v>0</v>
      </c>
      <c r="AI869" s="17">
        <v>-750</v>
      </c>
      <c r="AJ869" s="17">
        <v>-19.2</v>
      </c>
      <c r="AK869" s="17">
        <v>0</v>
      </c>
      <c r="AL869" s="18">
        <v>636</v>
      </c>
      <c r="AM869" s="18">
        <v>657</v>
      </c>
      <c r="AN869" s="35">
        <v>42837</v>
      </c>
      <c r="AO869" s="35">
        <v>42835</v>
      </c>
      <c r="AP869" s="23" t="s">
        <v>50</v>
      </c>
      <c r="AQ869" s="36">
        <v>42836.483402777776</v>
      </c>
      <c r="AR869" s="20" t="s">
        <v>51</v>
      </c>
      <c r="AS869" s="25" t="s">
        <v>50</v>
      </c>
      <c r="AT869" s="37">
        <v>42850.879733796297</v>
      </c>
      <c r="AU869" s="21" t="s">
        <v>57</v>
      </c>
    </row>
    <row r="870" spans="1:47" x14ac:dyDescent="0.2">
      <c r="A870" s="4" t="s">
        <v>140</v>
      </c>
      <c r="B870" s="14" t="s">
        <v>141</v>
      </c>
      <c r="C870" s="34">
        <v>42835</v>
      </c>
      <c r="D870" s="15">
        <v>112810</v>
      </c>
      <c r="E870" s="15">
        <v>111910</v>
      </c>
      <c r="F870" s="15">
        <v>0</v>
      </c>
      <c r="G870" s="15">
        <v>0</v>
      </c>
      <c r="H870" s="15">
        <v>0</v>
      </c>
      <c r="I870" s="15">
        <v>900</v>
      </c>
      <c r="J870" s="15">
        <v>16756.68</v>
      </c>
      <c r="K870" s="15">
        <v>0</v>
      </c>
      <c r="L870" s="15">
        <v>710</v>
      </c>
      <c r="M870" s="15">
        <v>780</v>
      </c>
      <c r="N870" s="15">
        <v>7700</v>
      </c>
      <c r="O870" s="15">
        <v>117549.8</v>
      </c>
      <c r="P870" s="15">
        <v>0</v>
      </c>
      <c r="Q870" s="15">
        <v>480</v>
      </c>
      <c r="R870" s="15">
        <v>20726.88</v>
      </c>
      <c r="S870" s="15">
        <v>111910</v>
      </c>
      <c r="T870" s="15">
        <v>26846.68</v>
      </c>
      <c r="U870" s="15">
        <v>0</v>
      </c>
      <c r="V870" s="15">
        <v>0</v>
      </c>
      <c r="W870" s="15">
        <v>131056.68</v>
      </c>
      <c r="X870" s="16">
        <v>380</v>
      </c>
      <c r="Y870" s="16">
        <v>635</v>
      </c>
      <c r="Z870" s="16">
        <v>0</v>
      </c>
      <c r="AA870" s="16">
        <v>0</v>
      </c>
      <c r="AB870" s="16">
        <v>1015</v>
      </c>
      <c r="AC870" s="16">
        <v>0</v>
      </c>
      <c r="AD870" s="15">
        <v>0</v>
      </c>
      <c r="AE870" s="15">
        <v>100318.12</v>
      </c>
      <c r="AF870" s="17">
        <v>-11.04</v>
      </c>
      <c r="AG870" s="17">
        <v>0.23</v>
      </c>
      <c r="AH870" s="17">
        <v>0</v>
      </c>
      <c r="AI870" s="17">
        <v>690</v>
      </c>
      <c r="AJ870" s="17">
        <v>0</v>
      </c>
      <c r="AK870" s="17">
        <v>0</v>
      </c>
      <c r="AL870" s="18">
        <v>1330</v>
      </c>
      <c r="AM870" s="18">
        <v>1400</v>
      </c>
      <c r="AN870" s="35">
        <v>42842</v>
      </c>
      <c r="AO870" s="35">
        <v>42836</v>
      </c>
      <c r="AP870" s="23" t="s">
        <v>50</v>
      </c>
      <c r="AQ870" s="36">
        <v>42837.424490740741</v>
      </c>
      <c r="AR870" s="20" t="s">
        <v>51</v>
      </c>
      <c r="AS870" s="25" t="s">
        <v>50</v>
      </c>
      <c r="AT870" s="37">
        <v>42850.879733796297</v>
      </c>
      <c r="AU870" s="21" t="s">
        <v>57</v>
      </c>
    </row>
    <row r="871" spans="1:47" x14ac:dyDescent="0.2">
      <c r="A871" s="4" t="s">
        <v>140</v>
      </c>
      <c r="B871" s="14" t="s">
        <v>141</v>
      </c>
      <c r="C871" s="34">
        <v>42836</v>
      </c>
      <c r="D871" s="15">
        <v>34300</v>
      </c>
      <c r="E871" s="15">
        <v>33650</v>
      </c>
      <c r="F871" s="15">
        <v>0</v>
      </c>
      <c r="G871" s="15">
        <v>0</v>
      </c>
      <c r="H871" s="15">
        <v>0</v>
      </c>
      <c r="I871" s="15">
        <v>650</v>
      </c>
      <c r="J871" s="15">
        <v>4473.93</v>
      </c>
      <c r="K871" s="15">
        <v>0</v>
      </c>
      <c r="L871" s="15">
        <v>205</v>
      </c>
      <c r="M871" s="15">
        <v>120</v>
      </c>
      <c r="N871" s="15">
        <v>1800</v>
      </c>
      <c r="O871" s="15">
        <v>34721.980000000003</v>
      </c>
      <c r="P871" s="15">
        <v>45</v>
      </c>
      <c r="Q871" s="15">
        <v>0</v>
      </c>
      <c r="R871" s="15">
        <v>6131.95</v>
      </c>
      <c r="S871" s="15">
        <v>33650</v>
      </c>
      <c r="T871" s="15">
        <v>7248.93</v>
      </c>
      <c r="U871" s="15">
        <v>0</v>
      </c>
      <c r="V871" s="15">
        <v>0</v>
      </c>
      <c r="W871" s="15">
        <v>39098.93</v>
      </c>
      <c r="X871" s="16">
        <v>500</v>
      </c>
      <c r="Y871" s="16">
        <v>180</v>
      </c>
      <c r="Z871" s="16">
        <v>0</v>
      </c>
      <c r="AA871" s="16">
        <v>0</v>
      </c>
      <c r="AB871" s="16">
        <v>680</v>
      </c>
      <c r="AC871" s="16">
        <v>0</v>
      </c>
      <c r="AD871" s="15">
        <v>0</v>
      </c>
      <c r="AE871" s="15">
        <v>30603.05</v>
      </c>
      <c r="AF871" s="17">
        <v>-0.77</v>
      </c>
      <c r="AG871" s="17">
        <v>0.2</v>
      </c>
      <c r="AH871" s="17">
        <v>0</v>
      </c>
      <c r="AI871" s="17">
        <v>60</v>
      </c>
      <c r="AJ871" s="17">
        <v>0</v>
      </c>
      <c r="AK871" s="17">
        <v>0</v>
      </c>
      <c r="AL871" s="18">
        <v>412</v>
      </c>
      <c r="AM871" s="18">
        <v>428</v>
      </c>
      <c r="AN871" s="35">
        <v>42843</v>
      </c>
      <c r="AO871" s="35">
        <v>42837</v>
      </c>
      <c r="AP871" s="23" t="s">
        <v>50</v>
      </c>
      <c r="AQ871" s="36">
        <v>42841.536354166667</v>
      </c>
      <c r="AR871" s="20" t="s">
        <v>51</v>
      </c>
      <c r="AS871" s="25" t="s">
        <v>50</v>
      </c>
      <c r="AT871" s="37">
        <v>42850.879733796297</v>
      </c>
      <c r="AU871" s="21" t="s">
        <v>57</v>
      </c>
    </row>
    <row r="872" spans="1:47" x14ac:dyDescent="0.2">
      <c r="A872" s="4" t="s">
        <v>140</v>
      </c>
      <c r="B872" s="14" t="s">
        <v>141</v>
      </c>
      <c r="C872" s="34">
        <v>42837</v>
      </c>
      <c r="D872" s="15">
        <v>9820</v>
      </c>
      <c r="E872" s="15">
        <v>9770</v>
      </c>
      <c r="F872" s="15">
        <v>0</v>
      </c>
      <c r="G872" s="15">
        <v>0</v>
      </c>
      <c r="H872" s="15">
        <v>0</v>
      </c>
      <c r="I872" s="15">
        <v>50</v>
      </c>
      <c r="J872" s="15">
        <v>3400.56</v>
      </c>
      <c r="K872" s="15">
        <v>0</v>
      </c>
      <c r="L872" s="15">
        <v>200</v>
      </c>
      <c r="M872" s="15">
        <v>95</v>
      </c>
      <c r="N872" s="15">
        <v>0</v>
      </c>
      <c r="O872" s="15">
        <v>12610.56</v>
      </c>
      <c r="P872" s="15">
        <v>0</v>
      </c>
      <c r="Q872" s="15">
        <v>0</v>
      </c>
      <c r="R872" s="15">
        <v>905</v>
      </c>
      <c r="S872" s="15">
        <v>9770</v>
      </c>
      <c r="T872" s="15">
        <v>3745.56</v>
      </c>
      <c r="U872" s="15">
        <v>0</v>
      </c>
      <c r="V872" s="15">
        <v>0</v>
      </c>
      <c r="W872" s="15">
        <v>13515.56</v>
      </c>
      <c r="X872" s="16">
        <v>340</v>
      </c>
      <c r="Y872" s="16">
        <v>50</v>
      </c>
      <c r="Z872" s="16">
        <v>0</v>
      </c>
      <c r="AA872" s="16">
        <v>0</v>
      </c>
      <c r="AB872" s="16">
        <v>390</v>
      </c>
      <c r="AC872" s="16">
        <v>0</v>
      </c>
      <c r="AD872" s="15">
        <v>0</v>
      </c>
      <c r="AE872" s="15">
        <v>9305</v>
      </c>
      <c r="AF872" s="17">
        <v>0</v>
      </c>
      <c r="AG872" s="17">
        <v>0</v>
      </c>
      <c r="AH872" s="17">
        <v>0</v>
      </c>
      <c r="AI872" s="17">
        <v>0</v>
      </c>
      <c r="AJ872" s="17">
        <v>0</v>
      </c>
      <c r="AK872" s="17">
        <v>0</v>
      </c>
      <c r="AL872" s="18">
        <v>123</v>
      </c>
      <c r="AM872" s="18">
        <v>126</v>
      </c>
      <c r="AN872" s="35">
        <v>42844</v>
      </c>
      <c r="AO872" s="35">
        <v>42838</v>
      </c>
      <c r="AP872" s="23" t="s">
        <v>50</v>
      </c>
      <c r="AQ872" s="36">
        <v>42842.437025462961</v>
      </c>
      <c r="AR872" s="20" t="s">
        <v>51</v>
      </c>
      <c r="AS872" s="25" t="s">
        <v>50</v>
      </c>
      <c r="AT872" s="37">
        <v>42850.879733796297</v>
      </c>
      <c r="AU872" s="21" t="s">
        <v>57</v>
      </c>
    </row>
    <row r="873" spans="1:47" x14ac:dyDescent="0.2">
      <c r="A873" s="4" t="s">
        <v>140</v>
      </c>
      <c r="B873" s="14" t="s">
        <v>141</v>
      </c>
      <c r="C873" s="34">
        <v>42842</v>
      </c>
      <c r="D873" s="15">
        <v>45780</v>
      </c>
      <c r="E873" s="15">
        <v>45180</v>
      </c>
      <c r="F873" s="15">
        <v>0</v>
      </c>
      <c r="G873" s="15">
        <v>0</v>
      </c>
      <c r="H873" s="15">
        <v>0</v>
      </c>
      <c r="I873" s="15">
        <v>600</v>
      </c>
      <c r="J873" s="15">
        <v>16272.36</v>
      </c>
      <c r="K873" s="15">
        <v>0</v>
      </c>
      <c r="L873" s="15">
        <v>495</v>
      </c>
      <c r="M873" s="15">
        <v>480</v>
      </c>
      <c r="N873" s="15">
        <v>2800</v>
      </c>
      <c r="O873" s="15">
        <v>52323.1</v>
      </c>
      <c r="P873" s="15">
        <v>0</v>
      </c>
      <c r="Q873" s="15">
        <v>770</v>
      </c>
      <c r="R873" s="15">
        <v>12734.26</v>
      </c>
      <c r="S873" s="15">
        <v>45180</v>
      </c>
      <c r="T873" s="15">
        <v>20647.36</v>
      </c>
      <c r="U873" s="15">
        <v>0</v>
      </c>
      <c r="V873" s="15">
        <v>0</v>
      </c>
      <c r="W873" s="15">
        <v>63027.360000000001</v>
      </c>
      <c r="X873" s="16">
        <v>40</v>
      </c>
      <c r="Y873" s="16">
        <v>855</v>
      </c>
      <c r="Z873" s="16">
        <v>0</v>
      </c>
      <c r="AA873" s="16">
        <v>320</v>
      </c>
      <c r="AB873" s="16">
        <v>575</v>
      </c>
      <c r="AC873" s="16">
        <v>0</v>
      </c>
      <c r="AD873" s="15">
        <v>0</v>
      </c>
      <c r="AE873" s="15">
        <v>35650.74</v>
      </c>
      <c r="AF873" s="17">
        <v>-14.11</v>
      </c>
      <c r="AG873" s="17">
        <v>0.01</v>
      </c>
      <c r="AH873" s="17">
        <v>0</v>
      </c>
      <c r="AI873" s="17">
        <v>0</v>
      </c>
      <c r="AJ873" s="17">
        <v>0</v>
      </c>
      <c r="AK873" s="17">
        <v>0</v>
      </c>
      <c r="AL873" s="18">
        <v>585</v>
      </c>
      <c r="AM873" s="18">
        <v>595</v>
      </c>
      <c r="AN873" s="35">
        <v>42845</v>
      </c>
      <c r="AO873" s="35">
        <v>42843</v>
      </c>
      <c r="AP873" s="23" t="s">
        <v>50</v>
      </c>
      <c r="AQ873" s="36">
        <v>42843.742534722223</v>
      </c>
      <c r="AR873" s="20" t="s">
        <v>51</v>
      </c>
      <c r="AS873" s="25" t="s">
        <v>50</v>
      </c>
      <c r="AT873" s="37">
        <v>42850.879733796297</v>
      </c>
      <c r="AU873" s="21" t="s">
        <v>57</v>
      </c>
    </row>
    <row r="874" spans="1:47" x14ac:dyDescent="0.2">
      <c r="A874" s="4" t="s">
        <v>140</v>
      </c>
      <c r="B874" s="14" t="s">
        <v>141</v>
      </c>
      <c r="C874" s="34">
        <v>42843</v>
      </c>
      <c r="D874" s="15">
        <v>88320</v>
      </c>
      <c r="E874" s="15">
        <v>87620</v>
      </c>
      <c r="F874" s="15">
        <v>0</v>
      </c>
      <c r="G874" s="15">
        <v>0</v>
      </c>
      <c r="H874" s="15">
        <v>0</v>
      </c>
      <c r="I874" s="15">
        <v>700</v>
      </c>
      <c r="J874" s="15">
        <v>12375.27</v>
      </c>
      <c r="K874" s="15">
        <v>0</v>
      </c>
      <c r="L874" s="15">
        <v>335</v>
      </c>
      <c r="M874" s="15">
        <v>245</v>
      </c>
      <c r="N874" s="15">
        <v>200</v>
      </c>
      <c r="O874" s="15">
        <v>93754.37</v>
      </c>
      <c r="P874" s="15">
        <v>0</v>
      </c>
      <c r="Q874" s="15">
        <v>0</v>
      </c>
      <c r="R874" s="15">
        <v>7720.9</v>
      </c>
      <c r="S874" s="15">
        <v>87620</v>
      </c>
      <c r="T874" s="15">
        <v>13855.27</v>
      </c>
      <c r="U874" s="15">
        <v>0</v>
      </c>
      <c r="V874" s="15">
        <v>0</v>
      </c>
      <c r="W874" s="15">
        <v>101275.27</v>
      </c>
      <c r="X874" s="16">
        <v>180</v>
      </c>
      <c r="Y874" s="16">
        <v>150</v>
      </c>
      <c r="Z874" s="16">
        <v>0</v>
      </c>
      <c r="AA874" s="16">
        <v>0</v>
      </c>
      <c r="AB874" s="16">
        <v>330</v>
      </c>
      <c r="AC874" s="16">
        <v>0</v>
      </c>
      <c r="AD874" s="15">
        <v>0</v>
      </c>
      <c r="AE874" s="15">
        <v>81129.100000000006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  <c r="AL874" s="18">
        <v>1076</v>
      </c>
      <c r="AM874" s="18">
        <v>1101</v>
      </c>
      <c r="AN874" s="35">
        <v>42846</v>
      </c>
      <c r="AO874" s="35">
        <v>42844</v>
      </c>
      <c r="AP874" s="23" t="s">
        <v>50</v>
      </c>
      <c r="AQ874" s="36">
        <v>42844.71806712963</v>
      </c>
      <c r="AR874" s="20" t="s">
        <v>51</v>
      </c>
      <c r="AS874" s="25" t="s">
        <v>50</v>
      </c>
      <c r="AT874" s="37">
        <v>42850.879733796297</v>
      </c>
      <c r="AU874" s="21" t="s">
        <v>57</v>
      </c>
    </row>
    <row r="875" spans="1:47" x14ac:dyDescent="0.2">
      <c r="A875" s="4" t="s">
        <v>140</v>
      </c>
      <c r="B875" s="14" t="s">
        <v>141</v>
      </c>
      <c r="C875" s="34">
        <v>42844</v>
      </c>
      <c r="D875" s="15">
        <v>82020</v>
      </c>
      <c r="E875" s="15">
        <v>81520</v>
      </c>
      <c r="F875" s="15">
        <v>0</v>
      </c>
      <c r="G875" s="15">
        <v>0</v>
      </c>
      <c r="H875" s="15">
        <v>0</v>
      </c>
      <c r="I875" s="15">
        <v>500</v>
      </c>
      <c r="J875" s="15">
        <v>9995.9699999999993</v>
      </c>
      <c r="K875" s="15">
        <v>0</v>
      </c>
      <c r="L875" s="15">
        <v>305</v>
      </c>
      <c r="M875" s="15">
        <v>665</v>
      </c>
      <c r="N875" s="15">
        <v>3700</v>
      </c>
      <c r="O875" s="15">
        <v>85087.32</v>
      </c>
      <c r="P875" s="15">
        <v>45</v>
      </c>
      <c r="Q875" s="15">
        <v>0</v>
      </c>
      <c r="R875" s="15">
        <v>11553.65</v>
      </c>
      <c r="S875" s="15">
        <v>81520</v>
      </c>
      <c r="T875" s="15">
        <v>15165.97</v>
      </c>
      <c r="U875" s="15">
        <v>0</v>
      </c>
      <c r="V875" s="15">
        <v>0</v>
      </c>
      <c r="W875" s="15">
        <v>92985.97</v>
      </c>
      <c r="X875" s="16">
        <v>360</v>
      </c>
      <c r="Y875" s="16">
        <v>595</v>
      </c>
      <c r="Z875" s="16">
        <v>0</v>
      </c>
      <c r="AA875" s="16">
        <v>75</v>
      </c>
      <c r="AB875" s="16">
        <v>880</v>
      </c>
      <c r="AC875" s="16">
        <v>0</v>
      </c>
      <c r="AD875" s="15">
        <v>0</v>
      </c>
      <c r="AE875" s="15">
        <v>75001.350000000006</v>
      </c>
      <c r="AF875" s="17">
        <v>-0.77</v>
      </c>
      <c r="AG875" s="17">
        <v>0.15</v>
      </c>
      <c r="AH875" s="17">
        <v>0</v>
      </c>
      <c r="AI875" s="17">
        <v>0</v>
      </c>
      <c r="AJ875" s="17">
        <v>0</v>
      </c>
      <c r="AK875" s="17">
        <v>0</v>
      </c>
      <c r="AL875" s="18">
        <v>963</v>
      </c>
      <c r="AM875" s="18">
        <v>1003</v>
      </c>
      <c r="AN875" s="35">
        <v>42849</v>
      </c>
      <c r="AO875" s="35">
        <v>42845</v>
      </c>
      <c r="AP875" s="23" t="s">
        <v>50</v>
      </c>
      <c r="AQ875" s="36">
        <v>42845.721550925926</v>
      </c>
      <c r="AR875" s="20" t="s">
        <v>51</v>
      </c>
      <c r="AS875" s="25" t="s">
        <v>50</v>
      </c>
      <c r="AT875" s="37">
        <v>42850.879733796297</v>
      </c>
      <c r="AU875" s="21" t="s">
        <v>57</v>
      </c>
    </row>
    <row r="876" spans="1:47" x14ac:dyDescent="0.2">
      <c r="A876" s="4" t="s">
        <v>140</v>
      </c>
      <c r="B876" s="14" t="s">
        <v>141</v>
      </c>
      <c r="C876" s="34">
        <v>42845</v>
      </c>
      <c r="D876" s="15">
        <v>75705</v>
      </c>
      <c r="E876" s="15">
        <v>74905</v>
      </c>
      <c r="F876" s="15">
        <v>0</v>
      </c>
      <c r="G876" s="15">
        <v>0</v>
      </c>
      <c r="H876" s="15">
        <v>0</v>
      </c>
      <c r="I876" s="15">
        <v>800</v>
      </c>
      <c r="J876" s="15">
        <v>8150.1</v>
      </c>
      <c r="K876" s="15">
        <v>0</v>
      </c>
      <c r="L876" s="15">
        <v>415</v>
      </c>
      <c r="M876" s="15">
        <v>775</v>
      </c>
      <c r="N876" s="15">
        <v>3300</v>
      </c>
      <c r="O876" s="15">
        <v>79908.95</v>
      </c>
      <c r="P876" s="15">
        <v>0</v>
      </c>
      <c r="Q876" s="15">
        <v>160</v>
      </c>
      <c r="R876" s="15">
        <v>8276.15</v>
      </c>
      <c r="S876" s="15">
        <v>74905</v>
      </c>
      <c r="T876" s="15">
        <v>13440.1</v>
      </c>
      <c r="U876" s="15">
        <v>0</v>
      </c>
      <c r="V876" s="15">
        <v>0</v>
      </c>
      <c r="W876" s="15">
        <v>85045.1</v>
      </c>
      <c r="X876" s="16">
        <v>200</v>
      </c>
      <c r="Y876" s="16">
        <v>530</v>
      </c>
      <c r="Z876" s="16">
        <v>0</v>
      </c>
      <c r="AA876" s="16">
        <v>0</v>
      </c>
      <c r="AB876" s="16">
        <v>730</v>
      </c>
      <c r="AC876" s="16">
        <v>0</v>
      </c>
      <c r="AD876" s="15">
        <v>0</v>
      </c>
      <c r="AE876" s="15">
        <v>71298.850000000006</v>
      </c>
      <c r="AF876" s="17">
        <v>-0.94</v>
      </c>
      <c r="AG876" s="17">
        <v>0</v>
      </c>
      <c r="AH876" s="17">
        <v>0</v>
      </c>
      <c r="AI876" s="17">
        <v>0</v>
      </c>
      <c r="AJ876" s="17">
        <v>0</v>
      </c>
      <c r="AK876" s="17">
        <v>0</v>
      </c>
      <c r="AL876" s="18">
        <v>935</v>
      </c>
      <c r="AM876" s="18">
        <v>950</v>
      </c>
      <c r="AN876" s="35">
        <v>42850</v>
      </c>
      <c r="AO876" s="35">
        <v>42846</v>
      </c>
      <c r="AP876" s="23" t="s">
        <v>50</v>
      </c>
      <c r="AQ876" s="36">
        <v>42848.829386574071</v>
      </c>
      <c r="AR876" s="20" t="s">
        <v>51</v>
      </c>
      <c r="AS876" s="25" t="s">
        <v>50</v>
      </c>
      <c r="AT876" s="37">
        <v>42850.879733796297</v>
      </c>
      <c r="AU876" s="21" t="s">
        <v>57</v>
      </c>
    </row>
    <row r="877" spans="1:47" x14ac:dyDescent="0.2">
      <c r="A877" s="4" t="s">
        <v>140</v>
      </c>
      <c r="B877" s="14" t="s">
        <v>141</v>
      </c>
      <c r="C877" s="34">
        <v>42846</v>
      </c>
      <c r="D877" s="15">
        <v>80975</v>
      </c>
      <c r="E877" s="15">
        <v>80525</v>
      </c>
      <c r="F877" s="15">
        <v>0</v>
      </c>
      <c r="G877" s="15">
        <v>0</v>
      </c>
      <c r="H877" s="15">
        <v>0</v>
      </c>
      <c r="I877" s="15">
        <v>450</v>
      </c>
      <c r="J877" s="15">
        <v>8933.7000000000007</v>
      </c>
      <c r="K877" s="15">
        <v>0</v>
      </c>
      <c r="L877" s="15">
        <v>425</v>
      </c>
      <c r="M877" s="15">
        <v>840</v>
      </c>
      <c r="N877" s="15">
        <v>1300</v>
      </c>
      <c r="O877" s="15">
        <v>83253.5</v>
      </c>
      <c r="P877" s="15">
        <v>0</v>
      </c>
      <c r="Q877" s="15">
        <v>2575</v>
      </c>
      <c r="R877" s="15">
        <v>6645.2</v>
      </c>
      <c r="S877" s="15">
        <v>80525</v>
      </c>
      <c r="T877" s="15">
        <v>11948.7</v>
      </c>
      <c r="U877" s="15">
        <v>0</v>
      </c>
      <c r="V877" s="15">
        <v>0</v>
      </c>
      <c r="W877" s="15">
        <v>91173.7</v>
      </c>
      <c r="X877" s="16">
        <v>150</v>
      </c>
      <c r="Y877" s="16">
        <v>380</v>
      </c>
      <c r="Z877" s="16">
        <v>0</v>
      </c>
      <c r="AA877" s="16">
        <v>75</v>
      </c>
      <c r="AB877" s="16">
        <v>455</v>
      </c>
      <c r="AC877" s="16">
        <v>0</v>
      </c>
      <c r="AD877" s="15">
        <v>0</v>
      </c>
      <c r="AE877" s="15">
        <v>73509.8</v>
      </c>
      <c r="AF877" s="17">
        <v>0</v>
      </c>
      <c r="AG877" s="17">
        <v>0.2</v>
      </c>
      <c r="AH877" s="17">
        <v>0</v>
      </c>
      <c r="AI877" s="17">
        <v>-2575</v>
      </c>
      <c r="AJ877" s="17">
        <v>0</v>
      </c>
      <c r="AK877" s="17">
        <v>0</v>
      </c>
      <c r="AL877" s="18">
        <v>1018</v>
      </c>
      <c r="AM877" s="18">
        <v>1031</v>
      </c>
      <c r="AN877" s="35">
        <v>42851</v>
      </c>
      <c r="AO877" s="35">
        <v>42847</v>
      </c>
      <c r="AP877" s="23" t="s">
        <v>50</v>
      </c>
      <c r="AQ877" s="36">
        <v>42849.702349537038</v>
      </c>
      <c r="AR877" s="20" t="s">
        <v>71</v>
      </c>
      <c r="AS877" s="25" t="s">
        <v>50</v>
      </c>
      <c r="AT877" s="37">
        <v>42850.879733796297</v>
      </c>
      <c r="AU877" s="21" t="s">
        <v>57</v>
      </c>
    </row>
    <row r="878" spans="1:47" x14ac:dyDescent="0.2">
      <c r="A878" s="4" t="s">
        <v>140</v>
      </c>
      <c r="B878" s="14" t="s">
        <v>141</v>
      </c>
      <c r="C878" s="34">
        <v>42847</v>
      </c>
      <c r="D878" s="15">
        <v>31675</v>
      </c>
      <c r="E878" s="15">
        <v>31525</v>
      </c>
      <c r="F878" s="15">
        <v>0</v>
      </c>
      <c r="G878" s="15">
        <v>0</v>
      </c>
      <c r="H878" s="15">
        <v>0</v>
      </c>
      <c r="I878" s="15">
        <v>150</v>
      </c>
      <c r="J878" s="15">
        <v>5214.03</v>
      </c>
      <c r="K878" s="15">
        <v>0</v>
      </c>
      <c r="L878" s="15">
        <v>200</v>
      </c>
      <c r="M878" s="15">
        <v>125</v>
      </c>
      <c r="N878" s="15">
        <v>300</v>
      </c>
      <c r="O878" s="15">
        <v>33801.980000000003</v>
      </c>
      <c r="P878" s="15">
        <v>0</v>
      </c>
      <c r="Q878" s="15">
        <v>255</v>
      </c>
      <c r="R878" s="15">
        <v>3457.05</v>
      </c>
      <c r="S878" s="15">
        <v>31525</v>
      </c>
      <c r="T878" s="15">
        <v>5989.03</v>
      </c>
      <c r="U878" s="15">
        <v>0</v>
      </c>
      <c r="V878" s="15">
        <v>0</v>
      </c>
      <c r="W878" s="15">
        <v>37214.03</v>
      </c>
      <c r="X878" s="16">
        <v>110</v>
      </c>
      <c r="Y878" s="16">
        <v>0</v>
      </c>
      <c r="Z878" s="16">
        <v>0</v>
      </c>
      <c r="AA878" s="16">
        <v>0</v>
      </c>
      <c r="AB878" s="16">
        <v>110</v>
      </c>
      <c r="AC878" s="16">
        <v>0</v>
      </c>
      <c r="AD878" s="15">
        <v>0</v>
      </c>
      <c r="AE878" s="15">
        <v>28372.95</v>
      </c>
      <c r="AF878" s="17">
        <v>-65.099999999999994</v>
      </c>
      <c r="AG878" s="17">
        <v>0.05</v>
      </c>
      <c r="AH878" s="17">
        <v>0</v>
      </c>
      <c r="AI878" s="17">
        <v>0</v>
      </c>
      <c r="AJ878" s="17">
        <v>0</v>
      </c>
      <c r="AK878" s="17">
        <v>0</v>
      </c>
      <c r="AL878" s="18">
        <v>393</v>
      </c>
      <c r="AM878" s="18">
        <v>399</v>
      </c>
      <c r="AN878" s="35">
        <v>42851</v>
      </c>
      <c r="AO878" s="35">
        <v>42849</v>
      </c>
      <c r="AP878" s="23" t="s">
        <v>50</v>
      </c>
      <c r="AQ878" s="36">
        <v>42850.371678240743</v>
      </c>
      <c r="AR878" s="20" t="s">
        <v>51</v>
      </c>
      <c r="AS878" s="25" t="s">
        <v>50</v>
      </c>
      <c r="AT878" s="37">
        <v>42850.879733796297</v>
      </c>
      <c r="AU878" s="21" t="s">
        <v>57</v>
      </c>
    </row>
    <row r="879" spans="1:47" x14ac:dyDescent="0.2">
      <c r="A879" s="4" t="s">
        <v>140</v>
      </c>
      <c r="B879" s="14" t="s">
        <v>141</v>
      </c>
      <c r="C879" s="34">
        <v>42849</v>
      </c>
      <c r="D879" s="15">
        <v>109025</v>
      </c>
      <c r="E879" s="15">
        <v>108375</v>
      </c>
      <c r="F879" s="15">
        <v>0</v>
      </c>
      <c r="G879" s="15">
        <v>0</v>
      </c>
      <c r="H879" s="15">
        <v>0</v>
      </c>
      <c r="I879" s="15">
        <v>650</v>
      </c>
      <c r="J879" s="15">
        <v>17680.080000000002</v>
      </c>
      <c r="K879" s="15">
        <v>0</v>
      </c>
      <c r="L879" s="15">
        <v>495</v>
      </c>
      <c r="M879" s="15">
        <v>455</v>
      </c>
      <c r="N879" s="15">
        <v>1600</v>
      </c>
      <c r="O879" s="15">
        <v>117872.28</v>
      </c>
      <c r="P879" s="15">
        <v>0</v>
      </c>
      <c r="Q879" s="15">
        <v>1260</v>
      </c>
      <c r="R879" s="15">
        <v>10122.799999999999</v>
      </c>
      <c r="S879" s="15">
        <v>108375</v>
      </c>
      <c r="T879" s="15">
        <v>20880.080000000002</v>
      </c>
      <c r="U879" s="15">
        <v>0</v>
      </c>
      <c r="V879" s="15">
        <v>0</v>
      </c>
      <c r="W879" s="15">
        <v>127655.08</v>
      </c>
      <c r="X879" s="16">
        <v>110</v>
      </c>
      <c r="Y879" s="16">
        <v>2250</v>
      </c>
      <c r="Z879" s="16">
        <v>0</v>
      </c>
      <c r="AA879" s="16">
        <v>60</v>
      </c>
      <c r="AB879" s="16">
        <v>2300</v>
      </c>
      <c r="AC879" s="16">
        <v>0</v>
      </c>
      <c r="AD879" s="15">
        <v>0</v>
      </c>
      <c r="AE879" s="15">
        <v>101542.2</v>
      </c>
      <c r="AF879" s="17">
        <v>-28.99</v>
      </c>
      <c r="AG879" s="17">
        <v>0.05</v>
      </c>
      <c r="AH879" s="17">
        <v>0</v>
      </c>
      <c r="AI879" s="17">
        <v>0</v>
      </c>
      <c r="AJ879" s="17">
        <v>0</v>
      </c>
      <c r="AK879" s="17">
        <v>0</v>
      </c>
      <c r="AL879" s="18">
        <v>1342</v>
      </c>
      <c r="AM879" s="18">
        <v>1392</v>
      </c>
      <c r="AN879" s="35">
        <v>42852</v>
      </c>
      <c r="AO879" s="35">
        <v>42850</v>
      </c>
      <c r="AP879" s="23" t="s">
        <v>50</v>
      </c>
      <c r="AQ879" s="36">
        <v>42850.795219907406</v>
      </c>
      <c r="AR879" s="20" t="s">
        <v>71</v>
      </c>
      <c r="AS879" s="25" t="s">
        <v>50</v>
      </c>
      <c r="AT879" s="37">
        <v>42850.879733796297</v>
      </c>
      <c r="AU879" s="21" t="s">
        <v>57</v>
      </c>
    </row>
    <row r="880" spans="1:47" x14ac:dyDescent="0.2">
      <c r="A880" s="4" t="s">
        <v>140</v>
      </c>
      <c r="B880" s="14" t="s">
        <v>141</v>
      </c>
      <c r="C880" s="34">
        <v>42850</v>
      </c>
      <c r="D880" s="15">
        <v>68995</v>
      </c>
      <c r="E880" s="15">
        <v>68545</v>
      </c>
      <c r="F880" s="15">
        <v>0</v>
      </c>
      <c r="G880" s="15">
        <v>0</v>
      </c>
      <c r="H880" s="15">
        <v>0</v>
      </c>
      <c r="I880" s="15">
        <v>450</v>
      </c>
      <c r="J880" s="15">
        <v>8889.27</v>
      </c>
      <c r="K880" s="15">
        <v>0</v>
      </c>
      <c r="L880" s="15">
        <v>245</v>
      </c>
      <c r="M880" s="15">
        <v>700</v>
      </c>
      <c r="N880" s="15">
        <v>1400</v>
      </c>
      <c r="O880" s="15">
        <v>71563.320000000007</v>
      </c>
      <c r="P880" s="15">
        <v>0</v>
      </c>
      <c r="Q880" s="15">
        <v>1028.3</v>
      </c>
      <c r="R880" s="15">
        <v>7637.65</v>
      </c>
      <c r="S880" s="15">
        <v>68545</v>
      </c>
      <c r="T880" s="15">
        <v>11684.27</v>
      </c>
      <c r="U880" s="15">
        <v>0</v>
      </c>
      <c r="V880" s="15">
        <v>0</v>
      </c>
      <c r="W880" s="15">
        <v>78829.27</v>
      </c>
      <c r="X880" s="16">
        <v>80</v>
      </c>
      <c r="Y880" s="16">
        <v>220</v>
      </c>
      <c r="Z880" s="16">
        <v>0</v>
      </c>
      <c r="AA880" s="16">
        <v>0</v>
      </c>
      <c r="AB880" s="16">
        <v>300</v>
      </c>
      <c r="AC880" s="16">
        <v>0</v>
      </c>
      <c r="AD880" s="15">
        <v>0</v>
      </c>
      <c r="AE880" s="15">
        <v>62029.05</v>
      </c>
      <c r="AF880" s="17">
        <v>-6.05</v>
      </c>
      <c r="AG880" s="17">
        <v>0</v>
      </c>
      <c r="AH880" s="17">
        <v>0</v>
      </c>
      <c r="AI880" s="17">
        <v>0</v>
      </c>
      <c r="AJ880" s="17">
        <v>0</v>
      </c>
      <c r="AK880" s="17">
        <v>0</v>
      </c>
      <c r="AL880" s="18">
        <v>820</v>
      </c>
      <c r="AM880" s="18">
        <v>840</v>
      </c>
      <c r="AN880" s="35">
        <v>42853</v>
      </c>
      <c r="AO880" s="35">
        <v>42851</v>
      </c>
      <c r="AP880" s="23" t="s">
        <v>50</v>
      </c>
      <c r="AQ880" s="36">
        <v>42851.732916666668</v>
      </c>
      <c r="AR880" s="20" t="s">
        <v>71</v>
      </c>
      <c r="AS880" s="25" t="s">
        <v>50</v>
      </c>
      <c r="AT880" s="37">
        <v>42852.415972222225</v>
      </c>
      <c r="AU880" s="21" t="s">
        <v>51</v>
      </c>
    </row>
    <row r="881" spans="1:47" x14ac:dyDescent="0.2">
      <c r="A881" s="4" t="s">
        <v>140</v>
      </c>
      <c r="B881" s="14" t="s">
        <v>141</v>
      </c>
      <c r="C881" s="34">
        <v>42851</v>
      </c>
      <c r="D881" s="15">
        <v>64155</v>
      </c>
      <c r="E881" s="15">
        <v>63705</v>
      </c>
      <c r="F881" s="15">
        <v>0</v>
      </c>
      <c r="G881" s="15">
        <v>0</v>
      </c>
      <c r="H881" s="15">
        <v>0</v>
      </c>
      <c r="I881" s="15">
        <v>450</v>
      </c>
      <c r="J881" s="15">
        <v>10677.36</v>
      </c>
      <c r="K881" s="15">
        <v>0</v>
      </c>
      <c r="L881" s="15">
        <v>230</v>
      </c>
      <c r="M881" s="15">
        <v>455</v>
      </c>
      <c r="N881" s="15">
        <v>1100</v>
      </c>
      <c r="O881" s="15">
        <v>70967.83</v>
      </c>
      <c r="P881" s="15">
        <v>0</v>
      </c>
      <c r="Q881" s="15">
        <v>560</v>
      </c>
      <c r="R881" s="15">
        <v>5089.53</v>
      </c>
      <c r="S881" s="15">
        <v>63705</v>
      </c>
      <c r="T881" s="15">
        <v>12912.36</v>
      </c>
      <c r="U881" s="15">
        <v>0</v>
      </c>
      <c r="V881" s="15">
        <v>0</v>
      </c>
      <c r="W881" s="15">
        <v>75517.36</v>
      </c>
      <c r="X881" s="16">
        <v>40</v>
      </c>
      <c r="Y881" s="16">
        <v>230</v>
      </c>
      <c r="Z881" s="16">
        <v>0</v>
      </c>
      <c r="AA881" s="16">
        <v>0</v>
      </c>
      <c r="AB881" s="16">
        <v>270</v>
      </c>
      <c r="AC881" s="16">
        <v>0</v>
      </c>
      <c r="AD881" s="15">
        <v>0</v>
      </c>
      <c r="AE881" s="15">
        <v>59875.47</v>
      </c>
      <c r="AF881" s="17">
        <v>-3.3</v>
      </c>
      <c r="AG881" s="17">
        <v>0.03</v>
      </c>
      <c r="AH881" s="17">
        <v>0</v>
      </c>
      <c r="AI881" s="17">
        <v>0</v>
      </c>
      <c r="AJ881" s="17">
        <v>0</v>
      </c>
      <c r="AK881" s="17">
        <v>0</v>
      </c>
      <c r="AL881" s="18">
        <v>745</v>
      </c>
      <c r="AM881" s="18">
        <v>778</v>
      </c>
      <c r="AN881" s="35">
        <v>42857</v>
      </c>
      <c r="AO881" s="35">
        <v>42852</v>
      </c>
      <c r="AP881" s="23" t="s">
        <v>50</v>
      </c>
      <c r="AQ881" s="36">
        <v>42852.725208333337</v>
      </c>
      <c r="AR881" s="20" t="s">
        <v>71</v>
      </c>
      <c r="AS881" s="25" t="s">
        <v>50</v>
      </c>
      <c r="AT881" s="37">
        <v>42853.463414351849</v>
      </c>
      <c r="AU881" s="21" t="s">
        <v>51</v>
      </c>
    </row>
    <row r="882" spans="1:47" x14ac:dyDescent="0.2">
      <c r="A882" s="4" t="s">
        <v>140</v>
      </c>
      <c r="B882" s="14" t="s">
        <v>141</v>
      </c>
      <c r="C882" s="34">
        <v>42852</v>
      </c>
      <c r="D882" s="15">
        <v>74170</v>
      </c>
      <c r="E882" s="15">
        <v>73870</v>
      </c>
      <c r="F882" s="15">
        <v>0</v>
      </c>
      <c r="G882" s="15">
        <v>0</v>
      </c>
      <c r="H882" s="15">
        <v>0</v>
      </c>
      <c r="I882" s="15">
        <v>300</v>
      </c>
      <c r="J882" s="15">
        <v>10431.75</v>
      </c>
      <c r="K882" s="15">
        <v>0</v>
      </c>
      <c r="L882" s="15">
        <v>490</v>
      </c>
      <c r="M882" s="15">
        <v>265</v>
      </c>
      <c r="N882" s="15">
        <v>1600</v>
      </c>
      <c r="O882" s="15">
        <v>78646.399999999994</v>
      </c>
      <c r="P882" s="15">
        <v>0</v>
      </c>
      <c r="Q882" s="15">
        <v>184</v>
      </c>
      <c r="R882" s="15">
        <v>8126.35</v>
      </c>
      <c r="S882" s="15">
        <v>73870</v>
      </c>
      <c r="T882" s="15">
        <v>13086.75</v>
      </c>
      <c r="U882" s="15">
        <v>0</v>
      </c>
      <c r="V882" s="15">
        <v>0</v>
      </c>
      <c r="W882" s="15">
        <v>85356.75</v>
      </c>
      <c r="X882" s="16">
        <v>190</v>
      </c>
      <c r="Y882" s="16">
        <v>270</v>
      </c>
      <c r="Z882" s="16">
        <v>0</v>
      </c>
      <c r="AA882" s="16">
        <v>0</v>
      </c>
      <c r="AB882" s="16">
        <v>460</v>
      </c>
      <c r="AC882" s="16">
        <v>0</v>
      </c>
      <c r="AD882" s="15">
        <v>0</v>
      </c>
      <c r="AE882" s="15">
        <v>67919.649999999994</v>
      </c>
      <c r="AF882" s="17">
        <v>-1.08</v>
      </c>
      <c r="AG882" s="17">
        <v>0</v>
      </c>
      <c r="AH882" s="17">
        <v>0</v>
      </c>
      <c r="AI882" s="17">
        <v>0</v>
      </c>
      <c r="AJ882" s="17">
        <v>0</v>
      </c>
      <c r="AK882" s="17">
        <v>0</v>
      </c>
      <c r="AL882" s="18">
        <v>914</v>
      </c>
      <c r="AM882" s="18">
        <v>938</v>
      </c>
      <c r="AN882" s="35">
        <v>42858</v>
      </c>
      <c r="AO882" s="35">
        <v>42853</v>
      </c>
      <c r="AP882" s="23" t="s">
        <v>50</v>
      </c>
      <c r="AQ882" s="36">
        <v>42855.819409722222</v>
      </c>
      <c r="AR882" s="20" t="s">
        <v>51</v>
      </c>
      <c r="AS882" s="25" t="s">
        <v>50</v>
      </c>
      <c r="AT882" s="37">
        <v>42857.468946759262</v>
      </c>
      <c r="AU882" s="21" t="s">
        <v>51</v>
      </c>
    </row>
    <row r="883" spans="1:47" x14ac:dyDescent="0.2">
      <c r="A883" s="4" t="s">
        <v>140</v>
      </c>
      <c r="B883" s="14" t="s">
        <v>141</v>
      </c>
      <c r="C883" s="34">
        <v>42853</v>
      </c>
      <c r="D883" s="15">
        <v>96750</v>
      </c>
      <c r="E883" s="15">
        <v>95700</v>
      </c>
      <c r="F883" s="15">
        <v>0</v>
      </c>
      <c r="G883" s="15">
        <v>0</v>
      </c>
      <c r="H883" s="15">
        <v>0</v>
      </c>
      <c r="I883" s="15">
        <v>1050</v>
      </c>
      <c r="J883" s="15">
        <v>9346.65</v>
      </c>
      <c r="K883" s="15">
        <v>0</v>
      </c>
      <c r="L883" s="15">
        <v>325</v>
      </c>
      <c r="M883" s="15">
        <v>440</v>
      </c>
      <c r="N883" s="15">
        <v>2000</v>
      </c>
      <c r="O883" s="15">
        <v>98158.1</v>
      </c>
      <c r="P883" s="15">
        <v>0</v>
      </c>
      <c r="Q883" s="15">
        <v>1260</v>
      </c>
      <c r="R883" s="15">
        <v>9443.5499999999993</v>
      </c>
      <c r="S883" s="15">
        <v>95700</v>
      </c>
      <c r="T883" s="15">
        <v>13161.65</v>
      </c>
      <c r="U883" s="15">
        <v>0</v>
      </c>
      <c r="V883" s="15">
        <v>0</v>
      </c>
      <c r="W883" s="15">
        <v>106861.65</v>
      </c>
      <c r="X883" s="16">
        <v>80</v>
      </c>
      <c r="Y883" s="16">
        <v>410</v>
      </c>
      <c r="Z883" s="16">
        <v>0</v>
      </c>
      <c r="AA883" s="16">
        <v>200</v>
      </c>
      <c r="AB883" s="16">
        <v>290</v>
      </c>
      <c r="AC883" s="16">
        <v>0</v>
      </c>
      <c r="AD883" s="15">
        <v>0</v>
      </c>
      <c r="AE883" s="15">
        <v>88336.45</v>
      </c>
      <c r="AF883" s="17">
        <v>-21.5</v>
      </c>
      <c r="AG883" s="17">
        <v>0.05</v>
      </c>
      <c r="AH883" s="17">
        <v>0</v>
      </c>
      <c r="AI883" s="17">
        <v>0</v>
      </c>
      <c r="AJ883" s="17">
        <v>0</v>
      </c>
      <c r="AK883" s="17">
        <v>0</v>
      </c>
      <c r="AL883" s="18">
        <v>892</v>
      </c>
      <c r="AM883" s="18">
        <v>960</v>
      </c>
      <c r="AN883" s="35">
        <v>42859</v>
      </c>
      <c r="AO883" s="35">
        <v>42855</v>
      </c>
      <c r="AP883" s="23" t="s">
        <v>50</v>
      </c>
      <c r="AQ883" s="36">
        <v>42857.7815625</v>
      </c>
      <c r="AR883" s="20" t="s">
        <v>51</v>
      </c>
      <c r="AS883" s="25" t="s">
        <v>50</v>
      </c>
      <c r="AT883" s="37">
        <v>42857.881342592591</v>
      </c>
      <c r="AU883" s="21" t="s">
        <v>51</v>
      </c>
    </row>
    <row r="884" spans="1:47" x14ac:dyDescent="0.2">
      <c r="A884" s="4" t="s">
        <v>140</v>
      </c>
      <c r="B884" s="14" t="s">
        <v>141</v>
      </c>
      <c r="C884" s="34">
        <v>42854</v>
      </c>
      <c r="D884" s="15">
        <v>38120</v>
      </c>
      <c r="E884" s="15">
        <v>37820</v>
      </c>
      <c r="F884" s="15">
        <v>0</v>
      </c>
      <c r="G884" s="15">
        <v>0</v>
      </c>
      <c r="H884" s="15">
        <v>0</v>
      </c>
      <c r="I884" s="15">
        <v>300</v>
      </c>
      <c r="J884" s="15">
        <v>4363.05</v>
      </c>
      <c r="K884" s="15">
        <v>0</v>
      </c>
      <c r="L884" s="15">
        <v>405</v>
      </c>
      <c r="M884" s="15">
        <v>25</v>
      </c>
      <c r="N884" s="15">
        <v>800</v>
      </c>
      <c r="O884" s="15">
        <v>39600.449999999997</v>
      </c>
      <c r="P884" s="15">
        <v>0</v>
      </c>
      <c r="Q884" s="15">
        <v>0</v>
      </c>
      <c r="R884" s="15">
        <v>4112.6000000000004</v>
      </c>
      <c r="S884" s="15">
        <v>37820</v>
      </c>
      <c r="T884" s="15">
        <v>5893.05</v>
      </c>
      <c r="U884" s="15">
        <v>0</v>
      </c>
      <c r="V884" s="15">
        <v>0</v>
      </c>
      <c r="W884" s="15">
        <v>42913.05</v>
      </c>
      <c r="X884" s="16">
        <v>310</v>
      </c>
      <c r="Y884" s="16">
        <v>225</v>
      </c>
      <c r="Z884" s="16">
        <v>0</v>
      </c>
      <c r="AA884" s="16">
        <v>0</v>
      </c>
      <c r="AB884" s="16">
        <v>535</v>
      </c>
      <c r="AC884" s="16">
        <v>0</v>
      </c>
      <c r="AD884" s="15">
        <v>0</v>
      </c>
      <c r="AE884" s="15">
        <v>35342.400000000001</v>
      </c>
      <c r="AF884" s="17">
        <v>0</v>
      </c>
      <c r="AG884" s="17">
        <v>0.1</v>
      </c>
      <c r="AH884" s="17">
        <v>0</v>
      </c>
      <c r="AI884" s="17">
        <v>0</v>
      </c>
      <c r="AJ884" s="17">
        <v>0</v>
      </c>
      <c r="AK884" s="17">
        <v>0</v>
      </c>
      <c r="AL884" s="18">
        <v>407</v>
      </c>
      <c r="AM884" s="18">
        <v>427</v>
      </c>
      <c r="AN884" s="35">
        <v>42859</v>
      </c>
      <c r="AO884" s="35">
        <v>42855</v>
      </c>
      <c r="AP884" s="23" t="s">
        <v>50</v>
      </c>
      <c r="AQ884" s="36">
        <v>42857.781828703701</v>
      </c>
      <c r="AR884" s="20" t="s">
        <v>51</v>
      </c>
      <c r="AS884" s="25" t="s">
        <v>50</v>
      </c>
      <c r="AT884" s="37">
        <v>42857.881342592591</v>
      </c>
      <c r="AU884" s="21" t="s">
        <v>51</v>
      </c>
    </row>
    <row r="885" spans="1:47" x14ac:dyDescent="0.2">
      <c r="A885" s="4" t="s">
        <v>142</v>
      </c>
      <c r="B885" s="14" t="s">
        <v>143</v>
      </c>
      <c r="C885" s="34">
        <v>42826</v>
      </c>
      <c r="D885" s="15">
        <v>54450</v>
      </c>
      <c r="E885" s="15">
        <v>53900</v>
      </c>
      <c r="F885" s="15">
        <v>150</v>
      </c>
      <c r="G885" s="15">
        <v>0</v>
      </c>
      <c r="H885" s="15">
        <v>0</v>
      </c>
      <c r="I885" s="15">
        <v>400</v>
      </c>
      <c r="J885" s="15">
        <v>2979.33</v>
      </c>
      <c r="K885" s="15">
        <v>0</v>
      </c>
      <c r="L885" s="15">
        <v>405</v>
      </c>
      <c r="M885" s="15">
        <v>160</v>
      </c>
      <c r="N885" s="15">
        <v>0</v>
      </c>
      <c r="O885" s="15">
        <v>44218.63</v>
      </c>
      <c r="P885" s="15">
        <v>215</v>
      </c>
      <c r="Q885" s="15">
        <v>2600</v>
      </c>
      <c r="R885" s="15">
        <v>10960.7</v>
      </c>
      <c r="S885" s="15">
        <v>53900</v>
      </c>
      <c r="T885" s="15">
        <v>3862.45</v>
      </c>
      <c r="U885" s="15">
        <v>0</v>
      </c>
      <c r="V885" s="15">
        <v>231.88</v>
      </c>
      <c r="W885" s="15">
        <v>57994.33</v>
      </c>
      <c r="X885" s="16">
        <v>670</v>
      </c>
      <c r="Y885" s="16">
        <v>1830</v>
      </c>
      <c r="Z885" s="16">
        <v>0</v>
      </c>
      <c r="AA885" s="16">
        <v>520</v>
      </c>
      <c r="AB885" s="16">
        <v>1980</v>
      </c>
      <c r="AC885" s="16">
        <v>0</v>
      </c>
      <c r="AD885" s="15">
        <v>0</v>
      </c>
      <c r="AE885" s="15">
        <v>42654.3</v>
      </c>
      <c r="AF885" s="17">
        <v>-45.22</v>
      </c>
      <c r="AG885" s="17">
        <v>0</v>
      </c>
      <c r="AH885" s="17">
        <v>0</v>
      </c>
      <c r="AI885" s="17">
        <v>0</v>
      </c>
      <c r="AJ885" s="17">
        <v>0</v>
      </c>
      <c r="AK885" s="17">
        <v>0</v>
      </c>
      <c r="AL885" s="18">
        <v>608</v>
      </c>
      <c r="AM885" s="18">
        <v>649</v>
      </c>
      <c r="AN885" s="35">
        <v>42830</v>
      </c>
      <c r="AO885" s="35">
        <v>42828</v>
      </c>
      <c r="AP885" s="23" t="s">
        <v>50</v>
      </c>
      <c r="AQ885" s="36">
        <v>42829.491608796299</v>
      </c>
      <c r="AR885" s="20" t="s">
        <v>51</v>
      </c>
      <c r="AS885" s="25" t="s">
        <v>50</v>
      </c>
      <c r="AT885" s="37">
        <v>42850.879733796297</v>
      </c>
      <c r="AU885" s="21" t="s">
        <v>57</v>
      </c>
    </row>
    <row r="886" spans="1:47" x14ac:dyDescent="0.2">
      <c r="A886" s="4" t="s">
        <v>142</v>
      </c>
      <c r="B886" s="14" t="s">
        <v>143</v>
      </c>
      <c r="C886" s="34">
        <v>42828</v>
      </c>
      <c r="D886" s="15">
        <v>114775</v>
      </c>
      <c r="E886" s="15">
        <v>113125</v>
      </c>
      <c r="F886" s="15">
        <v>300</v>
      </c>
      <c r="G886" s="15">
        <v>0</v>
      </c>
      <c r="H886" s="15">
        <v>0</v>
      </c>
      <c r="I886" s="15">
        <v>1350</v>
      </c>
      <c r="J886" s="15">
        <v>6673.44</v>
      </c>
      <c r="K886" s="15">
        <v>0</v>
      </c>
      <c r="L886" s="15">
        <v>990</v>
      </c>
      <c r="M886" s="15">
        <v>895</v>
      </c>
      <c r="N886" s="15">
        <v>1000</v>
      </c>
      <c r="O886" s="15">
        <v>97201.04</v>
      </c>
      <c r="P886" s="15">
        <v>185</v>
      </c>
      <c r="Q886" s="15">
        <v>7285</v>
      </c>
      <c r="R886" s="15">
        <v>19662.400000000001</v>
      </c>
      <c r="S886" s="15">
        <v>113125</v>
      </c>
      <c r="T886" s="15">
        <v>10648.54</v>
      </c>
      <c r="U886" s="15">
        <v>0</v>
      </c>
      <c r="V886" s="15">
        <v>559.9</v>
      </c>
      <c r="W886" s="15">
        <v>123333.44</v>
      </c>
      <c r="X886" s="16">
        <v>40</v>
      </c>
      <c r="Y886" s="16">
        <v>3600</v>
      </c>
      <c r="Z886" s="16">
        <v>0</v>
      </c>
      <c r="AA886" s="16">
        <v>535</v>
      </c>
      <c r="AB886" s="16">
        <v>3105</v>
      </c>
      <c r="AC886" s="16">
        <v>0</v>
      </c>
      <c r="AD886" s="15">
        <v>0</v>
      </c>
      <c r="AE886" s="15">
        <v>91747.6</v>
      </c>
      <c r="AF886" s="17">
        <v>-137.54</v>
      </c>
      <c r="AG886" s="17">
        <v>0</v>
      </c>
      <c r="AH886" s="17">
        <v>0</v>
      </c>
      <c r="AI886" s="17">
        <v>0</v>
      </c>
      <c r="AJ886" s="17">
        <v>0</v>
      </c>
      <c r="AK886" s="17">
        <v>0</v>
      </c>
      <c r="AL886" s="18">
        <v>1417</v>
      </c>
      <c r="AM886" s="18">
        <v>1450</v>
      </c>
      <c r="AN886" s="35">
        <v>42832</v>
      </c>
      <c r="AO886" s="35">
        <v>42829</v>
      </c>
      <c r="AP886" s="23" t="s">
        <v>50</v>
      </c>
      <c r="AQ886" s="36">
        <v>42830.859791666669</v>
      </c>
      <c r="AR886" s="20" t="s">
        <v>51</v>
      </c>
      <c r="AS886" s="25" t="s">
        <v>50</v>
      </c>
      <c r="AT886" s="37">
        <v>42850.879733796297</v>
      </c>
      <c r="AU886" s="21" t="s">
        <v>57</v>
      </c>
    </row>
    <row r="887" spans="1:47" x14ac:dyDescent="0.2">
      <c r="A887" s="4" t="s">
        <v>142</v>
      </c>
      <c r="B887" s="14" t="s">
        <v>143</v>
      </c>
      <c r="C887" s="34">
        <v>42829</v>
      </c>
      <c r="D887" s="15">
        <v>87885</v>
      </c>
      <c r="E887" s="15">
        <v>87185</v>
      </c>
      <c r="F887" s="15">
        <v>100</v>
      </c>
      <c r="G887" s="15">
        <v>0</v>
      </c>
      <c r="H887" s="15">
        <v>0</v>
      </c>
      <c r="I887" s="15">
        <v>600</v>
      </c>
      <c r="J887" s="15">
        <v>2870.7</v>
      </c>
      <c r="K887" s="15">
        <v>0</v>
      </c>
      <c r="L887" s="15">
        <v>685</v>
      </c>
      <c r="M887" s="15">
        <v>415</v>
      </c>
      <c r="N887" s="15">
        <v>1500</v>
      </c>
      <c r="O887" s="15">
        <v>69587.45</v>
      </c>
      <c r="P887" s="15">
        <v>0</v>
      </c>
      <c r="Q887" s="15">
        <v>675</v>
      </c>
      <c r="R887" s="15">
        <v>23093.25</v>
      </c>
      <c r="S887" s="15">
        <v>87185</v>
      </c>
      <c r="T887" s="15">
        <v>5910.94</v>
      </c>
      <c r="U887" s="15">
        <v>0</v>
      </c>
      <c r="V887" s="15">
        <v>259.76</v>
      </c>
      <c r="W887" s="15">
        <v>91855.7</v>
      </c>
      <c r="X887" s="16">
        <v>460</v>
      </c>
      <c r="Y887" s="16">
        <v>2215</v>
      </c>
      <c r="Z887" s="16">
        <v>0</v>
      </c>
      <c r="AA887" s="16">
        <v>690</v>
      </c>
      <c r="AB887" s="16">
        <v>1985</v>
      </c>
      <c r="AC887" s="16">
        <v>0</v>
      </c>
      <c r="AD887" s="15">
        <v>0</v>
      </c>
      <c r="AE887" s="15">
        <v>67601.75</v>
      </c>
      <c r="AF887" s="17">
        <v>-15.52</v>
      </c>
      <c r="AG887" s="17">
        <v>0</v>
      </c>
      <c r="AH887" s="17">
        <v>0</v>
      </c>
      <c r="AI887" s="17">
        <v>0</v>
      </c>
      <c r="AJ887" s="17">
        <v>0</v>
      </c>
      <c r="AK887" s="17">
        <v>0</v>
      </c>
      <c r="AL887" s="18">
        <v>1052</v>
      </c>
      <c r="AM887" s="18">
        <v>1089</v>
      </c>
      <c r="AN887" s="35">
        <v>42835</v>
      </c>
      <c r="AO887" s="35">
        <v>42830</v>
      </c>
      <c r="AP887" s="23" t="s">
        <v>50</v>
      </c>
      <c r="AQ887" s="36">
        <v>42834.880682870367</v>
      </c>
      <c r="AR887" s="20" t="s">
        <v>51</v>
      </c>
      <c r="AS887" s="25" t="s">
        <v>50</v>
      </c>
      <c r="AT887" s="37">
        <v>42850.879733796297</v>
      </c>
      <c r="AU887" s="21" t="s">
        <v>57</v>
      </c>
    </row>
    <row r="888" spans="1:47" x14ac:dyDescent="0.2">
      <c r="A888" s="4" t="s">
        <v>142</v>
      </c>
      <c r="B888" s="14" t="s">
        <v>143</v>
      </c>
      <c r="C888" s="34">
        <v>42830</v>
      </c>
      <c r="D888" s="15">
        <v>91900</v>
      </c>
      <c r="E888" s="15">
        <v>91600</v>
      </c>
      <c r="F888" s="15">
        <v>0</v>
      </c>
      <c r="G888" s="15">
        <v>0</v>
      </c>
      <c r="H888" s="15">
        <v>0</v>
      </c>
      <c r="I888" s="15">
        <v>300</v>
      </c>
      <c r="J888" s="15">
        <v>8614.41</v>
      </c>
      <c r="K888" s="15">
        <v>0</v>
      </c>
      <c r="L888" s="15">
        <v>465</v>
      </c>
      <c r="M888" s="15">
        <v>705</v>
      </c>
      <c r="N888" s="15">
        <v>0</v>
      </c>
      <c r="O888" s="15">
        <v>81577.39</v>
      </c>
      <c r="P888" s="15">
        <v>30</v>
      </c>
      <c r="Q888" s="15">
        <v>5220</v>
      </c>
      <c r="R888" s="15">
        <v>14857.02</v>
      </c>
      <c r="S888" s="15">
        <v>91600</v>
      </c>
      <c r="T888" s="15">
        <v>9444.31</v>
      </c>
      <c r="U888" s="15">
        <v>0</v>
      </c>
      <c r="V888" s="15">
        <v>640.1</v>
      </c>
      <c r="W888" s="15">
        <v>101684.41</v>
      </c>
      <c r="X888" s="16">
        <v>490</v>
      </c>
      <c r="Y888" s="16">
        <v>3220</v>
      </c>
      <c r="Z888" s="16">
        <v>0</v>
      </c>
      <c r="AA888" s="16">
        <v>770</v>
      </c>
      <c r="AB888" s="16">
        <v>2940</v>
      </c>
      <c r="AC888" s="16">
        <v>0</v>
      </c>
      <c r="AD888" s="15">
        <v>0</v>
      </c>
      <c r="AE888" s="15">
        <v>74732.98</v>
      </c>
      <c r="AF888" s="17">
        <v>-116.39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  <c r="AL888" s="18">
        <v>1105</v>
      </c>
      <c r="AM888" s="18">
        <v>1150</v>
      </c>
      <c r="AN888" s="35">
        <v>42835</v>
      </c>
      <c r="AO888" s="35">
        <v>42832</v>
      </c>
      <c r="AP888" s="23" t="s">
        <v>50</v>
      </c>
      <c r="AQ888" s="36">
        <v>42834.944780092592</v>
      </c>
      <c r="AR888" s="20" t="s">
        <v>51</v>
      </c>
      <c r="AS888" s="25" t="s">
        <v>50</v>
      </c>
      <c r="AT888" s="37">
        <v>42850.879733796297</v>
      </c>
      <c r="AU888" s="21" t="s">
        <v>57</v>
      </c>
    </row>
    <row r="889" spans="1:47" x14ac:dyDescent="0.2">
      <c r="A889" s="4" t="s">
        <v>142</v>
      </c>
      <c r="B889" s="14" t="s">
        <v>143</v>
      </c>
      <c r="C889" s="34">
        <v>42832</v>
      </c>
      <c r="D889" s="15">
        <v>128235</v>
      </c>
      <c r="E889" s="15">
        <v>127785</v>
      </c>
      <c r="F889" s="15">
        <v>0</v>
      </c>
      <c r="G889" s="15">
        <v>0</v>
      </c>
      <c r="H889" s="15">
        <v>0</v>
      </c>
      <c r="I889" s="15">
        <v>450</v>
      </c>
      <c r="J889" s="15">
        <v>7681.5</v>
      </c>
      <c r="K889" s="15">
        <v>0</v>
      </c>
      <c r="L889" s="15">
        <v>735</v>
      </c>
      <c r="M889" s="15">
        <v>1100</v>
      </c>
      <c r="N889" s="15">
        <v>2700</v>
      </c>
      <c r="O889" s="15">
        <v>108355.4</v>
      </c>
      <c r="P889" s="15">
        <v>290</v>
      </c>
      <c r="Q889" s="15">
        <v>8008.7</v>
      </c>
      <c r="R889" s="15">
        <v>23797.4</v>
      </c>
      <c r="S889" s="15">
        <v>127785</v>
      </c>
      <c r="T889" s="15">
        <v>12043.93</v>
      </c>
      <c r="U889" s="15">
        <v>0</v>
      </c>
      <c r="V889" s="15">
        <v>622.57000000000005</v>
      </c>
      <c r="W889" s="15">
        <v>137751.5</v>
      </c>
      <c r="X889" s="16">
        <v>750</v>
      </c>
      <c r="Y889" s="16">
        <v>3020</v>
      </c>
      <c r="Z889" s="16">
        <v>0</v>
      </c>
      <c r="AA889" s="16">
        <v>380</v>
      </c>
      <c r="AB889" s="16">
        <v>3390</v>
      </c>
      <c r="AC889" s="16">
        <v>0</v>
      </c>
      <c r="AD889" s="15">
        <v>0</v>
      </c>
      <c r="AE889" s="15">
        <v>102228.9</v>
      </c>
      <c r="AF889" s="17">
        <v>-166.23</v>
      </c>
      <c r="AG889" s="17">
        <v>0</v>
      </c>
      <c r="AH889" s="17">
        <v>0</v>
      </c>
      <c r="AI889" s="17">
        <v>0</v>
      </c>
      <c r="AJ889" s="17">
        <v>0</v>
      </c>
      <c r="AK889" s="17">
        <v>0</v>
      </c>
      <c r="AL889" s="18">
        <v>1440</v>
      </c>
      <c r="AM889" s="18">
        <v>1535</v>
      </c>
      <c r="AN889" s="35">
        <v>42837</v>
      </c>
      <c r="AO889" s="35">
        <v>42833</v>
      </c>
      <c r="AP889" s="23" t="s">
        <v>50</v>
      </c>
      <c r="AQ889" s="36">
        <v>42835.611319444448</v>
      </c>
      <c r="AR889" s="20" t="s">
        <v>51</v>
      </c>
      <c r="AS889" s="25" t="s">
        <v>50</v>
      </c>
      <c r="AT889" s="37">
        <v>42850.879733796297</v>
      </c>
      <c r="AU889" s="21" t="s">
        <v>57</v>
      </c>
    </row>
    <row r="890" spans="1:47" x14ac:dyDescent="0.2">
      <c r="A890" s="4" t="s">
        <v>142</v>
      </c>
      <c r="B890" s="14" t="s">
        <v>143</v>
      </c>
      <c r="C890" s="34">
        <v>42833</v>
      </c>
      <c r="D890" s="15">
        <v>48500</v>
      </c>
      <c r="E890" s="15">
        <v>48100</v>
      </c>
      <c r="F890" s="15">
        <v>0</v>
      </c>
      <c r="G890" s="15">
        <v>0</v>
      </c>
      <c r="H890" s="15">
        <v>0</v>
      </c>
      <c r="I890" s="15">
        <v>400</v>
      </c>
      <c r="J890" s="15">
        <v>4096.7700000000004</v>
      </c>
      <c r="K890" s="15">
        <v>0</v>
      </c>
      <c r="L890" s="15">
        <v>620</v>
      </c>
      <c r="M890" s="15">
        <v>180</v>
      </c>
      <c r="N890" s="15">
        <v>0</v>
      </c>
      <c r="O890" s="15">
        <v>39354.57</v>
      </c>
      <c r="P890" s="15">
        <v>90</v>
      </c>
      <c r="Q890" s="15">
        <v>9645.1</v>
      </c>
      <c r="R890" s="15">
        <v>4307.1000000000004</v>
      </c>
      <c r="S890" s="15">
        <v>48100</v>
      </c>
      <c r="T890" s="15">
        <v>4976.42</v>
      </c>
      <c r="U890" s="15">
        <v>0</v>
      </c>
      <c r="V890" s="15">
        <v>320.35000000000002</v>
      </c>
      <c r="W890" s="15">
        <v>53396.77</v>
      </c>
      <c r="X890" s="16">
        <v>410</v>
      </c>
      <c r="Y890" s="16">
        <v>230</v>
      </c>
      <c r="Z890" s="16">
        <v>0</v>
      </c>
      <c r="AA890" s="16">
        <v>0</v>
      </c>
      <c r="AB890" s="16">
        <v>640</v>
      </c>
      <c r="AC890" s="16">
        <v>0</v>
      </c>
      <c r="AD890" s="15">
        <v>0</v>
      </c>
      <c r="AE890" s="15">
        <v>35097.800000000003</v>
      </c>
      <c r="AF890" s="17">
        <v>-210.74</v>
      </c>
      <c r="AG890" s="17">
        <v>0</v>
      </c>
      <c r="AH890" s="17">
        <v>0</v>
      </c>
      <c r="AI890" s="17">
        <v>0</v>
      </c>
      <c r="AJ890" s="17">
        <v>0</v>
      </c>
      <c r="AK890" s="17">
        <v>0</v>
      </c>
      <c r="AL890" s="18">
        <v>624</v>
      </c>
      <c r="AM890" s="18">
        <v>643</v>
      </c>
      <c r="AN890" s="35">
        <v>42837</v>
      </c>
      <c r="AO890" s="35">
        <v>42835</v>
      </c>
      <c r="AP890" s="23" t="s">
        <v>50</v>
      </c>
      <c r="AQ890" s="36">
        <v>42836.465115740742</v>
      </c>
      <c r="AR890" s="20" t="s">
        <v>51</v>
      </c>
      <c r="AS890" s="25" t="s">
        <v>50</v>
      </c>
      <c r="AT890" s="37">
        <v>42850.879733796297</v>
      </c>
      <c r="AU890" s="21" t="s">
        <v>57</v>
      </c>
    </row>
    <row r="891" spans="1:47" x14ac:dyDescent="0.2">
      <c r="A891" s="4" t="s">
        <v>142</v>
      </c>
      <c r="B891" s="14" t="s">
        <v>143</v>
      </c>
      <c r="C891" s="34">
        <v>42835</v>
      </c>
      <c r="D891" s="15">
        <v>102895</v>
      </c>
      <c r="E891" s="15">
        <v>102145</v>
      </c>
      <c r="F891" s="15">
        <v>0</v>
      </c>
      <c r="G891" s="15">
        <v>0</v>
      </c>
      <c r="H891" s="15">
        <v>0</v>
      </c>
      <c r="I891" s="15">
        <v>750</v>
      </c>
      <c r="J891" s="15">
        <v>4751.7</v>
      </c>
      <c r="K891" s="15">
        <v>0</v>
      </c>
      <c r="L891" s="15">
        <v>595</v>
      </c>
      <c r="M891" s="15">
        <v>795</v>
      </c>
      <c r="N891" s="15">
        <v>0</v>
      </c>
      <c r="O891" s="15">
        <v>92304.8</v>
      </c>
      <c r="P891" s="15">
        <v>45</v>
      </c>
      <c r="Q891" s="15">
        <v>5525</v>
      </c>
      <c r="R891" s="15">
        <v>11161.9</v>
      </c>
      <c r="S891" s="15">
        <v>102145</v>
      </c>
      <c r="T891" s="15">
        <v>6489.9</v>
      </c>
      <c r="U891" s="15">
        <v>0</v>
      </c>
      <c r="V891" s="15">
        <v>401.8</v>
      </c>
      <c r="W891" s="15">
        <v>109036.7</v>
      </c>
      <c r="X891" s="16">
        <v>2190</v>
      </c>
      <c r="Y891" s="16">
        <v>1595</v>
      </c>
      <c r="Z891" s="16">
        <v>0</v>
      </c>
      <c r="AA891" s="16">
        <v>530</v>
      </c>
      <c r="AB891" s="16">
        <v>3255</v>
      </c>
      <c r="AC891" s="16">
        <v>0</v>
      </c>
      <c r="AD891" s="15">
        <v>0</v>
      </c>
      <c r="AE891" s="15">
        <v>89418.1</v>
      </c>
      <c r="AF891" s="17">
        <v>-100.35</v>
      </c>
      <c r="AG891" s="17">
        <v>0</v>
      </c>
      <c r="AH891" s="17">
        <v>0</v>
      </c>
      <c r="AI891" s="17">
        <v>0</v>
      </c>
      <c r="AJ891" s="17">
        <v>0</v>
      </c>
      <c r="AK891" s="17">
        <v>0</v>
      </c>
      <c r="AL891" s="18">
        <v>1044</v>
      </c>
      <c r="AM891" s="18">
        <v>1143</v>
      </c>
      <c r="AN891" s="35">
        <v>42842</v>
      </c>
      <c r="AO891" s="35">
        <v>42836</v>
      </c>
      <c r="AP891" s="23" t="s">
        <v>50</v>
      </c>
      <c r="AQ891" s="36">
        <v>42837.419236111113</v>
      </c>
      <c r="AR891" s="20" t="s">
        <v>51</v>
      </c>
      <c r="AS891" s="25" t="s">
        <v>50</v>
      </c>
      <c r="AT891" s="37">
        <v>42850.879733796297</v>
      </c>
      <c r="AU891" s="21" t="s">
        <v>57</v>
      </c>
    </row>
    <row r="892" spans="1:47" x14ac:dyDescent="0.2">
      <c r="A892" s="4" t="s">
        <v>142</v>
      </c>
      <c r="B892" s="14" t="s">
        <v>143</v>
      </c>
      <c r="C892" s="34">
        <v>42836</v>
      </c>
      <c r="D892" s="15">
        <v>23565</v>
      </c>
      <c r="E892" s="15">
        <v>23265</v>
      </c>
      <c r="F892" s="15">
        <v>0</v>
      </c>
      <c r="G892" s="15">
        <v>0</v>
      </c>
      <c r="H892" s="15">
        <v>0</v>
      </c>
      <c r="I892" s="15">
        <v>300</v>
      </c>
      <c r="J892" s="15">
        <v>2073</v>
      </c>
      <c r="K892" s="15">
        <v>0</v>
      </c>
      <c r="L892" s="15">
        <v>385</v>
      </c>
      <c r="M892" s="15">
        <v>1390</v>
      </c>
      <c r="N892" s="15">
        <v>0</v>
      </c>
      <c r="O892" s="15">
        <v>24138</v>
      </c>
      <c r="P892" s="15">
        <v>0</v>
      </c>
      <c r="Q892" s="15">
        <v>2230</v>
      </c>
      <c r="R892" s="15">
        <v>1045</v>
      </c>
      <c r="S892" s="15">
        <v>23265</v>
      </c>
      <c r="T892" s="15">
        <v>3896.26</v>
      </c>
      <c r="U892" s="15">
        <v>0</v>
      </c>
      <c r="V892" s="15">
        <v>251.74</v>
      </c>
      <c r="W892" s="15">
        <v>27413</v>
      </c>
      <c r="X892" s="16">
        <v>1880</v>
      </c>
      <c r="Y892" s="16">
        <v>790</v>
      </c>
      <c r="Z892" s="16">
        <v>0</v>
      </c>
      <c r="AA892" s="16">
        <v>0</v>
      </c>
      <c r="AB892" s="16">
        <v>2670</v>
      </c>
      <c r="AC892" s="16">
        <v>0</v>
      </c>
      <c r="AD892" s="15">
        <v>0</v>
      </c>
      <c r="AE892" s="15">
        <v>22960</v>
      </c>
      <c r="AF892" s="17">
        <v>-35.96</v>
      </c>
      <c r="AG892" s="17">
        <v>0</v>
      </c>
      <c r="AH892" s="17">
        <v>0</v>
      </c>
      <c r="AI892" s="17">
        <v>0</v>
      </c>
      <c r="AJ892" s="17">
        <v>0</v>
      </c>
      <c r="AK892" s="17">
        <v>0</v>
      </c>
      <c r="AL892" s="18">
        <v>244</v>
      </c>
      <c r="AM892" s="18">
        <v>259</v>
      </c>
      <c r="AN892" s="35">
        <v>42843</v>
      </c>
      <c r="AO892" s="35">
        <v>42837</v>
      </c>
      <c r="AP892" s="23" t="s">
        <v>50</v>
      </c>
      <c r="AQ892" s="36">
        <v>42841.520358796297</v>
      </c>
      <c r="AR892" s="20" t="s">
        <v>51</v>
      </c>
      <c r="AS892" s="25" t="s">
        <v>50</v>
      </c>
      <c r="AT892" s="37">
        <v>42850.879733796297</v>
      </c>
      <c r="AU892" s="21" t="s">
        <v>57</v>
      </c>
    </row>
    <row r="893" spans="1:47" x14ac:dyDescent="0.2">
      <c r="A893" s="4" t="s">
        <v>142</v>
      </c>
      <c r="B893" s="14" t="s">
        <v>143</v>
      </c>
      <c r="C893" s="34">
        <v>42837</v>
      </c>
      <c r="D893" s="15">
        <v>5660</v>
      </c>
      <c r="E893" s="15">
        <v>5510</v>
      </c>
      <c r="F893" s="15">
        <v>0</v>
      </c>
      <c r="G893" s="15">
        <v>0</v>
      </c>
      <c r="H893" s="15">
        <v>0</v>
      </c>
      <c r="I893" s="15">
        <v>150</v>
      </c>
      <c r="J893" s="15">
        <v>331.41</v>
      </c>
      <c r="K893" s="15">
        <v>0</v>
      </c>
      <c r="L893" s="15">
        <v>145</v>
      </c>
      <c r="M893" s="15">
        <v>325</v>
      </c>
      <c r="N893" s="15">
        <v>0</v>
      </c>
      <c r="O893" s="15">
        <v>6356.41</v>
      </c>
      <c r="P893" s="15">
        <v>0</v>
      </c>
      <c r="Q893" s="15">
        <v>0</v>
      </c>
      <c r="R893" s="15">
        <v>105</v>
      </c>
      <c r="S893" s="15">
        <v>5510</v>
      </c>
      <c r="T893" s="15">
        <v>898.98</v>
      </c>
      <c r="U893" s="15">
        <v>0</v>
      </c>
      <c r="V893" s="15">
        <v>52.43</v>
      </c>
      <c r="W893" s="15">
        <v>6461.41</v>
      </c>
      <c r="X893" s="16">
        <v>820</v>
      </c>
      <c r="Y893" s="16">
        <v>890</v>
      </c>
      <c r="Z893" s="16">
        <v>0</v>
      </c>
      <c r="AA893" s="16">
        <v>0</v>
      </c>
      <c r="AB893" s="16">
        <v>1710</v>
      </c>
      <c r="AC893" s="16">
        <v>0</v>
      </c>
      <c r="AD893" s="15">
        <v>0</v>
      </c>
      <c r="AE893" s="15">
        <v>7265</v>
      </c>
      <c r="AF893" s="17">
        <v>0</v>
      </c>
      <c r="AG893" s="17">
        <v>0</v>
      </c>
      <c r="AH893" s="17">
        <v>0</v>
      </c>
      <c r="AI893" s="17">
        <v>0</v>
      </c>
      <c r="AJ893" s="17">
        <v>0</v>
      </c>
      <c r="AK893" s="17">
        <v>0</v>
      </c>
      <c r="AL893" s="18">
        <v>47</v>
      </c>
      <c r="AM893" s="18">
        <v>50</v>
      </c>
      <c r="AN893" s="35">
        <v>42844</v>
      </c>
      <c r="AO893" s="35">
        <v>42838</v>
      </c>
      <c r="AP893" s="23" t="s">
        <v>50</v>
      </c>
      <c r="AQ893" s="36">
        <v>42841.906631944446</v>
      </c>
      <c r="AR893" s="20" t="s">
        <v>51</v>
      </c>
      <c r="AS893" s="25" t="s">
        <v>50</v>
      </c>
      <c r="AT893" s="37">
        <v>42850.879733796297</v>
      </c>
      <c r="AU893" s="21" t="s">
        <v>57</v>
      </c>
    </row>
    <row r="894" spans="1:47" x14ac:dyDescent="0.2">
      <c r="A894" s="4" t="s">
        <v>142</v>
      </c>
      <c r="B894" s="14" t="s">
        <v>143</v>
      </c>
      <c r="C894" s="34">
        <v>42842</v>
      </c>
      <c r="D894" s="15">
        <v>80610</v>
      </c>
      <c r="E894" s="15">
        <v>79610</v>
      </c>
      <c r="F894" s="15">
        <v>0</v>
      </c>
      <c r="G894" s="15">
        <v>0</v>
      </c>
      <c r="H894" s="15">
        <v>0</v>
      </c>
      <c r="I894" s="15">
        <v>1000</v>
      </c>
      <c r="J894" s="15">
        <v>11962.86</v>
      </c>
      <c r="K894" s="15">
        <v>0</v>
      </c>
      <c r="L894" s="15">
        <v>1300</v>
      </c>
      <c r="M894" s="15">
        <v>1255</v>
      </c>
      <c r="N894" s="15">
        <v>500</v>
      </c>
      <c r="O894" s="15">
        <v>84047.61</v>
      </c>
      <c r="P894" s="15">
        <v>335</v>
      </c>
      <c r="Q894" s="15">
        <v>2890</v>
      </c>
      <c r="R894" s="15">
        <v>8355.25</v>
      </c>
      <c r="S894" s="15">
        <v>79610</v>
      </c>
      <c r="T894" s="15">
        <v>15068.09</v>
      </c>
      <c r="U894" s="15">
        <v>0</v>
      </c>
      <c r="V894" s="15">
        <v>949.77</v>
      </c>
      <c r="W894" s="15">
        <v>95127.86</v>
      </c>
      <c r="X894" s="16">
        <v>180</v>
      </c>
      <c r="Y894" s="16">
        <v>1240</v>
      </c>
      <c r="Z894" s="16">
        <v>0</v>
      </c>
      <c r="AA894" s="16">
        <v>0</v>
      </c>
      <c r="AB894" s="16">
        <v>1420</v>
      </c>
      <c r="AC894" s="16">
        <v>0</v>
      </c>
      <c r="AD894" s="15">
        <v>0</v>
      </c>
      <c r="AE894" s="15">
        <v>70949.75</v>
      </c>
      <c r="AF894" s="17">
        <v>-42.51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  <c r="AL894" s="18">
        <v>1073</v>
      </c>
      <c r="AM894" s="18">
        <v>1099</v>
      </c>
      <c r="AN894" s="35">
        <v>42845</v>
      </c>
      <c r="AO894" s="35">
        <v>42843</v>
      </c>
      <c r="AP894" s="23" t="s">
        <v>50</v>
      </c>
      <c r="AQ894" s="36">
        <v>42843.736145833333</v>
      </c>
      <c r="AR894" s="20" t="s">
        <v>51</v>
      </c>
      <c r="AS894" s="25" t="s">
        <v>50</v>
      </c>
      <c r="AT894" s="37">
        <v>42850.879733796297</v>
      </c>
      <c r="AU894" s="21" t="s">
        <v>57</v>
      </c>
    </row>
    <row r="895" spans="1:47" x14ac:dyDescent="0.2">
      <c r="A895" s="4" t="s">
        <v>142</v>
      </c>
      <c r="B895" s="14" t="s">
        <v>143</v>
      </c>
      <c r="C895" s="34">
        <v>42843</v>
      </c>
      <c r="D895" s="15">
        <v>66770</v>
      </c>
      <c r="E895" s="15">
        <v>66270</v>
      </c>
      <c r="F895" s="15">
        <v>50</v>
      </c>
      <c r="G895" s="15">
        <v>0</v>
      </c>
      <c r="H895" s="15">
        <v>0</v>
      </c>
      <c r="I895" s="15">
        <v>450</v>
      </c>
      <c r="J895" s="15">
        <v>3776.13</v>
      </c>
      <c r="K895" s="15">
        <v>100</v>
      </c>
      <c r="L895" s="15">
        <v>590</v>
      </c>
      <c r="M895" s="15">
        <v>920</v>
      </c>
      <c r="N895" s="15">
        <v>3100</v>
      </c>
      <c r="O895" s="15">
        <v>61967.43</v>
      </c>
      <c r="P895" s="15">
        <v>0</v>
      </c>
      <c r="Q895" s="15">
        <v>3395</v>
      </c>
      <c r="R895" s="15">
        <v>9893.7000000000007</v>
      </c>
      <c r="S895" s="15">
        <v>66270</v>
      </c>
      <c r="T895" s="15">
        <v>8633.76</v>
      </c>
      <c r="U895" s="15">
        <v>0</v>
      </c>
      <c r="V895" s="15">
        <v>352.37</v>
      </c>
      <c r="W895" s="15">
        <v>72156.13</v>
      </c>
      <c r="X895" s="16">
        <v>400</v>
      </c>
      <c r="Y895" s="16">
        <v>1865</v>
      </c>
      <c r="Z895" s="16">
        <v>0</v>
      </c>
      <c r="AA895" s="16">
        <v>0</v>
      </c>
      <c r="AB895" s="16">
        <v>2265</v>
      </c>
      <c r="AC895" s="16">
        <v>0</v>
      </c>
      <c r="AD895" s="15">
        <v>0</v>
      </c>
      <c r="AE895" s="15">
        <v>58846.3</v>
      </c>
      <c r="AF895" s="17">
        <v>-51.22</v>
      </c>
      <c r="AG895" s="17">
        <v>0</v>
      </c>
      <c r="AH895" s="17">
        <v>0</v>
      </c>
      <c r="AI895" s="17">
        <v>0</v>
      </c>
      <c r="AJ895" s="17">
        <v>0</v>
      </c>
      <c r="AK895" s="17">
        <v>0</v>
      </c>
      <c r="AL895" s="18">
        <v>712</v>
      </c>
      <c r="AM895" s="18">
        <v>749</v>
      </c>
      <c r="AN895" s="35">
        <v>42846</v>
      </c>
      <c r="AO895" s="35">
        <v>42844</v>
      </c>
      <c r="AP895" s="23" t="s">
        <v>50</v>
      </c>
      <c r="AQ895" s="36">
        <v>42844.701840277776</v>
      </c>
      <c r="AR895" s="20" t="s">
        <v>51</v>
      </c>
      <c r="AS895" s="25" t="s">
        <v>50</v>
      </c>
      <c r="AT895" s="37">
        <v>42850.879733796297</v>
      </c>
      <c r="AU895" s="21" t="s">
        <v>57</v>
      </c>
    </row>
    <row r="896" spans="1:47" x14ac:dyDescent="0.2">
      <c r="A896" s="4" t="s">
        <v>142</v>
      </c>
      <c r="B896" s="14" t="s">
        <v>143</v>
      </c>
      <c r="C896" s="34">
        <v>42844</v>
      </c>
      <c r="D896" s="15">
        <v>84580</v>
      </c>
      <c r="E896" s="15">
        <v>83680</v>
      </c>
      <c r="F896" s="15">
        <v>250</v>
      </c>
      <c r="G896" s="15">
        <v>0</v>
      </c>
      <c r="H896" s="15">
        <v>0</v>
      </c>
      <c r="I896" s="15">
        <v>650</v>
      </c>
      <c r="J896" s="15">
        <v>9266.34</v>
      </c>
      <c r="K896" s="15">
        <v>100</v>
      </c>
      <c r="L896" s="15">
        <v>895</v>
      </c>
      <c r="M896" s="15">
        <v>505</v>
      </c>
      <c r="N896" s="15">
        <v>500</v>
      </c>
      <c r="O896" s="15">
        <v>87716.59</v>
      </c>
      <c r="P896" s="15">
        <v>0</v>
      </c>
      <c r="Q896" s="15">
        <v>0</v>
      </c>
      <c r="R896" s="15">
        <v>8129.75</v>
      </c>
      <c r="S896" s="15">
        <v>83680</v>
      </c>
      <c r="T896" s="15">
        <v>11462</v>
      </c>
      <c r="U896" s="15">
        <v>0</v>
      </c>
      <c r="V896" s="15">
        <v>704.34</v>
      </c>
      <c r="W896" s="15">
        <v>95346.34</v>
      </c>
      <c r="X896" s="16">
        <v>630</v>
      </c>
      <c r="Y896" s="16">
        <v>1475</v>
      </c>
      <c r="Z896" s="16">
        <v>0</v>
      </c>
      <c r="AA896" s="16">
        <v>0</v>
      </c>
      <c r="AB896" s="16">
        <v>2105</v>
      </c>
      <c r="AC896" s="16">
        <v>0</v>
      </c>
      <c r="AD896" s="15">
        <v>0</v>
      </c>
      <c r="AE896" s="15">
        <v>79055.25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  <c r="AL896" s="18">
        <v>969</v>
      </c>
      <c r="AM896" s="18">
        <v>1024</v>
      </c>
      <c r="AN896" s="35">
        <v>42849</v>
      </c>
      <c r="AO896" s="35">
        <v>42845</v>
      </c>
      <c r="AP896" s="23" t="s">
        <v>50</v>
      </c>
      <c r="AQ896" s="36">
        <v>42845.714583333334</v>
      </c>
      <c r="AR896" s="20" t="s">
        <v>51</v>
      </c>
      <c r="AS896" s="25" t="s">
        <v>50</v>
      </c>
      <c r="AT896" s="37">
        <v>42850.879733796297</v>
      </c>
      <c r="AU896" s="21" t="s">
        <v>57</v>
      </c>
    </row>
    <row r="897" spans="1:47" x14ac:dyDescent="0.2">
      <c r="A897" s="4" t="s">
        <v>142</v>
      </c>
      <c r="B897" s="14" t="s">
        <v>143</v>
      </c>
      <c r="C897" s="34">
        <v>42845</v>
      </c>
      <c r="D897" s="15">
        <v>82005</v>
      </c>
      <c r="E897" s="15">
        <v>81055</v>
      </c>
      <c r="F897" s="15">
        <v>150</v>
      </c>
      <c r="G897" s="15">
        <v>0</v>
      </c>
      <c r="H897" s="15">
        <v>0</v>
      </c>
      <c r="I897" s="15">
        <v>800</v>
      </c>
      <c r="J897" s="15">
        <v>6301.02</v>
      </c>
      <c r="K897" s="15">
        <v>30</v>
      </c>
      <c r="L897" s="15">
        <v>880</v>
      </c>
      <c r="M897" s="15">
        <v>345</v>
      </c>
      <c r="N897" s="15">
        <v>0</v>
      </c>
      <c r="O897" s="15">
        <v>64300.17</v>
      </c>
      <c r="P897" s="15">
        <v>840</v>
      </c>
      <c r="Q897" s="15">
        <v>2290</v>
      </c>
      <c r="R897" s="15">
        <v>22130.85</v>
      </c>
      <c r="S897" s="15">
        <v>81055</v>
      </c>
      <c r="T897" s="15">
        <v>8011.7</v>
      </c>
      <c r="U897" s="15">
        <v>0</v>
      </c>
      <c r="V897" s="15">
        <v>494.32</v>
      </c>
      <c r="W897" s="15">
        <v>89561.02</v>
      </c>
      <c r="X897" s="16">
        <v>200</v>
      </c>
      <c r="Y897" s="16">
        <v>3140</v>
      </c>
      <c r="Z897" s="16">
        <v>0</v>
      </c>
      <c r="AA897" s="16">
        <v>1265</v>
      </c>
      <c r="AB897" s="16">
        <v>2075</v>
      </c>
      <c r="AC897" s="16">
        <v>0</v>
      </c>
      <c r="AD897" s="15">
        <v>0</v>
      </c>
      <c r="AE897" s="15">
        <v>58819.15</v>
      </c>
      <c r="AF897" s="17">
        <v>-44.22</v>
      </c>
      <c r="AG897" s="17">
        <v>0</v>
      </c>
      <c r="AH897" s="17">
        <v>0</v>
      </c>
      <c r="AI897" s="17">
        <v>3000</v>
      </c>
      <c r="AJ897" s="17">
        <v>0</v>
      </c>
      <c r="AK897" s="17">
        <v>0</v>
      </c>
      <c r="AL897" s="18">
        <v>1016</v>
      </c>
      <c r="AM897" s="18">
        <v>1072</v>
      </c>
      <c r="AN897" s="35">
        <v>42850</v>
      </c>
      <c r="AO897" s="35">
        <v>42846</v>
      </c>
      <c r="AP897" s="23" t="s">
        <v>50</v>
      </c>
      <c r="AQ897" s="36">
        <v>42848.820671296293</v>
      </c>
      <c r="AR897" s="20" t="s">
        <v>51</v>
      </c>
      <c r="AS897" s="25" t="s">
        <v>50</v>
      </c>
      <c r="AT897" s="37">
        <v>42850.879733796297</v>
      </c>
      <c r="AU897" s="21" t="s">
        <v>57</v>
      </c>
    </row>
    <row r="898" spans="1:47" x14ac:dyDescent="0.2">
      <c r="A898" s="4" t="s">
        <v>142</v>
      </c>
      <c r="B898" s="14" t="s">
        <v>143</v>
      </c>
      <c r="C898" s="34">
        <v>42846</v>
      </c>
      <c r="D898" s="15">
        <v>77060</v>
      </c>
      <c r="E898" s="15">
        <v>76510</v>
      </c>
      <c r="F898" s="15">
        <v>50</v>
      </c>
      <c r="G898" s="15">
        <v>0</v>
      </c>
      <c r="H898" s="15">
        <v>0</v>
      </c>
      <c r="I898" s="15">
        <v>500</v>
      </c>
      <c r="J898" s="15">
        <v>5169.78</v>
      </c>
      <c r="K898" s="15">
        <v>0</v>
      </c>
      <c r="L898" s="15">
        <v>955</v>
      </c>
      <c r="M898" s="15">
        <v>390</v>
      </c>
      <c r="N898" s="15">
        <v>1700</v>
      </c>
      <c r="O898" s="15">
        <v>73764.789999999994</v>
      </c>
      <c r="P898" s="15">
        <v>0</v>
      </c>
      <c r="Q898" s="15">
        <v>261.33999999999997</v>
      </c>
      <c r="R898" s="15">
        <v>11248.65</v>
      </c>
      <c r="S898" s="15">
        <v>76510</v>
      </c>
      <c r="T898" s="15">
        <v>8338.58</v>
      </c>
      <c r="U898" s="15">
        <v>0</v>
      </c>
      <c r="V898" s="15">
        <v>426.2</v>
      </c>
      <c r="W898" s="15">
        <v>83574.78</v>
      </c>
      <c r="X898" s="16">
        <v>140</v>
      </c>
      <c r="Y898" s="16">
        <v>2310</v>
      </c>
      <c r="Z898" s="16">
        <v>0</v>
      </c>
      <c r="AA898" s="16">
        <v>895</v>
      </c>
      <c r="AB898" s="16">
        <v>1555</v>
      </c>
      <c r="AC898" s="16">
        <v>0</v>
      </c>
      <c r="AD898" s="15">
        <v>0</v>
      </c>
      <c r="AE898" s="15">
        <v>68805.009999999995</v>
      </c>
      <c r="AF898" s="17">
        <v>-1.52</v>
      </c>
      <c r="AG898" s="17">
        <v>0</v>
      </c>
      <c r="AH898" s="17">
        <v>0</v>
      </c>
      <c r="AI898" s="17">
        <v>0</v>
      </c>
      <c r="AJ898" s="17">
        <v>0</v>
      </c>
      <c r="AK898" s="17">
        <v>0</v>
      </c>
      <c r="AL898" s="18">
        <v>909</v>
      </c>
      <c r="AM898" s="18">
        <v>950</v>
      </c>
      <c r="AN898" s="35">
        <v>42851</v>
      </c>
      <c r="AO898" s="35">
        <v>42847</v>
      </c>
      <c r="AP898" s="23" t="s">
        <v>50</v>
      </c>
      <c r="AQ898" s="36">
        <v>42849.627013888887</v>
      </c>
      <c r="AR898" s="20" t="s">
        <v>71</v>
      </c>
      <c r="AS898" s="25" t="s">
        <v>50</v>
      </c>
      <c r="AT898" s="37">
        <v>42850.879733796297</v>
      </c>
      <c r="AU898" s="21" t="s">
        <v>57</v>
      </c>
    </row>
    <row r="899" spans="1:47" x14ac:dyDescent="0.2">
      <c r="A899" s="4" t="s">
        <v>142</v>
      </c>
      <c r="B899" s="14" t="s">
        <v>143</v>
      </c>
      <c r="C899" s="34">
        <v>42847</v>
      </c>
      <c r="D899" s="15">
        <v>46130</v>
      </c>
      <c r="E899" s="15">
        <v>45680</v>
      </c>
      <c r="F899" s="15">
        <v>100</v>
      </c>
      <c r="G899" s="15">
        <v>0</v>
      </c>
      <c r="H899" s="15">
        <v>0</v>
      </c>
      <c r="I899" s="15">
        <v>350</v>
      </c>
      <c r="J899" s="15">
        <v>4151.91</v>
      </c>
      <c r="K899" s="15">
        <v>0</v>
      </c>
      <c r="L899" s="15">
        <v>455</v>
      </c>
      <c r="M899" s="15">
        <v>830</v>
      </c>
      <c r="N899" s="15">
        <v>0</v>
      </c>
      <c r="O899" s="15">
        <v>38155.9</v>
      </c>
      <c r="P899" s="15">
        <v>80</v>
      </c>
      <c r="Q899" s="15">
        <v>4531</v>
      </c>
      <c r="R899" s="15">
        <v>8800.01</v>
      </c>
      <c r="S899" s="15">
        <v>45680</v>
      </c>
      <c r="T899" s="15">
        <v>5531.22</v>
      </c>
      <c r="U899" s="15">
        <v>0</v>
      </c>
      <c r="V899" s="15">
        <v>355.69</v>
      </c>
      <c r="W899" s="15">
        <v>51566.91</v>
      </c>
      <c r="X899" s="16">
        <v>180</v>
      </c>
      <c r="Y899" s="16">
        <v>325</v>
      </c>
      <c r="Z899" s="16">
        <v>0</v>
      </c>
      <c r="AA899" s="16">
        <v>0</v>
      </c>
      <c r="AB899" s="16">
        <v>505</v>
      </c>
      <c r="AC899" s="16">
        <v>0</v>
      </c>
      <c r="AD899" s="15">
        <v>0</v>
      </c>
      <c r="AE899" s="15">
        <v>33223.99</v>
      </c>
      <c r="AF899" s="17">
        <v>-91.58</v>
      </c>
      <c r="AG899" s="17">
        <v>0</v>
      </c>
      <c r="AH899" s="17">
        <v>0</v>
      </c>
      <c r="AI899" s="17">
        <v>0</v>
      </c>
      <c r="AJ899" s="17">
        <v>0</v>
      </c>
      <c r="AK899" s="17">
        <v>0</v>
      </c>
      <c r="AL899" s="18">
        <v>564</v>
      </c>
      <c r="AM899" s="18">
        <v>581</v>
      </c>
      <c r="AN899" s="35">
        <v>42851</v>
      </c>
      <c r="AO899" s="35">
        <v>42849</v>
      </c>
      <c r="AP899" s="23" t="s">
        <v>50</v>
      </c>
      <c r="AQ899" s="36">
        <v>42850.36478009259</v>
      </c>
      <c r="AR899" s="20" t="s">
        <v>51</v>
      </c>
      <c r="AS899" s="25" t="s">
        <v>50</v>
      </c>
      <c r="AT899" s="37">
        <v>42850.879733796297</v>
      </c>
      <c r="AU899" s="21" t="s">
        <v>57</v>
      </c>
    </row>
    <row r="900" spans="1:47" x14ac:dyDescent="0.2">
      <c r="A900" s="4" t="s">
        <v>142</v>
      </c>
      <c r="B900" s="14" t="s">
        <v>143</v>
      </c>
      <c r="C900" s="34">
        <v>42849</v>
      </c>
      <c r="D900" s="15">
        <v>89680</v>
      </c>
      <c r="E900" s="15">
        <v>88930</v>
      </c>
      <c r="F900" s="15">
        <v>0</v>
      </c>
      <c r="G900" s="15">
        <v>0</v>
      </c>
      <c r="H900" s="15">
        <v>0</v>
      </c>
      <c r="I900" s="15">
        <v>750</v>
      </c>
      <c r="J900" s="15">
        <v>7194.21</v>
      </c>
      <c r="K900" s="15">
        <v>0</v>
      </c>
      <c r="L900" s="15">
        <v>655</v>
      </c>
      <c r="M900" s="15">
        <v>1515</v>
      </c>
      <c r="N900" s="15">
        <v>1000</v>
      </c>
      <c r="O900" s="15">
        <v>77054.17</v>
      </c>
      <c r="P900" s="15">
        <v>80</v>
      </c>
      <c r="Q900" s="15">
        <v>645</v>
      </c>
      <c r="R900" s="15">
        <v>22265.040000000001</v>
      </c>
      <c r="S900" s="15">
        <v>88930</v>
      </c>
      <c r="T900" s="15">
        <v>10501.6</v>
      </c>
      <c r="U900" s="15">
        <v>0</v>
      </c>
      <c r="V900" s="15">
        <v>612.61</v>
      </c>
      <c r="W900" s="15">
        <v>99044.21</v>
      </c>
      <c r="X900" s="16">
        <v>160</v>
      </c>
      <c r="Y900" s="16">
        <v>2795</v>
      </c>
      <c r="Z900" s="16">
        <v>0</v>
      </c>
      <c r="AA900" s="16">
        <v>1235</v>
      </c>
      <c r="AB900" s="16">
        <v>1720</v>
      </c>
      <c r="AC900" s="16">
        <v>0</v>
      </c>
      <c r="AD900" s="15">
        <v>0</v>
      </c>
      <c r="AE900" s="15">
        <v>69409.960000000006</v>
      </c>
      <c r="AF900" s="17">
        <v>-13.1</v>
      </c>
      <c r="AG900" s="17">
        <v>0</v>
      </c>
      <c r="AH900" s="17">
        <v>0</v>
      </c>
      <c r="AI900" s="17">
        <v>0</v>
      </c>
      <c r="AJ900" s="17">
        <v>0</v>
      </c>
      <c r="AK900" s="17">
        <v>0</v>
      </c>
      <c r="AL900" s="18">
        <v>1150</v>
      </c>
      <c r="AM900" s="18">
        <v>1175</v>
      </c>
      <c r="AN900" s="35">
        <v>42852</v>
      </c>
      <c r="AO900" s="35">
        <v>42850</v>
      </c>
      <c r="AP900" s="23" t="s">
        <v>50</v>
      </c>
      <c r="AQ900" s="36">
        <v>42850.779432870368</v>
      </c>
      <c r="AR900" s="20" t="s">
        <v>71</v>
      </c>
      <c r="AS900" s="25" t="s">
        <v>50</v>
      </c>
      <c r="AT900" s="37">
        <v>42850.879733796297</v>
      </c>
      <c r="AU900" s="21" t="s">
        <v>57</v>
      </c>
    </row>
    <row r="901" spans="1:47" x14ac:dyDescent="0.2">
      <c r="A901" s="4" t="s">
        <v>142</v>
      </c>
      <c r="B901" s="14" t="s">
        <v>143</v>
      </c>
      <c r="C901" s="34">
        <v>42850</v>
      </c>
      <c r="D901" s="15">
        <v>69460</v>
      </c>
      <c r="E901" s="15">
        <v>68860</v>
      </c>
      <c r="F901" s="15">
        <v>250</v>
      </c>
      <c r="G901" s="15">
        <v>0</v>
      </c>
      <c r="H901" s="15">
        <v>0</v>
      </c>
      <c r="I901" s="15">
        <v>350</v>
      </c>
      <c r="J901" s="15">
        <v>4265.1899999999996</v>
      </c>
      <c r="K901" s="15">
        <v>0</v>
      </c>
      <c r="L901" s="15">
        <v>745</v>
      </c>
      <c r="M901" s="15">
        <v>705</v>
      </c>
      <c r="N901" s="15">
        <v>1200</v>
      </c>
      <c r="O901" s="15">
        <v>64009.1</v>
      </c>
      <c r="P901" s="15">
        <v>430</v>
      </c>
      <c r="Q901" s="15">
        <v>408.17</v>
      </c>
      <c r="R901" s="15">
        <v>11527.92</v>
      </c>
      <c r="S901" s="15">
        <v>68860</v>
      </c>
      <c r="T901" s="15">
        <v>7141.3</v>
      </c>
      <c r="U901" s="15">
        <v>0</v>
      </c>
      <c r="V901" s="15">
        <v>373.89</v>
      </c>
      <c r="W901" s="15">
        <v>75175.19</v>
      </c>
      <c r="X901" s="16">
        <v>300</v>
      </c>
      <c r="Y901" s="16">
        <v>2235</v>
      </c>
      <c r="Z901" s="16">
        <v>0</v>
      </c>
      <c r="AA901" s="16">
        <v>360</v>
      </c>
      <c r="AB901" s="16">
        <v>2175</v>
      </c>
      <c r="AC901" s="16">
        <v>0</v>
      </c>
      <c r="AD901" s="15">
        <v>0</v>
      </c>
      <c r="AE901" s="15">
        <v>60468.91</v>
      </c>
      <c r="AF901" s="17">
        <v>-14.89</v>
      </c>
      <c r="AG901" s="17">
        <v>0</v>
      </c>
      <c r="AH901" s="17">
        <v>0</v>
      </c>
      <c r="AI901" s="17">
        <v>0</v>
      </c>
      <c r="AJ901" s="17">
        <v>0</v>
      </c>
      <c r="AK901" s="17">
        <v>0</v>
      </c>
      <c r="AL901" s="18">
        <v>817</v>
      </c>
      <c r="AM901" s="18">
        <v>844</v>
      </c>
      <c r="AN901" s="35">
        <v>42853</v>
      </c>
      <c r="AO901" s="35">
        <v>42851</v>
      </c>
      <c r="AP901" s="23" t="s">
        <v>50</v>
      </c>
      <c r="AQ901" s="36">
        <v>42851.799571759257</v>
      </c>
      <c r="AR901" s="20" t="s">
        <v>71</v>
      </c>
      <c r="AS901" s="25" t="s">
        <v>50</v>
      </c>
      <c r="AT901" s="37">
        <v>42852.415972222225</v>
      </c>
      <c r="AU901" s="21" t="s">
        <v>51</v>
      </c>
    </row>
    <row r="902" spans="1:47" x14ac:dyDescent="0.2">
      <c r="A902" s="4" t="s">
        <v>142</v>
      </c>
      <c r="B902" s="14" t="s">
        <v>143</v>
      </c>
      <c r="C902" s="34">
        <v>42851</v>
      </c>
      <c r="D902" s="15">
        <v>86780</v>
      </c>
      <c r="E902" s="15">
        <v>86130</v>
      </c>
      <c r="F902" s="15">
        <v>100</v>
      </c>
      <c r="G902" s="15">
        <v>0</v>
      </c>
      <c r="H902" s="15">
        <v>0</v>
      </c>
      <c r="I902" s="15">
        <v>550</v>
      </c>
      <c r="J902" s="15">
        <v>5422.71</v>
      </c>
      <c r="K902" s="15">
        <v>0</v>
      </c>
      <c r="L902" s="15">
        <v>545</v>
      </c>
      <c r="M902" s="15">
        <v>265</v>
      </c>
      <c r="N902" s="15">
        <v>1000</v>
      </c>
      <c r="O902" s="15">
        <v>77407.490000000005</v>
      </c>
      <c r="P902" s="15">
        <v>0</v>
      </c>
      <c r="Q902" s="15">
        <v>0</v>
      </c>
      <c r="R902" s="15">
        <v>16605.22</v>
      </c>
      <c r="S902" s="15">
        <v>86130</v>
      </c>
      <c r="T902" s="15">
        <v>7474.96</v>
      </c>
      <c r="U902" s="15">
        <v>0</v>
      </c>
      <c r="V902" s="15">
        <v>407.75</v>
      </c>
      <c r="W902" s="15">
        <v>93012.71</v>
      </c>
      <c r="X902" s="16">
        <v>390</v>
      </c>
      <c r="Y902" s="16">
        <v>3015</v>
      </c>
      <c r="Z902" s="16">
        <v>0</v>
      </c>
      <c r="AA902" s="16">
        <v>585</v>
      </c>
      <c r="AB902" s="16">
        <v>2820</v>
      </c>
      <c r="AC902" s="16">
        <v>0</v>
      </c>
      <c r="AD902" s="15">
        <v>0</v>
      </c>
      <c r="AE902" s="15">
        <v>73994.78</v>
      </c>
      <c r="AF902" s="17">
        <v>0</v>
      </c>
      <c r="AG902" s="17">
        <v>0</v>
      </c>
      <c r="AH902" s="17">
        <v>0</v>
      </c>
      <c r="AI902" s="17">
        <v>0</v>
      </c>
      <c r="AJ902" s="17">
        <v>0</v>
      </c>
      <c r="AK902" s="17">
        <v>0</v>
      </c>
      <c r="AL902" s="18">
        <v>1020</v>
      </c>
      <c r="AM902" s="18">
        <v>1080</v>
      </c>
      <c r="AN902" s="35">
        <v>42857</v>
      </c>
      <c r="AO902" s="35">
        <v>42852</v>
      </c>
      <c r="AP902" s="23" t="s">
        <v>50</v>
      </c>
      <c r="AQ902" s="36">
        <v>42852.713460648149</v>
      </c>
      <c r="AR902" s="20" t="s">
        <v>71</v>
      </c>
      <c r="AS902" s="25" t="s">
        <v>50</v>
      </c>
      <c r="AT902" s="37">
        <v>42853.463414351849</v>
      </c>
      <c r="AU902" s="21" t="s">
        <v>51</v>
      </c>
    </row>
    <row r="903" spans="1:47" x14ac:dyDescent="0.2">
      <c r="A903" s="4" t="s">
        <v>142</v>
      </c>
      <c r="B903" s="14" t="s">
        <v>143</v>
      </c>
      <c r="C903" s="34">
        <v>42852</v>
      </c>
      <c r="D903" s="15">
        <v>70120</v>
      </c>
      <c r="E903" s="15">
        <v>69170</v>
      </c>
      <c r="F903" s="15">
        <v>500</v>
      </c>
      <c r="G903" s="15">
        <v>0</v>
      </c>
      <c r="H903" s="15">
        <v>0</v>
      </c>
      <c r="I903" s="15">
        <v>450</v>
      </c>
      <c r="J903" s="15">
        <v>4021.38</v>
      </c>
      <c r="K903" s="15">
        <v>0</v>
      </c>
      <c r="L903" s="15">
        <v>635</v>
      </c>
      <c r="M903" s="15">
        <v>70</v>
      </c>
      <c r="N903" s="15">
        <v>0</v>
      </c>
      <c r="O903" s="15">
        <v>62663.27</v>
      </c>
      <c r="P903" s="15">
        <v>160</v>
      </c>
      <c r="Q903" s="15">
        <v>875</v>
      </c>
      <c r="R903" s="15">
        <v>11148.11</v>
      </c>
      <c r="S903" s="15">
        <v>69170</v>
      </c>
      <c r="T903" s="15">
        <v>5367.18</v>
      </c>
      <c r="U903" s="15">
        <v>0</v>
      </c>
      <c r="V903" s="15">
        <v>309.2</v>
      </c>
      <c r="W903" s="15">
        <v>74846.38</v>
      </c>
      <c r="X903" s="16">
        <v>330</v>
      </c>
      <c r="Y903" s="16">
        <v>2755</v>
      </c>
      <c r="Z903" s="16">
        <v>0</v>
      </c>
      <c r="AA903" s="16">
        <v>0</v>
      </c>
      <c r="AB903" s="16">
        <v>3085</v>
      </c>
      <c r="AC903" s="16">
        <v>0</v>
      </c>
      <c r="AD903" s="15">
        <v>0</v>
      </c>
      <c r="AE903" s="15">
        <v>61021.89</v>
      </c>
      <c r="AF903" s="17">
        <v>-22.87</v>
      </c>
      <c r="AG903" s="17">
        <v>0</v>
      </c>
      <c r="AH903" s="17">
        <v>0</v>
      </c>
      <c r="AI903" s="17">
        <v>0</v>
      </c>
      <c r="AJ903" s="17">
        <v>0</v>
      </c>
      <c r="AK903" s="17">
        <v>0</v>
      </c>
      <c r="AL903" s="18">
        <v>837</v>
      </c>
      <c r="AM903" s="18">
        <v>883</v>
      </c>
      <c r="AN903" s="35">
        <v>42858</v>
      </c>
      <c r="AO903" s="35">
        <v>42853</v>
      </c>
      <c r="AP903" s="23" t="s">
        <v>50</v>
      </c>
      <c r="AQ903" s="36">
        <v>42855.815428240741</v>
      </c>
      <c r="AR903" s="20" t="s">
        <v>51</v>
      </c>
      <c r="AS903" s="25" t="s">
        <v>50</v>
      </c>
      <c r="AT903" s="37">
        <v>42857.468946759262</v>
      </c>
      <c r="AU903" s="21" t="s">
        <v>51</v>
      </c>
    </row>
    <row r="904" spans="1:47" x14ac:dyDescent="0.2">
      <c r="A904" s="4" t="s">
        <v>142</v>
      </c>
      <c r="B904" s="14" t="s">
        <v>143</v>
      </c>
      <c r="C904" s="34">
        <v>42853</v>
      </c>
      <c r="D904" s="15">
        <v>66290</v>
      </c>
      <c r="E904" s="15">
        <v>65890</v>
      </c>
      <c r="F904" s="15">
        <v>100</v>
      </c>
      <c r="G904" s="15">
        <v>0</v>
      </c>
      <c r="H904" s="15">
        <v>0</v>
      </c>
      <c r="I904" s="15">
        <v>300</v>
      </c>
      <c r="J904" s="15">
        <v>4397.25</v>
      </c>
      <c r="K904" s="15">
        <v>0</v>
      </c>
      <c r="L904" s="15">
        <v>605</v>
      </c>
      <c r="M904" s="15">
        <v>810</v>
      </c>
      <c r="N904" s="15">
        <v>2000</v>
      </c>
      <c r="O904" s="15">
        <v>57694.77</v>
      </c>
      <c r="P904" s="15">
        <v>0</v>
      </c>
      <c r="Q904" s="15">
        <v>5570.04</v>
      </c>
      <c r="R904" s="15">
        <v>10837.44</v>
      </c>
      <c r="S904" s="15">
        <v>65890</v>
      </c>
      <c r="T904" s="15">
        <v>7832.01</v>
      </c>
      <c r="U904" s="15">
        <v>0</v>
      </c>
      <c r="V904" s="15">
        <v>380.24</v>
      </c>
      <c r="W904" s="15">
        <v>72102.25</v>
      </c>
      <c r="X904" s="16">
        <v>360</v>
      </c>
      <c r="Y904" s="16">
        <v>4015</v>
      </c>
      <c r="Z904" s="16">
        <v>0</v>
      </c>
      <c r="AA904" s="16">
        <v>805</v>
      </c>
      <c r="AB904" s="16">
        <v>3570</v>
      </c>
      <c r="AC904" s="16">
        <v>0</v>
      </c>
      <c r="AD904" s="15">
        <v>0</v>
      </c>
      <c r="AE904" s="15">
        <v>55452.52</v>
      </c>
      <c r="AF904" s="17">
        <v>-120.89</v>
      </c>
      <c r="AG904" s="17">
        <v>0</v>
      </c>
      <c r="AH904" s="17">
        <v>0</v>
      </c>
      <c r="AI904" s="17">
        <v>0</v>
      </c>
      <c r="AJ904" s="17">
        <v>0</v>
      </c>
      <c r="AK904" s="17">
        <v>0</v>
      </c>
      <c r="AL904" s="18">
        <v>787</v>
      </c>
      <c r="AM904" s="18">
        <v>817</v>
      </c>
      <c r="AN904" s="35">
        <v>42859</v>
      </c>
      <c r="AO904" s="35">
        <v>42854</v>
      </c>
      <c r="AP904" s="23" t="s">
        <v>50</v>
      </c>
      <c r="AQ904" s="36">
        <v>42857.607523148145</v>
      </c>
      <c r="AR904" s="20" t="s">
        <v>71</v>
      </c>
      <c r="AS904" s="25" t="s">
        <v>50</v>
      </c>
      <c r="AT904" s="37">
        <v>42857.881342592591</v>
      </c>
      <c r="AU904" s="21" t="s">
        <v>51</v>
      </c>
    </row>
    <row r="905" spans="1:47" x14ac:dyDescent="0.2">
      <c r="A905" s="4" t="s">
        <v>142</v>
      </c>
      <c r="B905" s="14" t="s">
        <v>143</v>
      </c>
      <c r="C905" s="34">
        <v>42854</v>
      </c>
      <c r="D905" s="15">
        <v>42470</v>
      </c>
      <c r="E905" s="15">
        <v>42120</v>
      </c>
      <c r="F905" s="15">
        <v>50</v>
      </c>
      <c r="G905" s="15">
        <v>0</v>
      </c>
      <c r="H905" s="15">
        <v>0</v>
      </c>
      <c r="I905" s="15">
        <v>300</v>
      </c>
      <c r="J905" s="15">
        <v>4458.33</v>
      </c>
      <c r="K905" s="15">
        <v>0</v>
      </c>
      <c r="L905" s="15">
        <v>490</v>
      </c>
      <c r="M905" s="15">
        <v>1430</v>
      </c>
      <c r="N905" s="15">
        <v>0</v>
      </c>
      <c r="O905" s="15">
        <v>37952.019999999997</v>
      </c>
      <c r="P905" s="15">
        <v>145</v>
      </c>
      <c r="Q905" s="15">
        <v>5804.91</v>
      </c>
      <c r="R905" s="15">
        <v>4946.3999999999996</v>
      </c>
      <c r="S905" s="15">
        <v>42120</v>
      </c>
      <c r="T905" s="15">
        <v>6311.05</v>
      </c>
      <c r="U905" s="15">
        <v>0</v>
      </c>
      <c r="V905" s="15">
        <v>417.28</v>
      </c>
      <c r="W905" s="15">
        <v>48848.33</v>
      </c>
      <c r="X905" s="16">
        <v>510</v>
      </c>
      <c r="Y905" s="16">
        <v>1750</v>
      </c>
      <c r="Z905" s="16">
        <v>0</v>
      </c>
      <c r="AA905" s="16">
        <v>0</v>
      </c>
      <c r="AB905" s="16">
        <v>2260</v>
      </c>
      <c r="AC905" s="16">
        <v>0</v>
      </c>
      <c r="AD905" s="15">
        <v>0</v>
      </c>
      <c r="AE905" s="15">
        <v>33833.69</v>
      </c>
      <c r="AF905" s="17">
        <v>0</v>
      </c>
      <c r="AG905" s="17">
        <v>0</v>
      </c>
      <c r="AH905" s="17">
        <v>0</v>
      </c>
      <c r="AI905" s="17">
        <v>-5949.91</v>
      </c>
      <c r="AJ905" s="17">
        <v>0</v>
      </c>
      <c r="AK905" s="17">
        <v>0</v>
      </c>
      <c r="AL905" s="18">
        <v>552</v>
      </c>
      <c r="AM905" s="18">
        <v>567</v>
      </c>
      <c r="AN905" s="35">
        <v>42859</v>
      </c>
      <c r="AO905" s="35">
        <v>42857</v>
      </c>
      <c r="AP905" s="23" t="s">
        <v>50</v>
      </c>
      <c r="AQ905" s="36">
        <v>42857.865370370368</v>
      </c>
      <c r="AR905" s="20" t="s">
        <v>51</v>
      </c>
      <c r="AS905" s="25" t="s">
        <v>50</v>
      </c>
      <c r="AT905" s="37">
        <v>42857.881342592591</v>
      </c>
      <c r="AU905" s="21" t="s">
        <v>51</v>
      </c>
    </row>
    <row r="906" spans="1:47" x14ac:dyDescent="0.2">
      <c r="A906" s="4" t="s">
        <v>144</v>
      </c>
      <c r="B906" s="14" t="s">
        <v>145</v>
      </c>
      <c r="C906" s="34">
        <v>42826</v>
      </c>
      <c r="D906" s="15">
        <v>69175</v>
      </c>
      <c r="E906" s="15">
        <v>68625</v>
      </c>
      <c r="F906" s="15">
        <v>0</v>
      </c>
      <c r="G906" s="15">
        <v>0</v>
      </c>
      <c r="H906" s="15">
        <v>0</v>
      </c>
      <c r="I906" s="15">
        <v>550</v>
      </c>
      <c r="J906" s="15">
        <v>7846.86</v>
      </c>
      <c r="K906" s="15">
        <v>0</v>
      </c>
      <c r="L906" s="15">
        <v>440</v>
      </c>
      <c r="M906" s="15">
        <v>290</v>
      </c>
      <c r="N906" s="15">
        <v>0</v>
      </c>
      <c r="O906" s="15">
        <v>75367.06</v>
      </c>
      <c r="P906" s="15">
        <v>0</v>
      </c>
      <c r="Q906" s="15">
        <v>900</v>
      </c>
      <c r="R906" s="15">
        <v>1484.8</v>
      </c>
      <c r="S906" s="15">
        <v>68625</v>
      </c>
      <c r="T906" s="15">
        <v>8565.75</v>
      </c>
      <c r="U906" s="15">
        <v>0</v>
      </c>
      <c r="V906" s="15">
        <v>561.11</v>
      </c>
      <c r="W906" s="15">
        <v>77751.86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  <c r="AD906" s="15">
        <v>0</v>
      </c>
      <c r="AE906" s="15">
        <v>66790.2</v>
      </c>
      <c r="AF906" s="17">
        <v>-20.7</v>
      </c>
      <c r="AG906" s="17">
        <v>0.8</v>
      </c>
      <c r="AH906" s="17">
        <v>0</v>
      </c>
      <c r="AI906" s="17">
        <v>0</v>
      </c>
      <c r="AJ906" s="17">
        <v>0</v>
      </c>
      <c r="AK906" s="17">
        <v>0</v>
      </c>
      <c r="AL906" s="18">
        <v>931</v>
      </c>
      <c r="AM906" s="18">
        <v>958</v>
      </c>
      <c r="AN906" s="35">
        <v>42830</v>
      </c>
      <c r="AO906" s="35">
        <v>42828</v>
      </c>
      <c r="AP906" s="23" t="s">
        <v>50</v>
      </c>
      <c r="AQ906" s="36">
        <v>42829.50136574074</v>
      </c>
      <c r="AR906" s="20" t="s">
        <v>51</v>
      </c>
      <c r="AS906" s="25" t="s">
        <v>50</v>
      </c>
      <c r="AT906" s="37">
        <v>42850.879733796297</v>
      </c>
      <c r="AU906" s="21" t="s">
        <v>57</v>
      </c>
    </row>
    <row r="907" spans="1:47" x14ac:dyDescent="0.2">
      <c r="A907" s="4" t="s">
        <v>144</v>
      </c>
      <c r="B907" s="14" t="s">
        <v>145</v>
      </c>
      <c r="C907" s="34">
        <v>42828</v>
      </c>
      <c r="D907" s="15">
        <v>125545</v>
      </c>
      <c r="E907" s="15">
        <v>124245</v>
      </c>
      <c r="F907" s="15">
        <v>0</v>
      </c>
      <c r="G907" s="15">
        <v>0</v>
      </c>
      <c r="H907" s="15">
        <v>0</v>
      </c>
      <c r="I907" s="15">
        <v>1300</v>
      </c>
      <c r="J907" s="15">
        <v>14657.7</v>
      </c>
      <c r="K907" s="15">
        <v>0</v>
      </c>
      <c r="L907" s="15">
        <v>715</v>
      </c>
      <c r="M907" s="15">
        <v>815</v>
      </c>
      <c r="N907" s="15">
        <v>200</v>
      </c>
      <c r="O907" s="15">
        <v>126128.5</v>
      </c>
      <c r="P907" s="15">
        <v>0</v>
      </c>
      <c r="Q907" s="15">
        <v>7702.8</v>
      </c>
      <c r="R907" s="15">
        <v>8101.4</v>
      </c>
      <c r="S907" s="15">
        <v>124245</v>
      </c>
      <c r="T907" s="15">
        <v>17687.7</v>
      </c>
      <c r="U907" s="15">
        <v>0</v>
      </c>
      <c r="V907" s="15">
        <v>0</v>
      </c>
      <c r="W907" s="15">
        <v>141732.70000000001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  <c r="AD907" s="15">
        <v>0</v>
      </c>
      <c r="AE907" s="15">
        <v>109940.8</v>
      </c>
      <c r="AF907" s="17">
        <v>-91.13</v>
      </c>
      <c r="AG907" s="17">
        <v>0.2</v>
      </c>
      <c r="AH907" s="17">
        <v>0</v>
      </c>
      <c r="AI907" s="17">
        <v>0</v>
      </c>
      <c r="AJ907" s="17">
        <v>0</v>
      </c>
      <c r="AK907" s="17">
        <v>0</v>
      </c>
      <c r="AL907" s="18">
        <v>1601</v>
      </c>
      <c r="AM907" s="18">
        <v>1675</v>
      </c>
      <c r="AN907" s="35">
        <v>42832</v>
      </c>
      <c r="AO907" s="35">
        <v>42829</v>
      </c>
      <c r="AP907" s="23" t="s">
        <v>50</v>
      </c>
      <c r="AQ907" s="36">
        <v>42830.88449074074</v>
      </c>
      <c r="AR907" s="20" t="s">
        <v>51</v>
      </c>
      <c r="AS907" s="25" t="s">
        <v>50</v>
      </c>
      <c r="AT907" s="37">
        <v>42850.879733796297</v>
      </c>
      <c r="AU907" s="21" t="s">
        <v>57</v>
      </c>
    </row>
    <row r="908" spans="1:47" x14ac:dyDescent="0.2">
      <c r="A908" s="4" t="s">
        <v>144</v>
      </c>
      <c r="B908" s="14" t="s">
        <v>145</v>
      </c>
      <c r="C908" s="34">
        <v>42829</v>
      </c>
      <c r="D908" s="15">
        <v>140065</v>
      </c>
      <c r="E908" s="15">
        <v>139065</v>
      </c>
      <c r="F908" s="15">
        <v>100</v>
      </c>
      <c r="G908" s="15">
        <v>0</v>
      </c>
      <c r="H908" s="15">
        <v>0</v>
      </c>
      <c r="I908" s="15">
        <v>900</v>
      </c>
      <c r="J908" s="15">
        <v>9687.75</v>
      </c>
      <c r="K908" s="15">
        <v>0</v>
      </c>
      <c r="L908" s="15">
        <v>645</v>
      </c>
      <c r="M908" s="15">
        <v>695</v>
      </c>
      <c r="N908" s="15">
        <v>100</v>
      </c>
      <c r="O908" s="15">
        <v>138552.65</v>
      </c>
      <c r="P908" s="15">
        <v>0</v>
      </c>
      <c r="Q908" s="15">
        <v>6510</v>
      </c>
      <c r="R908" s="15">
        <v>6130.1</v>
      </c>
      <c r="S908" s="15">
        <v>139065</v>
      </c>
      <c r="T908" s="15">
        <v>12127.75</v>
      </c>
      <c r="U908" s="15">
        <v>0</v>
      </c>
      <c r="V908" s="15">
        <v>0</v>
      </c>
      <c r="W908" s="15">
        <v>151092.75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  <c r="AD908" s="15">
        <v>0</v>
      </c>
      <c r="AE908" s="15">
        <v>127524.9</v>
      </c>
      <c r="AF908" s="17">
        <v>-93.27</v>
      </c>
      <c r="AG908" s="17">
        <v>0.1</v>
      </c>
      <c r="AH908" s="17">
        <v>0</v>
      </c>
      <c r="AI908" s="17">
        <v>0</v>
      </c>
      <c r="AJ908" s="17">
        <v>0</v>
      </c>
      <c r="AK908" s="17">
        <v>0</v>
      </c>
      <c r="AL908" s="18">
        <v>1714</v>
      </c>
      <c r="AM908" s="18">
        <v>1826</v>
      </c>
      <c r="AN908" s="35">
        <v>42835</v>
      </c>
      <c r="AO908" s="35">
        <v>42830</v>
      </c>
      <c r="AP908" s="23" t="s">
        <v>50</v>
      </c>
      <c r="AQ908" s="36">
        <v>42834.886400462965</v>
      </c>
      <c r="AR908" s="20" t="s">
        <v>51</v>
      </c>
      <c r="AS908" s="25" t="s">
        <v>50</v>
      </c>
      <c r="AT908" s="37">
        <v>42850.879733796297</v>
      </c>
      <c r="AU908" s="21" t="s">
        <v>57</v>
      </c>
    </row>
    <row r="909" spans="1:47" x14ac:dyDescent="0.2">
      <c r="A909" s="4" t="s">
        <v>144</v>
      </c>
      <c r="B909" s="14" t="s">
        <v>145</v>
      </c>
      <c r="C909" s="34">
        <v>42830</v>
      </c>
      <c r="D909" s="15">
        <v>97835</v>
      </c>
      <c r="E909" s="15">
        <v>97335</v>
      </c>
      <c r="F909" s="15">
        <v>0</v>
      </c>
      <c r="G909" s="15">
        <v>0</v>
      </c>
      <c r="H909" s="15">
        <v>0</v>
      </c>
      <c r="I909" s="15">
        <v>500</v>
      </c>
      <c r="J909" s="15">
        <v>7825.74</v>
      </c>
      <c r="K909" s="15">
        <v>0</v>
      </c>
      <c r="L909" s="15">
        <v>455</v>
      </c>
      <c r="M909" s="15">
        <v>330</v>
      </c>
      <c r="N909" s="15">
        <v>200</v>
      </c>
      <c r="O909" s="15">
        <v>96523.17</v>
      </c>
      <c r="P909" s="15">
        <v>0</v>
      </c>
      <c r="Q909" s="15">
        <v>4665</v>
      </c>
      <c r="R909" s="15">
        <v>5457.57</v>
      </c>
      <c r="S909" s="15">
        <v>97335</v>
      </c>
      <c r="T909" s="15">
        <v>9310.74</v>
      </c>
      <c r="U909" s="15">
        <v>0</v>
      </c>
      <c r="V909" s="15">
        <v>0</v>
      </c>
      <c r="W909" s="15">
        <v>106445.74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  <c r="AD909" s="15">
        <v>0</v>
      </c>
      <c r="AE909" s="15">
        <v>87912.43</v>
      </c>
      <c r="AF909" s="17">
        <v>-71.17</v>
      </c>
      <c r="AG909" s="17">
        <v>0.56999999999999995</v>
      </c>
      <c r="AH909" s="17">
        <v>0</v>
      </c>
      <c r="AI909" s="17">
        <v>0</v>
      </c>
      <c r="AJ909" s="17">
        <v>0</v>
      </c>
      <c r="AK909" s="17">
        <v>0</v>
      </c>
      <c r="AL909" s="18">
        <v>1232</v>
      </c>
      <c r="AM909" s="18">
        <v>1293</v>
      </c>
      <c r="AN909" s="35">
        <v>42835</v>
      </c>
      <c r="AO909" s="35">
        <v>42832</v>
      </c>
      <c r="AP909" s="23" t="s">
        <v>50</v>
      </c>
      <c r="AQ909" s="36">
        <v>42834.950196759259</v>
      </c>
      <c r="AR909" s="20" t="s">
        <v>51</v>
      </c>
      <c r="AS909" s="25" t="s">
        <v>50</v>
      </c>
      <c r="AT909" s="37">
        <v>42850.879733796297</v>
      </c>
      <c r="AU909" s="21" t="s">
        <v>57</v>
      </c>
    </row>
    <row r="910" spans="1:47" x14ac:dyDescent="0.2">
      <c r="A910" s="4" t="s">
        <v>144</v>
      </c>
      <c r="B910" s="14" t="s">
        <v>145</v>
      </c>
      <c r="C910" s="34">
        <v>42832</v>
      </c>
      <c r="D910" s="15">
        <v>122855</v>
      </c>
      <c r="E910" s="15">
        <v>122055</v>
      </c>
      <c r="F910" s="15">
        <v>0</v>
      </c>
      <c r="G910" s="15">
        <v>0</v>
      </c>
      <c r="H910" s="15">
        <v>0</v>
      </c>
      <c r="I910" s="15">
        <v>800</v>
      </c>
      <c r="J910" s="15">
        <v>14070.48</v>
      </c>
      <c r="K910" s="15">
        <v>0</v>
      </c>
      <c r="L910" s="15">
        <v>15</v>
      </c>
      <c r="M910" s="15">
        <v>10</v>
      </c>
      <c r="N910" s="15">
        <v>2900</v>
      </c>
      <c r="O910" s="15">
        <v>121603.88</v>
      </c>
      <c r="P910" s="15">
        <v>205</v>
      </c>
      <c r="Q910" s="15">
        <v>8534</v>
      </c>
      <c r="R910" s="15">
        <v>9507.6</v>
      </c>
      <c r="S910" s="15">
        <v>122055</v>
      </c>
      <c r="T910" s="15">
        <v>17795.48</v>
      </c>
      <c r="U910" s="15">
        <v>0</v>
      </c>
      <c r="V910" s="15">
        <v>0</v>
      </c>
      <c r="W910" s="15">
        <v>136950.48000000001</v>
      </c>
      <c r="X910" s="16">
        <v>0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  <c r="AD910" s="15">
        <v>0</v>
      </c>
      <c r="AE910" s="15">
        <v>107508.4</v>
      </c>
      <c r="AF910" s="17">
        <v>-121.06</v>
      </c>
      <c r="AG910" s="17">
        <v>0.6</v>
      </c>
      <c r="AH910" s="17">
        <v>0</v>
      </c>
      <c r="AI910" s="17">
        <v>0</v>
      </c>
      <c r="AJ910" s="17">
        <v>0</v>
      </c>
      <c r="AK910" s="17">
        <v>0</v>
      </c>
      <c r="AL910" s="18">
        <v>1657</v>
      </c>
      <c r="AM910" s="18">
        <v>1720</v>
      </c>
      <c r="AN910" s="35">
        <v>42837</v>
      </c>
      <c r="AO910" s="35">
        <v>42833</v>
      </c>
      <c r="AP910" s="23" t="s">
        <v>50</v>
      </c>
      <c r="AQ910" s="36">
        <v>42835.614050925928</v>
      </c>
      <c r="AR910" s="20" t="s">
        <v>51</v>
      </c>
      <c r="AS910" s="25" t="s">
        <v>50</v>
      </c>
      <c r="AT910" s="37">
        <v>42850.879733796297</v>
      </c>
      <c r="AU910" s="21" t="s">
        <v>57</v>
      </c>
    </row>
    <row r="911" spans="1:47" x14ac:dyDescent="0.2">
      <c r="A911" s="4" t="s">
        <v>144</v>
      </c>
      <c r="B911" s="14" t="s">
        <v>145</v>
      </c>
      <c r="C911" s="34">
        <v>42833</v>
      </c>
      <c r="D911" s="15">
        <v>73780</v>
      </c>
      <c r="E911" s="15">
        <v>73180</v>
      </c>
      <c r="F911" s="15">
        <v>0</v>
      </c>
      <c r="G911" s="15">
        <v>0</v>
      </c>
      <c r="H911" s="15">
        <v>0</v>
      </c>
      <c r="I911" s="15">
        <v>600</v>
      </c>
      <c r="J911" s="15">
        <v>6270.15</v>
      </c>
      <c r="K911" s="15">
        <v>0</v>
      </c>
      <c r="L911" s="15">
        <v>100</v>
      </c>
      <c r="M911" s="15">
        <v>30</v>
      </c>
      <c r="N911" s="15">
        <v>1800</v>
      </c>
      <c r="O911" s="15">
        <v>69838.36</v>
      </c>
      <c r="P911" s="15">
        <v>0</v>
      </c>
      <c r="Q911" s="15">
        <v>4381.29</v>
      </c>
      <c r="R911" s="15">
        <v>7760.5</v>
      </c>
      <c r="S911" s="15">
        <v>73180</v>
      </c>
      <c r="T911" s="15">
        <v>8800.15</v>
      </c>
      <c r="U911" s="15">
        <v>0</v>
      </c>
      <c r="V911" s="15">
        <v>0</v>
      </c>
      <c r="W911" s="15">
        <v>80180.149999999994</v>
      </c>
      <c r="X911" s="16">
        <v>0</v>
      </c>
      <c r="Y911" s="16">
        <v>0</v>
      </c>
      <c r="Z911" s="16">
        <v>0</v>
      </c>
      <c r="AA911" s="16">
        <v>0</v>
      </c>
      <c r="AB911" s="16">
        <v>0</v>
      </c>
      <c r="AC911" s="16">
        <v>0</v>
      </c>
      <c r="AD911" s="15">
        <v>0</v>
      </c>
      <c r="AE911" s="15">
        <v>63438.21</v>
      </c>
      <c r="AF911" s="17">
        <v>-88.11</v>
      </c>
      <c r="AG911" s="17">
        <v>-0.21</v>
      </c>
      <c r="AH911" s="17">
        <v>0</v>
      </c>
      <c r="AI911" s="17">
        <v>0</v>
      </c>
      <c r="AJ911" s="17">
        <v>0</v>
      </c>
      <c r="AK911" s="17">
        <v>0</v>
      </c>
      <c r="AL911" s="18">
        <v>1013</v>
      </c>
      <c r="AM911" s="18">
        <v>1048</v>
      </c>
      <c r="AN911" s="35">
        <v>42837</v>
      </c>
      <c r="AO911" s="35">
        <v>42835</v>
      </c>
      <c r="AP911" s="23" t="s">
        <v>50</v>
      </c>
      <c r="AQ911" s="36">
        <v>42836.484236111108</v>
      </c>
      <c r="AR911" s="20" t="s">
        <v>51</v>
      </c>
      <c r="AS911" s="25" t="s">
        <v>50</v>
      </c>
      <c r="AT911" s="37">
        <v>42850.879733796297</v>
      </c>
      <c r="AU911" s="21" t="s">
        <v>57</v>
      </c>
    </row>
    <row r="912" spans="1:47" x14ac:dyDescent="0.2">
      <c r="A912" s="4" t="s">
        <v>144</v>
      </c>
      <c r="B912" s="14" t="s">
        <v>145</v>
      </c>
      <c r="C912" s="34">
        <v>42835</v>
      </c>
      <c r="D912" s="15">
        <v>76255</v>
      </c>
      <c r="E912" s="15">
        <v>75505</v>
      </c>
      <c r="F912" s="15">
        <v>0</v>
      </c>
      <c r="G912" s="15">
        <v>0</v>
      </c>
      <c r="H912" s="15">
        <v>0</v>
      </c>
      <c r="I912" s="15">
        <v>750</v>
      </c>
      <c r="J912" s="15">
        <v>7662.09</v>
      </c>
      <c r="K912" s="15">
        <v>0</v>
      </c>
      <c r="L912" s="15">
        <v>970</v>
      </c>
      <c r="M912" s="15">
        <v>1025</v>
      </c>
      <c r="N912" s="15">
        <v>100</v>
      </c>
      <c r="O912" s="15">
        <v>77168.25</v>
      </c>
      <c r="P912" s="15">
        <v>0</v>
      </c>
      <c r="Q912" s="15">
        <v>4900.1400000000003</v>
      </c>
      <c r="R912" s="15">
        <v>3943.7</v>
      </c>
      <c r="S912" s="15">
        <v>75505</v>
      </c>
      <c r="T912" s="15">
        <v>10507.09</v>
      </c>
      <c r="U912" s="15">
        <v>0</v>
      </c>
      <c r="V912" s="15">
        <v>0</v>
      </c>
      <c r="W912" s="15">
        <v>85912.09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  <c r="AD912" s="15">
        <v>0</v>
      </c>
      <c r="AE912" s="15">
        <v>67511.16</v>
      </c>
      <c r="AF912" s="17">
        <v>-63.39</v>
      </c>
      <c r="AG912" s="17">
        <v>-0.16</v>
      </c>
      <c r="AH912" s="17">
        <v>0</v>
      </c>
      <c r="AI912" s="17">
        <v>0</v>
      </c>
      <c r="AJ912" s="17">
        <v>0</v>
      </c>
      <c r="AK912" s="17">
        <v>0</v>
      </c>
      <c r="AL912" s="18">
        <v>1105</v>
      </c>
      <c r="AM912" s="18">
        <v>1127</v>
      </c>
      <c r="AN912" s="35">
        <v>42842</v>
      </c>
      <c r="AO912" s="35">
        <v>42836</v>
      </c>
      <c r="AP912" s="23" t="s">
        <v>50</v>
      </c>
      <c r="AQ912" s="36">
        <v>42837.424791666665</v>
      </c>
      <c r="AR912" s="20" t="s">
        <v>51</v>
      </c>
      <c r="AS912" s="25" t="s">
        <v>50</v>
      </c>
      <c r="AT912" s="37">
        <v>42850.879733796297</v>
      </c>
      <c r="AU912" s="21" t="s">
        <v>57</v>
      </c>
    </row>
    <row r="913" spans="1:47" x14ac:dyDescent="0.2">
      <c r="A913" s="4" t="s">
        <v>144</v>
      </c>
      <c r="B913" s="14" t="s">
        <v>145</v>
      </c>
      <c r="C913" s="34">
        <v>42836</v>
      </c>
      <c r="D913" s="15">
        <v>29860</v>
      </c>
      <c r="E913" s="15">
        <v>29560</v>
      </c>
      <c r="F913" s="15">
        <v>0</v>
      </c>
      <c r="G913" s="15">
        <v>0</v>
      </c>
      <c r="H913" s="15">
        <v>0</v>
      </c>
      <c r="I913" s="15">
        <v>300</v>
      </c>
      <c r="J913" s="15">
        <v>514.79999999999995</v>
      </c>
      <c r="K913" s="15">
        <v>0</v>
      </c>
      <c r="L913" s="15">
        <v>320</v>
      </c>
      <c r="M913" s="15">
        <v>1405</v>
      </c>
      <c r="N913" s="15">
        <v>400</v>
      </c>
      <c r="O913" s="15">
        <v>29304.799999999999</v>
      </c>
      <c r="P913" s="15">
        <v>30</v>
      </c>
      <c r="Q913" s="15">
        <v>2520</v>
      </c>
      <c r="R913" s="15">
        <v>645</v>
      </c>
      <c r="S913" s="15">
        <v>29560</v>
      </c>
      <c r="T913" s="15">
        <v>2939.8</v>
      </c>
      <c r="U913" s="15">
        <v>0</v>
      </c>
      <c r="V913" s="15">
        <v>0</v>
      </c>
      <c r="W913" s="15">
        <v>32099.8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  <c r="AD913" s="15">
        <v>0</v>
      </c>
      <c r="AE913" s="15">
        <v>27065</v>
      </c>
      <c r="AF913" s="17">
        <v>-41.66</v>
      </c>
      <c r="AG913" s="17">
        <v>0</v>
      </c>
      <c r="AH913" s="17">
        <v>0</v>
      </c>
      <c r="AI913" s="17">
        <v>0</v>
      </c>
      <c r="AJ913" s="17">
        <v>0</v>
      </c>
      <c r="AK913" s="17">
        <v>0</v>
      </c>
      <c r="AL913" s="18">
        <v>416</v>
      </c>
      <c r="AM913" s="18">
        <v>425</v>
      </c>
      <c r="AN913" s="35">
        <v>42843</v>
      </c>
      <c r="AO913" s="35">
        <v>42837</v>
      </c>
      <c r="AP913" s="23" t="s">
        <v>50</v>
      </c>
      <c r="AQ913" s="36">
        <v>42841.536759259259</v>
      </c>
      <c r="AR913" s="20" t="s">
        <v>51</v>
      </c>
      <c r="AS913" s="25" t="s">
        <v>50</v>
      </c>
      <c r="AT913" s="37">
        <v>42850.879733796297</v>
      </c>
      <c r="AU913" s="21" t="s">
        <v>57</v>
      </c>
    </row>
    <row r="914" spans="1:47" x14ac:dyDescent="0.2">
      <c r="A914" s="4" t="s">
        <v>144</v>
      </c>
      <c r="B914" s="14" t="s">
        <v>145</v>
      </c>
      <c r="C914" s="34">
        <v>42837</v>
      </c>
      <c r="D914" s="15">
        <v>11095</v>
      </c>
      <c r="E914" s="15">
        <v>10995</v>
      </c>
      <c r="F914" s="15">
        <v>0</v>
      </c>
      <c r="G914" s="15">
        <v>0</v>
      </c>
      <c r="H914" s="15">
        <v>0</v>
      </c>
      <c r="I914" s="15">
        <v>100</v>
      </c>
      <c r="J914" s="15">
        <v>482.7</v>
      </c>
      <c r="K914" s="15">
        <v>0</v>
      </c>
      <c r="L914" s="15">
        <v>70</v>
      </c>
      <c r="M914" s="15">
        <v>0</v>
      </c>
      <c r="N914" s="15">
        <v>0</v>
      </c>
      <c r="O914" s="15">
        <v>11527.7</v>
      </c>
      <c r="P914" s="15">
        <v>0</v>
      </c>
      <c r="Q914" s="15">
        <v>0</v>
      </c>
      <c r="R914" s="15">
        <v>120</v>
      </c>
      <c r="S914" s="15">
        <v>10995</v>
      </c>
      <c r="T914" s="15">
        <v>652.70000000000005</v>
      </c>
      <c r="U914" s="15">
        <v>0</v>
      </c>
      <c r="V914" s="15">
        <v>0</v>
      </c>
      <c r="W914" s="15">
        <v>11647.7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0</v>
      </c>
      <c r="AD914" s="15">
        <v>0</v>
      </c>
      <c r="AE914" s="15">
        <v>10975</v>
      </c>
      <c r="AF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  <c r="AL914" s="18">
        <v>156</v>
      </c>
      <c r="AM914" s="18">
        <v>161</v>
      </c>
      <c r="AN914" s="35">
        <v>42844</v>
      </c>
      <c r="AO914" s="35">
        <v>42838</v>
      </c>
      <c r="AP914" s="23" t="s">
        <v>50</v>
      </c>
      <c r="AQ914" s="36">
        <v>42841.912638888891</v>
      </c>
      <c r="AR914" s="20" t="s">
        <v>51</v>
      </c>
      <c r="AS914" s="25" t="s">
        <v>50</v>
      </c>
      <c r="AT914" s="37">
        <v>42850.879733796297</v>
      </c>
      <c r="AU914" s="21" t="s">
        <v>57</v>
      </c>
    </row>
    <row r="915" spans="1:47" x14ac:dyDescent="0.2">
      <c r="A915" s="4" t="s">
        <v>144</v>
      </c>
      <c r="B915" s="14" t="s">
        <v>145</v>
      </c>
      <c r="C915" s="34">
        <v>42842</v>
      </c>
      <c r="D915" s="15">
        <v>78730</v>
      </c>
      <c r="E915" s="15">
        <v>77080</v>
      </c>
      <c r="F915" s="15">
        <v>100</v>
      </c>
      <c r="G915" s="15">
        <v>0</v>
      </c>
      <c r="H915" s="15">
        <v>0</v>
      </c>
      <c r="I915" s="15">
        <v>1550</v>
      </c>
      <c r="J915" s="15">
        <v>6566.37</v>
      </c>
      <c r="K915" s="15">
        <v>0</v>
      </c>
      <c r="L915" s="15">
        <v>605</v>
      </c>
      <c r="M915" s="15">
        <v>1360</v>
      </c>
      <c r="N915" s="15">
        <v>0</v>
      </c>
      <c r="O915" s="15">
        <v>72133.3</v>
      </c>
      <c r="P915" s="15">
        <v>0</v>
      </c>
      <c r="Q915" s="15">
        <v>6350.67</v>
      </c>
      <c r="R915" s="15">
        <v>8777.4</v>
      </c>
      <c r="S915" s="15">
        <v>77080</v>
      </c>
      <c r="T915" s="15">
        <v>10181.370000000001</v>
      </c>
      <c r="U915" s="15">
        <v>0</v>
      </c>
      <c r="V915" s="15">
        <v>0</v>
      </c>
      <c r="W915" s="15">
        <v>87261.37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0</v>
      </c>
      <c r="AD915" s="15">
        <v>0</v>
      </c>
      <c r="AE915" s="15">
        <v>63601.93</v>
      </c>
      <c r="AF915" s="17">
        <v>-85.22</v>
      </c>
      <c r="AG915" s="17">
        <v>7.0000000000000007E-2</v>
      </c>
      <c r="AH915" s="17">
        <v>0</v>
      </c>
      <c r="AI915" s="17">
        <v>0</v>
      </c>
      <c r="AJ915" s="17">
        <v>0</v>
      </c>
      <c r="AK915" s="17">
        <v>0</v>
      </c>
      <c r="AL915" s="18">
        <v>1013</v>
      </c>
      <c r="AM915" s="18">
        <v>1051</v>
      </c>
      <c r="AN915" s="35">
        <v>42845</v>
      </c>
      <c r="AO915" s="35">
        <v>42843</v>
      </c>
      <c r="AP915" s="23" t="s">
        <v>50</v>
      </c>
      <c r="AQ915" s="36">
        <v>42843.742800925924</v>
      </c>
      <c r="AR915" s="20" t="s">
        <v>51</v>
      </c>
      <c r="AS915" s="25" t="s">
        <v>50</v>
      </c>
      <c r="AT915" s="37">
        <v>42850.879733796297</v>
      </c>
      <c r="AU915" s="21" t="s">
        <v>57</v>
      </c>
    </row>
    <row r="916" spans="1:47" x14ac:dyDescent="0.2">
      <c r="A916" s="4" t="s">
        <v>144</v>
      </c>
      <c r="B916" s="14" t="s">
        <v>145</v>
      </c>
      <c r="C916" s="34">
        <v>42843</v>
      </c>
      <c r="D916" s="15">
        <v>85635</v>
      </c>
      <c r="E916" s="15">
        <v>84935</v>
      </c>
      <c r="F916" s="15">
        <v>100</v>
      </c>
      <c r="G916" s="15">
        <v>0</v>
      </c>
      <c r="H916" s="15">
        <v>0</v>
      </c>
      <c r="I916" s="15">
        <v>600</v>
      </c>
      <c r="J916" s="15">
        <v>5849.61</v>
      </c>
      <c r="K916" s="15">
        <v>0</v>
      </c>
      <c r="L916" s="15">
        <v>1000</v>
      </c>
      <c r="M916" s="15">
        <v>1230</v>
      </c>
      <c r="N916" s="15">
        <v>0</v>
      </c>
      <c r="O916" s="15">
        <v>76042.27</v>
      </c>
      <c r="P916" s="15">
        <v>0</v>
      </c>
      <c r="Q916" s="15">
        <v>7656.8</v>
      </c>
      <c r="R916" s="15">
        <v>10015.540000000001</v>
      </c>
      <c r="S916" s="15">
        <v>84935</v>
      </c>
      <c r="T916" s="15">
        <v>8779.61</v>
      </c>
      <c r="U916" s="15">
        <v>0</v>
      </c>
      <c r="V916" s="15">
        <v>0</v>
      </c>
      <c r="W916" s="15">
        <v>93714.61</v>
      </c>
      <c r="X916" s="16">
        <v>0</v>
      </c>
      <c r="Y916" s="16">
        <v>0</v>
      </c>
      <c r="Z916" s="16">
        <v>0</v>
      </c>
      <c r="AA916" s="16">
        <v>0</v>
      </c>
      <c r="AB916" s="16">
        <v>0</v>
      </c>
      <c r="AC916" s="16">
        <v>0</v>
      </c>
      <c r="AD916" s="15">
        <v>0</v>
      </c>
      <c r="AE916" s="15">
        <v>67962.66</v>
      </c>
      <c r="AF916" s="17">
        <v>-73.47</v>
      </c>
      <c r="AG916" s="17">
        <v>0.34</v>
      </c>
      <c r="AH916" s="17">
        <v>0</v>
      </c>
      <c r="AI916" s="17">
        <v>0</v>
      </c>
      <c r="AJ916" s="17">
        <v>0</v>
      </c>
      <c r="AK916" s="17">
        <v>0</v>
      </c>
      <c r="AL916" s="18">
        <v>998</v>
      </c>
      <c r="AM916" s="18">
        <v>1049</v>
      </c>
      <c r="AN916" s="35">
        <v>42846</v>
      </c>
      <c r="AO916" s="35">
        <v>42844</v>
      </c>
      <c r="AP916" s="23" t="s">
        <v>50</v>
      </c>
      <c r="AQ916" s="36">
        <v>42844.718391203707</v>
      </c>
      <c r="AR916" s="20" t="s">
        <v>51</v>
      </c>
      <c r="AS916" s="25" t="s">
        <v>50</v>
      </c>
      <c r="AT916" s="37">
        <v>42850.879733796297</v>
      </c>
      <c r="AU916" s="21" t="s">
        <v>57</v>
      </c>
    </row>
    <row r="917" spans="1:47" x14ac:dyDescent="0.2">
      <c r="A917" s="4" t="s">
        <v>144</v>
      </c>
      <c r="B917" s="14" t="s">
        <v>145</v>
      </c>
      <c r="C917" s="34">
        <v>42844</v>
      </c>
      <c r="D917" s="15">
        <v>75945</v>
      </c>
      <c r="E917" s="15">
        <v>75045</v>
      </c>
      <c r="F917" s="15">
        <v>0</v>
      </c>
      <c r="G917" s="15">
        <v>0</v>
      </c>
      <c r="H917" s="15">
        <v>0</v>
      </c>
      <c r="I917" s="15">
        <v>900</v>
      </c>
      <c r="J917" s="15">
        <v>6111.42</v>
      </c>
      <c r="K917" s="15">
        <v>0</v>
      </c>
      <c r="L917" s="15">
        <v>570</v>
      </c>
      <c r="M917" s="15">
        <v>1140</v>
      </c>
      <c r="N917" s="15">
        <v>1000</v>
      </c>
      <c r="O917" s="15">
        <v>73410.86</v>
      </c>
      <c r="P917" s="15">
        <v>0</v>
      </c>
      <c r="Q917" s="15">
        <v>6996.86</v>
      </c>
      <c r="R917" s="15">
        <v>4358.7</v>
      </c>
      <c r="S917" s="15">
        <v>75045</v>
      </c>
      <c r="T917" s="15">
        <v>9721.42</v>
      </c>
      <c r="U917" s="15">
        <v>0</v>
      </c>
      <c r="V917" s="15">
        <v>0</v>
      </c>
      <c r="W917" s="15">
        <v>83766.42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0</v>
      </c>
      <c r="AD917" s="15">
        <v>0</v>
      </c>
      <c r="AE917" s="15">
        <v>65589.440000000002</v>
      </c>
      <c r="AF917" s="17">
        <v>-104.59</v>
      </c>
      <c r="AG917" s="17">
        <v>0.56000000000000005</v>
      </c>
      <c r="AH917" s="17">
        <v>0</v>
      </c>
      <c r="AI917" s="17">
        <v>0</v>
      </c>
      <c r="AJ917" s="17">
        <v>0</v>
      </c>
      <c r="AK917" s="17">
        <v>0</v>
      </c>
      <c r="AL917" s="18">
        <v>1000</v>
      </c>
      <c r="AM917" s="18">
        <v>1041</v>
      </c>
      <c r="AN917" s="35">
        <v>42849</v>
      </c>
      <c r="AO917" s="35">
        <v>42845</v>
      </c>
      <c r="AP917" s="23" t="s">
        <v>50</v>
      </c>
      <c r="AQ917" s="36">
        <v>42845.721909722219</v>
      </c>
      <c r="AR917" s="20" t="s">
        <v>51</v>
      </c>
      <c r="AS917" s="25" t="s">
        <v>50</v>
      </c>
      <c r="AT917" s="37">
        <v>42850.879733796297</v>
      </c>
      <c r="AU917" s="21" t="s">
        <v>57</v>
      </c>
    </row>
    <row r="918" spans="1:47" x14ac:dyDescent="0.2">
      <c r="A918" s="4" t="s">
        <v>144</v>
      </c>
      <c r="B918" s="14" t="s">
        <v>145</v>
      </c>
      <c r="C918" s="34">
        <v>42845</v>
      </c>
      <c r="D918" s="15">
        <v>109185</v>
      </c>
      <c r="E918" s="15">
        <v>108185</v>
      </c>
      <c r="F918" s="15">
        <v>0</v>
      </c>
      <c r="G918" s="15">
        <v>0</v>
      </c>
      <c r="H918" s="15">
        <v>0</v>
      </c>
      <c r="I918" s="15">
        <v>1000</v>
      </c>
      <c r="J918" s="15">
        <v>5728.23</v>
      </c>
      <c r="K918" s="15">
        <v>0</v>
      </c>
      <c r="L918" s="15">
        <v>690</v>
      </c>
      <c r="M918" s="15">
        <v>875</v>
      </c>
      <c r="N918" s="15">
        <v>0</v>
      </c>
      <c r="O918" s="15">
        <v>97124.06</v>
      </c>
      <c r="P918" s="15">
        <v>0</v>
      </c>
      <c r="Q918" s="15">
        <v>14168.77</v>
      </c>
      <c r="R918" s="15">
        <v>5185.3999999999996</v>
      </c>
      <c r="S918" s="15">
        <v>108185</v>
      </c>
      <c r="T918" s="15">
        <v>8293.23</v>
      </c>
      <c r="U918" s="15">
        <v>0</v>
      </c>
      <c r="V918" s="15">
        <v>0</v>
      </c>
      <c r="W918" s="15">
        <v>116478.23</v>
      </c>
      <c r="X918" s="16">
        <v>0</v>
      </c>
      <c r="Y918" s="16">
        <v>0</v>
      </c>
      <c r="Z918" s="16">
        <v>0</v>
      </c>
      <c r="AA918" s="16">
        <v>0</v>
      </c>
      <c r="AB918" s="16">
        <v>0</v>
      </c>
      <c r="AC918" s="16">
        <v>0</v>
      </c>
      <c r="AD918" s="15">
        <v>0</v>
      </c>
      <c r="AE918" s="15">
        <v>89830.83</v>
      </c>
      <c r="AF918" s="17">
        <v>-204.74</v>
      </c>
      <c r="AG918" s="17">
        <v>0.17</v>
      </c>
      <c r="AH918" s="17">
        <v>0</v>
      </c>
      <c r="AI918" s="17">
        <v>0</v>
      </c>
      <c r="AJ918" s="17">
        <v>0</v>
      </c>
      <c r="AK918" s="17">
        <v>0</v>
      </c>
      <c r="AL918" s="18">
        <v>1348</v>
      </c>
      <c r="AM918" s="18">
        <v>1419</v>
      </c>
      <c r="AN918" s="35">
        <v>42850</v>
      </c>
      <c r="AO918" s="35">
        <v>42846</v>
      </c>
      <c r="AP918" s="23" t="s">
        <v>50</v>
      </c>
      <c r="AQ918" s="36">
        <v>42848.829837962963</v>
      </c>
      <c r="AR918" s="20" t="s">
        <v>51</v>
      </c>
      <c r="AS918" s="25" t="s">
        <v>50</v>
      </c>
      <c r="AT918" s="37">
        <v>42850.879733796297</v>
      </c>
      <c r="AU918" s="21" t="s">
        <v>57</v>
      </c>
    </row>
    <row r="919" spans="1:47" x14ac:dyDescent="0.2">
      <c r="A919" s="4" t="s">
        <v>144</v>
      </c>
      <c r="B919" s="14" t="s">
        <v>145</v>
      </c>
      <c r="C919" s="34">
        <v>42846</v>
      </c>
      <c r="D919" s="15">
        <v>76045</v>
      </c>
      <c r="E919" s="15">
        <v>75295</v>
      </c>
      <c r="F919" s="15">
        <v>100</v>
      </c>
      <c r="G919" s="15">
        <v>0</v>
      </c>
      <c r="H919" s="15">
        <v>0</v>
      </c>
      <c r="I919" s="15">
        <v>650</v>
      </c>
      <c r="J919" s="15">
        <v>5874.87</v>
      </c>
      <c r="K919" s="15">
        <v>0</v>
      </c>
      <c r="L919" s="15">
        <v>930</v>
      </c>
      <c r="M919" s="15">
        <v>775</v>
      </c>
      <c r="N919" s="15">
        <v>3500</v>
      </c>
      <c r="O919" s="15">
        <v>70720.160000000003</v>
      </c>
      <c r="P919" s="15">
        <v>0</v>
      </c>
      <c r="Q919" s="15">
        <v>8134.31</v>
      </c>
      <c r="R919" s="15">
        <v>8270.4</v>
      </c>
      <c r="S919" s="15">
        <v>75295</v>
      </c>
      <c r="T919" s="15">
        <v>11829.87</v>
      </c>
      <c r="U919" s="15">
        <v>0</v>
      </c>
      <c r="V919" s="15">
        <v>0</v>
      </c>
      <c r="W919" s="15">
        <v>83624.87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0</v>
      </c>
      <c r="AD919" s="15">
        <v>0</v>
      </c>
      <c r="AE919" s="15">
        <v>63140.29</v>
      </c>
      <c r="AF919" s="17">
        <v>-119.5</v>
      </c>
      <c r="AG919" s="17">
        <v>-0.28999999999999998</v>
      </c>
      <c r="AH919" s="17">
        <v>0</v>
      </c>
      <c r="AI919" s="17">
        <v>0</v>
      </c>
      <c r="AJ919" s="17">
        <v>0</v>
      </c>
      <c r="AK919" s="17">
        <v>0</v>
      </c>
      <c r="AL919" s="18">
        <v>1039</v>
      </c>
      <c r="AM919" s="18">
        <v>1074</v>
      </c>
      <c r="AN919" s="35">
        <v>42851</v>
      </c>
      <c r="AO919" s="35">
        <v>42847</v>
      </c>
      <c r="AP919" s="23" t="s">
        <v>50</v>
      </c>
      <c r="AQ919" s="36">
        <v>42849.641030092593</v>
      </c>
      <c r="AR919" s="20" t="s">
        <v>71</v>
      </c>
      <c r="AS919" s="25" t="s">
        <v>50</v>
      </c>
      <c r="AT919" s="37">
        <v>42850.879733796297</v>
      </c>
      <c r="AU919" s="21" t="s">
        <v>57</v>
      </c>
    </row>
    <row r="920" spans="1:47" x14ac:dyDescent="0.2">
      <c r="A920" s="4" t="s">
        <v>144</v>
      </c>
      <c r="B920" s="14" t="s">
        <v>145</v>
      </c>
      <c r="C920" s="34">
        <v>42847</v>
      </c>
      <c r="D920" s="15">
        <v>64895</v>
      </c>
      <c r="E920" s="15">
        <v>64395</v>
      </c>
      <c r="F920" s="15">
        <v>0</v>
      </c>
      <c r="G920" s="15">
        <v>0</v>
      </c>
      <c r="H920" s="15">
        <v>0</v>
      </c>
      <c r="I920" s="15">
        <v>500</v>
      </c>
      <c r="J920" s="15">
        <v>6113.13</v>
      </c>
      <c r="K920" s="15">
        <v>0</v>
      </c>
      <c r="L920" s="15">
        <v>455</v>
      </c>
      <c r="M920" s="15">
        <v>485</v>
      </c>
      <c r="N920" s="15">
        <v>0</v>
      </c>
      <c r="O920" s="15">
        <v>57628.69</v>
      </c>
      <c r="P920" s="15">
        <v>0</v>
      </c>
      <c r="Q920" s="15">
        <v>5555.94</v>
      </c>
      <c r="R920" s="15">
        <v>8763.5</v>
      </c>
      <c r="S920" s="15">
        <v>64395</v>
      </c>
      <c r="T920" s="15">
        <v>7553.13</v>
      </c>
      <c r="U920" s="15">
        <v>0</v>
      </c>
      <c r="V920" s="15">
        <v>0</v>
      </c>
      <c r="W920" s="15">
        <v>71948.13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0</v>
      </c>
      <c r="AD920" s="15">
        <v>0</v>
      </c>
      <c r="AE920" s="15">
        <v>50575.56</v>
      </c>
      <c r="AF920" s="17">
        <v>-82.96</v>
      </c>
      <c r="AG920" s="17">
        <v>0.44</v>
      </c>
      <c r="AH920" s="17">
        <v>0</v>
      </c>
      <c r="AI920" s="17">
        <v>0</v>
      </c>
      <c r="AJ920" s="17">
        <v>0</v>
      </c>
      <c r="AK920" s="17">
        <v>0</v>
      </c>
      <c r="AL920" s="18">
        <v>866</v>
      </c>
      <c r="AM920" s="18">
        <v>884</v>
      </c>
      <c r="AN920" s="35">
        <v>42851</v>
      </c>
      <c r="AO920" s="35">
        <v>42849</v>
      </c>
      <c r="AP920" s="23" t="s">
        <v>50</v>
      </c>
      <c r="AQ920" s="36">
        <v>42850.372789351852</v>
      </c>
      <c r="AR920" s="20" t="s">
        <v>51</v>
      </c>
      <c r="AS920" s="25" t="s">
        <v>50</v>
      </c>
      <c r="AT920" s="37">
        <v>42850.879733796297</v>
      </c>
      <c r="AU920" s="21" t="s">
        <v>57</v>
      </c>
    </row>
    <row r="921" spans="1:47" x14ac:dyDescent="0.2">
      <c r="A921" s="4" t="s">
        <v>144</v>
      </c>
      <c r="B921" s="14" t="s">
        <v>145</v>
      </c>
      <c r="C921" s="34">
        <v>42849</v>
      </c>
      <c r="D921" s="15">
        <v>121995</v>
      </c>
      <c r="E921" s="15">
        <v>120845</v>
      </c>
      <c r="F921" s="15">
        <v>0</v>
      </c>
      <c r="G921" s="15">
        <v>0</v>
      </c>
      <c r="H921" s="15">
        <v>0</v>
      </c>
      <c r="I921" s="15">
        <v>1150</v>
      </c>
      <c r="J921" s="15">
        <v>12481.29</v>
      </c>
      <c r="K921" s="15">
        <v>0</v>
      </c>
      <c r="L921" s="15">
        <v>795</v>
      </c>
      <c r="M921" s="15">
        <v>1075</v>
      </c>
      <c r="N921" s="15">
        <v>0</v>
      </c>
      <c r="O921" s="15">
        <v>108185.23</v>
      </c>
      <c r="P921" s="15">
        <v>50</v>
      </c>
      <c r="Q921" s="15">
        <v>22648.76</v>
      </c>
      <c r="R921" s="15">
        <v>5462.3</v>
      </c>
      <c r="S921" s="15">
        <v>120845</v>
      </c>
      <c r="T921" s="15">
        <v>15501.29</v>
      </c>
      <c r="U921" s="15">
        <v>0</v>
      </c>
      <c r="V921" s="15">
        <v>0</v>
      </c>
      <c r="W921" s="15">
        <v>136346.29</v>
      </c>
      <c r="X921" s="16">
        <v>0</v>
      </c>
      <c r="Y921" s="16">
        <v>0</v>
      </c>
      <c r="Z921" s="16">
        <v>0</v>
      </c>
      <c r="AA921" s="16">
        <v>0</v>
      </c>
      <c r="AB921" s="16">
        <v>0</v>
      </c>
      <c r="AC921" s="16">
        <v>0</v>
      </c>
      <c r="AD921" s="15">
        <v>0</v>
      </c>
      <c r="AE921" s="15">
        <v>93833.94</v>
      </c>
      <c r="AF921" s="17">
        <v>-360.72</v>
      </c>
      <c r="AG921" s="17">
        <v>0.06</v>
      </c>
      <c r="AH921" s="17">
        <v>0</v>
      </c>
      <c r="AI921" s="17">
        <v>0</v>
      </c>
      <c r="AJ921" s="17">
        <v>0</v>
      </c>
      <c r="AK921" s="17">
        <v>0</v>
      </c>
      <c r="AL921" s="18">
        <v>1603</v>
      </c>
      <c r="AM921" s="18">
        <v>1659</v>
      </c>
      <c r="AN921" s="35">
        <v>42852</v>
      </c>
      <c r="AO921" s="35">
        <v>42850</v>
      </c>
      <c r="AP921" s="23" t="s">
        <v>50</v>
      </c>
      <c r="AQ921" s="36">
        <v>42850.796493055554</v>
      </c>
      <c r="AR921" s="20" t="s">
        <v>71</v>
      </c>
      <c r="AS921" s="25" t="s">
        <v>50</v>
      </c>
      <c r="AT921" s="37">
        <v>42850.879733796297</v>
      </c>
      <c r="AU921" s="21" t="s">
        <v>57</v>
      </c>
    </row>
    <row r="922" spans="1:47" x14ac:dyDescent="0.2">
      <c r="A922" s="4" t="s">
        <v>144</v>
      </c>
      <c r="B922" s="14" t="s">
        <v>145</v>
      </c>
      <c r="C922" s="34">
        <v>42850</v>
      </c>
      <c r="D922" s="15">
        <v>96340</v>
      </c>
      <c r="E922" s="15">
        <v>95040</v>
      </c>
      <c r="F922" s="15">
        <v>0</v>
      </c>
      <c r="G922" s="15">
        <v>0</v>
      </c>
      <c r="H922" s="15">
        <v>0</v>
      </c>
      <c r="I922" s="15">
        <v>1300</v>
      </c>
      <c r="J922" s="15">
        <v>7172.04</v>
      </c>
      <c r="K922" s="15">
        <v>30</v>
      </c>
      <c r="L922" s="15">
        <v>980</v>
      </c>
      <c r="M922" s="15">
        <v>1030</v>
      </c>
      <c r="N922" s="15">
        <v>100</v>
      </c>
      <c r="O922" s="15">
        <v>85147.94</v>
      </c>
      <c r="P922" s="15">
        <v>0</v>
      </c>
      <c r="Q922" s="15">
        <v>7358.1</v>
      </c>
      <c r="R922" s="15">
        <v>13146</v>
      </c>
      <c r="S922" s="15">
        <v>95040</v>
      </c>
      <c r="T922" s="15">
        <v>10612.04</v>
      </c>
      <c r="U922" s="15">
        <v>0</v>
      </c>
      <c r="V922" s="15">
        <v>0</v>
      </c>
      <c r="W922" s="15">
        <v>105552.04</v>
      </c>
      <c r="X922" s="16">
        <v>0</v>
      </c>
      <c r="Y922" s="16">
        <v>0</v>
      </c>
      <c r="Z922" s="16">
        <v>0</v>
      </c>
      <c r="AA922" s="16">
        <v>0</v>
      </c>
      <c r="AB922" s="16">
        <v>0</v>
      </c>
      <c r="AC922" s="16">
        <v>0</v>
      </c>
      <c r="AD922" s="15">
        <v>0</v>
      </c>
      <c r="AE922" s="15">
        <v>75935.899999999994</v>
      </c>
      <c r="AF922" s="17">
        <v>-86.02</v>
      </c>
      <c r="AG922" s="17">
        <v>0.1</v>
      </c>
      <c r="AH922" s="17">
        <v>0</v>
      </c>
      <c r="AI922" s="17">
        <v>0</v>
      </c>
      <c r="AJ922" s="17">
        <v>0</v>
      </c>
      <c r="AK922" s="17">
        <v>0</v>
      </c>
      <c r="AL922" s="18">
        <v>1219</v>
      </c>
      <c r="AM922" s="18">
        <v>1269</v>
      </c>
      <c r="AN922" s="35">
        <v>42853</v>
      </c>
      <c r="AO922" s="35">
        <v>42851</v>
      </c>
      <c r="AP922" s="23" t="s">
        <v>50</v>
      </c>
      <c r="AQ922" s="36">
        <v>42851.734548611108</v>
      </c>
      <c r="AR922" s="20" t="s">
        <v>71</v>
      </c>
      <c r="AS922" s="25" t="s">
        <v>50</v>
      </c>
      <c r="AT922" s="37">
        <v>42852.415972222225</v>
      </c>
      <c r="AU922" s="21" t="s">
        <v>51</v>
      </c>
    </row>
    <row r="923" spans="1:47" x14ac:dyDescent="0.2">
      <c r="A923" s="4" t="s">
        <v>144</v>
      </c>
      <c r="B923" s="14" t="s">
        <v>145</v>
      </c>
      <c r="C923" s="34">
        <v>42851</v>
      </c>
      <c r="D923" s="15">
        <v>79055</v>
      </c>
      <c r="E923" s="15">
        <v>78605</v>
      </c>
      <c r="F923" s="15">
        <v>0</v>
      </c>
      <c r="G923" s="15">
        <v>0</v>
      </c>
      <c r="H923" s="15">
        <v>0</v>
      </c>
      <c r="I923" s="15">
        <v>450</v>
      </c>
      <c r="J923" s="15">
        <v>4977.63</v>
      </c>
      <c r="K923" s="15">
        <v>0</v>
      </c>
      <c r="L923" s="15">
        <v>515</v>
      </c>
      <c r="M923" s="15">
        <v>1195</v>
      </c>
      <c r="N923" s="15">
        <v>0</v>
      </c>
      <c r="O923" s="15">
        <v>70534.720000000001</v>
      </c>
      <c r="P923" s="15">
        <v>0</v>
      </c>
      <c r="Q923" s="15">
        <v>11333.31</v>
      </c>
      <c r="R923" s="15">
        <v>3874.6</v>
      </c>
      <c r="S923" s="15">
        <v>78605</v>
      </c>
      <c r="T923" s="15">
        <v>7137.63</v>
      </c>
      <c r="U923" s="15">
        <v>0</v>
      </c>
      <c r="V923" s="15">
        <v>0</v>
      </c>
      <c r="W923" s="15">
        <v>85742.63</v>
      </c>
      <c r="X923" s="16">
        <v>0</v>
      </c>
      <c r="Y923" s="16">
        <v>0</v>
      </c>
      <c r="Z923" s="16">
        <v>0</v>
      </c>
      <c r="AA923" s="16">
        <v>0</v>
      </c>
      <c r="AB923" s="16">
        <v>0</v>
      </c>
      <c r="AC923" s="16">
        <v>0</v>
      </c>
      <c r="AD923" s="15">
        <v>0</v>
      </c>
      <c r="AE923" s="15">
        <v>63847.09</v>
      </c>
      <c r="AF923" s="17">
        <v>-154.18</v>
      </c>
      <c r="AG923" s="17">
        <v>-0.09</v>
      </c>
      <c r="AH923" s="17">
        <v>0</v>
      </c>
      <c r="AI923" s="17">
        <v>0</v>
      </c>
      <c r="AJ923" s="17">
        <v>0</v>
      </c>
      <c r="AK923" s="17">
        <v>0</v>
      </c>
      <c r="AL923" s="18">
        <v>1009</v>
      </c>
      <c r="AM923" s="18">
        <v>1038</v>
      </c>
      <c r="AN923" s="35">
        <v>42857</v>
      </c>
      <c r="AO923" s="35">
        <v>42852</v>
      </c>
      <c r="AP923" s="23" t="s">
        <v>50</v>
      </c>
      <c r="AQ923" s="36">
        <v>42852.726307870369</v>
      </c>
      <c r="AR923" s="20" t="s">
        <v>71</v>
      </c>
      <c r="AS923" s="25" t="s">
        <v>50</v>
      </c>
      <c r="AT923" s="37">
        <v>42853.463414351849</v>
      </c>
      <c r="AU923" s="21" t="s">
        <v>51</v>
      </c>
    </row>
    <row r="924" spans="1:47" x14ac:dyDescent="0.2">
      <c r="A924" s="4" t="s">
        <v>144</v>
      </c>
      <c r="B924" s="14" t="s">
        <v>145</v>
      </c>
      <c r="C924" s="34">
        <v>42852</v>
      </c>
      <c r="D924" s="15">
        <v>102320</v>
      </c>
      <c r="E924" s="15">
        <v>102020</v>
      </c>
      <c r="F924" s="15">
        <v>0</v>
      </c>
      <c r="G924" s="15">
        <v>0</v>
      </c>
      <c r="H924" s="15">
        <v>0</v>
      </c>
      <c r="I924" s="15">
        <v>300</v>
      </c>
      <c r="J924" s="15">
        <v>7459.53</v>
      </c>
      <c r="K924" s="15">
        <v>0</v>
      </c>
      <c r="L924" s="15">
        <v>510</v>
      </c>
      <c r="M924" s="15">
        <v>1110</v>
      </c>
      <c r="N924" s="15">
        <v>0</v>
      </c>
      <c r="O924" s="15">
        <v>99832.87</v>
      </c>
      <c r="P924" s="15">
        <v>0</v>
      </c>
      <c r="Q924" s="15">
        <v>4285.5600000000004</v>
      </c>
      <c r="R924" s="15">
        <v>7281.1</v>
      </c>
      <c r="S924" s="15">
        <v>102020</v>
      </c>
      <c r="T924" s="15">
        <v>9379.5300000000007</v>
      </c>
      <c r="U924" s="15">
        <v>0</v>
      </c>
      <c r="V924" s="15">
        <v>0</v>
      </c>
      <c r="W924" s="15">
        <v>111399.53</v>
      </c>
      <c r="X924" s="16">
        <v>0</v>
      </c>
      <c r="Y924" s="16">
        <v>0</v>
      </c>
      <c r="Z924" s="16">
        <v>0</v>
      </c>
      <c r="AA924" s="16">
        <v>0</v>
      </c>
      <c r="AB924" s="16">
        <v>0</v>
      </c>
      <c r="AC924" s="16">
        <v>0</v>
      </c>
      <c r="AD924" s="15">
        <v>0</v>
      </c>
      <c r="AE924" s="15">
        <v>90753.34</v>
      </c>
      <c r="AF924" s="17">
        <v>-48.38</v>
      </c>
      <c r="AG924" s="17">
        <v>0.66</v>
      </c>
      <c r="AH924" s="17">
        <v>0</v>
      </c>
      <c r="AI924" s="17">
        <v>0</v>
      </c>
      <c r="AJ924" s="17">
        <v>0</v>
      </c>
      <c r="AK924" s="17">
        <v>0</v>
      </c>
      <c r="AL924" s="18">
        <v>1138</v>
      </c>
      <c r="AM924" s="18">
        <v>1235</v>
      </c>
      <c r="AN924" s="35">
        <v>42858</v>
      </c>
      <c r="AO924" s="35">
        <v>42853</v>
      </c>
      <c r="AP924" s="23" t="s">
        <v>50</v>
      </c>
      <c r="AQ924" s="36">
        <v>42855.819849537038</v>
      </c>
      <c r="AR924" s="20" t="s">
        <v>51</v>
      </c>
      <c r="AS924" s="25" t="s">
        <v>50</v>
      </c>
      <c r="AT924" s="37">
        <v>42857.468946759262</v>
      </c>
      <c r="AU924" s="21" t="s">
        <v>51</v>
      </c>
    </row>
    <row r="925" spans="1:47" x14ac:dyDescent="0.2">
      <c r="A925" s="4" t="s">
        <v>144</v>
      </c>
      <c r="B925" s="14" t="s">
        <v>145</v>
      </c>
      <c r="C925" s="34">
        <v>42853</v>
      </c>
      <c r="D925" s="15">
        <v>71115</v>
      </c>
      <c r="E925" s="15">
        <v>70565</v>
      </c>
      <c r="F925" s="15">
        <v>0</v>
      </c>
      <c r="G925" s="15">
        <v>0</v>
      </c>
      <c r="H925" s="15">
        <v>0</v>
      </c>
      <c r="I925" s="15">
        <v>550</v>
      </c>
      <c r="J925" s="15">
        <v>5562.6</v>
      </c>
      <c r="K925" s="15">
        <v>40</v>
      </c>
      <c r="L925" s="15">
        <v>670</v>
      </c>
      <c r="M925" s="15">
        <v>1100</v>
      </c>
      <c r="N925" s="15">
        <v>1000</v>
      </c>
      <c r="O925" s="15">
        <v>64473.8</v>
      </c>
      <c r="P925" s="15">
        <v>0</v>
      </c>
      <c r="Q925" s="15">
        <v>6942.9</v>
      </c>
      <c r="R925" s="15">
        <v>8070.9</v>
      </c>
      <c r="S925" s="15">
        <v>70565</v>
      </c>
      <c r="T925" s="15">
        <v>8922.6</v>
      </c>
      <c r="U925" s="15">
        <v>0</v>
      </c>
      <c r="V925" s="15">
        <v>0</v>
      </c>
      <c r="W925" s="15">
        <v>78487.600000000006</v>
      </c>
      <c r="X925" s="16">
        <v>0</v>
      </c>
      <c r="Y925" s="16">
        <v>0</v>
      </c>
      <c r="Z925" s="16">
        <v>0</v>
      </c>
      <c r="AA925" s="16">
        <v>0</v>
      </c>
      <c r="AB925" s="16">
        <v>0</v>
      </c>
      <c r="AC925" s="16">
        <v>0</v>
      </c>
      <c r="AD925" s="15">
        <v>0</v>
      </c>
      <c r="AE925" s="15">
        <v>57101.2</v>
      </c>
      <c r="AF925" s="17">
        <v>-113.39</v>
      </c>
      <c r="AG925" s="17">
        <v>0.2</v>
      </c>
      <c r="AH925" s="17">
        <v>0</v>
      </c>
      <c r="AI925" s="17">
        <v>0</v>
      </c>
      <c r="AJ925" s="17">
        <v>0</v>
      </c>
      <c r="AK925" s="17">
        <v>0</v>
      </c>
      <c r="AL925" s="18">
        <v>910</v>
      </c>
      <c r="AM925" s="18">
        <v>945</v>
      </c>
      <c r="AN925" s="35">
        <v>42859</v>
      </c>
      <c r="AO925" s="35">
        <v>42854</v>
      </c>
      <c r="AP925" s="23" t="s">
        <v>50</v>
      </c>
      <c r="AQ925" s="36">
        <v>42857.616990740738</v>
      </c>
      <c r="AR925" s="20" t="s">
        <v>71</v>
      </c>
      <c r="AS925" s="25" t="s">
        <v>50</v>
      </c>
      <c r="AT925" s="37">
        <v>42857.881342592591</v>
      </c>
      <c r="AU925" s="21" t="s">
        <v>51</v>
      </c>
    </row>
    <row r="926" spans="1:47" x14ac:dyDescent="0.2">
      <c r="A926" s="4" t="s">
        <v>144</v>
      </c>
      <c r="B926" s="14" t="s">
        <v>145</v>
      </c>
      <c r="C926" s="34">
        <v>42854</v>
      </c>
      <c r="D926" s="15">
        <v>57465</v>
      </c>
      <c r="E926" s="15">
        <v>56865</v>
      </c>
      <c r="F926" s="15">
        <v>0</v>
      </c>
      <c r="G926" s="15">
        <v>0</v>
      </c>
      <c r="H926" s="15">
        <v>0</v>
      </c>
      <c r="I926" s="15">
        <v>600</v>
      </c>
      <c r="J926" s="15">
        <v>3643.2</v>
      </c>
      <c r="K926" s="15">
        <v>0</v>
      </c>
      <c r="L926" s="15">
        <v>535</v>
      </c>
      <c r="M926" s="15">
        <v>210</v>
      </c>
      <c r="N926" s="15">
        <v>1000</v>
      </c>
      <c r="O926" s="15">
        <v>57164.9</v>
      </c>
      <c r="P926" s="15">
        <v>0</v>
      </c>
      <c r="Q926" s="15">
        <v>3277.9</v>
      </c>
      <c r="R926" s="15">
        <v>2410.4</v>
      </c>
      <c r="S926" s="15">
        <v>56865</v>
      </c>
      <c r="T926" s="15">
        <v>5988.2</v>
      </c>
      <c r="U926" s="15">
        <v>0</v>
      </c>
      <c r="V926" s="15">
        <v>0</v>
      </c>
      <c r="W926" s="15">
        <v>61853.2</v>
      </c>
      <c r="X926" s="16">
        <v>0</v>
      </c>
      <c r="Y926" s="16">
        <v>0</v>
      </c>
      <c r="Z926" s="16">
        <v>0</v>
      </c>
      <c r="AA926" s="16">
        <v>0</v>
      </c>
      <c r="AB926" s="16">
        <v>0</v>
      </c>
      <c r="AC926" s="16">
        <v>0</v>
      </c>
      <c r="AD926" s="15">
        <v>0</v>
      </c>
      <c r="AE926" s="15">
        <v>52776.7</v>
      </c>
      <c r="AF926" s="17">
        <v>0</v>
      </c>
      <c r="AG926" s="17">
        <v>-0.3</v>
      </c>
      <c r="AH926" s="17">
        <v>0</v>
      </c>
      <c r="AI926" s="17">
        <v>-3277.2</v>
      </c>
      <c r="AJ926" s="17">
        <v>0</v>
      </c>
      <c r="AK926" s="17">
        <v>0</v>
      </c>
      <c r="AL926" s="18">
        <v>765</v>
      </c>
      <c r="AM926" s="18">
        <v>791</v>
      </c>
      <c r="AN926" s="35">
        <v>42859</v>
      </c>
      <c r="AO926" s="35">
        <v>42857</v>
      </c>
      <c r="AP926" s="23" t="s">
        <v>50</v>
      </c>
      <c r="AQ926" s="36">
        <v>42857.803217592591</v>
      </c>
      <c r="AR926" s="20" t="s">
        <v>71</v>
      </c>
      <c r="AS926" s="25" t="s">
        <v>50</v>
      </c>
      <c r="AT926" s="37">
        <v>42857.881342592591</v>
      </c>
      <c r="AU926" s="21" t="s">
        <v>51</v>
      </c>
    </row>
    <row r="927" spans="1:47" x14ac:dyDescent="0.2">
      <c r="A927" s="4" t="s">
        <v>146</v>
      </c>
      <c r="B927" s="14" t="s">
        <v>147</v>
      </c>
      <c r="C927" s="34">
        <v>42826</v>
      </c>
      <c r="D927" s="15">
        <v>54085</v>
      </c>
      <c r="E927" s="15">
        <v>53635</v>
      </c>
      <c r="F927" s="15">
        <v>0</v>
      </c>
      <c r="G927" s="15">
        <v>0</v>
      </c>
      <c r="H927" s="15">
        <v>0</v>
      </c>
      <c r="I927" s="15">
        <v>450</v>
      </c>
      <c r="J927" s="15">
        <v>5961.87</v>
      </c>
      <c r="K927" s="15">
        <v>0</v>
      </c>
      <c r="L927" s="15">
        <v>395</v>
      </c>
      <c r="M927" s="15">
        <v>570</v>
      </c>
      <c r="N927" s="15">
        <v>3400</v>
      </c>
      <c r="O927" s="15">
        <v>57142.27</v>
      </c>
      <c r="P927" s="15">
        <v>0</v>
      </c>
      <c r="Q927" s="15">
        <v>530</v>
      </c>
      <c r="R927" s="15">
        <v>6739.6</v>
      </c>
      <c r="S927" s="15">
        <v>53635</v>
      </c>
      <c r="T927" s="15">
        <v>10323.709999999999</v>
      </c>
      <c r="U927" s="15">
        <v>0</v>
      </c>
      <c r="V927" s="15">
        <v>453.16</v>
      </c>
      <c r="W927" s="15">
        <v>61011.87</v>
      </c>
      <c r="X927" s="16">
        <v>890</v>
      </c>
      <c r="Y927" s="16">
        <v>875</v>
      </c>
      <c r="Z927" s="16">
        <v>0</v>
      </c>
      <c r="AA927" s="16">
        <v>0</v>
      </c>
      <c r="AB927" s="16">
        <v>1765</v>
      </c>
      <c r="AC927" s="16">
        <v>0</v>
      </c>
      <c r="AD927" s="15">
        <v>0</v>
      </c>
      <c r="AE927" s="15">
        <v>51980.4</v>
      </c>
      <c r="AF927" s="17">
        <v>-5.01</v>
      </c>
      <c r="AG927" s="17">
        <v>0.85</v>
      </c>
      <c r="AH927" s="17">
        <v>0</v>
      </c>
      <c r="AI927" s="17">
        <v>0</v>
      </c>
      <c r="AJ927" s="17">
        <v>-43.25</v>
      </c>
      <c r="AK927" s="17">
        <v>0</v>
      </c>
      <c r="AL927" s="18">
        <v>643</v>
      </c>
      <c r="AM927" s="18">
        <v>665</v>
      </c>
      <c r="AN927" s="35">
        <v>42830</v>
      </c>
      <c r="AO927" s="35">
        <v>42828</v>
      </c>
      <c r="AP927" s="23" t="s">
        <v>50</v>
      </c>
      <c r="AQ927" s="36">
        <v>42829.500358796293</v>
      </c>
      <c r="AR927" s="20" t="s">
        <v>51</v>
      </c>
      <c r="AS927" s="25" t="s">
        <v>50</v>
      </c>
      <c r="AT927" s="37">
        <v>42850.879733796297</v>
      </c>
      <c r="AU927" s="21" t="s">
        <v>57</v>
      </c>
    </row>
    <row r="928" spans="1:47" x14ac:dyDescent="0.2">
      <c r="A928" s="4" t="s">
        <v>146</v>
      </c>
      <c r="B928" s="14" t="s">
        <v>147</v>
      </c>
      <c r="C928" s="34">
        <v>42828</v>
      </c>
      <c r="D928" s="15">
        <v>114340</v>
      </c>
      <c r="E928" s="15">
        <v>112540</v>
      </c>
      <c r="F928" s="15">
        <v>0</v>
      </c>
      <c r="G928" s="15">
        <v>0</v>
      </c>
      <c r="H928" s="15">
        <v>0</v>
      </c>
      <c r="I928" s="15">
        <v>1800</v>
      </c>
      <c r="J928" s="15">
        <v>23125.59</v>
      </c>
      <c r="K928" s="15">
        <v>0</v>
      </c>
      <c r="L928" s="15">
        <v>965</v>
      </c>
      <c r="M928" s="15">
        <v>475</v>
      </c>
      <c r="N928" s="15">
        <v>4700</v>
      </c>
      <c r="O928" s="15">
        <v>88949.55</v>
      </c>
      <c r="P928" s="15">
        <v>0</v>
      </c>
      <c r="Q928" s="15">
        <v>15436.4</v>
      </c>
      <c r="R928" s="15">
        <v>39219.64</v>
      </c>
      <c r="S928" s="15">
        <v>112540</v>
      </c>
      <c r="T928" s="15">
        <v>29458.5</v>
      </c>
      <c r="U928" s="15">
        <v>0</v>
      </c>
      <c r="V928" s="15">
        <v>1607.09</v>
      </c>
      <c r="W928" s="15">
        <v>138905.59</v>
      </c>
      <c r="X928" s="16">
        <v>1340</v>
      </c>
      <c r="Y928" s="16">
        <v>290</v>
      </c>
      <c r="Z928" s="16">
        <v>0</v>
      </c>
      <c r="AA928" s="16">
        <v>0</v>
      </c>
      <c r="AB928" s="16">
        <v>1630</v>
      </c>
      <c r="AC928" s="16">
        <v>0</v>
      </c>
      <c r="AD928" s="15">
        <v>0</v>
      </c>
      <c r="AE928" s="15">
        <v>66013.960000000006</v>
      </c>
      <c r="AF928" s="17">
        <v>-111.44</v>
      </c>
      <c r="AG928" s="17">
        <v>0.04</v>
      </c>
      <c r="AH928" s="17">
        <v>0</v>
      </c>
      <c r="AI928" s="17">
        <v>0</v>
      </c>
      <c r="AJ928" s="17">
        <v>0</v>
      </c>
      <c r="AK928" s="17">
        <v>0</v>
      </c>
      <c r="AL928" s="18">
        <v>1543</v>
      </c>
      <c r="AM928" s="18">
        <v>1571</v>
      </c>
      <c r="AN928" s="35">
        <v>42832</v>
      </c>
      <c r="AO928" s="35">
        <v>42829</v>
      </c>
      <c r="AP928" s="23" t="s">
        <v>50</v>
      </c>
      <c r="AQ928" s="36">
        <v>42832.380949074075</v>
      </c>
      <c r="AR928" s="20" t="s">
        <v>51</v>
      </c>
      <c r="AS928" s="25" t="s">
        <v>50</v>
      </c>
      <c r="AT928" s="37">
        <v>42850.879733796297</v>
      </c>
      <c r="AU928" s="21" t="s">
        <v>57</v>
      </c>
    </row>
    <row r="929" spans="1:47" x14ac:dyDescent="0.2">
      <c r="A929" s="4" t="s">
        <v>146</v>
      </c>
      <c r="B929" s="14" t="s">
        <v>147</v>
      </c>
      <c r="C929" s="34">
        <v>42829</v>
      </c>
      <c r="D929" s="15">
        <v>76405</v>
      </c>
      <c r="E929" s="15">
        <v>75855</v>
      </c>
      <c r="F929" s="15">
        <v>0</v>
      </c>
      <c r="G929" s="15">
        <v>0</v>
      </c>
      <c r="H929" s="15">
        <v>0</v>
      </c>
      <c r="I929" s="15">
        <v>550</v>
      </c>
      <c r="J929" s="15">
        <v>7645.5</v>
      </c>
      <c r="K929" s="15">
        <v>0</v>
      </c>
      <c r="L929" s="15">
        <v>790</v>
      </c>
      <c r="M929" s="15">
        <v>230</v>
      </c>
      <c r="N929" s="15">
        <v>2000</v>
      </c>
      <c r="O929" s="15">
        <v>72589.3</v>
      </c>
      <c r="P929" s="15">
        <v>0</v>
      </c>
      <c r="Q929" s="15">
        <v>2889.5</v>
      </c>
      <c r="R929" s="15">
        <v>11591.7</v>
      </c>
      <c r="S929" s="15">
        <v>75855</v>
      </c>
      <c r="T929" s="15">
        <v>10648.6</v>
      </c>
      <c r="U929" s="15">
        <v>0</v>
      </c>
      <c r="V929" s="15">
        <v>566.9</v>
      </c>
      <c r="W929" s="15">
        <v>85070.5</v>
      </c>
      <c r="X929" s="16">
        <v>770</v>
      </c>
      <c r="Y929" s="16">
        <v>2715</v>
      </c>
      <c r="Z929" s="16">
        <v>30</v>
      </c>
      <c r="AA929" s="16">
        <v>0</v>
      </c>
      <c r="AB929" s="16">
        <v>3515</v>
      </c>
      <c r="AC929" s="16">
        <v>0</v>
      </c>
      <c r="AD929" s="15">
        <v>0</v>
      </c>
      <c r="AE929" s="15">
        <v>67438.8</v>
      </c>
      <c r="AF929" s="17">
        <v>-16.989999999999998</v>
      </c>
      <c r="AG929" s="17">
        <v>0.2</v>
      </c>
      <c r="AH929" s="17">
        <v>0</v>
      </c>
      <c r="AI929" s="17">
        <v>0</v>
      </c>
      <c r="AJ929" s="17">
        <v>0</v>
      </c>
      <c r="AK929" s="17">
        <v>0</v>
      </c>
      <c r="AL929" s="18">
        <v>844</v>
      </c>
      <c r="AM929" s="18">
        <v>876</v>
      </c>
      <c r="AN929" s="35">
        <v>42835</v>
      </c>
      <c r="AO929" s="35">
        <v>42830</v>
      </c>
      <c r="AP929" s="23" t="s">
        <v>50</v>
      </c>
      <c r="AQ929" s="36">
        <v>42834.882835648146</v>
      </c>
      <c r="AR929" s="20" t="s">
        <v>51</v>
      </c>
      <c r="AS929" s="25" t="s">
        <v>50</v>
      </c>
      <c r="AT929" s="37">
        <v>42850.879733796297</v>
      </c>
      <c r="AU929" s="21" t="s">
        <v>57</v>
      </c>
    </row>
    <row r="930" spans="1:47" x14ac:dyDescent="0.2">
      <c r="A930" s="4" t="s">
        <v>146</v>
      </c>
      <c r="B930" s="14" t="s">
        <v>147</v>
      </c>
      <c r="C930" s="34">
        <v>42830</v>
      </c>
      <c r="D930" s="15">
        <v>86890</v>
      </c>
      <c r="E930" s="15">
        <v>86290</v>
      </c>
      <c r="F930" s="15">
        <v>0</v>
      </c>
      <c r="G930" s="15">
        <v>0</v>
      </c>
      <c r="H930" s="15">
        <v>0</v>
      </c>
      <c r="I930" s="15">
        <v>600</v>
      </c>
      <c r="J930" s="15">
        <v>8713.08</v>
      </c>
      <c r="K930" s="15">
        <v>0</v>
      </c>
      <c r="L930" s="15">
        <v>790</v>
      </c>
      <c r="M930" s="15">
        <v>55</v>
      </c>
      <c r="N930" s="15">
        <v>3200</v>
      </c>
      <c r="O930" s="15">
        <v>88415.08</v>
      </c>
      <c r="P930" s="15">
        <v>0</v>
      </c>
      <c r="Q930" s="15">
        <v>2845</v>
      </c>
      <c r="R930" s="15">
        <v>8388</v>
      </c>
      <c r="S930" s="15">
        <v>86290</v>
      </c>
      <c r="T930" s="15">
        <v>12732.79</v>
      </c>
      <c r="U930" s="15">
        <v>0</v>
      </c>
      <c r="V930" s="15">
        <v>625.29</v>
      </c>
      <c r="W930" s="15">
        <v>96448.08</v>
      </c>
      <c r="X930" s="16">
        <v>1030</v>
      </c>
      <c r="Y930" s="16">
        <v>805</v>
      </c>
      <c r="Z930" s="16">
        <v>0</v>
      </c>
      <c r="AA930" s="16">
        <v>0</v>
      </c>
      <c r="AB930" s="16">
        <v>1835</v>
      </c>
      <c r="AC930" s="16">
        <v>0</v>
      </c>
      <c r="AD930" s="15">
        <v>0</v>
      </c>
      <c r="AE930" s="15">
        <v>80692</v>
      </c>
      <c r="AF930" s="17">
        <v>-16.73</v>
      </c>
      <c r="AG930" s="17">
        <v>0</v>
      </c>
      <c r="AH930" s="17">
        <v>0</v>
      </c>
      <c r="AI930" s="17">
        <v>0</v>
      </c>
      <c r="AJ930" s="17">
        <v>0</v>
      </c>
      <c r="AK930" s="17">
        <v>0</v>
      </c>
      <c r="AL930" s="18">
        <v>888</v>
      </c>
      <c r="AM930" s="18">
        <v>957</v>
      </c>
      <c r="AN930" s="35">
        <v>42835</v>
      </c>
      <c r="AO930" s="35">
        <v>42832</v>
      </c>
      <c r="AP930" s="23" t="s">
        <v>50</v>
      </c>
      <c r="AQ930" s="36">
        <v>42834.947152777779</v>
      </c>
      <c r="AR930" s="20" t="s">
        <v>51</v>
      </c>
      <c r="AS930" s="25" t="s">
        <v>50</v>
      </c>
      <c r="AT930" s="37">
        <v>42850.879733796297</v>
      </c>
      <c r="AU930" s="21" t="s">
        <v>57</v>
      </c>
    </row>
    <row r="931" spans="1:47" x14ac:dyDescent="0.2">
      <c r="A931" s="4" t="s">
        <v>146</v>
      </c>
      <c r="B931" s="14" t="s">
        <v>147</v>
      </c>
      <c r="C931" s="34">
        <v>42832</v>
      </c>
      <c r="D931" s="15">
        <v>130720</v>
      </c>
      <c r="E931" s="15">
        <v>129520</v>
      </c>
      <c r="F931" s="15">
        <v>0</v>
      </c>
      <c r="G931" s="15">
        <v>0</v>
      </c>
      <c r="H931" s="15">
        <v>0</v>
      </c>
      <c r="I931" s="15">
        <v>1200</v>
      </c>
      <c r="J931" s="15">
        <v>15248.19</v>
      </c>
      <c r="K931" s="15">
        <v>0</v>
      </c>
      <c r="L931" s="15">
        <v>955</v>
      </c>
      <c r="M931" s="15">
        <v>565</v>
      </c>
      <c r="N931" s="15">
        <v>2000</v>
      </c>
      <c r="O931" s="15">
        <v>127223.69</v>
      </c>
      <c r="P931" s="15">
        <v>0</v>
      </c>
      <c r="Q931" s="15">
        <v>9336</v>
      </c>
      <c r="R931" s="15">
        <v>12928.5</v>
      </c>
      <c r="S931" s="15">
        <v>129520</v>
      </c>
      <c r="T931" s="15">
        <v>18871.2</v>
      </c>
      <c r="U931" s="15">
        <v>0</v>
      </c>
      <c r="V931" s="15">
        <v>1096.99</v>
      </c>
      <c r="W931" s="15">
        <v>147488.19</v>
      </c>
      <c r="X931" s="16">
        <v>1980</v>
      </c>
      <c r="Y931" s="16">
        <v>3135</v>
      </c>
      <c r="Z931" s="16">
        <v>0</v>
      </c>
      <c r="AA931" s="16">
        <v>0</v>
      </c>
      <c r="AB931" s="16">
        <v>5115</v>
      </c>
      <c r="AC931" s="16">
        <v>0</v>
      </c>
      <c r="AD931" s="15">
        <v>0</v>
      </c>
      <c r="AE931" s="15">
        <v>115570.5</v>
      </c>
      <c r="AF931" s="17">
        <v>-90.74</v>
      </c>
      <c r="AG931" s="17">
        <v>0.5</v>
      </c>
      <c r="AH931" s="17">
        <v>0</v>
      </c>
      <c r="AI931" s="17">
        <v>0</v>
      </c>
      <c r="AJ931" s="17">
        <v>0</v>
      </c>
      <c r="AK931" s="17">
        <v>0</v>
      </c>
      <c r="AL931" s="18">
        <v>1484</v>
      </c>
      <c r="AM931" s="18">
        <v>1567</v>
      </c>
      <c r="AN931" s="35">
        <v>42837</v>
      </c>
      <c r="AO931" s="35">
        <v>42833</v>
      </c>
      <c r="AP931" s="23" t="s">
        <v>50</v>
      </c>
      <c r="AQ931" s="36">
        <v>42835.613356481481</v>
      </c>
      <c r="AR931" s="20" t="s">
        <v>51</v>
      </c>
      <c r="AS931" s="25" t="s">
        <v>50</v>
      </c>
      <c r="AT931" s="37">
        <v>42850.879733796297</v>
      </c>
      <c r="AU931" s="21" t="s">
        <v>57</v>
      </c>
    </row>
    <row r="932" spans="1:47" x14ac:dyDescent="0.2">
      <c r="A932" s="4" t="s">
        <v>146</v>
      </c>
      <c r="B932" s="14" t="s">
        <v>147</v>
      </c>
      <c r="C932" s="34">
        <v>42833</v>
      </c>
      <c r="D932" s="15">
        <v>62560</v>
      </c>
      <c r="E932" s="15">
        <v>61660</v>
      </c>
      <c r="F932" s="15">
        <v>0</v>
      </c>
      <c r="G932" s="15">
        <v>0</v>
      </c>
      <c r="H932" s="15">
        <v>0</v>
      </c>
      <c r="I932" s="15">
        <v>900</v>
      </c>
      <c r="J932" s="15">
        <v>7129.02</v>
      </c>
      <c r="K932" s="15">
        <v>0</v>
      </c>
      <c r="L932" s="15">
        <v>770</v>
      </c>
      <c r="M932" s="15">
        <v>220</v>
      </c>
      <c r="N932" s="15">
        <v>1700</v>
      </c>
      <c r="O932" s="15">
        <v>62015.72</v>
      </c>
      <c r="P932" s="15">
        <v>0</v>
      </c>
      <c r="Q932" s="15">
        <v>5111.8999999999996</v>
      </c>
      <c r="R932" s="15">
        <v>5251.4</v>
      </c>
      <c r="S932" s="15">
        <v>61660</v>
      </c>
      <c r="T932" s="15">
        <v>10187.879999999999</v>
      </c>
      <c r="U932" s="15">
        <v>0</v>
      </c>
      <c r="V932" s="15">
        <v>531.14</v>
      </c>
      <c r="W932" s="15">
        <v>70679.02</v>
      </c>
      <c r="X932" s="16">
        <v>1110</v>
      </c>
      <c r="Y932" s="16">
        <v>250</v>
      </c>
      <c r="Z932" s="16">
        <v>0</v>
      </c>
      <c r="AA932" s="16">
        <v>0</v>
      </c>
      <c r="AB932" s="16">
        <v>1360</v>
      </c>
      <c r="AC932" s="16">
        <v>0</v>
      </c>
      <c r="AD932" s="15">
        <v>0</v>
      </c>
      <c r="AE932" s="15">
        <v>55256.7</v>
      </c>
      <c r="AF932" s="17">
        <v>-35.380000000000003</v>
      </c>
      <c r="AG932" s="17">
        <v>0.3</v>
      </c>
      <c r="AH932" s="17">
        <v>0</v>
      </c>
      <c r="AI932" s="17">
        <v>0</v>
      </c>
      <c r="AJ932" s="17">
        <v>0</v>
      </c>
      <c r="AK932" s="17">
        <v>0</v>
      </c>
      <c r="AL932" s="18">
        <v>790</v>
      </c>
      <c r="AM932" s="18">
        <v>808</v>
      </c>
      <c r="AN932" s="35">
        <v>42837</v>
      </c>
      <c r="AO932" s="35">
        <v>42835</v>
      </c>
      <c r="AP932" s="23" t="s">
        <v>50</v>
      </c>
      <c r="AQ932" s="36">
        <v>42836.467175925929</v>
      </c>
      <c r="AR932" s="20" t="s">
        <v>51</v>
      </c>
      <c r="AS932" s="25" t="s">
        <v>50</v>
      </c>
      <c r="AT932" s="37">
        <v>42850.879733796297</v>
      </c>
      <c r="AU932" s="21" t="s">
        <v>57</v>
      </c>
    </row>
    <row r="933" spans="1:47" x14ac:dyDescent="0.2">
      <c r="A933" s="4" t="s">
        <v>146</v>
      </c>
      <c r="B933" s="14" t="s">
        <v>147</v>
      </c>
      <c r="C933" s="34">
        <v>42835</v>
      </c>
      <c r="D933" s="15">
        <v>82910</v>
      </c>
      <c r="E933" s="15">
        <v>82310</v>
      </c>
      <c r="F933" s="15">
        <v>0</v>
      </c>
      <c r="G933" s="15">
        <v>0</v>
      </c>
      <c r="H933" s="15">
        <v>0</v>
      </c>
      <c r="I933" s="15">
        <v>600</v>
      </c>
      <c r="J933" s="15">
        <v>9260.82</v>
      </c>
      <c r="K933" s="15">
        <v>0</v>
      </c>
      <c r="L933" s="15">
        <v>560</v>
      </c>
      <c r="M933" s="15">
        <v>350</v>
      </c>
      <c r="N933" s="15">
        <v>3000</v>
      </c>
      <c r="O933" s="15">
        <v>88780.42</v>
      </c>
      <c r="P933" s="15">
        <v>0</v>
      </c>
      <c r="Q933" s="15">
        <v>2115</v>
      </c>
      <c r="R933" s="15">
        <v>5185.3999999999996</v>
      </c>
      <c r="S933" s="15">
        <v>82310</v>
      </c>
      <c r="T933" s="15">
        <v>13105.43</v>
      </c>
      <c r="U933" s="15">
        <v>0</v>
      </c>
      <c r="V933" s="15">
        <v>665.39</v>
      </c>
      <c r="W933" s="15">
        <v>93080.82</v>
      </c>
      <c r="X933" s="16">
        <v>2010</v>
      </c>
      <c r="Y933" s="16">
        <v>1410</v>
      </c>
      <c r="Z933" s="16">
        <v>0</v>
      </c>
      <c r="AA933" s="16">
        <v>0</v>
      </c>
      <c r="AB933" s="16">
        <v>3420</v>
      </c>
      <c r="AC933" s="16">
        <v>0</v>
      </c>
      <c r="AD933" s="15">
        <v>0</v>
      </c>
      <c r="AE933" s="15">
        <v>82029.600000000006</v>
      </c>
      <c r="AF933" s="17">
        <v>-28.86</v>
      </c>
      <c r="AG933" s="17">
        <v>0.4</v>
      </c>
      <c r="AH933" s="17">
        <v>0</v>
      </c>
      <c r="AI933" s="17">
        <v>0</v>
      </c>
      <c r="AJ933" s="17">
        <v>0</v>
      </c>
      <c r="AK933" s="17">
        <v>0</v>
      </c>
      <c r="AL933" s="18">
        <v>1012</v>
      </c>
      <c r="AM933" s="18">
        <v>1050</v>
      </c>
      <c r="AN933" s="35">
        <v>42842</v>
      </c>
      <c r="AO933" s="35">
        <v>42836</v>
      </c>
      <c r="AP933" s="23" t="s">
        <v>50</v>
      </c>
      <c r="AQ933" s="36">
        <v>42837.422592592593</v>
      </c>
      <c r="AR933" s="20" t="s">
        <v>51</v>
      </c>
      <c r="AS933" s="25" t="s">
        <v>50</v>
      </c>
      <c r="AT933" s="37">
        <v>42850.879733796297</v>
      </c>
      <c r="AU933" s="21" t="s">
        <v>57</v>
      </c>
    </row>
    <row r="934" spans="1:47" x14ac:dyDescent="0.2">
      <c r="A934" s="4" t="s">
        <v>146</v>
      </c>
      <c r="B934" s="14" t="s">
        <v>147</v>
      </c>
      <c r="C934" s="34">
        <v>42836</v>
      </c>
      <c r="D934" s="15">
        <v>28070</v>
      </c>
      <c r="E934" s="15">
        <v>27670</v>
      </c>
      <c r="F934" s="15">
        <v>0</v>
      </c>
      <c r="G934" s="15">
        <v>0</v>
      </c>
      <c r="H934" s="15">
        <v>0</v>
      </c>
      <c r="I934" s="15">
        <v>400</v>
      </c>
      <c r="J934" s="15">
        <v>3255.48</v>
      </c>
      <c r="K934" s="15">
        <v>30</v>
      </c>
      <c r="L934" s="15">
        <v>220</v>
      </c>
      <c r="M934" s="15">
        <v>325</v>
      </c>
      <c r="N934" s="15">
        <v>0</v>
      </c>
      <c r="O934" s="15">
        <v>30764.68</v>
      </c>
      <c r="P934" s="15">
        <v>0</v>
      </c>
      <c r="Q934" s="15">
        <v>0</v>
      </c>
      <c r="R934" s="15">
        <v>1135.8</v>
      </c>
      <c r="S934" s="15">
        <v>27670</v>
      </c>
      <c r="T934" s="15">
        <v>3979.89</v>
      </c>
      <c r="U934" s="15">
        <v>0</v>
      </c>
      <c r="V934" s="15">
        <v>250.59</v>
      </c>
      <c r="W934" s="15">
        <v>31900.48</v>
      </c>
      <c r="X934" s="16">
        <v>1420</v>
      </c>
      <c r="Y934" s="16">
        <v>1495</v>
      </c>
      <c r="Z934" s="16">
        <v>0</v>
      </c>
      <c r="AA934" s="16">
        <v>0</v>
      </c>
      <c r="AB934" s="16">
        <v>2915</v>
      </c>
      <c r="AC934" s="16">
        <v>0</v>
      </c>
      <c r="AD934" s="15">
        <v>0</v>
      </c>
      <c r="AE934" s="15">
        <v>29849.200000000001</v>
      </c>
      <c r="AF934" s="17">
        <v>0</v>
      </c>
      <c r="AG934" s="17">
        <v>0.8</v>
      </c>
      <c r="AH934" s="17">
        <v>0</v>
      </c>
      <c r="AI934" s="17">
        <v>0</v>
      </c>
      <c r="AJ934" s="17">
        <v>0</v>
      </c>
      <c r="AK934" s="17">
        <v>0</v>
      </c>
      <c r="AL934" s="18">
        <v>277</v>
      </c>
      <c r="AM934" s="18">
        <v>293</v>
      </c>
      <c r="AN934" s="35">
        <v>42843</v>
      </c>
      <c r="AO934" s="35">
        <v>42837</v>
      </c>
      <c r="AP934" s="23" t="s">
        <v>50</v>
      </c>
      <c r="AQ934" s="36">
        <v>42841.534143518518</v>
      </c>
      <c r="AR934" s="20" t="s">
        <v>51</v>
      </c>
      <c r="AS934" s="25" t="s">
        <v>50</v>
      </c>
      <c r="AT934" s="37">
        <v>42850.879733796297</v>
      </c>
      <c r="AU934" s="21" t="s">
        <v>57</v>
      </c>
    </row>
    <row r="935" spans="1:47" x14ac:dyDescent="0.2">
      <c r="A935" s="4" t="s">
        <v>146</v>
      </c>
      <c r="B935" s="14" t="s">
        <v>147</v>
      </c>
      <c r="C935" s="34">
        <v>42837</v>
      </c>
      <c r="D935" s="15">
        <v>3215</v>
      </c>
      <c r="E935" s="15">
        <v>3215</v>
      </c>
      <c r="F935" s="15">
        <v>0</v>
      </c>
      <c r="G935" s="15">
        <v>0</v>
      </c>
      <c r="H935" s="15">
        <v>0</v>
      </c>
      <c r="I935" s="15">
        <v>0</v>
      </c>
      <c r="J935" s="15">
        <v>452.7</v>
      </c>
      <c r="K935" s="15">
        <v>0</v>
      </c>
      <c r="L935" s="15">
        <v>85</v>
      </c>
      <c r="M935" s="15">
        <v>0</v>
      </c>
      <c r="N935" s="15">
        <v>0</v>
      </c>
      <c r="O935" s="15">
        <v>3752.7</v>
      </c>
      <c r="P935" s="15">
        <v>0</v>
      </c>
      <c r="Q935" s="15">
        <v>0</v>
      </c>
      <c r="R935" s="15">
        <v>0</v>
      </c>
      <c r="S935" s="15">
        <v>3215</v>
      </c>
      <c r="T935" s="15">
        <v>502.52</v>
      </c>
      <c r="U935" s="15">
        <v>0</v>
      </c>
      <c r="V935" s="15">
        <v>35.18</v>
      </c>
      <c r="W935" s="15">
        <v>3752.7</v>
      </c>
      <c r="X935" s="16">
        <v>0</v>
      </c>
      <c r="Y935" s="16">
        <v>570</v>
      </c>
      <c r="Z935" s="16">
        <v>0</v>
      </c>
      <c r="AA935" s="16">
        <v>0</v>
      </c>
      <c r="AB935" s="16">
        <v>570</v>
      </c>
      <c r="AC935" s="16">
        <v>0</v>
      </c>
      <c r="AD935" s="15">
        <v>0</v>
      </c>
      <c r="AE935" s="15">
        <v>3785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  <c r="AL935" s="18">
        <v>42</v>
      </c>
      <c r="AM935" s="18">
        <v>43</v>
      </c>
      <c r="AN935" s="35">
        <v>42844</v>
      </c>
      <c r="AO935" s="35">
        <v>42838</v>
      </c>
      <c r="AP935" s="23" t="s">
        <v>50</v>
      </c>
      <c r="AQ935" s="36">
        <v>42841.912407407406</v>
      </c>
      <c r="AR935" s="20" t="s">
        <v>51</v>
      </c>
      <c r="AS935" s="25" t="s">
        <v>50</v>
      </c>
      <c r="AT935" s="37">
        <v>42850.879733796297</v>
      </c>
      <c r="AU935" s="21" t="s">
        <v>57</v>
      </c>
    </row>
    <row r="936" spans="1:47" x14ac:dyDescent="0.2">
      <c r="A936" s="4" t="s">
        <v>146</v>
      </c>
      <c r="B936" s="14" t="s">
        <v>147</v>
      </c>
      <c r="C936" s="34">
        <v>42842</v>
      </c>
      <c r="D936" s="15">
        <v>91425</v>
      </c>
      <c r="E936" s="15">
        <v>90075</v>
      </c>
      <c r="F936" s="15">
        <v>0</v>
      </c>
      <c r="G936" s="15">
        <v>0</v>
      </c>
      <c r="H936" s="15">
        <v>0</v>
      </c>
      <c r="I936" s="15">
        <v>1350</v>
      </c>
      <c r="J936" s="15">
        <v>20190.03</v>
      </c>
      <c r="K936" s="15">
        <v>0</v>
      </c>
      <c r="L936" s="15">
        <v>635</v>
      </c>
      <c r="M936" s="15">
        <v>550</v>
      </c>
      <c r="N936" s="15">
        <v>3000</v>
      </c>
      <c r="O936" s="15">
        <v>104191.15</v>
      </c>
      <c r="P936" s="15">
        <v>0</v>
      </c>
      <c r="Q936" s="15">
        <v>830</v>
      </c>
      <c r="R936" s="15">
        <v>10778.88</v>
      </c>
      <c r="S936" s="15">
        <v>90075</v>
      </c>
      <c r="T936" s="15">
        <v>24326.67</v>
      </c>
      <c r="U936" s="15">
        <v>0</v>
      </c>
      <c r="V936" s="15">
        <v>1398.36</v>
      </c>
      <c r="W936" s="15">
        <v>112800.03</v>
      </c>
      <c r="X936" s="16">
        <v>250</v>
      </c>
      <c r="Y936" s="16">
        <v>1630</v>
      </c>
      <c r="Z936" s="16">
        <v>0</v>
      </c>
      <c r="AA936" s="16">
        <v>0</v>
      </c>
      <c r="AB936" s="16">
        <v>1880</v>
      </c>
      <c r="AC936" s="16">
        <v>0</v>
      </c>
      <c r="AD936" s="15">
        <v>0</v>
      </c>
      <c r="AE936" s="15">
        <v>84696.12</v>
      </c>
      <c r="AF936" s="17">
        <v>-16.940000000000001</v>
      </c>
      <c r="AG936" s="17">
        <v>0.88</v>
      </c>
      <c r="AH936" s="17">
        <v>0</v>
      </c>
      <c r="AI936" s="17">
        <v>0</v>
      </c>
      <c r="AJ936" s="17">
        <v>0</v>
      </c>
      <c r="AK936" s="17">
        <v>0</v>
      </c>
      <c r="AL936" s="18">
        <v>1292</v>
      </c>
      <c r="AM936" s="18">
        <v>1319</v>
      </c>
      <c r="AN936" s="35">
        <v>42845</v>
      </c>
      <c r="AO936" s="35">
        <v>42843</v>
      </c>
      <c r="AP936" s="23" t="s">
        <v>50</v>
      </c>
      <c r="AQ936" s="36">
        <v>42843.741319444445</v>
      </c>
      <c r="AR936" s="20" t="s">
        <v>51</v>
      </c>
      <c r="AS936" s="25" t="s">
        <v>50</v>
      </c>
      <c r="AT936" s="37">
        <v>42850.879733796297</v>
      </c>
      <c r="AU936" s="21" t="s">
        <v>57</v>
      </c>
    </row>
    <row r="937" spans="1:47" x14ac:dyDescent="0.2">
      <c r="A937" s="4" t="s">
        <v>146</v>
      </c>
      <c r="B937" s="14" t="s">
        <v>147</v>
      </c>
      <c r="C937" s="34">
        <v>42843</v>
      </c>
      <c r="D937" s="15">
        <v>78865</v>
      </c>
      <c r="E937" s="15">
        <v>78315</v>
      </c>
      <c r="F937" s="15">
        <v>0</v>
      </c>
      <c r="G937" s="15">
        <v>0</v>
      </c>
      <c r="H937" s="15">
        <v>0</v>
      </c>
      <c r="I937" s="15">
        <v>550</v>
      </c>
      <c r="J937" s="15">
        <v>9014.16</v>
      </c>
      <c r="K937" s="15">
        <v>0</v>
      </c>
      <c r="L937" s="15">
        <v>640</v>
      </c>
      <c r="M937" s="15">
        <v>910</v>
      </c>
      <c r="N937" s="15">
        <v>3000</v>
      </c>
      <c r="O937" s="15">
        <v>83669.56</v>
      </c>
      <c r="P937" s="15">
        <v>0</v>
      </c>
      <c r="Q937" s="15">
        <v>1845</v>
      </c>
      <c r="R937" s="15">
        <v>6914.6</v>
      </c>
      <c r="S937" s="15">
        <v>78315</v>
      </c>
      <c r="T937" s="15">
        <v>13423.05</v>
      </c>
      <c r="U937" s="15">
        <v>0</v>
      </c>
      <c r="V937" s="15">
        <v>691.11</v>
      </c>
      <c r="W937" s="15">
        <v>89429.16</v>
      </c>
      <c r="X937" s="16">
        <v>1340</v>
      </c>
      <c r="Y937" s="16">
        <v>1255</v>
      </c>
      <c r="Z937" s="16">
        <v>0</v>
      </c>
      <c r="AA937" s="16">
        <v>0</v>
      </c>
      <c r="AB937" s="16">
        <v>2595</v>
      </c>
      <c r="AC937" s="16">
        <v>0</v>
      </c>
      <c r="AD937" s="15">
        <v>0</v>
      </c>
      <c r="AE937" s="15">
        <v>75700.399999999994</v>
      </c>
      <c r="AF937" s="17">
        <v>-28.05</v>
      </c>
      <c r="AG937" s="17">
        <v>0.6</v>
      </c>
      <c r="AH937" s="17">
        <v>0</v>
      </c>
      <c r="AI937" s="17">
        <v>0</v>
      </c>
      <c r="AJ937" s="17">
        <v>0</v>
      </c>
      <c r="AK937" s="17">
        <v>0</v>
      </c>
      <c r="AL937" s="18">
        <v>925</v>
      </c>
      <c r="AM937" s="18">
        <v>974</v>
      </c>
      <c r="AN937" s="35">
        <v>42846</v>
      </c>
      <c r="AO937" s="35">
        <v>42844</v>
      </c>
      <c r="AP937" s="23" t="s">
        <v>50</v>
      </c>
      <c r="AQ937" s="36">
        <v>42844.703645833331</v>
      </c>
      <c r="AR937" s="20" t="s">
        <v>51</v>
      </c>
      <c r="AS937" s="25" t="s">
        <v>50</v>
      </c>
      <c r="AT937" s="37">
        <v>42850.879733796297</v>
      </c>
      <c r="AU937" s="21" t="s">
        <v>57</v>
      </c>
    </row>
    <row r="938" spans="1:47" x14ac:dyDescent="0.2">
      <c r="A938" s="4" t="s">
        <v>146</v>
      </c>
      <c r="B938" s="14" t="s">
        <v>147</v>
      </c>
      <c r="C938" s="34">
        <v>42844</v>
      </c>
      <c r="D938" s="15">
        <v>61830</v>
      </c>
      <c r="E938" s="15">
        <v>61430</v>
      </c>
      <c r="F938" s="15">
        <v>0</v>
      </c>
      <c r="G938" s="15">
        <v>0</v>
      </c>
      <c r="H938" s="15">
        <v>0</v>
      </c>
      <c r="I938" s="15">
        <v>400</v>
      </c>
      <c r="J938" s="15">
        <v>7065.75</v>
      </c>
      <c r="K938" s="15">
        <v>0</v>
      </c>
      <c r="L938" s="15">
        <v>640</v>
      </c>
      <c r="M938" s="15">
        <v>695</v>
      </c>
      <c r="N938" s="15">
        <v>0</v>
      </c>
      <c r="O938" s="15">
        <v>54880.15</v>
      </c>
      <c r="P938" s="15">
        <v>0</v>
      </c>
      <c r="Q938" s="15">
        <v>235</v>
      </c>
      <c r="R938" s="15">
        <v>15115.6</v>
      </c>
      <c r="S938" s="15">
        <v>61430</v>
      </c>
      <c r="T938" s="15">
        <v>8251.16</v>
      </c>
      <c r="U938" s="15">
        <v>0</v>
      </c>
      <c r="V938" s="15">
        <v>549.59</v>
      </c>
      <c r="W938" s="15">
        <v>70230.75</v>
      </c>
      <c r="X938" s="16">
        <v>900</v>
      </c>
      <c r="Y938" s="16">
        <v>1795</v>
      </c>
      <c r="Z938" s="16">
        <v>0</v>
      </c>
      <c r="AA938" s="16">
        <v>0</v>
      </c>
      <c r="AB938" s="16">
        <v>2695</v>
      </c>
      <c r="AC938" s="16">
        <v>0</v>
      </c>
      <c r="AD938" s="15">
        <v>0</v>
      </c>
      <c r="AE938" s="15">
        <v>49174.400000000001</v>
      </c>
      <c r="AF938" s="17">
        <v>-1.38</v>
      </c>
      <c r="AG938" s="17">
        <v>0.6</v>
      </c>
      <c r="AH938" s="17">
        <v>0</v>
      </c>
      <c r="AI938" s="17">
        <v>0</v>
      </c>
      <c r="AJ938" s="17">
        <v>-150</v>
      </c>
      <c r="AK938" s="17">
        <v>0</v>
      </c>
      <c r="AL938" s="18">
        <v>736</v>
      </c>
      <c r="AM938" s="18">
        <v>780</v>
      </c>
      <c r="AN938" s="35">
        <v>42849</v>
      </c>
      <c r="AO938" s="35">
        <v>42845</v>
      </c>
      <c r="AP938" s="23" t="s">
        <v>50</v>
      </c>
      <c r="AQ938" s="36">
        <v>42845.719687500001</v>
      </c>
      <c r="AR938" s="20" t="s">
        <v>51</v>
      </c>
      <c r="AS938" s="25" t="s">
        <v>50</v>
      </c>
      <c r="AT938" s="37">
        <v>42850.879733796297</v>
      </c>
      <c r="AU938" s="21" t="s">
        <v>57</v>
      </c>
    </row>
    <row r="939" spans="1:47" x14ac:dyDescent="0.2">
      <c r="A939" s="4" t="s">
        <v>146</v>
      </c>
      <c r="B939" s="14" t="s">
        <v>147</v>
      </c>
      <c r="C939" s="34">
        <v>42845</v>
      </c>
      <c r="D939" s="15">
        <v>60850</v>
      </c>
      <c r="E939" s="15">
        <v>60450</v>
      </c>
      <c r="F939" s="15">
        <v>0</v>
      </c>
      <c r="G939" s="15">
        <v>0</v>
      </c>
      <c r="H939" s="15">
        <v>0</v>
      </c>
      <c r="I939" s="15">
        <v>400</v>
      </c>
      <c r="J939" s="15">
        <v>6353.4</v>
      </c>
      <c r="K939" s="15">
        <v>0</v>
      </c>
      <c r="L939" s="15">
        <v>410</v>
      </c>
      <c r="M939" s="15">
        <v>290</v>
      </c>
      <c r="N939" s="15">
        <v>200</v>
      </c>
      <c r="O939" s="15">
        <v>59124.4</v>
      </c>
      <c r="P939" s="15">
        <v>0</v>
      </c>
      <c r="Q939" s="15">
        <v>2190</v>
      </c>
      <c r="R939" s="15">
        <v>6789</v>
      </c>
      <c r="S939" s="15">
        <v>60450</v>
      </c>
      <c r="T939" s="15">
        <v>7191.97</v>
      </c>
      <c r="U939" s="15">
        <v>0</v>
      </c>
      <c r="V939" s="15">
        <v>461.43</v>
      </c>
      <c r="W939" s="15">
        <v>67903.399999999994</v>
      </c>
      <c r="X939" s="16">
        <v>1230</v>
      </c>
      <c r="Y939" s="16">
        <v>1175</v>
      </c>
      <c r="Z939" s="16">
        <v>0</v>
      </c>
      <c r="AA939" s="16">
        <v>0</v>
      </c>
      <c r="AB939" s="16">
        <v>2405</v>
      </c>
      <c r="AC939" s="16">
        <v>0</v>
      </c>
      <c r="AD939" s="15">
        <v>0</v>
      </c>
      <c r="AE939" s="15">
        <v>54476</v>
      </c>
      <c r="AF939" s="17">
        <v>-21.55</v>
      </c>
      <c r="AG939" s="17">
        <v>0</v>
      </c>
      <c r="AH939" s="17">
        <v>0</v>
      </c>
      <c r="AI939" s="17">
        <v>0</v>
      </c>
      <c r="AJ939" s="17">
        <v>0</v>
      </c>
      <c r="AK939" s="17">
        <v>0</v>
      </c>
      <c r="AL939" s="18">
        <v>708</v>
      </c>
      <c r="AM939" s="18">
        <v>739</v>
      </c>
      <c r="AN939" s="35">
        <v>42850</v>
      </c>
      <c r="AO939" s="35">
        <v>42846</v>
      </c>
      <c r="AP939" s="23" t="s">
        <v>50</v>
      </c>
      <c r="AQ939" s="36">
        <v>42848.828101851854</v>
      </c>
      <c r="AR939" s="20" t="s">
        <v>51</v>
      </c>
      <c r="AS939" s="25" t="s">
        <v>50</v>
      </c>
      <c r="AT939" s="37">
        <v>42850.879733796297</v>
      </c>
      <c r="AU939" s="21" t="s">
        <v>57</v>
      </c>
    </row>
    <row r="940" spans="1:47" x14ac:dyDescent="0.2">
      <c r="A940" s="4" t="s">
        <v>146</v>
      </c>
      <c r="B940" s="14" t="s">
        <v>147</v>
      </c>
      <c r="C940" s="34">
        <v>42846</v>
      </c>
      <c r="D940" s="15">
        <v>66875</v>
      </c>
      <c r="E940" s="15">
        <v>66175</v>
      </c>
      <c r="F940" s="15">
        <v>0</v>
      </c>
      <c r="G940" s="15">
        <v>0</v>
      </c>
      <c r="H940" s="15">
        <v>0</v>
      </c>
      <c r="I940" s="15">
        <v>700</v>
      </c>
      <c r="J940" s="15">
        <v>9767.67</v>
      </c>
      <c r="K940" s="15">
        <v>0</v>
      </c>
      <c r="L940" s="15">
        <v>565</v>
      </c>
      <c r="M940" s="15">
        <v>150</v>
      </c>
      <c r="N940" s="15">
        <v>5000</v>
      </c>
      <c r="O940" s="15">
        <v>68621.87</v>
      </c>
      <c r="P940" s="15">
        <v>0</v>
      </c>
      <c r="Q940" s="15">
        <v>4289.2</v>
      </c>
      <c r="R940" s="15">
        <v>9446.6</v>
      </c>
      <c r="S940" s="15">
        <v>66175</v>
      </c>
      <c r="T940" s="15">
        <v>15496.89</v>
      </c>
      <c r="U940" s="15">
        <v>0</v>
      </c>
      <c r="V940" s="15">
        <v>685.78</v>
      </c>
      <c r="W940" s="15">
        <v>77357.67</v>
      </c>
      <c r="X940" s="16">
        <v>1030</v>
      </c>
      <c r="Y940" s="16">
        <v>825</v>
      </c>
      <c r="Z940" s="16">
        <v>0</v>
      </c>
      <c r="AA940" s="16">
        <v>0</v>
      </c>
      <c r="AB940" s="16">
        <v>1855</v>
      </c>
      <c r="AC940" s="16">
        <v>0</v>
      </c>
      <c r="AD940" s="15">
        <v>0</v>
      </c>
      <c r="AE940" s="15">
        <v>59994.2</v>
      </c>
      <c r="AF940" s="17">
        <v>-48.02</v>
      </c>
      <c r="AG940" s="17">
        <v>0.8</v>
      </c>
      <c r="AH940" s="17">
        <v>0</v>
      </c>
      <c r="AI940" s="17">
        <v>0</v>
      </c>
      <c r="AJ940" s="17">
        <v>0</v>
      </c>
      <c r="AK940" s="17">
        <v>0</v>
      </c>
      <c r="AL940" s="18">
        <v>781</v>
      </c>
      <c r="AM940" s="18">
        <v>804</v>
      </c>
      <c r="AN940" s="35">
        <v>42851</v>
      </c>
      <c r="AO940" s="35">
        <v>42847</v>
      </c>
      <c r="AP940" s="23" t="s">
        <v>50</v>
      </c>
      <c r="AQ940" s="36">
        <v>42849.638553240744</v>
      </c>
      <c r="AR940" s="20" t="s">
        <v>71</v>
      </c>
      <c r="AS940" s="25" t="s">
        <v>50</v>
      </c>
      <c r="AT940" s="37">
        <v>42850.879733796297</v>
      </c>
      <c r="AU940" s="21" t="s">
        <v>57</v>
      </c>
    </row>
    <row r="941" spans="1:47" x14ac:dyDescent="0.2">
      <c r="A941" s="4" t="s">
        <v>146</v>
      </c>
      <c r="B941" s="14" t="s">
        <v>147</v>
      </c>
      <c r="C941" s="34">
        <v>42847</v>
      </c>
      <c r="D941" s="15">
        <v>47050</v>
      </c>
      <c r="E941" s="15">
        <v>46600</v>
      </c>
      <c r="F941" s="15">
        <v>0</v>
      </c>
      <c r="G941" s="15">
        <v>0</v>
      </c>
      <c r="H941" s="15">
        <v>0</v>
      </c>
      <c r="I941" s="15">
        <v>450</v>
      </c>
      <c r="J941" s="15">
        <v>6320.22</v>
      </c>
      <c r="K941" s="15">
        <v>0</v>
      </c>
      <c r="L941" s="15">
        <v>1565</v>
      </c>
      <c r="M941" s="15">
        <v>415</v>
      </c>
      <c r="N941" s="15">
        <v>3200</v>
      </c>
      <c r="O941" s="15">
        <v>41673.42</v>
      </c>
      <c r="P941" s="15">
        <v>0</v>
      </c>
      <c r="Q941" s="15">
        <v>10441</v>
      </c>
      <c r="R941" s="15">
        <v>6435.8</v>
      </c>
      <c r="S941" s="15">
        <v>46600</v>
      </c>
      <c r="T941" s="15">
        <v>11407.22</v>
      </c>
      <c r="U941" s="15">
        <v>0</v>
      </c>
      <c r="V941" s="15">
        <v>543</v>
      </c>
      <c r="W941" s="15">
        <v>55350.22</v>
      </c>
      <c r="X941" s="16">
        <v>1010</v>
      </c>
      <c r="Y941" s="16">
        <v>560</v>
      </c>
      <c r="Z941" s="16">
        <v>0</v>
      </c>
      <c r="AA941" s="16">
        <v>0</v>
      </c>
      <c r="AB941" s="16">
        <v>1570</v>
      </c>
      <c r="AC941" s="16">
        <v>0</v>
      </c>
      <c r="AD941" s="15">
        <v>0</v>
      </c>
      <c r="AE941" s="15">
        <v>34943.199999999997</v>
      </c>
      <c r="AF941" s="17">
        <v>-149.47999999999999</v>
      </c>
      <c r="AG941" s="17">
        <v>0.8</v>
      </c>
      <c r="AH941" s="17">
        <v>0</v>
      </c>
      <c r="AI941" s="17">
        <v>0</v>
      </c>
      <c r="AJ941" s="17">
        <v>0</v>
      </c>
      <c r="AK941" s="17">
        <v>0</v>
      </c>
      <c r="AL941" s="18">
        <v>549</v>
      </c>
      <c r="AM941" s="18">
        <v>599</v>
      </c>
      <c r="AN941" s="35">
        <v>42851</v>
      </c>
      <c r="AO941" s="35">
        <v>42849</v>
      </c>
      <c r="AP941" s="23" t="s">
        <v>50</v>
      </c>
      <c r="AQ941" s="36">
        <v>42850.369560185187</v>
      </c>
      <c r="AR941" s="20" t="s">
        <v>51</v>
      </c>
      <c r="AS941" s="25" t="s">
        <v>50</v>
      </c>
      <c r="AT941" s="37">
        <v>42850.879733796297</v>
      </c>
      <c r="AU941" s="21" t="s">
        <v>57</v>
      </c>
    </row>
    <row r="942" spans="1:47" x14ac:dyDescent="0.2">
      <c r="A942" s="4" t="s">
        <v>146</v>
      </c>
      <c r="B942" s="14" t="s">
        <v>147</v>
      </c>
      <c r="C942" s="34">
        <v>42849</v>
      </c>
      <c r="D942" s="15">
        <v>86560</v>
      </c>
      <c r="E942" s="15">
        <v>85710</v>
      </c>
      <c r="F942" s="15">
        <v>50</v>
      </c>
      <c r="G942" s="15">
        <v>0</v>
      </c>
      <c r="H942" s="15">
        <v>0</v>
      </c>
      <c r="I942" s="15">
        <v>800</v>
      </c>
      <c r="J942" s="15">
        <v>11920.62</v>
      </c>
      <c r="K942" s="15">
        <v>0</v>
      </c>
      <c r="L942" s="15">
        <v>975</v>
      </c>
      <c r="M942" s="15">
        <v>1245</v>
      </c>
      <c r="N942" s="15">
        <v>3400</v>
      </c>
      <c r="O942" s="15">
        <v>87499.6</v>
      </c>
      <c r="P942" s="15">
        <v>90</v>
      </c>
      <c r="Q942" s="15">
        <v>4555</v>
      </c>
      <c r="R942" s="15">
        <v>11956.02</v>
      </c>
      <c r="S942" s="15">
        <v>85710</v>
      </c>
      <c r="T942" s="15">
        <v>17465.53</v>
      </c>
      <c r="U942" s="15">
        <v>0</v>
      </c>
      <c r="V942" s="15">
        <v>925.09</v>
      </c>
      <c r="W942" s="15">
        <v>100700.62</v>
      </c>
      <c r="X942" s="16">
        <v>1160</v>
      </c>
      <c r="Y942" s="16">
        <v>1125</v>
      </c>
      <c r="Z942" s="16">
        <v>0</v>
      </c>
      <c r="AA942" s="16">
        <v>0</v>
      </c>
      <c r="AB942" s="16">
        <v>2285</v>
      </c>
      <c r="AC942" s="16">
        <v>0</v>
      </c>
      <c r="AD942" s="15">
        <v>0</v>
      </c>
      <c r="AE942" s="15">
        <v>75643.98</v>
      </c>
      <c r="AF942" s="17">
        <v>-55.12</v>
      </c>
      <c r="AG942" s="17">
        <v>0.02</v>
      </c>
      <c r="AH942" s="17">
        <v>0</v>
      </c>
      <c r="AI942" s="17">
        <v>0</v>
      </c>
      <c r="AJ942" s="17">
        <v>0</v>
      </c>
      <c r="AK942" s="17">
        <v>0</v>
      </c>
      <c r="AL942" s="18">
        <v>1091</v>
      </c>
      <c r="AM942" s="18">
        <v>1115</v>
      </c>
      <c r="AN942" s="35">
        <v>42852</v>
      </c>
      <c r="AO942" s="35">
        <v>42850</v>
      </c>
      <c r="AP942" s="23" t="s">
        <v>50</v>
      </c>
      <c r="AQ942" s="36">
        <v>42850.787766203706</v>
      </c>
      <c r="AR942" s="20" t="s">
        <v>71</v>
      </c>
      <c r="AS942" s="25" t="s">
        <v>50</v>
      </c>
      <c r="AT942" s="37">
        <v>42850.879733796297</v>
      </c>
      <c r="AU942" s="21" t="s">
        <v>57</v>
      </c>
    </row>
    <row r="943" spans="1:47" x14ac:dyDescent="0.2">
      <c r="A943" s="4" t="s">
        <v>146</v>
      </c>
      <c r="B943" s="14" t="s">
        <v>147</v>
      </c>
      <c r="C943" s="34">
        <v>42850</v>
      </c>
      <c r="D943" s="15">
        <v>67770</v>
      </c>
      <c r="E943" s="15">
        <v>67320</v>
      </c>
      <c r="F943" s="15">
        <v>0</v>
      </c>
      <c r="G943" s="15">
        <v>0</v>
      </c>
      <c r="H943" s="15">
        <v>0</v>
      </c>
      <c r="I943" s="15">
        <v>450</v>
      </c>
      <c r="J943" s="15">
        <v>7062.72</v>
      </c>
      <c r="K943" s="15">
        <v>0</v>
      </c>
      <c r="L943" s="15">
        <v>485</v>
      </c>
      <c r="M943" s="15">
        <v>655</v>
      </c>
      <c r="N943" s="15">
        <v>1500</v>
      </c>
      <c r="O943" s="15">
        <v>67717.22</v>
      </c>
      <c r="P943" s="15">
        <v>535.5</v>
      </c>
      <c r="Q943" s="15">
        <v>3758.6</v>
      </c>
      <c r="R943" s="15">
        <v>5461.4</v>
      </c>
      <c r="S943" s="15">
        <v>67320</v>
      </c>
      <c r="T943" s="15">
        <v>9616.09</v>
      </c>
      <c r="U943" s="15">
        <v>0</v>
      </c>
      <c r="V943" s="15">
        <v>536.63</v>
      </c>
      <c r="W943" s="15">
        <v>75972.72</v>
      </c>
      <c r="X943" s="16">
        <v>590</v>
      </c>
      <c r="Y943" s="16">
        <v>1430</v>
      </c>
      <c r="Z943" s="16">
        <v>0</v>
      </c>
      <c r="AA943" s="16">
        <v>0</v>
      </c>
      <c r="AB943" s="16">
        <v>2020</v>
      </c>
      <c r="AC943" s="16">
        <v>0</v>
      </c>
      <c r="AD943" s="15">
        <v>0</v>
      </c>
      <c r="AE943" s="15">
        <v>61534.5</v>
      </c>
      <c r="AF943" s="17">
        <v>-41.73</v>
      </c>
      <c r="AG943" s="17">
        <v>0.5</v>
      </c>
      <c r="AH943" s="17">
        <v>0</v>
      </c>
      <c r="AI943" s="17">
        <v>0</v>
      </c>
      <c r="AJ943" s="17">
        <v>0</v>
      </c>
      <c r="AK943" s="17">
        <v>0</v>
      </c>
      <c r="AL943" s="18">
        <v>743</v>
      </c>
      <c r="AM943" s="18">
        <v>770</v>
      </c>
      <c r="AN943" s="35">
        <v>42853</v>
      </c>
      <c r="AO943" s="35">
        <v>42851</v>
      </c>
      <c r="AP943" s="23" t="s">
        <v>50</v>
      </c>
      <c r="AQ943" s="36">
        <v>42851.726655092592</v>
      </c>
      <c r="AR943" s="20" t="s">
        <v>71</v>
      </c>
      <c r="AS943" s="25" t="s">
        <v>50</v>
      </c>
      <c r="AT943" s="37">
        <v>42852.415972222225</v>
      </c>
      <c r="AU943" s="21" t="s">
        <v>51</v>
      </c>
    </row>
    <row r="944" spans="1:47" x14ac:dyDescent="0.2">
      <c r="A944" s="4" t="s">
        <v>146</v>
      </c>
      <c r="B944" s="14" t="s">
        <v>147</v>
      </c>
      <c r="C944" s="34">
        <v>42851</v>
      </c>
      <c r="D944" s="15">
        <v>63820</v>
      </c>
      <c r="E944" s="15">
        <v>63420</v>
      </c>
      <c r="F944" s="15">
        <v>50</v>
      </c>
      <c r="G944" s="15">
        <v>0</v>
      </c>
      <c r="H944" s="15">
        <v>0</v>
      </c>
      <c r="I944" s="15">
        <v>350</v>
      </c>
      <c r="J944" s="15">
        <v>8732.5499999999993</v>
      </c>
      <c r="K944" s="15">
        <v>0</v>
      </c>
      <c r="L944" s="15">
        <v>690</v>
      </c>
      <c r="M944" s="15">
        <v>765</v>
      </c>
      <c r="N944" s="15">
        <v>2400</v>
      </c>
      <c r="O944" s="15">
        <v>66603.009999999995</v>
      </c>
      <c r="P944" s="15">
        <v>0</v>
      </c>
      <c r="Q944" s="15">
        <v>1171.5999999999999</v>
      </c>
      <c r="R944" s="15">
        <v>8632.94</v>
      </c>
      <c r="S944" s="15">
        <v>63420</v>
      </c>
      <c r="T944" s="15">
        <v>12321.07</v>
      </c>
      <c r="U944" s="15">
        <v>0</v>
      </c>
      <c r="V944" s="15">
        <v>666.48</v>
      </c>
      <c r="W944" s="15">
        <v>74007.55</v>
      </c>
      <c r="X944" s="16">
        <v>440</v>
      </c>
      <c r="Y944" s="16">
        <v>1390</v>
      </c>
      <c r="Z944" s="16">
        <v>0</v>
      </c>
      <c r="AA944" s="16">
        <v>0</v>
      </c>
      <c r="AB944" s="16">
        <v>1830</v>
      </c>
      <c r="AC944" s="16">
        <v>0</v>
      </c>
      <c r="AD944" s="15">
        <v>0</v>
      </c>
      <c r="AE944" s="15">
        <v>58245.46</v>
      </c>
      <c r="AF944" s="17">
        <v>-13.56</v>
      </c>
      <c r="AG944" s="17">
        <v>0.54</v>
      </c>
      <c r="AH944" s="17">
        <v>0</v>
      </c>
      <c r="AI944" s="17">
        <v>0</v>
      </c>
      <c r="AJ944" s="17">
        <v>0</v>
      </c>
      <c r="AK944" s="17">
        <v>0</v>
      </c>
      <c r="AL944" s="18">
        <v>766</v>
      </c>
      <c r="AM944" s="18">
        <v>786</v>
      </c>
      <c r="AN944" s="35">
        <v>42857</v>
      </c>
      <c r="AO944" s="35">
        <v>42852</v>
      </c>
      <c r="AP944" s="23" t="s">
        <v>50</v>
      </c>
      <c r="AQ944" s="36">
        <v>42852.720173611109</v>
      </c>
      <c r="AR944" s="20" t="s">
        <v>71</v>
      </c>
      <c r="AS944" s="25" t="s">
        <v>50</v>
      </c>
      <c r="AT944" s="37">
        <v>42853.463414351849</v>
      </c>
      <c r="AU944" s="21" t="s">
        <v>51</v>
      </c>
    </row>
    <row r="945" spans="1:47" x14ac:dyDescent="0.2">
      <c r="A945" s="4" t="s">
        <v>146</v>
      </c>
      <c r="B945" s="14" t="s">
        <v>147</v>
      </c>
      <c r="C945" s="34">
        <v>42852</v>
      </c>
      <c r="D945" s="15">
        <v>61625</v>
      </c>
      <c r="E945" s="15">
        <v>60775</v>
      </c>
      <c r="F945" s="15">
        <v>50</v>
      </c>
      <c r="G945" s="15">
        <v>0</v>
      </c>
      <c r="H945" s="15">
        <v>0</v>
      </c>
      <c r="I945" s="15">
        <v>800</v>
      </c>
      <c r="J945" s="15">
        <v>9969.27</v>
      </c>
      <c r="K945" s="15">
        <v>0</v>
      </c>
      <c r="L945" s="15">
        <v>480</v>
      </c>
      <c r="M945" s="15">
        <v>295</v>
      </c>
      <c r="N945" s="15">
        <v>200</v>
      </c>
      <c r="O945" s="15">
        <v>63613.47</v>
      </c>
      <c r="P945" s="15">
        <v>0</v>
      </c>
      <c r="Q945" s="15">
        <v>3617.8</v>
      </c>
      <c r="R945" s="15">
        <v>5338</v>
      </c>
      <c r="S945" s="15">
        <v>60775</v>
      </c>
      <c r="T945" s="15">
        <v>11091.37</v>
      </c>
      <c r="U945" s="15">
        <v>0</v>
      </c>
      <c r="V945" s="15">
        <v>702.9</v>
      </c>
      <c r="W945" s="15">
        <v>72369.27</v>
      </c>
      <c r="X945" s="16">
        <v>450</v>
      </c>
      <c r="Y945" s="16">
        <v>1295</v>
      </c>
      <c r="Z945" s="16">
        <v>0</v>
      </c>
      <c r="AA945" s="16">
        <v>0</v>
      </c>
      <c r="AB945" s="16">
        <v>1745</v>
      </c>
      <c r="AC945" s="16">
        <v>0</v>
      </c>
      <c r="AD945" s="15">
        <v>0</v>
      </c>
      <c r="AE945" s="15">
        <v>54614.2</v>
      </c>
      <c r="AF945" s="17">
        <v>-32.979999999999997</v>
      </c>
      <c r="AG945" s="17">
        <v>0.8</v>
      </c>
      <c r="AH945" s="17">
        <v>0</v>
      </c>
      <c r="AI945" s="17">
        <v>0</v>
      </c>
      <c r="AJ945" s="17">
        <v>0</v>
      </c>
      <c r="AK945" s="17">
        <v>0</v>
      </c>
      <c r="AL945" s="18">
        <v>769</v>
      </c>
      <c r="AM945" s="18">
        <v>786</v>
      </c>
      <c r="AN945" s="35">
        <v>42858</v>
      </c>
      <c r="AO945" s="35">
        <v>42853</v>
      </c>
      <c r="AP945" s="23" t="s">
        <v>50</v>
      </c>
      <c r="AQ945" s="36">
        <v>42855.817523148151</v>
      </c>
      <c r="AR945" s="20" t="s">
        <v>51</v>
      </c>
      <c r="AS945" s="25" t="s">
        <v>50</v>
      </c>
      <c r="AT945" s="37">
        <v>42857.468946759262</v>
      </c>
      <c r="AU945" s="21" t="s">
        <v>51</v>
      </c>
    </row>
    <row r="946" spans="1:47" x14ac:dyDescent="0.2">
      <c r="A946" s="4" t="s">
        <v>146</v>
      </c>
      <c r="B946" s="14" t="s">
        <v>147</v>
      </c>
      <c r="C946" s="34">
        <v>42853</v>
      </c>
      <c r="D946" s="15">
        <v>59925</v>
      </c>
      <c r="E946" s="15">
        <v>59625</v>
      </c>
      <c r="F946" s="15">
        <v>0</v>
      </c>
      <c r="G946" s="15">
        <v>0</v>
      </c>
      <c r="H946" s="15">
        <v>0</v>
      </c>
      <c r="I946" s="15">
        <v>300</v>
      </c>
      <c r="J946" s="15">
        <v>5643.66</v>
      </c>
      <c r="K946" s="15">
        <v>0</v>
      </c>
      <c r="L946" s="15">
        <v>655</v>
      </c>
      <c r="M946" s="15">
        <v>345</v>
      </c>
      <c r="N946" s="15">
        <v>900</v>
      </c>
      <c r="O946" s="15">
        <v>58564.08</v>
      </c>
      <c r="P946" s="15">
        <v>352.2</v>
      </c>
      <c r="Q946" s="15">
        <v>1030</v>
      </c>
      <c r="R946" s="15">
        <v>7522.38</v>
      </c>
      <c r="S946" s="15">
        <v>59625</v>
      </c>
      <c r="T946" s="15">
        <v>7409.03</v>
      </c>
      <c r="U946" s="15">
        <v>0</v>
      </c>
      <c r="V946" s="15">
        <v>434.63</v>
      </c>
      <c r="W946" s="15">
        <v>66568.66</v>
      </c>
      <c r="X946" s="16">
        <v>920</v>
      </c>
      <c r="Y946" s="16">
        <v>2065</v>
      </c>
      <c r="Z946" s="16">
        <v>0</v>
      </c>
      <c r="AA946" s="16">
        <v>0</v>
      </c>
      <c r="AB946" s="16">
        <v>2985</v>
      </c>
      <c r="AC946" s="16">
        <v>0</v>
      </c>
      <c r="AD946" s="15">
        <v>0</v>
      </c>
      <c r="AE946" s="15">
        <v>54905.42</v>
      </c>
      <c r="AF946" s="17">
        <v>-18.05</v>
      </c>
      <c r="AG946" s="17">
        <v>-0.57999999999999996</v>
      </c>
      <c r="AH946" s="17">
        <v>0</v>
      </c>
      <c r="AI946" s="17">
        <v>0</v>
      </c>
      <c r="AJ946" s="17">
        <v>0</v>
      </c>
      <c r="AK946" s="17">
        <v>0</v>
      </c>
      <c r="AL946" s="18">
        <v>804</v>
      </c>
      <c r="AM946" s="18">
        <v>826</v>
      </c>
      <c r="AN946" s="35">
        <v>42859</v>
      </c>
      <c r="AO946" s="35">
        <v>42854</v>
      </c>
      <c r="AP946" s="23" t="s">
        <v>50</v>
      </c>
      <c r="AQ946" s="36">
        <v>42857.614421296297</v>
      </c>
      <c r="AR946" s="20" t="s">
        <v>71</v>
      </c>
      <c r="AS946" s="25" t="s">
        <v>50</v>
      </c>
      <c r="AT946" s="37">
        <v>42857.881342592591</v>
      </c>
      <c r="AU946" s="21" t="s">
        <v>51</v>
      </c>
    </row>
    <row r="947" spans="1:47" x14ac:dyDescent="0.2">
      <c r="A947" s="4" t="s">
        <v>146</v>
      </c>
      <c r="B947" s="14" t="s">
        <v>147</v>
      </c>
      <c r="C947" s="34">
        <v>42854</v>
      </c>
      <c r="D947" s="15">
        <v>41405</v>
      </c>
      <c r="E947" s="15">
        <v>41055</v>
      </c>
      <c r="F947" s="15">
        <v>0</v>
      </c>
      <c r="G947" s="15">
        <v>0</v>
      </c>
      <c r="H947" s="15">
        <v>0</v>
      </c>
      <c r="I947" s="15">
        <v>350</v>
      </c>
      <c r="J947" s="15">
        <v>6292.89</v>
      </c>
      <c r="K947" s="15">
        <v>0</v>
      </c>
      <c r="L947" s="15">
        <v>680</v>
      </c>
      <c r="M947" s="15">
        <v>75</v>
      </c>
      <c r="N947" s="15">
        <v>0</v>
      </c>
      <c r="O947" s="15">
        <v>46104.49</v>
      </c>
      <c r="P947" s="15">
        <v>0</v>
      </c>
      <c r="Q947" s="15">
        <v>945.7</v>
      </c>
      <c r="R947" s="15">
        <v>1402.7</v>
      </c>
      <c r="S947" s="15">
        <v>41055</v>
      </c>
      <c r="T947" s="15">
        <v>6936.81</v>
      </c>
      <c r="U947" s="15">
        <v>0</v>
      </c>
      <c r="V947" s="15">
        <v>461.08</v>
      </c>
      <c r="W947" s="15">
        <v>48452.89</v>
      </c>
      <c r="X947" s="16">
        <v>1420</v>
      </c>
      <c r="Y947" s="16">
        <v>740</v>
      </c>
      <c r="Z947" s="16">
        <v>0</v>
      </c>
      <c r="AA947" s="16">
        <v>0</v>
      </c>
      <c r="AB947" s="16">
        <v>2160</v>
      </c>
      <c r="AC947" s="16">
        <v>0</v>
      </c>
      <c r="AD947" s="15">
        <v>0</v>
      </c>
      <c r="AE947" s="15">
        <v>41216.6</v>
      </c>
      <c r="AF947" s="17">
        <v>0</v>
      </c>
      <c r="AG947" s="17">
        <v>-0.4</v>
      </c>
      <c r="AH947" s="17">
        <v>0</v>
      </c>
      <c r="AI947" s="17">
        <v>-945.7</v>
      </c>
      <c r="AJ947" s="17">
        <v>0</v>
      </c>
      <c r="AK947" s="17">
        <v>0</v>
      </c>
      <c r="AL947" s="18">
        <v>544</v>
      </c>
      <c r="AM947" s="18">
        <v>564</v>
      </c>
      <c r="AN947" s="35">
        <v>42859</v>
      </c>
      <c r="AO947" s="35">
        <v>42857</v>
      </c>
      <c r="AP947" s="23" t="s">
        <v>50</v>
      </c>
      <c r="AQ947" s="36">
        <v>42857.799710648149</v>
      </c>
      <c r="AR947" s="20" t="s">
        <v>71</v>
      </c>
      <c r="AS947" s="25" t="s">
        <v>50</v>
      </c>
      <c r="AT947" s="37">
        <v>42857.881342592591</v>
      </c>
      <c r="AU947" s="21" t="s">
        <v>51</v>
      </c>
    </row>
    <row r="948" spans="1:47" x14ac:dyDescent="0.2">
      <c r="A948" s="4" t="s">
        <v>148</v>
      </c>
      <c r="B948" s="14" t="s">
        <v>149</v>
      </c>
      <c r="C948" s="34">
        <v>42826</v>
      </c>
      <c r="D948" s="15">
        <v>40020</v>
      </c>
      <c r="E948" s="15">
        <v>39620</v>
      </c>
      <c r="F948" s="15">
        <v>0</v>
      </c>
      <c r="G948" s="15">
        <v>0</v>
      </c>
      <c r="H948" s="15">
        <v>0</v>
      </c>
      <c r="I948" s="15">
        <v>400</v>
      </c>
      <c r="J948" s="15">
        <v>5213.9399999999996</v>
      </c>
      <c r="K948" s="15">
        <v>0</v>
      </c>
      <c r="L948" s="15">
        <v>365</v>
      </c>
      <c r="M948" s="15">
        <v>150</v>
      </c>
      <c r="N948" s="15">
        <v>3200</v>
      </c>
      <c r="O948" s="15">
        <v>39998.74</v>
      </c>
      <c r="P948" s="15">
        <v>0</v>
      </c>
      <c r="Q948" s="15">
        <v>185</v>
      </c>
      <c r="R948" s="15">
        <v>8765.2000000000007</v>
      </c>
      <c r="S948" s="15">
        <v>39620</v>
      </c>
      <c r="T948" s="15">
        <v>8954.15</v>
      </c>
      <c r="U948" s="15">
        <v>0</v>
      </c>
      <c r="V948" s="15">
        <v>374.79</v>
      </c>
      <c r="W948" s="15">
        <v>45748.94</v>
      </c>
      <c r="X948" s="16">
        <v>0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  <c r="AD948" s="15">
        <v>0</v>
      </c>
      <c r="AE948" s="15">
        <v>34269.800000000003</v>
      </c>
      <c r="AF948" s="17">
        <v>-4.25</v>
      </c>
      <c r="AG948" s="17">
        <v>0</v>
      </c>
      <c r="AH948" s="17">
        <v>0</v>
      </c>
      <c r="AI948" s="17">
        <v>0</v>
      </c>
      <c r="AJ948" s="17">
        <v>0</v>
      </c>
      <c r="AK948" s="17">
        <v>0</v>
      </c>
      <c r="AL948" s="18">
        <v>419</v>
      </c>
      <c r="AM948" s="18">
        <v>442</v>
      </c>
      <c r="AN948" s="35">
        <v>42830</v>
      </c>
      <c r="AO948" s="35">
        <v>42827</v>
      </c>
      <c r="AP948" s="23" t="s">
        <v>50</v>
      </c>
      <c r="AQ948" s="36">
        <v>42829.44703703704</v>
      </c>
      <c r="AR948" s="20" t="s">
        <v>51</v>
      </c>
      <c r="AS948" s="25" t="s">
        <v>50</v>
      </c>
      <c r="AT948" s="37">
        <v>42850.879733796297</v>
      </c>
      <c r="AU948" s="21" t="s">
        <v>57</v>
      </c>
    </row>
    <row r="949" spans="1:47" x14ac:dyDescent="0.2">
      <c r="A949" s="4" t="s">
        <v>148</v>
      </c>
      <c r="B949" s="14" t="s">
        <v>149</v>
      </c>
      <c r="C949" s="34">
        <v>42828</v>
      </c>
      <c r="D949" s="15">
        <v>99220</v>
      </c>
      <c r="E949" s="15">
        <v>98170</v>
      </c>
      <c r="F949" s="15">
        <v>300</v>
      </c>
      <c r="G949" s="15">
        <v>0</v>
      </c>
      <c r="H949" s="15">
        <v>0</v>
      </c>
      <c r="I949" s="15">
        <v>750</v>
      </c>
      <c r="J949" s="15">
        <v>14871.9</v>
      </c>
      <c r="K949" s="15">
        <v>0</v>
      </c>
      <c r="L949" s="15">
        <v>785</v>
      </c>
      <c r="M949" s="15">
        <v>820</v>
      </c>
      <c r="N949" s="15">
        <v>14200</v>
      </c>
      <c r="O949" s="15">
        <v>98298.67</v>
      </c>
      <c r="P949" s="15">
        <v>0</v>
      </c>
      <c r="Q949" s="15">
        <v>350</v>
      </c>
      <c r="R949" s="15">
        <v>31248.23</v>
      </c>
      <c r="S949" s="15">
        <v>98170</v>
      </c>
      <c r="T949" s="15">
        <v>30648.97</v>
      </c>
      <c r="U949" s="15">
        <v>0</v>
      </c>
      <c r="V949" s="15">
        <v>1077.93</v>
      </c>
      <c r="W949" s="15">
        <v>115696.9</v>
      </c>
      <c r="X949" s="16">
        <v>0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  <c r="AD949" s="15">
        <v>0</v>
      </c>
      <c r="AE949" s="15">
        <v>81821.77</v>
      </c>
      <c r="AF949" s="17">
        <v>-10.49</v>
      </c>
      <c r="AG949" s="17">
        <v>0</v>
      </c>
      <c r="AH949" s="17">
        <v>0</v>
      </c>
      <c r="AI949" s="17">
        <v>0</v>
      </c>
      <c r="AJ949" s="17">
        <v>0</v>
      </c>
      <c r="AK949" s="17">
        <v>0</v>
      </c>
      <c r="AL949" s="18">
        <v>1265</v>
      </c>
      <c r="AM949" s="18">
        <v>1292</v>
      </c>
      <c r="AN949" s="35">
        <v>42832</v>
      </c>
      <c r="AO949" s="35">
        <v>42829</v>
      </c>
      <c r="AP949" s="23" t="s">
        <v>50</v>
      </c>
      <c r="AQ949" s="36">
        <v>42830.856307870374</v>
      </c>
      <c r="AR949" s="20" t="s">
        <v>51</v>
      </c>
      <c r="AS949" s="25" t="s">
        <v>50</v>
      </c>
      <c r="AT949" s="37">
        <v>42850.879733796297</v>
      </c>
      <c r="AU949" s="21" t="s">
        <v>57</v>
      </c>
    </row>
    <row r="950" spans="1:47" x14ac:dyDescent="0.2">
      <c r="A950" s="4" t="s">
        <v>148</v>
      </c>
      <c r="B950" s="14" t="s">
        <v>149</v>
      </c>
      <c r="C950" s="34">
        <v>42829</v>
      </c>
      <c r="D950" s="15">
        <v>92100</v>
      </c>
      <c r="E950" s="15">
        <v>91450</v>
      </c>
      <c r="F950" s="15">
        <v>100</v>
      </c>
      <c r="G950" s="15">
        <v>0</v>
      </c>
      <c r="H950" s="15">
        <v>0</v>
      </c>
      <c r="I950" s="15">
        <v>550</v>
      </c>
      <c r="J950" s="15">
        <v>12537.06</v>
      </c>
      <c r="K950" s="15">
        <v>0</v>
      </c>
      <c r="L950" s="15">
        <v>760</v>
      </c>
      <c r="M950" s="15">
        <v>965</v>
      </c>
      <c r="N950" s="15">
        <v>19600</v>
      </c>
      <c r="O950" s="15">
        <v>101936.55</v>
      </c>
      <c r="P950" s="15">
        <v>0</v>
      </c>
      <c r="Q950" s="15">
        <v>270</v>
      </c>
      <c r="R950" s="15">
        <v>23755.51</v>
      </c>
      <c r="S950" s="15">
        <v>91450</v>
      </c>
      <c r="T950" s="15">
        <v>33579.03</v>
      </c>
      <c r="U950" s="15">
        <v>0</v>
      </c>
      <c r="V950" s="15">
        <v>933.03</v>
      </c>
      <c r="W950" s="15">
        <v>106362.06</v>
      </c>
      <c r="X950" s="16">
        <v>0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  <c r="AD950" s="15">
        <v>0</v>
      </c>
      <c r="AE950" s="15">
        <v>87674.49</v>
      </c>
      <c r="AF950" s="17">
        <v>-6.21</v>
      </c>
      <c r="AG950" s="17">
        <v>0</v>
      </c>
      <c r="AH950" s="17">
        <v>0</v>
      </c>
      <c r="AI950" s="17">
        <v>0</v>
      </c>
      <c r="AJ950" s="17">
        <v>0</v>
      </c>
      <c r="AK950" s="17">
        <v>0</v>
      </c>
      <c r="AL950" s="18">
        <v>1044</v>
      </c>
      <c r="AM950" s="18">
        <v>1079</v>
      </c>
      <c r="AN950" s="35">
        <v>42835</v>
      </c>
      <c r="AO950" s="35">
        <v>42830</v>
      </c>
      <c r="AP950" s="23" t="s">
        <v>50</v>
      </c>
      <c r="AQ950" s="36">
        <v>42834.887326388889</v>
      </c>
      <c r="AR950" s="20" t="s">
        <v>51</v>
      </c>
      <c r="AS950" s="25" t="s">
        <v>50</v>
      </c>
      <c r="AT950" s="37">
        <v>42850.879733796297</v>
      </c>
      <c r="AU950" s="21" t="s">
        <v>57</v>
      </c>
    </row>
    <row r="951" spans="1:47" x14ac:dyDescent="0.2">
      <c r="A951" s="4" t="s">
        <v>148</v>
      </c>
      <c r="B951" s="14" t="s">
        <v>149</v>
      </c>
      <c r="C951" s="34">
        <v>42830</v>
      </c>
      <c r="D951" s="15">
        <v>79605</v>
      </c>
      <c r="E951" s="15">
        <v>78355</v>
      </c>
      <c r="F951" s="15">
        <v>0</v>
      </c>
      <c r="G951" s="15">
        <v>0</v>
      </c>
      <c r="H951" s="15">
        <v>0</v>
      </c>
      <c r="I951" s="15">
        <v>1250</v>
      </c>
      <c r="J951" s="15">
        <v>11201.61</v>
      </c>
      <c r="K951" s="15">
        <v>0</v>
      </c>
      <c r="L951" s="15">
        <v>560</v>
      </c>
      <c r="M951" s="15">
        <v>150</v>
      </c>
      <c r="N951" s="15">
        <v>7400</v>
      </c>
      <c r="O951" s="15">
        <v>66068.17</v>
      </c>
      <c r="P951" s="15">
        <v>0</v>
      </c>
      <c r="Q951" s="15">
        <v>8998.9</v>
      </c>
      <c r="R951" s="15">
        <v>23849.54</v>
      </c>
      <c r="S951" s="15">
        <v>78355</v>
      </c>
      <c r="T951" s="15">
        <v>19782.34</v>
      </c>
      <c r="U951" s="15">
        <v>0</v>
      </c>
      <c r="V951" s="15">
        <v>779.27</v>
      </c>
      <c r="W951" s="15">
        <v>91516.61</v>
      </c>
      <c r="X951" s="16">
        <v>0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  <c r="AD951" s="15">
        <v>0</v>
      </c>
      <c r="AE951" s="15">
        <v>54156.56</v>
      </c>
      <c r="AF951" s="17">
        <v>-163.68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  <c r="AL951" s="18">
        <v>997</v>
      </c>
      <c r="AM951" s="18">
        <v>1022</v>
      </c>
      <c r="AN951" s="35">
        <v>42835</v>
      </c>
      <c r="AO951" s="35">
        <v>42832</v>
      </c>
      <c r="AP951" s="23" t="s">
        <v>50</v>
      </c>
      <c r="AQ951" s="36">
        <v>42834.951909722222</v>
      </c>
      <c r="AR951" s="20" t="s">
        <v>51</v>
      </c>
      <c r="AS951" s="25" t="s">
        <v>50</v>
      </c>
      <c r="AT951" s="37">
        <v>42850.879733796297</v>
      </c>
      <c r="AU951" s="21" t="s">
        <v>57</v>
      </c>
    </row>
    <row r="952" spans="1:47" x14ac:dyDescent="0.2">
      <c r="A952" s="4" t="s">
        <v>148</v>
      </c>
      <c r="B952" s="14" t="s">
        <v>149</v>
      </c>
      <c r="C952" s="34">
        <v>42832</v>
      </c>
      <c r="D952" s="15">
        <v>148485</v>
      </c>
      <c r="E952" s="15">
        <v>146885</v>
      </c>
      <c r="F952" s="15">
        <v>0</v>
      </c>
      <c r="G952" s="15">
        <v>0</v>
      </c>
      <c r="H952" s="15">
        <v>0</v>
      </c>
      <c r="I952" s="15">
        <v>1600</v>
      </c>
      <c r="J952" s="15">
        <v>22359.69</v>
      </c>
      <c r="K952" s="15">
        <v>0</v>
      </c>
      <c r="L952" s="15">
        <v>1165</v>
      </c>
      <c r="M952" s="15">
        <v>590</v>
      </c>
      <c r="N952" s="15">
        <v>22400</v>
      </c>
      <c r="O952" s="15">
        <v>128128.5</v>
      </c>
      <c r="P952" s="15">
        <v>0</v>
      </c>
      <c r="Q952" s="15">
        <v>22775.599999999999</v>
      </c>
      <c r="R952" s="15">
        <v>44095.59</v>
      </c>
      <c r="S952" s="15">
        <v>146885</v>
      </c>
      <c r="T952" s="15">
        <v>46537.1</v>
      </c>
      <c r="U952" s="15">
        <v>0</v>
      </c>
      <c r="V952" s="15">
        <v>1577.59</v>
      </c>
      <c r="W952" s="15">
        <v>172599.69</v>
      </c>
      <c r="X952" s="16">
        <v>0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  <c r="AD952" s="15">
        <v>0</v>
      </c>
      <c r="AE952" s="15">
        <v>104013.81</v>
      </c>
      <c r="AF952" s="17">
        <v>-341.95</v>
      </c>
      <c r="AG952" s="17">
        <v>0</v>
      </c>
      <c r="AH952" s="17">
        <v>0</v>
      </c>
      <c r="AI952" s="17">
        <v>0</v>
      </c>
      <c r="AJ952" s="17">
        <v>0</v>
      </c>
      <c r="AK952" s="17">
        <v>0</v>
      </c>
      <c r="AL952" s="18">
        <v>1861</v>
      </c>
      <c r="AM952" s="18">
        <v>1918</v>
      </c>
      <c r="AN952" s="35">
        <v>42837</v>
      </c>
      <c r="AO952" s="35">
        <v>42833</v>
      </c>
      <c r="AP952" s="23" t="s">
        <v>50</v>
      </c>
      <c r="AQ952" s="36">
        <v>42835.615023148152</v>
      </c>
      <c r="AR952" s="20" t="s">
        <v>51</v>
      </c>
      <c r="AS952" s="25" t="s">
        <v>50</v>
      </c>
      <c r="AT952" s="37">
        <v>42850.879733796297</v>
      </c>
      <c r="AU952" s="21" t="s">
        <v>57</v>
      </c>
    </row>
    <row r="953" spans="1:47" x14ac:dyDescent="0.2">
      <c r="A953" s="4" t="s">
        <v>148</v>
      </c>
      <c r="B953" s="14" t="s">
        <v>149</v>
      </c>
      <c r="C953" s="34">
        <v>42833</v>
      </c>
      <c r="D953" s="15">
        <v>55095</v>
      </c>
      <c r="E953" s="15">
        <v>54495</v>
      </c>
      <c r="F953" s="15">
        <v>0</v>
      </c>
      <c r="G953" s="15">
        <v>0</v>
      </c>
      <c r="H953" s="15">
        <v>0</v>
      </c>
      <c r="I953" s="15">
        <v>600</v>
      </c>
      <c r="J953" s="15">
        <v>3391.11</v>
      </c>
      <c r="K953" s="15">
        <v>0</v>
      </c>
      <c r="L953" s="15">
        <v>535</v>
      </c>
      <c r="M953" s="15">
        <v>15</v>
      </c>
      <c r="N953" s="15">
        <v>21600</v>
      </c>
      <c r="O953" s="15">
        <v>54010.97</v>
      </c>
      <c r="P953" s="15">
        <v>0</v>
      </c>
      <c r="Q953" s="15">
        <v>640</v>
      </c>
      <c r="R953" s="15">
        <v>25985.14</v>
      </c>
      <c r="S953" s="15">
        <v>54495</v>
      </c>
      <c r="T953" s="15">
        <v>25883.279999999999</v>
      </c>
      <c r="U953" s="15">
        <v>0</v>
      </c>
      <c r="V953" s="15">
        <v>257.83</v>
      </c>
      <c r="W953" s="15">
        <v>59036.11</v>
      </c>
      <c r="X953" s="16">
        <v>0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  <c r="AD953" s="15">
        <v>0</v>
      </c>
      <c r="AE953" s="15">
        <v>50069.86</v>
      </c>
      <c r="AF953" s="17">
        <v>-11.64</v>
      </c>
      <c r="AG953" s="17">
        <v>0</v>
      </c>
      <c r="AH953" s="17">
        <v>0</v>
      </c>
      <c r="AI953" s="17">
        <v>0</v>
      </c>
      <c r="AJ953" s="17">
        <v>0</v>
      </c>
      <c r="AK953" s="17">
        <v>0</v>
      </c>
      <c r="AL953" s="18">
        <v>572</v>
      </c>
      <c r="AM953" s="18">
        <v>603</v>
      </c>
      <c r="AN953" s="35">
        <v>42837</v>
      </c>
      <c r="AO953" s="35">
        <v>42835</v>
      </c>
      <c r="AP953" s="23" t="s">
        <v>50</v>
      </c>
      <c r="AQ953" s="36">
        <v>42836.484884259262</v>
      </c>
      <c r="AR953" s="20" t="s">
        <v>51</v>
      </c>
      <c r="AS953" s="25" t="s">
        <v>50</v>
      </c>
      <c r="AT953" s="37">
        <v>42850.879733796297</v>
      </c>
      <c r="AU953" s="21" t="s">
        <v>57</v>
      </c>
    </row>
    <row r="954" spans="1:47" x14ac:dyDescent="0.2">
      <c r="A954" s="4" t="s">
        <v>148</v>
      </c>
      <c r="B954" s="14" t="s">
        <v>149</v>
      </c>
      <c r="C954" s="34">
        <v>42835</v>
      </c>
      <c r="D954" s="15">
        <v>77875</v>
      </c>
      <c r="E954" s="15">
        <v>77175</v>
      </c>
      <c r="F954" s="15">
        <v>0</v>
      </c>
      <c r="G954" s="15">
        <v>0</v>
      </c>
      <c r="H954" s="15">
        <v>0</v>
      </c>
      <c r="I954" s="15">
        <v>700</v>
      </c>
      <c r="J954" s="15">
        <v>3916.8</v>
      </c>
      <c r="K954" s="15">
        <v>0</v>
      </c>
      <c r="L954" s="15">
        <v>915</v>
      </c>
      <c r="M954" s="15">
        <v>315</v>
      </c>
      <c r="N954" s="15">
        <v>10200</v>
      </c>
      <c r="O954" s="15">
        <v>56590.8</v>
      </c>
      <c r="P954" s="15">
        <v>0</v>
      </c>
      <c r="Q954" s="15">
        <v>2648.54</v>
      </c>
      <c r="R954" s="15">
        <v>33982.46</v>
      </c>
      <c r="S954" s="15">
        <v>77175</v>
      </c>
      <c r="T954" s="15">
        <v>15710.09</v>
      </c>
      <c r="U954" s="15">
        <v>0</v>
      </c>
      <c r="V954" s="15">
        <v>336.71</v>
      </c>
      <c r="W954" s="15">
        <v>83021.8</v>
      </c>
      <c r="X954" s="16">
        <v>0</v>
      </c>
      <c r="Y954" s="16">
        <v>0</v>
      </c>
      <c r="Z954" s="16">
        <v>0</v>
      </c>
      <c r="AA954" s="16">
        <v>0</v>
      </c>
      <c r="AB954" s="16">
        <v>0</v>
      </c>
      <c r="AC954" s="16">
        <v>0</v>
      </c>
      <c r="AD954" s="15">
        <v>0</v>
      </c>
      <c r="AE954" s="15">
        <v>51444</v>
      </c>
      <c r="AF954" s="17">
        <v>-26.02</v>
      </c>
      <c r="AG954" s="17">
        <v>0</v>
      </c>
      <c r="AH954" s="17">
        <v>0</v>
      </c>
      <c r="AI954" s="17">
        <v>51863.57</v>
      </c>
      <c r="AJ954" s="17">
        <v>0</v>
      </c>
      <c r="AK954" s="17">
        <v>0</v>
      </c>
      <c r="AL954" s="18">
        <v>787</v>
      </c>
      <c r="AM954" s="18">
        <v>874</v>
      </c>
      <c r="AN954" s="35">
        <v>42842</v>
      </c>
      <c r="AO954" s="35">
        <v>42836</v>
      </c>
      <c r="AP954" s="23" t="s">
        <v>50</v>
      </c>
      <c r="AQ954" s="36">
        <v>42837.427488425928</v>
      </c>
      <c r="AR954" s="20" t="s">
        <v>51</v>
      </c>
      <c r="AS954" s="25" t="s">
        <v>50</v>
      </c>
      <c r="AT954" s="37">
        <v>42850.879733796297</v>
      </c>
      <c r="AU954" s="21" t="s">
        <v>57</v>
      </c>
    </row>
    <row r="955" spans="1:47" x14ac:dyDescent="0.2">
      <c r="A955" s="4" t="s">
        <v>148</v>
      </c>
      <c r="B955" s="14" t="s">
        <v>149</v>
      </c>
      <c r="C955" s="34">
        <v>42836</v>
      </c>
      <c r="D955" s="15">
        <v>22235</v>
      </c>
      <c r="E955" s="15">
        <v>22185</v>
      </c>
      <c r="F955" s="15">
        <v>0</v>
      </c>
      <c r="G955" s="15">
        <v>0</v>
      </c>
      <c r="H955" s="15">
        <v>0</v>
      </c>
      <c r="I955" s="15">
        <v>50</v>
      </c>
      <c r="J955" s="15">
        <v>954.66</v>
      </c>
      <c r="K955" s="15">
        <v>0</v>
      </c>
      <c r="L955" s="15">
        <v>295</v>
      </c>
      <c r="M955" s="15">
        <v>30</v>
      </c>
      <c r="N955" s="15">
        <v>300</v>
      </c>
      <c r="O955" s="15">
        <v>16679.32</v>
      </c>
      <c r="P955" s="15">
        <v>0</v>
      </c>
      <c r="Q955" s="15">
        <v>425</v>
      </c>
      <c r="R955" s="15">
        <v>6710.34</v>
      </c>
      <c r="S955" s="15">
        <v>22185</v>
      </c>
      <c r="T955" s="15">
        <v>1545.95</v>
      </c>
      <c r="U955" s="15">
        <v>0</v>
      </c>
      <c r="V955" s="15">
        <v>83.71</v>
      </c>
      <c r="W955" s="15">
        <v>23514.66</v>
      </c>
      <c r="X955" s="16">
        <v>0</v>
      </c>
      <c r="Y955" s="16">
        <v>0</v>
      </c>
      <c r="Z955" s="16">
        <v>0</v>
      </c>
      <c r="AA955" s="16">
        <v>0</v>
      </c>
      <c r="AB955" s="16">
        <v>0</v>
      </c>
      <c r="AC955" s="16">
        <v>0</v>
      </c>
      <c r="AD955" s="15">
        <v>0</v>
      </c>
      <c r="AE955" s="15">
        <v>15399.66</v>
      </c>
      <c r="AF955" s="17">
        <v>-7.73</v>
      </c>
      <c r="AG955" s="17">
        <v>0</v>
      </c>
      <c r="AH955" s="17">
        <v>0</v>
      </c>
      <c r="AI955" s="17">
        <v>0</v>
      </c>
      <c r="AJ955" s="17">
        <v>0</v>
      </c>
      <c r="AK955" s="17">
        <v>0</v>
      </c>
      <c r="AL955" s="18">
        <v>234</v>
      </c>
      <c r="AM955" s="18">
        <v>244</v>
      </c>
      <c r="AN955" s="35">
        <v>42843</v>
      </c>
      <c r="AO955" s="35">
        <v>42837</v>
      </c>
      <c r="AP955" s="23" t="s">
        <v>50</v>
      </c>
      <c r="AQ955" s="36">
        <v>42841.537766203706</v>
      </c>
      <c r="AR955" s="20" t="s">
        <v>51</v>
      </c>
      <c r="AS955" s="25" t="s">
        <v>50</v>
      </c>
      <c r="AT955" s="37">
        <v>42850.879733796297</v>
      </c>
      <c r="AU955" s="21" t="s">
        <v>57</v>
      </c>
    </row>
    <row r="956" spans="1:47" x14ac:dyDescent="0.2">
      <c r="A956" s="4" t="s">
        <v>148</v>
      </c>
      <c r="B956" s="14" t="s">
        <v>149</v>
      </c>
      <c r="C956" s="34">
        <v>42837</v>
      </c>
      <c r="D956" s="15">
        <v>4000</v>
      </c>
      <c r="E956" s="15">
        <v>4000</v>
      </c>
      <c r="F956" s="15">
        <v>0</v>
      </c>
      <c r="G956" s="15">
        <v>0</v>
      </c>
      <c r="H956" s="15">
        <v>0</v>
      </c>
      <c r="I956" s="15">
        <v>0</v>
      </c>
      <c r="J956" s="15">
        <v>204.6</v>
      </c>
      <c r="K956" s="15">
        <v>0</v>
      </c>
      <c r="L956" s="15">
        <v>20</v>
      </c>
      <c r="M956" s="15">
        <v>0</v>
      </c>
      <c r="N956" s="15">
        <v>0</v>
      </c>
      <c r="O956" s="15">
        <v>2501.4</v>
      </c>
      <c r="P956" s="15">
        <v>0</v>
      </c>
      <c r="Q956" s="15">
        <v>0</v>
      </c>
      <c r="R956" s="15">
        <v>1723.2</v>
      </c>
      <c r="S956" s="15">
        <v>4000</v>
      </c>
      <c r="T956" s="15">
        <v>209.9</v>
      </c>
      <c r="U956" s="15">
        <v>0</v>
      </c>
      <c r="V956" s="15">
        <v>14.7</v>
      </c>
      <c r="W956" s="15">
        <v>4224.6000000000004</v>
      </c>
      <c r="X956" s="16">
        <v>0</v>
      </c>
      <c r="Y956" s="16">
        <v>0</v>
      </c>
      <c r="Z956" s="16">
        <v>0</v>
      </c>
      <c r="AA956" s="16">
        <v>0</v>
      </c>
      <c r="AB956" s="16">
        <v>0</v>
      </c>
      <c r="AC956" s="16">
        <v>0</v>
      </c>
      <c r="AD956" s="15">
        <v>0</v>
      </c>
      <c r="AE956" s="15">
        <v>2276.8000000000002</v>
      </c>
      <c r="AF956" s="17">
        <v>0</v>
      </c>
      <c r="AG956" s="17">
        <v>0</v>
      </c>
      <c r="AH956" s="17">
        <v>0</v>
      </c>
      <c r="AI956" s="17">
        <v>0</v>
      </c>
      <c r="AJ956" s="17">
        <v>0</v>
      </c>
      <c r="AK956" s="17">
        <v>0</v>
      </c>
      <c r="AL956" s="18">
        <v>41</v>
      </c>
      <c r="AM956" s="18">
        <v>42</v>
      </c>
      <c r="AN956" s="35">
        <v>42844</v>
      </c>
      <c r="AO956" s="35">
        <v>42838</v>
      </c>
      <c r="AP956" s="23" t="s">
        <v>50</v>
      </c>
      <c r="AQ956" s="36">
        <v>42841.912847222222</v>
      </c>
      <c r="AR956" s="20" t="s">
        <v>51</v>
      </c>
      <c r="AS956" s="25" t="s">
        <v>50</v>
      </c>
      <c r="AT956" s="37">
        <v>42850.879733796297</v>
      </c>
      <c r="AU956" s="21" t="s">
        <v>57</v>
      </c>
    </row>
    <row r="957" spans="1:47" x14ac:dyDescent="0.2">
      <c r="A957" s="4" t="s">
        <v>148</v>
      </c>
      <c r="B957" s="14" t="s">
        <v>149</v>
      </c>
      <c r="C957" s="34">
        <v>42842</v>
      </c>
      <c r="D957" s="15">
        <v>77290</v>
      </c>
      <c r="E957" s="15">
        <v>76290</v>
      </c>
      <c r="F957" s="15">
        <v>0</v>
      </c>
      <c r="G957" s="15">
        <v>0</v>
      </c>
      <c r="H957" s="15">
        <v>0</v>
      </c>
      <c r="I957" s="15">
        <v>1000</v>
      </c>
      <c r="J957" s="15">
        <v>14232.21</v>
      </c>
      <c r="K957" s="15">
        <v>0</v>
      </c>
      <c r="L957" s="15">
        <v>500</v>
      </c>
      <c r="M957" s="15">
        <v>115</v>
      </c>
      <c r="N957" s="15">
        <v>15200</v>
      </c>
      <c r="O957" s="15">
        <v>76031.33</v>
      </c>
      <c r="P957" s="15">
        <v>0</v>
      </c>
      <c r="Q957" s="15">
        <v>550</v>
      </c>
      <c r="R957" s="15">
        <v>30755.88</v>
      </c>
      <c r="S957" s="15">
        <v>76290</v>
      </c>
      <c r="T957" s="15">
        <v>30075.9</v>
      </c>
      <c r="U957" s="15">
        <v>0</v>
      </c>
      <c r="V957" s="15">
        <v>971.31</v>
      </c>
      <c r="W957" s="15">
        <v>92137.21</v>
      </c>
      <c r="X957" s="16">
        <v>0</v>
      </c>
      <c r="Y957" s="16">
        <v>0</v>
      </c>
      <c r="Z957" s="16">
        <v>0</v>
      </c>
      <c r="AA957" s="16">
        <v>0</v>
      </c>
      <c r="AB957" s="16">
        <v>0</v>
      </c>
      <c r="AC957" s="16">
        <v>0</v>
      </c>
      <c r="AD957" s="15">
        <v>0</v>
      </c>
      <c r="AE957" s="15">
        <v>61184.12</v>
      </c>
      <c r="AF957" s="17">
        <v>-9.5</v>
      </c>
      <c r="AG957" s="17">
        <v>0</v>
      </c>
      <c r="AH957" s="17">
        <v>0</v>
      </c>
      <c r="AI957" s="17">
        <v>0</v>
      </c>
      <c r="AJ957" s="17">
        <v>0</v>
      </c>
      <c r="AK957" s="17">
        <v>0</v>
      </c>
      <c r="AL957" s="18">
        <v>1021</v>
      </c>
      <c r="AM957" s="18">
        <v>1031</v>
      </c>
      <c r="AN957" s="35">
        <v>42845</v>
      </c>
      <c r="AO957" s="35">
        <v>42843</v>
      </c>
      <c r="AP957" s="23" t="s">
        <v>50</v>
      </c>
      <c r="AQ957" s="36">
        <v>42843.743333333332</v>
      </c>
      <c r="AR957" s="20" t="s">
        <v>51</v>
      </c>
      <c r="AS957" s="25" t="s">
        <v>50</v>
      </c>
      <c r="AT957" s="37">
        <v>42850.879733796297</v>
      </c>
      <c r="AU957" s="21" t="s">
        <v>57</v>
      </c>
    </row>
    <row r="958" spans="1:47" x14ac:dyDescent="0.2">
      <c r="A958" s="4" t="s">
        <v>148</v>
      </c>
      <c r="B958" s="14" t="s">
        <v>149</v>
      </c>
      <c r="C958" s="34">
        <v>42843</v>
      </c>
      <c r="D958" s="15">
        <v>85865</v>
      </c>
      <c r="E958" s="15">
        <v>84565</v>
      </c>
      <c r="F958" s="15">
        <v>0</v>
      </c>
      <c r="G958" s="15">
        <v>0</v>
      </c>
      <c r="H958" s="15">
        <v>0</v>
      </c>
      <c r="I958" s="15">
        <v>1300</v>
      </c>
      <c r="J958" s="15">
        <v>12871.86</v>
      </c>
      <c r="K958" s="15">
        <v>0</v>
      </c>
      <c r="L958" s="15">
        <v>615</v>
      </c>
      <c r="M958" s="15">
        <v>285</v>
      </c>
      <c r="N958" s="15">
        <v>5100</v>
      </c>
      <c r="O958" s="15">
        <v>43148.17</v>
      </c>
      <c r="P958" s="15">
        <v>0</v>
      </c>
      <c r="Q958" s="15">
        <v>45248.1</v>
      </c>
      <c r="R958" s="15">
        <v>16340.59</v>
      </c>
      <c r="S958" s="15">
        <v>84565</v>
      </c>
      <c r="T958" s="15">
        <v>19270.91</v>
      </c>
      <c r="U958" s="15">
        <v>0</v>
      </c>
      <c r="V958" s="15">
        <v>900.95</v>
      </c>
      <c r="W958" s="15">
        <v>99636.86</v>
      </c>
      <c r="X958" s="16">
        <v>0</v>
      </c>
      <c r="Y958" s="16">
        <v>0</v>
      </c>
      <c r="Z958" s="16">
        <v>0</v>
      </c>
      <c r="AA958" s="16">
        <v>0</v>
      </c>
      <c r="AB958" s="16">
        <v>0</v>
      </c>
      <c r="AC958" s="16">
        <v>0</v>
      </c>
      <c r="AD958" s="15">
        <v>0</v>
      </c>
      <c r="AE958" s="15">
        <v>29376.31</v>
      </c>
      <c r="AF958" s="17">
        <v>-758.74</v>
      </c>
      <c r="AG958" s="17">
        <v>0</v>
      </c>
      <c r="AH958" s="17">
        <v>0</v>
      </c>
      <c r="AI958" s="17">
        <v>0</v>
      </c>
      <c r="AJ958" s="17">
        <v>0</v>
      </c>
      <c r="AK958" s="17">
        <v>0</v>
      </c>
      <c r="AL958" s="18">
        <v>1110</v>
      </c>
      <c r="AM958" s="18">
        <v>1143</v>
      </c>
      <c r="AN958" s="35">
        <v>42846</v>
      </c>
      <c r="AO958" s="35">
        <v>42844</v>
      </c>
      <c r="AP958" s="23" t="s">
        <v>50</v>
      </c>
      <c r="AQ958" s="36">
        <v>42844.719189814816</v>
      </c>
      <c r="AR958" s="20" t="s">
        <v>51</v>
      </c>
      <c r="AS958" s="25" t="s">
        <v>50</v>
      </c>
      <c r="AT958" s="37">
        <v>42850.879733796297</v>
      </c>
      <c r="AU958" s="21" t="s">
        <v>57</v>
      </c>
    </row>
    <row r="959" spans="1:47" x14ac:dyDescent="0.2">
      <c r="A959" s="4" t="s">
        <v>148</v>
      </c>
      <c r="B959" s="14" t="s">
        <v>149</v>
      </c>
      <c r="C959" s="34">
        <v>42844</v>
      </c>
      <c r="D959" s="15">
        <v>68570</v>
      </c>
      <c r="E959" s="15">
        <v>66170</v>
      </c>
      <c r="F959" s="15">
        <v>1900</v>
      </c>
      <c r="G959" s="15">
        <v>0</v>
      </c>
      <c r="H959" s="15">
        <v>0</v>
      </c>
      <c r="I959" s="15">
        <v>500</v>
      </c>
      <c r="J959" s="15">
        <v>13604.13</v>
      </c>
      <c r="K959" s="15">
        <v>0</v>
      </c>
      <c r="L959" s="15">
        <v>605</v>
      </c>
      <c r="M959" s="15">
        <v>155</v>
      </c>
      <c r="N959" s="15">
        <v>14200</v>
      </c>
      <c r="O959" s="15">
        <v>49106.61</v>
      </c>
      <c r="P959" s="15">
        <v>0</v>
      </c>
      <c r="Q959" s="15">
        <v>29632.1</v>
      </c>
      <c r="R959" s="15">
        <v>18395.419999999998</v>
      </c>
      <c r="S959" s="15">
        <v>66170</v>
      </c>
      <c r="T959" s="15">
        <v>30024.42</v>
      </c>
      <c r="U959" s="15">
        <v>0</v>
      </c>
      <c r="V959" s="15">
        <v>939.71</v>
      </c>
      <c r="W959" s="15">
        <v>82934.13</v>
      </c>
      <c r="X959" s="16">
        <v>0</v>
      </c>
      <c r="Y959" s="16">
        <v>0</v>
      </c>
      <c r="Z959" s="16">
        <v>0</v>
      </c>
      <c r="AA959" s="16">
        <v>0</v>
      </c>
      <c r="AB959" s="16">
        <v>0</v>
      </c>
      <c r="AC959" s="16">
        <v>0</v>
      </c>
      <c r="AD959" s="15">
        <v>0</v>
      </c>
      <c r="AE959" s="15">
        <v>34742.480000000003</v>
      </c>
      <c r="AF959" s="17">
        <v>-469.5</v>
      </c>
      <c r="AG959" s="17">
        <v>0</v>
      </c>
      <c r="AH959" s="17">
        <v>0</v>
      </c>
      <c r="AI959" s="17">
        <v>0</v>
      </c>
      <c r="AJ959" s="17">
        <v>0</v>
      </c>
      <c r="AK959" s="17">
        <v>0</v>
      </c>
      <c r="AL959" s="18">
        <v>911</v>
      </c>
      <c r="AM959" s="18">
        <v>924</v>
      </c>
      <c r="AN959" s="35">
        <v>42849</v>
      </c>
      <c r="AO959" s="35">
        <v>42845</v>
      </c>
      <c r="AP959" s="23" t="s">
        <v>50</v>
      </c>
      <c r="AQ959" s="36">
        <v>42845.722627314812</v>
      </c>
      <c r="AR959" s="20" t="s">
        <v>51</v>
      </c>
      <c r="AS959" s="25" t="s">
        <v>50</v>
      </c>
      <c r="AT959" s="37">
        <v>42850.879733796297</v>
      </c>
      <c r="AU959" s="21" t="s">
        <v>57</v>
      </c>
    </row>
    <row r="960" spans="1:47" x14ac:dyDescent="0.2">
      <c r="A960" s="4" t="s">
        <v>148</v>
      </c>
      <c r="B960" s="14" t="s">
        <v>149</v>
      </c>
      <c r="C960" s="34">
        <v>42845</v>
      </c>
      <c r="D960" s="15">
        <v>75075</v>
      </c>
      <c r="E960" s="15">
        <v>74375</v>
      </c>
      <c r="F960" s="15">
        <v>100</v>
      </c>
      <c r="G960" s="15">
        <v>0</v>
      </c>
      <c r="H960" s="15">
        <v>0</v>
      </c>
      <c r="I960" s="15">
        <v>600</v>
      </c>
      <c r="J960" s="15">
        <v>8877</v>
      </c>
      <c r="K960" s="15">
        <v>0</v>
      </c>
      <c r="L960" s="15">
        <v>665</v>
      </c>
      <c r="M960" s="15">
        <v>600</v>
      </c>
      <c r="N960" s="15">
        <v>6000</v>
      </c>
      <c r="O960" s="15">
        <v>64252.99</v>
      </c>
      <c r="P960" s="15">
        <v>0</v>
      </c>
      <c r="Q960" s="15">
        <v>0</v>
      </c>
      <c r="R960" s="15">
        <v>26964.01</v>
      </c>
      <c r="S960" s="15">
        <v>74375</v>
      </c>
      <c r="T960" s="15">
        <v>16178.51</v>
      </c>
      <c r="U960" s="15">
        <v>0</v>
      </c>
      <c r="V960" s="15">
        <v>663.49</v>
      </c>
      <c r="W960" s="15">
        <v>85217</v>
      </c>
      <c r="X960" s="16">
        <v>0</v>
      </c>
      <c r="Y960" s="16">
        <v>0</v>
      </c>
      <c r="Z960" s="16">
        <v>0</v>
      </c>
      <c r="AA960" s="16">
        <v>0</v>
      </c>
      <c r="AB960" s="16">
        <v>0</v>
      </c>
      <c r="AC960" s="16">
        <v>0</v>
      </c>
      <c r="AD960" s="15">
        <v>0</v>
      </c>
      <c r="AE960" s="15">
        <v>54110.99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18">
        <v>975</v>
      </c>
      <c r="AM960" s="18">
        <v>1002</v>
      </c>
      <c r="AN960" s="35">
        <v>42850</v>
      </c>
      <c r="AO960" s="35">
        <v>42846</v>
      </c>
      <c r="AP960" s="23" t="s">
        <v>50</v>
      </c>
      <c r="AQ960" s="36">
        <v>42848.83085648148</v>
      </c>
      <c r="AR960" s="20" t="s">
        <v>51</v>
      </c>
      <c r="AS960" s="25" t="s">
        <v>50</v>
      </c>
      <c r="AT960" s="37">
        <v>42850.879733796297</v>
      </c>
      <c r="AU960" s="21" t="s">
        <v>57</v>
      </c>
    </row>
    <row r="961" spans="1:47" x14ac:dyDescent="0.2">
      <c r="A961" s="4" t="s">
        <v>148</v>
      </c>
      <c r="B961" s="14" t="s">
        <v>149</v>
      </c>
      <c r="C961" s="34">
        <v>42846</v>
      </c>
      <c r="D961" s="15">
        <v>63240</v>
      </c>
      <c r="E961" s="15">
        <v>62590</v>
      </c>
      <c r="F961" s="15">
        <v>50</v>
      </c>
      <c r="G961" s="15">
        <v>0</v>
      </c>
      <c r="H961" s="15">
        <v>0</v>
      </c>
      <c r="I961" s="15">
        <v>600</v>
      </c>
      <c r="J961" s="15">
        <v>8670.2099999999991</v>
      </c>
      <c r="K961" s="15">
        <v>0</v>
      </c>
      <c r="L961" s="15">
        <v>585</v>
      </c>
      <c r="M961" s="15">
        <v>45</v>
      </c>
      <c r="N961" s="15">
        <v>4100</v>
      </c>
      <c r="O961" s="15">
        <v>56234.55</v>
      </c>
      <c r="P961" s="15">
        <v>0</v>
      </c>
      <c r="Q961" s="15">
        <v>115</v>
      </c>
      <c r="R961" s="15">
        <v>20290.66</v>
      </c>
      <c r="S961" s="15">
        <v>62590</v>
      </c>
      <c r="T961" s="15">
        <v>13441.79</v>
      </c>
      <c r="U961" s="15">
        <v>0</v>
      </c>
      <c r="V961" s="15">
        <v>608.41999999999996</v>
      </c>
      <c r="W961" s="15">
        <v>72540.210000000006</v>
      </c>
      <c r="X961" s="16">
        <v>0</v>
      </c>
      <c r="Y961" s="16">
        <v>0</v>
      </c>
      <c r="Z961" s="16">
        <v>0</v>
      </c>
      <c r="AA961" s="16">
        <v>0</v>
      </c>
      <c r="AB961" s="16">
        <v>0</v>
      </c>
      <c r="AC961" s="16">
        <v>0</v>
      </c>
      <c r="AD961" s="15">
        <v>0</v>
      </c>
      <c r="AE961" s="15">
        <v>46934.34</v>
      </c>
      <c r="AF961" s="17">
        <v>-2.64</v>
      </c>
      <c r="AG961" s="17">
        <v>0</v>
      </c>
      <c r="AH961" s="17">
        <v>0</v>
      </c>
      <c r="AI961" s="17">
        <v>0</v>
      </c>
      <c r="AJ961" s="17">
        <v>0</v>
      </c>
      <c r="AK961" s="17">
        <v>0</v>
      </c>
      <c r="AL961" s="18">
        <v>888</v>
      </c>
      <c r="AM961" s="18">
        <v>899</v>
      </c>
      <c r="AN961" s="35">
        <v>42851</v>
      </c>
      <c r="AO961" s="35">
        <v>42847</v>
      </c>
      <c r="AP961" s="23" t="s">
        <v>50</v>
      </c>
      <c r="AQ961" s="36">
        <v>42849.642928240741</v>
      </c>
      <c r="AR961" s="20" t="s">
        <v>71</v>
      </c>
      <c r="AS961" s="25" t="s">
        <v>50</v>
      </c>
      <c r="AT961" s="37">
        <v>42850.879733796297</v>
      </c>
      <c r="AU961" s="21" t="s">
        <v>57</v>
      </c>
    </row>
    <row r="962" spans="1:47" x14ac:dyDescent="0.2">
      <c r="A962" s="4" t="s">
        <v>148</v>
      </c>
      <c r="B962" s="14" t="s">
        <v>149</v>
      </c>
      <c r="C962" s="34">
        <v>42847</v>
      </c>
      <c r="D962" s="15">
        <v>67065</v>
      </c>
      <c r="E962" s="15">
        <v>63415</v>
      </c>
      <c r="F962" s="15">
        <v>2950</v>
      </c>
      <c r="G962" s="15">
        <v>0</v>
      </c>
      <c r="H962" s="15">
        <v>0</v>
      </c>
      <c r="I962" s="15">
        <v>700</v>
      </c>
      <c r="J962" s="15">
        <v>12171.42</v>
      </c>
      <c r="K962" s="15">
        <v>0</v>
      </c>
      <c r="L962" s="15">
        <v>465</v>
      </c>
      <c r="M962" s="15">
        <v>0</v>
      </c>
      <c r="N962" s="15">
        <v>4300</v>
      </c>
      <c r="O962" s="15">
        <v>50610.97</v>
      </c>
      <c r="P962" s="15">
        <v>0</v>
      </c>
      <c r="Q962" s="15">
        <v>19614.400000000001</v>
      </c>
      <c r="R962" s="15">
        <v>13776.05</v>
      </c>
      <c r="S962" s="15">
        <v>63415</v>
      </c>
      <c r="T962" s="15">
        <v>19759.740000000002</v>
      </c>
      <c r="U962" s="15">
        <v>0</v>
      </c>
      <c r="V962" s="15">
        <v>826.68</v>
      </c>
      <c r="W962" s="15">
        <v>79701.42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  <c r="AD962" s="15">
        <v>0</v>
      </c>
      <c r="AE962" s="15">
        <v>37974.550000000003</v>
      </c>
      <c r="AF962" s="17">
        <v>-239.41</v>
      </c>
      <c r="AG962" s="17">
        <v>0</v>
      </c>
      <c r="AH962" s="17">
        <v>0</v>
      </c>
      <c r="AI962" s="17">
        <v>0</v>
      </c>
      <c r="AJ962" s="17">
        <v>0</v>
      </c>
      <c r="AK962" s="17">
        <v>0</v>
      </c>
      <c r="AL962" s="18">
        <v>769</v>
      </c>
      <c r="AM962" s="18">
        <v>798</v>
      </c>
      <c r="AN962" s="35">
        <v>42851</v>
      </c>
      <c r="AO962" s="35">
        <v>42849</v>
      </c>
      <c r="AP962" s="23" t="s">
        <v>50</v>
      </c>
      <c r="AQ962" s="36">
        <v>42850.375972222224</v>
      </c>
      <c r="AR962" s="20" t="s">
        <v>51</v>
      </c>
      <c r="AS962" s="25" t="s">
        <v>50</v>
      </c>
      <c r="AT962" s="37">
        <v>42850.879733796297</v>
      </c>
      <c r="AU962" s="21" t="s">
        <v>57</v>
      </c>
    </row>
    <row r="963" spans="1:47" x14ac:dyDescent="0.2">
      <c r="A963" s="4" t="s">
        <v>148</v>
      </c>
      <c r="B963" s="14" t="s">
        <v>149</v>
      </c>
      <c r="C963" s="34">
        <v>42849</v>
      </c>
      <c r="D963" s="15">
        <v>99565</v>
      </c>
      <c r="E963" s="15">
        <v>98315</v>
      </c>
      <c r="F963" s="15">
        <v>0</v>
      </c>
      <c r="G963" s="15">
        <v>0</v>
      </c>
      <c r="H963" s="15">
        <v>0</v>
      </c>
      <c r="I963" s="15">
        <v>1250</v>
      </c>
      <c r="J963" s="15">
        <v>15191.1</v>
      </c>
      <c r="K963" s="15">
        <v>0</v>
      </c>
      <c r="L963" s="15">
        <v>645</v>
      </c>
      <c r="M963" s="15">
        <v>305</v>
      </c>
      <c r="N963" s="15">
        <v>14000</v>
      </c>
      <c r="O963" s="15">
        <v>82687.429999999993</v>
      </c>
      <c r="P963" s="15">
        <v>0</v>
      </c>
      <c r="Q963" s="15">
        <v>4664</v>
      </c>
      <c r="R963" s="15">
        <v>42354.67</v>
      </c>
      <c r="S963" s="15">
        <v>98315</v>
      </c>
      <c r="T963" s="15">
        <v>30335.14</v>
      </c>
      <c r="U963" s="15">
        <v>0</v>
      </c>
      <c r="V963" s="15">
        <v>1055.96</v>
      </c>
      <c r="W963" s="15">
        <v>115706.1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  <c r="AD963" s="15">
        <v>0</v>
      </c>
      <c r="AE963" s="15">
        <v>66546.33</v>
      </c>
      <c r="AF963" s="17">
        <v>-37.97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  <c r="AL963" s="18">
        <v>1288</v>
      </c>
      <c r="AM963" s="18">
        <v>1307</v>
      </c>
      <c r="AN963" s="35">
        <v>42852</v>
      </c>
      <c r="AO963" s="35">
        <v>42850</v>
      </c>
      <c r="AP963" s="23" t="s">
        <v>50</v>
      </c>
      <c r="AQ963" s="36">
        <v>42850.797708333332</v>
      </c>
      <c r="AR963" s="20" t="s">
        <v>71</v>
      </c>
      <c r="AS963" s="25" t="s">
        <v>50</v>
      </c>
      <c r="AT963" s="37">
        <v>42850.879733796297</v>
      </c>
      <c r="AU963" s="21" t="s">
        <v>57</v>
      </c>
    </row>
    <row r="964" spans="1:47" x14ac:dyDescent="0.2">
      <c r="A964" s="4" t="s">
        <v>148</v>
      </c>
      <c r="B964" s="14" t="s">
        <v>149</v>
      </c>
      <c r="C964" s="34">
        <v>42850</v>
      </c>
      <c r="D964" s="15">
        <v>77335</v>
      </c>
      <c r="E964" s="15">
        <v>76785</v>
      </c>
      <c r="F964" s="15">
        <v>100</v>
      </c>
      <c r="G964" s="15">
        <v>0</v>
      </c>
      <c r="H964" s="15">
        <v>0</v>
      </c>
      <c r="I964" s="15">
        <v>450</v>
      </c>
      <c r="J964" s="15">
        <v>11265.48</v>
      </c>
      <c r="K964" s="15">
        <v>100</v>
      </c>
      <c r="L964" s="15">
        <v>435</v>
      </c>
      <c r="M964" s="15">
        <v>65</v>
      </c>
      <c r="N964" s="15">
        <v>9600</v>
      </c>
      <c r="O964" s="15">
        <v>47835.42</v>
      </c>
      <c r="P964" s="15">
        <v>0</v>
      </c>
      <c r="Q964" s="15">
        <v>29689.9</v>
      </c>
      <c r="R964" s="15">
        <v>21275.16</v>
      </c>
      <c r="S964" s="15">
        <v>76785</v>
      </c>
      <c r="T964" s="15">
        <v>21239.24</v>
      </c>
      <c r="U964" s="15">
        <v>0</v>
      </c>
      <c r="V964" s="15">
        <v>776.24</v>
      </c>
      <c r="W964" s="15">
        <v>89200.48</v>
      </c>
      <c r="X964" s="16">
        <v>0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  <c r="AD964" s="15">
        <v>0</v>
      </c>
      <c r="AE964" s="15">
        <v>35969.94</v>
      </c>
      <c r="AF964" s="17">
        <v>-537.1</v>
      </c>
      <c r="AG964" s="17">
        <v>0</v>
      </c>
      <c r="AH964" s="17">
        <v>0</v>
      </c>
      <c r="AI964" s="17">
        <v>0</v>
      </c>
      <c r="AJ964" s="17">
        <v>0</v>
      </c>
      <c r="AK964" s="17">
        <v>0</v>
      </c>
      <c r="AL964" s="18">
        <v>900</v>
      </c>
      <c r="AM964" s="18">
        <v>925</v>
      </c>
      <c r="AN964" s="35">
        <v>42853</v>
      </c>
      <c r="AO964" s="35">
        <v>42851</v>
      </c>
      <c r="AP964" s="23" t="s">
        <v>50</v>
      </c>
      <c r="AQ964" s="36">
        <v>42851.735810185186</v>
      </c>
      <c r="AR964" s="20" t="s">
        <v>71</v>
      </c>
      <c r="AS964" s="25" t="s">
        <v>50</v>
      </c>
      <c r="AT964" s="37">
        <v>42852.415972222225</v>
      </c>
      <c r="AU964" s="21" t="s">
        <v>51</v>
      </c>
    </row>
    <row r="965" spans="1:47" x14ac:dyDescent="0.2">
      <c r="A965" s="4" t="s">
        <v>148</v>
      </c>
      <c r="B965" s="14" t="s">
        <v>149</v>
      </c>
      <c r="C965" s="34">
        <v>42851</v>
      </c>
      <c r="D965" s="15">
        <v>72915</v>
      </c>
      <c r="E965" s="15">
        <v>71965</v>
      </c>
      <c r="F965" s="15">
        <v>0</v>
      </c>
      <c r="G965" s="15">
        <v>0</v>
      </c>
      <c r="H965" s="15">
        <v>0</v>
      </c>
      <c r="I965" s="15">
        <v>950</v>
      </c>
      <c r="J965" s="15">
        <v>9325.83</v>
      </c>
      <c r="K965" s="15">
        <v>0</v>
      </c>
      <c r="L965" s="15">
        <v>520</v>
      </c>
      <c r="M965" s="15">
        <v>240</v>
      </c>
      <c r="N965" s="15">
        <v>3900</v>
      </c>
      <c r="O965" s="15">
        <v>67762.91</v>
      </c>
      <c r="P965" s="15">
        <v>0</v>
      </c>
      <c r="Q965" s="15">
        <v>435</v>
      </c>
      <c r="R965" s="15">
        <v>18702.919999999998</v>
      </c>
      <c r="S965" s="15">
        <v>71965</v>
      </c>
      <c r="T965" s="15">
        <v>14276.01</v>
      </c>
      <c r="U965" s="15">
        <v>0</v>
      </c>
      <c r="V965" s="15">
        <v>659.82</v>
      </c>
      <c r="W965" s="15">
        <v>83000.83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  <c r="AD965" s="15">
        <v>0</v>
      </c>
      <c r="AE965" s="15">
        <v>57677.08</v>
      </c>
      <c r="AF965" s="17">
        <v>-8.4600000000000009</v>
      </c>
      <c r="AG965" s="17">
        <v>0</v>
      </c>
      <c r="AH965" s="17">
        <v>0</v>
      </c>
      <c r="AI965" s="17">
        <v>0</v>
      </c>
      <c r="AJ965" s="17">
        <v>0</v>
      </c>
      <c r="AK965" s="17">
        <v>0</v>
      </c>
      <c r="AL965" s="18">
        <v>847</v>
      </c>
      <c r="AM965" s="18">
        <v>880</v>
      </c>
      <c r="AN965" s="35">
        <v>42857</v>
      </c>
      <c r="AO965" s="35">
        <v>42852</v>
      </c>
      <c r="AP965" s="23" t="s">
        <v>50</v>
      </c>
      <c r="AQ965" s="36">
        <v>42852.731539351851</v>
      </c>
      <c r="AR965" s="20" t="s">
        <v>71</v>
      </c>
      <c r="AS965" s="25" t="s">
        <v>50</v>
      </c>
      <c r="AT965" s="37">
        <v>42853.463414351849</v>
      </c>
      <c r="AU965" s="21" t="s">
        <v>51</v>
      </c>
    </row>
    <row r="966" spans="1:47" x14ac:dyDescent="0.2">
      <c r="A966" s="4" t="s">
        <v>148</v>
      </c>
      <c r="B966" s="14" t="s">
        <v>149</v>
      </c>
      <c r="C966" s="34">
        <v>42852</v>
      </c>
      <c r="D966" s="15">
        <v>64450</v>
      </c>
      <c r="E966" s="15">
        <v>63500</v>
      </c>
      <c r="F966" s="15">
        <v>150</v>
      </c>
      <c r="G966" s="15">
        <v>0</v>
      </c>
      <c r="H966" s="15">
        <v>0</v>
      </c>
      <c r="I966" s="15">
        <v>800</v>
      </c>
      <c r="J966" s="15">
        <v>8008.68</v>
      </c>
      <c r="K966" s="15">
        <v>0</v>
      </c>
      <c r="L966" s="15">
        <v>825</v>
      </c>
      <c r="M966" s="15">
        <v>0</v>
      </c>
      <c r="N966" s="15">
        <v>8200</v>
      </c>
      <c r="O966" s="15">
        <v>60240.45</v>
      </c>
      <c r="P966" s="15">
        <v>0</v>
      </c>
      <c r="Q966" s="15">
        <v>455</v>
      </c>
      <c r="R966" s="15">
        <v>20788.23</v>
      </c>
      <c r="S966" s="15">
        <v>63500</v>
      </c>
      <c r="T966" s="15">
        <v>17405.78</v>
      </c>
      <c r="U966" s="15">
        <v>0</v>
      </c>
      <c r="V966" s="15">
        <v>577.9</v>
      </c>
      <c r="W966" s="15">
        <v>73283.679999999993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  <c r="AD966" s="15">
        <v>0</v>
      </c>
      <c r="AE966" s="15">
        <v>51406.77</v>
      </c>
      <c r="AF966" s="17">
        <v>-8.15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  <c r="AL966" s="18">
        <v>884</v>
      </c>
      <c r="AM966" s="18">
        <v>901</v>
      </c>
      <c r="AN966" s="35">
        <v>42858</v>
      </c>
      <c r="AO966" s="35">
        <v>42853</v>
      </c>
      <c r="AP966" s="23" t="s">
        <v>50</v>
      </c>
      <c r="AQ966" s="36">
        <v>42855.821087962962</v>
      </c>
      <c r="AR966" s="20" t="s">
        <v>51</v>
      </c>
      <c r="AS966" s="25" t="s">
        <v>50</v>
      </c>
      <c r="AT966" s="37">
        <v>42857.468946759262</v>
      </c>
      <c r="AU966" s="21" t="s">
        <v>51</v>
      </c>
    </row>
    <row r="967" spans="1:47" x14ac:dyDescent="0.2">
      <c r="A967" s="4" t="s">
        <v>148</v>
      </c>
      <c r="B967" s="14" t="s">
        <v>149</v>
      </c>
      <c r="C967" s="34">
        <v>42853</v>
      </c>
      <c r="D967" s="15">
        <v>69620</v>
      </c>
      <c r="E967" s="15">
        <v>69020</v>
      </c>
      <c r="F967" s="15">
        <v>0</v>
      </c>
      <c r="G967" s="15">
        <v>0</v>
      </c>
      <c r="H967" s="15">
        <v>0</v>
      </c>
      <c r="I967" s="15">
        <v>600</v>
      </c>
      <c r="J967" s="15">
        <v>9819.66</v>
      </c>
      <c r="K967" s="15">
        <v>0</v>
      </c>
      <c r="L967" s="15">
        <v>460</v>
      </c>
      <c r="M967" s="15">
        <v>200</v>
      </c>
      <c r="N967" s="15">
        <v>3800</v>
      </c>
      <c r="O967" s="15">
        <v>43910.7</v>
      </c>
      <c r="P967" s="15">
        <v>0</v>
      </c>
      <c r="Q967" s="15">
        <v>19932.599999999999</v>
      </c>
      <c r="R967" s="15">
        <v>20056.36</v>
      </c>
      <c r="S967" s="15">
        <v>69020</v>
      </c>
      <c r="T967" s="15">
        <v>14194.08</v>
      </c>
      <c r="U967" s="15">
        <v>0</v>
      </c>
      <c r="V967" s="15">
        <v>685.58</v>
      </c>
      <c r="W967" s="15">
        <v>80099.66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  <c r="AD967" s="15">
        <v>0</v>
      </c>
      <c r="AE967" s="15">
        <v>33431.040000000001</v>
      </c>
      <c r="AF967" s="17">
        <v>-348.94</v>
      </c>
      <c r="AG967" s="17">
        <v>0</v>
      </c>
      <c r="AH967" s="17">
        <v>0</v>
      </c>
      <c r="AI967" s="17">
        <v>0</v>
      </c>
      <c r="AJ967" s="17">
        <v>0</v>
      </c>
      <c r="AK967" s="17">
        <v>0</v>
      </c>
      <c r="AL967" s="18">
        <v>797</v>
      </c>
      <c r="AM967" s="18">
        <v>812</v>
      </c>
      <c r="AN967" s="35">
        <v>42859</v>
      </c>
      <c r="AO967" s="35">
        <v>42854</v>
      </c>
      <c r="AP967" s="23" t="s">
        <v>50</v>
      </c>
      <c r="AQ967" s="36">
        <v>42857.617789351854</v>
      </c>
      <c r="AR967" s="20" t="s">
        <v>71</v>
      </c>
      <c r="AS967" s="25" t="s">
        <v>50</v>
      </c>
      <c r="AT967" s="37">
        <v>42857.881342592591</v>
      </c>
      <c r="AU967" s="21" t="s">
        <v>51</v>
      </c>
    </row>
    <row r="968" spans="1:47" x14ac:dyDescent="0.2">
      <c r="A968" s="4" t="s">
        <v>148</v>
      </c>
      <c r="B968" s="14" t="s">
        <v>149</v>
      </c>
      <c r="C968" s="34">
        <v>42854</v>
      </c>
      <c r="D968" s="15">
        <v>52765</v>
      </c>
      <c r="E968" s="15">
        <v>52265</v>
      </c>
      <c r="F968" s="15">
        <v>0</v>
      </c>
      <c r="G968" s="15">
        <v>0</v>
      </c>
      <c r="H968" s="15">
        <v>0</v>
      </c>
      <c r="I968" s="15">
        <v>500</v>
      </c>
      <c r="J968" s="15">
        <v>8887.14</v>
      </c>
      <c r="K968" s="15">
        <v>0</v>
      </c>
      <c r="L968" s="15">
        <v>400</v>
      </c>
      <c r="M968" s="15">
        <v>410</v>
      </c>
      <c r="N968" s="15">
        <v>14100</v>
      </c>
      <c r="O968" s="15">
        <v>58076.65</v>
      </c>
      <c r="P968" s="15">
        <v>0</v>
      </c>
      <c r="Q968" s="15">
        <v>1766</v>
      </c>
      <c r="R968" s="15">
        <v>16719.490000000002</v>
      </c>
      <c r="S968" s="15">
        <v>52265</v>
      </c>
      <c r="T968" s="15">
        <v>23662.75</v>
      </c>
      <c r="U968" s="15">
        <v>0</v>
      </c>
      <c r="V968" s="15">
        <v>634.39</v>
      </c>
      <c r="W968" s="15">
        <v>62462.14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  <c r="AD968" s="15">
        <v>0</v>
      </c>
      <c r="AE968" s="15">
        <v>48379.51</v>
      </c>
      <c r="AF968" s="17">
        <v>-10.39</v>
      </c>
      <c r="AG968" s="17">
        <v>0</v>
      </c>
      <c r="AH968" s="17">
        <v>0</v>
      </c>
      <c r="AI968" s="17">
        <v>0</v>
      </c>
      <c r="AJ968" s="17">
        <v>0</v>
      </c>
      <c r="AK968" s="17">
        <v>0</v>
      </c>
      <c r="AL968" s="18">
        <v>623</v>
      </c>
      <c r="AM968" s="18">
        <v>635</v>
      </c>
      <c r="AN968" s="35">
        <v>42859</v>
      </c>
      <c r="AO968" s="35">
        <v>42855</v>
      </c>
      <c r="AP968" s="23" t="s">
        <v>50</v>
      </c>
      <c r="AQ968" s="36">
        <v>42857.685532407406</v>
      </c>
      <c r="AR968" s="20" t="s">
        <v>71</v>
      </c>
      <c r="AS968" s="25" t="s">
        <v>50</v>
      </c>
      <c r="AT968" s="37">
        <v>42857.881342592591</v>
      </c>
      <c r="AU968" s="21" t="s">
        <v>51</v>
      </c>
    </row>
    <row r="969" spans="1:47" x14ac:dyDescent="0.2">
      <c r="A969" s="4" t="s">
        <v>150</v>
      </c>
      <c r="B969" s="14" t="s">
        <v>151</v>
      </c>
      <c r="C969" s="34">
        <v>42826</v>
      </c>
      <c r="D969" s="15">
        <v>35455</v>
      </c>
      <c r="E969" s="15">
        <v>35205</v>
      </c>
      <c r="F969" s="15">
        <v>0</v>
      </c>
      <c r="G969" s="15">
        <v>0</v>
      </c>
      <c r="H969" s="15">
        <v>0</v>
      </c>
      <c r="I969" s="15">
        <v>250</v>
      </c>
      <c r="J969" s="15">
        <v>2211.6</v>
      </c>
      <c r="K969" s="15">
        <v>0</v>
      </c>
      <c r="L969" s="15">
        <v>295</v>
      </c>
      <c r="M969" s="15">
        <v>125</v>
      </c>
      <c r="N969" s="15">
        <v>1000</v>
      </c>
      <c r="O969" s="15">
        <v>36261.599999999999</v>
      </c>
      <c r="P969" s="15">
        <v>0</v>
      </c>
      <c r="Q969" s="15">
        <v>0</v>
      </c>
      <c r="R969" s="15">
        <v>2825</v>
      </c>
      <c r="S969" s="15">
        <v>35205</v>
      </c>
      <c r="T969" s="15">
        <v>3709.44</v>
      </c>
      <c r="U969" s="15">
        <v>0</v>
      </c>
      <c r="V969" s="15">
        <v>172.16</v>
      </c>
      <c r="W969" s="15">
        <v>38086.6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  <c r="AD969" s="15">
        <v>0</v>
      </c>
      <c r="AE969" s="15">
        <v>33630</v>
      </c>
      <c r="AF969" s="17">
        <v>0</v>
      </c>
      <c r="AG969" s="17">
        <v>0</v>
      </c>
      <c r="AH969" s="17">
        <v>0</v>
      </c>
      <c r="AI969" s="17">
        <v>0</v>
      </c>
      <c r="AJ969" s="17">
        <v>0</v>
      </c>
      <c r="AK969" s="17">
        <v>0</v>
      </c>
      <c r="AL969" s="18">
        <v>358</v>
      </c>
      <c r="AM969" s="18">
        <v>383</v>
      </c>
      <c r="AN969" s="35">
        <v>42830</v>
      </c>
      <c r="AO969" s="35">
        <v>42827</v>
      </c>
      <c r="AP969" s="23" t="s">
        <v>50</v>
      </c>
      <c r="AQ969" s="36">
        <v>42829.445983796293</v>
      </c>
      <c r="AR969" s="20" t="s">
        <v>51</v>
      </c>
      <c r="AS969" s="25" t="s">
        <v>50</v>
      </c>
      <c r="AT969" s="37">
        <v>42850.879733796297</v>
      </c>
      <c r="AU969" s="21" t="s">
        <v>57</v>
      </c>
    </row>
    <row r="970" spans="1:47" x14ac:dyDescent="0.2">
      <c r="A970" s="4" t="s">
        <v>150</v>
      </c>
      <c r="B970" s="14" t="s">
        <v>151</v>
      </c>
      <c r="C970" s="34">
        <v>42828</v>
      </c>
      <c r="D970" s="15">
        <v>70880</v>
      </c>
      <c r="E970" s="15">
        <v>70180</v>
      </c>
      <c r="F970" s="15">
        <v>300</v>
      </c>
      <c r="G970" s="15">
        <v>0</v>
      </c>
      <c r="H970" s="15">
        <v>0</v>
      </c>
      <c r="I970" s="15">
        <v>400</v>
      </c>
      <c r="J970" s="15">
        <v>6191.49</v>
      </c>
      <c r="K970" s="15">
        <v>0</v>
      </c>
      <c r="L970" s="15">
        <v>1125</v>
      </c>
      <c r="M970" s="15">
        <v>280</v>
      </c>
      <c r="N970" s="15">
        <v>3500</v>
      </c>
      <c r="O970" s="15">
        <v>73408.75</v>
      </c>
      <c r="P970" s="15">
        <v>0</v>
      </c>
      <c r="Q970" s="15">
        <v>0</v>
      </c>
      <c r="R970" s="15">
        <v>8567.74</v>
      </c>
      <c r="S970" s="15">
        <v>70180</v>
      </c>
      <c r="T970" s="15">
        <v>11299.52</v>
      </c>
      <c r="U970" s="15">
        <v>0</v>
      </c>
      <c r="V970" s="15">
        <v>496.97</v>
      </c>
      <c r="W970" s="15">
        <v>78476.490000000005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  <c r="AD970" s="15">
        <v>0</v>
      </c>
      <c r="AE970" s="15">
        <v>65812.259999999995</v>
      </c>
      <c r="AF970" s="17">
        <v>0</v>
      </c>
      <c r="AG970" s="17">
        <v>0</v>
      </c>
      <c r="AH970" s="17">
        <v>0</v>
      </c>
      <c r="AI970" s="17">
        <v>0</v>
      </c>
      <c r="AJ970" s="17">
        <v>0</v>
      </c>
      <c r="AK970" s="17">
        <v>0</v>
      </c>
      <c r="AL970" s="18">
        <v>745</v>
      </c>
      <c r="AM970" s="18">
        <v>783</v>
      </c>
      <c r="AN970" s="35">
        <v>42832</v>
      </c>
      <c r="AO970" s="35">
        <v>42829</v>
      </c>
      <c r="AP970" s="23" t="s">
        <v>50</v>
      </c>
      <c r="AQ970" s="36">
        <v>42830.855231481481</v>
      </c>
      <c r="AR970" s="20" t="s">
        <v>51</v>
      </c>
      <c r="AS970" s="25" t="s">
        <v>50</v>
      </c>
      <c r="AT970" s="37">
        <v>42850.879733796297</v>
      </c>
      <c r="AU970" s="21" t="s">
        <v>57</v>
      </c>
    </row>
    <row r="971" spans="1:47" x14ac:dyDescent="0.2">
      <c r="A971" s="4" t="s">
        <v>150</v>
      </c>
      <c r="B971" s="14" t="s">
        <v>151</v>
      </c>
      <c r="C971" s="34">
        <v>42829</v>
      </c>
      <c r="D971" s="15">
        <v>48845</v>
      </c>
      <c r="E971" s="15">
        <v>48595</v>
      </c>
      <c r="F971" s="15">
        <v>150</v>
      </c>
      <c r="G971" s="15">
        <v>0</v>
      </c>
      <c r="H971" s="15">
        <v>0</v>
      </c>
      <c r="I971" s="15">
        <v>100</v>
      </c>
      <c r="J971" s="15">
        <v>2241.6</v>
      </c>
      <c r="K971" s="15">
        <v>0</v>
      </c>
      <c r="L971" s="15">
        <v>430</v>
      </c>
      <c r="M971" s="15">
        <v>75</v>
      </c>
      <c r="N971" s="15">
        <v>3000</v>
      </c>
      <c r="O971" s="15">
        <v>49530.1</v>
      </c>
      <c r="P971" s="15">
        <v>0</v>
      </c>
      <c r="Q971" s="15">
        <v>0</v>
      </c>
      <c r="R971" s="15">
        <v>5061.5</v>
      </c>
      <c r="S971" s="15">
        <v>48595</v>
      </c>
      <c r="T971" s="15">
        <v>5816.91</v>
      </c>
      <c r="U971" s="15">
        <v>0</v>
      </c>
      <c r="V971" s="15">
        <v>179.69</v>
      </c>
      <c r="W971" s="15">
        <v>51591.6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  <c r="AD971" s="15">
        <v>0</v>
      </c>
      <c r="AE971" s="15">
        <v>46783.5</v>
      </c>
      <c r="AF971" s="17">
        <v>0</v>
      </c>
      <c r="AG971" s="17">
        <v>0</v>
      </c>
      <c r="AH971" s="17">
        <v>0</v>
      </c>
      <c r="AI971" s="17">
        <v>0</v>
      </c>
      <c r="AJ971" s="17">
        <v>0</v>
      </c>
      <c r="AK971" s="17">
        <v>0</v>
      </c>
      <c r="AL971" s="18">
        <v>492</v>
      </c>
      <c r="AM971" s="18">
        <v>521</v>
      </c>
      <c r="AN971" s="35">
        <v>42835</v>
      </c>
      <c r="AO971" s="35">
        <v>42830</v>
      </c>
      <c r="AP971" s="23" t="s">
        <v>50</v>
      </c>
      <c r="AQ971" s="36">
        <v>42834.886562500003</v>
      </c>
      <c r="AR971" s="20" t="s">
        <v>51</v>
      </c>
      <c r="AS971" s="25" t="s">
        <v>50</v>
      </c>
      <c r="AT971" s="37">
        <v>42850.879733796297</v>
      </c>
      <c r="AU971" s="21" t="s">
        <v>57</v>
      </c>
    </row>
    <row r="972" spans="1:47" x14ac:dyDescent="0.2">
      <c r="A972" s="4" t="s">
        <v>150</v>
      </c>
      <c r="B972" s="14" t="s">
        <v>151</v>
      </c>
      <c r="C972" s="34">
        <v>42830</v>
      </c>
      <c r="D972" s="15">
        <v>55350</v>
      </c>
      <c r="E972" s="15">
        <v>54900</v>
      </c>
      <c r="F972" s="15">
        <v>100</v>
      </c>
      <c r="G972" s="15">
        <v>0</v>
      </c>
      <c r="H972" s="15">
        <v>0</v>
      </c>
      <c r="I972" s="15">
        <v>350</v>
      </c>
      <c r="J972" s="15">
        <v>4559.97</v>
      </c>
      <c r="K972" s="15">
        <v>0</v>
      </c>
      <c r="L972" s="15">
        <v>650</v>
      </c>
      <c r="M972" s="15">
        <v>470</v>
      </c>
      <c r="N972" s="15">
        <v>1500</v>
      </c>
      <c r="O972" s="15">
        <v>56150.1</v>
      </c>
      <c r="P972" s="15">
        <v>0</v>
      </c>
      <c r="Q972" s="15">
        <v>0</v>
      </c>
      <c r="R972" s="15">
        <v>6379.87</v>
      </c>
      <c r="S972" s="15">
        <v>54900</v>
      </c>
      <c r="T972" s="15">
        <v>7258.38</v>
      </c>
      <c r="U972" s="15">
        <v>0</v>
      </c>
      <c r="V972" s="15">
        <v>371.59</v>
      </c>
      <c r="W972" s="15">
        <v>61029.97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  <c r="AD972" s="15">
        <v>0</v>
      </c>
      <c r="AE972" s="15">
        <v>50470.13</v>
      </c>
      <c r="AF972" s="17">
        <v>0</v>
      </c>
      <c r="AG972" s="17">
        <v>0</v>
      </c>
      <c r="AH972" s="17">
        <v>0</v>
      </c>
      <c r="AI972" s="17">
        <v>0</v>
      </c>
      <c r="AJ972" s="17">
        <v>0</v>
      </c>
      <c r="AK972" s="17">
        <v>0</v>
      </c>
      <c r="AL972" s="18">
        <v>552</v>
      </c>
      <c r="AM972" s="18">
        <v>582</v>
      </c>
      <c r="AN972" s="35">
        <v>42835</v>
      </c>
      <c r="AO972" s="35">
        <v>42832</v>
      </c>
      <c r="AP972" s="23" t="s">
        <v>50</v>
      </c>
      <c r="AQ972" s="36">
        <v>42834.950960648152</v>
      </c>
      <c r="AR972" s="20" t="s">
        <v>51</v>
      </c>
      <c r="AS972" s="25" t="s">
        <v>50</v>
      </c>
      <c r="AT972" s="37">
        <v>42850.879733796297</v>
      </c>
      <c r="AU972" s="21" t="s">
        <v>57</v>
      </c>
    </row>
    <row r="973" spans="1:47" x14ac:dyDescent="0.2">
      <c r="A973" s="4" t="s">
        <v>150</v>
      </c>
      <c r="B973" s="14" t="s">
        <v>151</v>
      </c>
      <c r="C973" s="34">
        <v>42832</v>
      </c>
      <c r="D973" s="15">
        <v>88670</v>
      </c>
      <c r="E973" s="15">
        <v>87920</v>
      </c>
      <c r="F973" s="15">
        <v>50</v>
      </c>
      <c r="G973" s="15">
        <v>0</v>
      </c>
      <c r="H973" s="15">
        <v>0</v>
      </c>
      <c r="I973" s="15">
        <v>700</v>
      </c>
      <c r="J973" s="15">
        <v>5679.9</v>
      </c>
      <c r="K973" s="15">
        <v>0</v>
      </c>
      <c r="L973" s="15">
        <v>770</v>
      </c>
      <c r="M973" s="15">
        <v>920</v>
      </c>
      <c r="N973" s="15">
        <v>3000</v>
      </c>
      <c r="O973" s="15">
        <v>91001.35</v>
      </c>
      <c r="P973" s="15">
        <v>0</v>
      </c>
      <c r="Q973" s="15">
        <v>1595</v>
      </c>
      <c r="R973" s="15">
        <v>6443.55</v>
      </c>
      <c r="S973" s="15">
        <v>87920</v>
      </c>
      <c r="T973" s="15">
        <v>10637.76</v>
      </c>
      <c r="U973" s="15">
        <v>0</v>
      </c>
      <c r="V973" s="15">
        <v>482.14</v>
      </c>
      <c r="W973" s="15">
        <v>96039.9</v>
      </c>
      <c r="X973" s="16">
        <v>0</v>
      </c>
      <c r="Y973" s="16">
        <v>0</v>
      </c>
      <c r="Z973" s="16">
        <v>0</v>
      </c>
      <c r="AA973" s="16">
        <v>0</v>
      </c>
      <c r="AB973" s="16">
        <v>0</v>
      </c>
      <c r="AC973" s="16">
        <v>0</v>
      </c>
      <c r="AD973" s="15">
        <v>0</v>
      </c>
      <c r="AE973" s="15">
        <v>83631.45</v>
      </c>
      <c r="AF973" s="17">
        <v>-36.69</v>
      </c>
      <c r="AG973" s="17">
        <v>0</v>
      </c>
      <c r="AH973" s="17">
        <v>0</v>
      </c>
      <c r="AI973" s="17">
        <v>0</v>
      </c>
      <c r="AJ973" s="17">
        <v>0</v>
      </c>
      <c r="AK973" s="17">
        <v>0</v>
      </c>
      <c r="AL973" s="18">
        <v>892</v>
      </c>
      <c r="AM973" s="18">
        <v>955</v>
      </c>
      <c r="AN973" s="35">
        <v>42837</v>
      </c>
      <c r="AO973" s="35">
        <v>42833</v>
      </c>
      <c r="AP973" s="23" t="s">
        <v>50</v>
      </c>
      <c r="AQ973" s="36">
        <v>42835.614351851851</v>
      </c>
      <c r="AR973" s="20" t="s">
        <v>51</v>
      </c>
      <c r="AS973" s="25" t="s">
        <v>50</v>
      </c>
      <c r="AT973" s="37">
        <v>42850.879733796297</v>
      </c>
      <c r="AU973" s="21" t="s">
        <v>57</v>
      </c>
    </row>
    <row r="974" spans="1:47" x14ac:dyDescent="0.2">
      <c r="A974" s="4" t="s">
        <v>150</v>
      </c>
      <c r="B974" s="14" t="s">
        <v>151</v>
      </c>
      <c r="C974" s="34">
        <v>42833</v>
      </c>
      <c r="D974" s="15">
        <v>32225</v>
      </c>
      <c r="E974" s="15">
        <v>31825</v>
      </c>
      <c r="F974" s="15">
        <v>0</v>
      </c>
      <c r="G974" s="15">
        <v>0</v>
      </c>
      <c r="H974" s="15">
        <v>0</v>
      </c>
      <c r="I974" s="15">
        <v>400</v>
      </c>
      <c r="J974" s="15">
        <v>2012.67</v>
      </c>
      <c r="K974" s="15">
        <v>0</v>
      </c>
      <c r="L974" s="15">
        <v>225</v>
      </c>
      <c r="M974" s="15">
        <v>805</v>
      </c>
      <c r="N974" s="15">
        <v>0</v>
      </c>
      <c r="O974" s="15">
        <v>34275.870000000003</v>
      </c>
      <c r="P974" s="15">
        <v>0</v>
      </c>
      <c r="Q974" s="15">
        <v>0</v>
      </c>
      <c r="R974" s="15">
        <v>991.8</v>
      </c>
      <c r="S974" s="15">
        <v>31825</v>
      </c>
      <c r="T974" s="15">
        <v>3243.62</v>
      </c>
      <c r="U974" s="15">
        <v>0</v>
      </c>
      <c r="V974" s="15">
        <v>199.05</v>
      </c>
      <c r="W974" s="15">
        <v>35267.67</v>
      </c>
      <c r="X974" s="16">
        <v>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  <c r="AD974" s="15">
        <v>0</v>
      </c>
      <c r="AE974" s="15">
        <v>31233.200000000001</v>
      </c>
      <c r="AF974" s="17">
        <v>0</v>
      </c>
      <c r="AG974" s="17">
        <v>0</v>
      </c>
      <c r="AH974" s="17">
        <v>0</v>
      </c>
      <c r="AI974" s="17">
        <v>0</v>
      </c>
      <c r="AJ974" s="17">
        <v>0</v>
      </c>
      <c r="AK974" s="17">
        <v>0</v>
      </c>
      <c r="AL974" s="18">
        <v>343</v>
      </c>
      <c r="AM974" s="18">
        <v>389</v>
      </c>
      <c r="AN974" s="35">
        <v>42837</v>
      </c>
      <c r="AO974" s="35">
        <v>42835</v>
      </c>
      <c r="AP974" s="23" t="s">
        <v>50</v>
      </c>
      <c r="AQ974" s="36">
        <v>42836.484467592592</v>
      </c>
      <c r="AR974" s="20" t="s">
        <v>51</v>
      </c>
      <c r="AS974" s="25" t="s">
        <v>50</v>
      </c>
      <c r="AT974" s="37">
        <v>42850.879733796297</v>
      </c>
      <c r="AU974" s="21" t="s">
        <v>57</v>
      </c>
    </row>
    <row r="975" spans="1:47" x14ac:dyDescent="0.2">
      <c r="A975" s="4" t="s">
        <v>150</v>
      </c>
      <c r="B975" s="14" t="s">
        <v>151</v>
      </c>
      <c r="C975" s="34">
        <v>42835</v>
      </c>
      <c r="D975" s="15">
        <v>50565</v>
      </c>
      <c r="E975" s="15">
        <v>50265</v>
      </c>
      <c r="F975" s="15">
        <v>0</v>
      </c>
      <c r="G975" s="15">
        <v>0</v>
      </c>
      <c r="H975" s="15">
        <v>0</v>
      </c>
      <c r="I975" s="15">
        <v>300</v>
      </c>
      <c r="J975" s="15">
        <v>3353.43</v>
      </c>
      <c r="K975" s="15">
        <v>0</v>
      </c>
      <c r="L975" s="15">
        <v>405</v>
      </c>
      <c r="M975" s="15">
        <v>395</v>
      </c>
      <c r="N975" s="15">
        <v>1500</v>
      </c>
      <c r="O975" s="15">
        <v>53161.53</v>
      </c>
      <c r="P975" s="15">
        <v>0</v>
      </c>
      <c r="Q975" s="15">
        <v>445</v>
      </c>
      <c r="R975" s="15">
        <v>2611.9</v>
      </c>
      <c r="S975" s="15">
        <v>50265</v>
      </c>
      <c r="T975" s="15">
        <v>5681.71</v>
      </c>
      <c r="U975" s="15">
        <v>0</v>
      </c>
      <c r="V975" s="15">
        <v>271.72000000000003</v>
      </c>
      <c r="W975" s="15">
        <v>54718.43</v>
      </c>
      <c r="X975" s="16">
        <v>0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  <c r="AD975" s="15">
        <v>0</v>
      </c>
      <c r="AE975" s="15">
        <v>49008.1</v>
      </c>
      <c r="AF975" s="17">
        <v>-9.8000000000000007</v>
      </c>
      <c r="AG975" s="17">
        <v>0</v>
      </c>
      <c r="AH975" s="17">
        <v>0</v>
      </c>
      <c r="AI975" s="17">
        <v>40133.660000000003</v>
      </c>
      <c r="AJ975" s="17">
        <v>0</v>
      </c>
      <c r="AK975" s="17">
        <v>0</v>
      </c>
      <c r="AL975" s="18">
        <v>551</v>
      </c>
      <c r="AM975" s="18">
        <v>586</v>
      </c>
      <c r="AN975" s="35">
        <v>42842</v>
      </c>
      <c r="AO975" s="35">
        <v>42836</v>
      </c>
      <c r="AP975" s="23" t="s">
        <v>50</v>
      </c>
      <c r="AQ975" s="36">
        <v>42837.426851851851</v>
      </c>
      <c r="AR975" s="20" t="s">
        <v>51</v>
      </c>
      <c r="AS975" s="25" t="s">
        <v>50</v>
      </c>
      <c r="AT975" s="37">
        <v>42850.879733796297</v>
      </c>
      <c r="AU975" s="21" t="s">
        <v>57</v>
      </c>
    </row>
    <row r="976" spans="1:47" x14ac:dyDescent="0.2">
      <c r="A976" s="4" t="s">
        <v>150</v>
      </c>
      <c r="B976" s="14" t="s">
        <v>151</v>
      </c>
      <c r="C976" s="34">
        <v>42836</v>
      </c>
      <c r="D976" s="15">
        <v>15705</v>
      </c>
      <c r="E976" s="15">
        <v>15405</v>
      </c>
      <c r="F976" s="15">
        <v>0</v>
      </c>
      <c r="G976" s="15">
        <v>0</v>
      </c>
      <c r="H976" s="15">
        <v>0</v>
      </c>
      <c r="I976" s="15">
        <v>300</v>
      </c>
      <c r="J976" s="15">
        <v>2510.4</v>
      </c>
      <c r="K976" s="15">
        <v>0</v>
      </c>
      <c r="L976" s="15">
        <v>220</v>
      </c>
      <c r="M976" s="15">
        <v>10</v>
      </c>
      <c r="N976" s="15">
        <v>0</v>
      </c>
      <c r="O976" s="15">
        <v>17771.400000000001</v>
      </c>
      <c r="P976" s="15">
        <v>0</v>
      </c>
      <c r="Q976" s="15">
        <v>0</v>
      </c>
      <c r="R976" s="15">
        <v>674</v>
      </c>
      <c r="S976" s="15">
        <v>15405</v>
      </c>
      <c r="T976" s="15">
        <v>2861.13</v>
      </c>
      <c r="U976" s="15">
        <v>0</v>
      </c>
      <c r="V976" s="15">
        <v>179.27</v>
      </c>
      <c r="W976" s="15">
        <v>18445.400000000001</v>
      </c>
      <c r="X976" s="16">
        <v>0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  <c r="AD976" s="15">
        <v>0</v>
      </c>
      <c r="AE976" s="15">
        <v>15031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  <c r="AL976" s="18">
        <v>183</v>
      </c>
      <c r="AM976" s="18">
        <v>186</v>
      </c>
      <c r="AN976" s="35">
        <v>42843</v>
      </c>
      <c r="AO976" s="35">
        <v>42837</v>
      </c>
      <c r="AP976" s="23" t="s">
        <v>50</v>
      </c>
      <c r="AQ976" s="36">
        <v>42841.536990740744</v>
      </c>
      <c r="AR976" s="20" t="s">
        <v>51</v>
      </c>
      <c r="AS976" s="25" t="s">
        <v>50</v>
      </c>
      <c r="AT976" s="37">
        <v>42850.879733796297</v>
      </c>
      <c r="AU976" s="21" t="s">
        <v>57</v>
      </c>
    </row>
    <row r="977" spans="1:47" x14ac:dyDescent="0.2">
      <c r="A977" s="4" t="s">
        <v>150</v>
      </c>
      <c r="B977" s="14" t="s">
        <v>151</v>
      </c>
      <c r="C977" s="34">
        <v>42837</v>
      </c>
      <c r="D977" s="15">
        <v>1755</v>
      </c>
      <c r="E977" s="15">
        <v>1705</v>
      </c>
      <c r="F977" s="15">
        <v>0</v>
      </c>
      <c r="G977" s="15">
        <v>0</v>
      </c>
      <c r="H977" s="15">
        <v>0</v>
      </c>
      <c r="I977" s="15">
        <v>50</v>
      </c>
      <c r="J977" s="15">
        <v>159.6</v>
      </c>
      <c r="K977" s="15">
        <v>0</v>
      </c>
      <c r="L977" s="15">
        <v>65</v>
      </c>
      <c r="M977" s="15">
        <v>10</v>
      </c>
      <c r="N977" s="15">
        <v>0</v>
      </c>
      <c r="O977" s="15">
        <v>1989.6</v>
      </c>
      <c r="P977" s="15">
        <v>0</v>
      </c>
      <c r="Q977" s="15">
        <v>0</v>
      </c>
      <c r="R977" s="15">
        <v>0</v>
      </c>
      <c r="S977" s="15">
        <v>1705</v>
      </c>
      <c r="T977" s="15">
        <v>269.26</v>
      </c>
      <c r="U977" s="15">
        <v>0</v>
      </c>
      <c r="V977" s="15">
        <v>15.34</v>
      </c>
      <c r="W977" s="15">
        <v>1989.6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  <c r="AD977" s="15">
        <v>0</v>
      </c>
      <c r="AE977" s="15">
        <v>1755</v>
      </c>
      <c r="AF977" s="17">
        <v>0</v>
      </c>
      <c r="AG977" s="17">
        <v>0</v>
      </c>
      <c r="AH977" s="17">
        <v>0</v>
      </c>
      <c r="AI977" s="17">
        <v>0</v>
      </c>
      <c r="AJ977" s="17">
        <v>0</v>
      </c>
      <c r="AK977" s="17">
        <v>0</v>
      </c>
      <c r="AL977" s="18">
        <v>17</v>
      </c>
      <c r="AM977" s="18">
        <v>19</v>
      </c>
      <c r="AN977" s="35">
        <v>42844</v>
      </c>
      <c r="AO977" s="35">
        <v>42838</v>
      </c>
      <c r="AP977" s="23" t="s">
        <v>50</v>
      </c>
      <c r="AQ977" s="36">
        <v>42841.913287037038</v>
      </c>
      <c r="AR977" s="20" t="s">
        <v>51</v>
      </c>
      <c r="AS977" s="25" t="s">
        <v>50</v>
      </c>
      <c r="AT977" s="37">
        <v>42850.879733796297</v>
      </c>
      <c r="AU977" s="21" t="s">
        <v>57</v>
      </c>
    </row>
    <row r="978" spans="1:47" x14ac:dyDescent="0.2">
      <c r="A978" s="4" t="s">
        <v>150</v>
      </c>
      <c r="B978" s="14" t="s">
        <v>151</v>
      </c>
      <c r="C978" s="34">
        <v>42842</v>
      </c>
      <c r="D978" s="15">
        <v>48815</v>
      </c>
      <c r="E978" s="15">
        <v>48315</v>
      </c>
      <c r="F978" s="15">
        <v>0</v>
      </c>
      <c r="G978" s="15">
        <v>0</v>
      </c>
      <c r="H978" s="15">
        <v>0</v>
      </c>
      <c r="I978" s="15">
        <v>500</v>
      </c>
      <c r="J978" s="15">
        <v>6410.22</v>
      </c>
      <c r="K978" s="15">
        <v>0</v>
      </c>
      <c r="L978" s="15">
        <v>770</v>
      </c>
      <c r="M978" s="15">
        <v>1415</v>
      </c>
      <c r="N978" s="15">
        <v>3500</v>
      </c>
      <c r="O978" s="15">
        <v>53911.92</v>
      </c>
      <c r="P978" s="15">
        <v>0</v>
      </c>
      <c r="Q978" s="15">
        <v>0</v>
      </c>
      <c r="R978" s="15">
        <v>6998.3</v>
      </c>
      <c r="S978" s="15">
        <v>48315</v>
      </c>
      <c r="T978" s="15">
        <v>12032.92</v>
      </c>
      <c r="U978" s="15">
        <v>0</v>
      </c>
      <c r="V978" s="15">
        <v>562.29999999999995</v>
      </c>
      <c r="W978" s="15">
        <v>57410.22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  <c r="AD978" s="15">
        <v>0</v>
      </c>
      <c r="AE978" s="15">
        <v>45316.7</v>
      </c>
      <c r="AF978" s="17">
        <v>0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  <c r="AL978" s="18">
        <v>566</v>
      </c>
      <c r="AM978" s="18">
        <v>586</v>
      </c>
      <c r="AN978" s="35">
        <v>42845</v>
      </c>
      <c r="AO978" s="35">
        <v>42843</v>
      </c>
      <c r="AP978" s="23" t="s">
        <v>50</v>
      </c>
      <c r="AQ978" s="36">
        <v>42843.742962962962</v>
      </c>
      <c r="AR978" s="20" t="s">
        <v>51</v>
      </c>
      <c r="AS978" s="25" t="s">
        <v>50</v>
      </c>
      <c r="AT978" s="37">
        <v>42850.879733796297</v>
      </c>
      <c r="AU978" s="21" t="s">
        <v>57</v>
      </c>
    </row>
    <row r="979" spans="1:47" x14ac:dyDescent="0.2">
      <c r="A979" s="4" t="s">
        <v>150</v>
      </c>
      <c r="B979" s="14" t="s">
        <v>151</v>
      </c>
      <c r="C979" s="34">
        <v>42843</v>
      </c>
      <c r="D979" s="15">
        <v>44320</v>
      </c>
      <c r="E979" s="15">
        <v>44120</v>
      </c>
      <c r="F979" s="15">
        <v>0</v>
      </c>
      <c r="G979" s="15">
        <v>0</v>
      </c>
      <c r="H979" s="15">
        <v>0</v>
      </c>
      <c r="I979" s="15">
        <v>200</v>
      </c>
      <c r="J979" s="15">
        <v>4443.3</v>
      </c>
      <c r="K979" s="15">
        <v>0</v>
      </c>
      <c r="L979" s="15">
        <v>470</v>
      </c>
      <c r="M979" s="15">
        <v>30</v>
      </c>
      <c r="N979" s="15">
        <v>1000</v>
      </c>
      <c r="O979" s="15">
        <v>46510.12</v>
      </c>
      <c r="P979" s="15">
        <v>0</v>
      </c>
      <c r="Q979" s="15">
        <v>805</v>
      </c>
      <c r="R979" s="15">
        <v>2948.18</v>
      </c>
      <c r="S979" s="15">
        <v>44120</v>
      </c>
      <c r="T979" s="15">
        <v>5819.91</v>
      </c>
      <c r="U979" s="15">
        <v>0</v>
      </c>
      <c r="V979" s="15">
        <v>323.39</v>
      </c>
      <c r="W979" s="15">
        <v>49263.3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  <c r="AD979" s="15">
        <v>0</v>
      </c>
      <c r="AE979" s="15">
        <v>41566.82</v>
      </c>
      <c r="AF979" s="17">
        <v>-10.68</v>
      </c>
      <c r="AG979" s="17">
        <v>0</v>
      </c>
      <c r="AH979" s="17">
        <v>0</v>
      </c>
      <c r="AI979" s="17">
        <v>0</v>
      </c>
      <c r="AJ979" s="17">
        <v>0</v>
      </c>
      <c r="AK979" s="17">
        <v>0</v>
      </c>
      <c r="AL979" s="18">
        <v>475</v>
      </c>
      <c r="AM979" s="18">
        <v>501</v>
      </c>
      <c r="AN979" s="35">
        <v>42846</v>
      </c>
      <c r="AO979" s="35">
        <v>42844</v>
      </c>
      <c r="AP979" s="23" t="s">
        <v>50</v>
      </c>
      <c r="AQ979" s="36">
        <v>42844.718668981484</v>
      </c>
      <c r="AR979" s="20" t="s">
        <v>51</v>
      </c>
      <c r="AS979" s="25" t="s">
        <v>50</v>
      </c>
      <c r="AT979" s="37">
        <v>42850.879733796297</v>
      </c>
      <c r="AU979" s="21" t="s">
        <v>57</v>
      </c>
    </row>
    <row r="980" spans="1:47" x14ac:dyDescent="0.2">
      <c r="A980" s="4" t="s">
        <v>150</v>
      </c>
      <c r="B980" s="14" t="s">
        <v>151</v>
      </c>
      <c r="C980" s="34">
        <v>42844</v>
      </c>
      <c r="D980" s="15">
        <v>50490</v>
      </c>
      <c r="E980" s="15">
        <v>50240</v>
      </c>
      <c r="F980" s="15">
        <v>0</v>
      </c>
      <c r="G980" s="15">
        <v>0</v>
      </c>
      <c r="H980" s="15">
        <v>0</v>
      </c>
      <c r="I980" s="15">
        <v>250</v>
      </c>
      <c r="J980" s="15">
        <v>3130.14</v>
      </c>
      <c r="K980" s="15">
        <v>0</v>
      </c>
      <c r="L980" s="15">
        <v>545</v>
      </c>
      <c r="M980" s="15">
        <v>300</v>
      </c>
      <c r="N980" s="15">
        <v>1100</v>
      </c>
      <c r="O980" s="15">
        <v>52889</v>
      </c>
      <c r="P980" s="15">
        <v>0</v>
      </c>
      <c r="Q980" s="15">
        <v>0</v>
      </c>
      <c r="R980" s="15">
        <v>2676.14</v>
      </c>
      <c r="S980" s="15">
        <v>50240</v>
      </c>
      <c r="T980" s="15">
        <v>5065.08</v>
      </c>
      <c r="U980" s="15">
        <v>0</v>
      </c>
      <c r="V980" s="15">
        <v>260.06</v>
      </c>
      <c r="W980" s="15">
        <v>54465.14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  <c r="AD980" s="15">
        <v>0</v>
      </c>
      <c r="AE980" s="15">
        <v>48913.86</v>
      </c>
      <c r="AF980" s="17">
        <v>0</v>
      </c>
      <c r="AG980" s="17">
        <v>0</v>
      </c>
      <c r="AH980" s="17">
        <v>0</v>
      </c>
      <c r="AI980" s="17">
        <v>0</v>
      </c>
      <c r="AJ980" s="17">
        <v>0</v>
      </c>
      <c r="AK980" s="17">
        <v>0</v>
      </c>
      <c r="AL980" s="18">
        <v>459</v>
      </c>
      <c r="AM980" s="18">
        <v>511</v>
      </c>
      <c r="AN980" s="35">
        <v>42849</v>
      </c>
      <c r="AO980" s="35">
        <v>42845</v>
      </c>
      <c r="AP980" s="23" t="s">
        <v>50</v>
      </c>
      <c r="AQ980" s="36">
        <v>42845.722094907411</v>
      </c>
      <c r="AR980" s="20" t="s">
        <v>51</v>
      </c>
      <c r="AS980" s="25" t="s">
        <v>50</v>
      </c>
      <c r="AT980" s="37">
        <v>42850.879733796297</v>
      </c>
      <c r="AU980" s="21" t="s">
        <v>57</v>
      </c>
    </row>
    <row r="981" spans="1:47" x14ac:dyDescent="0.2">
      <c r="A981" s="4" t="s">
        <v>150</v>
      </c>
      <c r="B981" s="14" t="s">
        <v>151</v>
      </c>
      <c r="C981" s="34">
        <v>42845</v>
      </c>
      <c r="D981" s="15">
        <v>39440</v>
      </c>
      <c r="E981" s="15">
        <v>39240</v>
      </c>
      <c r="F981" s="15">
        <v>0</v>
      </c>
      <c r="G981" s="15">
        <v>0</v>
      </c>
      <c r="H981" s="15">
        <v>0</v>
      </c>
      <c r="I981" s="15">
        <v>200</v>
      </c>
      <c r="J981" s="15">
        <v>2940.54</v>
      </c>
      <c r="K981" s="15">
        <v>0</v>
      </c>
      <c r="L981" s="15">
        <v>395</v>
      </c>
      <c r="M981" s="15">
        <v>185</v>
      </c>
      <c r="N981" s="15">
        <v>500</v>
      </c>
      <c r="O981" s="15">
        <v>39459.72</v>
      </c>
      <c r="P981" s="15">
        <v>0</v>
      </c>
      <c r="Q981" s="15">
        <v>0</v>
      </c>
      <c r="R981" s="15">
        <v>4000.82</v>
      </c>
      <c r="S981" s="15">
        <v>39240</v>
      </c>
      <c r="T981" s="15">
        <v>3990.23</v>
      </c>
      <c r="U981" s="15">
        <v>0</v>
      </c>
      <c r="V981" s="15">
        <v>230.31</v>
      </c>
      <c r="W981" s="15">
        <v>42960.54</v>
      </c>
      <c r="X981" s="16">
        <v>0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  <c r="AD981" s="15">
        <v>0</v>
      </c>
      <c r="AE981" s="15">
        <v>35939.18</v>
      </c>
      <c r="AF981" s="17">
        <v>0</v>
      </c>
      <c r="AG981" s="17">
        <v>0</v>
      </c>
      <c r="AH981" s="17">
        <v>0</v>
      </c>
      <c r="AI981" s="17">
        <v>0</v>
      </c>
      <c r="AJ981" s="17">
        <v>0</v>
      </c>
      <c r="AK981" s="17">
        <v>0</v>
      </c>
      <c r="AL981" s="18">
        <v>405</v>
      </c>
      <c r="AM981" s="18">
        <v>421</v>
      </c>
      <c r="AN981" s="35">
        <v>42850</v>
      </c>
      <c r="AO981" s="35">
        <v>42846</v>
      </c>
      <c r="AP981" s="23" t="s">
        <v>50</v>
      </c>
      <c r="AQ981" s="36">
        <v>42848.830011574071</v>
      </c>
      <c r="AR981" s="20" t="s">
        <v>51</v>
      </c>
      <c r="AS981" s="25" t="s">
        <v>50</v>
      </c>
      <c r="AT981" s="37">
        <v>42850.879733796297</v>
      </c>
      <c r="AU981" s="21" t="s">
        <v>57</v>
      </c>
    </row>
    <row r="982" spans="1:47" x14ac:dyDescent="0.2">
      <c r="A982" s="4" t="s">
        <v>150</v>
      </c>
      <c r="B982" s="14" t="s">
        <v>151</v>
      </c>
      <c r="C982" s="34">
        <v>42846</v>
      </c>
      <c r="D982" s="15">
        <v>46335</v>
      </c>
      <c r="E982" s="15">
        <v>46135</v>
      </c>
      <c r="F982" s="15">
        <v>50</v>
      </c>
      <c r="G982" s="15">
        <v>0</v>
      </c>
      <c r="H982" s="15">
        <v>0</v>
      </c>
      <c r="I982" s="15">
        <v>150</v>
      </c>
      <c r="J982" s="15">
        <v>2941.5</v>
      </c>
      <c r="K982" s="15">
        <v>0</v>
      </c>
      <c r="L982" s="15">
        <v>500</v>
      </c>
      <c r="M982" s="15">
        <v>125</v>
      </c>
      <c r="N982" s="15">
        <v>800</v>
      </c>
      <c r="O982" s="15">
        <v>45778.8</v>
      </c>
      <c r="P982" s="15">
        <v>0</v>
      </c>
      <c r="Q982" s="15">
        <v>3150.2</v>
      </c>
      <c r="R982" s="15">
        <v>1772.5</v>
      </c>
      <c r="S982" s="15">
        <v>46135</v>
      </c>
      <c r="T982" s="15">
        <v>4333.18</v>
      </c>
      <c r="U982" s="15">
        <v>0</v>
      </c>
      <c r="V982" s="15">
        <v>233.32</v>
      </c>
      <c r="W982" s="15">
        <v>49901.5</v>
      </c>
      <c r="X982" s="16">
        <v>0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  <c r="AD982" s="15">
        <v>0</v>
      </c>
      <c r="AE982" s="15">
        <v>42212.3</v>
      </c>
      <c r="AF982" s="17">
        <v>-18.53</v>
      </c>
      <c r="AG982" s="17">
        <v>0</v>
      </c>
      <c r="AH982" s="17">
        <v>0</v>
      </c>
      <c r="AI982" s="17">
        <v>0</v>
      </c>
      <c r="AJ982" s="17">
        <v>0</v>
      </c>
      <c r="AK982" s="17">
        <v>0</v>
      </c>
      <c r="AL982" s="18">
        <v>469</v>
      </c>
      <c r="AM982" s="18">
        <v>500</v>
      </c>
      <c r="AN982" s="35">
        <v>42851</v>
      </c>
      <c r="AO982" s="35">
        <v>42847</v>
      </c>
      <c r="AP982" s="23" t="s">
        <v>50</v>
      </c>
      <c r="AQ982" s="36">
        <v>42849.646689814814</v>
      </c>
      <c r="AR982" s="20" t="s">
        <v>71</v>
      </c>
      <c r="AS982" s="25" t="s">
        <v>50</v>
      </c>
      <c r="AT982" s="37">
        <v>42850.879733796297</v>
      </c>
      <c r="AU982" s="21" t="s">
        <v>57</v>
      </c>
    </row>
    <row r="983" spans="1:47" x14ac:dyDescent="0.2">
      <c r="A983" s="4" t="s">
        <v>150</v>
      </c>
      <c r="B983" s="14" t="s">
        <v>151</v>
      </c>
      <c r="C983" s="34">
        <v>42847</v>
      </c>
      <c r="D983" s="15">
        <v>50400</v>
      </c>
      <c r="E983" s="15">
        <v>49950</v>
      </c>
      <c r="F983" s="15">
        <v>0</v>
      </c>
      <c r="G983" s="15">
        <v>0</v>
      </c>
      <c r="H983" s="15">
        <v>0</v>
      </c>
      <c r="I983" s="15">
        <v>450</v>
      </c>
      <c r="J983" s="15">
        <v>3379.62</v>
      </c>
      <c r="K983" s="15">
        <v>0</v>
      </c>
      <c r="L983" s="15">
        <v>660</v>
      </c>
      <c r="M983" s="15">
        <v>200</v>
      </c>
      <c r="N983" s="15">
        <v>0</v>
      </c>
      <c r="O983" s="15">
        <v>51544.22</v>
      </c>
      <c r="P983" s="15">
        <v>0</v>
      </c>
      <c r="Q983" s="15">
        <v>795</v>
      </c>
      <c r="R983" s="15">
        <v>2300.4</v>
      </c>
      <c r="S983" s="15">
        <v>49950</v>
      </c>
      <c r="T983" s="15">
        <v>4412.26</v>
      </c>
      <c r="U983" s="15">
        <v>0</v>
      </c>
      <c r="V983" s="15">
        <v>277.36</v>
      </c>
      <c r="W983" s="15">
        <v>54639.62</v>
      </c>
      <c r="X983" s="16">
        <v>0</v>
      </c>
      <c r="Y983" s="16">
        <v>0</v>
      </c>
      <c r="Z983" s="16">
        <v>0</v>
      </c>
      <c r="AA983" s="16">
        <v>0</v>
      </c>
      <c r="AB983" s="16">
        <v>0</v>
      </c>
      <c r="AC983" s="16">
        <v>0</v>
      </c>
      <c r="AD983" s="15">
        <v>0</v>
      </c>
      <c r="AE983" s="15">
        <v>47304.6</v>
      </c>
      <c r="AF983" s="17">
        <v>-4.68</v>
      </c>
      <c r="AG983" s="17">
        <v>0</v>
      </c>
      <c r="AH983" s="17">
        <v>0</v>
      </c>
      <c r="AI983" s="17">
        <v>0</v>
      </c>
      <c r="AJ983" s="17">
        <v>0</v>
      </c>
      <c r="AK983" s="17">
        <v>0</v>
      </c>
      <c r="AL983" s="18">
        <v>449</v>
      </c>
      <c r="AM983" s="18">
        <v>453</v>
      </c>
      <c r="AN983" s="35">
        <v>42851</v>
      </c>
      <c r="AO983" s="35">
        <v>42849</v>
      </c>
      <c r="AP983" s="23" t="s">
        <v>50</v>
      </c>
      <c r="AQ983" s="36">
        <v>42850.375185185185</v>
      </c>
      <c r="AR983" s="20" t="s">
        <v>51</v>
      </c>
      <c r="AS983" s="25" t="s">
        <v>50</v>
      </c>
      <c r="AT983" s="37">
        <v>42850.879733796297</v>
      </c>
      <c r="AU983" s="21" t="s">
        <v>57</v>
      </c>
    </row>
    <row r="984" spans="1:47" x14ac:dyDescent="0.2">
      <c r="A984" s="4" t="s">
        <v>150</v>
      </c>
      <c r="B984" s="14" t="s">
        <v>151</v>
      </c>
      <c r="C984" s="34">
        <v>42849</v>
      </c>
      <c r="D984" s="15">
        <v>82280</v>
      </c>
      <c r="E984" s="15">
        <v>82030</v>
      </c>
      <c r="F984" s="15">
        <v>100</v>
      </c>
      <c r="G984" s="15">
        <v>0</v>
      </c>
      <c r="H984" s="15">
        <v>0</v>
      </c>
      <c r="I984" s="15">
        <v>150</v>
      </c>
      <c r="J984" s="15">
        <v>6022.71</v>
      </c>
      <c r="K984" s="15">
        <v>0</v>
      </c>
      <c r="L984" s="15">
        <v>990</v>
      </c>
      <c r="M984" s="15">
        <v>2160</v>
      </c>
      <c r="N984" s="15">
        <v>2000</v>
      </c>
      <c r="O984" s="15">
        <v>77230.2</v>
      </c>
      <c r="P984" s="15">
        <v>0</v>
      </c>
      <c r="Q984" s="15">
        <v>9538.5</v>
      </c>
      <c r="R984" s="15">
        <v>6684.01</v>
      </c>
      <c r="S984" s="15">
        <v>82030</v>
      </c>
      <c r="T984" s="15">
        <v>10822.62</v>
      </c>
      <c r="U984" s="15">
        <v>0</v>
      </c>
      <c r="V984" s="15">
        <v>600.09</v>
      </c>
      <c r="W984" s="15">
        <v>91452.71</v>
      </c>
      <c r="X984" s="16">
        <v>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  <c r="AD984" s="15">
        <v>0</v>
      </c>
      <c r="AE984" s="15">
        <v>68057.490000000005</v>
      </c>
      <c r="AF984" s="17">
        <v>-56.13</v>
      </c>
      <c r="AG984" s="17">
        <v>0</v>
      </c>
      <c r="AH984" s="17">
        <v>0</v>
      </c>
      <c r="AI984" s="17">
        <v>0</v>
      </c>
      <c r="AJ984" s="17">
        <v>0</v>
      </c>
      <c r="AK984" s="17">
        <v>0</v>
      </c>
      <c r="AL984" s="18">
        <v>757</v>
      </c>
      <c r="AM984" s="18">
        <v>817</v>
      </c>
      <c r="AN984" s="35">
        <v>42852</v>
      </c>
      <c r="AO984" s="35">
        <v>42850</v>
      </c>
      <c r="AP984" s="23" t="s">
        <v>50</v>
      </c>
      <c r="AQ984" s="36">
        <v>42850.798726851855</v>
      </c>
      <c r="AR984" s="20" t="s">
        <v>71</v>
      </c>
      <c r="AS984" s="25" t="s">
        <v>50</v>
      </c>
      <c r="AT984" s="37">
        <v>42850.879733796297</v>
      </c>
      <c r="AU984" s="21" t="s">
        <v>57</v>
      </c>
    </row>
    <row r="985" spans="1:47" x14ac:dyDescent="0.2">
      <c r="A985" s="4" t="s">
        <v>150</v>
      </c>
      <c r="B985" s="14" t="s">
        <v>151</v>
      </c>
      <c r="C985" s="34">
        <v>42850</v>
      </c>
      <c r="D985" s="15">
        <v>50670</v>
      </c>
      <c r="E985" s="15">
        <v>50270</v>
      </c>
      <c r="F985" s="15">
        <v>150</v>
      </c>
      <c r="G985" s="15">
        <v>0</v>
      </c>
      <c r="H985" s="15">
        <v>0</v>
      </c>
      <c r="I985" s="15">
        <v>250</v>
      </c>
      <c r="J985" s="15">
        <v>4001.04</v>
      </c>
      <c r="K985" s="15">
        <v>0</v>
      </c>
      <c r="L985" s="15">
        <v>420</v>
      </c>
      <c r="M985" s="15">
        <v>45</v>
      </c>
      <c r="N985" s="15">
        <v>1500</v>
      </c>
      <c r="O985" s="15">
        <v>45087.5</v>
      </c>
      <c r="P985" s="15">
        <v>0</v>
      </c>
      <c r="Q985" s="15">
        <v>7440</v>
      </c>
      <c r="R985" s="15">
        <v>4108.54</v>
      </c>
      <c r="S985" s="15">
        <v>50270</v>
      </c>
      <c r="T985" s="15">
        <v>6073.87</v>
      </c>
      <c r="U985" s="15">
        <v>0</v>
      </c>
      <c r="V985" s="15">
        <v>292.17</v>
      </c>
      <c r="W985" s="15">
        <v>55136.04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  <c r="AD985" s="15">
        <v>0</v>
      </c>
      <c r="AE985" s="15">
        <v>40621.46</v>
      </c>
      <c r="AF985" s="17">
        <v>-43.79</v>
      </c>
      <c r="AG985" s="17">
        <v>0</v>
      </c>
      <c r="AH985" s="17">
        <v>0</v>
      </c>
      <c r="AI985" s="17">
        <v>0</v>
      </c>
      <c r="AJ985" s="17">
        <v>0</v>
      </c>
      <c r="AK985" s="17">
        <v>0</v>
      </c>
      <c r="AL985" s="18">
        <v>472</v>
      </c>
      <c r="AM985" s="18">
        <v>501</v>
      </c>
      <c r="AN985" s="35">
        <v>42853</v>
      </c>
      <c r="AO985" s="35">
        <v>42851</v>
      </c>
      <c r="AP985" s="23" t="s">
        <v>50</v>
      </c>
      <c r="AQ985" s="36">
        <v>42851.740115740744</v>
      </c>
      <c r="AR985" s="20" t="s">
        <v>71</v>
      </c>
      <c r="AS985" s="25" t="s">
        <v>50</v>
      </c>
      <c r="AT985" s="37">
        <v>42852.415972222225</v>
      </c>
      <c r="AU985" s="21" t="s">
        <v>51</v>
      </c>
    </row>
    <row r="986" spans="1:47" x14ac:dyDescent="0.2">
      <c r="A986" s="4" t="s">
        <v>150</v>
      </c>
      <c r="B986" s="14" t="s">
        <v>151</v>
      </c>
      <c r="C986" s="34">
        <v>42851</v>
      </c>
      <c r="D986" s="15">
        <v>62190</v>
      </c>
      <c r="E986" s="15">
        <v>61740</v>
      </c>
      <c r="F986" s="15">
        <v>50</v>
      </c>
      <c r="G986" s="15">
        <v>0</v>
      </c>
      <c r="H986" s="15">
        <v>0</v>
      </c>
      <c r="I986" s="15">
        <v>400</v>
      </c>
      <c r="J986" s="15">
        <v>4909.59</v>
      </c>
      <c r="K986" s="15">
        <v>0</v>
      </c>
      <c r="L986" s="15">
        <v>570</v>
      </c>
      <c r="M986" s="15">
        <v>70</v>
      </c>
      <c r="N986" s="15">
        <v>2000</v>
      </c>
      <c r="O986" s="15">
        <v>59177.69</v>
      </c>
      <c r="P986" s="15">
        <v>0</v>
      </c>
      <c r="Q986" s="15">
        <v>6610</v>
      </c>
      <c r="R986" s="15">
        <v>3951.9</v>
      </c>
      <c r="S986" s="15">
        <v>61740</v>
      </c>
      <c r="T986" s="15">
        <v>7636.53</v>
      </c>
      <c r="U986" s="15">
        <v>0</v>
      </c>
      <c r="V986" s="15">
        <v>363.06</v>
      </c>
      <c r="W986" s="15">
        <v>67739.59</v>
      </c>
      <c r="X986" s="16">
        <v>0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  <c r="AD986" s="15">
        <v>0</v>
      </c>
      <c r="AE986" s="15">
        <v>53628.1</v>
      </c>
      <c r="AF986" s="17">
        <v>-38.880000000000003</v>
      </c>
      <c r="AG986" s="17">
        <v>0</v>
      </c>
      <c r="AH986" s="17">
        <v>0</v>
      </c>
      <c r="AI986" s="17">
        <v>0</v>
      </c>
      <c r="AJ986" s="17">
        <v>0</v>
      </c>
      <c r="AK986" s="17">
        <v>0</v>
      </c>
      <c r="AL986" s="18">
        <v>550</v>
      </c>
      <c r="AM986" s="18">
        <v>593</v>
      </c>
      <c r="AN986" s="35">
        <v>42857</v>
      </c>
      <c r="AO986" s="35">
        <v>42852</v>
      </c>
      <c r="AP986" s="23" t="s">
        <v>50</v>
      </c>
      <c r="AQ986" s="36">
        <v>42852.728148148148</v>
      </c>
      <c r="AR986" s="20" t="s">
        <v>71</v>
      </c>
      <c r="AS986" s="25" t="s">
        <v>50</v>
      </c>
      <c r="AT986" s="37">
        <v>42853.463414351849</v>
      </c>
      <c r="AU986" s="21" t="s">
        <v>51</v>
      </c>
    </row>
    <row r="987" spans="1:47" x14ac:dyDescent="0.2">
      <c r="A987" s="4" t="s">
        <v>150</v>
      </c>
      <c r="B987" s="14" t="s">
        <v>151</v>
      </c>
      <c r="C987" s="34">
        <v>42852</v>
      </c>
      <c r="D987" s="15">
        <v>40255</v>
      </c>
      <c r="E987" s="15">
        <v>39905</v>
      </c>
      <c r="F987" s="15">
        <v>150</v>
      </c>
      <c r="G987" s="15">
        <v>0</v>
      </c>
      <c r="H987" s="15">
        <v>0</v>
      </c>
      <c r="I987" s="15">
        <v>200</v>
      </c>
      <c r="J987" s="15">
        <v>2585.5500000000002</v>
      </c>
      <c r="K987" s="15">
        <v>0</v>
      </c>
      <c r="L987" s="15">
        <v>420</v>
      </c>
      <c r="M987" s="15">
        <v>570</v>
      </c>
      <c r="N987" s="15">
        <v>500</v>
      </c>
      <c r="O987" s="15">
        <v>37035.550000000003</v>
      </c>
      <c r="P987" s="15">
        <v>0</v>
      </c>
      <c r="Q987" s="15">
        <v>5790</v>
      </c>
      <c r="R987" s="15">
        <v>1505</v>
      </c>
      <c r="S987" s="15">
        <v>39905</v>
      </c>
      <c r="T987" s="15">
        <v>4191.63</v>
      </c>
      <c r="U987" s="15">
        <v>0</v>
      </c>
      <c r="V987" s="15">
        <v>233.92</v>
      </c>
      <c r="W987" s="15">
        <v>43830.55</v>
      </c>
      <c r="X987" s="16">
        <v>0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  <c r="AD987" s="15">
        <v>0</v>
      </c>
      <c r="AE987" s="15">
        <v>33460</v>
      </c>
      <c r="AF987" s="17">
        <v>-34.07</v>
      </c>
      <c r="AG987" s="17">
        <v>0</v>
      </c>
      <c r="AH987" s="17">
        <v>0</v>
      </c>
      <c r="AI987" s="17">
        <v>0</v>
      </c>
      <c r="AJ987" s="17">
        <v>0</v>
      </c>
      <c r="AK987" s="17">
        <v>0</v>
      </c>
      <c r="AL987" s="18">
        <v>418</v>
      </c>
      <c r="AM987" s="18">
        <v>439</v>
      </c>
      <c r="AN987" s="35">
        <v>42858</v>
      </c>
      <c r="AO987" s="35">
        <v>42853</v>
      </c>
      <c r="AP987" s="23" t="s">
        <v>50</v>
      </c>
      <c r="AQ987" s="36">
        <v>42855.820277777777</v>
      </c>
      <c r="AR987" s="20" t="s">
        <v>51</v>
      </c>
      <c r="AS987" s="25" t="s">
        <v>50</v>
      </c>
      <c r="AT987" s="37">
        <v>42857.468946759262</v>
      </c>
      <c r="AU987" s="21" t="s">
        <v>51</v>
      </c>
    </row>
    <row r="988" spans="1:47" x14ac:dyDescent="0.2">
      <c r="A988" s="4" t="s">
        <v>150</v>
      </c>
      <c r="B988" s="14" t="s">
        <v>151</v>
      </c>
      <c r="C988" s="34">
        <v>42853</v>
      </c>
      <c r="D988" s="15">
        <v>53550</v>
      </c>
      <c r="E988" s="15">
        <v>53250</v>
      </c>
      <c r="F988" s="15">
        <v>0</v>
      </c>
      <c r="G988" s="15">
        <v>0</v>
      </c>
      <c r="H988" s="15">
        <v>0</v>
      </c>
      <c r="I988" s="15">
        <v>300</v>
      </c>
      <c r="J988" s="15">
        <v>3300.57</v>
      </c>
      <c r="K988" s="15">
        <v>0</v>
      </c>
      <c r="L988" s="15">
        <v>245</v>
      </c>
      <c r="M988" s="15">
        <v>740</v>
      </c>
      <c r="N988" s="15">
        <v>1000</v>
      </c>
      <c r="O988" s="15">
        <v>47949.599999999999</v>
      </c>
      <c r="P988" s="15">
        <v>0</v>
      </c>
      <c r="Q988" s="15">
        <v>7995</v>
      </c>
      <c r="R988" s="15">
        <v>2890.97</v>
      </c>
      <c r="S988" s="15">
        <v>53250</v>
      </c>
      <c r="T988" s="15">
        <v>5305.2</v>
      </c>
      <c r="U988" s="15">
        <v>0</v>
      </c>
      <c r="V988" s="15">
        <v>280.37</v>
      </c>
      <c r="W988" s="15">
        <v>57835.57</v>
      </c>
      <c r="X988" s="16">
        <v>0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  <c r="AD988" s="15">
        <v>0</v>
      </c>
      <c r="AE988" s="15">
        <v>43664.03</v>
      </c>
      <c r="AF988" s="17">
        <v>-63.56</v>
      </c>
      <c r="AG988" s="17">
        <v>0</v>
      </c>
      <c r="AH988" s="17">
        <v>0</v>
      </c>
      <c r="AI988" s="17">
        <v>0</v>
      </c>
      <c r="AJ988" s="17">
        <v>0</v>
      </c>
      <c r="AK988" s="17">
        <v>0</v>
      </c>
      <c r="AL988" s="18">
        <v>518</v>
      </c>
      <c r="AM988" s="18">
        <v>542</v>
      </c>
      <c r="AN988" s="35">
        <v>42859</v>
      </c>
      <c r="AO988" s="35">
        <v>42854</v>
      </c>
      <c r="AP988" s="23" t="s">
        <v>50</v>
      </c>
      <c r="AQ988" s="36">
        <v>42857.619710648149</v>
      </c>
      <c r="AR988" s="20" t="s">
        <v>71</v>
      </c>
      <c r="AS988" s="25" t="s">
        <v>50</v>
      </c>
      <c r="AT988" s="37">
        <v>42857.881342592591</v>
      </c>
      <c r="AU988" s="21" t="s">
        <v>51</v>
      </c>
    </row>
    <row r="989" spans="1:47" x14ac:dyDescent="0.2">
      <c r="A989" s="4" t="s">
        <v>150</v>
      </c>
      <c r="B989" s="14" t="s">
        <v>151</v>
      </c>
      <c r="C989" s="34">
        <v>42854</v>
      </c>
      <c r="D989" s="15">
        <v>31440</v>
      </c>
      <c r="E989" s="15">
        <v>31240</v>
      </c>
      <c r="F989" s="15">
        <v>0</v>
      </c>
      <c r="G989" s="15">
        <v>0</v>
      </c>
      <c r="H989" s="15">
        <v>0</v>
      </c>
      <c r="I989" s="15">
        <v>200</v>
      </c>
      <c r="J989" s="15">
        <v>3008.97</v>
      </c>
      <c r="K989" s="15">
        <v>0</v>
      </c>
      <c r="L989" s="15">
        <v>350</v>
      </c>
      <c r="M989" s="15">
        <v>120</v>
      </c>
      <c r="N989" s="15">
        <v>200</v>
      </c>
      <c r="O989" s="15">
        <v>30380.07</v>
      </c>
      <c r="P989" s="15">
        <v>0</v>
      </c>
      <c r="Q989" s="15">
        <v>3284.8</v>
      </c>
      <c r="R989" s="15">
        <v>1454.1</v>
      </c>
      <c r="S989" s="15">
        <v>31240</v>
      </c>
      <c r="T989" s="15">
        <v>3651.37</v>
      </c>
      <c r="U989" s="15">
        <v>0</v>
      </c>
      <c r="V989" s="15">
        <v>227.6</v>
      </c>
      <c r="W989" s="15">
        <v>34918.97</v>
      </c>
      <c r="X989" s="16">
        <v>0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  <c r="AD989" s="15">
        <v>0</v>
      </c>
      <c r="AE989" s="15">
        <v>26901.1</v>
      </c>
      <c r="AF989" s="17">
        <v>-19.32</v>
      </c>
      <c r="AG989" s="17">
        <v>0</v>
      </c>
      <c r="AH989" s="17">
        <v>0</v>
      </c>
      <c r="AI989" s="17">
        <v>0</v>
      </c>
      <c r="AJ989" s="17">
        <v>0</v>
      </c>
      <c r="AK989" s="17">
        <v>0</v>
      </c>
      <c r="AL989" s="18">
        <v>379</v>
      </c>
      <c r="AM989" s="18">
        <v>399</v>
      </c>
      <c r="AN989" s="35">
        <v>42859</v>
      </c>
      <c r="AO989" s="35">
        <v>42855</v>
      </c>
      <c r="AP989" s="23" t="s">
        <v>50</v>
      </c>
      <c r="AQ989" s="36">
        <v>42857.671597222223</v>
      </c>
      <c r="AR989" s="20" t="s">
        <v>71</v>
      </c>
      <c r="AS989" s="25" t="s">
        <v>50</v>
      </c>
      <c r="AT989" s="37">
        <v>42857.881342592591</v>
      </c>
      <c r="AU989" s="21" t="s">
        <v>51</v>
      </c>
    </row>
    <row r="990" spans="1:47" x14ac:dyDescent="0.2">
      <c r="A990" s="4" t="s">
        <v>152</v>
      </c>
      <c r="B990" s="14" t="s">
        <v>153</v>
      </c>
      <c r="C990" s="34">
        <v>42826</v>
      </c>
      <c r="D990" s="15">
        <v>44940</v>
      </c>
      <c r="E990" s="15">
        <v>44790</v>
      </c>
      <c r="F990" s="15">
        <v>0</v>
      </c>
      <c r="G990" s="15">
        <v>0</v>
      </c>
      <c r="H990" s="15">
        <v>0</v>
      </c>
      <c r="I990" s="15">
        <v>150</v>
      </c>
      <c r="J990" s="15">
        <v>6327.84</v>
      </c>
      <c r="K990" s="15">
        <v>0</v>
      </c>
      <c r="L990" s="15">
        <v>320</v>
      </c>
      <c r="M990" s="15">
        <v>385</v>
      </c>
      <c r="N990" s="15">
        <v>400</v>
      </c>
      <c r="O990" s="15">
        <v>46720.46</v>
      </c>
      <c r="P990" s="15">
        <v>0</v>
      </c>
      <c r="Q990" s="15">
        <v>0</v>
      </c>
      <c r="R990" s="15">
        <v>5652.38</v>
      </c>
      <c r="S990" s="15">
        <v>44790</v>
      </c>
      <c r="T990" s="15">
        <v>7122.75</v>
      </c>
      <c r="U990" s="15">
        <v>0</v>
      </c>
      <c r="V990" s="15">
        <v>460.09</v>
      </c>
      <c r="W990" s="15">
        <v>51972.84</v>
      </c>
      <c r="X990" s="16">
        <v>70</v>
      </c>
      <c r="Y990" s="16">
        <v>0</v>
      </c>
      <c r="Z990" s="16">
        <v>0</v>
      </c>
      <c r="AA990" s="16">
        <v>0</v>
      </c>
      <c r="AB990" s="16">
        <v>70</v>
      </c>
      <c r="AC990" s="16">
        <v>0</v>
      </c>
      <c r="AD990" s="15">
        <v>0</v>
      </c>
      <c r="AE990" s="15">
        <v>39757.620000000003</v>
      </c>
      <c r="AF990" s="17">
        <v>0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  <c r="AL990" s="18">
        <v>489</v>
      </c>
      <c r="AM990" s="18">
        <v>518</v>
      </c>
      <c r="AN990" s="35">
        <v>42830</v>
      </c>
      <c r="AO990" s="35">
        <v>42827</v>
      </c>
      <c r="AP990" s="23" t="s">
        <v>50</v>
      </c>
      <c r="AQ990" s="36">
        <v>42829.446412037039</v>
      </c>
      <c r="AR990" s="20" t="s">
        <v>51</v>
      </c>
      <c r="AS990" s="25" t="s">
        <v>50</v>
      </c>
      <c r="AT990" s="37">
        <v>42850.879733796297</v>
      </c>
      <c r="AU990" s="21" t="s">
        <v>57</v>
      </c>
    </row>
    <row r="991" spans="1:47" x14ac:dyDescent="0.2">
      <c r="A991" s="4" t="s">
        <v>152</v>
      </c>
      <c r="B991" s="14" t="s">
        <v>153</v>
      </c>
      <c r="C991" s="34">
        <v>42828</v>
      </c>
      <c r="D991" s="15">
        <v>109370</v>
      </c>
      <c r="E991" s="15">
        <v>108270</v>
      </c>
      <c r="F991" s="15">
        <v>50</v>
      </c>
      <c r="G991" s="15">
        <v>0</v>
      </c>
      <c r="H991" s="15">
        <v>0</v>
      </c>
      <c r="I991" s="15">
        <v>1050</v>
      </c>
      <c r="J991" s="15">
        <v>13606.59</v>
      </c>
      <c r="K991" s="15">
        <v>0</v>
      </c>
      <c r="L991" s="15">
        <v>1065</v>
      </c>
      <c r="M991" s="15">
        <v>800</v>
      </c>
      <c r="N991" s="15">
        <v>10700</v>
      </c>
      <c r="O991" s="15">
        <v>112210.79</v>
      </c>
      <c r="P991" s="15">
        <v>0</v>
      </c>
      <c r="Q991" s="15">
        <v>11516.1</v>
      </c>
      <c r="R991" s="15">
        <v>11814.7</v>
      </c>
      <c r="S991" s="15">
        <v>108270</v>
      </c>
      <c r="T991" s="15">
        <v>26259.43</v>
      </c>
      <c r="U991" s="15">
        <v>0</v>
      </c>
      <c r="V991" s="15">
        <v>1012.16</v>
      </c>
      <c r="W991" s="15">
        <v>124841.59</v>
      </c>
      <c r="X991" s="16">
        <v>0</v>
      </c>
      <c r="Y991" s="16">
        <v>0</v>
      </c>
      <c r="Z991" s="16">
        <v>0</v>
      </c>
      <c r="AA991" s="16">
        <v>0</v>
      </c>
      <c r="AB991" s="16">
        <v>0</v>
      </c>
      <c r="AC991" s="16">
        <v>0</v>
      </c>
      <c r="AD991" s="15">
        <v>0</v>
      </c>
      <c r="AE991" s="15">
        <v>96739.199999999997</v>
      </c>
      <c r="AF991" s="17">
        <v>-240.14</v>
      </c>
      <c r="AG991" s="17">
        <v>0</v>
      </c>
      <c r="AH991" s="17">
        <v>0</v>
      </c>
      <c r="AI991" s="17">
        <v>0</v>
      </c>
      <c r="AJ991" s="17">
        <v>0</v>
      </c>
      <c r="AK991" s="17">
        <v>0</v>
      </c>
      <c r="AL991" s="18">
        <v>1193</v>
      </c>
      <c r="AM991" s="18">
        <v>1237</v>
      </c>
      <c r="AN991" s="35">
        <v>42832</v>
      </c>
      <c r="AO991" s="35">
        <v>42829</v>
      </c>
      <c r="AP991" s="23" t="s">
        <v>50</v>
      </c>
      <c r="AQ991" s="36">
        <v>42830.855856481481</v>
      </c>
      <c r="AR991" s="20" t="s">
        <v>51</v>
      </c>
      <c r="AS991" s="25" t="s">
        <v>50</v>
      </c>
      <c r="AT991" s="37">
        <v>42850.879733796297</v>
      </c>
      <c r="AU991" s="21" t="s">
        <v>57</v>
      </c>
    </row>
    <row r="992" spans="1:47" x14ac:dyDescent="0.2">
      <c r="A992" s="4" t="s">
        <v>152</v>
      </c>
      <c r="B992" s="14" t="s">
        <v>153</v>
      </c>
      <c r="C992" s="34">
        <v>42829</v>
      </c>
      <c r="D992" s="15">
        <v>91150</v>
      </c>
      <c r="E992" s="15">
        <v>90550</v>
      </c>
      <c r="F992" s="15">
        <v>0</v>
      </c>
      <c r="G992" s="15">
        <v>0</v>
      </c>
      <c r="H992" s="15">
        <v>0</v>
      </c>
      <c r="I992" s="15">
        <v>600</v>
      </c>
      <c r="J992" s="15">
        <v>15166.38</v>
      </c>
      <c r="K992" s="15">
        <v>0</v>
      </c>
      <c r="L992" s="15">
        <v>710</v>
      </c>
      <c r="M992" s="15">
        <v>1615</v>
      </c>
      <c r="N992" s="15">
        <v>7500</v>
      </c>
      <c r="O992" s="15">
        <v>82534.5</v>
      </c>
      <c r="P992" s="15">
        <v>0</v>
      </c>
      <c r="Q992" s="15">
        <v>6746.62</v>
      </c>
      <c r="R992" s="15">
        <v>26860.26</v>
      </c>
      <c r="S992" s="15">
        <v>90550</v>
      </c>
      <c r="T992" s="15">
        <v>24447.09</v>
      </c>
      <c r="U992" s="15">
        <v>0</v>
      </c>
      <c r="V992" s="15">
        <v>1144.29</v>
      </c>
      <c r="W992" s="15">
        <v>108641.38</v>
      </c>
      <c r="X992" s="16">
        <v>0</v>
      </c>
      <c r="Y992" s="16">
        <v>0</v>
      </c>
      <c r="Z992" s="16">
        <v>0</v>
      </c>
      <c r="AA992" s="16">
        <v>0</v>
      </c>
      <c r="AB992" s="16">
        <v>0</v>
      </c>
      <c r="AC992" s="16">
        <v>0</v>
      </c>
      <c r="AD992" s="15">
        <v>0</v>
      </c>
      <c r="AE992" s="15">
        <v>65043.12</v>
      </c>
      <c r="AF992" s="17">
        <v>-155.19</v>
      </c>
      <c r="AG992" s="17">
        <v>0</v>
      </c>
      <c r="AH992" s="17">
        <v>0</v>
      </c>
      <c r="AI992" s="17">
        <v>0</v>
      </c>
      <c r="AJ992" s="17">
        <v>0</v>
      </c>
      <c r="AK992" s="17">
        <v>0</v>
      </c>
      <c r="AL992" s="18">
        <v>1032</v>
      </c>
      <c r="AM992" s="18">
        <v>1053</v>
      </c>
      <c r="AN992" s="35">
        <v>42835</v>
      </c>
      <c r="AO992" s="35">
        <v>42830</v>
      </c>
      <c r="AP992" s="23" t="s">
        <v>50</v>
      </c>
      <c r="AQ992" s="36">
        <v>42834.887013888889</v>
      </c>
      <c r="AR992" s="20" t="s">
        <v>51</v>
      </c>
      <c r="AS992" s="25" t="s">
        <v>50</v>
      </c>
      <c r="AT992" s="37">
        <v>42850.879733796297</v>
      </c>
      <c r="AU992" s="21" t="s">
        <v>57</v>
      </c>
    </row>
    <row r="993" spans="1:47" x14ac:dyDescent="0.2">
      <c r="A993" s="4" t="s">
        <v>152</v>
      </c>
      <c r="B993" s="14" t="s">
        <v>153</v>
      </c>
      <c r="C993" s="34">
        <v>42830</v>
      </c>
      <c r="D993" s="15">
        <v>93520</v>
      </c>
      <c r="E993" s="15">
        <v>92870</v>
      </c>
      <c r="F993" s="15">
        <v>0</v>
      </c>
      <c r="G993" s="15">
        <v>0</v>
      </c>
      <c r="H993" s="15">
        <v>0</v>
      </c>
      <c r="I993" s="15">
        <v>650</v>
      </c>
      <c r="J993" s="15">
        <v>8396.16</v>
      </c>
      <c r="K993" s="15">
        <v>0</v>
      </c>
      <c r="L993" s="15">
        <v>1065</v>
      </c>
      <c r="M993" s="15">
        <v>1020</v>
      </c>
      <c r="N993" s="15">
        <v>2100</v>
      </c>
      <c r="O993" s="15">
        <v>92529.36</v>
      </c>
      <c r="P993" s="15">
        <v>0</v>
      </c>
      <c r="Q993" s="15">
        <v>694</v>
      </c>
      <c r="R993" s="15">
        <v>12877.8</v>
      </c>
      <c r="S993" s="15">
        <v>92870</v>
      </c>
      <c r="T993" s="15">
        <v>12545.48</v>
      </c>
      <c r="U993" s="15">
        <v>0</v>
      </c>
      <c r="V993" s="15">
        <v>685.68</v>
      </c>
      <c r="W993" s="15">
        <v>104001.16</v>
      </c>
      <c r="X993" s="16">
        <v>140</v>
      </c>
      <c r="Y993" s="16">
        <v>0</v>
      </c>
      <c r="Z993" s="16">
        <v>0</v>
      </c>
      <c r="AA993" s="16">
        <v>0</v>
      </c>
      <c r="AB993" s="16">
        <v>140</v>
      </c>
      <c r="AC993" s="16">
        <v>0</v>
      </c>
      <c r="AD993" s="15">
        <v>0</v>
      </c>
      <c r="AE993" s="15">
        <v>82188.2</v>
      </c>
      <c r="AF993" s="17">
        <v>-4.08</v>
      </c>
      <c r="AG993" s="17">
        <v>0</v>
      </c>
      <c r="AH993" s="17">
        <v>0</v>
      </c>
      <c r="AI993" s="17">
        <v>0</v>
      </c>
      <c r="AJ993" s="17">
        <v>0</v>
      </c>
      <c r="AK993" s="17">
        <v>0</v>
      </c>
      <c r="AL993" s="18">
        <v>923</v>
      </c>
      <c r="AM993" s="18">
        <v>974</v>
      </c>
      <c r="AN993" s="35">
        <v>42835</v>
      </c>
      <c r="AO993" s="35">
        <v>42832</v>
      </c>
      <c r="AP993" s="23" t="s">
        <v>50</v>
      </c>
      <c r="AQ993" s="36">
        <v>42834.951481481483</v>
      </c>
      <c r="AR993" s="20" t="s">
        <v>51</v>
      </c>
      <c r="AS993" s="25" t="s">
        <v>50</v>
      </c>
      <c r="AT993" s="37">
        <v>42850.879733796297</v>
      </c>
      <c r="AU993" s="21" t="s">
        <v>57</v>
      </c>
    </row>
    <row r="994" spans="1:47" x14ac:dyDescent="0.2">
      <c r="A994" s="4" t="s">
        <v>152</v>
      </c>
      <c r="B994" s="14" t="s">
        <v>153</v>
      </c>
      <c r="C994" s="34">
        <v>42832</v>
      </c>
      <c r="D994" s="15">
        <v>129075</v>
      </c>
      <c r="E994" s="15">
        <v>128025</v>
      </c>
      <c r="F994" s="15">
        <v>0</v>
      </c>
      <c r="G994" s="15">
        <v>0</v>
      </c>
      <c r="H994" s="15">
        <v>0</v>
      </c>
      <c r="I994" s="15">
        <v>1050</v>
      </c>
      <c r="J994" s="15">
        <v>15411.27</v>
      </c>
      <c r="K994" s="15">
        <v>0</v>
      </c>
      <c r="L994" s="15">
        <v>950</v>
      </c>
      <c r="M994" s="15">
        <v>970</v>
      </c>
      <c r="N994" s="15">
        <v>7400</v>
      </c>
      <c r="O994" s="15">
        <v>131751.32</v>
      </c>
      <c r="P994" s="15">
        <v>0</v>
      </c>
      <c r="Q994" s="15">
        <v>1087.9000000000001</v>
      </c>
      <c r="R994" s="15">
        <v>20967.05</v>
      </c>
      <c r="S994" s="15">
        <v>128025</v>
      </c>
      <c r="T994" s="15">
        <v>24647.45</v>
      </c>
      <c r="U994" s="15">
        <v>0</v>
      </c>
      <c r="V994" s="15">
        <v>1133.82</v>
      </c>
      <c r="W994" s="15">
        <v>146406.26999999999</v>
      </c>
      <c r="X994" s="16">
        <v>110</v>
      </c>
      <c r="Y994" s="16">
        <v>0</v>
      </c>
      <c r="Z994" s="16">
        <v>0</v>
      </c>
      <c r="AA994" s="16">
        <v>0</v>
      </c>
      <c r="AB994" s="16">
        <v>110</v>
      </c>
      <c r="AC994" s="16">
        <v>0</v>
      </c>
      <c r="AD994" s="15">
        <v>0</v>
      </c>
      <c r="AE994" s="15">
        <v>114530.05</v>
      </c>
      <c r="AF994" s="17">
        <v>-14.57</v>
      </c>
      <c r="AG994" s="17">
        <v>0</v>
      </c>
      <c r="AH994" s="17">
        <v>0</v>
      </c>
      <c r="AI994" s="17">
        <v>0</v>
      </c>
      <c r="AJ994" s="17">
        <v>0</v>
      </c>
      <c r="AK994" s="17">
        <v>0</v>
      </c>
      <c r="AL994" s="18">
        <v>1341</v>
      </c>
      <c r="AM994" s="18">
        <v>1393</v>
      </c>
      <c r="AN994" s="35">
        <v>42837</v>
      </c>
      <c r="AO994" s="35">
        <v>42833</v>
      </c>
      <c r="AP994" s="23" t="s">
        <v>50</v>
      </c>
      <c r="AQ994" s="36">
        <v>42835.614733796298</v>
      </c>
      <c r="AR994" s="20" t="s">
        <v>51</v>
      </c>
      <c r="AS994" s="25" t="s">
        <v>50</v>
      </c>
      <c r="AT994" s="37">
        <v>42850.879733796297</v>
      </c>
      <c r="AU994" s="21" t="s">
        <v>57</v>
      </c>
    </row>
    <row r="995" spans="1:47" x14ac:dyDescent="0.2">
      <c r="A995" s="4" t="s">
        <v>152</v>
      </c>
      <c r="B995" s="14" t="s">
        <v>153</v>
      </c>
      <c r="C995" s="34">
        <v>42835</v>
      </c>
      <c r="D995" s="15">
        <v>105620</v>
      </c>
      <c r="E995" s="15">
        <v>104270</v>
      </c>
      <c r="F995" s="15">
        <v>0</v>
      </c>
      <c r="G995" s="15">
        <v>0</v>
      </c>
      <c r="H995" s="15">
        <v>0</v>
      </c>
      <c r="I995" s="15">
        <v>1350</v>
      </c>
      <c r="J995" s="15">
        <v>11980.95</v>
      </c>
      <c r="K995" s="15">
        <v>0</v>
      </c>
      <c r="L995" s="15">
        <v>875</v>
      </c>
      <c r="M995" s="15">
        <v>310</v>
      </c>
      <c r="N995" s="15">
        <v>2700</v>
      </c>
      <c r="O995" s="15">
        <v>103611.21</v>
      </c>
      <c r="P995" s="15">
        <v>0</v>
      </c>
      <c r="Q995" s="15">
        <v>0</v>
      </c>
      <c r="R995" s="15">
        <v>17874.740000000002</v>
      </c>
      <c r="S995" s="15">
        <v>104270</v>
      </c>
      <c r="T995" s="15">
        <v>16354.63</v>
      </c>
      <c r="U995" s="15">
        <v>0</v>
      </c>
      <c r="V995" s="15">
        <v>861.32</v>
      </c>
      <c r="W995" s="15">
        <v>118785.95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  <c r="AD995" s="15">
        <v>0</v>
      </c>
      <c r="AE995" s="15">
        <v>90445.26</v>
      </c>
      <c r="AF995" s="17">
        <v>0</v>
      </c>
      <c r="AG995" s="17">
        <v>0</v>
      </c>
      <c r="AH995" s="17">
        <v>0</v>
      </c>
      <c r="AI995" s="17">
        <v>51164.4</v>
      </c>
      <c r="AJ995" s="17">
        <v>0</v>
      </c>
      <c r="AK995" s="17">
        <v>0</v>
      </c>
      <c r="AL995" s="18">
        <v>1174</v>
      </c>
      <c r="AM995" s="18">
        <v>1229</v>
      </c>
      <c r="AN995" s="35">
        <v>42842</v>
      </c>
      <c r="AO995" s="35">
        <v>42836</v>
      </c>
      <c r="AP995" s="23" t="s">
        <v>50</v>
      </c>
      <c r="AQ995" s="36">
        <v>42837.427094907405</v>
      </c>
      <c r="AR995" s="20" t="s">
        <v>51</v>
      </c>
      <c r="AS995" s="25" t="s">
        <v>50</v>
      </c>
      <c r="AT995" s="37">
        <v>42850.879733796297</v>
      </c>
      <c r="AU995" s="21" t="s">
        <v>57</v>
      </c>
    </row>
    <row r="996" spans="1:47" x14ac:dyDescent="0.2">
      <c r="A996" s="4" t="s">
        <v>152</v>
      </c>
      <c r="B996" s="14" t="s">
        <v>153</v>
      </c>
      <c r="C996" s="34">
        <v>42836</v>
      </c>
      <c r="D996" s="15">
        <v>22775</v>
      </c>
      <c r="E996" s="15">
        <v>22775</v>
      </c>
      <c r="F996" s="15">
        <v>0</v>
      </c>
      <c r="G996" s="15">
        <v>0</v>
      </c>
      <c r="H996" s="15">
        <v>0</v>
      </c>
      <c r="I996" s="15">
        <v>0</v>
      </c>
      <c r="J996" s="15">
        <v>1518.36</v>
      </c>
      <c r="K996" s="15">
        <v>0</v>
      </c>
      <c r="L996" s="15">
        <v>230</v>
      </c>
      <c r="M996" s="15">
        <v>115</v>
      </c>
      <c r="N996" s="15">
        <v>300</v>
      </c>
      <c r="O996" s="15">
        <v>24126</v>
      </c>
      <c r="P996" s="15">
        <v>0</v>
      </c>
      <c r="Q996" s="15">
        <v>0</v>
      </c>
      <c r="R996" s="15">
        <v>812.36</v>
      </c>
      <c r="S996" s="15">
        <v>22775</v>
      </c>
      <c r="T996" s="15">
        <v>2041.46</v>
      </c>
      <c r="U996" s="15">
        <v>0</v>
      </c>
      <c r="V996" s="15">
        <v>121.9</v>
      </c>
      <c r="W996" s="15">
        <v>24638.36</v>
      </c>
      <c r="X996" s="16">
        <v>140</v>
      </c>
      <c r="Y996" s="16">
        <v>0</v>
      </c>
      <c r="Z996" s="16">
        <v>0</v>
      </c>
      <c r="AA996" s="16">
        <v>0</v>
      </c>
      <c r="AB996" s="16">
        <v>140</v>
      </c>
      <c r="AC996" s="16">
        <v>0</v>
      </c>
      <c r="AD996" s="15">
        <v>0</v>
      </c>
      <c r="AE996" s="15">
        <v>22402.639999999999</v>
      </c>
      <c r="AF996" s="17">
        <v>0</v>
      </c>
      <c r="AG996" s="17">
        <v>0</v>
      </c>
      <c r="AH996" s="17">
        <v>0</v>
      </c>
      <c r="AI996" s="17">
        <v>0</v>
      </c>
      <c r="AJ996" s="17">
        <v>0</v>
      </c>
      <c r="AK996" s="17">
        <v>0</v>
      </c>
      <c r="AL996" s="18">
        <v>262</v>
      </c>
      <c r="AM996" s="18">
        <v>271</v>
      </c>
      <c r="AN996" s="35">
        <v>42843</v>
      </c>
      <c r="AO996" s="35">
        <v>42837</v>
      </c>
      <c r="AP996" s="23" t="s">
        <v>50</v>
      </c>
      <c r="AQ996" s="36">
        <v>42841.537326388891</v>
      </c>
      <c r="AR996" s="20" t="s">
        <v>51</v>
      </c>
      <c r="AS996" s="25" t="s">
        <v>50</v>
      </c>
      <c r="AT996" s="37">
        <v>42850.879733796297</v>
      </c>
      <c r="AU996" s="21" t="s">
        <v>57</v>
      </c>
    </row>
    <row r="997" spans="1:47" x14ac:dyDescent="0.2">
      <c r="A997" s="4" t="s">
        <v>152</v>
      </c>
      <c r="B997" s="14" t="s">
        <v>153</v>
      </c>
      <c r="C997" s="34">
        <v>42837</v>
      </c>
      <c r="D997" s="15">
        <v>2195</v>
      </c>
      <c r="E997" s="15">
        <v>2195</v>
      </c>
      <c r="F997" s="15">
        <v>0</v>
      </c>
      <c r="G997" s="15">
        <v>0</v>
      </c>
      <c r="H997" s="15">
        <v>0</v>
      </c>
      <c r="I997" s="15">
        <v>0</v>
      </c>
      <c r="J997" s="15">
        <v>250.08</v>
      </c>
      <c r="K997" s="15">
        <v>0</v>
      </c>
      <c r="L997" s="15">
        <v>40</v>
      </c>
      <c r="M997" s="15">
        <v>10</v>
      </c>
      <c r="N997" s="15">
        <v>1000</v>
      </c>
      <c r="O997" s="15">
        <v>2911</v>
      </c>
      <c r="P997" s="15">
        <v>0</v>
      </c>
      <c r="Q997" s="15">
        <v>0</v>
      </c>
      <c r="R997" s="15">
        <v>584.08000000000004</v>
      </c>
      <c r="S997" s="15">
        <v>2195</v>
      </c>
      <c r="T997" s="15">
        <v>1280.45</v>
      </c>
      <c r="U997" s="15">
        <v>0</v>
      </c>
      <c r="V997" s="15">
        <v>19.63</v>
      </c>
      <c r="W997" s="15">
        <v>2495.08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  <c r="AD997" s="15">
        <v>0</v>
      </c>
      <c r="AE997" s="15">
        <v>2610.92</v>
      </c>
      <c r="AF997" s="17">
        <v>0</v>
      </c>
      <c r="AG997" s="17">
        <v>0</v>
      </c>
      <c r="AH997" s="17">
        <v>0</v>
      </c>
      <c r="AI997" s="17">
        <v>0</v>
      </c>
      <c r="AJ997" s="17">
        <v>0</v>
      </c>
      <c r="AK997" s="17">
        <v>0</v>
      </c>
      <c r="AL997" s="18">
        <v>32</v>
      </c>
      <c r="AM997" s="18">
        <v>32</v>
      </c>
      <c r="AN997" s="35">
        <v>42844</v>
      </c>
      <c r="AO997" s="35">
        <v>42838</v>
      </c>
      <c r="AP997" s="23" t="s">
        <v>50</v>
      </c>
      <c r="AQ997" s="36">
        <v>42841.913055555553</v>
      </c>
      <c r="AR997" s="20" t="s">
        <v>51</v>
      </c>
      <c r="AS997" s="25" t="s">
        <v>50</v>
      </c>
      <c r="AT997" s="37">
        <v>42850.879733796297</v>
      </c>
      <c r="AU997" s="21" t="s">
        <v>57</v>
      </c>
    </row>
    <row r="998" spans="1:47" x14ac:dyDescent="0.2">
      <c r="A998" s="4" t="s">
        <v>152</v>
      </c>
      <c r="B998" s="14" t="s">
        <v>153</v>
      </c>
      <c r="C998" s="34">
        <v>42842</v>
      </c>
      <c r="D998" s="15">
        <v>46155</v>
      </c>
      <c r="E998" s="15">
        <v>45655</v>
      </c>
      <c r="F998" s="15">
        <v>0</v>
      </c>
      <c r="G998" s="15">
        <v>0</v>
      </c>
      <c r="H998" s="15">
        <v>0</v>
      </c>
      <c r="I998" s="15">
        <v>500</v>
      </c>
      <c r="J998" s="15">
        <v>6841.83</v>
      </c>
      <c r="K998" s="15">
        <v>0</v>
      </c>
      <c r="L998" s="15">
        <v>235</v>
      </c>
      <c r="M998" s="15">
        <v>535</v>
      </c>
      <c r="N998" s="15">
        <v>5700</v>
      </c>
      <c r="O998" s="15">
        <v>47162.45</v>
      </c>
      <c r="P998" s="15">
        <v>0</v>
      </c>
      <c r="Q998" s="15">
        <v>0</v>
      </c>
      <c r="R998" s="15">
        <v>12304.38</v>
      </c>
      <c r="S998" s="15">
        <v>45655</v>
      </c>
      <c r="T998" s="15">
        <v>13313.86</v>
      </c>
      <c r="U998" s="15">
        <v>0</v>
      </c>
      <c r="V998" s="15">
        <v>497.97</v>
      </c>
      <c r="W998" s="15">
        <v>53766.83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  <c r="AD998" s="15">
        <v>0</v>
      </c>
      <c r="AE998" s="15">
        <v>39550.620000000003</v>
      </c>
      <c r="AF998" s="17">
        <v>0</v>
      </c>
      <c r="AG998" s="17">
        <v>0</v>
      </c>
      <c r="AH998" s="17">
        <v>0</v>
      </c>
      <c r="AI998" s="17">
        <v>0</v>
      </c>
      <c r="AJ998" s="17">
        <v>0</v>
      </c>
      <c r="AK998" s="17">
        <v>0</v>
      </c>
      <c r="AL998" s="18">
        <v>574</v>
      </c>
      <c r="AM998" s="18">
        <v>589</v>
      </c>
      <c r="AN998" s="35">
        <v>42845</v>
      </c>
      <c r="AO998" s="35">
        <v>42843</v>
      </c>
      <c r="AP998" s="23" t="s">
        <v>50</v>
      </c>
      <c r="AQ998" s="36">
        <v>42843.743101851855</v>
      </c>
      <c r="AR998" s="20" t="s">
        <v>51</v>
      </c>
      <c r="AS998" s="25" t="s">
        <v>50</v>
      </c>
      <c r="AT998" s="37">
        <v>42850.879733796297</v>
      </c>
      <c r="AU998" s="21" t="s">
        <v>57</v>
      </c>
    </row>
    <row r="999" spans="1:47" x14ac:dyDescent="0.2">
      <c r="A999" s="4" t="s">
        <v>152</v>
      </c>
      <c r="B999" s="14" t="s">
        <v>153</v>
      </c>
      <c r="C999" s="34">
        <v>42843</v>
      </c>
      <c r="D999" s="15">
        <v>95270</v>
      </c>
      <c r="E999" s="15">
        <v>93920</v>
      </c>
      <c r="F999" s="15">
        <v>0</v>
      </c>
      <c r="G999" s="15">
        <v>0</v>
      </c>
      <c r="H999" s="15">
        <v>0</v>
      </c>
      <c r="I999" s="15">
        <v>1350</v>
      </c>
      <c r="J999" s="15">
        <v>18795.57</v>
      </c>
      <c r="K999" s="15">
        <v>0</v>
      </c>
      <c r="L999" s="15">
        <v>625</v>
      </c>
      <c r="M999" s="15">
        <v>620</v>
      </c>
      <c r="N999" s="15">
        <v>13400</v>
      </c>
      <c r="O999" s="15">
        <v>100538.54</v>
      </c>
      <c r="P999" s="15">
        <v>0</v>
      </c>
      <c r="Q999" s="15">
        <v>0</v>
      </c>
      <c r="R999" s="15">
        <v>28172.03</v>
      </c>
      <c r="S999" s="15">
        <v>93920</v>
      </c>
      <c r="T999" s="15">
        <v>33479.5</v>
      </c>
      <c r="U999" s="15">
        <v>0</v>
      </c>
      <c r="V999" s="15">
        <v>1311.07</v>
      </c>
      <c r="W999" s="15">
        <v>115310.57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  <c r="AD999" s="15">
        <v>0</v>
      </c>
      <c r="AE999" s="15">
        <v>80497.97</v>
      </c>
      <c r="AF999" s="17">
        <v>0</v>
      </c>
      <c r="AG999" s="17">
        <v>0</v>
      </c>
      <c r="AH999" s="17">
        <v>0</v>
      </c>
      <c r="AI999" s="17">
        <v>0</v>
      </c>
      <c r="AJ999" s="17">
        <v>0</v>
      </c>
      <c r="AK999" s="17">
        <v>0</v>
      </c>
      <c r="AL999" s="18">
        <v>964</v>
      </c>
      <c r="AM999" s="18">
        <v>1013</v>
      </c>
      <c r="AN999" s="35">
        <v>42846</v>
      </c>
      <c r="AO999" s="35">
        <v>42844</v>
      </c>
      <c r="AP999" s="23" t="s">
        <v>50</v>
      </c>
      <c r="AQ999" s="36">
        <v>42844.718888888892</v>
      </c>
      <c r="AR999" s="20" t="s">
        <v>51</v>
      </c>
      <c r="AS999" s="25" t="s">
        <v>50</v>
      </c>
      <c r="AT999" s="37">
        <v>42850.879733796297</v>
      </c>
      <c r="AU999" s="21" t="s">
        <v>57</v>
      </c>
    </row>
    <row r="1000" spans="1:47" x14ac:dyDescent="0.2">
      <c r="A1000" s="4" t="s">
        <v>152</v>
      </c>
      <c r="B1000" s="14" t="s">
        <v>153</v>
      </c>
      <c r="C1000" s="34">
        <v>42844</v>
      </c>
      <c r="D1000" s="15">
        <v>82065</v>
      </c>
      <c r="E1000" s="15">
        <v>81165</v>
      </c>
      <c r="F1000" s="15">
        <v>50</v>
      </c>
      <c r="G1000" s="15">
        <v>0</v>
      </c>
      <c r="H1000" s="15">
        <v>0</v>
      </c>
      <c r="I1000" s="15">
        <v>850</v>
      </c>
      <c r="J1000" s="15">
        <v>12367.62</v>
      </c>
      <c r="K1000" s="15">
        <v>0</v>
      </c>
      <c r="L1000" s="15">
        <v>345</v>
      </c>
      <c r="M1000" s="15">
        <v>1240</v>
      </c>
      <c r="N1000" s="15">
        <v>4400</v>
      </c>
      <c r="O1000" s="15">
        <v>85131.44</v>
      </c>
      <c r="P1000" s="15">
        <v>0</v>
      </c>
      <c r="Q1000" s="15">
        <v>0</v>
      </c>
      <c r="R1000" s="15">
        <v>15286.18</v>
      </c>
      <c r="S1000" s="15">
        <v>81165</v>
      </c>
      <c r="T1000" s="15">
        <v>18339.830000000002</v>
      </c>
      <c r="U1000" s="15">
        <v>0</v>
      </c>
      <c r="V1000" s="15">
        <v>912.79</v>
      </c>
      <c r="W1000" s="15">
        <v>96017.62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  <c r="AD1000" s="15">
        <v>0</v>
      </c>
      <c r="AE1000" s="15">
        <v>71178.820000000007</v>
      </c>
      <c r="AF1000" s="17">
        <v>0</v>
      </c>
      <c r="AG1000" s="17">
        <v>0</v>
      </c>
      <c r="AH1000" s="17">
        <v>0</v>
      </c>
      <c r="AI1000" s="17">
        <v>0</v>
      </c>
      <c r="AJ1000" s="17">
        <v>0</v>
      </c>
      <c r="AK1000" s="17">
        <v>0</v>
      </c>
      <c r="AL1000" s="18">
        <v>856</v>
      </c>
      <c r="AM1000" s="18">
        <v>892</v>
      </c>
      <c r="AN1000" s="35">
        <v>42849</v>
      </c>
      <c r="AO1000" s="35">
        <v>42845</v>
      </c>
      <c r="AP1000" s="23" t="s">
        <v>50</v>
      </c>
      <c r="AQ1000" s="36">
        <v>42845.722245370373</v>
      </c>
      <c r="AR1000" s="20" t="s">
        <v>51</v>
      </c>
      <c r="AS1000" s="25" t="s">
        <v>50</v>
      </c>
      <c r="AT1000" s="37">
        <v>42850.879733796297</v>
      </c>
      <c r="AU1000" s="21" t="s">
        <v>57</v>
      </c>
    </row>
    <row r="1001" spans="1:47" x14ac:dyDescent="0.2">
      <c r="A1001" s="4" t="s">
        <v>152</v>
      </c>
      <c r="B1001" s="14" t="s">
        <v>153</v>
      </c>
      <c r="C1001" s="34">
        <v>42845</v>
      </c>
      <c r="D1001" s="15">
        <v>66190</v>
      </c>
      <c r="E1001" s="15">
        <v>65690</v>
      </c>
      <c r="F1001" s="15">
        <v>50</v>
      </c>
      <c r="G1001" s="15">
        <v>0</v>
      </c>
      <c r="H1001" s="15">
        <v>0</v>
      </c>
      <c r="I1001" s="15">
        <v>450</v>
      </c>
      <c r="J1001" s="15">
        <v>7102.83</v>
      </c>
      <c r="K1001" s="15">
        <v>0</v>
      </c>
      <c r="L1001" s="15">
        <v>625</v>
      </c>
      <c r="M1001" s="15">
        <v>625</v>
      </c>
      <c r="N1001" s="15">
        <v>2100</v>
      </c>
      <c r="O1001" s="15">
        <v>63334.53</v>
      </c>
      <c r="P1001" s="15">
        <v>0</v>
      </c>
      <c r="Q1001" s="15">
        <v>3020.8</v>
      </c>
      <c r="R1001" s="15">
        <v>10287.5</v>
      </c>
      <c r="S1001" s="15">
        <v>65690</v>
      </c>
      <c r="T1001" s="15">
        <v>10406.379999999999</v>
      </c>
      <c r="U1001" s="15">
        <v>0</v>
      </c>
      <c r="V1001" s="15">
        <v>546.45000000000005</v>
      </c>
      <c r="W1001" s="15">
        <v>74542.83</v>
      </c>
      <c r="X1001" s="16">
        <v>80</v>
      </c>
      <c r="Y1001" s="16">
        <v>0</v>
      </c>
      <c r="Z1001" s="16">
        <v>0</v>
      </c>
      <c r="AA1001" s="16">
        <v>0</v>
      </c>
      <c r="AB1001" s="16">
        <v>80</v>
      </c>
      <c r="AC1001" s="16">
        <v>0</v>
      </c>
      <c r="AD1001" s="15">
        <v>0</v>
      </c>
      <c r="AE1001" s="15">
        <v>55061.7</v>
      </c>
      <c r="AF1001" s="17">
        <v>-69.489999999999995</v>
      </c>
      <c r="AG1001" s="17">
        <v>0</v>
      </c>
      <c r="AH1001" s="17">
        <v>0</v>
      </c>
      <c r="AI1001" s="17">
        <v>0</v>
      </c>
      <c r="AJ1001" s="17">
        <v>0</v>
      </c>
      <c r="AK1001" s="17">
        <v>0</v>
      </c>
      <c r="AL1001" s="18">
        <v>656</v>
      </c>
      <c r="AM1001" s="18">
        <v>691</v>
      </c>
      <c r="AN1001" s="35">
        <v>42850</v>
      </c>
      <c r="AO1001" s="35">
        <v>42846</v>
      </c>
      <c r="AP1001" s="23" t="s">
        <v>50</v>
      </c>
      <c r="AQ1001" s="36">
        <v>42848.830706018518</v>
      </c>
      <c r="AR1001" s="20" t="s">
        <v>51</v>
      </c>
      <c r="AS1001" s="25" t="s">
        <v>50</v>
      </c>
      <c r="AT1001" s="37">
        <v>42850.879733796297</v>
      </c>
      <c r="AU1001" s="21" t="s">
        <v>57</v>
      </c>
    </row>
    <row r="1002" spans="1:47" x14ac:dyDescent="0.2">
      <c r="A1002" s="4" t="s">
        <v>152</v>
      </c>
      <c r="B1002" s="14" t="s">
        <v>153</v>
      </c>
      <c r="C1002" s="34">
        <v>42846</v>
      </c>
      <c r="D1002" s="15">
        <v>66670</v>
      </c>
      <c r="E1002" s="15">
        <v>65720</v>
      </c>
      <c r="F1002" s="15">
        <v>0</v>
      </c>
      <c r="G1002" s="15">
        <v>0</v>
      </c>
      <c r="H1002" s="15">
        <v>0</v>
      </c>
      <c r="I1002" s="15">
        <v>950</v>
      </c>
      <c r="J1002" s="15">
        <v>7418.16</v>
      </c>
      <c r="K1002" s="15">
        <v>0</v>
      </c>
      <c r="L1002" s="15">
        <v>1085</v>
      </c>
      <c r="M1002" s="15">
        <v>155</v>
      </c>
      <c r="N1002" s="15">
        <v>2500</v>
      </c>
      <c r="O1002" s="15">
        <v>64796.61</v>
      </c>
      <c r="P1002" s="15">
        <v>0</v>
      </c>
      <c r="Q1002" s="15">
        <v>0</v>
      </c>
      <c r="R1002" s="15">
        <v>13031.55</v>
      </c>
      <c r="S1002" s="15">
        <v>65720</v>
      </c>
      <c r="T1002" s="15">
        <v>11541.74</v>
      </c>
      <c r="U1002" s="15">
        <v>0</v>
      </c>
      <c r="V1002" s="15">
        <v>566.41999999999996</v>
      </c>
      <c r="W1002" s="15">
        <v>75328.160000000003</v>
      </c>
      <c r="X1002" s="16">
        <v>120</v>
      </c>
      <c r="Y1002" s="16">
        <v>80</v>
      </c>
      <c r="Z1002" s="16">
        <v>0</v>
      </c>
      <c r="AA1002" s="16">
        <v>0</v>
      </c>
      <c r="AB1002" s="16">
        <v>200</v>
      </c>
      <c r="AC1002" s="16">
        <v>0</v>
      </c>
      <c r="AD1002" s="15">
        <v>0</v>
      </c>
      <c r="AE1002" s="15">
        <v>56338.45</v>
      </c>
      <c r="AF1002" s="17">
        <v>0</v>
      </c>
      <c r="AG1002" s="17">
        <v>0</v>
      </c>
      <c r="AH1002" s="17">
        <v>0</v>
      </c>
      <c r="AI1002" s="17">
        <v>0</v>
      </c>
      <c r="AJ1002" s="17">
        <v>0</v>
      </c>
      <c r="AK1002" s="17">
        <v>0</v>
      </c>
      <c r="AL1002" s="18">
        <v>708</v>
      </c>
      <c r="AM1002" s="18">
        <v>744</v>
      </c>
      <c r="AN1002" s="35">
        <v>42851</v>
      </c>
      <c r="AO1002" s="35">
        <v>42847</v>
      </c>
      <c r="AP1002" s="23" t="s">
        <v>50</v>
      </c>
      <c r="AQ1002" s="36">
        <v>42849.645439814813</v>
      </c>
      <c r="AR1002" s="20" t="s">
        <v>71</v>
      </c>
      <c r="AS1002" s="25" t="s">
        <v>50</v>
      </c>
      <c r="AT1002" s="37">
        <v>42850.879733796297</v>
      </c>
      <c r="AU1002" s="21" t="s">
        <v>57</v>
      </c>
    </row>
    <row r="1003" spans="1:47" x14ac:dyDescent="0.2">
      <c r="A1003" s="4" t="s">
        <v>152</v>
      </c>
      <c r="B1003" s="14" t="s">
        <v>153</v>
      </c>
      <c r="C1003" s="34">
        <v>42847</v>
      </c>
      <c r="D1003" s="15">
        <v>50415</v>
      </c>
      <c r="E1003" s="15">
        <v>50015</v>
      </c>
      <c r="F1003" s="15">
        <v>0</v>
      </c>
      <c r="G1003" s="15">
        <v>0</v>
      </c>
      <c r="H1003" s="15">
        <v>0</v>
      </c>
      <c r="I1003" s="15">
        <v>400</v>
      </c>
      <c r="J1003" s="15">
        <v>6053.76</v>
      </c>
      <c r="K1003" s="15">
        <v>0</v>
      </c>
      <c r="L1003" s="15">
        <v>445</v>
      </c>
      <c r="M1003" s="15">
        <v>665</v>
      </c>
      <c r="N1003" s="15">
        <v>0</v>
      </c>
      <c r="O1003" s="15">
        <v>44077.54</v>
      </c>
      <c r="P1003" s="15">
        <v>0</v>
      </c>
      <c r="Q1003" s="15">
        <v>6690.34</v>
      </c>
      <c r="R1003" s="15">
        <v>6810.88</v>
      </c>
      <c r="S1003" s="15">
        <v>50015</v>
      </c>
      <c r="T1003" s="15">
        <v>7095.11</v>
      </c>
      <c r="U1003" s="15">
        <v>0</v>
      </c>
      <c r="V1003" s="15">
        <v>468.65</v>
      </c>
      <c r="W1003" s="15">
        <v>57578.76</v>
      </c>
      <c r="X1003" s="16">
        <v>0</v>
      </c>
      <c r="Y1003" s="16">
        <v>0</v>
      </c>
      <c r="Z1003" s="16">
        <v>0</v>
      </c>
      <c r="AA1003" s="16">
        <v>0</v>
      </c>
      <c r="AB1003" s="16">
        <v>0</v>
      </c>
      <c r="AC1003" s="16">
        <v>0</v>
      </c>
      <c r="AD1003" s="15">
        <v>0</v>
      </c>
      <c r="AE1003" s="15">
        <v>36913.78</v>
      </c>
      <c r="AF1003" s="17">
        <v>-146.04</v>
      </c>
      <c r="AG1003" s="17">
        <v>0</v>
      </c>
      <c r="AH1003" s="17">
        <v>0</v>
      </c>
      <c r="AI1003" s="17">
        <v>0</v>
      </c>
      <c r="AJ1003" s="17">
        <v>0</v>
      </c>
      <c r="AK1003" s="17">
        <v>0</v>
      </c>
      <c r="AL1003" s="18">
        <v>557</v>
      </c>
      <c r="AM1003" s="18">
        <v>572</v>
      </c>
      <c r="AN1003" s="35">
        <v>42851</v>
      </c>
      <c r="AO1003" s="35">
        <v>42849</v>
      </c>
      <c r="AP1003" s="23" t="s">
        <v>50</v>
      </c>
      <c r="AQ1003" s="36">
        <v>42850.375578703701</v>
      </c>
      <c r="AR1003" s="20" t="s">
        <v>51</v>
      </c>
      <c r="AS1003" s="25" t="s">
        <v>50</v>
      </c>
      <c r="AT1003" s="37">
        <v>42850.879733796297</v>
      </c>
      <c r="AU1003" s="21" t="s">
        <v>57</v>
      </c>
    </row>
    <row r="1004" spans="1:47" x14ac:dyDescent="0.2">
      <c r="A1004" s="4" t="s">
        <v>152</v>
      </c>
      <c r="B1004" s="14" t="s">
        <v>153</v>
      </c>
      <c r="C1004" s="34">
        <v>42849</v>
      </c>
      <c r="D1004" s="15">
        <v>97955</v>
      </c>
      <c r="E1004" s="15">
        <v>97355</v>
      </c>
      <c r="F1004" s="15">
        <v>0</v>
      </c>
      <c r="G1004" s="15">
        <v>0</v>
      </c>
      <c r="H1004" s="15">
        <v>0</v>
      </c>
      <c r="I1004" s="15">
        <v>600</v>
      </c>
      <c r="J1004" s="15">
        <v>12719.49</v>
      </c>
      <c r="K1004" s="15">
        <v>0</v>
      </c>
      <c r="L1004" s="15">
        <v>630</v>
      </c>
      <c r="M1004" s="15">
        <v>485</v>
      </c>
      <c r="N1004" s="15">
        <v>4500</v>
      </c>
      <c r="O1004" s="15">
        <v>93934.15</v>
      </c>
      <c r="P1004" s="15">
        <v>0</v>
      </c>
      <c r="Q1004" s="15">
        <v>9556.59</v>
      </c>
      <c r="R1004" s="15">
        <v>12798.75</v>
      </c>
      <c r="S1004" s="15">
        <v>97355</v>
      </c>
      <c r="T1004" s="15">
        <v>18029.43</v>
      </c>
      <c r="U1004" s="15">
        <v>0</v>
      </c>
      <c r="V1004" s="15">
        <v>905.06</v>
      </c>
      <c r="W1004" s="15">
        <v>111789.49</v>
      </c>
      <c r="X1004" s="16">
        <v>40</v>
      </c>
      <c r="Y1004" s="16">
        <v>295</v>
      </c>
      <c r="Z1004" s="16">
        <v>0</v>
      </c>
      <c r="AA1004" s="16">
        <v>0</v>
      </c>
      <c r="AB1004" s="16">
        <v>335</v>
      </c>
      <c r="AC1004" s="16">
        <v>0</v>
      </c>
      <c r="AD1004" s="15">
        <v>0</v>
      </c>
      <c r="AE1004" s="15">
        <v>80434.66</v>
      </c>
      <c r="AF1004" s="17">
        <v>-213.68</v>
      </c>
      <c r="AG1004" s="17">
        <v>0</v>
      </c>
      <c r="AH1004" s="17">
        <v>0</v>
      </c>
      <c r="AI1004" s="17">
        <v>0</v>
      </c>
      <c r="AJ1004" s="17">
        <v>0</v>
      </c>
      <c r="AK1004" s="17">
        <v>0</v>
      </c>
      <c r="AL1004" s="18">
        <v>1111</v>
      </c>
      <c r="AM1004" s="18">
        <v>1151</v>
      </c>
      <c r="AN1004" s="35">
        <v>42852</v>
      </c>
      <c r="AO1004" s="35">
        <v>42850</v>
      </c>
      <c r="AP1004" s="23" t="s">
        <v>50</v>
      </c>
      <c r="AQ1004" s="36">
        <v>42850.800185185188</v>
      </c>
      <c r="AR1004" s="20" t="s">
        <v>71</v>
      </c>
      <c r="AS1004" s="25" t="s">
        <v>50</v>
      </c>
      <c r="AT1004" s="37">
        <v>42850.879733796297</v>
      </c>
      <c r="AU1004" s="21" t="s">
        <v>57</v>
      </c>
    </row>
    <row r="1005" spans="1:47" x14ac:dyDescent="0.2">
      <c r="A1005" s="4" t="s">
        <v>152</v>
      </c>
      <c r="B1005" s="14" t="s">
        <v>153</v>
      </c>
      <c r="C1005" s="34">
        <v>42850</v>
      </c>
      <c r="D1005" s="15">
        <v>74745</v>
      </c>
      <c r="E1005" s="15">
        <v>74095</v>
      </c>
      <c r="F1005" s="15">
        <v>0</v>
      </c>
      <c r="G1005" s="15">
        <v>0</v>
      </c>
      <c r="H1005" s="15">
        <v>0</v>
      </c>
      <c r="I1005" s="15">
        <v>650</v>
      </c>
      <c r="J1005" s="15">
        <v>8378.0400000000009</v>
      </c>
      <c r="K1005" s="15">
        <v>0</v>
      </c>
      <c r="L1005" s="15">
        <v>690</v>
      </c>
      <c r="M1005" s="15">
        <v>970</v>
      </c>
      <c r="N1005" s="15">
        <v>200</v>
      </c>
      <c r="O1005" s="15">
        <v>64444.94</v>
      </c>
      <c r="P1005" s="15">
        <v>0</v>
      </c>
      <c r="Q1005" s="15">
        <v>5789.19</v>
      </c>
      <c r="R1005" s="15">
        <v>14748.91</v>
      </c>
      <c r="S1005" s="15">
        <v>74095</v>
      </c>
      <c r="T1005" s="15">
        <v>10231.34</v>
      </c>
      <c r="U1005" s="15">
        <v>0</v>
      </c>
      <c r="V1005" s="15">
        <v>656.7</v>
      </c>
      <c r="W1005" s="15">
        <v>84783.039999999994</v>
      </c>
      <c r="X1005" s="16">
        <v>0</v>
      </c>
      <c r="Y1005" s="16">
        <v>270</v>
      </c>
      <c r="Z1005" s="16">
        <v>0</v>
      </c>
      <c r="AA1005" s="16">
        <v>0</v>
      </c>
      <c r="AB1005" s="16">
        <v>270</v>
      </c>
      <c r="AC1005" s="16">
        <v>0</v>
      </c>
      <c r="AD1005" s="15">
        <v>0</v>
      </c>
      <c r="AE1005" s="15">
        <v>54676.9</v>
      </c>
      <c r="AF1005" s="17">
        <v>-122.89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8">
        <v>801</v>
      </c>
      <c r="AM1005" s="18">
        <v>828</v>
      </c>
      <c r="AN1005" s="35">
        <v>42853</v>
      </c>
      <c r="AO1005" s="35">
        <v>42851</v>
      </c>
      <c r="AP1005" s="23" t="s">
        <v>50</v>
      </c>
      <c r="AQ1005" s="36">
        <v>42851.738495370373</v>
      </c>
      <c r="AR1005" s="20" t="s">
        <v>71</v>
      </c>
      <c r="AS1005" s="25" t="s">
        <v>50</v>
      </c>
      <c r="AT1005" s="37">
        <v>42852.415972222225</v>
      </c>
      <c r="AU1005" s="21" t="s">
        <v>51</v>
      </c>
    </row>
    <row r="1006" spans="1:47" x14ac:dyDescent="0.2">
      <c r="A1006" s="4" t="s">
        <v>152</v>
      </c>
      <c r="B1006" s="14" t="s">
        <v>153</v>
      </c>
      <c r="C1006" s="34">
        <v>42851</v>
      </c>
      <c r="D1006" s="15">
        <v>70335</v>
      </c>
      <c r="E1006" s="15">
        <v>69935</v>
      </c>
      <c r="F1006" s="15">
        <v>0</v>
      </c>
      <c r="G1006" s="15">
        <v>0</v>
      </c>
      <c r="H1006" s="15">
        <v>0</v>
      </c>
      <c r="I1006" s="15">
        <v>400</v>
      </c>
      <c r="J1006" s="15">
        <v>7496.25</v>
      </c>
      <c r="K1006" s="15">
        <v>0</v>
      </c>
      <c r="L1006" s="15">
        <v>765</v>
      </c>
      <c r="M1006" s="15">
        <v>1155</v>
      </c>
      <c r="N1006" s="15">
        <v>3100</v>
      </c>
      <c r="O1006" s="15">
        <v>64555.63</v>
      </c>
      <c r="P1006" s="15">
        <v>0</v>
      </c>
      <c r="Q1006" s="15">
        <v>6134.02</v>
      </c>
      <c r="R1006" s="15">
        <v>12161.6</v>
      </c>
      <c r="S1006" s="15">
        <v>69935</v>
      </c>
      <c r="T1006" s="15">
        <v>12300.23</v>
      </c>
      <c r="U1006" s="15">
        <v>0</v>
      </c>
      <c r="V1006" s="15">
        <v>616.02</v>
      </c>
      <c r="W1006" s="15">
        <v>79751.25</v>
      </c>
      <c r="X1006" s="16">
        <v>0</v>
      </c>
      <c r="Y1006" s="16">
        <v>455</v>
      </c>
      <c r="Z1006" s="16">
        <v>0</v>
      </c>
      <c r="AA1006" s="16">
        <v>0</v>
      </c>
      <c r="AB1006" s="16">
        <v>455</v>
      </c>
      <c r="AC1006" s="16">
        <v>0</v>
      </c>
      <c r="AD1006" s="15">
        <v>0</v>
      </c>
      <c r="AE1006" s="15">
        <v>55594.38</v>
      </c>
      <c r="AF1006" s="17">
        <v>-115.62</v>
      </c>
      <c r="AG1006" s="17">
        <v>0</v>
      </c>
      <c r="AH1006" s="17">
        <v>0</v>
      </c>
      <c r="AI1006" s="17">
        <v>0</v>
      </c>
      <c r="AJ1006" s="17">
        <v>0</v>
      </c>
      <c r="AK1006" s="17">
        <v>0</v>
      </c>
      <c r="AL1006" s="18">
        <v>729</v>
      </c>
      <c r="AM1006" s="18">
        <v>758</v>
      </c>
      <c r="AN1006" s="35">
        <v>42857</v>
      </c>
      <c r="AO1006" s="35">
        <v>42852</v>
      </c>
      <c r="AP1006" s="23" t="s">
        <v>50</v>
      </c>
      <c r="AQ1006" s="36">
        <v>42852.730439814812</v>
      </c>
      <c r="AR1006" s="20" t="s">
        <v>71</v>
      </c>
      <c r="AS1006" s="25" t="s">
        <v>50</v>
      </c>
      <c r="AT1006" s="37">
        <v>42853.463414351849</v>
      </c>
      <c r="AU1006" s="21" t="s">
        <v>51</v>
      </c>
    </row>
    <row r="1007" spans="1:47" x14ac:dyDescent="0.2">
      <c r="A1007" s="4" t="s">
        <v>152</v>
      </c>
      <c r="B1007" s="14" t="s">
        <v>153</v>
      </c>
      <c r="C1007" s="34">
        <v>42852</v>
      </c>
      <c r="D1007" s="15">
        <v>82695</v>
      </c>
      <c r="E1007" s="15">
        <v>81845</v>
      </c>
      <c r="F1007" s="15">
        <v>0</v>
      </c>
      <c r="G1007" s="15">
        <v>0</v>
      </c>
      <c r="H1007" s="15">
        <v>0</v>
      </c>
      <c r="I1007" s="15">
        <v>850</v>
      </c>
      <c r="J1007" s="15">
        <v>7489.2</v>
      </c>
      <c r="K1007" s="15">
        <v>0</v>
      </c>
      <c r="L1007" s="15">
        <v>685</v>
      </c>
      <c r="M1007" s="15">
        <v>745</v>
      </c>
      <c r="N1007" s="15">
        <v>4600</v>
      </c>
      <c r="O1007" s="15">
        <v>77224.479999999996</v>
      </c>
      <c r="P1007" s="15">
        <v>0</v>
      </c>
      <c r="Q1007" s="15">
        <v>4166.1099999999997</v>
      </c>
      <c r="R1007" s="15">
        <v>14823.61</v>
      </c>
      <c r="S1007" s="15">
        <v>81845</v>
      </c>
      <c r="T1007" s="15">
        <v>13785.7</v>
      </c>
      <c r="U1007" s="15">
        <v>0</v>
      </c>
      <c r="V1007" s="15">
        <v>583.5</v>
      </c>
      <c r="W1007" s="15">
        <v>91614.2</v>
      </c>
      <c r="X1007" s="16">
        <v>70</v>
      </c>
      <c r="Y1007" s="16">
        <v>345</v>
      </c>
      <c r="Z1007" s="16">
        <v>0</v>
      </c>
      <c r="AA1007" s="16">
        <v>0</v>
      </c>
      <c r="AB1007" s="16">
        <v>415</v>
      </c>
      <c r="AC1007" s="16">
        <v>0</v>
      </c>
      <c r="AD1007" s="15">
        <v>0</v>
      </c>
      <c r="AE1007" s="15">
        <v>68720.28</v>
      </c>
      <c r="AF1007" s="17">
        <v>-90.18</v>
      </c>
      <c r="AG1007" s="17">
        <v>0</v>
      </c>
      <c r="AH1007" s="17">
        <v>0</v>
      </c>
      <c r="AI1007" s="17">
        <v>0</v>
      </c>
      <c r="AJ1007" s="17">
        <v>0</v>
      </c>
      <c r="AK1007" s="17">
        <v>0</v>
      </c>
      <c r="AL1007" s="18">
        <v>844</v>
      </c>
      <c r="AM1007" s="18">
        <v>896</v>
      </c>
      <c r="AN1007" s="35">
        <v>42858</v>
      </c>
      <c r="AO1007" s="35">
        <v>42853</v>
      </c>
      <c r="AP1007" s="23" t="s">
        <v>50</v>
      </c>
      <c r="AQ1007" s="36">
        <v>42855.820787037039</v>
      </c>
      <c r="AR1007" s="20" t="s">
        <v>51</v>
      </c>
      <c r="AS1007" s="25" t="s">
        <v>50</v>
      </c>
      <c r="AT1007" s="37">
        <v>42857.468946759262</v>
      </c>
      <c r="AU1007" s="21" t="s">
        <v>51</v>
      </c>
    </row>
    <row r="1008" spans="1:47" x14ac:dyDescent="0.2">
      <c r="A1008" s="4" t="s">
        <v>152</v>
      </c>
      <c r="B1008" s="14" t="s">
        <v>153</v>
      </c>
      <c r="C1008" s="34">
        <v>42853</v>
      </c>
      <c r="D1008" s="15">
        <v>69415</v>
      </c>
      <c r="E1008" s="15">
        <v>68715</v>
      </c>
      <c r="F1008" s="15">
        <v>50</v>
      </c>
      <c r="G1008" s="15">
        <v>0</v>
      </c>
      <c r="H1008" s="15">
        <v>0</v>
      </c>
      <c r="I1008" s="15">
        <v>650</v>
      </c>
      <c r="J1008" s="15">
        <v>7783.2</v>
      </c>
      <c r="K1008" s="15">
        <v>0</v>
      </c>
      <c r="L1008" s="15">
        <v>365</v>
      </c>
      <c r="M1008" s="15">
        <v>55</v>
      </c>
      <c r="N1008" s="15">
        <v>2300</v>
      </c>
      <c r="O1008" s="15">
        <v>62644.18</v>
      </c>
      <c r="P1008" s="15">
        <v>0</v>
      </c>
      <c r="Q1008" s="15">
        <v>7434.32</v>
      </c>
      <c r="R1008" s="15">
        <v>9839.7000000000007</v>
      </c>
      <c r="S1008" s="15">
        <v>68715</v>
      </c>
      <c r="T1008" s="15">
        <v>10666.54</v>
      </c>
      <c r="U1008" s="15">
        <v>0</v>
      </c>
      <c r="V1008" s="15">
        <v>536.66</v>
      </c>
      <c r="W1008" s="15">
        <v>77618.2</v>
      </c>
      <c r="X1008" s="16">
        <v>140</v>
      </c>
      <c r="Y1008" s="16">
        <v>105</v>
      </c>
      <c r="Z1008" s="16">
        <v>0</v>
      </c>
      <c r="AA1008" s="16">
        <v>0</v>
      </c>
      <c r="AB1008" s="16">
        <v>245</v>
      </c>
      <c r="AC1008" s="16">
        <v>0</v>
      </c>
      <c r="AD1008" s="15">
        <v>0</v>
      </c>
      <c r="AE1008" s="15">
        <v>54685.98</v>
      </c>
      <c r="AF1008" s="17">
        <v>-142.51</v>
      </c>
      <c r="AG1008" s="17">
        <v>0</v>
      </c>
      <c r="AH1008" s="17">
        <v>0</v>
      </c>
      <c r="AI1008" s="17">
        <v>0</v>
      </c>
      <c r="AJ1008" s="17">
        <v>0</v>
      </c>
      <c r="AK1008" s="17">
        <v>0</v>
      </c>
      <c r="AL1008" s="18">
        <v>746</v>
      </c>
      <c r="AM1008" s="18">
        <v>789</v>
      </c>
      <c r="AN1008" s="35">
        <v>42859</v>
      </c>
      <c r="AO1008" s="35">
        <v>42854</v>
      </c>
      <c r="AP1008" s="23" t="s">
        <v>50</v>
      </c>
      <c r="AQ1008" s="36">
        <v>42857.618877314817</v>
      </c>
      <c r="AR1008" s="20" t="s">
        <v>71</v>
      </c>
      <c r="AS1008" s="25" t="s">
        <v>50</v>
      </c>
      <c r="AT1008" s="37">
        <v>42857.881342592591</v>
      </c>
      <c r="AU1008" s="21" t="s">
        <v>51</v>
      </c>
    </row>
    <row r="1009" spans="1:47" x14ac:dyDescent="0.2">
      <c r="A1009" s="4" t="s">
        <v>152</v>
      </c>
      <c r="B1009" s="14" t="s">
        <v>153</v>
      </c>
      <c r="C1009" s="34">
        <v>42854</v>
      </c>
      <c r="D1009" s="15">
        <v>43560</v>
      </c>
      <c r="E1009" s="15">
        <v>43210</v>
      </c>
      <c r="F1009" s="15">
        <v>0</v>
      </c>
      <c r="G1009" s="15">
        <v>0</v>
      </c>
      <c r="H1009" s="15">
        <v>0</v>
      </c>
      <c r="I1009" s="15">
        <v>350</v>
      </c>
      <c r="J1009" s="15">
        <v>7246.05</v>
      </c>
      <c r="K1009" s="15">
        <v>0</v>
      </c>
      <c r="L1009" s="15">
        <v>385</v>
      </c>
      <c r="M1009" s="15">
        <v>385</v>
      </c>
      <c r="N1009" s="15">
        <v>400</v>
      </c>
      <c r="O1009" s="15">
        <v>41823.56</v>
      </c>
      <c r="P1009" s="15">
        <v>0</v>
      </c>
      <c r="Q1009" s="15">
        <v>3655.89</v>
      </c>
      <c r="R1009" s="15">
        <v>6496.6</v>
      </c>
      <c r="S1009" s="15">
        <v>43210</v>
      </c>
      <c r="T1009" s="15">
        <v>8241.6299999999992</v>
      </c>
      <c r="U1009" s="15">
        <v>0</v>
      </c>
      <c r="V1009" s="15">
        <v>524.41999999999996</v>
      </c>
      <c r="W1009" s="15">
        <v>51576.05</v>
      </c>
      <c r="X1009" s="16">
        <v>40</v>
      </c>
      <c r="Y1009" s="16">
        <v>270</v>
      </c>
      <c r="Z1009" s="16">
        <v>0</v>
      </c>
      <c r="AA1009" s="16">
        <v>0</v>
      </c>
      <c r="AB1009" s="16">
        <v>310</v>
      </c>
      <c r="AC1009" s="16">
        <v>0</v>
      </c>
      <c r="AD1009" s="15">
        <v>0</v>
      </c>
      <c r="AE1009" s="15">
        <v>34117.51</v>
      </c>
      <c r="AF1009" s="17">
        <v>-80.069999999999993</v>
      </c>
      <c r="AG1009" s="17">
        <v>0</v>
      </c>
      <c r="AH1009" s="17">
        <v>0</v>
      </c>
      <c r="AI1009" s="17">
        <v>0</v>
      </c>
      <c r="AJ1009" s="17">
        <v>0</v>
      </c>
      <c r="AK1009" s="17">
        <v>0</v>
      </c>
      <c r="AL1009" s="18">
        <v>482</v>
      </c>
      <c r="AM1009" s="18">
        <v>493</v>
      </c>
      <c r="AN1009" s="35">
        <v>42859</v>
      </c>
      <c r="AO1009" s="35">
        <v>42855</v>
      </c>
      <c r="AP1009" s="23" t="s">
        <v>50</v>
      </c>
      <c r="AQ1009" s="36">
        <v>42857.68440972222</v>
      </c>
      <c r="AR1009" s="20" t="s">
        <v>71</v>
      </c>
      <c r="AS1009" s="25" t="s">
        <v>50</v>
      </c>
      <c r="AT1009" s="37">
        <v>42857.881342592591</v>
      </c>
      <c r="AU1009" s="21" t="s">
        <v>51</v>
      </c>
    </row>
    <row r="1010" spans="1:47" x14ac:dyDescent="0.2">
      <c r="A1010" s="4" t="s">
        <v>154</v>
      </c>
      <c r="B1010" s="14" t="s">
        <v>155</v>
      </c>
      <c r="C1010" s="34">
        <v>42826</v>
      </c>
      <c r="D1010" s="15">
        <v>19075</v>
      </c>
      <c r="E1010" s="15">
        <v>18975</v>
      </c>
      <c r="F1010" s="15">
        <v>0</v>
      </c>
      <c r="G1010" s="15">
        <v>0</v>
      </c>
      <c r="H1010" s="15">
        <v>0</v>
      </c>
      <c r="I1010" s="15">
        <v>100</v>
      </c>
      <c r="J1010" s="15">
        <v>1906.86</v>
      </c>
      <c r="K1010" s="15">
        <v>0</v>
      </c>
      <c r="L1010" s="15">
        <v>300</v>
      </c>
      <c r="M1010" s="15">
        <v>235</v>
      </c>
      <c r="N1010" s="15">
        <v>1000</v>
      </c>
      <c r="O1010" s="15">
        <v>16975.259999999998</v>
      </c>
      <c r="P1010" s="15">
        <v>0</v>
      </c>
      <c r="Q1010" s="15">
        <v>1322.6</v>
      </c>
      <c r="R1010" s="15">
        <v>4219</v>
      </c>
      <c r="S1010" s="15">
        <v>18975</v>
      </c>
      <c r="T1010" s="15">
        <v>3382.11</v>
      </c>
      <c r="U1010" s="15">
        <v>0</v>
      </c>
      <c r="V1010" s="15">
        <v>159.75</v>
      </c>
      <c r="W1010" s="15">
        <v>21516.86</v>
      </c>
      <c r="X1010" s="16">
        <v>0</v>
      </c>
      <c r="Y1010" s="16">
        <v>0</v>
      </c>
      <c r="Z1010" s="16">
        <v>0</v>
      </c>
      <c r="AA1010" s="16">
        <v>0</v>
      </c>
      <c r="AB1010" s="16">
        <v>0</v>
      </c>
      <c r="AC1010" s="16">
        <v>0</v>
      </c>
      <c r="AD1010" s="15">
        <v>0</v>
      </c>
      <c r="AE1010" s="15">
        <v>14533.4</v>
      </c>
      <c r="AF1010" s="17">
        <v>-7.78</v>
      </c>
      <c r="AG1010" s="17">
        <v>0.6</v>
      </c>
      <c r="AH1010" s="17">
        <v>0</v>
      </c>
      <c r="AI1010" s="17">
        <v>0</v>
      </c>
      <c r="AJ1010" s="17">
        <v>0</v>
      </c>
      <c r="AK1010" s="17">
        <v>0</v>
      </c>
      <c r="AL1010" s="18">
        <v>226</v>
      </c>
      <c r="AM1010" s="18">
        <v>243</v>
      </c>
      <c r="AN1010" s="35">
        <v>42830</v>
      </c>
      <c r="AO1010" s="35">
        <v>42828</v>
      </c>
      <c r="AP1010" s="23" t="s">
        <v>50</v>
      </c>
      <c r="AQ1010" s="36">
        <v>42829.502025462964</v>
      </c>
      <c r="AR1010" s="20" t="s">
        <v>51</v>
      </c>
      <c r="AS1010" s="25" t="s">
        <v>50</v>
      </c>
      <c r="AT1010" s="37">
        <v>42850.879733796297</v>
      </c>
      <c r="AU1010" s="21" t="s">
        <v>57</v>
      </c>
    </row>
    <row r="1011" spans="1:47" x14ac:dyDescent="0.2">
      <c r="A1011" s="4" t="s">
        <v>154</v>
      </c>
      <c r="B1011" s="14" t="s">
        <v>155</v>
      </c>
      <c r="C1011" s="34">
        <v>42828</v>
      </c>
      <c r="D1011" s="15">
        <v>35635</v>
      </c>
      <c r="E1011" s="15">
        <v>35185</v>
      </c>
      <c r="F1011" s="15">
        <v>0</v>
      </c>
      <c r="G1011" s="15">
        <v>0</v>
      </c>
      <c r="H1011" s="15">
        <v>0</v>
      </c>
      <c r="I1011" s="15">
        <v>450</v>
      </c>
      <c r="J1011" s="15">
        <v>3985.41</v>
      </c>
      <c r="K1011" s="15">
        <v>0</v>
      </c>
      <c r="L1011" s="15">
        <v>395</v>
      </c>
      <c r="M1011" s="15">
        <v>355</v>
      </c>
      <c r="N1011" s="15">
        <v>0</v>
      </c>
      <c r="O1011" s="15">
        <v>33532.81</v>
      </c>
      <c r="P1011" s="15">
        <v>0</v>
      </c>
      <c r="Q1011" s="15">
        <v>1424.2</v>
      </c>
      <c r="R1011" s="15">
        <v>5413.4</v>
      </c>
      <c r="S1011" s="15">
        <v>35185</v>
      </c>
      <c r="T1011" s="15">
        <v>4875.62</v>
      </c>
      <c r="U1011" s="15">
        <v>0</v>
      </c>
      <c r="V1011" s="15">
        <v>309.79000000000002</v>
      </c>
      <c r="W1011" s="15">
        <v>40370.410000000003</v>
      </c>
      <c r="X1011" s="16">
        <v>0</v>
      </c>
      <c r="Y1011" s="16">
        <v>0</v>
      </c>
      <c r="Z1011" s="16">
        <v>0</v>
      </c>
      <c r="AA1011" s="16">
        <v>0</v>
      </c>
      <c r="AB1011" s="16">
        <v>0</v>
      </c>
      <c r="AC1011" s="16">
        <v>0</v>
      </c>
      <c r="AD1011" s="15">
        <v>0</v>
      </c>
      <c r="AE1011" s="15">
        <v>28797.4</v>
      </c>
      <c r="AF1011" s="17">
        <v>-8.3800000000000008</v>
      </c>
      <c r="AG1011" s="17">
        <v>0.6</v>
      </c>
      <c r="AH1011" s="17">
        <v>0</v>
      </c>
      <c r="AI1011" s="17">
        <v>0</v>
      </c>
      <c r="AJ1011" s="17">
        <v>0</v>
      </c>
      <c r="AK1011" s="17">
        <v>0</v>
      </c>
      <c r="AL1011" s="18">
        <v>454</v>
      </c>
      <c r="AM1011" s="18">
        <v>469</v>
      </c>
      <c r="AN1011" s="35">
        <v>42832</v>
      </c>
      <c r="AO1011" s="35">
        <v>42829</v>
      </c>
      <c r="AP1011" s="23" t="s">
        <v>50</v>
      </c>
      <c r="AQ1011" s="36">
        <v>42830.881307870368</v>
      </c>
      <c r="AR1011" s="20" t="s">
        <v>51</v>
      </c>
      <c r="AS1011" s="25" t="s">
        <v>50</v>
      </c>
      <c r="AT1011" s="37">
        <v>42850.879733796297</v>
      </c>
      <c r="AU1011" s="21" t="s">
        <v>57</v>
      </c>
    </row>
    <row r="1012" spans="1:47" x14ac:dyDescent="0.2">
      <c r="A1012" s="4" t="s">
        <v>154</v>
      </c>
      <c r="B1012" s="14" t="s">
        <v>155</v>
      </c>
      <c r="C1012" s="34">
        <v>42829</v>
      </c>
      <c r="D1012" s="15">
        <v>31115</v>
      </c>
      <c r="E1012" s="15">
        <v>31065</v>
      </c>
      <c r="F1012" s="15">
        <v>0</v>
      </c>
      <c r="G1012" s="15">
        <v>0</v>
      </c>
      <c r="H1012" s="15">
        <v>0</v>
      </c>
      <c r="I1012" s="15">
        <v>50</v>
      </c>
      <c r="J1012" s="15">
        <v>2642.76</v>
      </c>
      <c r="K1012" s="15">
        <v>0</v>
      </c>
      <c r="L1012" s="15">
        <v>280</v>
      </c>
      <c r="M1012" s="15">
        <v>230</v>
      </c>
      <c r="N1012" s="15">
        <v>200</v>
      </c>
      <c r="O1012" s="15">
        <v>28207.56</v>
      </c>
      <c r="P1012" s="15">
        <v>0</v>
      </c>
      <c r="Q1012" s="15">
        <v>2246.3000000000002</v>
      </c>
      <c r="R1012" s="15">
        <v>4013.9</v>
      </c>
      <c r="S1012" s="15">
        <v>31065</v>
      </c>
      <c r="T1012" s="15">
        <v>3196.5</v>
      </c>
      <c r="U1012" s="15">
        <v>0</v>
      </c>
      <c r="V1012" s="15">
        <v>206.26</v>
      </c>
      <c r="W1012" s="15">
        <v>34267.760000000002</v>
      </c>
      <c r="X1012" s="16">
        <v>0</v>
      </c>
      <c r="Y1012" s="16">
        <v>0</v>
      </c>
      <c r="Z1012" s="16">
        <v>0</v>
      </c>
      <c r="AA1012" s="16">
        <v>0</v>
      </c>
      <c r="AB1012" s="16">
        <v>0</v>
      </c>
      <c r="AC1012" s="16">
        <v>0</v>
      </c>
      <c r="AD1012" s="15">
        <v>0</v>
      </c>
      <c r="AE1012" s="15">
        <v>25054.799999999999</v>
      </c>
      <c r="AF1012" s="17">
        <v>-23.65</v>
      </c>
      <c r="AG1012" s="17">
        <v>0.2</v>
      </c>
      <c r="AH1012" s="17">
        <v>0</v>
      </c>
      <c r="AI1012" s="17">
        <v>0</v>
      </c>
      <c r="AJ1012" s="17">
        <v>0</v>
      </c>
      <c r="AK1012" s="17">
        <v>0</v>
      </c>
      <c r="AL1012" s="18">
        <v>334</v>
      </c>
      <c r="AM1012" s="18">
        <v>364</v>
      </c>
      <c r="AN1012" s="35">
        <v>42835</v>
      </c>
      <c r="AO1012" s="35">
        <v>42830</v>
      </c>
      <c r="AP1012" s="23" t="s">
        <v>50</v>
      </c>
      <c r="AQ1012" s="36">
        <v>42834.887650462966</v>
      </c>
      <c r="AR1012" s="20" t="s">
        <v>51</v>
      </c>
      <c r="AS1012" s="25" t="s">
        <v>50</v>
      </c>
      <c r="AT1012" s="37">
        <v>42850.879733796297</v>
      </c>
      <c r="AU1012" s="21" t="s">
        <v>57</v>
      </c>
    </row>
    <row r="1013" spans="1:47" x14ac:dyDescent="0.2">
      <c r="A1013" s="4" t="s">
        <v>154</v>
      </c>
      <c r="B1013" s="14" t="s">
        <v>155</v>
      </c>
      <c r="C1013" s="34">
        <v>42830</v>
      </c>
      <c r="D1013" s="15">
        <v>27820</v>
      </c>
      <c r="E1013" s="15">
        <v>27520</v>
      </c>
      <c r="F1013" s="15">
        <v>50</v>
      </c>
      <c r="G1013" s="15">
        <v>0</v>
      </c>
      <c r="H1013" s="15">
        <v>0</v>
      </c>
      <c r="I1013" s="15">
        <v>250</v>
      </c>
      <c r="J1013" s="15">
        <v>2365.5</v>
      </c>
      <c r="K1013" s="15">
        <v>0</v>
      </c>
      <c r="L1013" s="15">
        <v>455</v>
      </c>
      <c r="M1013" s="15">
        <v>200</v>
      </c>
      <c r="N1013" s="15">
        <v>0</v>
      </c>
      <c r="O1013" s="15">
        <v>26533.63</v>
      </c>
      <c r="P1013" s="15">
        <v>0</v>
      </c>
      <c r="Q1013" s="15">
        <v>865.9</v>
      </c>
      <c r="R1013" s="15">
        <v>3440.97</v>
      </c>
      <c r="S1013" s="15">
        <v>27520</v>
      </c>
      <c r="T1013" s="15">
        <v>3122.9</v>
      </c>
      <c r="U1013" s="15">
        <v>0</v>
      </c>
      <c r="V1013" s="15">
        <v>197.6</v>
      </c>
      <c r="W1013" s="15">
        <v>30840.5</v>
      </c>
      <c r="X1013" s="16">
        <v>0</v>
      </c>
      <c r="Y1013" s="16">
        <v>0</v>
      </c>
      <c r="Z1013" s="16">
        <v>0</v>
      </c>
      <c r="AA1013" s="16">
        <v>0</v>
      </c>
      <c r="AB1013" s="16">
        <v>0</v>
      </c>
      <c r="AC1013" s="16">
        <v>0</v>
      </c>
      <c r="AD1013" s="15">
        <v>0</v>
      </c>
      <c r="AE1013" s="15">
        <v>23513.13</v>
      </c>
      <c r="AF1013" s="17">
        <v>-9.49</v>
      </c>
      <c r="AG1013" s="17">
        <v>0.87</v>
      </c>
      <c r="AH1013" s="17">
        <v>0</v>
      </c>
      <c r="AI1013" s="17">
        <v>0</v>
      </c>
      <c r="AJ1013" s="17">
        <v>0</v>
      </c>
      <c r="AK1013" s="17">
        <v>0</v>
      </c>
      <c r="AL1013" s="18">
        <v>292</v>
      </c>
      <c r="AM1013" s="18">
        <v>309</v>
      </c>
      <c r="AN1013" s="35">
        <v>42835</v>
      </c>
      <c r="AO1013" s="35">
        <v>42832</v>
      </c>
      <c r="AP1013" s="23" t="s">
        <v>50</v>
      </c>
      <c r="AQ1013" s="36">
        <v>42834.952523148146</v>
      </c>
      <c r="AR1013" s="20" t="s">
        <v>51</v>
      </c>
      <c r="AS1013" s="25" t="s">
        <v>50</v>
      </c>
      <c r="AT1013" s="37">
        <v>42850.879733796297</v>
      </c>
      <c r="AU1013" s="21" t="s">
        <v>57</v>
      </c>
    </row>
    <row r="1014" spans="1:47" x14ac:dyDescent="0.2">
      <c r="A1014" s="4" t="s">
        <v>154</v>
      </c>
      <c r="B1014" s="14" t="s">
        <v>155</v>
      </c>
      <c r="C1014" s="34">
        <v>42832</v>
      </c>
      <c r="D1014" s="15">
        <v>40050</v>
      </c>
      <c r="E1014" s="15">
        <v>39700</v>
      </c>
      <c r="F1014" s="15">
        <v>0</v>
      </c>
      <c r="G1014" s="15">
        <v>0</v>
      </c>
      <c r="H1014" s="15">
        <v>0</v>
      </c>
      <c r="I1014" s="15">
        <v>350</v>
      </c>
      <c r="J1014" s="15">
        <v>3997.35</v>
      </c>
      <c r="K1014" s="15">
        <v>0</v>
      </c>
      <c r="L1014" s="15">
        <v>415</v>
      </c>
      <c r="M1014" s="15">
        <v>1365</v>
      </c>
      <c r="N1014" s="15">
        <v>1900</v>
      </c>
      <c r="O1014" s="15">
        <v>38517.449999999997</v>
      </c>
      <c r="P1014" s="15">
        <v>0</v>
      </c>
      <c r="Q1014" s="15">
        <v>3068.2</v>
      </c>
      <c r="R1014" s="15">
        <v>6141.7</v>
      </c>
      <c r="S1014" s="15">
        <v>39700</v>
      </c>
      <c r="T1014" s="15">
        <v>7649.39</v>
      </c>
      <c r="U1014" s="15">
        <v>0</v>
      </c>
      <c r="V1014" s="15">
        <v>377.96</v>
      </c>
      <c r="W1014" s="15">
        <v>45827.35</v>
      </c>
      <c r="X1014" s="16">
        <v>0</v>
      </c>
      <c r="Y1014" s="16">
        <v>0</v>
      </c>
      <c r="Z1014" s="16">
        <v>0</v>
      </c>
      <c r="AA1014" s="16">
        <v>0</v>
      </c>
      <c r="AB1014" s="16">
        <v>0</v>
      </c>
      <c r="AC1014" s="16">
        <v>0</v>
      </c>
      <c r="AD1014" s="15">
        <v>0</v>
      </c>
      <c r="AE1014" s="15">
        <v>32740.1</v>
      </c>
      <c r="AF1014" s="17">
        <v>-18.05</v>
      </c>
      <c r="AG1014" s="17">
        <v>0.9</v>
      </c>
      <c r="AH1014" s="17">
        <v>0</v>
      </c>
      <c r="AI1014" s="17">
        <v>0</v>
      </c>
      <c r="AJ1014" s="17">
        <v>0</v>
      </c>
      <c r="AK1014" s="17">
        <v>0</v>
      </c>
      <c r="AL1014" s="18">
        <v>463</v>
      </c>
      <c r="AM1014" s="18">
        <v>488</v>
      </c>
      <c r="AN1014" s="35">
        <v>42837</v>
      </c>
      <c r="AO1014" s="35">
        <v>42835</v>
      </c>
      <c r="AP1014" s="23" t="s">
        <v>50</v>
      </c>
      <c r="AQ1014" s="36">
        <v>42836.485532407409</v>
      </c>
      <c r="AR1014" s="20" t="s">
        <v>51</v>
      </c>
      <c r="AS1014" s="25" t="s">
        <v>50</v>
      </c>
      <c r="AT1014" s="37">
        <v>42850.879733796297</v>
      </c>
      <c r="AU1014" s="21" t="s">
        <v>57</v>
      </c>
    </row>
    <row r="1015" spans="1:47" x14ac:dyDescent="0.2">
      <c r="A1015" s="4" t="s">
        <v>154</v>
      </c>
      <c r="B1015" s="14" t="s">
        <v>155</v>
      </c>
      <c r="C1015" s="34">
        <v>42833</v>
      </c>
      <c r="D1015" s="15">
        <v>28735</v>
      </c>
      <c r="E1015" s="15">
        <v>28535</v>
      </c>
      <c r="F1015" s="15">
        <v>0</v>
      </c>
      <c r="G1015" s="15">
        <v>0</v>
      </c>
      <c r="H1015" s="15">
        <v>0</v>
      </c>
      <c r="I1015" s="15">
        <v>200</v>
      </c>
      <c r="J1015" s="15">
        <v>1858.17</v>
      </c>
      <c r="K1015" s="15">
        <v>0</v>
      </c>
      <c r="L1015" s="15">
        <v>220</v>
      </c>
      <c r="M1015" s="15">
        <v>740</v>
      </c>
      <c r="N1015" s="15">
        <v>0</v>
      </c>
      <c r="O1015" s="15">
        <v>27161.17</v>
      </c>
      <c r="P1015" s="15">
        <v>0</v>
      </c>
      <c r="Q1015" s="15">
        <v>1298.9000000000001</v>
      </c>
      <c r="R1015" s="15">
        <v>3093.1</v>
      </c>
      <c r="S1015" s="15">
        <v>28535</v>
      </c>
      <c r="T1015" s="15">
        <v>2833.81</v>
      </c>
      <c r="U1015" s="15">
        <v>0</v>
      </c>
      <c r="V1015" s="15">
        <v>184.36</v>
      </c>
      <c r="W1015" s="15">
        <v>31553.17</v>
      </c>
      <c r="X1015" s="16">
        <v>0</v>
      </c>
      <c r="Y1015" s="16">
        <v>0</v>
      </c>
      <c r="Z1015" s="16">
        <v>0</v>
      </c>
      <c r="AA1015" s="16">
        <v>0</v>
      </c>
      <c r="AB1015" s="16">
        <v>0</v>
      </c>
      <c r="AC1015" s="16">
        <v>0</v>
      </c>
      <c r="AD1015" s="15">
        <v>0</v>
      </c>
      <c r="AE1015" s="15">
        <v>24343</v>
      </c>
      <c r="AF1015" s="17">
        <v>-18.940000000000001</v>
      </c>
      <c r="AG1015" s="17">
        <v>0</v>
      </c>
      <c r="AH1015" s="17">
        <v>0</v>
      </c>
      <c r="AI1015" s="17">
        <v>0</v>
      </c>
      <c r="AJ1015" s="17">
        <v>0</v>
      </c>
      <c r="AK1015" s="17">
        <v>0</v>
      </c>
      <c r="AL1015" s="18">
        <v>308</v>
      </c>
      <c r="AM1015" s="18">
        <v>317</v>
      </c>
      <c r="AN1015" s="35">
        <v>42837</v>
      </c>
      <c r="AO1015" s="35">
        <v>42835</v>
      </c>
      <c r="AP1015" s="23" t="s">
        <v>50</v>
      </c>
      <c r="AQ1015" s="36">
        <v>42836.485833333332</v>
      </c>
      <c r="AR1015" s="20" t="s">
        <v>51</v>
      </c>
      <c r="AS1015" s="25" t="s">
        <v>50</v>
      </c>
      <c r="AT1015" s="37">
        <v>42850.879733796297</v>
      </c>
      <c r="AU1015" s="21" t="s">
        <v>57</v>
      </c>
    </row>
    <row r="1016" spans="1:47" x14ac:dyDescent="0.2">
      <c r="A1016" s="4" t="s">
        <v>154</v>
      </c>
      <c r="B1016" s="14" t="s">
        <v>155</v>
      </c>
      <c r="C1016" s="34">
        <v>42835</v>
      </c>
      <c r="D1016" s="15">
        <v>31620</v>
      </c>
      <c r="E1016" s="15">
        <v>31420</v>
      </c>
      <c r="F1016" s="15">
        <v>0</v>
      </c>
      <c r="G1016" s="15">
        <v>0</v>
      </c>
      <c r="H1016" s="15">
        <v>0</v>
      </c>
      <c r="I1016" s="15">
        <v>200</v>
      </c>
      <c r="J1016" s="15">
        <v>2588.6999999999998</v>
      </c>
      <c r="K1016" s="15">
        <v>0</v>
      </c>
      <c r="L1016" s="15">
        <v>265</v>
      </c>
      <c r="M1016" s="15">
        <v>675</v>
      </c>
      <c r="N1016" s="15">
        <v>100</v>
      </c>
      <c r="O1016" s="15">
        <v>26702.2</v>
      </c>
      <c r="P1016" s="15">
        <v>0</v>
      </c>
      <c r="Q1016" s="15">
        <v>600.20000000000005</v>
      </c>
      <c r="R1016" s="15">
        <v>7946.3</v>
      </c>
      <c r="S1016" s="15">
        <v>31420</v>
      </c>
      <c r="T1016" s="15">
        <v>3597.85</v>
      </c>
      <c r="U1016" s="15">
        <v>0</v>
      </c>
      <c r="V1016" s="15">
        <v>230.85</v>
      </c>
      <c r="W1016" s="15">
        <v>35148.699999999997</v>
      </c>
      <c r="X1016" s="16">
        <v>0</v>
      </c>
      <c r="Y1016" s="16">
        <v>0</v>
      </c>
      <c r="Z1016" s="16">
        <v>0</v>
      </c>
      <c r="AA1016" s="16">
        <v>0</v>
      </c>
      <c r="AB1016" s="16">
        <v>0</v>
      </c>
      <c r="AC1016" s="16">
        <v>0</v>
      </c>
      <c r="AD1016" s="15">
        <v>0</v>
      </c>
      <c r="AE1016" s="15">
        <v>23173.5</v>
      </c>
      <c r="AF1016" s="17">
        <v>-3.53</v>
      </c>
      <c r="AG1016" s="17">
        <v>0.5</v>
      </c>
      <c r="AH1016" s="17">
        <v>0</v>
      </c>
      <c r="AI1016" s="17">
        <v>0</v>
      </c>
      <c r="AJ1016" s="17">
        <v>0</v>
      </c>
      <c r="AK1016" s="17">
        <v>0</v>
      </c>
      <c r="AL1016" s="18">
        <v>295</v>
      </c>
      <c r="AM1016" s="18">
        <v>327</v>
      </c>
      <c r="AN1016" s="35">
        <v>42842</v>
      </c>
      <c r="AO1016" s="35">
        <v>42836</v>
      </c>
      <c r="AP1016" s="23" t="s">
        <v>50</v>
      </c>
      <c r="AQ1016" s="36">
        <v>42837.427777777775</v>
      </c>
      <c r="AR1016" s="20" t="s">
        <v>51</v>
      </c>
      <c r="AS1016" s="25" t="s">
        <v>50</v>
      </c>
      <c r="AT1016" s="37">
        <v>42850.879733796297</v>
      </c>
      <c r="AU1016" s="21" t="s">
        <v>57</v>
      </c>
    </row>
    <row r="1017" spans="1:47" x14ac:dyDescent="0.2">
      <c r="A1017" s="4" t="s">
        <v>154</v>
      </c>
      <c r="B1017" s="14" t="s">
        <v>155</v>
      </c>
      <c r="C1017" s="34">
        <v>42836</v>
      </c>
      <c r="D1017" s="15">
        <v>6040</v>
      </c>
      <c r="E1017" s="15">
        <v>6040</v>
      </c>
      <c r="F1017" s="15">
        <v>0</v>
      </c>
      <c r="G1017" s="15">
        <v>0</v>
      </c>
      <c r="H1017" s="15">
        <v>0</v>
      </c>
      <c r="I1017" s="15">
        <v>0</v>
      </c>
      <c r="J1017" s="15">
        <v>210.9</v>
      </c>
      <c r="K1017" s="15">
        <v>0</v>
      </c>
      <c r="L1017" s="15">
        <v>40</v>
      </c>
      <c r="M1017" s="15">
        <v>50</v>
      </c>
      <c r="N1017" s="15">
        <v>0</v>
      </c>
      <c r="O1017" s="15">
        <v>5010</v>
      </c>
      <c r="P1017" s="15">
        <v>0</v>
      </c>
      <c r="Q1017" s="15">
        <v>248.4</v>
      </c>
      <c r="R1017" s="15">
        <v>1082.5</v>
      </c>
      <c r="S1017" s="15">
        <v>6040</v>
      </c>
      <c r="T1017" s="15">
        <v>281.20999999999998</v>
      </c>
      <c r="U1017" s="15">
        <v>0</v>
      </c>
      <c r="V1017" s="15">
        <v>19.690000000000001</v>
      </c>
      <c r="W1017" s="15">
        <v>6340.9</v>
      </c>
      <c r="X1017" s="16">
        <v>0</v>
      </c>
      <c r="Y1017" s="16">
        <v>0</v>
      </c>
      <c r="Z1017" s="16">
        <v>0</v>
      </c>
      <c r="AA1017" s="16">
        <v>0</v>
      </c>
      <c r="AB1017" s="16">
        <v>0</v>
      </c>
      <c r="AC1017" s="16">
        <v>0</v>
      </c>
      <c r="AD1017" s="15">
        <v>0</v>
      </c>
      <c r="AE1017" s="15">
        <v>4709.1000000000004</v>
      </c>
      <c r="AF1017" s="17">
        <v>-1.46</v>
      </c>
      <c r="AG1017" s="17">
        <v>0.9</v>
      </c>
      <c r="AH1017" s="17">
        <v>0</v>
      </c>
      <c r="AI1017" s="17">
        <v>0</v>
      </c>
      <c r="AJ1017" s="17">
        <v>0</v>
      </c>
      <c r="AK1017" s="17">
        <v>0</v>
      </c>
      <c r="AL1017" s="18">
        <v>72</v>
      </c>
      <c r="AM1017" s="18">
        <v>73</v>
      </c>
      <c r="AN1017" s="35">
        <v>42843</v>
      </c>
      <c r="AO1017" s="35">
        <v>42837</v>
      </c>
      <c r="AP1017" s="23" t="s">
        <v>50</v>
      </c>
      <c r="AQ1017" s="36">
        <v>42841.538414351853</v>
      </c>
      <c r="AR1017" s="20" t="s">
        <v>51</v>
      </c>
      <c r="AS1017" s="25" t="s">
        <v>50</v>
      </c>
      <c r="AT1017" s="37">
        <v>42850.879733796297</v>
      </c>
      <c r="AU1017" s="21" t="s">
        <v>57</v>
      </c>
    </row>
    <row r="1018" spans="1:47" x14ac:dyDescent="0.2">
      <c r="A1018" s="4" t="s">
        <v>154</v>
      </c>
      <c r="B1018" s="14" t="s">
        <v>155</v>
      </c>
      <c r="C1018" s="34">
        <v>42837</v>
      </c>
      <c r="D1018" s="15">
        <v>1815</v>
      </c>
      <c r="E1018" s="15">
        <v>1715</v>
      </c>
      <c r="F1018" s="15">
        <v>0</v>
      </c>
      <c r="G1018" s="15">
        <v>0</v>
      </c>
      <c r="H1018" s="15">
        <v>0</v>
      </c>
      <c r="I1018" s="15">
        <v>100</v>
      </c>
      <c r="J1018" s="15">
        <v>44.7</v>
      </c>
      <c r="K1018" s="15">
        <v>0</v>
      </c>
      <c r="L1018" s="15">
        <v>75</v>
      </c>
      <c r="M1018" s="15">
        <v>0</v>
      </c>
      <c r="N1018" s="15">
        <v>0</v>
      </c>
      <c r="O1018" s="15">
        <v>1804.7</v>
      </c>
      <c r="P1018" s="15">
        <v>0</v>
      </c>
      <c r="Q1018" s="15">
        <v>0</v>
      </c>
      <c r="R1018" s="15">
        <v>130</v>
      </c>
      <c r="S1018" s="15">
        <v>1715</v>
      </c>
      <c r="T1018" s="15">
        <v>211.87</v>
      </c>
      <c r="U1018" s="15">
        <v>0</v>
      </c>
      <c r="V1018" s="15">
        <v>7.83</v>
      </c>
      <c r="W1018" s="15">
        <v>1934.7</v>
      </c>
      <c r="X1018" s="16">
        <v>0</v>
      </c>
      <c r="Y1018" s="16">
        <v>0</v>
      </c>
      <c r="Z1018" s="16">
        <v>0</v>
      </c>
      <c r="AA1018" s="16">
        <v>0</v>
      </c>
      <c r="AB1018" s="16">
        <v>0</v>
      </c>
      <c r="AC1018" s="16">
        <v>0</v>
      </c>
      <c r="AD1018" s="15">
        <v>0</v>
      </c>
      <c r="AE1018" s="15">
        <v>1685</v>
      </c>
      <c r="AF1018" s="17">
        <v>0</v>
      </c>
      <c r="AG1018" s="17">
        <v>0</v>
      </c>
      <c r="AH1018" s="17">
        <v>0</v>
      </c>
      <c r="AI1018" s="17">
        <v>0</v>
      </c>
      <c r="AJ1018" s="17">
        <v>0</v>
      </c>
      <c r="AK1018" s="17">
        <v>0</v>
      </c>
      <c r="AL1018" s="18">
        <v>22</v>
      </c>
      <c r="AM1018" s="18">
        <v>22</v>
      </c>
      <c r="AN1018" s="35">
        <v>42844</v>
      </c>
      <c r="AO1018" s="35">
        <v>42838</v>
      </c>
      <c r="AP1018" s="23" t="s">
        <v>50</v>
      </c>
      <c r="AQ1018" s="36">
        <v>42841.904618055552</v>
      </c>
      <c r="AR1018" s="20" t="s">
        <v>51</v>
      </c>
      <c r="AS1018" s="25" t="s">
        <v>50</v>
      </c>
      <c r="AT1018" s="37">
        <v>42850.879733796297</v>
      </c>
      <c r="AU1018" s="21" t="s">
        <v>57</v>
      </c>
    </row>
    <row r="1019" spans="1:47" x14ac:dyDescent="0.2">
      <c r="A1019" s="4" t="s">
        <v>154</v>
      </c>
      <c r="B1019" s="14" t="s">
        <v>155</v>
      </c>
      <c r="C1019" s="34">
        <v>42842</v>
      </c>
      <c r="D1019" s="15">
        <v>19695</v>
      </c>
      <c r="E1019" s="15">
        <v>19395</v>
      </c>
      <c r="F1019" s="15">
        <v>0</v>
      </c>
      <c r="G1019" s="15">
        <v>0</v>
      </c>
      <c r="H1019" s="15">
        <v>0</v>
      </c>
      <c r="I1019" s="15">
        <v>300</v>
      </c>
      <c r="J1019" s="15">
        <v>3853.5</v>
      </c>
      <c r="K1019" s="15">
        <v>0</v>
      </c>
      <c r="L1019" s="15">
        <v>350</v>
      </c>
      <c r="M1019" s="15">
        <v>255</v>
      </c>
      <c r="N1019" s="15">
        <v>0</v>
      </c>
      <c r="O1019" s="15">
        <v>12297.5</v>
      </c>
      <c r="P1019" s="15">
        <v>0</v>
      </c>
      <c r="Q1019" s="15">
        <v>2177.1999999999998</v>
      </c>
      <c r="R1019" s="15">
        <v>9678.7999999999993</v>
      </c>
      <c r="S1019" s="15">
        <v>19395</v>
      </c>
      <c r="T1019" s="15">
        <v>4466.82</v>
      </c>
      <c r="U1019" s="15">
        <v>0</v>
      </c>
      <c r="V1019" s="15">
        <v>291.68</v>
      </c>
      <c r="W1019" s="15">
        <v>24153.5</v>
      </c>
      <c r="X1019" s="16">
        <v>0</v>
      </c>
      <c r="Y1019" s="16">
        <v>0</v>
      </c>
      <c r="Z1019" s="16">
        <v>0</v>
      </c>
      <c r="AA1019" s="16">
        <v>0</v>
      </c>
      <c r="AB1019" s="16">
        <v>0</v>
      </c>
      <c r="AC1019" s="16">
        <v>0</v>
      </c>
      <c r="AD1019" s="15">
        <v>0</v>
      </c>
      <c r="AE1019" s="15">
        <v>7839</v>
      </c>
      <c r="AF1019" s="17">
        <v>-22.66</v>
      </c>
      <c r="AG1019" s="17">
        <v>1</v>
      </c>
      <c r="AH1019" s="17">
        <v>0</v>
      </c>
      <c r="AI1019" s="17">
        <v>0</v>
      </c>
      <c r="AJ1019" s="17">
        <v>0</v>
      </c>
      <c r="AK1019" s="17">
        <v>0</v>
      </c>
      <c r="AL1019" s="18">
        <v>318</v>
      </c>
      <c r="AM1019" s="18">
        <v>322</v>
      </c>
      <c r="AN1019" s="35">
        <v>42845</v>
      </c>
      <c r="AO1019" s="35">
        <v>42843</v>
      </c>
      <c r="AP1019" s="23" t="s">
        <v>50</v>
      </c>
      <c r="AQ1019" s="36">
        <v>42843.743784722225</v>
      </c>
      <c r="AR1019" s="20" t="s">
        <v>51</v>
      </c>
      <c r="AS1019" s="25" t="s">
        <v>50</v>
      </c>
      <c r="AT1019" s="37">
        <v>42850.879733796297</v>
      </c>
      <c r="AU1019" s="21" t="s">
        <v>57</v>
      </c>
    </row>
    <row r="1020" spans="1:47" x14ac:dyDescent="0.2">
      <c r="A1020" s="4" t="s">
        <v>154</v>
      </c>
      <c r="B1020" s="14" t="s">
        <v>155</v>
      </c>
      <c r="C1020" s="34">
        <v>42843</v>
      </c>
      <c r="D1020" s="15">
        <v>26715</v>
      </c>
      <c r="E1020" s="15">
        <v>26515</v>
      </c>
      <c r="F1020" s="15">
        <v>0</v>
      </c>
      <c r="G1020" s="15">
        <v>0</v>
      </c>
      <c r="H1020" s="15">
        <v>0</v>
      </c>
      <c r="I1020" s="15">
        <v>200</v>
      </c>
      <c r="J1020" s="15">
        <v>4757.58</v>
      </c>
      <c r="K1020" s="15">
        <v>0</v>
      </c>
      <c r="L1020" s="15">
        <v>320</v>
      </c>
      <c r="M1020" s="15">
        <v>260</v>
      </c>
      <c r="N1020" s="15">
        <v>0</v>
      </c>
      <c r="O1020" s="15">
        <v>26044.080000000002</v>
      </c>
      <c r="P1020" s="15">
        <v>0</v>
      </c>
      <c r="Q1020" s="15">
        <v>871.7</v>
      </c>
      <c r="R1020" s="15">
        <v>5136.8</v>
      </c>
      <c r="S1020" s="15">
        <v>26515</v>
      </c>
      <c r="T1020" s="15">
        <v>5188.3999999999996</v>
      </c>
      <c r="U1020" s="15">
        <v>0</v>
      </c>
      <c r="V1020" s="15">
        <v>349.18</v>
      </c>
      <c r="W1020" s="15">
        <v>32052.58</v>
      </c>
      <c r="X1020" s="16">
        <v>0</v>
      </c>
      <c r="Y1020" s="16">
        <v>0</v>
      </c>
      <c r="Z1020" s="16">
        <v>0</v>
      </c>
      <c r="AA1020" s="16">
        <v>0</v>
      </c>
      <c r="AB1020" s="16">
        <v>0</v>
      </c>
      <c r="AC1020" s="16">
        <v>0</v>
      </c>
      <c r="AD1020" s="15">
        <v>0</v>
      </c>
      <c r="AE1020" s="15">
        <v>20706.5</v>
      </c>
      <c r="AF1020" s="17">
        <v>-5.13</v>
      </c>
      <c r="AG1020" s="17">
        <v>0.5</v>
      </c>
      <c r="AH1020" s="17">
        <v>0</v>
      </c>
      <c r="AI1020" s="17">
        <v>1254.31</v>
      </c>
      <c r="AJ1020" s="17">
        <v>-1254.31</v>
      </c>
      <c r="AK1020" s="17">
        <v>0</v>
      </c>
      <c r="AL1020" s="18">
        <v>353</v>
      </c>
      <c r="AM1020" s="18">
        <v>365</v>
      </c>
      <c r="AN1020" s="35">
        <v>42846</v>
      </c>
      <c r="AO1020" s="35">
        <v>42844</v>
      </c>
      <c r="AP1020" s="23" t="s">
        <v>50</v>
      </c>
      <c r="AQ1020" s="36">
        <v>42844.720092592594</v>
      </c>
      <c r="AR1020" s="20" t="s">
        <v>51</v>
      </c>
      <c r="AS1020" s="25" t="s">
        <v>50</v>
      </c>
      <c r="AT1020" s="37">
        <v>42850.879733796297</v>
      </c>
      <c r="AU1020" s="21" t="s">
        <v>57</v>
      </c>
    </row>
    <row r="1021" spans="1:47" x14ac:dyDescent="0.2">
      <c r="A1021" s="4" t="s">
        <v>154</v>
      </c>
      <c r="B1021" s="14" t="s">
        <v>155</v>
      </c>
      <c r="C1021" s="34">
        <v>42844</v>
      </c>
      <c r="D1021" s="15">
        <v>27145</v>
      </c>
      <c r="E1021" s="15">
        <v>26945</v>
      </c>
      <c r="F1021" s="15">
        <v>0</v>
      </c>
      <c r="G1021" s="15">
        <v>0</v>
      </c>
      <c r="H1021" s="15">
        <v>0</v>
      </c>
      <c r="I1021" s="15">
        <v>200</v>
      </c>
      <c r="J1021" s="15">
        <v>2988.18</v>
      </c>
      <c r="K1021" s="15">
        <v>0</v>
      </c>
      <c r="L1021" s="15">
        <v>455</v>
      </c>
      <c r="M1021" s="15">
        <v>230</v>
      </c>
      <c r="N1021" s="15">
        <v>0</v>
      </c>
      <c r="O1021" s="15">
        <v>27437.68</v>
      </c>
      <c r="P1021" s="15">
        <v>0</v>
      </c>
      <c r="Q1021" s="15">
        <v>718.9</v>
      </c>
      <c r="R1021" s="15">
        <v>2661.6</v>
      </c>
      <c r="S1021" s="15">
        <v>26945</v>
      </c>
      <c r="T1021" s="15">
        <v>3632.87</v>
      </c>
      <c r="U1021" s="15">
        <v>0</v>
      </c>
      <c r="V1021" s="15">
        <v>240.31</v>
      </c>
      <c r="W1021" s="15">
        <v>30818.18</v>
      </c>
      <c r="X1021" s="16">
        <v>0</v>
      </c>
      <c r="Y1021" s="16">
        <v>0</v>
      </c>
      <c r="Z1021" s="16">
        <v>0</v>
      </c>
      <c r="AA1021" s="16">
        <v>0</v>
      </c>
      <c r="AB1021" s="16">
        <v>0</v>
      </c>
      <c r="AC1021" s="16">
        <v>0</v>
      </c>
      <c r="AD1021" s="15">
        <v>0</v>
      </c>
      <c r="AE1021" s="15">
        <v>23764.5</v>
      </c>
      <c r="AF1021" s="17">
        <v>-4.2300000000000004</v>
      </c>
      <c r="AG1021" s="17">
        <v>0.5</v>
      </c>
      <c r="AH1021" s="17">
        <v>0</v>
      </c>
      <c r="AI1021" s="17">
        <v>0</v>
      </c>
      <c r="AJ1021" s="17">
        <v>0</v>
      </c>
      <c r="AK1021" s="17">
        <v>0</v>
      </c>
      <c r="AL1021" s="18">
        <v>312</v>
      </c>
      <c r="AM1021" s="18">
        <v>327</v>
      </c>
      <c r="AN1021" s="35">
        <v>42849</v>
      </c>
      <c r="AO1021" s="35">
        <v>42845</v>
      </c>
      <c r="AP1021" s="23" t="s">
        <v>50</v>
      </c>
      <c r="AQ1021" s="36">
        <v>42845.722986111112</v>
      </c>
      <c r="AR1021" s="20" t="s">
        <v>51</v>
      </c>
      <c r="AS1021" s="25" t="s">
        <v>50</v>
      </c>
      <c r="AT1021" s="37">
        <v>42850.879733796297</v>
      </c>
      <c r="AU1021" s="21" t="s">
        <v>57</v>
      </c>
    </row>
    <row r="1022" spans="1:47" x14ac:dyDescent="0.2">
      <c r="A1022" s="4" t="s">
        <v>154</v>
      </c>
      <c r="B1022" s="14" t="s">
        <v>155</v>
      </c>
      <c r="C1022" s="34">
        <v>42845</v>
      </c>
      <c r="D1022" s="15">
        <v>22905</v>
      </c>
      <c r="E1022" s="15">
        <v>22705</v>
      </c>
      <c r="F1022" s="15">
        <v>0</v>
      </c>
      <c r="G1022" s="15">
        <v>0</v>
      </c>
      <c r="H1022" s="15">
        <v>0</v>
      </c>
      <c r="I1022" s="15">
        <v>200</v>
      </c>
      <c r="J1022" s="15">
        <v>2193.87</v>
      </c>
      <c r="K1022" s="15">
        <v>0</v>
      </c>
      <c r="L1022" s="15">
        <v>395</v>
      </c>
      <c r="M1022" s="15">
        <v>605</v>
      </c>
      <c r="N1022" s="15">
        <v>0</v>
      </c>
      <c r="O1022" s="15">
        <v>21974.27</v>
      </c>
      <c r="P1022" s="15">
        <v>0</v>
      </c>
      <c r="Q1022" s="15">
        <v>1009.3</v>
      </c>
      <c r="R1022" s="15">
        <v>3115.3</v>
      </c>
      <c r="S1022" s="15">
        <v>22705</v>
      </c>
      <c r="T1022" s="15">
        <v>3184.93</v>
      </c>
      <c r="U1022" s="15">
        <v>0</v>
      </c>
      <c r="V1022" s="15">
        <v>208.94</v>
      </c>
      <c r="W1022" s="15">
        <v>26098.87</v>
      </c>
      <c r="X1022" s="16">
        <v>0</v>
      </c>
      <c r="Y1022" s="16">
        <v>0</v>
      </c>
      <c r="Z1022" s="16">
        <v>0</v>
      </c>
      <c r="AA1022" s="16">
        <v>0</v>
      </c>
      <c r="AB1022" s="16">
        <v>0</v>
      </c>
      <c r="AC1022" s="16">
        <v>0</v>
      </c>
      <c r="AD1022" s="15">
        <v>0</v>
      </c>
      <c r="AE1022" s="15">
        <v>18780.400000000001</v>
      </c>
      <c r="AF1022" s="17">
        <v>-5.94</v>
      </c>
      <c r="AG1022" s="17">
        <v>0.6</v>
      </c>
      <c r="AH1022" s="17">
        <v>0</v>
      </c>
      <c r="AI1022" s="17">
        <v>0</v>
      </c>
      <c r="AJ1022" s="17">
        <v>0</v>
      </c>
      <c r="AK1022" s="17">
        <v>0</v>
      </c>
      <c r="AL1022" s="18">
        <v>274</v>
      </c>
      <c r="AM1022" s="18">
        <v>288</v>
      </c>
      <c r="AN1022" s="35">
        <v>42850</v>
      </c>
      <c r="AO1022" s="35">
        <v>42846</v>
      </c>
      <c r="AP1022" s="23" t="s">
        <v>50</v>
      </c>
      <c r="AQ1022" s="36">
        <v>42848.831319444442</v>
      </c>
      <c r="AR1022" s="20" t="s">
        <v>51</v>
      </c>
      <c r="AS1022" s="25" t="s">
        <v>50</v>
      </c>
      <c r="AT1022" s="37">
        <v>42850.879733796297</v>
      </c>
      <c r="AU1022" s="21" t="s">
        <v>57</v>
      </c>
    </row>
    <row r="1023" spans="1:47" x14ac:dyDescent="0.2">
      <c r="A1023" s="4" t="s">
        <v>154</v>
      </c>
      <c r="B1023" s="14" t="s">
        <v>155</v>
      </c>
      <c r="C1023" s="34">
        <v>42846</v>
      </c>
      <c r="D1023" s="15">
        <v>30675</v>
      </c>
      <c r="E1023" s="15">
        <v>30475</v>
      </c>
      <c r="F1023" s="15">
        <v>0</v>
      </c>
      <c r="G1023" s="15">
        <v>0</v>
      </c>
      <c r="H1023" s="15">
        <v>0</v>
      </c>
      <c r="I1023" s="15">
        <v>200</v>
      </c>
      <c r="J1023" s="15">
        <v>3009.09</v>
      </c>
      <c r="K1023" s="15">
        <v>0</v>
      </c>
      <c r="L1023" s="15">
        <v>255</v>
      </c>
      <c r="M1023" s="15">
        <v>35</v>
      </c>
      <c r="N1023" s="15">
        <v>0</v>
      </c>
      <c r="O1023" s="15">
        <v>28097.49</v>
      </c>
      <c r="P1023" s="15">
        <v>0</v>
      </c>
      <c r="Q1023" s="15">
        <v>913.7</v>
      </c>
      <c r="R1023" s="15">
        <v>4962.8999999999996</v>
      </c>
      <c r="S1023" s="15">
        <v>30475</v>
      </c>
      <c r="T1023" s="15">
        <v>3283.26</v>
      </c>
      <c r="U1023" s="15">
        <v>0</v>
      </c>
      <c r="V1023" s="15">
        <v>215.83</v>
      </c>
      <c r="W1023" s="15">
        <v>33974.089999999997</v>
      </c>
      <c r="X1023" s="16">
        <v>0</v>
      </c>
      <c r="Y1023" s="16">
        <v>0</v>
      </c>
      <c r="Z1023" s="16">
        <v>0</v>
      </c>
      <c r="AA1023" s="16">
        <v>0</v>
      </c>
      <c r="AB1023" s="16">
        <v>0</v>
      </c>
      <c r="AC1023" s="16">
        <v>0</v>
      </c>
      <c r="AD1023" s="15">
        <v>0</v>
      </c>
      <c r="AE1023" s="15">
        <v>24798.400000000001</v>
      </c>
      <c r="AF1023" s="17">
        <v>-5.37</v>
      </c>
      <c r="AG1023" s="17">
        <v>0.6</v>
      </c>
      <c r="AH1023" s="17">
        <v>0</v>
      </c>
      <c r="AI1023" s="17">
        <v>0</v>
      </c>
      <c r="AJ1023" s="17">
        <v>0</v>
      </c>
      <c r="AK1023" s="17">
        <v>0</v>
      </c>
      <c r="AL1023" s="18">
        <v>317</v>
      </c>
      <c r="AM1023" s="18">
        <v>349</v>
      </c>
      <c r="AN1023" s="35">
        <v>42851</v>
      </c>
      <c r="AO1023" s="35">
        <v>42849</v>
      </c>
      <c r="AP1023" s="23" t="s">
        <v>50</v>
      </c>
      <c r="AQ1023" s="36">
        <v>42850.376458333332</v>
      </c>
      <c r="AR1023" s="20" t="s">
        <v>51</v>
      </c>
      <c r="AS1023" s="25" t="s">
        <v>50</v>
      </c>
      <c r="AT1023" s="37">
        <v>42850.879733796297</v>
      </c>
      <c r="AU1023" s="21" t="s">
        <v>57</v>
      </c>
    </row>
    <row r="1024" spans="1:47" x14ac:dyDescent="0.2">
      <c r="A1024" s="4" t="s">
        <v>154</v>
      </c>
      <c r="B1024" s="14" t="s">
        <v>155</v>
      </c>
      <c r="C1024" s="34">
        <v>42847</v>
      </c>
      <c r="D1024" s="15">
        <v>20500</v>
      </c>
      <c r="E1024" s="15">
        <v>20350</v>
      </c>
      <c r="F1024" s="15">
        <v>0</v>
      </c>
      <c r="G1024" s="15">
        <v>0</v>
      </c>
      <c r="H1024" s="15">
        <v>0</v>
      </c>
      <c r="I1024" s="15">
        <v>150</v>
      </c>
      <c r="J1024" s="15">
        <v>1911</v>
      </c>
      <c r="K1024" s="15">
        <v>0</v>
      </c>
      <c r="L1024" s="15">
        <v>320</v>
      </c>
      <c r="M1024" s="15">
        <v>75</v>
      </c>
      <c r="N1024" s="15">
        <v>0</v>
      </c>
      <c r="O1024" s="15">
        <v>19596.400000000001</v>
      </c>
      <c r="P1024" s="15">
        <v>0</v>
      </c>
      <c r="Q1024" s="15">
        <v>769.8</v>
      </c>
      <c r="R1024" s="15">
        <v>2439.8000000000002</v>
      </c>
      <c r="S1024" s="15">
        <v>20350</v>
      </c>
      <c r="T1024" s="15">
        <v>2305.14</v>
      </c>
      <c r="U1024" s="15">
        <v>0</v>
      </c>
      <c r="V1024" s="15">
        <v>150.86000000000001</v>
      </c>
      <c r="W1024" s="15">
        <v>22806</v>
      </c>
      <c r="X1024" s="16">
        <v>0</v>
      </c>
      <c r="Y1024" s="16">
        <v>0</v>
      </c>
      <c r="Z1024" s="16">
        <v>0</v>
      </c>
      <c r="AA1024" s="16">
        <v>0</v>
      </c>
      <c r="AB1024" s="16">
        <v>0</v>
      </c>
      <c r="AC1024" s="16">
        <v>0</v>
      </c>
      <c r="AD1024" s="15">
        <v>0</v>
      </c>
      <c r="AE1024" s="15">
        <v>17290.400000000001</v>
      </c>
      <c r="AF1024" s="17">
        <v>-4.53</v>
      </c>
      <c r="AG1024" s="17">
        <v>0.6</v>
      </c>
      <c r="AH1024" s="17">
        <v>0</v>
      </c>
      <c r="AI1024" s="17">
        <v>0</v>
      </c>
      <c r="AJ1024" s="17">
        <v>0</v>
      </c>
      <c r="AK1024" s="17">
        <v>0</v>
      </c>
      <c r="AL1024" s="18">
        <v>251</v>
      </c>
      <c r="AM1024" s="18">
        <v>259</v>
      </c>
      <c r="AN1024" s="35">
        <v>42851</v>
      </c>
      <c r="AO1024" s="35">
        <v>42849</v>
      </c>
      <c r="AP1024" s="23" t="s">
        <v>50</v>
      </c>
      <c r="AQ1024" s="36">
        <v>42850.376828703702</v>
      </c>
      <c r="AR1024" s="20" t="s">
        <v>51</v>
      </c>
      <c r="AS1024" s="25" t="s">
        <v>50</v>
      </c>
      <c r="AT1024" s="37">
        <v>42850.879733796297</v>
      </c>
      <c r="AU1024" s="21" t="s">
        <v>57</v>
      </c>
    </row>
    <row r="1025" spans="1:47" x14ac:dyDescent="0.2">
      <c r="A1025" s="4" t="s">
        <v>154</v>
      </c>
      <c r="B1025" s="14" t="s">
        <v>155</v>
      </c>
      <c r="C1025" s="34">
        <v>42849</v>
      </c>
      <c r="D1025" s="15">
        <v>40590</v>
      </c>
      <c r="E1025" s="15">
        <v>40190</v>
      </c>
      <c r="F1025" s="15">
        <v>50</v>
      </c>
      <c r="G1025" s="15">
        <v>0</v>
      </c>
      <c r="H1025" s="15">
        <v>0</v>
      </c>
      <c r="I1025" s="15">
        <v>350</v>
      </c>
      <c r="J1025" s="15">
        <v>3903.84</v>
      </c>
      <c r="K1025" s="15">
        <v>0</v>
      </c>
      <c r="L1025" s="15">
        <v>515</v>
      </c>
      <c r="M1025" s="15">
        <v>80</v>
      </c>
      <c r="N1025" s="15">
        <v>0</v>
      </c>
      <c r="O1025" s="15">
        <v>35494.14</v>
      </c>
      <c r="P1025" s="15">
        <v>0</v>
      </c>
      <c r="Q1025" s="15">
        <v>2324.3000000000002</v>
      </c>
      <c r="R1025" s="15">
        <v>7270.4</v>
      </c>
      <c r="S1025" s="15">
        <v>40190</v>
      </c>
      <c r="T1025" s="15">
        <v>4604.53</v>
      </c>
      <c r="U1025" s="15">
        <v>0</v>
      </c>
      <c r="V1025" s="15">
        <v>294.31</v>
      </c>
      <c r="W1025" s="15">
        <v>45088.84</v>
      </c>
      <c r="X1025" s="16">
        <v>0</v>
      </c>
      <c r="Y1025" s="16">
        <v>0</v>
      </c>
      <c r="Z1025" s="16">
        <v>0</v>
      </c>
      <c r="AA1025" s="16">
        <v>0</v>
      </c>
      <c r="AB1025" s="16">
        <v>0</v>
      </c>
      <c r="AC1025" s="16">
        <v>0</v>
      </c>
      <c r="AD1025" s="15">
        <v>0</v>
      </c>
      <c r="AE1025" s="15">
        <v>30995.3</v>
      </c>
      <c r="AF1025" s="17">
        <v>-13.67</v>
      </c>
      <c r="AG1025" s="17">
        <v>0.7</v>
      </c>
      <c r="AH1025" s="17">
        <v>0</v>
      </c>
      <c r="AI1025" s="17">
        <v>0</v>
      </c>
      <c r="AJ1025" s="17">
        <v>0</v>
      </c>
      <c r="AK1025" s="17">
        <v>0</v>
      </c>
      <c r="AL1025" s="18">
        <v>455</v>
      </c>
      <c r="AM1025" s="18">
        <v>492</v>
      </c>
      <c r="AN1025" s="35">
        <v>42852</v>
      </c>
      <c r="AO1025" s="35">
        <v>42850</v>
      </c>
      <c r="AP1025" s="23" t="s">
        <v>50</v>
      </c>
      <c r="AQ1025" s="36">
        <v>42850.801932870374</v>
      </c>
      <c r="AR1025" s="20" t="s">
        <v>71</v>
      </c>
      <c r="AS1025" s="25" t="s">
        <v>50</v>
      </c>
      <c r="AT1025" s="37">
        <v>42850.879733796297</v>
      </c>
      <c r="AU1025" s="21" t="s">
        <v>57</v>
      </c>
    </row>
    <row r="1026" spans="1:47" x14ac:dyDescent="0.2">
      <c r="A1026" s="4" t="s">
        <v>154</v>
      </c>
      <c r="B1026" s="14" t="s">
        <v>155</v>
      </c>
      <c r="C1026" s="34">
        <v>42850</v>
      </c>
      <c r="D1026" s="15">
        <v>24295</v>
      </c>
      <c r="E1026" s="15">
        <v>23995</v>
      </c>
      <c r="F1026" s="15">
        <v>0</v>
      </c>
      <c r="G1026" s="15">
        <v>0</v>
      </c>
      <c r="H1026" s="15">
        <v>0</v>
      </c>
      <c r="I1026" s="15">
        <v>300</v>
      </c>
      <c r="J1026" s="15">
        <v>2325.81</v>
      </c>
      <c r="K1026" s="15">
        <v>0</v>
      </c>
      <c r="L1026" s="15">
        <v>295</v>
      </c>
      <c r="M1026" s="15">
        <v>390</v>
      </c>
      <c r="N1026" s="15">
        <v>0</v>
      </c>
      <c r="O1026" s="15">
        <v>22827.61</v>
      </c>
      <c r="P1026" s="15">
        <v>0</v>
      </c>
      <c r="Q1026" s="15">
        <v>0</v>
      </c>
      <c r="R1026" s="15">
        <v>4478.2</v>
      </c>
      <c r="S1026" s="15">
        <v>23995</v>
      </c>
      <c r="T1026" s="15">
        <v>3113.84</v>
      </c>
      <c r="U1026" s="15">
        <v>0</v>
      </c>
      <c r="V1026" s="15">
        <v>196.97</v>
      </c>
      <c r="W1026" s="15">
        <v>27305.81</v>
      </c>
      <c r="X1026" s="16">
        <v>0</v>
      </c>
      <c r="Y1026" s="16">
        <v>0</v>
      </c>
      <c r="Z1026" s="16">
        <v>0</v>
      </c>
      <c r="AA1026" s="16">
        <v>0</v>
      </c>
      <c r="AB1026" s="16">
        <v>0</v>
      </c>
      <c r="AC1026" s="16">
        <v>0</v>
      </c>
      <c r="AD1026" s="15">
        <v>0</v>
      </c>
      <c r="AE1026" s="15">
        <v>19816.8</v>
      </c>
      <c r="AF1026" s="17">
        <v>0</v>
      </c>
      <c r="AG1026" s="17">
        <v>0.2</v>
      </c>
      <c r="AH1026" s="17">
        <v>0</v>
      </c>
      <c r="AI1026" s="17">
        <v>0</v>
      </c>
      <c r="AJ1026" s="17">
        <v>0</v>
      </c>
      <c r="AK1026" s="17">
        <v>0</v>
      </c>
      <c r="AL1026" s="18">
        <v>270</v>
      </c>
      <c r="AM1026" s="18">
        <v>285</v>
      </c>
      <c r="AN1026" s="35">
        <v>42853</v>
      </c>
      <c r="AO1026" s="35">
        <v>42851</v>
      </c>
      <c r="AP1026" s="23" t="s">
        <v>50</v>
      </c>
      <c r="AQ1026" s="36">
        <v>42851.741782407407</v>
      </c>
      <c r="AR1026" s="20" t="s">
        <v>71</v>
      </c>
      <c r="AS1026" s="25" t="s">
        <v>50</v>
      </c>
      <c r="AT1026" s="37">
        <v>42852.415972222225</v>
      </c>
      <c r="AU1026" s="21" t="s">
        <v>51</v>
      </c>
    </row>
    <row r="1027" spans="1:47" x14ac:dyDescent="0.2">
      <c r="A1027" s="4" t="s">
        <v>154</v>
      </c>
      <c r="B1027" s="14" t="s">
        <v>155</v>
      </c>
      <c r="C1027" s="34">
        <v>42851</v>
      </c>
      <c r="D1027" s="15">
        <v>28160</v>
      </c>
      <c r="E1027" s="15">
        <v>27960</v>
      </c>
      <c r="F1027" s="15">
        <v>50</v>
      </c>
      <c r="G1027" s="15">
        <v>0</v>
      </c>
      <c r="H1027" s="15">
        <v>0</v>
      </c>
      <c r="I1027" s="15">
        <v>150</v>
      </c>
      <c r="J1027" s="15">
        <v>2838.03</v>
      </c>
      <c r="K1027" s="15">
        <v>0</v>
      </c>
      <c r="L1027" s="15">
        <v>430</v>
      </c>
      <c r="M1027" s="15">
        <v>340</v>
      </c>
      <c r="N1027" s="15">
        <v>0</v>
      </c>
      <c r="O1027" s="15">
        <v>28093.93</v>
      </c>
      <c r="P1027" s="15">
        <v>0</v>
      </c>
      <c r="Q1027" s="15">
        <v>0</v>
      </c>
      <c r="R1027" s="15">
        <v>3674.1</v>
      </c>
      <c r="S1027" s="15">
        <v>27960</v>
      </c>
      <c r="T1027" s="15">
        <v>3571.99</v>
      </c>
      <c r="U1027" s="15">
        <v>0</v>
      </c>
      <c r="V1027" s="15">
        <v>236.04</v>
      </c>
      <c r="W1027" s="15">
        <v>31768.03</v>
      </c>
      <c r="X1027" s="16">
        <v>0</v>
      </c>
      <c r="Y1027" s="16">
        <v>0</v>
      </c>
      <c r="Z1027" s="16">
        <v>0</v>
      </c>
      <c r="AA1027" s="16">
        <v>0</v>
      </c>
      <c r="AB1027" s="16">
        <v>0</v>
      </c>
      <c r="AC1027" s="16">
        <v>0</v>
      </c>
      <c r="AD1027" s="15">
        <v>0</v>
      </c>
      <c r="AE1027" s="15">
        <v>24485.9</v>
      </c>
      <c r="AF1027" s="17">
        <v>0</v>
      </c>
      <c r="AG1027" s="17">
        <v>0.1</v>
      </c>
      <c r="AH1027" s="17">
        <v>0</v>
      </c>
      <c r="AI1027" s="17">
        <v>0</v>
      </c>
      <c r="AJ1027" s="17">
        <v>0</v>
      </c>
      <c r="AK1027" s="17">
        <v>0</v>
      </c>
      <c r="AL1027" s="18">
        <v>319</v>
      </c>
      <c r="AM1027" s="18">
        <v>325</v>
      </c>
      <c r="AN1027" s="35">
        <v>42857</v>
      </c>
      <c r="AO1027" s="35">
        <v>42852</v>
      </c>
      <c r="AP1027" s="23" t="s">
        <v>50</v>
      </c>
      <c r="AQ1027" s="36">
        <v>42852.821053240739</v>
      </c>
      <c r="AR1027" s="20" t="s">
        <v>71</v>
      </c>
      <c r="AS1027" s="25" t="s">
        <v>50</v>
      </c>
      <c r="AT1027" s="37">
        <v>42853.463414351849</v>
      </c>
      <c r="AU1027" s="21" t="s">
        <v>51</v>
      </c>
    </row>
    <row r="1028" spans="1:47" x14ac:dyDescent="0.2">
      <c r="A1028" s="4" t="s">
        <v>154</v>
      </c>
      <c r="B1028" s="14" t="s">
        <v>155</v>
      </c>
      <c r="C1028" s="34">
        <v>42852</v>
      </c>
      <c r="D1028" s="15">
        <v>22470</v>
      </c>
      <c r="E1028" s="15">
        <v>22420</v>
      </c>
      <c r="F1028" s="15">
        <v>0</v>
      </c>
      <c r="G1028" s="15">
        <v>0</v>
      </c>
      <c r="H1028" s="15">
        <v>0</v>
      </c>
      <c r="I1028" s="15">
        <v>50</v>
      </c>
      <c r="J1028" s="15">
        <v>2123.0700000000002</v>
      </c>
      <c r="K1028" s="15">
        <v>0</v>
      </c>
      <c r="L1028" s="15">
        <v>295</v>
      </c>
      <c r="M1028" s="15">
        <v>500</v>
      </c>
      <c r="N1028" s="15">
        <v>0</v>
      </c>
      <c r="O1028" s="15">
        <v>22103.07</v>
      </c>
      <c r="P1028" s="15">
        <v>0</v>
      </c>
      <c r="Q1028" s="15">
        <v>0</v>
      </c>
      <c r="R1028" s="15">
        <v>3285</v>
      </c>
      <c r="S1028" s="15">
        <v>22420</v>
      </c>
      <c r="T1028" s="15">
        <v>2777.17</v>
      </c>
      <c r="U1028" s="15">
        <v>0</v>
      </c>
      <c r="V1028" s="15">
        <v>190.9</v>
      </c>
      <c r="W1028" s="15">
        <v>25388.07</v>
      </c>
      <c r="X1028" s="16">
        <v>0</v>
      </c>
      <c r="Y1028" s="16">
        <v>0</v>
      </c>
      <c r="Z1028" s="16">
        <v>0</v>
      </c>
      <c r="AA1028" s="16">
        <v>0</v>
      </c>
      <c r="AB1028" s="16">
        <v>0</v>
      </c>
      <c r="AC1028" s="16">
        <v>0</v>
      </c>
      <c r="AD1028" s="15">
        <v>0</v>
      </c>
      <c r="AE1028" s="15">
        <v>19185</v>
      </c>
      <c r="AF1028" s="17">
        <v>0</v>
      </c>
      <c r="AG1028" s="17">
        <v>0</v>
      </c>
      <c r="AH1028" s="17">
        <v>0</v>
      </c>
      <c r="AI1028" s="17">
        <v>0</v>
      </c>
      <c r="AJ1028" s="17">
        <v>0</v>
      </c>
      <c r="AK1028" s="17">
        <v>0</v>
      </c>
      <c r="AL1028" s="18">
        <v>257</v>
      </c>
      <c r="AM1028" s="18">
        <v>265</v>
      </c>
      <c r="AN1028" s="35">
        <v>42858</v>
      </c>
      <c r="AO1028" s="35">
        <v>42853</v>
      </c>
      <c r="AP1028" s="23" t="s">
        <v>50</v>
      </c>
      <c r="AQ1028" s="36">
        <v>42855.821261574078</v>
      </c>
      <c r="AR1028" s="20" t="s">
        <v>51</v>
      </c>
      <c r="AS1028" s="25" t="s">
        <v>50</v>
      </c>
      <c r="AT1028" s="37">
        <v>42857.468946759262</v>
      </c>
      <c r="AU1028" s="21" t="s">
        <v>51</v>
      </c>
    </row>
    <row r="1029" spans="1:47" x14ac:dyDescent="0.2">
      <c r="A1029" s="4" t="s">
        <v>154</v>
      </c>
      <c r="B1029" s="14" t="s">
        <v>155</v>
      </c>
      <c r="C1029" s="34">
        <v>42853</v>
      </c>
      <c r="D1029" s="15">
        <v>26650</v>
      </c>
      <c r="E1029" s="15">
        <v>26600</v>
      </c>
      <c r="F1029" s="15">
        <v>0</v>
      </c>
      <c r="G1029" s="15">
        <v>0</v>
      </c>
      <c r="H1029" s="15">
        <v>0</v>
      </c>
      <c r="I1029" s="15">
        <v>50</v>
      </c>
      <c r="J1029" s="15">
        <v>2144.4</v>
      </c>
      <c r="K1029" s="15">
        <v>0</v>
      </c>
      <c r="L1029" s="15">
        <v>445</v>
      </c>
      <c r="M1029" s="15">
        <v>150</v>
      </c>
      <c r="N1029" s="15">
        <v>0</v>
      </c>
      <c r="O1029" s="15">
        <v>25734.9</v>
      </c>
      <c r="P1029" s="15">
        <v>0</v>
      </c>
      <c r="Q1029" s="15">
        <v>0</v>
      </c>
      <c r="R1029" s="15">
        <v>3654.5</v>
      </c>
      <c r="S1029" s="15">
        <v>26600</v>
      </c>
      <c r="T1029" s="15">
        <v>2610.19</v>
      </c>
      <c r="U1029" s="15">
        <v>0</v>
      </c>
      <c r="V1029" s="15">
        <v>179.21</v>
      </c>
      <c r="W1029" s="15">
        <v>29389.4</v>
      </c>
      <c r="X1029" s="16">
        <v>0</v>
      </c>
      <c r="Y1029" s="16">
        <v>0</v>
      </c>
      <c r="Z1029" s="16">
        <v>0</v>
      </c>
      <c r="AA1029" s="16">
        <v>0</v>
      </c>
      <c r="AB1029" s="16">
        <v>0</v>
      </c>
      <c r="AC1029" s="16">
        <v>0</v>
      </c>
      <c r="AD1029" s="15">
        <v>0</v>
      </c>
      <c r="AE1029" s="15">
        <v>22995.5</v>
      </c>
      <c r="AF1029" s="17">
        <v>0</v>
      </c>
      <c r="AG1029" s="17">
        <v>0.5</v>
      </c>
      <c r="AH1029" s="17">
        <v>0</v>
      </c>
      <c r="AI1029" s="17">
        <v>0</v>
      </c>
      <c r="AJ1029" s="17">
        <v>0</v>
      </c>
      <c r="AK1029" s="17">
        <v>0</v>
      </c>
      <c r="AL1029" s="18">
        <v>296</v>
      </c>
      <c r="AM1029" s="18">
        <v>321</v>
      </c>
      <c r="AN1029" s="35">
        <v>42859</v>
      </c>
      <c r="AO1029" s="35">
        <v>42857</v>
      </c>
      <c r="AP1029" s="23" t="s">
        <v>50</v>
      </c>
      <c r="AQ1029" s="36">
        <v>42857.863854166666</v>
      </c>
      <c r="AR1029" s="20" t="s">
        <v>51</v>
      </c>
      <c r="AS1029" s="25" t="s">
        <v>50</v>
      </c>
      <c r="AT1029" s="37">
        <v>42857.881342592591</v>
      </c>
      <c r="AU1029" s="21" t="s">
        <v>51</v>
      </c>
    </row>
    <row r="1030" spans="1:47" x14ac:dyDescent="0.2">
      <c r="A1030" s="4" t="s">
        <v>154</v>
      </c>
      <c r="B1030" s="14" t="s">
        <v>155</v>
      </c>
      <c r="C1030" s="34">
        <v>42854</v>
      </c>
      <c r="D1030" s="15">
        <v>17665</v>
      </c>
      <c r="E1030" s="15">
        <v>17665</v>
      </c>
      <c r="F1030" s="15">
        <v>0</v>
      </c>
      <c r="G1030" s="15">
        <v>0</v>
      </c>
      <c r="H1030" s="15">
        <v>0</v>
      </c>
      <c r="I1030" s="15">
        <v>0</v>
      </c>
      <c r="J1030" s="15">
        <v>2179.1999999999998</v>
      </c>
      <c r="K1030" s="15">
        <v>0</v>
      </c>
      <c r="L1030" s="15">
        <v>255</v>
      </c>
      <c r="M1030" s="15">
        <v>10</v>
      </c>
      <c r="N1030" s="15">
        <v>0</v>
      </c>
      <c r="O1030" s="15">
        <v>16661.95</v>
      </c>
      <c r="P1030" s="15">
        <v>0</v>
      </c>
      <c r="Q1030" s="15">
        <v>0</v>
      </c>
      <c r="R1030" s="15">
        <v>3447.25</v>
      </c>
      <c r="S1030" s="15">
        <v>17665</v>
      </c>
      <c r="T1030" s="15">
        <v>2284.31</v>
      </c>
      <c r="U1030" s="15">
        <v>0</v>
      </c>
      <c r="V1030" s="15">
        <v>159.88999999999999</v>
      </c>
      <c r="W1030" s="15">
        <v>20109.2</v>
      </c>
      <c r="X1030" s="16">
        <v>0</v>
      </c>
      <c r="Y1030" s="16">
        <v>0</v>
      </c>
      <c r="Z1030" s="16">
        <v>0</v>
      </c>
      <c r="AA1030" s="16">
        <v>0</v>
      </c>
      <c r="AB1030" s="16">
        <v>0</v>
      </c>
      <c r="AC1030" s="16">
        <v>0</v>
      </c>
      <c r="AD1030" s="15">
        <v>0</v>
      </c>
      <c r="AE1030" s="15">
        <v>14217.75</v>
      </c>
      <c r="AF1030" s="17">
        <v>0</v>
      </c>
      <c r="AG1030" s="17">
        <v>0.25</v>
      </c>
      <c r="AH1030" s="17">
        <v>0</v>
      </c>
      <c r="AI1030" s="17">
        <v>0</v>
      </c>
      <c r="AJ1030" s="17">
        <v>0</v>
      </c>
      <c r="AK1030" s="17">
        <v>0</v>
      </c>
      <c r="AL1030" s="18">
        <v>221</v>
      </c>
      <c r="AM1030" s="18">
        <v>240</v>
      </c>
      <c r="AN1030" s="35">
        <v>42859</v>
      </c>
      <c r="AO1030" s="35">
        <v>42857</v>
      </c>
      <c r="AP1030" s="23" t="s">
        <v>50</v>
      </c>
      <c r="AQ1030" s="36">
        <v>42857.864027777781</v>
      </c>
      <c r="AR1030" s="20" t="s">
        <v>51</v>
      </c>
      <c r="AS1030" s="25" t="s">
        <v>50</v>
      </c>
      <c r="AT1030" s="37">
        <v>42857.881342592591</v>
      </c>
      <c r="AU1030" s="21" t="s">
        <v>51</v>
      </c>
    </row>
    <row r="1031" spans="1:47" x14ac:dyDescent="0.2">
      <c r="A1031" s="4" t="s">
        <v>156</v>
      </c>
      <c r="B1031" s="14" t="s">
        <v>157</v>
      </c>
      <c r="C1031" s="34">
        <v>42826</v>
      </c>
      <c r="D1031" s="15">
        <v>30955</v>
      </c>
      <c r="E1031" s="15">
        <v>30705</v>
      </c>
      <c r="F1031" s="15">
        <v>0</v>
      </c>
      <c r="G1031" s="15">
        <v>0</v>
      </c>
      <c r="H1031" s="15">
        <v>0</v>
      </c>
      <c r="I1031" s="15">
        <v>250</v>
      </c>
      <c r="J1031" s="15">
        <v>1817.55</v>
      </c>
      <c r="K1031" s="15">
        <v>20</v>
      </c>
      <c r="L1031" s="15">
        <v>210</v>
      </c>
      <c r="M1031" s="15">
        <v>365</v>
      </c>
      <c r="N1031" s="15">
        <v>300</v>
      </c>
      <c r="O1031" s="15">
        <v>28674.1</v>
      </c>
      <c r="P1031" s="15">
        <v>0</v>
      </c>
      <c r="Q1031" s="15">
        <v>2471.5</v>
      </c>
      <c r="R1031" s="15">
        <v>2521.9499999999998</v>
      </c>
      <c r="S1031" s="15">
        <v>30705</v>
      </c>
      <c r="T1031" s="15">
        <v>2804.71</v>
      </c>
      <c r="U1031" s="15">
        <v>0</v>
      </c>
      <c r="V1031" s="15">
        <v>157.84</v>
      </c>
      <c r="W1031" s="15">
        <v>33367.550000000003</v>
      </c>
      <c r="X1031" s="16">
        <v>70</v>
      </c>
      <c r="Y1031" s="16">
        <v>0</v>
      </c>
      <c r="Z1031" s="16">
        <v>0</v>
      </c>
      <c r="AA1031" s="16">
        <v>0</v>
      </c>
      <c r="AB1031" s="16">
        <v>70</v>
      </c>
      <c r="AC1031" s="16">
        <v>0</v>
      </c>
      <c r="AD1031" s="15">
        <v>0</v>
      </c>
      <c r="AE1031" s="15">
        <v>26331.55</v>
      </c>
      <c r="AF1031" s="17">
        <v>-54.88</v>
      </c>
      <c r="AG1031" s="17">
        <v>0.45</v>
      </c>
      <c r="AH1031" s="17">
        <v>0</v>
      </c>
      <c r="AI1031" s="17">
        <v>0</v>
      </c>
      <c r="AJ1031" s="17">
        <v>0</v>
      </c>
      <c r="AK1031" s="17">
        <v>0</v>
      </c>
      <c r="AL1031" s="18">
        <v>387</v>
      </c>
      <c r="AM1031" s="18">
        <v>402</v>
      </c>
      <c r="AN1031" s="35">
        <v>42830</v>
      </c>
      <c r="AO1031" s="35">
        <v>42828</v>
      </c>
      <c r="AP1031" s="23" t="s">
        <v>50</v>
      </c>
      <c r="AQ1031" s="36">
        <v>42829.541527777779</v>
      </c>
      <c r="AR1031" s="20" t="s">
        <v>51</v>
      </c>
      <c r="AS1031" s="25" t="s">
        <v>50</v>
      </c>
      <c r="AT1031" s="37">
        <v>42850.879733796297</v>
      </c>
      <c r="AU1031" s="21" t="s">
        <v>57</v>
      </c>
    </row>
    <row r="1032" spans="1:47" x14ac:dyDescent="0.2">
      <c r="A1032" s="4" t="s">
        <v>156</v>
      </c>
      <c r="B1032" s="14" t="s">
        <v>157</v>
      </c>
      <c r="C1032" s="34">
        <v>42828</v>
      </c>
      <c r="D1032" s="15">
        <v>80235</v>
      </c>
      <c r="E1032" s="15">
        <v>79585</v>
      </c>
      <c r="F1032" s="15">
        <v>100</v>
      </c>
      <c r="G1032" s="15">
        <v>0</v>
      </c>
      <c r="H1032" s="15">
        <v>0</v>
      </c>
      <c r="I1032" s="15">
        <v>550</v>
      </c>
      <c r="J1032" s="15">
        <v>9189.81</v>
      </c>
      <c r="K1032" s="15">
        <v>0</v>
      </c>
      <c r="L1032" s="15">
        <v>510</v>
      </c>
      <c r="M1032" s="15">
        <v>1390</v>
      </c>
      <c r="N1032" s="15">
        <v>300</v>
      </c>
      <c r="O1032" s="15">
        <v>66651.14</v>
      </c>
      <c r="P1032" s="15">
        <v>0</v>
      </c>
      <c r="Q1032" s="15">
        <v>18252.669999999998</v>
      </c>
      <c r="R1032" s="15">
        <v>6721</v>
      </c>
      <c r="S1032" s="15">
        <v>79585</v>
      </c>
      <c r="T1032" s="15">
        <v>11314.32</v>
      </c>
      <c r="U1032" s="15">
        <v>0</v>
      </c>
      <c r="V1032" s="15">
        <v>725.49</v>
      </c>
      <c r="W1032" s="15">
        <v>91324.81</v>
      </c>
      <c r="X1032" s="16">
        <v>0</v>
      </c>
      <c r="Y1032" s="16">
        <v>0</v>
      </c>
      <c r="Z1032" s="16">
        <v>0</v>
      </c>
      <c r="AA1032" s="16">
        <v>0</v>
      </c>
      <c r="AB1032" s="16">
        <v>0</v>
      </c>
      <c r="AC1032" s="16">
        <v>0</v>
      </c>
      <c r="AD1032" s="15">
        <v>0</v>
      </c>
      <c r="AE1032" s="15">
        <v>55561.33</v>
      </c>
      <c r="AF1032" s="17">
        <v>-387.61</v>
      </c>
      <c r="AG1032" s="17">
        <v>0.67</v>
      </c>
      <c r="AH1032" s="17">
        <v>0</v>
      </c>
      <c r="AI1032" s="17">
        <v>0</v>
      </c>
      <c r="AJ1032" s="17">
        <v>0</v>
      </c>
      <c r="AK1032" s="17">
        <v>0</v>
      </c>
      <c r="AL1032" s="18">
        <v>1111</v>
      </c>
      <c r="AM1032" s="18">
        <v>1126</v>
      </c>
      <c r="AN1032" s="35">
        <v>42832</v>
      </c>
      <c r="AO1032" s="35">
        <v>42829</v>
      </c>
      <c r="AP1032" s="23" t="s">
        <v>50</v>
      </c>
      <c r="AQ1032" s="36">
        <v>42830.876898148148</v>
      </c>
      <c r="AR1032" s="20" t="s">
        <v>51</v>
      </c>
      <c r="AS1032" s="25" t="s">
        <v>50</v>
      </c>
      <c r="AT1032" s="37">
        <v>42850.879733796297</v>
      </c>
      <c r="AU1032" s="21" t="s">
        <v>57</v>
      </c>
    </row>
    <row r="1033" spans="1:47" x14ac:dyDescent="0.2">
      <c r="A1033" s="4" t="s">
        <v>156</v>
      </c>
      <c r="B1033" s="14" t="s">
        <v>157</v>
      </c>
      <c r="C1033" s="34">
        <v>42829</v>
      </c>
      <c r="D1033" s="15">
        <v>69930</v>
      </c>
      <c r="E1033" s="15">
        <v>69280</v>
      </c>
      <c r="F1033" s="15">
        <v>0</v>
      </c>
      <c r="G1033" s="15">
        <v>0</v>
      </c>
      <c r="H1033" s="15">
        <v>0</v>
      </c>
      <c r="I1033" s="15">
        <v>650</v>
      </c>
      <c r="J1033" s="15">
        <v>4127.88</v>
      </c>
      <c r="K1033" s="15">
        <v>0</v>
      </c>
      <c r="L1033" s="15">
        <v>660</v>
      </c>
      <c r="M1033" s="15">
        <v>645</v>
      </c>
      <c r="N1033" s="15">
        <v>1000</v>
      </c>
      <c r="O1033" s="15">
        <v>57732.51</v>
      </c>
      <c r="P1033" s="15">
        <v>0</v>
      </c>
      <c r="Q1033" s="15">
        <v>14449.37</v>
      </c>
      <c r="R1033" s="15">
        <v>4181</v>
      </c>
      <c r="S1033" s="15">
        <v>69280</v>
      </c>
      <c r="T1033" s="15">
        <v>6727.45</v>
      </c>
      <c r="U1033" s="15">
        <v>0</v>
      </c>
      <c r="V1033" s="15">
        <v>355.43</v>
      </c>
      <c r="W1033" s="15">
        <v>75362.880000000005</v>
      </c>
      <c r="X1033" s="16">
        <v>1670</v>
      </c>
      <c r="Y1033" s="16">
        <v>0</v>
      </c>
      <c r="Z1033" s="16">
        <v>0</v>
      </c>
      <c r="AA1033" s="16">
        <v>0</v>
      </c>
      <c r="AB1033" s="16">
        <v>1670</v>
      </c>
      <c r="AC1033" s="16">
        <v>0</v>
      </c>
      <c r="AD1033" s="15">
        <v>0</v>
      </c>
      <c r="AE1033" s="15">
        <v>53969.63</v>
      </c>
      <c r="AF1033" s="17">
        <v>-296.88</v>
      </c>
      <c r="AG1033" s="17">
        <v>0.37</v>
      </c>
      <c r="AH1033" s="17">
        <v>0</v>
      </c>
      <c r="AI1033" s="17">
        <v>0</v>
      </c>
      <c r="AJ1033" s="17">
        <v>0</v>
      </c>
      <c r="AK1033" s="17">
        <v>0</v>
      </c>
      <c r="AL1033" s="18">
        <v>828</v>
      </c>
      <c r="AM1033" s="18">
        <v>877</v>
      </c>
      <c r="AN1033" s="35">
        <v>42835</v>
      </c>
      <c r="AO1033" s="35">
        <v>42830</v>
      </c>
      <c r="AP1033" s="23" t="s">
        <v>50</v>
      </c>
      <c r="AQ1033" s="36">
        <v>42834.89099537037</v>
      </c>
      <c r="AR1033" s="20" t="s">
        <v>51</v>
      </c>
      <c r="AS1033" s="25" t="s">
        <v>50</v>
      </c>
      <c r="AT1033" s="37">
        <v>42850.879733796297</v>
      </c>
      <c r="AU1033" s="21" t="s">
        <v>57</v>
      </c>
    </row>
    <row r="1034" spans="1:47" x14ac:dyDescent="0.2">
      <c r="A1034" s="4" t="s">
        <v>156</v>
      </c>
      <c r="B1034" s="14" t="s">
        <v>157</v>
      </c>
      <c r="C1034" s="34">
        <v>42830</v>
      </c>
      <c r="D1034" s="15">
        <v>60765</v>
      </c>
      <c r="E1034" s="15">
        <v>60215</v>
      </c>
      <c r="F1034" s="15">
        <v>0</v>
      </c>
      <c r="G1034" s="15">
        <v>0</v>
      </c>
      <c r="H1034" s="15">
        <v>0</v>
      </c>
      <c r="I1034" s="15">
        <v>550</v>
      </c>
      <c r="J1034" s="15">
        <v>3317.22</v>
      </c>
      <c r="K1034" s="15">
        <v>0</v>
      </c>
      <c r="L1034" s="15">
        <v>540</v>
      </c>
      <c r="M1034" s="15">
        <v>1195</v>
      </c>
      <c r="N1034" s="15">
        <v>0</v>
      </c>
      <c r="O1034" s="15">
        <v>54854.91</v>
      </c>
      <c r="P1034" s="15">
        <v>0</v>
      </c>
      <c r="Q1034" s="15">
        <v>8528.81</v>
      </c>
      <c r="R1034" s="15">
        <v>2433.5</v>
      </c>
      <c r="S1034" s="15">
        <v>60215</v>
      </c>
      <c r="T1034" s="15">
        <v>5271.7</v>
      </c>
      <c r="U1034" s="15">
        <v>0</v>
      </c>
      <c r="V1034" s="15">
        <v>330.52</v>
      </c>
      <c r="W1034" s="15">
        <v>65817.22</v>
      </c>
      <c r="X1034" s="16">
        <v>80</v>
      </c>
      <c r="Y1034" s="16">
        <v>0</v>
      </c>
      <c r="Z1034" s="16">
        <v>0</v>
      </c>
      <c r="AA1034" s="16">
        <v>0</v>
      </c>
      <c r="AB1034" s="16">
        <v>80</v>
      </c>
      <c r="AC1034" s="16">
        <v>0</v>
      </c>
      <c r="AD1034" s="15">
        <v>0</v>
      </c>
      <c r="AE1034" s="15">
        <v>49882.69</v>
      </c>
      <c r="AF1034" s="17">
        <v>-171.3</v>
      </c>
      <c r="AG1034" s="17">
        <v>0.31</v>
      </c>
      <c r="AH1034" s="17">
        <v>0</v>
      </c>
      <c r="AI1034" s="17">
        <v>0</v>
      </c>
      <c r="AJ1034" s="17">
        <v>0</v>
      </c>
      <c r="AK1034" s="17">
        <v>0</v>
      </c>
      <c r="AL1034" s="18">
        <v>705</v>
      </c>
      <c r="AM1034" s="18">
        <v>729</v>
      </c>
      <c r="AN1034" s="35">
        <v>42835</v>
      </c>
      <c r="AO1034" s="35">
        <v>42832</v>
      </c>
      <c r="AP1034" s="23" t="s">
        <v>50</v>
      </c>
      <c r="AQ1034" s="36">
        <v>42834.954502314817</v>
      </c>
      <c r="AR1034" s="20" t="s">
        <v>51</v>
      </c>
      <c r="AS1034" s="25" t="s">
        <v>50</v>
      </c>
      <c r="AT1034" s="37">
        <v>42850.879733796297</v>
      </c>
      <c r="AU1034" s="21" t="s">
        <v>57</v>
      </c>
    </row>
    <row r="1035" spans="1:47" x14ac:dyDescent="0.2">
      <c r="A1035" s="4" t="s">
        <v>156</v>
      </c>
      <c r="B1035" s="14" t="s">
        <v>157</v>
      </c>
      <c r="C1035" s="34">
        <v>42832</v>
      </c>
      <c r="D1035" s="15">
        <v>76635</v>
      </c>
      <c r="E1035" s="15">
        <v>76185</v>
      </c>
      <c r="F1035" s="15">
        <v>0</v>
      </c>
      <c r="G1035" s="15">
        <v>0</v>
      </c>
      <c r="H1035" s="15">
        <v>0</v>
      </c>
      <c r="I1035" s="15">
        <v>450</v>
      </c>
      <c r="J1035" s="15">
        <v>6105.09</v>
      </c>
      <c r="K1035" s="15">
        <v>0</v>
      </c>
      <c r="L1035" s="15">
        <v>625</v>
      </c>
      <c r="M1035" s="15">
        <v>1545</v>
      </c>
      <c r="N1035" s="15">
        <v>0</v>
      </c>
      <c r="O1035" s="15">
        <v>66887.45</v>
      </c>
      <c r="P1035" s="15">
        <v>0</v>
      </c>
      <c r="Q1035" s="15">
        <v>9126.67</v>
      </c>
      <c r="R1035" s="15">
        <v>8895.9699999999993</v>
      </c>
      <c r="S1035" s="15">
        <v>76185</v>
      </c>
      <c r="T1035" s="15">
        <v>8183.73</v>
      </c>
      <c r="U1035" s="15">
        <v>0</v>
      </c>
      <c r="V1035" s="15">
        <v>541.36</v>
      </c>
      <c r="W1035" s="15">
        <v>84910.09</v>
      </c>
      <c r="X1035" s="16">
        <v>470</v>
      </c>
      <c r="Y1035" s="16">
        <v>0</v>
      </c>
      <c r="Z1035" s="16">
        <v>0</v>
      </c>
      <c r="AA1035" s="16">
        <v>0</v>
      </c>
      <c r="AB1035" s="16">
        <v>470</v>
      </c>
      <c r="AC1035" s="16">
        <v>0</v>
      </c>
      <c r="AD1035" s="15">
        <v>0</v>
      </c>
      <c r="AE1035" s="15">
        <v>59082.36</v>
      </c>
      <c r="AF1035" s="17">
        <v>-193.47</v>
      </c>
      <c r="AG1035" s="17">
        <v>0.64</v>
      </c>
      <c r="AH1035" s="17">
        <v>0</v>
      </c>
      <c r="AI1035" s="17">
        <v>0</v>
      </c>
      <c r="AJ1035" s="17">
        <v>0</v>
      </c>
      <c r="AK1035" s="17">
        <v>0</v>
      </c>
      <c r="AL1035" s="18">
        <v>995</v>
      </c>
      <c r="AM1035" s="18">
        <v>1027</v>
      </c>
      <c r="AN1035" s="35">
        <v>42837</v>
      </c>
      <c r="AO1035" s="35">
        <v>42835</v>
      </c>
      <c r="AP1035" s="23" t="s">
        <v>50</v>
      </c>
      <c r="AQ1035" s="36">
        <v>42836.490439814814</v>
      </c>
      <c r="AR1035" s="20" t="s">
        <v>51</v>
      </c>
      <c r="AS1035" s="25" t="s">
        <v>50</v>
      </c>
      <c r="AT1035" s="37">
        <v>42850.879733796297</v>
      </c>
      <c r="AU1035" s="21" t="s">
        <v>57</v>
      </c>
    </row>
    <row r="1036" spans="1:47" x14ac:dyDescent="0.2">
      <c r="A1036" s="4" t="s">
        <v>156</v>
      </c>
      <c r="B1036" s="14" t="s">
        <v>157</v>
      </c>
      <c r="C1036" s="34">
        <v>42833</v>
      </c>
      <c r="D1036" s="15">
        <v>37290</v>
      </c>
      <c r="E1036" s="15">
        <v>36890</v>
      </c>
      <c r="F1036" s="15">
        <v>0</v>
      </c>
      <c r="G1036" s="15">
        <v>0</v>
      </c>
      <c r="H1036" s="15">
        <v>0</v>
      </c>
      <c r="I1036" s="15">
        <v>400</v>
      </c>
      <c r="J1036" s="15">
        <v>2559.9</v>
      </c>
      <c r="K1036" s="15">
        <v>0</v>
      </c>
      <c r="L1036" s="15">
        <v>455</v>
      </c>
      <c r="M1036" s="15">
        <v>255</v>
      </c>
      <c r="N1036" s="15">
        <v>0</v>
      </c>
      <c r="O1036" s="15">
        <v>32049.4</v>
      </c>
      <c r="P1036" s="15">
        <v>0</v>
      </c>
      <c r="Q1036" s="15">
        <v>7650.5</v>
      </c>
      <c r="R1036" s="15">
        <v>860</v>
      </c>
      <c r="S1036" s="15">
        <v>36890</v>
      </c>
      <c r="T1036" s="15">
        <v>3455.98</v>
      </c>
      <c r="U1036" s="15">
        <v>0</v>
      </c>
      <c r="V1036" s="15">
        <v>213.92</v>
      </c>
      <c r="W1036" s="15">
        <v>40559.9</v>
      </c>
      <c r="X1036" s="16">
        <v>40</v>
      </c>
      <c r="Y1036" s="16">
        <v>0</v>
      </c>
      <c r="Z1036" s="16">
        <v>0</v>
      </c>
      <c r="AA1036" s="16">
        <v>0</v>
      </c>
      <c r="AB1036" s="16">
        <v>40</v>
      </c>
      <c r="AC1036" s="16">
        <v>0</v>
      </c>
      <c r="AD1036" s="15">
        <v>0</v>
      </c>
      <c r="AE1036" s="15">
        <v>28819.5</v>
      </c>
      <c r="AF1036" s="17">
        <v>-176.88</v>
      </c>
      <c r="AG1036" s="17">
        <v>0.5</v>
      </c>
      <c r="AH1036" s="17">
        <v>300</v>
      </c>
      <c r="AI1036" s="17">
        <v>0</v>
      </c>
      <c r="AJ1036" s="17">
        <v>0</v>
      </c>
      <c r="AK1036" s="17">
        <v>0</v>
      </c>
      <c r="AL1036" s="18">
        <v>435</v>
      </c>
      <c r="AM1036" s="18">
        <v>450</v>
      </c>
      <c r="AN1036" s="35">
        <v>42837</v>
      </c>
      <c r="AO1036" s="35">
        <v>42835</v>
      </c>
      <c r="AP1036" s="23" t="s">
        <v>50</v>
      </c>
      <c r="AQ1036" s="36">
        <v>42836.491296296299</v>
      </c>
      <c r="AR1036" s="20" t="s">
        <v>51</v>
      </c>
      <c r="AS1036" s="25" t="s">
        <v>50</v>
      </c>
      <c r="AT1036" s="37">
        <v>42850.879733796297</v>
      </c>
      <c r="AU1036" s="21" t="s">
        <v>57</v>
      </c>
    </row>
    <row r="1037" spans="1:47" x14ac:dyDescent="0.2">
      <c r="A1037" s="4" t="s">
        <v>156</v>
      </c>
      <c r="B1037" s="14" t="s">
        <v>157</v>
      </c>
      <c r="C1037" s="34">
        <v>42835</v>
      </c>
      <c r="D1037" s="15">
        <v>60805</v>
      </c>
      <c r="E1037" s="15">
        <v>60255</v>
      </c>
      <c r="F1037" s="15">
        <v>0</v>
      </c>
      <c r="G1037" s="15">
        <v>0</v>
      </c>
      <c r="H1037" s="15">
        <v>0</v>
      </c>
      <c r="I1037" s="15">
        <v>550</v>
      </c>
      <c r="J1037" s="15">
        <v>5126.49</v>
      </c>
      <c r="K1037" s="15">
        <v>0</v>
      </c>
      <c r="L1037" s="15">
        <v>645</v>
      </c>
      <c r="M1037" s="15">
        <v>1170</v>
      </c>
      <c r="N1037" s="15">
        <v>1200</v>
      </c>
      <c r="O1037" s="15">
        <v>55237.440000000002</v>
      </c>
      <c r="P1037" s="15">
        <v>0</v>
      </c>
      <c r="Q1037" s="15">
        <v>8034.05</v>
      </c>
      <c r="R1037" s="15">
        <v>5675</v>
      </c>
      <c r="S1037" s="15">
        <v>60255</v>
      </c>
      <c r="T1037" s="15">
        <v>8237.3700000000008</v>
      </c>
      <c r="U1037" s="15">
        <v>0</v>
      </c>
      <c r="V1037" s="15">
        <v>454.12</v>
      </c>
      <c r="W1037" s="15">
        <v>67746.490000000005</v>
      </c>
      <c r="X1037" s="16">
        <v>830</v>
      </c>
      <c r="Y1037" s="16">
        <v>0</v>
      </c>
      <c r="Z1037" s="16">
        <v>0</v>
      </c>
      <c r="AA1037" s="16">
        <v>0</v>
      </c>
      <c r="AB1037" s="16">
        <v>830</v>
      </c>
      <c r="AC1037" s="16">
        <v>0</v>
      </c>
      <c r="AD1037" s="15">
        <v>0</v>
      </c>
      <c r="AE1037" s="15">
        <v>49125.95</v>
      </c>
      <c r="AF1037" s="17">
        <v>-179.24</v>
      </c>
      <c r="AG1037" s="17">
        <v>0.05</v>
      </c>
      <c r="AH1037" s="17">
        <v>150</v>
      </c>
      <c r="AI1037" s="17">
        <v>0</v>
      </c>
      <c r="AJ1037" s="17">
        <v>0</v>
      </c>
      <c r="AK1037" s="17">
        <v>0</v>
      </c>
      <c r="AL1037" s="18">
        <v>799</v>
      </c>
      <c r="AM1037" s="18">
        <v>813</v>
      </c>
      <c r="AN1037" s="35">
        <v>42842</v>
      </c>
      <c r="AO1037" s="35">
        <v>42836</v>
      </c>
      <c r="AP1037" s="23" t="s">
        <v>50</v>
      </c>
      <c r="AQ1037" s="36">
        <v>42837.436608796299</v>
      </c>
      <c r="AR1037" s="20" t="s">
        <v>51</v>
      </c>
      <c r="AS1037" s="25" t="s">
        <v>50</v>
      </c>
      <c r="AT1037" s="37">
        <v>42850.879733796297</v>
      </c>
      <c r="AU1037" s="21" t="s">
        <v>57</v>
      </c>
    </row>
    <row r="1038" spans="1:47" x14ac:dyDescent="0.2">
      <c r="A1038" s="4" t="s">
        <v>156</v>
      </c>
      <c r="B1038" s="14" t="s">
        <v>157</v>
      </c>
      <c r="C1038" s="34">
        <v>42836</v>
      </c>
      <c r="D1038" s="15">
        <v>22805</v>
      </c>
      <c r="E1038" s="15">
        <v>22655</v>
      </c>
      <c r="F1038" s="15">
        <v>0</v>
      </c>
      <c r="G1038" s="15">
        <v>0</v>
      </c>
      <c r="H1038" s="15">
        <v>0</v>
      </c>
      <c r="I1038" s="15">
        <v>150</v>
      </c>
      <c r="J1038" s="15">
        <v>609.9</v>
      </c>
      <c r="K1038" s="15">
        <v>0</v>
      </c>
      <c r="L1038" s="15">
        <v>185</v>
      </c>
      <c r="M1038" s="15">
        <v>95</v>
      </c>
      <c r="N1038" s="15">
        <v>0</v>
      </c>
      <c r="O1038" s="15">
        <v>17490.400000000001</v>
      </c>
      <c r="P1038" s="15">
        <v>0</v>
      </c>
      <c r="Q1038" s="15">
        <v>4920</v>
      </c>
      <c r="R1038" s="15">
        <v>1284.5</v>
      </c>
      <c r="S1038" s="15">
        <v>22655</v>
      </c>
      <c r="T1038" s="15">
        <v>981.69</v>
      </c>
      <c r="U1038" s="15">
        <v>0</v>
      </c>
      <c r="V1038" s="15">
        <v>58.21</v>
      </c>
      <c r="W1038" s="15">
        <v>23694.9</v>
      </c>
      <c r="X1038" s="16">
        <v>150</v>
      </c>
      <c r="Y1038" s="16">
        <v>0</v>
      </c>
      <c r="Z1038" s="16">
        <v>0</v>
      </c>
      <c r="AA1038" s="16">
        <v>0</v>
      </c>
      <c r="AB1038" s="16">
        <v>150</v>
      </c>
      <c r="AC1038" s="16">
        <v>0</v>
      </c>
      <c r="AD1038" s="15">
        <v>0</v>
      </c>
      <c r="AE1038" s="15">
        <v>16750.5</v>
      </c>
      <c r="AF1038" s="17">
        <v>-93.32</v>
      </c>
      <c r="AG1038" s="17">
        <v>0.5</v>
      </c>
      <c r="AH1038" s="17">
        <v>0</v>
      </c>
      <c r="AI1038" s="17">
        <v>0</v>
      </c>
      <c r="AJ1038" s="17">
        <v>0</v>
      </c>
      <c r="AK1038" s="17">
        <v>0</v>
      </c>
      <c r="AL1038" s="18">
        <v>209</v>
      </c>
      <c r="AM1038" s="18">
        <v>221</v>
      </c>
      <c r="AN1038" s="35">
        <v>42843</v>
      </c>
      <c r="AO1038" s="35">
        <v>42837</v>
      </c>
      <c r="AP1038" s="23" t="s">
        <v>50</v>
      </c>
      <c r="AQ1038" s="36">
        <v>42841.669247685182</v>
      </c>
      <c r="AR1038" s="20" t="s">
        <v>51</v>
      </c>
      <c r="AS1038" s="25" t="s">
        <v>50</v>
      </c>
      <c r="AT1038" s="37">
        <v>42850.879733796297</v>
      </c>
      <c r="AU1038" s="21" t="s">
        <v>57</v>
      </c>
    </row>
    <row r="1039" spans="1:47" x14ac:dyDescent="0.2">
      <c r="A1039" s="4" t="s">
        <v>156</v>
      </c>
      <c r="B1039" s="14" t="s">
        <v>157</v>
      </c>
      <c r="C1039" s="34">
        <v>42837</v>
      </c>
      <c r="D1039" s="15">
        <v>4610</v>
      </c>
      <c r="E1039" s="15">
        <v>4560</v>
      </c>
      <c r="F1039" s="15">
        <v>0</v>
      </c>
      <c r="G1039" s="15">
        <v>0</v>
      </c>
      <c r="H1039" s="15">
        <v>0</v>
      </c>
      <c r="I1039" s="15">
        <v>50</v>
      </c>
      <c r="J1039" s="15">
        <v>86.4</v>
      </c>
      <c r="K1039" s="15">
        <v>0</v>
      </c>
      <c r="L1039" s="15">
        <v>125</v>
      </c>
      <c r="M1039" s="15">
        <v>70</v>
      </c>
      <c r="N1039" s="15">
        <v>0</v>
      </c>
      <c r="O1039" s="15">
        <v>4174</v>
      </c>
      <c r="P1039" s="15">
        <v>0</v>
      </c>
      <c r="Q1039" s="15">
        <v>302.39999999999998</v>
      </c>
      <c r="R1039" s="15">
        <v>415</v>
      </c>
      <c r="S1039" s="15">
        <v>4560</v>
      </c>
      <c r="T1039" s="15">
        <v>312.99</v>
      </c>
      <c r="U1039" s="15">
        <v>0</v>
      </c>
      <c r="V1039" s="15">
        <v>18.41</v>
      </c>
      <c r="W1039" s="15">
        <v>4891.3999999999996</v>
      </c>
      <c r="X1039" s="16">
        <v>260</v>
      </c>
      <c r="Y1039" s="16">
        <v>0</v>
      </c>
      <c r="Z1039" s="16">
        <v>0</v>
      </c>
      <c r="AA1039" s="16">
        <v>0</v>
      </c>
      <c r="AB1039" s="16">
        <v>260</v>
      </c>
      <c r="AC1039" s="16">
        <v>0</v>
      </c>
      <c r="AD1039" s="15">
        <v>0</v>
      </c>
      <c r="AE1039" s="15">
        <v>4152.6000000000004</v>
      </c>
      <c r="AF1039" s="17">
        <v>-5.5</v>
      </c>
      <c r="AG1039" s="17">
        <v>0.4</v>
      </c>
      <c r="AH1039" s="17">
        <v>0</v>
      </c>
      <c r="AI1039" s="17">
        <v>0</v>
      </c>
      <c r="AJ1039" s="17">
        <v>0</v>
      </c>
      <c r="AK1039" s="17">
        <v>0</v>
      </c>
      <c r="AL1039" s="18">
        <v>61</v>
      </c>
      <c r="AM1039" s="18">
        <v>61</v>
      </c>
      <c r="AN1039" s="35">
        <v>42844</v>
      </c>
      <c r="AO1039" s="35">
        <v>42838</v>
      </c>
      <c r="AP1039" s="23" t="s">
        <v>50</v>
      </c>
      <c r="AQ1039" s="36">
        <v>42842.574976851851</v>
      </c>
      <c r="AR1039" s="20" t="s">
        <v>51</v>
      </c>
      <c r="AS1039" s="25" t="s">
        <v>50</v>
      </c>
      <c r="AT1039" s="37">
        <v>42850.879733796297</v>
      </c>
      <c r="AU1039" s="21" t="s">
        <v>57</v>
      </c>
    </row>
    <row r="1040" spans="1:47" x14ac:dyDescent="0.2">
      <c r="A1040" s="4" t="s">
        <v>156</v>
      </c>
      <c r="B1040" s="14" t="s">
        <v>157</v>
      </c>
      <c r="C1040" s="34">
        <v>42842</v>
      </c>
      <c r="D1040" s="15">
        <v>62280</v>
      </c>
      <c r="E1040" s="15">
        <v>61530</v>
      </c>
      <c r="F1040" s="15">
        <v>0</v>
      </c>
      <c r="G1040" s="15">
        <v>0</v>
      </c>
      <c r="H1040" s="15">
        <v>0</v>
      </c>
      <c r="I1040" s="15">
        <v>750</v>
      </c>
      <c r="J1040" s="15">
        <v>13258.71</v>
      </c>
      <c r="K1040" s="15">
        <v>0</v>
      </c>
      <c r="L1040" s="15">
        <v>255</v>
      </c>
      <c r="M1040" s="15">
        <v>1300</v>
      </c>
      <c r="N1040" s="15">
        <v>100</v>
      </c>
      <c r="O1040" s="15">
        <v>37125.269999999997</v>
      </c>
      <c r="P1040" s="15">
        <v>0</v>
      </c>
      <c r="Q1040" s="15">
        <v>22985.74</v>
      </c>
      <c r="R1040" s="15">
        <v>17082.7</v>
      </c>
      <c r="S1040" s="15">
        <v>61530</v>
      </c>
      <c r="T1040" s="15">
        <v>14694.59</v>
      </c>
      <c r="U1040" s="15">
        <v>0</v>
      </c>
      <c r="V1040" s="15">
        <v>969.12</v>
      </c>
      <c r="W1040" s="15">
        <v>77093.710000000006</v>
      </c>
      <c r="X1040" s="16">
        <v>0</v>
      </c>
      <c r="Y1040" s="16">
        <v>0</v>
      </c>
      <c r="Z1040" s="16">
        <v>0</v>
      </c>
      <c r="AA1040" s="16">
        <v>0</v>
      </c>
      <c r="AB1040" s="16">
        <v>0</v>
      </c>
      <c r="AC1040" s="16">
        <v>0</v>
      </c>
      <c r="AD1040" s="15">
        <v>0</v>
      </c>
      <c r="AE1040" s="15">
        <v>22311.56</v>
      </c>
      <c r="AF1040" s="17">
        <v>-536.46</v>
      </c>
      <c r="AG1040" s="17">
        <v>0.44</v>
      </c>
      <c r="AH1040" s="17">
        <v>0</v>
      </c>
      <c r="AI1040" s="17">
        <v>0</v>
      </c>
      <c r="AJ1040" s="17">
        <v>0</v>
      </c>
      <c r="AK1040" s="17">
        <v>0</v>
      </c>
      <c r="AL1040" s="18">
        <v>961</v>
      </c>
      <c r="AM1040" s="18">
        <v>969</v>
      </c>
      <c r="AN1040" s="35">
        <v>42845</v>
      </c>
      <c r="AO1040" s="35">
        <v>42843</v>
      </c>
      <c r="AP1040" s="23" t="s">
        <v>50</v>
      </c>
      <c r="AQ1040" s="36">
        <v>42843.756099537037</v>
      </c>
      <c r="AR1040" s="20" t="s">
        <v>51</v>
      </c>
      <c r="AS1040" s="25" t="s">
        <v>50</v>
      </c>
      <c r="AT1040" s="37">
        <v>42850.879733796297</v>
      </c>
      <c r="AU1040" s="21" t="s">
        <v>57</v>
      </c>
    </row>
    <row r="1041" spans="1:47" x14ac:dyDescent="0.2">
      <c r="A1041" s="4" t="s">
        <v>156</v>
      </c>
      <c r="B1041" s="14" t="s">
        <v>157</v>
      </c>
      <c r="C1041" s="34">
        <v>42843</v>
      </c>
      <c r="D1041" s="15">
        <v>57685</v>
      </c>
      <c r="E1041" s="15">
        <v>57135</v>
      </c>
      <c r="F1041" s="15">
        <v>0</v>
      </c>
      <c r="G1041" s="15">
        <v>0</v>
      </c>
      <c r="H1041" s="15">
        <v>0</v>
      </c>
      <c r="I1041" s="15">
        <v>550</v>
      </c>
      <c r="J1041" s="15">
        <v>3221.91</v>
      </c>
      <c r="K1041" s="15">
        <v>0</v>
      </c>
      <c r="L1041" s="15">
        <v>510</v>
      </c>
      <c r="M1041" s="15">
        <v>440</v>
      </c>
      <c r="N1041" s="15">
        <v>1100</v>
      </c>
      <c r="O1041" s="15">
        <v>43418.2</v>
      </c>
      <c r="P1041" s="15">
        <v>0</v>
      </c>
      <c r="Q1041" s="15">
        <v>14609.71</v>
      </c>
      <c r="R1041" s="15">
        <v>4929</v>
      </c>
      <c r="S1041" s="15">
        <v>57135</v>
      </c>
      <c r="T1041" s="15">
        <v>5548.98</v>
      </c>
      <c r="U1041" s="15">
        <v>0</v>
      </c>
      <c r="V1041" s="15">
        <v>272.93</v>
      </c>
      <c r="W1041" s="15">
        <v>61856.91</v>
      </c>
      <c r="X1041" s="16">
        <v>0</v>
      </c>
      <c r="Y1041" s="16">
        <v>0</v>
      </c>
      <c r="Z1041" s="16">
        <v>0</v>
      </c>
      <c r="AA1041" s="16">
        <v>0</v>
      </c>
      <c r="AB1041" s="16">
        <v>0</v>
      </c>
      <c r="AC1041" s="16">
        <v>0</v>
      </c>
      <c r="AD1041" s="15">
        <v>0</v>
      </c>
      <c r="AE1041" s="15">
        <v>39246.29</v>
      </c>
      <c r="AF1041" s="17">
        <v>-304.85000000000002</v>
      </c>
      <c r="AG1041" s="17">
        <v>0.71</v>
      </c>
      <c r="AH1041" s="17">
        <v>0</v>
      </c>
      <c r="AI1041" s="17">
        <v>0</v>
      </c>
      <c r="AJ1041" s="17">
        <v>0</v>
      </c>
      <c r="AK1041" s="17">
        <v>0</v>
      </c>
      <c r="AL1041" s="18">
        <v>697</v>
      </c>
      <c r="AM1041" s="18">
        <v>718</v>
      </c>
      <c r="AN1041" s="35">
        <v>42846</v>
      </c>
      <c r="AO1041" s="35">
        <v>42844</v>
      </c>
      <c r="AP1041" s="23" t="s">
        <v>50</v>
      </c>
      <c r="AQ1041" s="36">
        <v>42845.349351851852</v>
      </c>
      <c r="AR1041" s="20" t="s">
        <v>51</v>
      </c>
      <c r="AS1041" s="25" t="s">
        <v>50</v>
      </c>
      <c r="AT1041" s="37">
        <v>42850.879733796297</v>
      </c>
      <c r="AU1041" s="21" t="s">
        <v>57</v>
      </c>
    </row>
    <row r="1042" spans="1:47" x14ac:dyDescent="0.2">
      <c r="A1042" s="4" t="s">
        <v>156</v>
      </c>
      <c r="B1042" s="14" t="s">
        <v>157</v>
      </c>
      <c r="C1042" s="34">
        <v>42844</v>
      </c>
      <c r="D1042" s="15">
        <v>61060</v>
      </c>
      <c r="E1042" s="15">
        <v>60560</v>
      </c>
      <c r="F1042" s="15">
        <v>0</v>
      </c>
      <c r="G1042" s="15">
        <v>0</v>
      </c>
      <c r="H1042" s="15">
        <v>0</v>
      </c>
      <c r="I1042" s="15">
        <v>500</v>
      </c>
      <c r="J1042" s="15">
        <v>4804.8900000000003</v>
      </c>
      <c r="K1042" s="15">
        <v>0</v>
      </c>
      <c r="L1042" s="15">
        <v>370</v>
      </c>
      <c r="M1042" s="15">
        <v>530</v>
      </c>
      <c r="N1042" s="15">
        <v>1400</v>
      </c>
      <c r="O1042" s="15">
        <v>40851.800000000003</v>
      </c>
      <c r="P1042" s="15">
        <v>0</v>
      </c>
      <c r="Q1042" s="15">
        <v>22211.39</v>
      </c>
      <c r="R1042" s="15">
        <v>5101.7</v>
      </c>
      <c r="S1042" s="15">
        <v>60560</v>
      </c>
      <c r="T1042" s="15">
        <v>7231.67</v>
      </c>
      <c r="U1042" s="15">
        <v>0</v>
      </c>
      <c r="V1042" s="15">
        <v>373.22</v>
      </c>
      <c r="W1042" s="15">
        <v>66764.89</v>
      </c>
      <c r="X1042" s="16">
        <v>40</v>
      </c>
      <c r="Y1042" s="16">
        <v>0</v>
      </c>
      <c r="Z1042" s="16">
        <v>0</v>
      </c>
      <c r="AA1042" s="16">
        <v>0</v>
      </c>
      <c r="AB1042" s="16">
        <v>40</v>
      </c>
      <c r="AC1042" s="16">
        <v>0</v>
      </c>
      <c r="AD1042" s="15">
        <v>0</v>
      </c>
      <c r="AE1042" s="15">
        <v>35186.910000000003</v>
      </c>
      <c r="AF1042" s="17">
        <v>-361.71</v>
      </c>
      <c r="AG1042" s="17">
        <v>0.09</v>
      </c>
      <c r="AH1042" s="17">
        <v>0</v>
      </c>
      <c r="AI1042" s="17">
        <v>-40</v>
      </c>
      <c r="AJ1042" s="17">
        <v>0</v>
      </c>
      <c r="AK1042" s="17">
        <v>0</v>
      </c>
      <c r="AL1042" s="18">
        <v>664</v>
      </c>
      <c r="AM1042" s="18">
        <v>710</v>
      </c>
      <c r="AN1042" s="35">
        <v>42849</v>
      </c>
      <c r="AO1042" s="35">
        <v>42845</v>
      </c>
      <c r="AP1042" s="23" t="s">
        <v>50</v>
      </c>
      <c r="AQ1042" s="36">
        <v>42845.735462962963</v>
      </c>
      <c r="AR1042" s="20" t="s">
        <v>51</v>
      </c>
      <c r="AS1042" s="25" t="s">
        <v>50</v>
      </c>
      <c r="AT1042" s="37">
        <v>42850.879733796297</v>
      </c>
      <c r="AU1042" s="21" t="s">
        <v>57</v>
      </c>
    </row>
    <row r="1043" spans="1:47" x14ac:dyDescent="0.2">
      <c r="A1043" s="4" t="s">
        <v>156</v>
      </c>
      <c r="B1043" s="14" t="s">
        <v>157</v>
      </c>
      <c r="C1043" s="34">
        <v>42845</v>
      </c>
      <c r="D1043" s="15">
        <v>55270</v>
      </c>
      <c r="E1043" s="15">
        <v>54770</v>
      </c>
      <c r="F1043" s="15">
        <v>0</v>
      </c>
      <c r="G1043" s="15">
        <v>0</v>
      </c>
      <c r="H1043" s="15">
        <v>0</v>
      </c>
      <c r="I1043" s="15">
        <v>500</v>
      </c>
      <c r="J1043" s="15">
        <v>3507.24</v>
      </c>
      <c r="K1043" s="15">
        <v>0</v>
      </c>
      <c r="L1043" s="15">
        <v>325</v>
      </c>
      <c r="M1043" s="15">
        <v>390</v>
      </c>
      <c r="N1043" s="15">
        <v>500</v>
      </c>
      <c r="O1043" s="15">
        <v>44857.440000000002</v>
      </c>
      <c r="P1043" s="15">
        <v>0</v>
      </c>
      <c r="Q1043" s="15">
        <v>11355.2</v>
      </c>
      <c r="R1043" s="15">
        <v>3779.6</v>
      </c>
      <c r="S1043" s="15">
        <v>54770</v>
      </c>
      <c r="T1043" s="15">
        <v>4946.0200000000004</v>
      </c>
      <c r="U1043" s="15">
        <v>0</v>
      </c>
      <c r="V1043" s="15">
        <v>276.22000000000003</v>
      </c>
      <c r="W1043" s="15">
        <v>59492.24</v>
      </c>
      <c r="X1043" s="16">
        <v>0</v>
      </c>
      <c r="Y1043" s="16">
        <v>0</v>
      </c>
      <c r="Z1043" s="16">
        <v>0</v>
      </c>
      <c r="AA1043" s="16">
        <v>0</v>
      </c>
      <c r="AB1043" s="16">
        <v>0</v>
      </c>
      <c r="AC1043" s="16">
        <v>0</v>
      </c>
      <c r="AD1043" s="15">
        <v>0</v>
      </c>
      <c r="AE1043" s="15">
        <v>40635.199999999997</v>
      </c>
      <c r="AF1043" s="17">
        <v>-218.74</v>
      </c>
      <c r="AG1043" s="17">
        <v>0.8</v>
      </c>
      <c r="AH1043" s="17">
        <v>0</v>
      </c>
      <c r="AI1043" s="17">
        <v>30</v>
      </c>
      <c r="AJ1043" s="17">
        <v>0</v>
      </c>
      <c r="AK1043" s="17">
        <v>0</v>
      </c>
      <c r="AL1043" s="18">
        <v>659</v>
      </c>
      <c r="AM1043" s="18">
        <v>690</v>
      </c>
      <c r="AN1043" s="35">
        <v>42850</v>
      </c>
      <c r="AO1043" s="35">
        <v>42846</v>
      </c>
      <c r="AP1043" s="23" t="s">
        <v>50</v>
      </c>
      <c r="AQ1043" s="36">
        <v>42848.833969907406</v>
      </c>
      <c r="AR1043" s="20" t="s">
        <v>51</v>
      </c>
      <c r="AS1043" s="25" t="s">
        <v>50</v>
      </c>
      <c r="AT1043" s="37">
        <v>42850.879733796297</v>
      </c>
      <c r="AU1043" s="21" t="s">
        <v>57</v>
      </c>
    </row>
    <row r="1044" spans="1:47" x14ac:dyDescent="0.2">
      <c r="A1044" s="4" t="s">
        <v>156</v>
      </c>
      <c r="B1044" s="14" t="s">
        <v>157</v>
      </c>
      <c r="C1044" s="34">
        <v>42846</v>
      </c>
      <c r="D1044" s="15">
        <v>38970</v>
      </c>
      <c r="E1044" s="15">
        <v>38570</v>
      </c>
      <c r="F1044" s="15">
        <v>0</v>
      </c>
      <c r="G1044" s="15">
        <v>0</v>
      </c>
      <c r="H1044" s="15">
        <v>0</v>
      </c>
      <c r="I1044" s="15">
        <v>400</v>
      </c>
      <c r="J1044" s="15">
        <v>4633.05</v>
      </c>
      <c r="K1044" s="15">
        <v>0</v>
      </c>
      <c r="L1044" s="15">
        <v>525</v>
      </c>
      <c r="M1044" s="15">
        <v>195</v>
      </c>
      <c r="N1044" s="15">
        <v>1000</v>
      </c>
      <c r="O1044" s="15">
        <v>31748.3</v>
      </c>
      <c r="P1044" s="15">
        <v>0</v>
      </c>
      <c r="Q1044" s="15">
        <v>9555</v>
      </c>
      <c r="R1044" s="15">
        <v>4019.75</v>
      </c>
      <c r="S1044" s="15">
        <v>38570</v>
      </c>
      <c r="T1044" s="15">
        <v>6402.84</v>
      </c>
      <c r="U1044" s="15">
        <v>0</v>
      </c>
      <c r="V1044" s="15">
        <v>350.21</v>
      </c>
      <c r="W1044" s="15">
        <v>44323.05</v>
      </c>
      <c r="X1044" s="16">
        <v>70</v>
      </c>
      <c r="Y1044" s="16">
        <v>0</v>
      </c>
      <c r="Z1044" s="16">
        <v>0</v>
      </c>
      <c r="AA1044" s="16">
        <v>0</v>
      </c>
      <c r="AB1044" s="16">
        <v>70</v>
      </c>
      <c r="AC1044" s="16">
        <v>0</v>
      </c>
      <c r="AD1044" s="15">
        <v>0</v>
      </c>
      <c r="AE1044" s="15">
        <v>26465.25</v>
      </c>
      <c r="AF1044" s="17">
        <v>-205.56</v>
      </c>
      <c r="AG1044" s="17">
        <v>0.75</v>
      </c>
      <c r="AH1044" s="17">
        <v>0</v>
      </c>
      <c r="AI1044" s="17">
        <v>0</v>
      </c>
      <c r="AJ1044" s="17">
        <v>0</v>
      </c>
      <c r="AK1044" s="17">
        <v>0</v>
      </c>
      <c r="AL1044" s="18">
        <v>566</v>
      </c>
      <c r="AM1044" s="18">
        <v>571</v>
      </c>
      <c r="AN1044" s="35">
        <v>42851</v>
      </c>
      <c r="AO1044" s="35">
        <v>42849</v>
      </c>
      <c r="AP1044" s="23" t="s">
        <v>50</v>
      </c>
      <c r="AQ1044" s="36">
        <v>42850.385289351849</v>
      </c>
      <c r="AR1044" s="20" t="s">
        <v>51</v>
      </c>
      <c r="AS1044" s="25" t="s">
        <v>50</v>
      </c>
      <c r="AT1044" s="37">
        <v>42850.879733796297</v>
      </c>
      <c r="AU1044" s="21" t="s">
        <v>57</v>
      </c>
    </row>
    <row r="1045" spans="1:47" x14ac:dyDescent="0.2">
      <c r="A1045" s="4" t="s">
        <v>156</v>
      </c>
      <c r="B1045" s="14" t="s">
        <v>157</v>
      </c>
      <c r="C1045" s="34">
        <v>42847</v>
      </c>
      <c r="D1045" s="15">
        <v>33210</v>
      </c>
      <c r="E1045" s="15">
        <v>33010</v>
      </c>
      <c r="F1045" s="15">
        <v>0</v>
      </c>
      <c r="G1045" s="15">
        <v>0</v>
      </c>
      <c r="H1045" s="15">
        <v>0</v>
      </c>
      <c r="I1045" s="15">
        <v>200</v>
      </c>
      <c r="J1045" s="15">
        <v>2219.88</v>
      </c>
      <c r="K1045" s="15">
        <v>0</v>
      </c>
      <c r="L1045" s="15">
        <v>145</v>
      </c>
      <c r="M1045" s="15">
        <v>575</v>
      </c>
      <c r="N1045" s="15">
        <v>0</v>
      </c>
      <c r="O1045" s="15">
        <v>24176.54</v>
      </c>
      <c r="P1045" s="15">
        <v>0</v>
      </c>
      <c r="Q1045" s="15">
        <v>10556.84</v>
      </c>
      <c r="R1045" s="15">
        <v>1416.5</v>
      </c>
      <c r="S1045" s="15">
        <v>33010</v>
      </c>
      <c r="T1045" s="15">
        <v>2947.54</v>
      </c>
      <c r="U1045" s="15">
        <v>0</v>
      </c>
      <c r="V1045" s="15">
        <v>192.34</v>
      </c>
      <c r="W1045" s="15">
        <v>36149.879999999997</v>
      </c>
      <c r="X1045" s="16">
        <v>1530</v>
      </c>
      <c r="Y1045" s="16">
        <v>0</v>
      </c>
      <c r="Z1045" s="16">
        <v>0</v>
      </c>
      <c r="AA1045" s="16">
        <v>0</v>
      </c>
      <c r="AB1045" s="16">
        <v>1530</v>
      </c>
      <c r="AC1045" s="16">
        <v>0</v>
      </c>
      <c r="AD1045" s="15">
        <v>0</v>
      </c>
      <c r="AE1045" s="15">
        <v>22766.66</v>
      </c>
      <c r="AF1045" s="17">
        <v>-193.41</v>
      </c>
      <c r="AG1045" s="17">
        <v>0.34</v>
      </c>
      <c r="AH1045" s="17">
        <v>150</v>
      </c>
      <c r="AI1045" s="17">
        <v>0</v>
      </c>
      <c r="AJ1045" s="17">
        <v>0</v>
      </c>
      <c r="AK1045" s="17">
        <v>0</v>
      </c>
      <c r="AL1045" s="18">
        <v>378</v>
      </c>
      <c r="AM1045" s="18">
        <v>410</v>
      </c>
      <c r="AN1045" s="35">
        <v>42851</v>
      </c>
      <c r="AO1045" s="35">
        <v>42849</v>
      </c>
      <c r="AP1045" s="23" t="s">
        <v>50</v>
      </c>
      <c r="AQ1045" s="36">
        <v>42850.386099537034</v>
      </c>
      <c r="AR1045" s="20" t="s">
        <v>51</v>
      </c>
      <c r="AS1045" s="25" t="s">
        <v>50</v>
      </c>
      <c r="AT1045" s="37">
        <v>42850.879733796297</v>
      </c>
      <c r="AU1045" s="21" t="s">
        <v>57</v>
      </c>
    </row>
    <row r="1046" spans="1:47" x14ac:dyDescent="0.2">
      <c r="A1046" s="4" t="s">
        <v>156</v>
      </c>
      <c r="B1046" s="14" t="s">
        <v>157</v>
      </c>
      <c r="C1046" s="34">
        <v>42849</v>
      </c>
      <c r="D1046" s="15">
        <v>68700</v>
      </c>
      <c r="E1046" s="15">
        <v>67900</v>
      </c>
      <c r="F1046" s="15">
        <v>0</v>
      </c>
      <c r="G1046" s="15">
        <v>0</v>
      </c>
      <c r="H1046" s="15">
        <v>0</v>
      </c>
      <c r="I1046" s="15">
        <v>800</v>
      </c>
      <c r="J1046" s="15">
        <v>8900.58</v>
      </c>
      <c r="K1046" s="15">
        <v>0</v>
      </c>
      <c r="L1046" s="15">
        <v>665</v>
      </c>
      <c r="M1046" s="15">
        <v>455</v>
      </c>
      <c r="N1046" s="15">
        <v>1200</v>
      </c>
      <c r="O1046" s="15">
        <v>55008.5</v>
      </c>
      <c r="P1046" s="15">
        <v>0</v>
      </c>
      <c r="Q1046" s="15">
        <v>13788.79</v>
      </c>
      <c r="R1046" s="15">
        <v>11123.29</v>
      </c>
      <c r="S1046" s="15">
        <v>67900</v>
      </c>
      <c r="T1046" s="15">
        <v>11365.03</v>
      </c>
      <c r="U1046" s="15">
        <v>0</v>
      </c>
      <c r="V1046" s="15">
        <v>655.55</v>
      </c>
      <c r="W1046" s="15">
        <v>78720.58</v>
      </c>
      <c r="X1046" s="16">
        <v>70</v>
      </c>
      <c r="Y1046" s="16">
        <v>0</v>
      </c>
      <c r="Z1046" s="16">
        <v>0</v>
      </c>
      <c r="AA1046" s="16">
        <v>0</v>
      </c>
      <c r="AB1046" s="16">
        <v>70</v>
      </c>
      <c r="AC1046" s="16">
        <v>0</v>
      </c>
      <c r="AD1046" s="15">
        <v>0</v>
      </c>
      <c r="AE1046" s="15">
        <v>45057.919999999998</v>
      </c>
      <c r="AF1046" s="17">
        <v>-293.12</v>
      </c>
      <c r="AG1046" s="17">
        <v>0.08</v>
      </c>
      <c r="AH1046" s="17">
        <v>0</v>
      </c>
      <c r="AI1046" s="17">
        <v>0</v>
      </c>
      <c r="AJ1046" s="17">
        <v>0</v>
      </c>
      <c r="AK1046" s="17">
        <v>0</v>
      </c>
      <c r="AL1046" s="18">
        <v>900</v>
      </c>
      <c r="AM1046" s="18">
        <v>922</v>
      </c>
      <c r="AN1046" s="35">
        <v>42852</v>
      </c>
      <c r="AO1046" s="35">
        <v>42850</v>
      </c>
      <c r="AP1046" s="23" t="s">
        <v>50</v>
      </c>
      <c r="AQ1046" s="36">
        <v>42850.80914351852</v>
      </c>
      <c r="AR1046" s="20" t="s">
        <v>71</v>
      </c>
      <c r="AS1046" s="25" t="s">
        <v>50</v>
      </c>
      <c r="AT1046" s="37">
        <v>42850.879733796297</v>
      </c>
      <c r="AU1046" s="21" t="s">
        <v>57</v>
      </c>
    </row>
    <row r="1047" spans="1:47" x14ac:dyDescent="0.2">
      <c r="A1047" s="4" t="s">
        <v>156</v>
      </c>
      <c r="B1047" s="14" t="s">
        <v>157</v>
      </c>
      <c r="C1047" s="34">
        <v>42850</v>
      </c>
      <c r="D1047" s="15">
        <v>63010</v>
      </c>
      <c r="E1047" s="15">
        <v>61660</v>
      </c>
      <c r="F1047" s="15">
        <v>0</v>
      </c>
      <c r="G1047" s="15">
        <v>0</v>
      </c>
      <c r="H1047" s="15">
        <v>0</v>
      </c>
      <c r="I1047" s="15">
        <v>1350</v>
      </c>
      <c r="J1047" s="15">
        <v>5506.44</v>
      </c>
      <c r="K1047" s="15">
        <v>0</v>
      </c>
      <c r="L1047" s="15">
        <v>630</v>
      </c>
      <c r="M1047" s="15">
        <v>640</v>
      </c>
      <c r="N1047" s="15">
        <v>1000</v>
      </c>
      <c r="O1047" s="15">
        <v>46764.84</v>
      </c>
      <c r="P1047" s="15">
        <v>0</v>
      </c>
      <c r="Q1047" s="15">
        <v>17998.310000000001</v>
      </c>
      <c r="R1047" s="15">
        <v>6023.29</v>
      </c>
      <c r="S1047" s="15">
        <v>61660</v>
      </c>
      <c r="T1047" s="15">
        <v>8683.1299999999992</v>
      </c>
      <c r="U1047" s="15">
        <v>0</v>
      </c>
      <c r="V1047" s="15">
        <v>443.31</v>
      </c>
      <c r="W1047" s="15">
        <v>69786.44</v>
      </c>
      <c r="X1047" s="16">
        <v>680</v>
      </c>
      <c r="Y1047" s="16">
        <v>0</v>
      </c>
      <c r="Z1047" s="16">
        <v>0</v>
      </c>
      <c r="AA1047" s="16">
        <v>0</v>
      </c>
      <c r="AB1047" s="16">
        <v>680</v>
      </c>
      <c r="AC1047" s="16">
        <v>0</v>
      </c>
      <c r="AD1047" s="15">
        <v>0</v>
      </c>
      <c r="AE1047" s="15">
        <v>40668.400000000001</v>
      </c>
      <c r="AF1047" s="17">
        <v>-311.22000000000003</v>
      </c>
      <c r="AG1047" s="17">
        <v>0.6</v>
      </c>
      <c r="AH1047" s="17">
        <v>0</v>
      </c>
      <c r="AI1047" s="17">
        <v>0</v>
      </c>
      <c r="AJ1047" s="17">
        <v>0</v>
      </c>
      <c r="AK1047" s="17">
        <v>0</v>
      </c>
      <c r="AL1047" s="18">
        <v>754</v>
      </c>
      <c r="AM1047" s="18">
        <v>797</v>
      </c>
      <c r="AN1047" s="35">
        <v>42853</v>
      </c>
      <c r="AO1047" s="35">
        <v>42851</v>
      </c>
      <c r="AP1047" s="23" t="s">
        <v>50</v>
      </c>
      <c r="AQ1047" s="36">
        <v>42851.748379629629</v>
      </c>
      <c r="AR1047" s="20" t="s">
        <v>71</v>
      </c>
      <c r="AS1047" s="25" t="s">
        <v>50</v>
      </c>
      <c r="AT1047" s="37">
        <v>42852.415972222225</v>
      </c>
      <c r="AU1047" s="21" t="s">
        <v>51</v>
      </c>
    </row>
    <row r="1048" spans="1:47" x14ac:dyDescent="0.2">
      <c r="A1048" s="4" t="s">
        <v>156</v>
      </c>
      <c r="B1048" s="14" t="s">
        <v>157</v>
      </c>
      <c r="C1048" s="34">
        <v>42851</v>
      </c>
      <c r="D1048" s="15">
        <v>49445</v>
      </c>
      <c r="E1048" s="15">
        <v>49095</v>
      </c>
      <c r="F1048" s="15">
        <v>0</v>
      </c>
      <c r="G1048" s="15">
        <v>0</v>
      </c>
      <c r="H1048" s="15">
        <v>0</v>
      </c>
      <c r="I1048" s="15">
        <v>350</v>
      </c>
      <c r="J1048" s="15">
        <v>3820.86</v>
      </c>
      <c r="K1048" s="15">
        <v>0</v>
      </c>
      <c r="L1048" s="15">
        <v>460</v>
      </c>
      <c r="M1048" s="15">
        <v>860</v>
      </c>
      <c r="N1048" s="15">
        <v>0</v>
      </c>
      <c r="O1048" s="15">
        <v>40482.400000000001</v>
      </c>
      <c r="P1048" s="15">
        <v>0</v>
      </c>
      <c r="Q1048" s="15">
        <v>10269.02</v>
      </c>
      <c r="R1048" s="15">
        <v>3834.44</v>
      </c>
      <c r="S1048" s="15">
        <v>49095</v>
      </c>
      <c r="T1048" s="15">
        <v>5154.55</v>
      </c>
      <c r="U1048" s="15">
        <v>0</v>
      </c>
      <c r="V1048" s="15">
        <v>336.31</v>
      </c>
      <c r="W1048" s="15">
        <v>54585.86</v>
      </c>
      <c r="X1048" s="16">
        <v>0</v>
      </c>
      <c r="Y1048" s="16">
        <v>0</v>
      </c>
      <c r="Z1048" s="16">
        <v>0</v>
      </c>
      <c r="AA1048" s="16">
        <v>0</v>
      </c>
      <c r="AB1048" s="16">
        <v>0</v>
      </c>
      <c r="AC1048" s="16">
        <v>0</v>
      </c>
      <c r="AD1048" s="15">
        <v>0</v>
      </c>
      <c r="AE1048" s="15">
        <v>35341.54</v>
      </c>
      <c r="AF1048" s="17">
        <v>-220.78</v>
      </c>
      <c r="AG1048" s="17">
        <v>0.46</v>
      </c>
      <c r="AH1048" s="17">
        <v>0</v>
      </c>
      <c r="AI1048" s="17">
        <v>0</v>
      </c>
      <c r="AJ1048" s="17">
        <v>0</v>
      </c>
      <c r="AK1048" s="17">
        <v>0</v>
      </c>
      <c r="AL1048" s="18">
        <v>612</v>
      </c>
      <c r="AM1048" s="18">
        <v>650</v>
      </c>
      <c r="AN1048" s="35">
        <v>42857</v>
      </c>
      <c r="AO1048" s="35">
        <v>42852</v>
      </c>
      <c r="AP1048" s="23" t="s">
        <v>50</v>
      </c>
      <c r="AQ1048" s="36">
        <v>42852.742951388886</v>
      </c>
      <c r="AR1048" s="20" t="s">
        <v>71</v>
      </c>
      <c r="AS1048" s="25" t="s">
        <v>50</v>
      </c>
      <c r="AT1048" s="37">
        <v>42853.463414351849</v>
      </c>
      <c r="AU1048" s="21" t="s">
        <v>51</v>
      </c>
    </row>
    <row r="1049" spans="1:47" x14ac:dyDescent="0.2">
      <c r="A1049" s="4" t="s">
        <v>156</v>
      </c>
      <c r="B1049" s="14" t="s">
        <v>157</v>
      </c>
      <c r="C1049" s="34">
        <v>42852</v>
      </c>
      <c r="D1049" s="15">
        <v>63160</v>
      </c>
      <c r="E1049" s="15">
        <v>62310</v>
      </c>
      <c r="F1049" s="15">
        <v>0</v>
      </c>
      <c r="G1049" s="15">
        <v>0</v>
      </c>
      <c r="H1049" s="15">
        <v>0</v>
      </c>
      <c r="I1049" s="15">
        <v>850</v>
      </c>
      <c r="J1049" s="15">
        <v>7071.15</v>
      </c>
      <c r="K1049" s="15">
        <v>0</v>
      </c>
      <c r="L1049" s="15">
        <v>435</v>
      </c>
      <c r="M1049" s="15">
        <v>685</v>
      </c>
      <c r="N1049" s="15">
        <v>1100</v>
      </c>
      <c r="O1049" s="15">
        <v>44299.45</v>
      </c>
      <c r="P1049" s="15">
        <v>0</v>
      </c>
      <c r="Q1049" s="15">
        <v>13567.2</v>
      </c>
      <c r="R1049" s="15">
        <v>14584.5</v>
      </c>
      <c r="S1049" s="15">
        <v>62310</v>
      </c>
      <c r="T1049" s="15">
        <v>9605.2800000000007</v>
      </c>
      <c r="U1049" s="15">
        <v>0</v>
      </c>
      <c r="V1049" s="15">
        <v>535.87</v>
      </c>
      <c r="W1049" s="15">
        <v>71351.149999999994</v>
      </c>
      <c r="X1049" s="16">
        <v>370</v>
      </c>
      <c r="Y1049" s="16">
        <v>0</v>
      </c>
      <c r="Z1049" s="16">
        <v>0</v>
      </c>
      <c r="AA1049" s="16">
        <v>0</v>
      </c>
      <c r="AB1049" s="16">
        <v>370</v>
      </c>
      <c r="AC1049" s="16">
        <v>0</v>
      </c>
      <c r="AD1049" s="15">
        <v>0</v>
      </c>
      <c r="AE1049" s="15">
        <v>36478.300000000003</v>
      </c>
      <c r="AF1049" s="17">
        <v>-266.07</v>
      </c>
      <c r="AG1049" s="17">
        <v>0.7</v>
      </c>
      <c r="AH1049" s="17">
        <v>0</v>
      </c>
      <c r="AI1049" s="17">
        <v>0</v>
      </c>
      <c r="AJ1049" s="17">
        <v>0</v>
      </c>
      <c r="AK1049" s="17">
        <v>0</v>
      </c>
      <c r="AL1049" s="18">
        <v>797</v>
      </c>
      <c r="AM1049" s="18">
        <v>833</v>
      </c>
      <c r="AN1049" s="35">
        <v>42858</v>
      </c>
      <c r="AO1049" s="35">
        <v>42853</v>
      </c>
      <c r="AP1049" s="23" t="s">
        <v>50</v>
      </c>
      <c r="AQ1049" s="36">
        <v>42855.823969907404</v>
      </c>
      <c r="AR1049" s="20" t="s">
        <v>51</v>
      </c>
      <c r="AS1049" s="25" t="s">
        <v>50</v>
      </c>
      <c r="AT1049" s="37">
        <v>42857.468946759262</v>
      </c>
      <c r="AU1049" s="21" t="s">
        <v>51</v>
      </c>
    </row>
    <row r="1050" spans="1:47" x14ac:dyDescent="0.2">
      <c r="A1050" s="4" t="s">
        <v>156</v>
      </c>
      <c r="B1050" s="14" t="s">
        <v>157</v>
      </c>
      <c r="C1050" s="34">
        <v>42853</v>
      </c>
      <c r="D1050" s="15">
        <v>48980</v>
      </c>
      <c r="E1050" s="15">
        <v>48780</v>
      </c>
      <c r="F1050" s="15">
        <v>0</v>
      </c>
      <c r="G1050" s="15">
        <v>0</v>
      </c>
      <c r="H1050" s="15">
        <v>0</v>
      </c>
      <c r="I1050" s="15">
        <v>200</v>
      </c>
      <c r="J1050" s="15">
        <v>7962.66</v>
      </c>
      <c r="K1050" s="15">
        <v>0</v>
      </c>
      <c r="L1050" s="15">
        <v>355</v>
      </c>
      <c r="M1050" s="15">
        <v>290</v>
      </c>
      <c r="N1050" s="15">
        <v>0</v>
      </c>
      <c r="O1050" s="15">
        <v>42862.720000000001</v>
      </c>
      <c r="P1050" s="15">
        <v>0</v>
      </c>
      <c r="Q1050" s="15">
        <v>9122.4699999999993</v>
      </c>
      <c r="R1050" s="15">
        <v>5602.47</v>
      </c>
      <c r="S1050" s="15">
        <v>48780</v>
      </c>
      <c r="T1050" s="15">
        <v>8244.5499999999993</v>
      </c>
      <c r="U1050" s="15">
        <v>0</v>
      </c>
      <c r="V1050" s="15">
        <v>563.11</v>
      </c>
      <c r="W1050" s="15">
        <v>57587.66</v>
      </c>
      <c r="X1050" s="16">
        <v>240</v>
      </c>
      <c r="Y1050" s="16">
        <v>0</v>
      </c>
      <c r="Z1050" s="16">
        <v>0</v>
      </c>
      <c r="AA1050" s="16">
        <v>0</v>
      </c>
      <c r="AB1050" s="16">
        <v>240</v>
      </c>
      <c r="AC1050" s="16">
        <v>0</v>
      </c>
      <c r="AD1050" s="15">
        <v>0</v>
      </c>
      <c r="AE1050" s="15">
        <v>34495.06</v>
      </c>
      <c r="AF1050" s="17">
        <v>0</v>
      </c>
      <c r="AG1050" s="17">
        <v>0.94</v>
      </c>
      <c r="AH1050" s="17">
        <v>0</v>
      </c>
      <c r="AI1050" s="17">
        <v>-9122.4699999999993</v>
      </c>
      <c r="AJ1050" s="17">
        <v>0</v>
      </c>
      <c r="AK1050" s="17">
        <v>0</v>
      </c>
      <c r="AL1050" s="18">
        <v>675</v>
      </c>
      <c r="AM1050" s="18">
        <v>695</v>
      </c>
      <c r="AN1050" s="35">
        <v>42859</v>
      </c>
      <c r="AO1050" s="35">
        <v>42857</v>
      </c>
      <c r="AP1050" s="23" t="s">
        <v>50</v>
      </c>
      <c r="AQ1050" s="36">
        <v>42857.808240740742</v>
      </c>
      <c r="AR1050" s="20" t="s">
        <v>71</v>
      </c>
      <c r="AS1050" s="25" t="s">
        <v>50</v>
      </c>
      <c r="AT1050" s="37">
        <v>42857.881342592591</v>
      </c>
      <c r="AU1050" s="21" t="s">
        <v>51</v>
      </c>
    </row>
    <row r="1051" spans="1:47" x14ac:dyDescent="0.2">
      <c r="A1051" s="4" t="s">
        <v>156</v>
      </c>
      <c r="B1051" s="14" t="s">
        <v>157</v>
      </c>
      <c r="C1051" s="34">
        <v>42854</v>
      </c>
      <c r="D1051" s="15">
        <v>33130</v>
      </c>
      <c r="E1051" s="15">
        <v>32730</v>
      </c>
      <c r="F1051" s="15">
        <v>0</v>
      </c>
      <c r="G1051" s="15">
        <v>0</v>
      </c>
      <c r="H1051" s="15">
        <v>0</v>
      </c>
      <c r="I1051" s="15">
        <v>400</v>
      </c>
      <c r="J1051" s="15">
        <v>4318.83</v>
      </c>
      <c r="K1051" s="15">
        <v>0</v>
      </c>
      <c r="L1051" s="15">
        <v>495</v>
      </c>
      <c r="M1051" s="15">
        <v>300</v>
      </c>
      <c r="N1051" s="15">
        <v>0</v>
      </c>
      <c r="O1051" s="15">
        <v>26480.95</v>
      </c>
      <c r="P1051" s="15">
        <v>0</v>
      </c>
      <c r="Q1051" s="15">
        <v>9333.8799999999992</v>
      </c>
      <c r="R1051" s="15">
        <v>2429</v>
      </c>
      <c r="S1051" s="15">
        <v>32730</v>
      </c>
      <c r="T1051" s="15">
        <v>5179.28</v>
      </c>
      <c r="U1051" s="15">
        <v>0</v>
      </c>
      <c r="V1051" s="15">
        <v>334.55</v>
      </c>
      <c r="W1051" s="15">
        <v>38243.83</v>
      </c>
      <c r="X1051" s="16">
        <v>970</v>
      </c>
      <c r="Y1051" s="16">
        <v>0</v>
      </c>
      <c r="Z1051" s="16">
        <v>0</v>
      </c>
      <c r="AA1051" s="16">
        <v>0</v>
      </c>
      <c r="AB1051" s="16">
        <v>970</v>
      </c>
      <c r="AC1051" s="16">
        <v>0</v>
      </c>
      <c r="AD1051" s="15">
        <v>0</v>
      </c>
      <c r="AE1051" s="15">
        <v>22337.119999999999</v>
      </c>
      <c r="AF1051" s="17">
        <v>0</v>
      </c>
      <c r="AG1051" s="17">
        <v>0.88</v>
      </c>
      <c r="AH1051" s="17">
        <v>0</v>
      </c>
      <c r="AI1051" s="17">
        <v>-9333.8799999999992</v>
      </c>
      <c r="AJ1051" s="17">
        <v>0</v>
      </c>
      <c r="AK1051" s="17">
        <v>0</v>
      </c>
      <c r="AL1051" s="18">
        <v>523</v>
      </c>
      <c r="AM1051" s="18">
        <v>533</v>
      </c>
      <c r="AN1051" s="35">
        <v>42859</v>
      </c>
      <c r="AO1051" s="35">
        <v>42857</v>
      </c>
      <c r="AP1051" s="23" t="s">
        <v>50</v>
      </c>
      <c r="AQ1051" s="36">
        <v>42857.809212962966</v>
      </c>
      <c r="AR1051" s="20" t="s">
        <v>71</v>
      </c>
      <c r="AS1051" s="25" t="s">
        <v>50</v>
      </c>
      <c r="AT1051" s="37">
        <v>42857.881342592591</v>
      </c>
      <c r="AU1051" s="21" t="s">
        <v>51</v>
      </c>
    </row>
    <row r="1052" spans="1:47" x14ac:dyDescent="0.2">
      <c r="A1052" s="4" t="s">
        <v>158</v>
      </c>
      <c r="B1052" s="14" t="s">
        <v>159</v>
      </c>
      <c r="C1052" s="34">
        <v>42826</v>
      </c>
      <c r="D1052" s="15">
        <v>46615</v>
      </c>
      <c r="E1052" s="15">
        <v>46315</v>
      </c>
      <c r="F1052" s="15">
        <v>0</v>
      </c>
      <c r="G1052" s="15">
        <v>0</v>
      </c>
      <c r="H1052" s="15">
        <v>0</v>
      </c>
      <c r="I1052" s="15">
        <v>300</v>
      </c>
      <c r="J1052" s="15">
        <v>3017.94</v>
      </c>
      <c r="K1052" s="15">
        <v>0</v>
      </c>
      <c r="L1052" s="15">
        <v>265</v>
      </c>
      <c r="M1052" s="15">
        <v>130</v>
      </c>
      <c r="N1052" s="15">
        <v>1400</v>
      </c>
      <c r="O1052" s="15">
        <v>33756.25</v>
      </c>
      <c r="P1052" s="15">
        <v>0</v>
      </c>
      <c r="Q1052" s="15">
        <v>4898.3999999999996</v>
      </c>
      <c r="R1052" s="15">
        <v>12773.29</v>
      </c>
      <c r="S1052" s="15">
        <v>46315</v>
      </c>
      <c r="T1052" s="15">
        <v>4889.66</v>
      </c>
      <c r="U1052" s="15">
        <v>0</v>
      </c>
      <c r="V1052" s="15">
        <v>223.28</v>
      </c>
      <c r="W1052" s="15">
        <v>50027.94</v>
      </c>
      <c r="X1052" s="16">
        <v>480</v>
      </c>
      <c r="Y1052" s="16">
        <v>375</v>
      </c>
      <c r="Z1052" s="16">
        <v>0</v>
      </c>
      <c r="AA1052" s="16">
        <v>0</v>
      </c>
      <c r="AB1052" s="16">
        <v>855</v>
      </c>
      <c r="AC1052" s="16">
        <v>0</v>
      </c>
      <c r="AD1052" s="15">
        <v>0</v>
      </c>
      <c r="AE1052" s="15">
        <v>31198.31</v>
      </c>
      <c r="AF1052" s="17">
        <v>-34.78</v>
      </c>
      <c r="AG1052" s="17">
        <v>0.69</v>
      </c>
      <c r="AH1052" s="17">
        <v>0</v>
      </c>
      <c r="AI1052" s="17">
        <v>0</v>
      </c>
      <c r="AJ1052" s="17">
        <v>0</v>
      </c>
      <c r="AK1052" s="17">
        <v>0</v>
      </c>
      <c r="AL1052" s="18">
        <v>796</v>
      </c>
      <c r="AM1052" s="18">
        <v>810</v>
      </c>
      <c r="AN1052" s="35">
        <v>42830</v>
      </c>
      <c r="AO1052" s="35">
        <v>42828</v>
      </c>
      <c r="AP1052" s="23" t="s">
        <v>50</v>
      </c>
      <c r="AQ1052" s="36">
        <v>42829.540659722225</v>
      </c>
      <c r="AR1052" s="20" t="s">
        <v>51</v>
      </c>
      <c r="AS1052" s="25" t="s">
        <v>50</v>
      </c>
      <c r="AT1052" s="37">
        <v>42850.879733796297</v>
      </c>
      <c r="AU1052" s="21" t="s">
        <v>57</v>
      </c>
    </row>
    <row r="1053" spans="1:47" x14ac:dyDescent="0.2">
      <c r="A1053" s="4" t="s">
        <v>158</v>
      </c>
      <c r="B1053" s="14" t="s">
        <v>159</v>
      </c>
      <c r="C1053" s="34">
        <v>42828</v>
      </c>
      <c r="D1053" s="15">
        <v>89725</v>
      </c>
      <c r="E1053" s="15">
        <v>89325</v>
      </c>
      <c r="F1053" s="15">
        <v>50</v>
      </c>
      <c r="G1053" s="15">
        <v>0</v>
      </c>
      <c r="H1053" s="15">
        <v>0</v>
      </c>
      <c r="I1053" s="15">
        <v>350</v>
      </c>
      <c r="J1053" s="15">
        <v>5345.64</v>
      </c>
      <c r="K1053" s="15">
        <v>0</v>
      </c>
      <c r="L1053" s="15">
        <v>705</v>
      </c>
      <c r="M1053" s="15">
        <v>445</v>
      </c>
      <c r="N1053" s="15">
        <v>3000</v>
      </c>
      <c r="O1053" s="15">
        <v>77661.05</v>
      </c>
      <c r="P1053" s="15">
        <v>0</v>
      </c>
      <c r="Q1053" s="15">
        <v>1330</v>
      </c>
      <c r="R1053" s="15">
        <v>20229.59</v>
      </c>
      <c r="S1053" s="15">
        <v>89325</v>
      </c>
      <c r="T1053" s="15">
        <v>9895.64</v>
      </c>
      <c r="U1053" s="15">
        <v>0</v>
      </c>
      <c r="V1053" s="15">
        <v>0</v>
      </c>
      <c r="W1053" s="15">
        <v>96220.64</v>
      </c>
      <c r="X1053" s="16">
        <v>1150</v>
      </c>
      <c r="Y1053" s="16">
        <v>130</v>
      </c>
      <c r="Z1053" s="16">
        <v>0</v>
      </c>
      <c r="AA1053" s="16">
        <v>0</v>
      </c>
      <c r="AB1053" s="16">
        <v>1280</v>
      </c>
      <c r="AC1053" s="16">
        <v>0</v>
      </c>
      <c r="AD1053" s="15">
        <v>0</v>
      </c>
      <c r="AE1053" s="15">
        <v>72445.41</v>
      </c>
      <c r="AF1053" s="17">
        <v>-7.83</v>
      </c>
      <c r="AG1053" s="17">
        <v>0.59</v>
      </c>
      <c r="AH1053" s="17">
        <v>0</v>
      </c>
      <c r="AI1053" s="17">
        <v>0</v>
      </c>
      <c r="AJ1053" s="17">
        <v>0</v>
      </c>
      <c r="AK1053" s="17">
        <v>0</v>
      </c>
      <c r="AL1053" s="18">
        <v>1492</v>
      </c>
      <c r="AM1053" s="18">
        <v>1512</v>
      </c>
      <c r="AN1053" s="35">
        <v>42832</v>
      </c>
      <c r="AO1053" s="35">
        <v>42829</v>
      </c>
      <c r="AP1053" s="23" t="s">
        <v>50</v>
      </c>
      <c r="AQ1053" s="36">
        <v>42830.877893518518</v>
      </c>
      <c r="AR1053" s="20" t="s">
        <v>51</v>
      </c>
      <c r="AS1053" s="25" t="s">
        <v>50</v>
      </c>
      <c r="AT1053" s="37">
        <v>42850.879733796297</v>
      </c>
      <c r="AU1053" s="21" t="s">
        <v>57</v>
      </c>
    </row>
    <row r="1054" spans="1:47" x14ac:dyDescent="0.2">
      <c r="A1054" s="4" t="s">
        <v>158</v>
      </c>
      <c r="B1054" s="14" t="s">
        <v>159</v>
      </c>
      <c r="C1054" s="34">
        <v>42829</v>
      </c>
      <c r="D1054" s="15">
        <v>75985</v>
      </c>
      <c r="E1054" s="15">
        <v>75335</v>
      </c>
      <c r="F1054" s="15">
        <v>0</v>
      </c>
      <c r="G1054" s="15">
        <v>0</v>
      </c>
      <c r="H1054" s="15">
        <v>0</v>
      </c>
      <c r="I1054" s="15">
        <v>650</v>
      </c>
      <c r="J1054" s="15">
        <v>5514.87</v>
      </c>
      <c r="K1054" s="15">
        <v>0</v>
      </c>
      <c r="L1054" s="15">
        <v>440</v>
      </c>
      <c r="M1054" s="15">
        <v>450</v>
      </c>
      <c r="N1054" s="15">
        <v>1400</v>
      </c>
      <c r="O1054" s="15">
        <v>60964.65</v>
      </c>
      <c r="P1054" s="15">
        <v>30</v>
      </c>
      <c r="Q1054" s="15">
        <v>2186.6999999999998</v>
      </c>
      <c r="R1054" s="15">
        <v>20608.52</v>
      </c>
      <c r="S1054" s="15">
        <v>75335</v>
      </c>
      <c r="T1054" s="15">
        <v>8454.8700000000008</v>
      </c>
      <c r="U1054" s="15">
        <v>0</v>
      </c>
      <c r="V1054" s="15">
        <v>0</v>
      </c>
      <c r="W1054" s="15">
        <v>82389.87</v>
      </c>
      <c r="X1054" s="16">
        <v>650</v>
      </c>
      <c r="Y1054" s="16">
        <v>305</v>
      </c>
      <c r="Z1054" s="16">
        <v>0</v>
      </c>
      <c r="AA1054" s="16">
        <v>0</v>
      </c>
      <c r="AB1054" s="16">
        <v>955</v>
      </c>
      <c r="AC1054" s="16">
        <v>0</v>
      </c>
      <c r="AD1054" s="15">
        <v>0</v>
      </c>
      <c r="AE1054" s="15">
        <v>55514.78</v>
      </c>
      <c r="AF1054" s="17">
        <v>-15.33</v>
      </c>
      <c r="AG1054" s="17">
        <v>0.22</v>
      </c>
      <c r="AH1054" s="17">
        <v>0</v>
      </c>
      <c r="AI1054" s="17">
        <v>0</v>
      </c>
      <c r="AJ1054" s="17">
        <v>0</v>
      </c>
      <c r="AK1054" s="17">
        <v>0</v>
      </c>
      <c r="AL1054" s="18">
        <v>1165</v>
      </c>
      <c r="AM1054" s="18">
        <v>1201</v>
      </c>
      <c r="AN1054" s="35">
        <v>42835</v>
      </c>
      <c r="AO1054" s="35">
        <v>42830</v>
      </c>
      <c r="AP1054" s="23" t="s">
        <v>50</v>
      </c>
      <c r="AQ1054" s="36">
        <v>42834.888113425928</v>
      </c>
      <c r="AR1054" s="20" t="s">
        <v>51</v>
      </c>
      <c r="AS1054" s="25" t="s">
        <v>50</v>
      </c>
      <c r="AT1054" s="37">
        <v>42850.879733796297</v>
      </c>
      <c r="AU1054" s="21" t="s">
        <v>57</v>
      </c>
    </row>
    <row r="1055" spans="1:47" x14ac:dyDescent="0.2">
      <c r="A1055" s="4" t="s">
        <v>158</v>
      </c>
      <c r="B1055" s="14" t="s">
        <v>159</v>
      </c>
      <c r="C1055" s="34">
        <v>42830</v>
      </c>
      <c r="D1055" s="15">
        <v>49305</v>
      </c>
      <c r="E1055" s="15">
        <v>48555</v>
      </c>
      <c r="F1055" s="15">
        <v>0</v>
      </c>
      <c r="G1055" s="15">
        <v>0</v>
      </c>
      <c r="H1055" s="15">
        <v>0</v>
      </c>
      <c r="I1055" s="15">
        <v>750</v>
      </c>
      <c r="J1055" s="15">
        <v>3179.13</v>
      </c>
      <c r="K1055" s="15">
        <v>0</v>
      </c>
      <c r="L1055" s="15">
        <v>390</v>
      </c>
      <c r="M1055" s="15">
        <v>820</v>
      </c>
      <c r="N1055" s="15">
        <v>2800</v>
      </c>
      <c r="O1055" s="15">
        <v>36171.300000000003</v>
      </c>
      <c r="P1055" s="15">
        <v>0</v>
      </c>
      <c r="Q1055" s="15">
        <v>2891.7</v>
      </c>
      <c r="R1055" s="15">
        <v>17431.13</v>
      </c>
      <c r="S1055" s="15">
        <v>48555</v>
      </c>
      <c r="T1055" s="15">
        <v>7939.13</v>
      </c>
      <c r="U1055" s="15">
        <v>0</v>
      </c>
      <c r="V1055" s="15">
        <v>0</v>
      </c>
      <c r="W1055" s="15">
        <v>53694.13</v>
      </c>
      <c r="X1055" s="16">
        <v>840</v>
      </c>
      <c r="Y1055" s="16">
        <v>0</v>
      </c>
      <c r="Z1055" s="16">
        <v>0</v>
      </c>
      <c r="AA1055" s="16">
        <v>0</v>
      </c>
      <c r="AB1055" s="16">
        <v>840</v>
      </c>
      <c r="AC1055" s="16">
        <v>0</v>
      </c>
      <c r="AD1055" s="15">
        <v>0</v>
      </c>
      <c r="AE1055" s="15">
        <v>32622.17</v>
      </c>
      <c r="AF1055" s="17">
        <v>-36.64</v>
      </c>
      <c r="AG1055" s="17">
        <v>0.83</v>
      </c>
      <c r="AH1055" s="17">
        <v>0</v>
      </c>
      <c r="AI1055" s="17">
        <v>0</v>
      </c>
      <c r="AJ1055" s="17">
        <v>0</v>
      </c>
      <c r="AK1055" s="17">
        <v>0</v>
      </c>
      <c r="AL1055" s="18">
        <v>730</v>
      </c>
      <c r="AM1055" s="18">
        <v>744</v>
      </c>
      <c r="AN1055" s="35">
        <v>42835</v>
      </c>
      <c r="AO1055" s="35">
        <v>42832</v>
      </c>
      <c r="AP1055" s="23" t="s">
        <v>50</v>
      </c>
      <c r="AQ1055" s="36">
        <v>42834.952916666669</v>
      </c>
      <c r="AR1055" s="20" t="s">
        <v>51</v>
      </c>
      <c r="AS1055" s="25" t="s">
        <v>50</v>
      </c>
      <c r="AT1055" s="37">
        <v>42850.879733796297</v>
      </c>
      <c r="AU1055" s="21" t="s">
        <v>57</v>
      </c>
    </row>
    <row r="1056" spans="1:47" x14ac:dyDescent="0.2">
      <c r="A1056" s="4" t="s">
        <v>158</v>
      </c>
      <c r="B1056" s="14" t="s">
        <v>159</v>
      </c>
      <c r="C1056" s="34">
        <v>42832</v>
      </c>
      <c r="D1056" s="15">
        <v>81680</v>
      </c>
      <c r="E1056" s="15">
        <v>81030</v>
      </c>
      <c r="F1056" s="15">
        <v>50</v>
      </c>
      <c r="G1056" s="15">
        <v>0</v>
      </c>
      <c r="H1056" s="15">
        <v>0</v>
      </c>
      <c r="I1056" s="15">
        <v>600</v>
      </c>
      <c r="J1056" s="15">
        <v>6771.45</v>
      </c>
      <c r="K1056" s="15">
        <v>0</v>
      </c>
      <c r="L1056" s="15">
        <v>640</v>
      </c>
      <c r="M1056" s="15">
        <v>1935</v>
      </c>
      <c r="N1056" s="15">
        <v>4600</v>
      </c>
      <c r="O1056" s="15">
        <v>57933.3</v>
      </c>
      <c r="P1056" s="15">
        <v>0</v>
      </c>
      <c r="Q1056" s="15">
        <v>5531</v>
      </c>
      <c r="R1056" s="15">
        <v>32162.15</v>
      </c>
      <c r="S1056" s="15">
        <v>81030</v>
      </c>
      <c r="T1056" s="15">
        <v>14596.45</v>
      </c>
      <c r="U1056" s="15">
        <v>0</v>
      </c>
      <c r="V1056" s="15">
        <v>0</v>
      </c>
      <c r="W1056" s="15">
        <v>91026.45</v>
      </c>
      <c r="X1056" s="16">
        <v>1230</v>
      </c>
      <c r="Y1056" s="16">
        <v>0</v>
      </c>
      <c r="Z1056" s="16">
        <v>0</v>
      </c>
      <c r="AA1056" s="16">
        <v>0</v>
      </c>
      <c r="AB1056" s="16">
        <v>1230</v>
      </c>
      <c r="AC1056" s="16">
        <v>0</v>
      </c>
      <c r="AD1056" s="15">
        <v>0</v>
      </c>
      <c r="AE1056" s="15">
        <v>49816.85</v>
      </c>
      <c r="AF1056" s="17">
        <v>-40.36</v>
      </c>
      <c r="AG1056" s="17">
        <v>0.15</v>
      </c>
      <c r="AH1056" s="17">
        <v>0</v>
      </c>
      <c r="AI1056" s="17">
        <v>0</v>
      </c>
      <c r="AJ1056" s="17">
        <v>0</v>
      </c>
      <c r="AK1056" s="17">
        <v>0</v>
      </c>
      <c r="AL1056" s="18">
        <v>1210</v>
      </c>
      <c r="AM1056" s="18">
        <v>1226</v>
      </c>
      <c r="AN1056" s="35">
        <v>42837</v>
      </c>
      <c r="AO1056" s="35">
        <v>42833</v>
      </c>
      <c r="AP1056" s="23" t="s">
        <v>50</v>
      </c>
      <c r="AQ1056" s="36">
        <v>42835.615486111114</v>
      </c>
      <c r="AR1056" s="20" t="s">
        <v>51</v>
      </c>
      <c r="AS1056" s="25" t="s">
        <v>50</v>
      </c>
      <c r="AT1056" s="37">
        <v>42850.879733796297</v>
      </c>
      <c r="AU1056" s="21" t="s">
        <v>57</v>
      </c>
    </row>
    <row r="1057" spans="1:47" x14ac:dyDescent="0.2">
      <c r="A1057" s="4" t="s">
        <v>158</v>
      </c>
      <c r="B1057" s="14" t="s">
        <v>159</v>
      </c>
      <c r="C1057" s="34">
        <v>42833</v>
      </c>
      <c r="D1057" s="15">
        <v>39025</v>
      </c>
      <c r="E1057" s="15">
        <v>38775</v>
      </c>
      <c r="F1057" s="15">
        <v>0</v>
      </c>
      <c r="G1057" s="15">
        <v>0</v>
      </c>
      <c r="H1057" s="15">
        <v>0</v>
      </c>
      <c r="I1057" s="15">
        <v>250</v>
      </c>
      <c r="J1057" s="15">
        <v>2966.91</v>
      </c>
      <c r="K1057" s="15">
        <v>0</v>
      </c>
      <c r="L1057" s="15">
        <v>235</v>
      </c>
      <c r="M1057" s="15">
        <v>65</v>
      </c>
      <c r="N1057" s="15">
        <v>0</v>
      </c>
      <c r="O1057" s="15">
        <v>28343.34</v>
      </c>
      <c r="P1057" s="15">
        <v>0</v>
      </c>
      <c r="Q1057" s="15">
        <v>3581.7</v>
      </c>
      <c r="R1057" s="15">
        <v>10366.870000000001</v>
      </c>
      <c r="S1057" s="15">
        <v>38775</v>
      </c>
      <c r="T1057" s="15">
        <v>3516.91</v>
      </c>
      <c r="U1057" s="15">
        <v>0</v>
      </c>
      <c r="V1057" s="15">
        <v>0</v>
      </c>
      <c r="W1057" s="15">
        <v>42291.91</v>
      </c>
      <c r="X1057" s="16">
        <v>790</v>
      </c>
      <c r="Y1057" s="16">
        <v>165</v>
      </c>
      <c r="Z1057" s="16">
        <v>0</v>
      </c>
      <c r="AA1057" s="16">
        <v>0</v>
      </c>
      <c r="AB1057" s="16">
        <v>955</v>
      </c>
      <c r="AC1057" s="16">
        <v>0</v>
      </c>
      <c r="AD1057" s="15">
        <v>0</v>
      </c>
      <c r="AE1057" s="15">
        <v>26031.43</v>
      </c>
      <c r="AF1057" s="17">
        <v>-21.07</v>
      </c>
      <c r="AG1057" s="17">
        <v>0.56999999999999995</v>
      </c>
      <c r="AH1057" s="17">
        <v>0</v>
      </c>
      <c r="AI1057" s="17">
        <v>0</v>
      </c>
      <c r="AJ1057" s="17">
        <v>0</v>
      </c>
      <c r="AK1057" s="17">
        <v>0</v>
      </c>
      <c r="AL1057" s="18">
        <v>610</v>
      </c>
      <c r="AM1057" s="18">
        <v>619</v>
      </c>
      <c r="AN1057" s="35">
        <v>42837</v>
      </c>
      <c r="AO1057" s="35">
        <v>42835</v>
      </c>
      <c r="AP1057" s="23" t="s">
        <v>50</v>
      </c>
      <c r="AQ1057" s="36">
        <v>42836.486759259256</v>
      </c>
      <c r="AR1057" s="20" t="s">
        <v>51</v>
      </c>
      <c r="AS1057" s="25" t="s">
        <v>50</v>
      </c>
      <c r="AT1057" s="37">
        <v>42850.879733796297</v>
      </c>
      <c r="AU1057" s="21" t="s">
        <v>57</v>
      </c>
    </row>
    <row r="1058" spans="1:47" x14ac:dyDescent="0.2">
      <c r="A1058" s="4" t="s">
        <v>158</v>
      </c>
      <c r="B1058" s="14" t="s">
        <v>159</v>
      </c>
      <c r="C1058" s="34">
        <v>42835</v>
      </c>
      <c r="D1058" s="15">
        <v>65145</v>
      </c>
      <c r="E1058" s="15">
        <v>64645</v>
      </c>
      <c r="F1058" s="15">
        <v>0</v>
      </c>
      <c r="G1058" s="15">
        <v>0</v>
      </c>
      <c r="H1058" s="15">
        <v>0</v>
      </c>
      <c r="I1058" s="15">
        <v>500</v>
      </c>
      <c r="J1058" s="15">
        <v>4408.08</v>
      </c>
      <c r="K1058" s="15">
        <v>0</v>
      </c>
      <c r="L1058" s="15">
        <v>455</v>
      </c>
      <c r="M1058" s="15">
        <v>1305</v>
      </c>
      <c r="N1058" s="15">
        <v>3500</v>
      </c>
      <c r="O1058" s="15">
        <v>49438.07</v>
      </c>
      <c r="P1058" s="15">
        <v>140</v>
      </c>
      <c r="Q1058" s="15">
        <v>8896.9</v>
      </c>
      <c r="R1058" s="15">
        <v>16338.11</v>
      </c>
      <c r="S1058" s="15">
        <v>64645</v>
      </c>
      <c r="T1058" s="15">
        <v>10168.08</v>
      </c>
      <c r="U1058" s="15">
        <v>0</v>
      </c>
      <c r="V1058" s="15">
        <v>0</v>
      </c>
      <c r="W1058" s="15">
        <v>71313.08</v>
      </c>
      <c r="X1058" s="16">
        <v>2160</v>
      </c>
      <c r="Y1058" s="16">
        <v>100</v>
      </c>
      <c r="Z1058" s="16">
        <v>0</v>
      </c>
      <c r="AA1058" s="16">
        <v>0</v>
      </c>
      <c r="AB1058" s="16">
        <v>2260</v>
      </c>
      <c r="AC1058" s="16">
        <v>0</v>
      </c>
      <c r="AD1058" s="15">
        <v>0</v>
      </c>
      <c r="AE1058" s="15">
        <v>45529.99</v>
      </c>
      <c r="AF1058" s="17">
        <v>-98.73</v>
      </c>
      <c r="AG1058" s="17">
        <v>0.01</v>
      </c>
      <c r="AH1058" s="17">
        <v>0</v>
      </c>
      <c r="AI1058" s="17">
        <v>0</v>
      </c>
      <c r="AJ1058" s="17">
        <v>0</v>
      </c>
      <c r="AK1058" s="17">
        <v>0</v>
      </c>
      <c r="AL1058" s="18">
        <v>918</v>
      </c>
      <c r="AM1058" s="18">
        <v>936</v>
      </c>
      <c r="AN1058" s="35">
        <v>42842</v>
      </c>
      <c r="AO1058" s="35">
        <v>42836</v>
      </c>
      <c r="AP1058" s="23" t="s">
        <v>50</v>
      </c>
      <c r="AQ1058" s="36">
        <v>42837.428182870368</v>
      </c>
      <c r="AR1058" s="20" t="s">
        <v>51</v>
      </c>
      <c r="AS1058" s="25" t="s">
        <v>50</v>
      </c>
      <c r="AT1058" s="37">
        <v>42850.879733796297</v>
      </c>
      <c r="AU1058" s="21" t="s">
        <v>57</v>
      </c>
    </row>
    <row r="1059" spans="1:47" x14ac:dyDescent="0.2">
      <c r="A1059" s="4" t="s">
        <v>158</v>
      </c>
      <c r="B1059" s="14" t="s">
        <v>159</v>
      </c>
      <c r="C1059" s="34">
        <v>42836</v>
      </c>
      <c r="D1059" s="15">
        <v>19565</v>
      </c>
      <c r="E1059" s="15">
        <v>19415</v>
      </c>
      <c r="F1059" s="15">
        <v>0</v>
      </c>
      <c r="G1059" s="15">
        <v>0</v>
      </c>
      <c r="H1059" s="15">
        <v>0</v>
      </c>
      <c r="I1059" s="15">
        <v>150</v>
      </c>
      <c r="J1059" s="15">
        <v>633.57000000000005</v>
      </c>
      <c r="K1059" s="15">
        <v>0</v>
      </c>
      <c r="L1059" s="15">
        <v>180</v>
      </c>
      <c r="M1059" s="15">
        <v>100</v>
      </c>
      <c r="N1059" s="15">
        <v>0</v>
      </c>
      <c r="O1059" s="15">
        <v>18679.169999999998</v>
      </c>
      <c r="P1059" s="15">
        <v>0</v>
      </c>
      <c r="Q1059" s="15">
        <v>0</v>
      </c>
      <c r="R1059" s="15">
        <v>1799.4</v>
      </c>
      <c r="S1059" s="15">
        <v>19415</v>
      </c>
      <c r="T1059" s="15">
        <v>1063.57</v>
      </c>
      <c r="U1059" s="15">
        <v>0</v>
      </c>
      <c r="V1059" s="15">
        <v>0</v>
      </c>
      <c r="W1059" s="15">
        <v>20478.57</v>
      </c>
      <c r="X1059" s="16">
        <v>2500</v>
      </c>
      <c r="Y1059" s="16">
        <v>0</v>
      </c>
      <c r="Z1059" s="16">
        <v>0</v>
      </c>
      <c r="AA1059" s="16">
        <v>0</v>
      </c>
      <c r="AB1059" s="16">
        <v>2500</v>
      </c>
      <c r="AC1059" s="16">
        <v>0</v>
      </c>
      <c r="AD1059" s="15">
        <v>0</v>
      </c>
      <c r="AE1059" s="15">
        <v>20265.599999999999</v>
      </c>
      <c r="AF1059" s="17">
        <v>0</v>
      </c>
      <c r="AG1059" s="17">
        <v>0.4</v>
      </c>
      <c r="AH1059" s="17">
        <v>0</v>
      </c>
      <c r="AI1059" s="17">
        <v>0</v>
      </c>
      <c r="AJ1059" s="17">
        <v>0</v>
      </c>
      <c r="AK1059" s="17">
        <v>0</v>
      </c>
      <c r="AL1059" s="18">
        <v>259</v>
      </c>
      <c r="AM1059" s="18">
        <v>267</v>
      </c>
      <c r="AN1059" s="35">
        <v>42843</v>
      </c>
      <c r="AO1059" s="35">
        <v>42837</v>
      </c>
      <c r="AP1059" s="23" t="s">
        <v>50</v>
      </c>
      <c r="AQ1059" s="36">
        <v>42841.541504629633</v>
      </c>
      <c r="AR1059" s="20" t="s">
        <v>51</v>
      </c>
      <c r="AS1059" s="25" t="s">
        <v>50</v>
      </c>
      <c r="AT1059" s="37">
        <v>42850.879733796297</v>
      </c>
      <c r="AU1059" s="21" t="s">
        <v>57</v>
      </c>
    </row>
    <row r="1060" spans="1:47" x14ac:dyDescent="0.2">
      <c r="A1060" s="4" t="s">
        <v>158</v>
      </c>
      <c r="B1060" s="14" t="s">
        <v>159</v>
      </c>
      <c r="C1060" s="34">
        <v>42837</v>
      </c>
      <c r="D1060" s="15">
        <v>6815</v>
      </c>
      <c r="E1060" s="15">
        <v>6815</v>
      </c>
      <c r="F1060" s="15">
        <v>0</v>
      </c>
      <c r="G1060" s="15">
        <v>0</v>
      </c>
      <c r="H1060" s="15">
        <v>0</v>
      </c>
      <c r="I1060" s="15">
        <v>0</v>
      </c>
      <c r="J1060" s="15">
        <v>167.25</v>
      </c>
      <c r="K1060" s="15">
        <v>0</v>
      </c>
      <c r="L1060" s="15">
        <v>25</v>
      </c>
      <c r="M1060" s="15">
        <v>45</v>
      </c>
      <c r="N1060" s="15">
        <v>200</v>
      </c>
      <c r="O1060" s="15">
        <v>6117.25</v>
      </c>
      <c r="P1060" s="15">
        <v>0</v>
      </c>
      <c r="Q1060" s="15">
        <v>0</v>
      </c>
      <c r="R1060" s="15">
        <v>1135</v>
      </c>
      <c r="S1060" s="15">
        <v>6815</v>
      </c>
      <c r="T1060" s="15">
        <v>437.25</v>
      </c>
      <c r="U1060" s="15">
        <v>0</v>
      </c>
      <c r="V1060" s="15">
        <v>0</v>
      </c>
      <c r="W1060" s="15">
        <v>7052.25</v>
      </c>
      <c r="X1060" s="16">
        <v>1880</v>
      </c>
      <c r="Y1060" s="16">
        <v>0</v>
      </c>
      <c r="Z1060" s="16">
        <v>0</v>
      </c>
      <c r="AA1060" s="16">
        <v>0</v>
      </c>
      <c r="AB1060" s="16">
        <v>1880</v>
      </c>
      <c r="AC1060" s="16">
        <v>0</v>
      </c>
      <c r="AD1060" s="15">
        <v>0</v>
      </c>
      <c r="AE1060" s="15">
        <v>7760</v>
      </c>
      <c r="AF1060" s="17">
        <v>0</v>
      </c>
      <c r="AG1060" s="17">
        <v>0</v>
      </c>
      <c r="AH1060" s="17">
        <v>0</v>
      </c>
      <c r="AI1060" s="17">
        <v>0</v>
      </c>
      <c r="AJ1060" s="17">
        <v>0</v>
      </c>
      <c r="AK1060" s="17">
        <v>0</v>
      </c>
      <c r="AL1060" s="18">
        <v>124</v>
      </c>
      <c r="AM1060" s="18">
        <v>124</v>
      </c>
      <c r="AN1060" s="35">
        <v>42844</v>
      </c>
      <c r="AO1060" s="35">
        <v>42838</v>
      </c>
      <c r="AP1060" s="23" t="s">
        <v>50</v>
      </c>
      <c r="AQ1060" s="36">
        <v>42841.905243055553</v>
      </c>
      <c r="AR1060" s="20" t="s">
        <v>51</v>
      </c>
      <c r="AS1060" s="25" t="s">
        <v>50</v>
      </c>
      <c r="AT1060" s="37">
        <v>42850.879733796297</v>
      </c>
      <c r="AU1060" s="21" t="s">
        <v>57</v>
      </c>
    </row>
    <row r="1061" spans="1:47" x14ac:dyDescent="0.2">
      <c r="A1061" s="4" t="s">
        <v>158</v>
      </c>
      <c r="B1061" s="14" t="s">
        <v>159</v>
      </c>
      <c r="C1061" s="34">
        <v>42842</v>
      </c>
      <c r="D1061" s="15">
        <v>48030</v>
      </c>
      <c r="E1061" s="15">
        <v>47480</v>
      </c>
      <c r="F1061" s="15">
        <v>0</v>
      </c>
      <c r="G1061" s="15">
        <v>0</v>
      </c>
      <c r="H1061" s="15">
        <v>0</v>
      </c>
      <c r="I1061" s="15">
        <v>550</v>
      </c>
      <c r="J1061" s="15">
        <v>8049</v>
      </c>
      <c r="K1061" s="15">
        <v>0</v>
      </c>
      <c r="L1061" s="15">
        <v>445</v>
      </c>
      <c r="M1061" s="15">
        <v>1965</v>
      </c>
      <c r="N1061" s="15">
        <v>300</v>
      </c>
      <c r="O1061" s="15">
        <v>43438.78</v>
      </c>
      <c r="P1061" s="15">
        <v>0</v>
      </c>
      <c r="Q1061" s="15">
        <v>430</v>
      </c>
      <c r="R1061" s="15">
        <v>14920.22</v>
      </c>
      <c r="S1061" s="15">
        <v>47480</v>
      </c>
      <c r="T1061" s="15">
        <v>11309</v>
      </c>
      <c r="U1061" s="15">
        <v>0</v>
      </c>
      <c r="V1061" s="15">
        <v>0</v>
      </c>
      <c r="W1061" s="15">
        <v>58489</v>
      </c>
      <c r="X1061" s="16">
        <v>390</v>
      </c>
      <c r="Y1061" s="16">
        <v>60</v>
      </c>
      <c r="Z1061" s="16">
        <v>0</v>
      </c>
      <c r="AA1061" s="16">
        <v>0</v>
      </c>
      <c r="AB1061" s="16">
        <v>450</v>
      </c>
      <c r="AC1061" s="16">
        <v>0</v>
      </c>
      <c r="AD1061" s="15">
        <v>0</v>
      </c>
      <c r="AE1061" s="15">
        <v>33429.78</v>
      </c>
      <c r="AF1061" s="17">
        <v>-2.5299999999999998</v>
      </c>
      <c r="AG1061" s="17">
        <v>0.22</v>
      </c>
      <c r="AH1061" s="17">
        <v>0</v>
      </c>
      <c r="AI1061" s="17">
        <v>0</v>
      </c>
      <c r="AJ1061" s="17">
        <v>0</v>
      </c>
      <c r="AK1061" s="17">
        <v>0</v>
      </c>
      <c r="AL1061" s="18">
        <v>735</v>
      </c>
      <c r="AM1061" s="18">
        <v>758</v>
      </c>
      <c r="AN1061" s="35">
        <v>42845</v>
      </c>
      <c r="AO1061" s="35">
        <v>42843</v>
      </c>
      <c r="AP1061" s="23" t="s">
        <v>50</v>
      </c>
      <c r="AQ1061" s="36">
        <v>42843.744085648148</v>
      </c>
      <c r="AR1061" s="20" t="s">
        <v>51</v>
      </c>
      <c r="AS1061" s="25" t="s">
        <v>50</v>
      </c>
      <c r="AT1061" s="37">
        <v>42850.879733796297</v>
      </c>
      <c r="AU1061" s="21" t="s">
        <v>57</v>
      </c>
    </row>
    <row r="1062" spans="1:47" x14ac:dyDescent="0.2">
      <c r="A1062" s="4" t="s">
        <v>158</v>
      </c>
      <c r="B1062" s="14" t="s">
        <v>159</v>
      </c>
      <c r="C1062" s="34">
        <v>42843</v>
      </c>
      <c r="D1062" s="15">
        <v>50925</v>
      </c>
      <c r="E1062" s="15">
        <v>50275</v>
      </c>
      <c r="F1062" s="15">
        <v>150</v>
      </c>
      <c r="G1062" s="15">
        <v>0</v>
      </c>
      <c r="H1062" s="15">
        <v>0</v>
      </c>
      <c r="I1062" s="15">
        <v>500</v>
      </c>
      <c r="J1062" s="15">
        <v>3690</v>
      </c>
      <c r="K1062" s="15">
        <v>0</v>
      </c>
      <c r="L1062" s="15">
        <v>320</v>
      </c>
      <c r="M1062" s="15">
        <v>400</v>
      </c>
      <c r="N1062" s="15">
        <v>1600</v>
      </c>
      <c r="O1062" s="15">
        <v>33405.79</v>
      </c>
      <c r="P1062" s="15">
        <v>0</v>
      </c>
      <c r="Q1062" s="15">
        <v>3647.9</v>
      </c>
      <c r="R1062" s="15">
        <v>19881.310000000001</v>
      </c>
      <c r="S1062" s="15">
        <v>50275</v>
      </c>
      <c r="T1062" s="15">
        <v>6660</v>
      </c>
      <c r="U1062" s="15">
        <v>0</v>
      </c>
      <c r="V1062" s="15">
        <v>0</v>
      </c>
      <c r="W1062" s="15">
        <v>55335</v>
      </c>
      <c r="X1062" s="16">
        <v>400</v>
      </c>
      <c r="Y1062" s="16">
        <v>195</v>
      </c>
      <c r="Z1062" s="16">
        <v>0</v>
      </c>
      <c r="AA1062" s="16">
        <v>0</v>
      </c>
      <c r="AB1062" s="16">
        <v>595</v>
      </c>
      <c r="AC1062" s="16">
        <v>0</v>
      </c>
      <c r="AD1062" s="15">
        <v>0</v>
      </c>
      <c r="AE1062" s="15">
        <v>29590.79</v>
      </c>
      <c r="AF1062" s="17">
        <v>-31.87</v>
      </c>
      <c r="AG1062" s="17">
        <v>0.21</v>
      </c>
      <c r="AH1062" s="17">
        <v>0</v>
      </c>
      <c r="AI1062" s="17">
        <v>0</v>
      </c>
      <c r="AJ1062" s="17">
        <v>0</v>
      </c>
      <c r="AK1062" s="17">
        <v>0</v>
      </c>
      <c r="AL1062" s="18">
        <v>752</v>
      </c>
      <c r="AM1062" s="18">
        <v>762</v>
      </c>
      <c r="AN1062" s="35">
        <v>42846</v>
      </c>
      <c r="AO1062" s="35">
        <v>42844</v>
      </c>
      <c r="AP1062" s="23" t="s">
        <v>50</v>
      </c>
      <c r="AQ1062" s="36">
        <v>42844.729016203702</v>
      </c>
      <c r="AR1062" s="20" t="s">
        <v>51</v>
      </c>
      <c r="AS1062" s="25" t="s">
        <v>50</v>
      </c>
      <c r="AT1062" s="37">
        <v>42850.879733796297</v>
      </c>
      <c r="AU1062" s="21" t="s">
        <v>57</v>
      </c>
    </row>
    <row r="1063" spans="1:47" x14ac:dyDescent="0.2">
      <c r="A1063" s="4" t="s">
        <v>158</v>
      </c>
      <c r="B1063" s="14" t="s">
        <v>159</v>
      </c>
      <c r="C1063" s="34">
        <v>42844</v>
      </c>
      <c r="D1063" s="15">
        <v>43785</v>
      </c>
      <c r="E1063" s="15">
        <v>43235</v>
      </c>
      <c r="F1063" s="15">
        <v>0</v>
      </c>
      <c r="G1063" s="15">
        <v>0</v>
      </c>
      <c r="H1063" s="15">
        <v>0</v>
      </c>
      <c r="I1063" s="15">
        <v>550</v>
      </c>
      <c r="J1063" s="15">
        <v>2176.86</v>
      </c>
      <c r="K1063" s="15">
        <v>0</v>
      </c>
      <c r="L1063" s="15">
        <v>520</v>
      </c>
      <c r="M1063" s="15">
        <v>85</v>
      </c>
      <c r="N1063" s="15">
        <v>200</v>
      </c>
      <c r="O1063" s="15">
        <v>33533.800000000003</v>
      </c>
      <c r="P1063" s="15">
        <v>0</v>
      </c>
      <c r="Q1063" s="15">
        <v>1035</v>
      </c>
      <c r="R1063" s="15">
        <v>12198.06</v>
      </c>
      <c r="S1063" s="15">
        <v>43235</v>
      </c>
      <c r="T1063" s="15">
        <v>3531.86</v>
      </c>
      <c r="U1063" s="15">
        <v>0</v>
      </c>
      <c r="V1063" s="15">
        <v>0</v>
      </c>
      <c r="W1063" s="15">
        <v>46566.86</v>
      </c>
      <c r="X1063" s="16">
        <v>840</v>
      </c>
      <c r="Y1063" s="16">
        <v>75</v>
      </c>
      <c r="Z1063" s="16">
        <v>0</v>
      </c>
      <c r="AA1063" s="16">
        <v>0</v>
      </c>
      <c r="AB1063" s="16">
        <v>915</v>
      </c>
      <c r="AC1063" s="16">
        <v>0</v>
      </c>
      <c r="AD1063" s="15">
        <v>0</v>
      </c>
      <c r="AE1063" s="15">
        <v>31666.94</v>
      </c>
      <c r="AF1063" s="17">
        <v>-7.68</v>
      </c>
      <c r="AG1063" s="17">
        <v>0.06</v>
      </c>
      <c r="AH1063" s="17">
        <v>0</v>
      </c>
      <c r="AI1063" s="17">
        <v>0</v>
      </c>
      <c r="AJ1063" s="17">
        <v>0</v>
      </c>
      <c r="AK1063" s="17">
        <v>0</v>
      </c>
      <c r="AL1063" s="18">
        <v>644</v>
      </c>
      <c r="AM1063" s="18">
        <v>657</v>
      </c>
      <c r="AN1063" s="35">
        <v>42849</v>
      </c>
      <c r="AO1063" s="35">
        <v>42845</v>
      </c>
      <c r="AP1063" s="23" t="s">
        <v>50</v>
      </c>
      <c r="AQ1063" s="36">
        <v>42845.723402777781</v>
      </c>
      <c r="AR1063" s="20" t="s">
        <v>51</v>
      </c>
      <c r="AS1063" s="25" t="s">
        <v>50</v>
      </c>
      <c r="AT1063" s="37">
        <v>42850.879733796297</v>
      </c>
      <c r="AU1063" s="21" t="s">
        <v>57</v>
      </c>
    </row>
    <row r="1064" spans="1:47" x14ac:dyDescent="0.2">
      <c r="A1064" s="4" t="s">
        <v>158</v>
      </c>
      <c r="B1064" s="14" t="s">
        <v>159</v>
      </c>
      <c r="C1064" s="34">
        <v>42845</v>
      </c>
      <c r="D1064" s="15">
        <v>44040</v>
      </c>
      <c r="E1064" s="15">
        <v>43690</v>
      </c>
      <c r="F1064" s="15">
        <v>0</v>
      </c>
      <c r="G1064" s="15">
        <v>0</v>
      </c>
      <c r="H1064" s="15">
        <v>0</v>
      </c>
      <c r="I1064" s="15">
        <v>350</v>
      </c>
      <c r="J1064" s="15">
        <v>3879.3</v>
      </c>
      <c r="K1064" s="15">
        <v>0</v>
      </c>
      <c r="L1064" s="15">
        <v>550</v>
      </c>
      <c r="M1064" s="15">
        <v>1715</v>
      </c>
      <c r="N1064" s="15">
        <v>2400</v>
      </c>
      <c r="O1064" s="15">
        <v>37612.5</v>
      </c>
      <c r="P1064" s="15">
        <v>45</v>
      </c>
      <c r="Q1064" s="15">
        <v>1095</v>
      </c>
      <c r="R1064" s="15">
        <v>13831.8</v>
      </c>
      <c r="S1064" s="15">
        <v>43690</v>
      </c>
      <c r="T1064" s="15">
        <v>8894.2999999999993</v>
      </c>
      <c r="U1064" s="15">
        <v>0</v>
      </c>
      <c r="V1064" s="15">
        <v>0</v>
      </c>
      <c r="W1064" s="15">
        <v>50184.3</v>
      </c>
      <c r="X1064" s="16">
        <v>410</v>
      </c>
      <c r="Y1064" s="16">
        <v>0</v>
      </c>
      <c r="Z1064" s="16">
        <v>0</v>
      </c>
      <c r="AA1064" s="16">
        <v>0</v>
      </c>
      <c r="AB1064" s="16">
        <v>410</v>
      </c>
      <c r="AC1064" s="16">
        <v>0</v>
      </c>
      <c r="AD1064" s="15">
        <v>0</v>
      </c>
      <c r="AE1064" s="15">
        <v>31878.2</v>
      </c>
      <c r="AF1064" s="17">
        <v>-7.2</v>
      </c>
      <c r="AG1064" s="17">
        <v>0.8</v>
      </c>
      <c r="AH1064" s="17">
        <v>0</v>
      </c>
      <c r="AI1064" s="17">
        <v>0</v>
      </c>
      <c r="AJ1064" s="17">
        <v>0</v>
      </c>
      <c r="AK1064" s="17">
        <v>0</v>
      </c>
      <c r="AL1064" s="18">
        <v>628</v>
      </c>
      <c r="AM1064" s="18">
        <v>646</v>
      </c>
      <c r="AN1064" s="35">
        <v>42850</v>
      </c>
      <c r="AO1064" s="35">
        <v>42846</v>
      </c>
      <c r="AP1064" s="23" t="s">
        <v>50</v>
      </c>
      <c r="AQ1064" s="36">
        <v>42848.831886574073</v>
      </c>
      <c r="AR1064" s="20" t="s">
        <v>51</v>
      </c>
      <c r="AS1064" s="25" t="s">
        <v>50</v>
      </c>
      <c r="AT1064" s="37">
        <v>42850.879733796297</v>
      </c>
      <c r="AU1064" s="21" t="s">
        <v>57</v>
      </c>
    </row>
    <row r="1065" spans="1:47" x14ac:dyDescent="0.2">
      <c r="A1065" s="4" t="s">
        <v>158</v>
      </c>
      <c r="B1065" s="14" t="s">
        <v>159</v>
      </c>
      <c r="C1065" s="34">
        <v>42846</v>
      </c>
      <c r="D1065" s="15">
        <v>47450</v>
      </c>
      <c r="E1065" s="15">
        <v>47050</v>
      </c>
      <c r="F1065" s="15">
        <v>100</v>
      </c>
      <c r="G1065" s="15">
        <v>0</v>
      </c>
      <c r="H1065" s="15">
        <v>0</v>
      </c>
      <c r="I1065" s="15">
        <v>300</v>
      </c>
      <c r="J1065" s="15">
        <v>3846.12</v>
      </c>
      <c r="K1065" s="15">
        <v>0</v>
      </c>
      <c r="L1065" s="15">
        <v>445</v>
      </c>
      <c r="M1065" s="15">
        <v>380</v>
      </c>
      <c r="N1065" s="15">
        <v>2500</v>
      </c>
      <c r="O1065" s="15">
        <v>37812.42</v>
      </c>
      <c r="P1065" s="15">
        <v>0</v>
      </c>
      <c r="Q1065" s="15">
        <v>2409.7399999999998</v>
      </c>
      <c r="R1065" s="15">
        <v>14398.96</v>
      </c>
      <c r="S1065" s="15">
        <v>47050</v>
      </c>
      <c r="T1065" s="15">
        <v>7571.12</v>
      </c>
      <c r="U1065" s="15">
        <v>0</v>
      </c>
      <c r="V1065" s="15">
        <v>0</v>
      </c>
      <c r="W1065" s="15">
        <v>52121.120000000003</v>
      </c>
      <c r="X1065" s="16">
        <v>40</v>
      </c>
      <c r="Y1065" s="16">
        <v>195</v>
      </c>
      <c r="Z1065" s="16">
        <v>0</v>
      </c>
      <c r="AA1065" s="16">
        <v>0</v>
      </c>
      <c r="AB1065" s="16">
        <v>235</v>
      </c>
      <c r="AC1065" s="16">
        <v>0</v>
      </c>
      <c r="AD1065" s="15">
        <v>0</v>
      </c>
      <c r="AE1065" s="15">
        <v>33376.300000000003</v>
      </c>
      <c r="AF1065" s="17">
        <v>-14.18</v>
      </c>
      <c r="AG1065" s="17">
        <v>0.7</v>
      </c>
      <c r="AH1065" s="17">
        <v>0</v>
      </c>
      <c r="AI1065" s="17">
        <v>0</v>
      </c>
      <c r="AJ1065" s="17">
        <v>0</v>
      </c>
      <c r="AK1065" s="17">
        <v>0</v>
      </c>
      <c r="AL1065" s="18">
        <v>625</v>
      </c>
      <c r="AM1065" s="18">
        <v>648</v>
      </c>
      <c r="AN1065" s="35">
        <v>42851</v>
      </c>
      <c r="AO1065" s="35">
        <v>42847</v>
      </c>
      <c r="AP1065" s="23" t="s">
        <v>50</v>
      </c>
      <c r="AQ1065" s="36">
        <v>42849.653692129628</v>
      </c>
      <c r="AR1065" s="20" t="s">
        <v>71</v>
      </c>
      <c r="AS1065" s="25" t="s">
        <v>50</v>
      </c>
      <c r="AT1065" s="37">
        <v>42850.879733796297</v>
      </c>
      <c r="AU1065" s="21" t="s">
        <v>57</v>
      </c>
    </row>
    <row r="1066" spans="1:47" x14ac:dyDescent="0.2">
      <c r="A1066" s="4" t="s">
        <v>158</v>
      </c>
      <c r="B1066" s="14" t="s">
        <v>159</v>
      </c>
      <c r="C1066" s="34">
        <v>42847</v>
      </c>
      <c r="D1066" s="15">
        <v>34900</v>
      </c>
      <c r="E1066" s="15">
        <v>34750</v>
      </c>
      <c r="F1066" s="15">
        <v>0</v>
      </c>
      <c r="G1066" s="15">
        <v>0</v>
      </c>
      <c r="H1066" s="15">
        <v>0</v>
      </c>
      <c r="I1066" s="15">
        <v>150</v>
      </c>
      <c r="J1066" s="15">
        <v>4455.8999999999996</v>
      </c>
      <c r="K1066" s="15">
        <v>0</v>
      </c>
      <c r="L1066" s="15">
        <v>440</v>
      </c>
      <c r="M1066" s="15">
        <v>135</v>
      </c>
      <c r="N1066" s="15">
        <v>0</v>
      </c>
      <c r="O1066" s="15">
        <v>29492.82</v>
      </c>
      <c r="P1066" s="15">
        <v>0</v>
      </c>
      <c r="Q1066" s="15">
        <v>705</v>
      </c>
      <c r="R1066" s="15">
        <v>9733.08</v>
      </c>
      <c r="S1066" s="15">
        <v>34750</v>
      </c>
      <c r="T1066" s="15">
        <v>5180.8999999999996</v>
      </c>
      <c r="U1066" s="15">
        <v>0</v>
      </c>
      <c r="V1066" s="15">
        <v>0</v>
      </c>
      <c r="W1066" s="15">
        <v>39930.9</v>
      </c>
      <c r="X1066" s="16">
        <v>720</v>
      </c>
      <c r="Y1066" s="16">
        <v>0</v>
      </c>
      <c r="Z1066" s="16">
        <v>0</v>
      </c>
      <c r="AA1066" s="16">
        <v>0</v>
      </c>
      <c r="AB1066" s="16">
        <v>720</v>
      </c>
      <c r="AC1066" s="16">
        <v>0</v>
      </c>
      <c r="AD1066" s="15">
        <v>0</v>
      </c>
      <c r="AE1066" s="15">
        <v>25181.919999999998</v>
      </c>
      <c r="AF1066" s="17">
        <v>-4.1399999999999997</v>
      </c>
      <c r="AG1066" s="17">
        <v>0.08</v>
      </c>
      <c r="AH1066" s="17">
        <v>0</v>
      </c>
      <c r="AI1066" s="17">
        <v>0</v>
      </c>
      <c r="AJ1066" s="17">
        <v>0</v>
      </c>
      <c r="AK1066" s="17">
        <v>0</v>
      </c>
      <c r="AL1066" s="18">
        <v>526</v>
      </c>
      <c r="AM1066" s="18">
        <v>536</v>
      </c>
      <c r="AN1066" s="35">
        <v>42851</v>
      </c>
      <c r="AO1066" s="35">
        <v>42849</v>
      </c>
      <c r="AP1066" s="23" t="s">
        <v>50</v>
      </c>
      <c r="AQ1066" s="36">
        <v>42850.377418981479</v>
      </c>
      <c r="AR1066" s="20" t="s">
        <v>51</v>
      </c>
      <c r="AS1066" s="25" t="s">
        <v>50</v>
      </c>
      <c r="AT1066" s="37">
        <v>42850.879733796297</v>
      </c>
      <c r="AU1066" s="21" t="s">
        <v>57</v>
      </c>
    </row>
    <row r="1067" spans="1:47" x14ac:dyDescent="0.2">
      <c r="A1067" s="4" t="s">
        <v>158</v>
      </c>
      <c r="B1067" s="14" t="s">
        <v>159</v>
      </c>
      <c r="C1067" s="34">
        <v>42849</v>
      </c>
      <c r="D1067" s="15">
        <v>60580</v>
      </c>
      <c r="E1067" s="15">
        <v>59380</v>
      </c>
      <c r="F1067" s="15">
        <v>150</v>
      </c>
      <c r="G1067" s="15">
        <v>0</v>
      </c>
      <c r="H1067" s="15">
        <v>0</v>
      </c>
      <c r="I1067" s="15">
        <v>1050</v>
      </c>
      <c r="J1067" s="15">
        <v>5093.28</v>
      </c>
      <c r="K1067" s="15">
        <v>0</v>
      </c>
      <c r="L1067" s="15">
        <v>530</v>
      </c>
      <c r="M1067" s="15">
        <v>190</v>
      </c>
      <c r="N1067" s="15">
        <v>1400</v>
      </c>
      <c r="O1067" s="15">
        <v>46501.62</v>
      </c>
      <c r="P1067" s="15">
        <v>0</v>
      </c>
      <c r="Q1067" s="15">
        <v>2714.6</v>
      </c>
      <c r="R1067" s="15">
        <v>18577.060000000001</v>
      </c>
      <c r="S1067" s="15">
        <v>59380</v>
      </c>
      <c r="T1067" s="15">
        <v>8413.2800000000007</v>
      </c>
      <c r="U1067" s="15">
        <v>0</v>
      </c>
      <c r="V1067" s="15">
        <v>0</v>
      </c>
      <c r="W1067" s="15">
        <v>66393.279999999999</v>
      </c>
      <c r="X1067" s="16">
        <v>560</v>
      </c>
      <c r="Y1067" s="16">
        <v>0</v>
      </c>
      <c r="Z1067" s="16">
        <v>0</v>
      </c>
      <c r="AA1067" s="16">
        <v>0</v>
      </c>
      <c r="AB1067" s="16">
        <v>560</v>
      </c>
      <c r="AC1067" s="16">
        <v>0</v>
      </c>
      <c r="AD1067" s="15">
        <v>0</v>
      </c>
      <c r="AE1067" s="15">
        <v>41248.339999999997</v>
      </c>
      <c r="AF1067" s="17">
        <v>-15.97</v>
      </c>
      <c r="AG1067" s="17">
        <v>0.66</v>
      </c>
      <c r="AH1067" s="17">
        <v>0</v>
      </c>
      <c r="AI1067" s="17">
        <v>0</v>
      </c>
      <c r="AJ1067" s="17">
        <v>0</v>
      </c>
      <c r="AK1067" s="17">
        <v>0</v>
      </c>
      <c r="AL1067" s="18">
        <v>896</v>
      </c>
      <c r="AM1067" s="18">
        <v>909</v>
      </c>
      <c r="AN1067" s="35">
        <v>42852</v>
      </c>
      <c r="AO1067" s="35">
        <v>42850</v>
      </c>
      <c r="AP1067" s="23" t="s">
        <v>50</v>
      </c>
      <c r="AQ1067" s="36">
        <v>42850.803449074076</v>
      </c>
      <c r="AR1067" s="20" t="s">
        <v>71</v>
      </c>
      <c r="AS1067" s="25" t="s">
        <v>50</v>
      </c>
      <c r="AT1067" s="37">
        <v>42850.879733796297</v>
      </c>
      <c r="AU1067" s="21" t="s">
        <v>57</v>
      </c>
    </row>
    <row r="1068" spans="1:47" x14ac:dyDescent="0.2">
      <c r="A1068" s="4" t="s">
        <v>158</v>
      </c>
      <c r="B1068" s="14" t="s">
        <v>159</v>
      </c>
      <c r="C1068" s="34">
        <v>42850</v>
      </c>
      <c r="D1068" s="15">
        <v>52690</v>
      </c>
      <c r="E1068" s="15">
        <v>52090</v>
      </c>
      <c r="F1068" s="15">
        <v>0</v>
      </c>
      <c r="G1068" s="15">
        <v>0</v>
      </c>
      <c r="H1068" s="15">
        <v>0</v>
      </c>
      <c r="I1068" s="15">
        <v>600</v>
      </c>
      <c r="J1068" s="15">
        <v>4383.96</v>
      </c>
      <c r="K1068" s="15">
        <v>0</v>
      </c>
      <c r="L1068" s="15">
        <v>720</v>
      </c>
      <c r="M1068" s="15">
        <v>300</v>
      </c>
      <c r="N1068" s="15">
        <v>2500</v>
      </c>
      <c r="O1068" s="15">
        <v>37327.599999999999</v>
      </c>
      <c r="P1068" s="15">
        <v>0</v>
      </c>
      <c r="Q1068" s="15">
        <v>6588.1</v>
      </c>
      <c r="R1068" s="15">
        <v>16678.259999999998</v>
      </c>
      <c r="S1068" s="15">
        <v>52090</v>
      </c>
      <c r="T1068" s="15">
        <v>8503.9599999999991</v>
      </c>
      <c r="U1068" s="15">
        <v>0</v>
      </c>
      <c r="V1068" s="15">
        <v>0</v>
      </c>
      <c r="W1068" s="15">
        <v>58093.96</v>
      </c>
      <c r="X1068" s="16">
        <v>290</v>
      </c>
      <c r="Y1068" s="16">
        <v>75</v>
      </c>
      <c r="Z1068" s="16">
        <v>0</v>
      </c>
      <c r="AA1068" s="16">
        <v>0</v>
      </c>
      <c r="AB1068" s="16">
        <v>365</v>
      </c>
      <c r="AC1068" s="16">
        <v>0</v>
      </c>
      <c r="AD1068" s="15">
        <v>0</v>
      </c>
      <c r="AE1068" s="15">
        <v>32288.639999999999</v>
      </c>
      <c r="AF1068" s="17">
        <v>-40.72</v>
      </c>
      <c r="AG1068" s="17">
        <v>0.36</v>
      </c>
      <c r="AH1068" s="17">
        <v>0</v>
      </c>
      <c r="AI1068" s="17">
        <v>0</v>
      </c>
      <c r="AJ1068" s="17">
        <v>0</v>
      </c>
      <c r="AK1068" s="17">
        <v>0</v>
      </c>
      <c r="AL1068" s="18">
        <v>730</v>
      </c>
      <c r="AM1068" s="18">
        <v>744</v>
      </c>
      <c r="AN1068" s="35">
        <v>42853</v>
      </c>
      <c r="AO1068" s="35">
        <v>42851</v>
      </c>
      <c r="AP1068" s="23" t="s">
        <v>50</v>
      </c>
      <c r="AQ1068" s="36">
        <v>42851.743668981479</v>
      </c>
      <c r="AR1068" s="20" t="s">
        <v>71</v>
      </c>
      <c r="AS1068" s="25" t="s">
        <v>50</v>
      </c>
      <c r="AT1068" s="37">
        <v>42852.415972222225</v>
      </c>
      <c r="AU1068" s="21" t="s">
        <v>51</v>
      </c>
    </row>
    <row r="1069" spans="1:47" x14ac:dyDescent="0.2">
      <c r="A1069" s="4" t="s">
        <v>158</v>
      </c>
      <c r="B1069" s="14" t="s">
        <v>159</v>
      </c>
      <c r="C1069" s="34">
        <v>42851</v>
      </c>
      <c r="D1069" s="15">
        <v>47675</v>
      </c>
      <c r="E1069" s="15">
        <v>47125</v>
      </c>
      <c r="F1069" s="15">
        <v>0</v>
      </c>
      <c r="G1069" s="15">
        <v>0</v>
      </c>
      <c r="H1069" s="15">
        <v>0</v>
      </c>
      <c r="I1069" s="15">
        <v>550</v>
      </c>
      <c r="J1069" s="15">
        <v>2935.95</v>
      </c>
      <c r="K1069" s="15">
        <v>0</v>
      </c>
      <c r="L1069" s="15">
        <v>460</v>
      </c>
      <c r="M1069" s="15">
        <v>475</v>
      </c>
      <c r="N1069" s="15">
        <v>1500</v>
      </c>
      <c r="O1069" s="15">
        <v>35938.839999999997</v>
      </c>
      <c r="P1069" s="15">
        <v>0</v>
      </c>
      <c r="Q1069" s="15">
        <v>1292.9000000000001</v>
      </c>
      <c r="R1069" s="15">
        <v>15814.21</v>
      </c>
      <c r="S1069" s="15">
        <v>47125</v>
      </c>
      <c r="T1069" s="15">
        <v>5920.95</v>
      </c>
      <c r="U1069" s="15">
        <v>0</v>
      </c>
      <c r="V1069" s="15">
        <v>0</v>
      </c>
      <c r="W1069" s="15">
        <v>51545.95</v>
      </c>
      <c r="X1069" s="16">
        <v>240</v>
      </c>
      <c r="Y1069" s="16">
        <v>125</v>
      </c>
      <c r="Z1069" s="16">
        <v>0</v>
      </c>
      <c r="AA1069" s="16">
        <v>75</v>
      </c>
      <c r="AB1069" s="16">
        <v>290</v>
      </c>
      <c r="AC1069" s="16">
        <v>0</v>
      </c>
      <c r="AD1069" s="15">
        <v>0</v>
      </c>
      <c r="AE1069" s="15">
        <v>32357.89</v>
      </c>
      <c r="AF1069" s="17">
        <v>-8.83</v>
      </c>
      <c r="AG1069" s="17">
        <v>0.11</v>
      </c>
      <c r="AH1069" s="17">
        <v>0</v>
      </c>
      <c r="AI1069" s="17">
        <v>45</v>
      </c>
      <c r="AJ1069" s="17">
        <v>0</v>
      </c>
      <c r="AK1069" s="17">
        <v>0</v>
      </c>
      <c r="AL1069" s="18">
        <v>613</v>
      </c>
      <c r="AM1069" s="18">
        <v>627</v>
      </c>
      <c r="AN1069" s="35">
        <v>42857</v>
      </c>
      <c r="AO1069" s="35">
        <v>42852</v>
      </c>
      <c r="AP1069" s="23" t="s">
        <v>50</v>
      </c>
      <c r="AQ1069" s="36">
        <v>42852.736319444448</v>
      </c>
      <c r="AR1069" s="20" t="s">
        <v>71</v>
      </c>
      <c r="AS1069" s="25" t="s">
        <v>50</v>
      </c>
      <c r="AT1069" s="37">
        <v>42853.463414351849</v>
      </c>
      <c r="AU1069" s="21" t="s">
        <v>51</v>
      </c>
    </row>
    <row r="1070" spans="1:47" x14ac:dyDescent="0.2">
      <c r="A1070" s="4" t="s">
        <v>158</v>
      </c>
      <c r="B1070" s="14" t="s">
        <v>159</v>
      </c>
      <c r="C1070" s="34">
        <v>42852</v>
      </c>
      <c r="D1070" s="15">
        <v>42300</v>
      </c>
      <c r="E1070" s="15">
        <v>41950</v>
      </c>
      <c r="F1070" s="15">
        <v>0</v>
      </c>
      <c r="G1070" s="15">
        <v>0</v>
      </c>
      <c r="H1070" s="15">
        <v>0</v>
      </c>
      <c r="I1070" s="15">
        <v>350</v>
      </c>
      <c r="J1070" s="15">
        <v>3614.34</v>
      </c>
      <c r="K1070" s="15">
        <v>0</v>
      </c>
      <c r="L1070" s="15">
        <v>435</v>
      </c>
      <c r="M1070" s="15">
        <v>835</v>
      </c>
      <c r="N1070" s="15">
        <v>4100</v>
      </c>
      <c r="O1070" s="15">
        <v>35347.879999999997</v>
      </c>
      <c r="P1070" s="15">
        <v>0</v>
      </c>
      <c r="Q1070" s="15">
        <v>0</v>
      </c>
      <c r="R1070" s="15">
        <v>15936.46</v>
      </c>
      <c r="S1070" s="15">
        <v>41950</v>
      </c>
      <c r="T1070" s="15">
        <v>9334.34</v>
      </c>
      <c r="U1070" s="15">
        <v>0</v>
      </c>
      <c r="V1070" s="15">
        <v>0</v>
      </c>
      <c r="W1070" s="15">
        <v>47184.34</v>
      </c>
      <c r="X1070" s="16">
        <v>520</v>
      </c>
      <c r="Y1070" s="16">
        <v>170</v>
      </c>
      <c r="Z1070" s="16">
        <v>0</v>
      </c>
      <c r="AA1070" s="16">
        <v>0</v>
      </c>
      <c r="AB1070" s="16">
        <v>690</v>
      </c>
      <c r="AC1070" s="16">
        <v>0</v>
      </c>
      <c r="AD1070" s="15">
        <v>0</v>
      </c>
      <c r="AE1070" s="15">
        <v>31153.54</v>
      </c>
      <c r="AF1070" s="17">
        <v>0</v>
      </c>
      <c r="AG1070" s="17">
        <v>0.46</v>
      </c>
      <c r="AH1070" s="17">
        <v>0</v>
      </c>
      <c r="AI1070" s="17">
        <v>0</v>
      </c>
      <c r="AJ1070" s="17">
        <v>0</v>
      </c>
      <c r="AK1070" s="17">
        <v>0</v>
      </c>
      <c r="AL1070" s="18">
        <v>617</v>
      </c>
      <c r="AM1070" s="18">
        <v>636</v>
      </c>
      <c r="AN1070" s="35">
        <v>42858</v>
      </c>
      <c r="AO1070" s="35">
        <v>42853</v>
      </c>
      <c r="AP1070" s="23" t="s">
        <v>50</v>
      </c>
      <c r="AQ1070" s="36">
        <v>42855.821620370371</v>
      </c>
      <c r="AR1070" s="20" t="s">
        <v>51</v>
      </c>
      <c r="AS1070" s="25" t="s">
        <v>50</v>
      </c>
      <c r="AT1070" s="37">
        <v>42857.468946759262</v>
      </c>
      <c r="AU1070" s="21" t="s">
        <v>51</v>
      </c>
    </row>
    <row r="1071" spans="1:47" x14ac:dyDescent="0.2">
      <c r="A1071" s="4" t="s">
        <v>158</v>
      </c>
      <c r="B1071" s="14" t="s">
        <v>159</v>
      </c>
      <c r="C1071" s="34">
        <v>42853</v>
      </c>
      <c r="D1071" s="15">
        <v>41120</v>
      </c>
      <c r="E1071" s="15">
        <v>40720</v>
      </c>
      <c r="F1071" s="15">
        <v>0</v>
      </c>
      <c r="G1071" s="15">
        <v>0</v>
      </c>
      <c r="H1071" s="15">
        <v>0</v>
      </c>
      <c r="I1071" s="15">
        <v>400</v>
      </c>
      <c r="J1071" s="15">
        <v>3827.37</v>
      </c>
      <c r="K1071" s="15">
        <v>0</v>
      </c>
      <c r="L1071" s="15">
        <v>425</v>
      </c>
      <c r="M1071" s="15">
        <v>210</v>
      </c>
      <c r="N1071" s="15">
        <v>500</v>
      </c>
      <c r="O1071" s="15">
        <v>31628.12</v>
      </c>
      <c r="P1071" s="15">
        <v>0</v>
      </c>
      <c r="Q1071" s="15">
        <v>962.2</v>
      </c>
      <c r="R1071" s="15">
        <v>13492.05</v>
      </c>
      <c r="S1071" s="15">
        <v>40720</v>
      </c>
      <c r="T1071" s="15">
        <v>5362.37</v>
      </c>
      <c r="U1071" s="15">
        <v>0</v>
      </c>
      <c r="V1071" s="15">
        <v>0</v>
      </c>
      <c r="W1071" s="15">
        <v>45582.37</v>
      </c>
      <c r="X1071" s="16">
        <v>560</v>
      </c>
      <c r="Y1071" s="16">
        <v>0</v>
      </c>
      <c r="Z1071" s="16">
        <v>0</v>
      </c>
      <c r="AA1071" s="16">
        <v>0</v>
      </c>
      <c r="AB1071" s="16">
        <v>560</v>
      </c>
      <c r="AC1071" s="16">
        <v>0</v>
      </c>
      <c r="AD1071" s="15">
        <v>0</v>
      </c>
      <c r="AE1071" s="15">
        <v>27725.75</v>
      </c>
      <c r="AF1071" s="17">
        <v>-5.66</v>
      </c>
      <c r="AG1071" s="17">
        <v>-0.25</v>
      </c>
      <c r="AH1071" s="17">
        <v>0</v>
      </c>
      <c r="AI1071" s="17">
        <v>0</v>
      </c>
      <c r="AJ1071" s="17">
        <v>0</v>
      </c>
      <c r="AK1071" s="17">
        <v>0</v>
      </c>
      <c r="AL1071" s="18">
        <v>646</v>
      </c>
      <c r="AM1071" s="18">
        <v>650</v>
      </c>
      <c r="AN1071" s="35">
        <v>42859</v>
      </c>
      <c r="AO1071" s="35">
        <v>42854</v>
      </c>
      <c r="AP1071" s="23" t="s">
        <v>50</v>
      </c>
      <c r="AQ1071" s="36">
        <v>42857.623495370368</v>
      </c>
      <c r="AR1071" s="20" t="s">
        <v>71</v>
      </c>
      <c r="AS1071" s="25" t="s">
        <v>50</v>
      </c>
      <c r="AT1071" s="37">
        <v>42857.881342592591</v>
      </c>
      <c r="AU1071" s="21" t="s">
        <v>51</v>
      </c>
    </row>
    <row r="1072" spans="1:47" x14ac:dyDescent="0.2">
      <c r="A1072" s="4" t="s">
        <v>158</v>
      </c>
      <c r="B1072" s="14" t="s">
        <v>159</v>
      </c>
      <c r="C1072" s="34">
        <v>42854</v>
      </c>
      <c r="D1072" s="15">
        <v>44815</v>
      </c>
      <c r="E1072" s="15">
        <v>44365</v>
      </c>
      <c r="F1072" s="15">
        <v>0</v>
      </c>
      <c r="G1072" s="15">
        <v>0</v>
      </c>
      <c r="H1072" s="15">
        <v>0</v>
      </c>
      <c r="I1072" s="15">
        <v>450</v>
      </c>
      <c r="J1072" s="15">
        <v>5175.3</v>
      </c>
      <c r="K1072" s="15">
        <v>0</v>
      </c>
      <c r="L1072" s="15">
        <v>290</v>
      </c>
      <c r="M1072" s="15">
        <v>355</v>
      </c>
      <c r="N1072" s="15">
        <v>200</v>
      </c>
      <c r="O1072" s="15">
        <v>31182.25</v>
      </c>
      <c r="P1072" s="15">
        <v>0</v>
      </c>
      <c r="Q1072" s="15">
        <v>3483.2</v>
      </c>
      <c r="R1072" s="15">
        <v>16169.85</v>
      </c>
      <c r="S1072" s="15">
        <v>44365</v>
      </c>
      <c r="T1072" s="15">
        <v>6470.3</v>
      </c>
      <c r="U1072" s="15">
        <v>0</v>
      </c>
      <c r="V1072" s="15">
        <v>0</v>
      </c>
      <c r="W1072" s="15">
        <v>50635.3</v>
      </c>
      <c r="X1072" s="16">
        <v>920</v>
      </c>
      <c r="Y1072" s="16">
        <v>90</v>
      </c>
      <c r="Z1072" s="16">
        <v>0</v>
      </c>
      <c r="AA1072" s="16">
        <v>0</v>
      </c>
      <c r="AB1072" s="16">
        <v>1010</v>
      </c>
      <c r="AC1072" s="16">
        <v>0</v>
      </c>
      <c r="AD1072" s="15">
        <v>0</v>
      </c>
      <c r="AE1072" s="15">
        <v>26371.95</v>
      </c>
      <c r="AF1072" s="17">
        <v>-35.99</v>
      </c>
      <c r="AG1072" s="17">
        <v>-0.05</v>
      </c>
      <c r="AH1072" s="17">
        <v>0</v>
      </c>
      <c r="AI1072" s="17">
        <v>0</v>
      </c>
      <c r="AJ1072" s="17">
        <v>0</v>
      </c>
      <c r="AK1072" s="17">
        <v>0</v>
      </c>
      <c r="AL1072" s="18">
        <v>683</v>
      </c>
      <c r="AM1072" s="18">
        <v>699</v>
      </c>
      <c r="AN1072" s="35">
        <v>42859</v>
      </c>
      <c r="AO1072" s="35">
        <v>42855</v>
      </c>
      <c r="AP1072" s="23" t="s">
        <v>50</v>
      </c>
      <c r="AQ1072" s="36">
        <v>42857.686967592592</v>
      </c>
      <c r="AR1072" s="20" t="s">
        <v>71</v>
      </c>
      <c r="AS1072" s="25" t="s">
        <v>50</v>
      </c>
      <c r="AT1072" s="37">
        <v>42857.881342592591</v>
      </c>
      <c r="AU1072" s="21" t="s">
        <v>51</v>
      </c>
    </row>
    <row r="1073" spans="1:47" x14ac:dyDescent="0.2">
      <c r="A1073" s="4" t="s">
        <v>160</v>
      </c>
      <c r="B1073" s="14" t="s">
        <v>161</v>
      </c>
      <c r="C1073" s="34">
        <v>42826</v>
      </c>
      <c r="D1073" s="15">
        <v>46675</v>
      </c>
      <c r="E1073" s="15">
        <v>46225</v>
      </c>
      <c r="F1073" s="15">
        <v>150</v>
      </c>
      <c r="G1073" s="15">
        <v>0</v>
      </c>
      <c r="H1073" s="15">
        <v>0</v>
      </c>
      <c r="I1073" s="15">
        <v>300</v>
      </c>
      <c r="J1073" s="15">
        <v>1604.82</v>
      </c>
      <c r="K1073" s="15">
        <v>0</v>
      </c>
      <c r="L1073" s="15">
        <v>735</v>
      </c>
      <c r="M1073" s="15">
        <v>370</v>
      </c>
      <c r="N1073" s="15">
        <v>11500</v>
      </c>
      <c r="O1073" s="15">
        <v>45626.720000000001</v>
      </c>
      <c r="P1073" s="15">
        <v>0</v>
      </c>
      <c r="Q1073" s="15">
        <v>755</v>
      </c>
      <c r="R1073" s="15">
        <v>14503.1</v>
      </c>
      <c r="S1073" s="15">
        <v>46225</v>
      </c>
      <c r="T1073" s="15">
        <v>14482.54</v>
      </c>
      <c r="U1073" s="15">
        <v>0</v>
      </c>
      <c r="V1073" s="15">
        <v>177.28</v>
      </c>
      <c r="W1073" s="15">
        <v>49384.82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  <c r="AD1073" s="15">
        <v>0</v>
      </c>
      <c r="AE1073" s="15">
        <v>42916.9</v>
      </c>
      <c r="AF1073" s="17">
        <v>-17.37</v>
      </c>
      <c r="AG1073" s="17">
        <v>0</v>
      </c>
      <c r="AH1073" s="17">
        <v>0</v>
      </c>
      <c r="AI1073" s="17">
        <v>0</v>
      </c>
      <c r="AJ1073" s="17">
        <v>0</v>
      </c>
      <c r="AK1073" s="17">
        <v>0</v>
      </c>
      <c r="AL1073" s="18">
        <v>598</v>
      </c>
      <c r="AM1073" s="18">
        <v>614</v>
      </c>
      <c r="AN1073" s="35">
        <v>42830</v>
      </c>
      <c r="AO1073" s="35">
        <v>42828</v>
      </c>
      <c r="AP1073" s="23" t="s">
        <v>50</v>
      </c>
      <c r="AQ1073" s="36">
        <v>42829.641226851854</v>
      </c>
      <c r="AR1073" s="20" t="s">
        <v>51</v>
      </c>
      <c r="AS1073" s="25" t="s">
        <v>50</v>
      </c>
      <c r="AT1073" s="37">
        <v>42850.879733796297</v>
      </c>
      <c r="AU1073" s="21" t="s">
        <v>57</v>
      </c>
    </row>
    <row r="1074" spans="1:47" x14ac:dyDescent="0.2">
      <c r="A1074" s="4" t="s">
        <v>160</v>
      </c>
      <c r="B1074" s="14" t="s">
        <v>161</v>
      </c>
      <c r="C1074" s="34">
        <v>42828</v>
      </c>
      <c r="D1074" s="15">
        <v>92715</v>
      </c>
      <c r="E1074" s="15">
        <v>91915</v>
      </c>
      <c r="F1074" s="15">
        <v>200</v>
      </c>
      <c r="G1074" s="15">
        <v>0</v>
      </c>
      <c r="H1074" s="15">
        <v>0</v>
      </c>
      <c r="I1074" s="15">
        <v>600</v>
      </c>
      <c r="J1074" s="15">
        <v>2790.12</v>
      </c>
      <c r="K1074" s="15">
        <v>0</v>
      </c>
      <c r="L1074" s="15">
        <v>1770</v>
      </c>
      <c r="M1074" s="15">
        <v>875</v>
      </c>
      <c r="N1074" s="15">
        <v>14900</v>
      </c>
      <c r="O1074" s="15">
        <v>91596.62</v>
      </c>
      <c r="P1074" s="15">
        <v>0</v>
      </c>
      <c r="Q1074" s="15">
        <v>1800</v>
      </c>
      <c r="R1074" s="15">
        <v>19653.5</v>
      </c>
      <c r="S1074" s="15">
        <v>91915</v>
      </c>
      <c r="T1074" s="15">
        <v>21135.119999999999</v>
      </c>
      <c r="U1074" s="15">
        <v>0</v>
      </c>
      <c r="V1074" s="15">
        <v>0</v>
      </c>
      <c r="W1074" s="15">
        <v>98150.12</v>
      </c>
      <c r="X1074" s="16">
        <v>0</v>
      </c>
      <c r="Y1074" s="16">
        <v>0</v>
      </c>
      <c r="Z1074" s="16">
        <v>0</v>
      </c>
      <c r="AA1074" s="16">
        <v>0</v>
      </c>
      <c r="AB1074" s="16">
        <v>0</v>
      </c>
      <c r="AC1074" s="16">
        <v>0</v>
      </c>
      <c r="AD1074" s="15">
        <v>0</v>
      </c>
      <c r="AE1074" s="15">
        <v>86161.5</v>
      </c>
      <c r="AF1074" s="17">
        <v>-19.82</v>
      </c>
      <c r="AG1074" s="17">
        <v>0</v>
      </c>
      <c r="AH1074" s="17">
        <v>0</v>
      </c>
      <c r="AI1074" s="17">
        <v>0</v>
      </c>
      <c r="AJ1074" s="17">
        <v>0</v>
      </c>
      <c r="AK1074" s="17">
        <v>0</v>
      </c>
      <c r="AL1074" s="18">
        <v>1167</v>
      </c>
      <c r="AM1074" s="18">
        <v>1205</v>
      </c>
      <c r="AN1074" s="35">
        <v>42832</v>
      </c>
      <c r="AO1074" s="35">
        <v>42829</v>
      </c>
      <c r="AP1074" s="23" t="s">
        <v>50</v>
      </c>
      <c r="AQ1074" s="36">
        <v>42830.878263888888</v>
      </c>
      <c r="AR1074" s="20" t="s">
        <v>51</v>
      </c>
      <c r="AS1074" s="25" t="s">
        <v>50</v>
      </c>
      <c r="AT1074" s="37">
        <v>42850.879733796297</v>
      </c>
      <c r="AU1074" s="21" t="s">
        <v>57</v>
      </c>
    </row>
    <row r="1075" spans="1:47" x14ac:dyDescent="0.2">
      <c r="A1075" s="4" t="s">
        <v>160</v>
      </c>
      <c r="B1075" s="14" t="s">
        <v>161</v>
      </c>
      <c r="C1075" s="34">
        <v>42829</v>
      </c>
      <c r="D1075" s="15">
        <v>70070</v>
      </c>
      <c r="E1075" s="15">
        <v>69520</v>
      </c>
      <c r="F1075" s="15">
        <v>100</v>
      </c>
      <c r="G1075" s="15">
        <v>0</v>
      </c>
      <c r="H1075" s="15">
        <v>0</v>
      </c>
      <c r="I1075" s="15">
        <v>450</v>
      </c>
      <c r="J1075" s="15">
        <v>2633.7</v>
      </c>
      <c r="K1075" s="15">
        <v>0</v>
      </c>
      <c r="L1075" s="15">
        <v>1765</v>
      </c>
      <c r="M1075" s="15">
        <v>790</v>
      </c>
      <c r="N1075" s="15">
        <v>17600</v>
      </c>
      <c r="O1075" s="15">
        <v>74806.73</v>
      </c>
      <c r="P1075" s="15">
        <v>0</v>
      </c>
      <c r="Q1075" s="15">
        <v>0</v>
      </c>
      <c r="R1075" s="15">
        <v>18051.97</v>
      </c>
      <c r="S1075" s="15">
        <v>69520</v>
      </c>
      <c r="T1075" s="15">
        <v>23338.7</v>
      </c>
      <c r="U1075" s="15">
        <v>0</v>
      </c>
      <c r="V1075" s="15">
        <v>0</v>
      </c>
      <c r="W1075" s="15">
        <v>75258.7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  <c r="AD1075" s="15">
        <v>0</v>
      </c>
      <c r="AE1075" s="15">
        <v>69618.03</v>
      </c>
      <c r="AF1075" s="17">
        <v>0</v>
      </c>
      <c r="AG1075" s="17">
        <v>0</v>
      </c>
      <c r="AH1075" s="17">
        <v>0</v>
      </c>
      <c r="AI1075" s="17">
        <v>0</v>
      </c>
      <c r="AJ1075" s="17">
        <v>0</v>
      </c>
      <c r="AK1075" s="17">
        <v>0</v>
      </c>
      <c r="AL1075" s="18">
        <v>833</v>
      </c>
      <c r="AM1075" s="18">
        <v>856</v>
      </c>
      <c r="AN1075" s="35">
        <v>42835</v>
      </c>
      <c r="AO1075" s="35">
        <v>42830</v>
      </c>
      <c r="AP1075" s="23" t="s">
        <v>50</v>
      </c>
      <c r="AQ1075" s="36">
        <v>42834.88177083333</v>
      </c>
      <c r="AR1075" s="20" t="s">
        <v>51</v>
      </c>
      <c r="AS1075" s="25" t="s">
        <v>50</v>
      </c>
      <c r="AT1075" s="37">
        <v>42850.879733796297</v>
      </c>
      <c r="AU1075" s="21" t="s">
        <v>57</v>
      </c>
    </row>
    <row r="1076" spans="1:47" x14ac:dyDescent="0.2">
      <c r="A1076" s="4" t="s">
        <v>160</v>
      </c>
      <c r="B1076" s="14" t="s">
        <v>161</v>
      </c>
      <c r="C1076" s="34">
        <v>42830</v>
      </c>
      <c r="D1076" s="15">
        <v>112575</v>
      </c>
      <c r="E1076" s="15">
        <v>112125</v>
      </c>
      <c r="F1076" s="15">
        <v>50</v>
      </c>
      <c r="G1076" s="15">
        <v>0</v>
      </c>
      <c r="H1076" s="15">
        <v>0</v>
      </c>
      <c r="I1076" s="15">
        <v>400</v>
      </c>
      <c r="J1076" s="15">
        <v>2237.91</v>
      </c>
      <c r="K1076" s="15">
        <v>0</v>
      </c>
      <c r="L1076" s="15">
        <v>1145</v>
      </c>
      <c r="M1076" s="15">
        <v>660</v>
      </c>
      <c r="N1076" s="15">
        <v>12200</v>
      </c>
      <c r="O1076" s="15">
        <v>109654.11</v>
      </c>
      <c r="P1076" s="15">
        <v>0</v>
      </c>
      <c r="Q1076" s="15">
        <v>350</v>
      </c>
      <c r="R1076" s="15">
        <v>18813.8</v>
      </c>
      <c r="S1076" s="15">
        <v>112125</v>
      </c>
      <c r="T1076" s="15">
        <v>16692.91</v>
      </c>
      <c r="U1076" s="15">
        <v>0</v>
      </c>
      <c r="V1076" s="15">
        <v>0</v>
      </c>
      <c r="W1076" s="15">
        <v>116617.91</v>
      </c>
      <c r="X1076" s="16">
        <v>0</v>
      </c>
      <c r="Y1076" s="16">
        <v>0</v>
      </c>
      <c r="Z1076" s="16">
        <v>0</v>
      </c>
      <c r="AA1076" s="16">
        <v>0</v>
      </c>
      <c r="AB1076" s="16">
        <v>0</v>
      </c>
      <c r="AC1076" s="16">
        <v>0</v>
      </c>
      <c r="AD1076" s="15">
        <v>0</v>
      </c>
      <c r="AE1076" s="15">
        <v>105611.2</v>
      </c>
      <c r="AF1076" s="17">
        <v>-2.0499999999999998</v>
      </c>
      <c r="AG1076" s="17">
        <v>0</v>
      </c>
      <c r="AH1076" s="17">
        <v>0</v>
      </c>
      <c r="AI1076" s="17">
        <v>0</v>
      </c>
      <c r="AJ1076" s="17">
        <v>0</v>
      </c>
      <c r="AK1076" s="17">
        <v>0</v>
      </c>
      <c r="AL1076" s="18">
        <v>1144</v>
      </c>
      <c r="AM1076" s="18">
        <v>1199</v>
      </c>
      <c r="AN1076" s="35">
        <v>42835</v>
      </c>
      <c r="AO1076" s="35">
        <v>42832</v>
      </c>
      <c r="AP1076" s="23" t="s">
        <v>50</v>
      </c>
      <c r="AQ1076" s="36">
        <v>42834.946400462963</v>
      </c>
      <c r="AR1076" s="20" t="s">
        <v>51</v>
      </c>
      <c r="AS1076" s="25" t="s">
        <v>50</v>
      </c>
      <c r="AT1076" s="37">
        <v>42850.879733796297</v>
      </c>
      <c r="AU1076" s="21" t="s">
        <v>57</v>
      </c>
    </row>
    <row r="1077" spans="1:47" x14ac:dyDescent="0.2">
      <c r="A1077" s="4" t="s">
        <v>160</v>
      </c>
      <c r="B1077" s="14" t="s">
        <v>161</v>
      </c>
      <c r="C1077" s="34">
        <v>42832</v>
      </c>
      <c r="D1077" s="15">
        <v>106140</v>
      </c>
      <c r="E1077" s="15">
        <v>105740</v>
      </c>
      <c r="F1077" s="15">
        <v>0</v>
      </c>
      <c r="G1077" s="15">
        <v>0</v>
      </c>
      <c r="H1077" s="15">
        <v>0</v>
      </c>
      <c r="I1077" s="15">
        <v>400</v>
      </c>
      <c r="J1077" s="15">
        <v>2116.08</v>
      </c>
      <c r="K1077" s="15">
        <v>0</v>
      </c>
      <c r="L1077" s="15">
        <v>2035</v>
      </c>
      <c r="M1077" s="15">
        <v>205</v>
      </c>
      <c r="N1077" s="15">
        <v>16400</v>
      </c>
      <c r="O1077" s="15">
        <v>104564.88</v>
      </c>
      <c r="P1077" s="15">
        <v>0</v>
      </c>
      <c r="Q1077" s="15">
        <v>1760</v>
      </c>
      <c r="R1077" s="15">
        <v>20571.2</v>
      </c>
      <c r="S1077" s="15">
        <v>105740</v>
      </c>
      <c r="T1077" s="15">
        <v>21156.080000000002</v>
      </c>
      <c r="U1077" s="15">
        <v>0</v>
      </c>
      <c r="V1077" s="15">
        <v>0</v>
      </c>
      <c r="W1077" s="15">
        <v>110496.08</v>
      </c>
      <c r="X1077" s="16">
        <v>0</v>
      </c>
      <c r="Y1077" s="16">
        <v>0</v>
      </c>
      <c r="Z1077" s="16">
        <v>0</v>
      </c>
      <c r="AA1077" s="16">
        <v>0</v>
      </c>
      <c r="AB1077" s="16">
        <v>0</v>
      </c>
      <c r="AC1077" s="16">
        <v>0</v>
      </c>
      <c r="AD1077" s="15">
        <v>0</v>
      </c>
      <c r="AE1077" s="15">
        <v>100208.8</v>
      </c>
      <c r="AF1077" s="17">
        <v>-10.36</v>
      </c>
      <c r="AG1077" s="17">
        <v>0</v>
      </c>
      <c r="AH1077" s="17">
        <v>0</v>
      </c>
      <c r="AI1077" s="17">
        <v>0</v>
      </c>
      <c r="AJ1077" s="17">
        <v>0</v>
      </c>
      <c r="AK1077" s="17">
        <v>0</v>
      </c>
      <c r="AL1077" s="18">
        <v>1234</v>
      </c>
      <c r="AM1077" s="18">
        <v>1290</v>
      </c>
      <c r="AN1077" s="35">
        <v>42837</v>
      </c>
      <c r="AO1077" s="35">
        <v>42833</v>
      </c>
      <c r="AP1077" s="23" t="s">
        <v>50</v>
      </c>
      <c r="AQ1077" s="36">
        <v>42835.612118055556</v>
      </c>
      <c r="AR1077" s="20" t="s">
        <v>51</v>
      </c>
      <c r="AS1077" s="25" t="s">
        <v>50</v>
      </c>
      <c r="AT1077" s="37">
        <v>42850.879733796297</v>
      </c>
      <c r="AU1077" s="21" t="s">
        <v>57</v>
      </c>
    </row>
    <row r="1078" spans="1:47" x14ac:dyDescent="0.2">
      <c r="A1078" s="4" t="s">
        <v>160</v>
      </c>
      <c r="B1078" s="14" t="s">
        <v>161</v>
      </c>
      <c r="C1078" s="34">
        <v>42833</v>
      </c>
      <c r="D1078" s="15">
        <v>58460</v>
      </c>
      <c r="E1078" s="15">
        <v>58010</v>
      </c>
      <c r="F1078" s="15">
        <v>0</v>
      </c>
      <c r="G1078" s="15">
        <v>0</v>
      </c>
      <c r="H1078" s="15">
        <v>0</v>
      </c>
      <c r="I1078" s="15">
        <v>450</v>
      </c>
      <c r="J1078" s="15">
        <v>783.6</v>
      </c>
      <c r="K1078" s="15">
        <v>0</v>
      </c>
      <c r="L1078" s="15">
        <v>1495</v>
      </c>
      <c r="M1078" s="15">
        <v>595</v>
      </c>
      <c r="N1078" s="15">
        <v>10200</v>
      </c>
      <c r="O1078" s="15">
        <v>60566.400000000001</v>
      </c>
      <c r="P1078" s="15">
        <v>0</v>
      </c>
      <c r="Q1078" s="15">
        <v>0</v>
      </c>
      <c r="R1078" s="15">
        <v>10967.2</v>
      </c>
      <c r="S1078" s="15">
        <v>58010</v>
      </c>
      <c r="T1078" s="15">
        <v>13523.6</v>
      </c>
      <c r="U1078" s="15">
        <v>0</v>
      </c>
      <c r="V1078" s="15">
        <v>0</v>
      </c>
      <c r="W1078" s="15">
        <v>61333.599999999999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  <c r="AD1078" s="15">
        <v>0</v>
      </c>
      <c r="AE1078" s="15">
        <v>57692.800000000003</v>
      </c>
      <c r="AF1078" s="17">
        <v>0</v>
      </c>
      <c r="AG1078" s="17">
        <v>0</v>
      </c>
      <c r="AH1078" s="17">
        <v>0</v>
      </c>
      <c r="AI1078" s="17">
        <v>0</v>
      </c>
      <c r="AJ1078" s="17">
        <v>0</v>
      </c>
      <c r="AK1078" s="17">
        <v>0</v>
      </c>
      <c r="AL1078" s="18">
        <v>669</v>
      </c>
      <c r="AM1078" s="18">
        <v>709</v>
      </c>
      <c r="AN1078" s="35">
        <v>42837</v>
      </c>
      <c r="AO1078" s="35">
        <v>42835</v>
      </c>
      <c r="AP1078" s="23" t="s">
        <v>50</v>
      </c>
      <c r="AQ1078" s="36">
        <v>42836.466319444444</v>
      </c>
      <c r="AR1078" s="20" t="s">
        <v>51</v>
      </c>
      <c r="AS1078" s="25" t="s">
        <v>50</v>
      </c>
      <c r="AT1078" s="37">
        <v>42850.879733796297</v>
      </c>
      <c r="AU1078" s="21" t="s">
        <v>57</v>
      </c>
    </row>
    <row r="1079" spans="1:47" x14ac:dyDescent="0.2">
      <c r="A1079" s="4" t="s">
        <v>160</v>
      </c>
      <c r="B1079" s="14" t="s">
        <v>161</v>
      </c>
      <c r="C1079" s="34">
        <v>42835</v>
      </c>
      <c r="D1079" s="15">
        <v>77410</v>
      </c>
      <c r="E1079" s="15">
        <v>77110</v>
      </c>
      <c r="F1079" s="15">
        <v>0</v>
      </c>
      <c r="G1079" s="15">
        <v>0</v>
      </c>
      <c r="H1079" s="15">
        <v>0</v>
      </c>
      <c r="I1079" s="15">
        <v>300</v>
      </c>
      <c r="J1079" s="15">
        <v>1311.51</v>
      </c>
      <c r="K1079" s="15">
        <v>0</v>
      </c>
      <c r="L1079" s="15">
        <v>940</v>
      </c>
      <c r="M1079" s="15">
        <v>525</v>
      </c>
      <c r="N1079" s="15">
        <v>13500</v>
      </c>
      <c r="O1079" s="15">
        <v>76544.039999999994</v>
      </c>
      <c r="P1079" s="15">
        <v>0</v>
      </c>
      <c r="Q1079" s="15">
        <v>1145</v>
      </c>
      <c r="R1079" s="15">
        <v>15997.47</v>
      </c>
      <c r="S1079" s="15">
        <v>77110</v>
      </c>
      <c r="T1079" s="15">
        <v>16576.509999999998</v>
      </c>
      <c r="U1079" s="15">
        <v>0</v>
      </c>
      <c r="V1079" s="15">
        <v>0</v>
      </c>
      <c r="W1079" s="15">
        <v>80186.509999999995</v>
      </c>
      <c r="X1079" s="16">
        <v>0</v>
      </c>
      <c r="Y1079" s="16">
        <v>0</v>
      </c>
      <c r="Z1079" s="16">
        <v>0</v>
      </c>
      <c r="AA1079" s="16">
        <v>0</v>
      </c>
      <c r="AB1079" s="16">
        <v>0</v>
      </c>
      <c r="AC1079" s="16">
        <v>0</v>
      </c>
      <c r="AD1079" s="15">
        <v>0</v>
      </c>
      <c r="AE1079" s="15">
        <v>73767.53</v>
      </c>
      <c r="AF1079" s="17">
        <v>-17.45</v>
      </c>
      <c r="AG1079" s="17">
        <v>0</v>
      </c>
      <c r="AH1079" s="17">
        <v>450</v>
      </c>
      <c r="AI1079" s="17">
        <v>70555.83</v>
      </c>
      <c r="AJ1079" s="17">
        <v>0</v>
      </c>
      <c r="AK1079" s="17">
        <v>0</v>
      </c>
      <c r="AL1079" s="18">
        <v>826</v>
      </c>
      <c r="AM1079" s="18">
        <v>849</v>
      </c>
      <c r="AN1079" s="35">
        <v>42842</v>
      </c>
      <c r="AO1079" s="35">
        <v>42836</v>
      </c>
      <c r="AP1079" s="23" t="s">
        <v>50</v>
      </c>
      <c r="AQ1079" s="36">
        <v>42837.421018518522</v>
      </c>
      <c r="AR1079" s="20" t="s">
        <v>51</v>
      </c>
      <c r="AS1079" s="25" t="s">
        <v>50</v>
      </c>
      <c r="AT1079" s="37">
        <v>42850.879733796297</v>
      </c>
      <c r="AU1079" s="21" t="s">
        <v>57</v>
      </c>
    </row>
    <row r="1080" spans="1:47" x14ac:dyDescent="0.2">
      <c r="A1080" s="4" t="s">
        <v>160</v>
      </c>
      <c r="B1080" s="14" t="s">
        <v>161</v>
      </c>
      <c r="C1080" s="34">
        <v>42836</v>
      </c>
      <c r="D1080" s="15">
        <v>34580</v>
      </c>
      <c r="E1080" s="15">
        <v>34580</v>
      </c>
      <c r="F1080" s="15">
        <v>0</v>
      </c>
      <c r="G1080" s="15">
        <v>0</v>
      </c>
      <c r="H1080" s="15">
        <v>0</v>
      </c>
      <c r="I1080" s="15">
        <v>0</v>
      </c>
      <c r="J1080" s="15">
        <v>237.78</v>
      </c>
      <c r="K1080" s="15">
        <v>0</v>
      </c>
      <c r="L1080" s="15">
        <v>335</v>
      </c>
      <c r="M1080" s="15">
        <v>110</v>
      </c>
      <c r="N1080" s="15">
        <v>5600</v>
      </c>
      <c r="O1080" s="15">
        <v>39821.980000000003</v>
      </c>
      <c r="P1080" s="15">
        <v>0</v>
      </c>
      <c r="Q1080" s="15">
        <v>0</v>
      </c>
      <c r="R1080" s="15">
        <v>1040.8</v>
      </c>
      <c r="S1080" s="15">
        <v>34580</v>
      </c>
      <c r="T1080" s="15">
        <v>6282.78</v>
      </c>
      <c r="U1080" s="15">
        <v>0</v>
      </c>
      <c r="V1080" s="15">
        <v>0</v>
      </c>
      <c r="W1080" s="15">
        <v>35262.78</v>
      </c>
      <c r="X1080" s="16">
        <v>0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  <c r="AD1080" s="15">
        <v>0</v>
      </c>
      <c r="AE1080" s="15">
        <v>39139.199999999997</v>
      </c>
      <c r="AF1080" s="17">
        <v>0</v>
      </c>
      <c r="AG1080" s="17">
        <v>0</v>
      </c>
      <c r="AH1080" s="17">
        <v>0</v>
      </c>
      <c r="AI1080" s="17">
        <v>0</v>
      </c>
      <c r="AJ1080" s="17">
        <v>0</v>
      </c>
      <c r="AK1080" s="17">
        <v>0</v>
      </c>
      <c r="AL1080" s="18">
        <v>227</v>
      </c>
      <c r="AM1080" s="18">
        <v>314</v>
      </c>
      <c r="AN1080" s="35">
        <v>42843</v>
      </c>
      <c r="AO1080" s="35">
        <v>42837</v>
      </c>
      <c r="AP1080" s="23" t="s">
        <v>50</v>
      </c>
      <c r="AQ1080" s="36">
        <v>42841.521215277775</v>
      </c>
      <c r="AR1080" s="20" t="s">
        <v>51</v>
      </c>
      <c r="AS1080" s="25" t="s">
        <v>50</v>
      </c>
      <c r="AT1080" s="37">
        <v>42850.879733796297</v>
      </c>
      <c r="AU1080" s="21" t="s">
        <v>57</v>
      </c>
    </row>
    <row r="1081" spans="1:47" x14ac:dyDescent="0.2">
      <c r="A1081" s="4" t="s">
        <v>160</v>
      </c>
      <c r="B1081" s="14" t="s">
        <v>161</v>
      </c>
      <c r="C1081" s="34">
        <v>42837</v>
      </c>
      <c r="D1081" s="15">
        <v>3365</v>
      </c>
      <c r="E1081" s="15">
        <v>3365</v>
      </c>
      <c r="F1081" s="15">
        <v>0</v>
      </c>
      <c r="G1081" s="15">
        <v>0</v>
      </c>
      <c r="H1081" s="15">
        <v>0</v>
      </c>
      <c r="I1081" s="15">
        <v>0</v>
      </c>
      <c r="J1081" s="15">
        <v>11.7</v>
      </c>
      <c r="K1081" s="15">
        <v>0</v>
      </c>
      <c r="L1081" s="15">
        <v>230</v>
      </c>
      <c r="M1081" s="15">
        <v>20</v>
      </c>
      <c r="N1081" s="15">
        <v>0</v>
      </c>
      <c r="O1081" s="15">
        <v>3116.7</v>
      </c>
      <c r="P1081" s="15">
        <v>0</v>
      </c>
      <c r="Q1081" s="15">
        <v>0</v>
      </c>
      <c r="R1081" s="15">
        <v>510</v>
      </c>
      <c r="S1081" s="15">
        <v>3365</v>
      </c>
      <c r="T1081" s="15">
        <v>261.7</v>
      </c>
      <c r="U1081" s="15">
        <v>0</v>
      </c>
      <c r="V1081" s="15">
        <v>0</v>
      </c>
      <c r="W1081" s="15">
        <v>3626.7</v>
      </c>
      <c r="X1081" s="16">
        <v>0</v>
      </c>
      <c r="Y1081" s="16">
        <v>0</v>
      </c>
      <c r="Z1081" s="16">
        <v>0</v>
      </c>
      <c r="AA1081" s="16">
        <v>0</v>
      </c>
      <c r="AB1081" s="16">
        <v>0</v>
      </c>
      <c r="AC1081" s="16">
        <v>0</v>
      </c>
      <c r="AD1081" s="15">
        <v>0</v>
      </c>
      <c r="AE1081" s="15">
        <v>2855</v>
      </c>
      <c r="AF1081" s="17">
        <v>0</v>
      </c>
      <c r="AG1081" s="17">
        <v>0</v>
      </c>
      <c r="AH1081" s="17">
        <v>0</v>
      </c>
      <c r="AI1081" s="17">
        <v>0</v>
      </c>
      <c r="AJ1081" s="17">
        <v>0</v>
      </c>
      <c r="AK1081" s="17">
        <v>0</v>
      </c>
      <c r="AL1081" s="18">
        <v>41</v>
      </c>
      <c r="AM1081" s="18">
        <v>41</v>
      </c>
      <c r="AN1081" s="35">
        <v>42844</v>
      </c>
      <c r="AO1081" s="35">
        <v>42838</v>
      </c>
      <c r="AP1081" s="23" t="s">
        <v>50</v>
      </c>
      <c r="AQ1081" s="36">
        <v>42841.912233796298</v>
      </c>
      <c r="AR1081" s="20" t="s">
        <v>51</v>
      </c>
      <c r="AS1081" s="25" t="s">
        <v>50</v>
      </c>
      <c r="AT1081" s="37">
        <v>42850.879733796297</v>
      </c>
      <c r="AU1081" s="21" t="s">
        <v>57</v>
      </c>
    </row>
    <row r="1082" spans="1:47" x14ac:dyDescent="0.2">
      <c r="A1082" s="4" t="s">
        <v>160</v>
      </c>
      <c r="B1082" s="14" t="s">
        <v>161</v>
      </c>
      <c r="C1082" s="34">
        <v>42842</v>
      </c>
      <c r="D1082" s="15">
        <v>63170</v>
      </c>
      <c r="E1082" s="15">
        <v>63020</v>
      </c>
      <c r="F1082" s="15">
        <v>50</v>
      </c>
      <c r="G1082" s="15">
        <v>0</v>
      </c>
      <c r="H1082" s="15">
        <v>0</v>
      </c>
      <c r="I1082" s="15">
        <v>100</v>
      </c>
      <c r="J1082" s="15">
        <v>3533.94</v>
      </c>
      <c r="K1082" s="15">
        <v>0</v>
      </c>
      <c r="L1082" s="15">
        <v>1295</v>
      </c>
      <c r="M1082" s="15">
        <v>560</v>
      </c>
      <c r="N1082" s="15">
        <v>13700</v>
      </c>
      <c r="O1082" s="15">
        <v>64962.44</v>
      </c>
      <c r="P1082" s="15">
        <v>0</v>
      </c>
      <c r="Q1082" s="15">
        <v>1035</v>
      </c>
      <c r="R1082" s="15">
        <v>16261.5</v>
      </c>
      <c r="S1082" s="15">
        <v>63020</v>
      </c>
      <c r="T1082" s="15">
        <v>19238.939999999999</v>
      </c>
      <c r="U1082" s="15">
        <v>0</v>
      </c>
      <c r="V1082" s="15">
        <v>0</v>
      </c>
      <c r="W1082" s="15">
        <v>68558.94</v>
      </c>
      <c r="X1082" s="16">
        <v>0</v>
      </c>
      <c r="Y1082" s="16">
        <v>0</v>
      </c>
      <c r="Z1082" s="16">
        <v>0</v>
      </c>
      <c r="AA1082" s="16">
        <v>0</v>
      </c>
      <c r="AB1082" s="16">
        <v>0</v>
      </c>
      <c r="AC1082" s="16">
        <v>0</v>
      </c>
      <c r="AD1082" s="15">
        <v>0</v>
      </c>
      <c r="AE1082" s="15">
        <v>59573.5</v>
      </c>
      <c r="AF1082" s="17">
        <v>-18.82</v>
      </c>
      <c r="AG1082" s="17">
        <v>0</v>
      </c>
      <c r="AH1082" s="17">
        <v>0</v>
      </c>
      <c r="AI1082" s="17">
        <v>0</v>
      </c>
      <c r="AJ1082" s="17">
        <v>0</v>
      </c>
      <c r="AK1082" s="17">
        <v>0</v>
      </c>
      <c r="AL1082" s="18">
        <v>833</v>
      </c>
      <c r="AM1082" s="18">
        <v>853</v>
      </c>
      <c r="AN1082" s="35">
        <v>42845</v>
      </c>
      <c r="AO1082" s="35">
        <v>42843</v>
      </c>
      <c r="AP1082" s="23" t="s">
        <v>50</v>
      </c>
      <c r="AQ1082" s="36">
        <v>42843.737175925926</v>
      </c>
      <c r="AR1082" s="20" t="s">
        <v>51</v>
      </c>
      <c r="AS1082" s="25" t="s">
        <v>50</v>
      </c>
      <c r="AT1082" s="37">
        <v>42850.879733796297</v>
      </c>
      <c r="AU1082" s="21" t="s">
        <v>57</v>
      </c>
    </row>
    <row r="1083" spans="1:47" x14ac:dyDescent="0.2">
      <c r="A1083" s="4" t="s">
        <v>160</v>
      </c>
      <c r="B1083" s="14" t="s">
        <v>161</v>
      </c>
      <c r="C1083" s="34">
        <v>42843</v>
      </c>
      <c r="D1083" s="15">
        <v>64735</v>
      </c>
      <c r="E1083" s="15">
        <v>64285</v>
      </c>
      <c r="F1083" s="15">
        <v>300</v>
      </c>
      <c r="G1083" s="15">
        <v>0</v>
      </c>
      <c r="H1083" s="15">
        <v>0</v>
      </c>
      <c r="I1083" s="15">
        <v>150</v>
      </c>
      <c r="J1083" s="15">
        <v>2709.78</v>
      </c>
      <c r="K1083" s="15">
        <v>0</v>
      </c>
      <c r="L1083" s="15">
        <v>1445</v>
      </c>
      <c r="M1083" s="15">
        <v>575</v>
      </c>
      <c r="N1083" s="15">
        <v>7800</v>
      </c>
      <c r="O1083" s="15">
        <v>66148.179999999993</v>
      </c>
      <c r="P1083" s="15">
        <v>0</v>
      </c>
      <c r="Q1083" s="15">
        <v>575</v>
      </c>
      <c r="R1083" s="15">
        <v>10541.6</v>
      </c>
      <c r="S1083" s="15">
        <v>64285</v>
      </c>
      <c r="T1083" s="15">
        <v>12979.78</v>
      </c>
      <c r="U1083" s="15">
        <v>0</v>
      </c>
      <c r="V1083" s="15">
        <v>0</v>
      </c>
      <c r="W1083" s="15">
        <v>69464.78</v>
      </c>
      <c r="X1083" s="16">
        <v>0</v>
      </c>
      <c r="Y1083" s="16">
        <v>0</v>
      </c>
      <c r="Z1083" s="16">
        <v>0</v>
      </c>
      <c r="AA1083" s="16">
        <v>0</v>
      </c>
      <c r="AB1083" s="16">
        <v>0</v>
      </c>
      <c r="AC1083" s="16">
        <v>0</v>
      </c>
      <c r="AD1083" s="15">
        <v>0</v>
      </c>
      <c r="AE1083" s="15">
        <v>61418.400000000001</v>
      </c>
      <c r="AF1083" s="17">
        <v>-3.38</v>
      </c>
      <c r="AG1083" s="17">
        <v>0</v>
      </c>
      <c r="AH1083" s="17">
        <v>0</v>
      </c>
      <c r="AI1083" s="17">
        <v>0</v>
      </c>
      <c r="AJ1083" s="17">
        <v>0</v>
      </c>
      <c r="AK1083" s="17">
        <v>0</v>
      </c>
      <c r="AL1083" s="18">
        <v>753</v>
      </c>
      <c r="AM1083" s="18">
        <v>788</v>
      </c>
      <c r="AN1083" s="35">
        <v>42846</v>
      </c>
      <c r="AO1083" s="35">
        <v>42844</v>
      </c>
      <c r="AP1083" s="23" t="s">
        <v>50</v>
      </c>
      <c r="AQ1083" s="36">
        <v>42844.702708333331</v>
      </c>
      <c r="AR1083" s="20" t="s">
        <v>51</v>
      </c>
      <c r="AS1083" s="25" t="s">
        <v>50</v>
      </c>
      <c r="AT1083" s="37">
        <v>42850.879733796297</v>
      </c>
      <c r="AU1083" s="21" t="s">
        <v>57</v>
      </c>
    </row>
    <row r="1084" spans="1:47" x14ac:dyDescent="0.2">
      <c r="A1084" s="4" t="s">
        <v>160</v>
      </c>
      <c r="B1084" s="14" t="s">
        <v>161</v>
      </c>
      <c r="C1084" s="34">
        <v>42844</v>
      </c>
      <c r="D1084" s="15">
        <v>68300</v>
      </c>
      <c r="E1084" s="15">
        <v>67950</v>
      </c>
      <c r="F1084" s="15">
        <v>200</v>
      </c>
      <c r="G1084" s="15">
        <v>0</v>
      </c>
      <c r="H1084" s="15">
        <v>0</v>
      </c>
      <c r="I1084" s="15">
        <v>150</v>
      </c>
      <c r="J1084" s="15">
        <v>2852.64</v>
      </c>
      <c r="K1084" s="15">
        <v>0</v>
      </c>
      <c r="L1084" s="15">
        <v>1240</v>
      </c>
      <c r="M1084" s="15">
        <v>355</v>
      </c>
      <c r="N1084" s="15">
        <v>5600</v>
      </c>
      <c r="O1084" s="15">
        <v>70517.94</v>
      </c>
      <c r="P1084" s="15">
        <v>0</v>
      </c>
      <c r="Q1084" s="15">
        <v>685</v>
      </c>
      <c r="R1084" s="15">
        <v>7144.7</v>
      </c>
      <c r="S1084" s="15">
        <v>67950</v>
      </c>
      <c r="T1084" s="15">
        <v>10397.64</v>
      </c>
      <c r="U1084" s="15">
        <v>0</v>
      </c>
      <c r="V1084" s="15">
        <v>0</v>
      </c>
      <c r="W1084" s="15">
        <v>72747.64</v>
      </c>
      <c r="X1084" s="16">
        <v>0</v>
      </c>
      <c r="Y1084" s="16">
        <v>0</v>
      </c>
      <c r="Z1084" s="16">
        <v>0</v>
      </c>
      <c r="AA1084" s="16">
        <v>0</v>
      </c>
      <c r="AB1084" s="16">
        <v>0</v>
      </c>
      <c r="AC1084" s="16">
        <v>0</v>
      </c>
      <c r="AD1084" s="15">
        <v>0</v>
      </c>
      <c r="AE1084" s="15">
        <v>66070.3</v>
      </c>
      <c r="AF1084" s="17">
        <v>-11.9</v>
      </c>
      <c r="AG1084" s="17">
        <v>0</v>
      </c>
      <c r="AH1084" s="17">
        <v>0</v>
      </c>
      <c r="AI1084" s="17">
        <v>0</v>
      </c>
      <c r="AJ1084" s="17">
        <v>-537.35</v>
      </c>
      <c r="AK1084" s="17">
        <v>0</v>
      </c>
      <c r="AL1084" s="18">
        <v>783</v>
      </c>
      <c r="AM1084" s="18">
        <v>817</v>
      </c>
      <c r="AN1084" s="35">
        <v>42849</v>
      </c>
      <c r="AO1084" s="35">
        <v>42845</v>
      </c>
      <c r="AP1084" s="23" t="s">
        <v>50</v>
      </c>
      <c r="AQ1084" s="36">
        <v>42845.715671296297</v>
      </c>
      <c r="AR1084" s="20" t="s">
        <v>51</v>
      </c>
      <c r="AS1084" s="25" t="s">
        <v>50</v>
      </c>
      <c r="AT1084" s="37">
        <v>42850.879733796297</v>
      </c>
      <c r="AU1084" s="21" t="s">
        <v>57</v>
      </c>
    </row>
    <row r="1085" spans="1:47" x14ac:dyDescent="0.2">
      <c r="A1085" s="4" t="s">
        <v>160</v>
      </c>
      <c r="B1085" s="14" t="s">
        <v>161</v>
      </c>
      <c r="C1085" s="34">
        <v>42845</v>
      </c>
      <c r="D1085" s="15">
        <v>51840</v>
      </c>
      <c r="E1085" s="15">
        <v>51490</v>
      </c>
      <c r="F1085" s="15">
        <v>200</v>
      </c>
      <c r="G1085" s="15">
        <v>0</v>
      </c>
      <c r="H1085" s="15">
        <v>0</v>
      </c>
      <c r="I1085" s="15">
        <v>150</v>
      </c>
      <c r="J1085" s="15">
        <v>1639.14</v>
      </c>
      <c r="K1085" s="15">
        <v>50</v>
      </c>
      <c r="L1085" s="15">
        <v>1030</v>
      </c>
      <c r="M1085" s="15">
        <v>1030</v>
      </c>
      <c r="N1085" s="15">
        <v>11100</v>
      </c>
      <c r="O1085" s="15">
        <v>55616.77</v>
      </c>
      <c r="P1085" s="15">
        <v>0</v>
      </c>
      <c r="Q1085" s="15">
        <v>250</v>
      </c>
      <c r="R1085" s="15">
        <v>10822.37</v>
      </c>
      <c r="S1085" s="15">
        <v>51490</v>
      </c>
      <c r="T1085" s="15">
        <v>15199.14</v>
      </c>
      <c r="U1085" s="15">
        <v>0</v>
      </c>
      <c r="V1085" s="15">
        <v>0</v>
      </c>
      <c r="W1085" s="15">
        <v>55589.14</v>
      </c>
      <c r="X1085" s="16">
        <v>0</v>
      </c>
      <c r="Y1085" s="16">
        <v>0</v>
      </c>
      <c r="Z1085" s="16">
        <v>0</v>
      </c>
      <c r="AA1085" s="16">
        <v>0</v>
      </c>
      <c r="AB1085" s="16">
        <v>0</v>
      </c>
      <c r="AC1085" s="16">
        <v>0</v>
      </c>
      <c r="AD1085" s="15">
        <v>0</v>
      </c>
      <c r="AE1085" s="15">
        <v>51867.63</v>
      </c>
      <c r="AF1085" s="17">
        <v>-1.47</v>
      </c>
      <c r="AG1085" s="17">
        <v>0</v>
      </c>
      <c r="AH1085" s="17">
        <v>150</v>
      </c>
      <c r="AI1085" s="17">
        <v>0</v>
      </c>
      <c r="AJ1085" s="17">
        <v>0</v>
      </c>
      <c r="AK1085" s="17">
        <v>0</v>
      </c>
      <c r="AL1085" s="18">
        <v>657</v>
      </c>
      <c r="AM1085" s="18">
        <v>677</v>
      </c>
      <c r="AN1085" s="35">
        <v>42850</v>
      </c>
      <c r="AO1085" s="35">
        <v>42846</v>
      </c>
      <c r="AP1085" s="23" t="s">
        <v>50</v>
      </c>
      <c r="AQ1085" s="36">
        <v>42848.827268518522</v>
      </c>
      <c r="AR1085" s="20" t="s">
        <v>51</v>
      </c>
      <c r="AS1085" s="25" t="s">
        <v>50</v>
      </c>
      <c r="AT1085" s="37">
        <v>42850.879733796297</v>
      </c>
      <c r="AU1085" s="21" t="s">
        <v>57</v>
      </c>
    </row>
    <row r="1086" spans="1:47" x14ac:dyDescent="0.2">
      <c r="A1086" s="4" t="s">
        <v>160</v>
      </c>
      <c r="B1086" s="14" t="s">
        <v>161</v>
      </c>
      <c r="C1086" s="34">
        <v>42846</v>
      </c>
      <c r="D1086" s="15">
        <v>44415</v>
      </c>
      <c r="E1086" s="15">
        <v>43865</v>
      </c>
      <c r="F1086" s="15">
        <v>250</v>
      </c>
      <c r="G1086" s="15">
        <v>0</v>
      </c>
      <c r="H1086" s="15">
        <v>0</v>
      </c>
      <c r="I1086" s="15">
        <v>300</v>
      </c>
      <c r="J1086" s="15">
        <v>584.19000000000005</v>
      </c>
      <c r="K1086" s="15">
        <v>0</v>
      </c>
      <c r="L1086" s="15">
        <v>685</v>
      </c>
      <c r="M1086" s="15">
        <v>190</v>
      </c>
      <c r="N1086" s="15">
        <v>6600</v>
      </c>
      <c r="O1086" s="15">
        <v>44265.62</v>
      </c>
      <c r="P1086" s="15">
        <v>0</v>
      </c>
      <c r="Q1086" s="15">
        <v>0</v>
      </c>
      <c r="R1086" s="15">
        <v>8208.57</v>
      </c>
      <c r="S1086" s="15">
        <v>43865</v>
      </c>
      <c r="T1086" s="15">
        <v>8609.19</v>
      </c>
      <c r="U1086" s="15">
        <v>0</v>
      </c>
      <c r="V1086" s="15">
        <v>0</v>
      </c>
      <c r="W1086" s="15">
        <v>45874.19</v>
      </c>
      <c r="X1086" s="16">
        <v>0</v>
      </c>
      <c r="Y1086" s="16">
        <v>0</v>
      </c>
      <c r="Z1086" s="16">
        <v>0</v>
      </c>
      <c r="AA1086" s="16">
        <v>0</v>
      </c>
      <c r="AB1086" s="16">
        <v>0</v>
      </c>
      <c r="AC1086" s="16">
        <v>0</v>
      </c>
      <c r="AD1086" s="15">
        <v>0</v>
      </c>
      <c r="AE1086" s="15">
        <v>42806.43</v>
      </c>
      <c r="AF1086" s="17">
        <v>0</v>
      </c>
      <c r="AG1086" s="17">
        <v>0</v>
      </c>
      <c r="AH1086" s="17">
        <v>0</v>
      </c>
      <c r="AI1086" s="17">
        <v>0</v>
      </c>
      <c r="AJ1086" s="17">
        <v>0</v>
      </c>
      <c r="AK1086" s="17">
        <v>0</v>
      </c>
      <c r="AL1086" s="18">
        <v>531</v>
      </c>
      <c r="AM1086" s="18">
        <v>559</v>
      </c>
      <c r="AN1086" s="35">
        <v>42851</v>
      </c>
      <c r="AO1086" s="35">
        <v>42847</v>
      </c>
      <c r="AP1086" s="23" t="s">
        <v>50</v>
      </c>
      <c r="AQ1086" s="36">
        <v>42850.441238425927</v>
      </c>
      <c r="AR1086" s="20" t="s">
        <v>51</v>
      </c>
      <c r="AS1086" s="25" t="s">
        <v>50</v>
      </c>
      <c r="AT1086" s="37">
        <v>42850.879733796297</v>
      </c>
      <c r="AU1086" s="21" t="s">
        <v>57</v>
      </c>
    </row>
    <row r="1087" spans="1:47" x14ac:dyDescent="0.2">
      <c r="A1087" s="4" t="s">
        <v>160</v>
      </c>
      <c r="B1087" s="14" t="s">
        <v>161</v>
      </c>
      <c r="C1087" s="34">
        <v>42847</v>
      </c>
      <c r="D1087" s="15">
        <v>44235</v>
      </c>
      <c r="E1087" s="15">
        <v>43935</v>
      </c>
      <c r="F1087" s="15">
        <v>100</v>
      </c>
      <c r="G1087" s="15">
        <v>0</v>
      </c>
      <c r="H1087" s="15">
        <v>0</v>
      </c>
      <c r="I1087" s="15">
        <v>200</v>
      </c>
      <c r="J1087" s="15">
        <v>979.8</v>
      </c>
      <c r="K1087" s="15">
        <v>0</v>
      </c>
      <c r="L1087" s="15">
        <v>965</v>
      </c>
      <c r="M1087" s="15">
        <v>725</v>
      </c>
      <c r="N1087" s="15">
        <v>10100</v>
      </c>
      <c r="O1087" s="15">
        <v>45951.7</v>
      </c>
      <c r="P1087" s="15">
        <v>0</v>
      </c>
      <c r="Q1087" s="15">
        <v>0</v>
      </c>
      <c r="R1087" s="15">
        <v>11053.1</v>
      </c>
      <c r="S1087" s="15">
        <v>43935</v>
      </c>
      <c r="T1087" s="15">
        <v>13069.8</v>
      </c>
      <c r="U1087" s="15">
        <v>0</v>
      </c>
      <c r="V1087" s="15">
        <v>0</v>
      </c>
      <c r="W1087" s="15">
        <v>46904.800000000003</v>
      </c>
      <c r="X1087" s="16">
        <v>0</v>
      </c>
      <c r="Y1087" s="16">
        <v>0</v>
      </c>
      <c r="Z1087" s="16">
        <v>0</v>
      </c>
      <c r="AA1087" s="16">
        <v>0</v>
      </c>
      <c r="AB1087" s="16">
        <v>0</v>
      </c>
      <c r="AC1087" s="16">
        <v>0</v>
      </c>
      <c r="AD1087" s="15">
        <v>0</v>
      </c>
      <c r="AE1087" s="15">
        <v>43281.9</v>
      </c>
      <c r="AF1087" s="17">
        <v>0</v>
      </c>
      <c r="AG1087" s="17">
        <v>0</v>
      </c>
      <c r="AH1087" s="17">
        <v>0</v>
      </c>
      <c r="AI1087" s="17">
        <v>0</v>
      </c>
      <c r="AJ1087" s="17">
        <v>0</v>
      </c>
      <c r="AK1087" s="17">
        <v>0</v>
      </c>
      <c r="AL1087" s="18">
        <v>568</v>
      </c>
      <c r="AM1087" s="18">
        <v>581</v>
      </c>
      <c r="AN1087" s="35">
        <v>42851</v>
      </c>
      <c r="AO1087" s="35">
        <v>42849</v>
      </c>
      <c r="AP1087" s="23" t="s">
        <v>50</v>
      </c>
      <c r="AQ1087" s="36">
        <v>42850.368472222224</v>
      </c>
      <c r="AR1087" s="20" t="s">
        <v>51</v>
      </c>
      <c r="AS1087" s="25" t="s">
        <v>50</v>
      </c>
      <c r="AT1087" s="37">
        <v>42850.879733796297</v>
      </c>
      <c r="AU1087" s="21" t="s">
        <v>57</v>
      </c>
    </row>
    <row r="1088" spans="1:47" x14ac:dyDescent="0.2">
      <c r="A1088" s="4" t="s">
        <v>160</v>
      </c>
      <c r="B1088" s="14" t="s">
        <v>161</v>
      </c>
      <c r="C1088" s="34">
        <v>42849</v>
      </c>
      <c r="D1088" s="15">
        <v>84915</v>
      </c>
      <c r="E1088" s="15">
        <v>84465</v>
      </c>
      <c r="F1088" s="15">
        <v>100</v>
      </c>
      <c r="G1088" s="15">
        <v>0</v>
      </c>
      <c r="H1088" s="15">
        <v>0</v>
      </c>
      <c r="I1088" s="15">
        <v>350</v>
      </c>
      <c r="J1088" s="15">
        <v>2338.56</v>
      </c>
      <c r="K1088" s="15">
        <v>0</v>
      </c>
      <c r="L1088" s="15">
        <v>1570</v>
      </c>
      <c r="M1088" s="15">
        <v>1815</v>
      </c>
      <c r="N1088" s="15">
        <v>15900</v>
      </c>
      <c r="O1088" s="15">
        <v>84776.26</v>
      </c>
      <c r="P1088" s="15">
        <v>0</v>
      </c>
      <c r="Q1088" s="15">
        <v>1340</v>
      </c>
      <c r="R1088" s="15">
        <v>20422.3</v>
      </c>
      <c r="S1088" s="15">
        <v>84465</v>
      </c>
      <c r="T1088" s="15">
        <v>22073.56</v>
      </c>
      <c r="U1088" s="15">
        <v>0</v>
      </c>
      <c r="V1088" s="15">
        <v>0</v>
      </c>
      <c r="W1088" s="15">
        <v>90638.56</v>
      </c>
      <c r="X1088" s="16">
        <v>0</v>
      </c>
      <c r="Y1088" s="16">
        <v>0</v>
      </c>
      <c r="Z1088" s="16">
        <v>0</v>
      </c>
      <c r="AA1088" s="16">
        <v>0</v>
      </c>
      <c r="AB1088" s="16">
        <v>0</v>
      </c>
      <c r="AC1088" s="16">
        <v>0</v>
      </c>
      <c r="AD1088" s="15">
        <v>0</v>
      </c>
      <c r="AE1088" s="15">
        <v>79052.7</v>
      </c>
      <c r="AF1088" s="17">
        <v>-7.89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  <c r="AL1088" s="18">
        <v>1013</v>
      </c>
      <c r="AM1088" s="18">
        <v>1058</v>
      </c>
      <c r="AN1088" s="35">
        <v>42852</v>
      </c>
      <c r="AO1088" s="35">
        <v>42850</v>
      </c>
      <c r="AP1088" s="23" t="s">
        <v>50</v>
      </c>
      <c r="AQ1088" s="36">
        <v>42850.783807870372</v>
      </c>
      <c r="AR1088" s="20" t="s">
        <v>71</v>
      </c>
      <c r="AS1088" s="25" t="s">
        <v>50</v>
      </c>
      <c r="AT1088" s="37">
        <v>42850.879733796297</v>
      </c>
      <c r="AU1088" s="21" t="s">
        <v>57</v>
      </c>
    </row>
    <row r="1089" spans="1:47" x14ac:dyDescent="0.2">
      <c r="A1089" s="4" t="s">
        <v>160</v>
      </c>
      <c r="B1089" s="14" t="s">
        <v>161</v>
      </c>
      <c r="C1089" s="34">
        <v>42850</v>
      </c>
      <c r="D1089" s="15">
        <v>60350</v>
      </c>
      <c r="E1089" s="15">
        <v>60050</v>
      </c>
      <c r="F1089" s="15">
        <v>200</v>
      </c>
      <c r="G1089" s="15">
        <v>0</v>
      </c>
      <c r="H1089" s="15">
        <v>0</v>
      </c>
      <c r="I1089" s="15">
        <v>100</v>
      </c>
      <c r="J1089" s="15">
        <v>724.2</v>
      </c>
      <c r="K1089" s="15">
        <v>0</v>
      </c>
      <c r="L1089" s="15">
        <v>1485</v>
      </c>
      <c r="M1089" s="15">
        <v>565</v>
      </c>
      <c r="N1089" s="15">
        <v>6800</v>
      </c>
      <c r="O1089" s="15">
        <v>62192.4</v>
      </c>
      <c r="P1089" s="15">
        <v>0</v>
      </c>
      <c r="Q1089" s="15">
        <v>0</v>
      </c>
      <c r="R1089" s="15">
        <v>7731.8</v>
      </c>
      <c r="S1089" s="15">
        <v>60050</v>
      </c>
      <c r="T1089" s="15">
        <v>9874.2000000000007</v>
      </c>
      <c r="U1089" s="15">
        <v>0</v>
      </c>
      <c r="V1089" s="15">
        <v>0</v>
      </c>
      <c r="W1089" s="15">
        <v>63124.2</v>
      </c>
      <c r="X1089" s="16">
        <v>0</v>
      </c>
      <c r="Y1089" s="16">
        <v>0</v>
      </c>
      <c r="Z1089" s="16">
        <v>0</v>
      </c>
      <c r="AA1089" s="16">
        <v>0</v>
      </c>
      <c r="AB1089" s="16">
        <v>0</v>
      </c>
      <c r="AC1089" s="16">
        <v>0</v>
      </c>
      <c r="AD1089" s="15">
        <v>0</v>
      </c>
      <c r="AE1089" s="15">
        <v>59418.2</v>
      </c>
      <c r="AF1089" s="17">
        <v>0</v>
      </c>
      <c r="AG1089" s="17">
        <v>0</v>
      </c>
      <c r="AH1089" s="17">
        <v>0</v>
      </c>
      <c r="AI1089" s="17">
        <v>0</v>
      </c>
      <c r="AJ1089" s="17">
        <v>0</v>
      </c>
      <c r="AK1089" s="17">
        <v>0</v>
      </c>
      <c r="AL1089" s="18">
        <v>688</v>
      </c>
      <c r="AM1089" s="18">
        <v>715</v>
      </c>
      <c r="AN1089" s="35">
        <v>42853</v>
      </c>
      <c r="AO1089" s="35">
        <v>42851</v>
      </c>
      <c r="AP1089" s="23" t="s">
        <v>50</v>
      </c>
      <c r="AQ1089" s="36">
        <v>42851.721435185187</v>
      </c>
      <c r="AR1089" s="20" t="s">
        <v>71</v>
      </c>
      <c r="AS1089" s="25" t="s">
        <v>50</v>
      </c>
      <c r="AT1089" s="37">
        <v>42852.415972222225</v>
      </c>
      <c r="AU1089" s="21" t="s">
        <v>51</v>
      </c>
    </row>
    <row r="1090" spans="1:47" x14ac:dyDescent="0.2">
      <c r="A1090" s="4" t="s">
        <v>160</v>
      </c>
      <c r="B1090" s="14" t="s">
        <v>161</v>
      </c>
      <c r="C1090" s="34">
        <v>42851</v>
      </c>
      <c r="D1090" s="15">
        <v>62630</v>
      </c>
      <c r="E1090" s="15">
        <v>62180</v>
      </c>
      <c r="F1090" s="15">
        <v>200</v>
      </c>
      <c r="G1090" s="15">
        <v>0</v>
      </c>
      <c r="H1090" s="15">
        <v>0</v>
      </c>
      <c r="I1090" s="15">
        <v>250</v>
      </c>
      <c r="J1090" s="15">
        <v>1543.53</v>
      </c>
      <c r="K1090" s="15">
        <v>0</v>
      </c>
      <c r="L1090" s="15">
        <v>980</v>
      </c>
      <c r="M1090" s="15">
        <v>615</v>
      </c>
      <c r="N1090" s="15">
        <v>8200</v>
      </c>
      <c r="O1090" s="15">
        <v>62994.23</v>
      </c>
      <c r="P1090" s="15">
        <v>0</v>
      </c>
      <c r="Q1090" s="15">
        <v>385</v>
      </c>
      <c r="R1090" s="15">
        <v>10589.3</v>
      </c>
      <c r="S1090" s="15">
        <v>62180</v>
      </c>
      <c r="T1090" s="15">
        <v>11788.53</v>
      </c>
      <c r="U1090" s="15">
        <v>0</v>
      </c>
      <c r="V1090" s="15">
        <v>0</v>
      </c>
      <c r="W1090" s="15">
        <v>65768.53</v>
      </c>
      <c r="X1090" s="16">
        <v>0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  <c r="AD1090" s="15">
        <v>0</v>
      </c>
      <c r="AE1090" s="15">
        <v>59855.7</v>
      </c>
      <c r="AF1090" s="17">
        <v>-2.2599999999999998</v>
      </c>
      <c r="AG1090" s="17">
        <v>0</v>
      </c>
      <c r="AH1090" s="17">
        <v>0</v>
      </c>
      <c r="AI1090" s="17">
        <v>0</v>
      </c>
      <c r="AJ1090" s="17">
        <v>0</v>
      </c>
      <c r="AK1090" s="17">
        <v>0</v>
      </c>
      <c r="AL1090" s="18">
        <v>737</v>
      </c>
      <c r="AM1090" s="18">
        <v>767</v>
      </c>
      <c r="AN1090" s="35">
        <v>42857</v>
      </c>
      <c r="AO1090" s="35">
        <v>42852</v>
      </c>
      <c r="AP1090" s="23" t="s">
        <v>50</v>
      </c>
      <c r="AQ1090" s="36">
        <v>42852.716111111113</v>
      </c>
      <c r="AR1090" s="20" t="s">
        <v>71</v>
      </c>
      <c r="AS1090" s="25" t="s">
        <v>50</v>
      </c>
      <c r="AT1090" s="37">
        <v>42853.463414351849</v>
      </c>
      <c r="AU1090" s="21" t="s">
        <v>51</v>
      </c>
    </row>
    <row r="1091" spans="1:47" x14ac:dyDescent="0.2">
      <c r="A1091" s="4" t="s">
        <v>160</v>
      </c>
      <c r="B1091" s="14" t="s">
        <v>161</v>
      </c>
      <c r="C1091" s="34">
        <v>42852</v>
      </c>
      <c r="D1091" s="15">
        <v>48450</v>
      </c>
      <c r="E1091" s="15">
        <v>47700</v>
      </c>
      <c r="F1091" s="15">
        <v>500</v>
      </c>
      <c r="G1091" s="15">
        <v>0</v>
      </c>
      <c r="H1091" s="15">
        <v>0</v>
      </c>
      <c r="I1091" s="15">
        <v>250</v>
      </c>
      <c r="J1091" s="15">
        <v>822.6</v>
      </c>
      <c r="K1091" s="15">
        <v>0</v>
      </c>
      <c r="L1091" s="15">
        <v>1195</v>
      </c>
      <c r="M1091" s="15">
        <v>740</v>
      </c>
      <c r="N1091" s="15">
        <v>6000</v>
      </c>
      <c r="O1091" s="15">
        <v>49313.43</v>
      </c>
      <c r="P1091" s="15">
        <v>0</v>
      </c>
      <c r="Q1091" s="15">
        <v>0</v>
      </c>
      <c r="R1091" s="15">
        <v>7894.17</v>
      </c>
      <c r="S1091" s="15">
        <v>47700</v>
      </c>
      <c r="T1091" s="15">
        <v>9507.6</v>
      </c>
      <c r="U1091" s="15">
        <v>0</v>
      </c>
      <c r="V1091" s="15">
        <v>0</v>
      </c>
      <c r="W1091" s="15">
        <v>51207.6</v>
      </c>
      <c r="X1091" s="16">
        <v>0</v>
      </c>
      <c r="Y1091" s="16">
        <v>0</v>
      </c>
      <c r="Z1091" s="16">
        <v>0</v>
      </c>
      <c r="AA1091" s="16">
        <v>0</v>
      </c>
      <c r="AB1091" s="16">
        <v>0</v>
      </c>
      <c r="AC1091" s="16">
        <v>0</v>
      </c>
      <c r="AD1091" s="15">
        <v>0</v>
      </c>
      <c r="AE1091" s="15">
        <v>46555.83</v>
      </c>
      <c r="AF1091" s="17">
        <v>0</v>
      </c>
      <c r="AG1091" s="17">
        <v>0</v>
      </c>
      <c r="AH1091" s="17">
        <v>0</v>
      </c>
      <c r="AI1091" s="17">
        <v>-30</v>
      </c>
      <c r="AJ1091" s="17">
        <v>0</v>
      </c>
      <c r="AK1091" s="17">
        <v>0</v>
      </c>
      <c r="AL1091" s="18">
        <v>581</v>
      </c>
      <c r="AM1091" s="18">
        <v>599</v>
      </c>
      <c r="AN1091" s="35">
        <v>42858</v>
      </c>
      <c r="AO1091" s="35">
        <v>42853</v>
      </c>
      <c r="AP1091" s="23" t="s">
        <v>50</v>
      </c>
      <c r="AQ1091" s="36">
        <v>42855.816666666666</v>
      </c>
      <c r="AR1091" s="20" t="s">
        <v>51</v>
      </c>
      <c r="AS1091" s="25" t="s">
        <v>50</v>
      </c>
      <c r="AT1091" s="37">
        <v>42857.468946759262</v>
      </c>
      <c r="AU1091" s="21" t="s">
        <v>51</v>
      </c>
    </row>
    <row r="1092" spans="1:47" x14ac:dyDescent="0.2">
      <c r="A1092" s="4" t="s">
        <v>160</v>
      </c>
      <c r="B1092" s="14" t="s">
        <v>161</v>
      </c>
      <c r="C1092" s="34">
        <v>42853</v>
      </c>
      <c r="D1092" s="15">
        <v>68235</v>
      </c>
      <c r="E1092" s="15">
        <v>67685</v>
      </c>
      <c r="F1092" s="15">
        <v>350</v>
      </c>
      <c r="G1092" s="15">
        <v>0</v>
      </c>
      <c r="H1092" s="15">
        <v>0</v>
      </c>
      <c r="I1092" s="15">
        <v>200</v>
      </c>
      <c r="J1092" s="15">
        <v>1217.19</v>
      </c>
      <c r="K1092" s="15">
        <v>0</v>
      </c>
      <c r="L1092" s="15">
        <v>940</v>
      </c>
      <c r="M1092" s="15">
        <v>300</v>
      </c>
      <c r="N1092" s="15">
        <v>5800</v>
      </c>
      <c r="O1092" s="15">
        <v>69027.39</v>
      </c>
      <c r="P1092" s="15">
        <v>0</v>
      </c>
      <c r="Q1092" s="15">
        <v>1327.8</v>
      </c>
      <c r="R1092" s="15">
        <v>6137</v>
      </c>
      <c r="S1092" s="15">
        <v>67685</v>
      </c>
      <c r="T1092" s="15">
        <v>8807.19</v>
      </c>
      <c r="U1092" s="15">
        <v>0</v>
      </c>
      <c r="V1092" s="15">
        <v>0</v>
      </c>
      <c r="W1092" s="15">
        <v>70692.19</v>
      </c>
      <c r="X1092" s="16">
        <v>0</v>
      </c>
      <c r="Y1092" s="16">
        <v>0</v>
      </c>
      <c r="Z1092" s="16">
        <v>0</v>
      </c>
      <c r="AA1092" s="16">
        <v>0</v>
      </c>
      <c r="AB1092" s="16">
        <v>0</v>
      </c>
      <c r="AC1092" s="16">
        <v>0</v>
      </c>
      <c r="AD1092" s="15">
        <v>0</v>
      </c>
      <c r="AE1092" s="15">
        <v>66570.2</v>
      </c>
      <c r="AF1092" s="17">
        <v>-20.260000000000002</v>
      </c>
      <c r="AG1092" s="17">
        <v>0</v>
      </c>
      <c r="AH1092" s="17">
        <v>0</v>
      </c>
      <c r="AI1092" s="17">
        <v>0</v>
      </c>
      <c r="AJ1092" s="17">
        <v>0</v>
      </c>
      <c r="AK1092" s="17">
        <v>0</v>
      </c>
      <c r="AL1092" s="18">
        <v>659</v>
      </c>
      <c r="AM1092" s="18">
        <v>699</v>
      </c>
      <c r="AN1092" s="35">
        <v>42859</v>
      </c>
      <c r="AO1092" s="35">
        <v>42854</v>
      </c>
      <c r="AP1092" s="23" t="s">
        <v>50</v>
      </c>
      <c r="AQ1092" s="36">
        <v>42857.61278935185</v>
      </c>
      <c r="AR1092" s="20" t="s">
        <v>71</v>
      </c>
      <c r="AS1092" s="25" t="s">
        <v>50</v>
      </c>
      <c r="AT1092" s="37">
        <v>42857.881342592591</v>
      </c>
      <c r="AU1092" s="21" t="s">
        <v>51</v>
      </c>
    </row>
    <row r="1093" spans="1:47" x14ac:dyDescent="0.2">
      <c r="A1093" s="4" t="s">
        <v>160</v>
      </c>
      <c r="B1093" s="14" t="s">
        <v>161</v>
      </c>
      <c r="C1093" s="34">
        <v>42854</v>
      </c>
      <c r="D1093" s="15">
        <v>50350</v>
      </c>
      <c r="E1093" s="15">
        <v>50000</v>
      </c>
      <c r="F1093" s="15">
        <v>150</v>
      </c>
      <c r="G1093" s="15">
        <v>0</v>
      </c>
      <c r="H1093" s="15">
        <v>0</v>
      </c>
      <c r="I1093" s="15">
        <v>200</v>
      </c>
      <c r="J1093" s="15">
        <v>1110.45</v>
      </c>
      <c r="K1093" s="15">
        <v>0</v>
      </c>
      <c r="L1093" s="15">
        <v>1425</v>
      </c>
      <c r="M1093" s="15">
        <v>305</v>
      </c>
      <c r="N1093" s="15">
        <v>3500</v>
      </c>
      <c r="O1093" s="15">
        <v>50218.45</v>
      </c>
      <c r="P1093" s="15">
        <v>0</v>
      </c>
      <c r="Q1093" s="15">
        <v>1365</v>
      </c>
      <c r="R1093" s="15">
        <v>5107</v>
      </c>
      <c r="S1093" s="15">
        <v>50000</v>
      </c>
      <c r="T1093" s="15">
        <v>6690.45</v>
      </c>
      <c r="U1093" s="15">
        <v>0</v>
      </c>
      <c r="V1093" s="15">
        <v>0</v>
      </c>
      <c r="W1093" s="15">
        <v>53190.45</v>
      </c>
      <c r="X1093" s="16">
        <v>0</v>
      </c>
      <c r="Y1093" s="16">
        <v>0</v>
      </c>
      <c r="Z1093" s="16">
        <v>0</v>
      </c>
      <c r="AA1093" s="16">
        <v>0</v>
      </c>
      <c r="AB1093" s="16">
        <v>0</v>
      </c>
      <c r="AC1093" s="16">
        <v>0</v>
      </c>
      <c r="AD1093" s="15">
        <v>0</v>
      </c>
      <c r="AE1093" s="15">
        <v>47378</v>
      </c>
      <c r="AF1093" s="17">
        <v>0</v>
      </c>
      <c r="AG1093" s="17">
        <v>0</v>
      </c>
      <c r="AH1093" s="17">
        <v>0</v>
      </c>
      <c r="AI1093" s="17">
        <v>-1365</v>
      </c>
      <c r="AJ1093" s="17">
        <v>0</v>
      </c>
      <c r="AK1093" s="17">
        <v>0</v>
      </c>
      <c r="AL1093" s="18">
        <v>598</v>
      </c>
      <c r="AM1093" s="18">
        <v>626</v>
      </c>
      <c r="AN1093" s="35">
        <v>42859</v>
      </c>
      <c r="AO1093" s="35">
        <v>42857</v>
      </c>
      <c r="AP1093" s="23" t="s">
        <v>50</v>
      </c>
      <c r="AQ1093" s="36">
        <v>42857.783333333333</v>
      </c>
      <c r="AR1093" s="20" t="s">
        <v>71</v>
      </c>
      <c r="AS1093" s="25" t="s">
        <v>50</v>
      </c>
      <c r="AT1093" s="37">
        <v>42857.881342592591</v>
      </c>
      <c r="AU1093" s="21" t="s">
        <v>51</v>
      </c>
    </row>
    <row r="1094" spans="1:47" x14ac:dyDescent="0.2">
      <c r="A1094" s="4" t="s">
        <v>162</v>
      </c>
      <c r="B1094" s="14" t="s">
        <v>163</v>
      </c>
      <c r="C1094" s="34">
        <v>42828</v>
      </c>
      <c r="D1094" s="15">
        <v>126190</v>
      </c>
      <c r="E1094" s="15">
        <v>125390</v>
      </c>
      <c r="F1094" s="15">
        <v>50</v>
      </c>
      <c r="G1094" s="15">
        <v>0</v>
      </c>
      <c r="H1094" s="15">
        <v>0</v>
      </c>
      <c r="I1094" s="15">
        <v>750</v>
      </c>
      <c r="J1094" s="15">
        <v>35732.879999999997</v>
      </c>
      <c r="K1094" s="15">
        <v>30</v>
      </c>
      <c r="L1094" s="15">
        <v>915</v>
      </c>
      <c r="M1094" s="15">
        <v>715</v>
      </c>
      <c r="N1094" s="15">
        <v>29800</v>
      </c>
      <c r="O1094" s="15">
        <v>148955.99</v>
      </c>
      <c r="P1094" s="15">
        <v>580</v>
      </c>
      <c r="Q1094" s="15">
        <v>7253.16</v>
      </c>
      <c r="R1094" s="15">
        <v>36593.730000000003</v>
      </c>
      <c r="S1094" s="15">
        <v>125390</v>
      </c>
      <c r="T1094" s="15">
        <v>65546.61</v>
      </c>
      <c r="U1094" s="15">
        <v>0</v>
      </c>
      <c r="V1094" s="15">
        <v>2446.27</v>
      </c>
      <c r="W1094" s="15">
        <v>163582.88</v>
      </c>
      <c r="X1094" s="16">
        <v>1060</v>
      </c>
      <c r="Y1094" s="16">
        <v>19595</v>
      </c>
      <c r="Z1094" s="16">
        <v>60</v>
      </c>
      <c r="AA1094" s="16">
        <v>300</v>
      </c>
      <c r="AB1094" s="16">
        <v>20415</v>
      </c>
      <c r="AC1094" s="16">
        <v>0</v>
      </c>
      <c r="AD1094" s="15">
        <v>0</v>
      </c>
      <c r="AE1094" s="15">
        <v>131978.10999999999</v>
      </c>
      <c r="AF1094" s="17">
        <v>0</v>
      </c>
      <c r="AG1094" s="17">
        <v>3</v>
      </c>
      <c r="AH1094" s="17">
        <v>0</v>
      </c>
      <c r="AI1094" s="17">
        <v>-7833.16</v>
      </c>
      <c r="AJ1094" s="17">
        <v>0</v>
      </c>
      <c r="AK1094" s="17">
        <v>0</v>
      </c>
      <c r="AL1094" s="18">
        <v>1763</v>
      </c>
      <c r="AM1094" s="18">
        <v>1795</v>
      </c>
      <c r="AN1094" s="35">
        <v>42832</v>
      </c>
      <c r="AO1094" s="35">
        <v>42829</v>
      </c>
      <c r="AP1094" s="23" t="s">
        <v>50</v>
      </c>
      <c r="AQ1094" s="36">
        <v>42830.868275462963</v>
      </c>
      <c r="AR1094" s="20" t="s">
        <v>51</v>
      </c>
      <c r="AS1094" s="25" t="s">
        <v>50</v>
      </c>
      <c r="AT1094" s="37">
        <v>42850.879733796297</v>
      </c>
      <c r="AU1094" s="21" t="s">
        <v>57</v>
      </c>
    </row>
    <row r="1095" spans="1:47" x14ac:dyDescent="0.2">
      <c r="A1095" s="4" t="s">
        <v>162</v>
      </c>
      <c r="B1095" s="14" t="s">
        <v>163</v>
      </c>
      <c r="C1095" s="34">
        <v>42829</v>
      </c>
      <c r="D1095" s="15">
        <v>82195</v>
      </c>
      <c r="E1095" s="15">
        <v>81245</v>
      </c>
      <c r="F1095" s="15">
        <v>300</v>
      </c>
      <c r="G1095" s="15">
        <v>0</v>
      </c>
      <c r="H1095" s="15">
        <v>0</v>
      </c>
      <c r="I1095" s="15">
        <v>650</v>
      </c>
      <c r="J1095" s="15">
        <v>21419.759999999998</v>
      </c>
      <c r="K1095" s="15">
        <v>30</v>
      </c>
      <c r="L1095" s="15">
        <v>350</v>
      </c>
      <c r="M1095" s="15">
        <v>1350</v>
      </c>
      <c r="N1095" s="15">
        <v>23500</v>
      </c>
      <c r="O1095" s="15">
        <v>90802.79</v>
      </c>
      <c r="P1095" s="15">
        <v>0</v>
      </c>
      <c r="Q1095" s="15">
        <v>8496.2000000000007</v>
      </c>
      <c r="R1095" s="15">
        <v>29545.77</v>
      </c>
      <c r="S1095" s="15">
        <v>81245</v>
      </c>
      <c r="T1095" s="15">
        <v>46085.29</v>
      </c>
      <c r="U1095" s="15">
        <v>0</v>
      </c>
      <c r="V1095" s="15">
        <v>1514.47</v>
      </c>
      <c r="W1095" s="15">
        <v>105344.76</v>
      </c>
      <c r="X1095" s="16">
        <v>1320</v>
      </c>
      <c r="Y1095" s="16">
        <v>8125</v>
      </c>
      <c r="Z1095" s="16">
        <v>0</v>
      </c>
      <c r="AA1095" s="16">
        <v>180</v>
      </c>
      <c r="AB1095" s="16">
        <v>9265</v>
      </c>
      <c r="AC1095" s="16">
        <v>0</v>
      </c>
      <c r="AD1095" s="15">
        <v>0</v>
      </c>
      <c r="AE1095" s="15">
        <v>76918.03</v>
      </c>
      <c r="AF1095" s="17">
        <v>-138.61000000000001</v>
      </c>
      <c r="AG1095" s="17">
        <v>0</v>
      </c>
      <c r="AH1095" s="17">
        <v>0</v>
      </c>
      <c r="AI1095" s="17">
        <v>0</v>
      </c>
      <c r="AJ1095" s="17">
        <v>0</v>
      </c>
      <c r="AK1095" s="17">
        <v>0</v>
      </c>
      <c r="AL1095" s="18">
        <v>1184</v>
      </c>
      <c r="AM1095" s="18">
        <v>1201</v>
      </c>
      <c r="AN1095" s="35">
        <v>42835</v>
      </c>
      <c r="AO1095" s="35">
        <v>42830</v>
      </c>
      <c r="AP1095" s="23" t="s">
        <v>50</v>
      </c>
      <c r="AQ1095" s="36">
        <v>42834.89534722222</v>
      </c>
      <c r="AR1095" s="20" t="s">
        <v>51</v>
      </c>
      <c r="AS1095" s="25" t="s">
        <v>50</v>
      </c>
      <c r="AT1095" s="37">
        <v>42850.879733796297</v>
      </c>
      <c r="AU1095" s="21" t="s">
        <v>57</v>
      </c>
    </row>
    <row r="1096" spans="1:47" x14ac:dyDescent="0.2">
      <c r="A1096" s="4" t="s">
        <v>162</v>
      </c>
      <c r="B1096" s="14" t="s">
        <v>163</v>
      </c>
      <c r="C1096" s="34">
        <v>42830</v>
      </c>
      <c r="D1096" s="15">
        <v>106945</v>
      </c>
      <c r="E1096" s="15">
        <v>105995</v>
      </c>
      <c r="F1096" s="15">
        <v>50</v>
      </c>
      <c r="G1096" s="15">
        <v>0</v>
      </c>
      <c r="H1096" s="15">
        <v>0</v>
      </c>
      <c r="I1096" s="15">
        <v>900</v>
      </c>
      <c r="J1096" s="15">
        <v>20528.939999999999</v>
      </c>
      <c r="K1096" s="15">
        <v>30</v>
      </c>
      <c r="L1096" s="15">
        <v>505</v>
      </c>
      <c r="M1096" s="15">
        <v>690</v>
      </c>
      <c r="N1096" s="15">
        <v>22900</v>
      </c>
      <c r="O1096" s="15">
        <v>120095.92</v>
      </c>
      <c r="P1096" s="15">
        <v>0</v>
      </c>
      <c r="Q1096" s="15">
        <v>6932.32</v>
      </c>
      <c r="R1096" s="15">
        <v>24570.7</v>
      </c>
      <c r="S1096" s="15">
        <v>105995</v>
      </c>
      <c r="T1096" s="15">
        <v>44180.79</v>
      </c>
      <c r="U1096" s="15">
        <v>0</v>
      </c>
      <c r="V1096" s="15">
        <v>1423.15</v>
      </c>
      <c r="W1096" s="15">
        <v>128698.94</v>
      </c>
      <c r="X1096" s="16">
        <v>1650</v>
      </c>
      <c r="Y1096" s="16">
        <v>6775</v>
      </c>
      <c r="Z1096" s="16">
        <v>0</v>
      </c>
      <c r="AA1096" s="16">
        <v>480</v>
      </c>
      <c r="AB1096" s="16">
        <v>7945</v>
      </c>
      <c r="AC1096" s="16">
        <v>0</v>
      </c>
      <c r="AD1096" s="15">
        <v>0</v>
      </c>
      <c r="AE1096" s="15">
        <v>106286.98</v>
      </c>
      <c r="AF1096" s="17">
        <v>-117.47</v>
      </c>
      <c r="AG1096" s="17">
        <v>0</v>
      </c>
      <c r="AH1096" s="17">
        <v>0</v>
      </c>
      <c r="AI1096" s="17">
        <v>0</v>
      </c>
      <c r="AJ1096" s="17">
        <v>0</v>
      </c>
      <c r="AK1096" s="17">
        <v>0</v>
      </c>
      <c r="AL1096" s="18">
        <v>1255</v>
      </c>
      <c r="AM1096" s="18">
        <v>1361</v>
      </c>
      <c r="AN1096" s="35">
        <v>42835</v>
      </c>
      <c r="AO1096" s="35">
        <v>42832</v>
      </c>
      <c r="AP1096" s="23" t="s">
        <v>50</v>
      </c>
      <c r="AQ1096" s="36">
        <v>42834.95590277778</v>
      </c>
      <c r="AR1096" s="20" t="s">
        <v>51</v>
      </c>
      <c r="AS1096" s="25" t="s">
        <v>50</v>
      </c>
      <c r="AT1096" s="37">
        <v>42850.879733796297</v>
      </c>
      <c r="AU1096" s="21" t="s">
        <v>57</v>
      </c>
    </row>
    <row r="1097" spans="1:47" x14ac:dyDescent="0.2">
      <c r="A1097" s="4" t="s">
        <v>162</v>
      </c>
      <c r="B1097" s="14" t="s">
        <v>163</v>
      </c>
      <c r="C1097" s="34">
        <v>42832</v>
      </c>
      <c r="D1097" s="15">
        <v>122575</v>
      </c>
      <c r="E1097" s="15">
        <v>121675</v>
      </c>
      <c r="F1097" s="15">
        <v>150</v>
      </c>
      <c r="G1097" s="15">
        <v>0</v>
      </c>
      <c r="H1097" s="15">
        <v>0</v>
      </c>
      <c r="I1097" s="15">
        <v>750</v>
      </c>
      <c r="J1097" s="15">
        <v>23232.48</v>
      </c>
      <c r="K1097" s="15">
        <v>0</v>
      </c>
      <c r="L1097" s="15">
        <v>465</v>
      </c>
      <c r="M1097" s="15">
        <v>740</v>
      </c>
      <c r="N1097" s="15">
        <v>37000</v>
      </c>
      <c r="O1097" s="15">
        <v>137741.42000000001</v>
      </c>
      <c r="P1097" s="15">
        <v>630</v>
      </c>
      <c r="Q1097" s="15">
        <v>10562.35</v>
      </c>
      <c r="R1097" s="15">
        <v>35078.71</v>
      </c>
      <c r="S1097" s="15">
        <v>121675</v>
      </c>
      <c r="T1097" s="15">
        <v>60738.77</v>
      </c>
      <c r="U1097" s="15">
        <v>0</v>
      </c>
      <c r="V1097" s="15">
        <v>1598.71</v>
      </c>
      <c r="W1097" s="15">
        <v>147012.48000000001</v>
      </c>
      <c r="X1097" s="16">
        <v>1670</v>
      </c>
      <c r="Y1097" s="16">
        <v>15425</v>
      </c>
      <c r="Z1097" s="16">
        <v>0</v>
      </c>
      <c r="AA1097" s="16">
        <v>530</v>
      </c>
      <c r="AB1097" s="16">
        <v>16565</v>
      </c>
      <c r="AC1097" s="16">
        <v>0</v>
      </c>
      <c r="AD1097" s="15">
        <v>0</v>
      </c>
      <c r="AE1097" s="15">
        <v>129868.94</v>
      </c>
      <c r="AF1097" s="17">
        <v>-322.57</v>
      </c>
      <c r="AG1097" s="17">
        <v>0</v>
      </c>
      <c r="AH1097" s="17">
        <v>0</v>
      </c>
      <c r="AI1097" s="17">
        <v>7253.16</v>
      </c>
      <c r="AJ1097" s="17">
        <v>0</v>
      </c>
      <c r="AK1097" s="17">
        <v>0</v>
      </c>
      <c r="AL1097" s="18">
        <v>1726</v>
      </c>
      <c r="AM1097" s="18">
        <v>1763</v>
      </c>
      <c r="AN1097" s="35">
        <v>42837</v>
      </c>
      <c r="AO1097" s="35">
        <v>42833</v>
      </c>
      <c r="AP1097" s="23" t="s">
        <v>50</v>
      </c>
      <c r="AQ1097" s="36">
        <v>42835.833599537036</v>
      </c>
      <c r="AR1097" s="20" t="s">
        <v>51</v>
      </c>
      <c r="AS1097" s="25" t="s">
        <v>50</v>
      </c>
      <c r="AT1097" s="37">
        <v>42850.879733796297</v>
      </c>
      <c r="AU1097" s="21" t="s">
        <v>57</v>
      </c>
    </row>
    <row r="1098" spans="1:47" x14ac:dyDescent="0.2">
      <c r="A1098" s="4" t="s">
        <v>162</v>
      </c>
      <c r="B1098" s="14" t="s">
        <v>163</v>
      </c>
      <c r="C1098" s="34">
        <v>42833</v>
      </c>
      <c r="D1098" s="15">
        <v>51000</v>
      </c>
      <c r="E1098" s="15">
        <v>50450</v>
      </c>
      <c r="F1098" s="15">
        <v>0</v>
      </c>
      <c r="G1098" s="15">
        <v>0</v>
      </c>
      <c r="H1098" s="15">
        <v>0</v>
      </c>
      <c r="I1098" s="15">
        <v>550</v>
      </c>
      <c r="J1098" s="15">
        <v>13189.05</v>
      </c>
      <c r="K1098" s="15">
        <v>0</v>
      </c>
      <c r="L1098" s="15">
        <v>275</v>
      </c>
      <c r="M1098" s="15">
        <v>550</v>
      </c>
      <c r="N1098" s="15">
        <v>26000</v>
      </c>
      <c r="O1098" s="15">
        <v>62117.65</v>
      </c>
      <c r="P1098" s="15">
        <v>50</v>
      </c>
      <c r="Q1098" s="15">
        <v>3513.5</v>
      </c>
      <c r="R1098" s="15">
        <v>25332.9</v>
      </c>
      <c r="S1098" s="15">
        <v>50450</v>
      </c>
      <c r="T1098" s="15">
        <v>39647.24</v>
      </c>
      <c r="U1098" s="15">
        <v>0</v>
      </c>
      <c r="V1098" s="15">
        <v>916.81</v>
      </c>
      <c r="W1098" s="15">
        <v>65014.05</v>
      </c>
      <c r="X1098" s="16">
        <v>930</v>
      </c>
      <c r="Y1098" s="16">
        <v>5940</v>
      </c>
      <c r="Z1098" s="16">
        <v>0</v>
      </c>
      <c r="AA1098" s="16">
        <v>280</v>
      </c>
      <c r="AB1098" s="16">
        <v>6590</v>
      </c>
      <c r="AC1098" s="16">
        <v>0</v>
      </c>
      <c r="AD1098" s="15">
        <v>0</v>
      </c>
      <c r="AE1098" s="15">
        <v>54693.599999999999</v>
      </c>
      <c r="AF1098" s="17">
        <v>-65.45</v>
      </c>
      <c r="AG1098" s="17">
        <v>0</v>
      </c>
      <c r="AH1098" s="17">
        <v>0</v>
      </c>
      <c r="AI1098" s="17">
        <v>0</v>
      </c>
      <c r="AJ1098" s="17">
        <v>0</v>
      </c>
      <c r="AK1098" s="17">
        <v>0</v>
      </c>
      <c r="AL1098" s="18">
        <v>833</v>
      </c>
      <c r="AM1098" s="18">
        <v>846</v>
      </c>
      <c r="AN1098" s="35">
        <v>42837</v>
      </c>
      <c r="AO1098" s="35">
        <v>42835</v>
      </c>
      <c r="AP1098" s="23" t="s">
        <v>50</v>
      </c>
      <c r="AQ1098" s="36">
        <v>42836.494270833333</v>
      </c>
      <c r="AR1098" s="20" t="s">
        <v>51</v>
      </c>
      <c r="AS1098" s="25" t="s">
        <v>50</v>
      </c>
      <c r="AT1098" s="37">
        <v>42850.879733796297</v>
      </c>
      <c r="AU1098" s="21" t="s">
        <v>57</v>
      </c>
    </row>
    <row r="1099" spans="1:47" x14ac:dyDescent="0.2">
      <c r="A1099" s="4" t="s">
        <v>162</v>
      </c>
      <c r="B1099" s="14" t="s">
        <v>163</v>
      </c>
      <c r="C1099" s="34">
        <v>42835</v>
      </c>
      <c r="D1099" s="15">
        <v>99135</v>
      </c>
      <c r="E1099" s="15">
        <v>98035</v>
      </c>
      <c r="F1099" s="15">
        <v>0</v>
      </c>
      <c r="G1099" s="15">
        <v>0</v>
      </c>
      <c r="H1099" s="15">
        <v>0</v>
      </c>
      <c r="I1099" s="15">
        <v>1100</v>
      </c>
      <c r="J1099" s="15">
        <v>29681.58</v>
      </c>
      <c r="K1099" s="15">
        <v>30</v>
      </c>
      <c r="L1099" s="15">
        <v>465</v>
      </c>
      <c r="M1099" s="15">
        <v>745</v>
      </c>
      <c r="N1099" s="15">
        <v>47800</v>
      </c>
      <c r="O1099" s="15">
        <v>121068.56</v>
      </c>
      <c r="P1099" s="15">
        <v>825</v>
      </c>
      <c r="Q1099" s="15">
        <v>12727.9</v>
      </c>
      <c r="R1099" s="15">
        <v>43235.12</v>
      </c>
      <c r="S1099" s="15">
        <v>98035</v>
      </c>
      <c r="T1099" s="15">
        <v>77798.67</v>
      </c>
      <c r="U1099" s="15">
        <v>0</v>
      </c>
      <c r="V1099" s="15">
        <v>2022.91</v>
      </c>
      <c r="W1099" s="15">
        <v>130056.58</v>
      </c>
      <c r="X1099" s="16">
        <v>3640</v>
      </c>
      <c r="Y1099" s="16">
        <v>9470</v>
      </c>
      <c r="Z1099" s="16">
        <v>0</v>
      </c>
      <c r="AA1099" s="16">
        <v>495</v>
      </c>
      <c r="AB1099" s="16">
        <v>12615</v>
      </c>
      <c r="AC1099" s="16">
        <v>0</v>
      </c>
      <c r="AD1099" s="15">
        <v>0</v>
      </c>
      <c r="AE1099" s="15">
        <v>102761.98</v>
      </c>
      <c r="AF1099" s="17">
        <v>-235.47</v>
      </c>
      <c r="AG1099" s="17">
        <v>0</v>
      </c>
      <c r="AH1099" s="17">
        <v>0</v>
      </c>
      <c r="AI1099" s="17">
        <v>0</v>
      </c>
      <c r="AJ1099" s="17">
        <v>0</v>
      </c>
      <c r="AK1099" s="17">
        <v>0</v>
      </c>
      <c r="AL1099" s="18">
        <v>1561</v>
      </c>
      <c r="AM1099" s="18">
        <v>1572</v>
      </c>
      <c r="AN1099" s="35">
        <v>42842</v>
      </c>
      <c r="AO1099" s="35">
        <v>42836</v>
      </c>
      <c r="AP1099" s="23" t="s">
        <v>50</v>
      </c>
      <c r="AQ1099" s="36">
        <v>42837.438391203701</v>
      </c>
      <c r="AR1099" s="20" t="s">
        <v>51</v>
      </c>
      <c r="AS1099" s="25" t="s">
        <v>50</v>
      </c>
      <c r="AT1099" s="37">
        <v>42850.879733796297</v>
      </c>
      <c r="AU1099" s="21" t="s">
        <v>57</v>
      </c>
    </row>
    <row r="1100" spans="1:47" x14ac:dyDescent="0.2">
      <c r="A1100" s="4" t="s">
        <v>162</v>
      </c>
      <c r="B1100" s="14" t="s">
        <v>163</v>
      </c>
      <c r="C1100" s="34">
        <v>42836</v>
      </c>
      <c r="D1100" s="15">
        <v>38980</v>
      </c>
      <c r="E1100" s="15">
        <v>38630</v>
      </c>
      <c r="F1100" s="15">
        <v>0</v>
      </c>
      <c r="G1100" s="15">
        <v>0</v>
      </c>
      <c r="H1100" s="15">
        <v>0</v>
      </c>
      <c r="I1100" s="15">
        <v>350</v>
      </c>
      <c r="J1100" s="15">
        <v>8687.64</v>
      </c>
      <c r="K1100" s="15">
        <v>0</v>
      </c>
      <c r="L1100" s="15">
        <v>75</v>
      </c>
      <c r="M1100" s="15">
        <v>1275</v>
      </c>
      <c r="N1100" s="15">
        <v>14800</v>
      </c>
      <c r="O1100" s="15">
        <v>47217.7</v>
      </c>
      <c r="P1100" s="15">
        <v>635</v>
      </c>
      <c r="Q1100" s="15">
        <v>2335.1999999999998</v>
      </c>
      <c r="R1100" s="15">
        <v>13629.74</v>
      </c>
      <c r="S1100" s="15">
        <v>38630</v>
      </c>
      <c r="T1100" s="15">
        <v>24530.97</v>
      </c>
      <c r="U1100" s="15">
        <v>0</v>
      </c>
      <c r="V1100" s="15">
        <v>656.67</v>
      </c>
      <c r="W1100" s="15">
        <v>49017.64</v>
      </c>
      <c r="X1100" s="16">
        <v>2200</v>
      </c>
      <c r="Y1100" s="16">
        <v>6815</v>
      </c>
      <c r="Z1100" s="16">
        <v>0</v>
      </c>
      <c r="AA1100" s="16">
        <v>0</v>
      </c>
      <c r="AB1100" s="16">
        <v>9015</v>
      </c>
      <c r="AC1100" s="16">
        <v>0</v>
      </c>
      <c r="AD1100" s="15">
        <v>0</v>
      </c>
      <c r="AE1100" s="15">
        <v>46195.06</v>
      </c>
      <c r="AF1100" s="17">
        <v>-51.74</v>
      </c>
      <c r="AG1100" s="17">
        <v>0</v>
      </c>
      <c r="AH1100" s="17">
        <v>0</v>
      </c>
      <c r="AI1100" s="17">
        <v>0</v>
      </c>
      <c r="AJ1100" s="17">
        <v>0</v>
      </c>
      <c r="AK1100" s="17">
        <v>0</v>
      </c>
      <c r="AL1100" s="18">
        <v>614</v>
      </c>
      <c r="AM1100" s="18">
        <v>620</v>
      </c>
      <c r="AN1100" s="35">
        <v>42843</v>
      </c>
      <c r="AO1100" s="35">
        <v>42837</v>
      </c>
      <c r="AP1100" s="23" t="s">
        <v>50</v>
      </c>
      <c r="AQ1100" s="36">
        <v>42841.671006944445</v>
      </c>
      <c r="AR1100" s="20" t="s">
        <v>51</v>
      </c>
      <c r="AS1100" s="25" t="s">
        <v>50</v>
      </c>
      <c r="AT1100" s="37">
        <v>42850.879733796297</v>
      </c>
      <c r="AU1100" s="21" t="s">
        <v>57</v>
      </c>
    </row>
    <row r="1101" spans="1:47" x14ac:dyDescent="0.2">
      <c r="A1101" s="4" t="s">
        <v>162</v>
      </c>
      <c r="B1101" s="14" t="s">
        <v>163</v>
      </c>
      <c r="C1101" s="34">
        <v>42837</v>
      </c>
      <c r="D1101" s="15">
        <v>13670</v>
      </c>
      <c r="E1101" s="15">
        <v>13220</v>
      </c>
      <c r="F1101" s="15">
        <v>0</v>
      </c>
      <c r="G1101" s="15">
        <v>0</v>
      </c>
      <c r="H1101" s="15">
        <v>0</v>
      </c>
      <c r="I1101" s="15">
        <v>450</v>
      </c>
      <c r="J1101" s="15">
        <v>4860.6000000000004</v>
      </c>
      <c r="K1101" s="15">
        <v>0</v>
      </c>
      <c r="L1101" s="15">
        <v>45</v>
      </c>
      <c r="M1101" s="15">
        <v>20</v>
      </c>
      <c r="N1101" s="15">
        <v>4200</v>
      </c>
      <c r="O1101" s="15">
        <v>16287.8</v>
      </c>
      <c r="P1101" s="15">
        <v>0</v>
      </c>
      <c r="Q1101" s="15">
        <v>165</v>
      </c>
      <c r="R1101" s="15">
        <v>6342.8</v>
      </c>
      <c r="S1101" s="15">
        <v>13220</v>
      </c>
      <c r="T1101" s="15">
        <v>9253.3700000000008</v>
      </c>
      <c r="U1101" s="15">
        <v>0</v>
      </c>
      <c r="V1101" s="15">
        <v>322.23</v>
      </c>
      <c r="W1101" s="15">
        <v>18595.599999999999</v>
      </c>
      <c r="X1101" s="16">
        <v>640</v>
      </c>
      <c r="Y1101" s="16">
        <v>5580</v>
      </c>
      <c r="Z1101" s="16">
        <v>0</v>
      </c>
      <c r="AA1101" s="16">
        <v>50</v>
      </c>
      <c r="AB1101" s="16">
        <v>6170</v>
      </c>
      <c r="AC1101" s="16">
        <v>0</v>
      </c>
      <c r="AD1101" s="15">
        <v>0</v>
      </c>
      <c r="AE1101" s="15">
        <v>17532.2</v>
      </c>
      <c r="AF1101" s="17">
        <v>-3</v>
      </c>
      <c r="AG1101" s="17">
        <v>0</v>
      </c>
      <c r="AH1101" s="17">
        <v>0</v>
      </c>
      <c r="AI1101" s="17">
        <v>-100</v>
      </c>
      <c r="AJ1101" s="17">
        <v>0</v>
      </c>
      <c r="AK1101" s="17">
        <v>0</v>
      </c>
      <c r="AL1101" s="18">
        <v>211</v>
      </c>
      <c r="AM1101" s="18">
        <v>212</v>
      </c>
      <c r="AN1101" s="35">
        <v>42844</v>
      </c>
      <c r="AO1101" s="35">
        <v>42838</v>
      </c>
      <c r="AP1101" s="23" t="s">
        <v>50</v>
      </c>
      <c r="AQ1101" s="36">
        <v>42842.379108796296</v>
      </c>
      <c r="AR1101" s="20" t="s">
        <v>51</v>
      </c>
      <c r="AS1101" s="25" t="s">
        <v>50</v>
      </c>
      <c r="AT1101" s="37">
        <v>42850.879733796297</v>
      </c>
      <c r="AU1101" s="21" t="s">
        <v>57</v>
      </c>
    </row>
    <row r="1102" spans="1:47" x14ac:dyDescent="0.2">
      <c r="A1102" s="4" t="s">
        <v>162</v>
      </c>
      <c r="B1102" s="14" t="s">
        <v>163</v>
      </c>
      <c r="C1102" s="34">
        <v>42842</v>
      </c>
      <c r="D1102" s="15">
        <v>82685</v>
      </c>
      <c r="E1102" s="15">
        <v>81785</v>
      </c>
      <c r="F1102" s="15">
        <v>0</v>
      </c>
      <c r="G1102" s="15">
        <v>0</v>
      </c>
      <c r="H1102" s="15">
        <v>0</v>
      </c>
      <c r="I1102" s="15">
        <v>900</v>
      </c>
      <c r="J1102" s="15">
        <v>20420.490000000002</v>
      </c>
      <c r="K1102" s="15">
        <v>10</v>
      </c>
      <c r="L1102" s="15">
        <v>430</v>
      </c>
      <c r="M1102" s="15">
        <v>710</v>
      </c>
      <c r="N1102" s="15">
        <v>12300</v>
      </c>
      <c r="O1102" s="15">
        <v>90483.199999999997</v>
      </c>
      <c r="P1102" s="15">
        <v>135</v>
      </c>
      <c r="Q1102" s="15">
        <v>7383.4</v>
      </c>
      <c r="R1102" s="15">
        <v>18553.89</v>
      </c>
      <c r="S1102" s="15">
        <v>81785</v>
      </c>
      <c r="T1102" s="15">
        <v>33359.339999999997</v>
      </c>
      <c r="U1102" s="15">
        <v>0</v>
      </c>
      <c r="V1102" s="15">
        <v>1411.15</v>
      </c>
      <c r="W1102" s="15">
        <v>104255.49</v>
      </c>
      <c r="X1102" s="16">
        <v>920</v>
      </c>
      <c r="Y1102" s="16">
        <v>6375</v>
      </c>
      <c r="Z1102" s="16">
        <v>0</v>
      </c>
      <c r="AA1102" s="16">
        <v>360</v>
      </c>
      <c r="AB1102" s="16">
        <v>6935</v>
      </c>
      <c r="AC1102" s="16">
        <v>0</v>
      </c>
      <c r="AD1102" s="15">
        <v>0</v>
      </c>
      <c r="AE1102" s="15">
        <v>75847.710000000006</v>
      </c>
      <c r="AF1102" s="17">
        <v>-116.28</v>
      </c>
      <c r="AG1102" s="17">
        <v>0</v>
      </c>
      <c r="AH1102" s="17">
        <v>0</v>
      </c>
      <c r="AI1102" s="17">
        <v>0</v>
      </c>
      <c r="AJ1102" s="17">
        <v>0</v>
      </c>
      <c r="AK1102" s="17">
        <v>0</v>
      </c>
      <c r="AL1102" s="18">
        <v>1116</v>
      </c>
      <c r="AM1102" s="18">
        <v>1129</v>
      </c>
      <c r="AN1102" s="35">
        <v>42845</v>
      </c>
      <c r="AO1102" s="35">
        <v>42843</v>
      </c>
      <c r="AP1102" s="23" t="s">
        <v>50</v>
      </c>
      <c r="AQ1102" s="36">
        <v>42843.759872685187</v>
      </c>
      <c r="AR1102" s="20" t="s">
        <v>51</v>
      </c>
      <c r="AS1102" s="25" t="s">
        <v>50</v>
      </c>
      <c r="AT1102" s="37">
        <v>42850.879733796297</v>
      </c>
      <c r="AU1102" s="21" t="s">
        <v>57</v>
      </c>
    </row>
    <row r="1103" spans="1:47" x14ac:dyDescent="0.2">
      <c r="A1103" s="4" t="s">
        <v>162</v>
      </c>
      <c r="B1103" s="14" t="s">
        <v>163</v>
      </c>
      <c r="C1103" s="34">
        <v>42843</v>
      </c>
      <c r="D1103" s="15">
        <v>81065</v>
      </c>
      <c r="E1103" s="15">
        <v>80365</v>
      </c>
      <c r="F1103" s="15">
        <v>150</v>
      </c>
      <c r="G1103" s="15">
        <v>0</v>
      </c>
      <c r="H1103" s="15">
        <v>0</v>
      </c>
      <c r="I1103" s="15">
        <v>550</v>
      </c>
      <c r="J1103" s="15">
        <v>23753.82</v>
      </c>
      <c r="K1103" s="15">
        <v>60</v>
      </c>
      <c r="L1103" s="15">
        <v>455</v>
      </c>
      <c r="M1103" s="15">
        <v>1245</v>
      </c>
      <c r="N1103" s="15">
        <v>29000</v>
      </c>
      <c r="O1103" s="15">
        <v>93368.02</v>
      </c>
      <c r="P1103" s="15">
        <v>375</v>
      </c>
      <c r="Q1103" s="15">
        <v>9659.9</v>
      </c>
      <c r="R1103" s="15">
        <v>32175.9</v>
      </c>
      <c r="S1103" s="15">
        <v>80365</v>
      </c>
      <c r="T1103" s="15">
        <v>53544.68</v>
      </c>
      <c r="U1103" s="15">
        <v>0</v>
      </c>
      <c r="V1103" s="15">
        <v>1669.14</v>
      </c>
      <c r="W1103" s="15">
        <v>106578.82</v>
      </c>
      <c r="X1103" s="16">
        <v>710</v>
      </c>
      <c r="Y1103" s="16">
        <v>7270</v>
      </c>
      <c r="Z1103" s="16">
        <v>0</v>
      </c>
      <c r="AA1103" s="16">
        <v>690</v>
      </c>
      <c r="AB1103" s="16">
        <v>7290</v>
      </c>
      <c r="AC1103" s="16">
        <v>0</v>
      </c>
      <c r="AD1103" s="15">
        <v>0</v>
      </c>
      <c r="AE1103" s="15">
        <v>75144.2</v>
      </c>
      <c r="AF1103" s="17">
        <v>-194.44</v>
      </c>
      <c r="AG1103" s="17">
        <v>0</v>
      </c>
      <c r="AH1103" s="17">
        <v>0</v>
      </c>
      <c r="AI1103" s="17">
        <v>680</v>
      </c>
      <c r="AJ1103" s="17">
        <v>0</v>
      </c>
      <c r="AK1103" s="17">
        <v>0</v>
      </c>
      <c r="AL1103" s="18">
        <v>1112</v>
      </c>
      <c r="AM1103" s="18">
        <v>1126</v>
      </c>
      <c r="AN1103" s="35">
        <v>42846</v>
      </c>
      <c r="AO1103" s="35">
        <v>42844</v>
      </c>
      <c r="AP1103" s="23" t="s">
        <v>50</v>
      </c>
      <c r="AQ1103" s="36">
        <v>42845.352152777778</v>
      </c>
      <c r="AR1103" s="20" t="s">
        <v>51</v>
      </c>
      <c r="AS1103" s="25" t="s">
        <v>50</v>
      </c>
      <c r="AT1103" s="37">
        <v>42850.879733796297</v>
      </c>
      <c r="AU1103" s="21" t="s">
        <v>57</v>
      </c>
    </row>
    <row r="1104" spans="1:47" x14ac:dyDescent="0.2">
      <c r="A1104" s="4" t="s">
        <v>162</v>
      </c>
      <c r="B1104" s="14" t="s">
        <v>163</v>
      </c>
      <c r="C1104" s="34">
        <v>42844</v>
      </c>
      <c r="D1104" s="15">
        <v>79120</v>
      </c>
      <c r="E1104" s="15">
        <v>78420</v>
      </c>
      <c r="F1104" s="15">
        <v>50</v>
      </c>
      <c r="G1104" s="15">
        <v>0</v>
      </c>
      <c r="H1104" s="15">
        <v>0</v>
      </c>
      <c r="I1104" s="15">
        <v>650</v>
      </c>
      <c r="J1104" s="15">
        <v>17181.990000000002</v>
      </c>
      <c r="K1104" s="15">
        <v>0</v>
      </c>
      <c r="L1104" s="15">
        <v>295</v>
      </c>
      <c r="M1104" s="15">
        <v>1780</v>
      </c>
      <c r="N1104" s="15">
        <v>23600</v>
      </c>
      <c r="O1104" s="15">
        <v>86099.96</v>
      </c>
      <c r="P1104" s="15">
        <v>260</v>
      </c>
      <c r="Q1104" s="15">
        <v>4955.8599999999997</v>
      </c>
      <c r="R1104" s="15">
        <v>30661.17</v>
      </c>
      <c r="S1104" s="15">
        <v>78420</v>
      </c>
      <c r="T1104" s="15">
        <v>42297.18</v>
      </c>
      <c r="U1104" s="15">
        <v>0</v>
      </c>
      <c r="V1104" s="15">
        <v>1259.81</v>
      </c>
      <c r="W1104" s="15">
        <v>98376.99</v>
      </c>
      <c r="X1104" s="16">
        <v>1010</v>
      </c>
      <c r="Y1104" s="16">
        <v>5645</v>
      </c>
      <c r="Z1104" s="16">
        <v>0</v>
      </c>
      <c r="AA1104" s="16">
        <v>50</v>
      </c>
      <c r="AB1104" s="16">
        <v>6605</v>
      </c>
      <c r="AC1104" s="16">
        <v>0</v>
      </c>
      <c r="AD1104" s="15">
        <v>0</v>
      </c>
      <c r="AE1104" s="15">
        <v>73447.97</v>
      </c>
      <c r="AF1104" s="17">
        <v>-85.71</v>
      </c>
      <c r="AG1104" s="17">
        <v>0</v>
      </c>
      <c r="AH1104" s="17">
        <v>0</v>
      </c>
      <c r="AI1104" s="17">
        <v>0</v>
      </c>
      <c r="AJ1104" s="17">
        <v>0</v>
      </c>
      <c r="AK1104" s="17">
        <v>0</v>
      </c>
      <c r="AL1104" s="18">
        <v>1112</v>
      </c>
      <c r="AM1104" s="18">
        <v>1145</v>
      </c>
      <c r="AN1104" s="35">
        <v>42849</v>
      </c>
      <c r="AO1104" s="35">
        <v>42845</v>
      </c>
      <c r="AP1104" s="23" t="s">
        <v>50</v>
      </c>
      <c r="AQ1104" s="36">
        <v>42845.738275462965</v>
      </c>
      <c r="AR1104" s="20" t="s">
        <v>51</v>
      </c>
      <c r="AS1104" s="25" t="s">
        <v>50</v>
      </c>
      <c r="AT1104" s="37">
        <v>42850.879733796297</v>
      </c>
      <c r="AU1104" s="21" t="s">
        <v>57</v>
      </c>
    </row>
    <row r="1105" spans="1:47" x14ac:dyDescent="0.2">
      <c r="A1105" s="4" t="s">
        <v>162</v>
      </c>
      <c r="B1105" s="14" t="s">
        <v>163</v>
      </c>
      <c r="C1105" s="34">
        <v>42845</v>
      </c>
      <c r="D1105" s="15">
        <v>72635</v>
      </c>
      <c r="E1105" s="15">
        <v>71985</v>
      </c>
      <c r="F1105" s="15">
        <v>50</v>
      </c>
      <c r="G1105" s="15">
        <v>0</v>
      </c>
      <c r="H1105" s="15">
        <v>0</v>
      </c>
      <c r="I1105" s="15">
        <v>600</v>
      </c>
      <c r="J1105" s="15">
        <v>15187.35</v>
      </c>
      <c r="K1105" s="15">
        <v>60</v>
      </c>
      <c r="L1105" s="15">
        <v>200</v>
      </c>
      <c r="M1105" s="15">
        <v>1235</v>
      </c>
      <c r="N1105" s="15">
        <v>22800</v>
      </c>
      <c r="O1105" s="15">
        <v>83147.399999999994</v>
      </c>
      <c r="P1105" s="15">
        <v>175</v>
      </c>
      <c r="Q1105" s="15">
        <v>3993.25</v>
      </c>
      <c r="R1105" s="15">
        <v>24801.7</v>
      </c>
      <c r="S1105" s="15">
        <v>71985</v>
      </c>
      <c r="T1105" s="15">
        <v>39040.99</v>
      </c>
      <c r="U1105" s="15">
        <v>0</v>
      </c>
      <c r="V1105" s="15">
        <v>1091.3599999999999</v>
      </c>
      <c r="W1105" s="15">
        <v>89317.35</v>
      </c>
      <c r="X1105" s="16">
        <v>1430</v>
      </c>
      <c r="Y1105" s="16">
        <v>11440</v>
      </c>
      <c r="Z1105" s="16">
        <v>30</v>
      </c>
      <c r="AA1105" s="16">
        <v>655</v>
      </c>
      <c r="AB1105" s="16">
        <v>12245</v>
      </c>
      <c r="AC1105" s="16">
        <v>0</v>
      </c>
      <c r="AD1105" s="15">
        <v>0</v>
      </c>
      <c r="AE1105" s="15">
        <v>78710.05</v>
      </c>
      <c r="AF1105" s="17">
        <v>-71.900000000000006</v>
      </c>
      <c r="AG1105" s="17">
        <v>0</v>
      </c>
      <c r="AH1105" s="17">
        <v>0</v>
      </c>
      <c r="AI1105" s="17">
        <v>0</v>
      </c>
      <c r="AJ1105" s="17">
        <v>0</v>
      </c>
      <c r="AK1105" s="17">
        <v>0</v>
      </c>
      <c r="AL1105" s="18">
        <v>1047</v>
      </c>
      <c r="AM1105" s="18">
        <v>1065</v>
      </c>
      <c r="AN1105" s="35">
        <v>42850</v>
      </c>
      <c r="AO1105" s="35">
        <v>42846</v>
      </c>
      <c r="AP1105" s="23" t="s">
        <v>50</v>
      </c>
      <c r="AQ1105" s="36">
        <v>42848.835428240738</v>
      </c>
      <c r="AR1105" s="20" t="s">
        <v>51</v>
      </c>
      <c r="AS1105" s="25" t="s">
        <v>50</v>
      </c>
      <c r="AT1105" s="37">
        <v>42850.879733796297</v>
      </c>
      <c r="AU1105" s="21" t="s">
        <v>57</v>
      </c>
    </row>
    <row r="1106" spans="1:47" x14ac:dyDescent="0.2">
      <c r="A1106" s="4" t="s">
        <v>162</v>
      </c>
      <c r="B1106" s="14" t="s">
        <v>163</v>
      </c>
      <c r="C1106" s="34">
        <v>42846</v>
      </c>
      <c r="D1106" s="15">
        <v>74715</v>
      </c>
      <c r="E1106" s="15">
        <v>74115</v>
      </c>
      <c r="F1106" s="15">
        <v>50</v>
      </c>
      <c r="G1106" s="15">
        <v>0</v>
      </c>
      <c r="H1106" s="15">
        <v>0</v>
      </c>
      <c r="I1106" s="15">
        <v>550</v>
      </c>
      <c r="J1106" s="15">
        <v>13432.89</v>
      </c>
      <c r="K1106" s="15">
        <v>60</v>
      </c>
      <c r="L1106" s="15">
        <v>485</v>
      </c>
      <c r="M1106" s="15">
        <v>205</v>
      </c>
      <c r="N1106" s="15">
        <v>22700</v>
      </c>
      <c r="O1106" s="15">
        <v>81347.5</v>
      </c>
      <c r="P1106" s="15">
        <v>0</v>
      </c>
      <c r="Q1106" s="15">
        <v>8575.59</v>
      </c>
      <c r="R1106" s="15">
        <v>21674.799999999999</v>
      </c>
      <c r="S1106" s="15">
        <v>74115</v>
      </c>
      <c r="T1106" s="15">
        <v>36555.03</v>
      </c>
      <c r="U1106" s="15">
        <v>0</v>
      </c>
      <c r="V1106" s="15">
        <v>927.86</v>
      </c>
      <c r="W1106" s="15">
        <v>88897.89</v>
      </c>
      <c r="X1106" s="16">
        <v>1230</v>
      </c>
      <c r="Y1106" s="16">
        <v>12030</v>
      </c>
      <c r="Z1106" s="16">
        <v>0</v>
      </c>
      <c r="AA1106" s="16">
        <v>1045</v>
      </c>
      <c r="AB1106" s="16">
        <v>12215</v>
      </c>
      <c r="AC1106" s="16">
        <v>0</v>
      </c>
      <c r="AD1106" s="15">
        <v>0</v>
      </c>
      <c r="AE1106" s="15">
        <v>79379.61</v>
      </c>
      <c r="AF1106" s="17">
        <v>-148.41999999999999</v>
      </c>
      <c r="AG1106" s="17">
        <v>0</v>
      </c>
      <c r="AH1106" s="17">
        <v>0</v>
      </c>
      <c r="AI1106" s="17">
        <v>0</v>
      </c>
      <c r="AJ1106" s="17">
        <v>0</v>
      </c>
      <c r="AK1106" s="17">
        <v>0</v>
      </c>
      <c r="AL1106" s="18">
        <v>1005</v>
      </c>
      <c r="AM1106" s="18">
        <v>1027</v>
      </c>
      <c r="AN1106" s="35">
        <v>42851</v>
      </c>
      <c r="AO1106" s="35">
        <v>42847</v>
      </c>
      <c r="AP1106" s="23" t="s">
        <v>50</v>
      </c>
      <c r="AQ1106" s="36">
        <v>42849.660127314812</v>
      </c>
      <c r="AR1106" s="20" t="s">
        <v>71</v>
      </c>
      <c r="AS1106" s="25" t="s">
        <v>50</v>
      </c>
      <c r="AT1106" s="37">
        <v>42850.879733796297</v>
      </c>
      <c r="AU1106" s="21" t="s">
        <v>57</v>
      </c>
    </row>
    <row r="1107" spans="1:47" x14ac:dyDescent="0.2">
      <c r="A1107" s="4" t="s">
        <v>162</v>
      </c>
      <c r="B1107" s="14" t="s">
        <v>163</v>
      </c>
      <c r="C1107" s="34">
        <v>42847</v>
      </c>
      <c r="D1107" s="15">
        <v>60195</v>
      </c>
      <c r="E1107" s="15">
        <v>59695</v>
      </c>
      <c r="F1107" s="15">
        <v>0</v>
      </c>
      <c r="G1107" s="15">
        <v>0</v>
      </c>
      <c r="H1107" s="15">
        <v>0</v>
      </c>
      <c r="I1107" s="15">
        <v>500</v>
      </c>
      <c r="J1107" s="15">
        <v>16443.240000000002</v>
      </c>
      <c r="K1107" s="15">
        <v>0</v>
      </c>
      <c r="L1107" s="15">
        <v>130</v>
      </c>
      <c r="M1107" s="15">
        <v>285</v>
      </c>
      <c r="N1107" s="15">
        <v>26000</v>
      </c>
      <c r="O1107" s="15">
        <v>69158.100000000006</v>
      </c>
      <c r="P1107" s="15">
        <v>0</v>
      </c>
      <c r="Q1107" s="15">
        <v>7047.7</v>
      </c>
      <c r="R1107" s="15">
        <v>26847.439999999999</v>
      </c>
      <c r="S1107" s="15">
        <v>59695</v>
      </c>
      <c r="T1107" s="15">
        <v>42255.37</v>
      </c>
      <c r="U1107" s="15">
        <v>0</v>
      </c>
      <c r="V1107" s="15">
        <v>1102.8699999999999</v>
      </c>
      <c r="W1107" s="15">
        <v>77053.240000000005</v>
      </c>
      <c r="X1107" s="16">
        <v>2200</v>
      </c>
      <c r="Y1107" s="16">
        <v>9440</v>
      </c>
      <c r="Z1107" s="16">
        <v>0</v>
      </c>
      <c r="AA1107" s="16">
        <v>130</v>
      </c>
      <c r="AB1107" s="16">
        <v>11510</v>
      </c>
      <c r="AC1107" s="16">
        <v>0</v>
      </c>
      <c r="AD1107" s="15">
        <v>0</v>
      </c>
      <c r="AE1107" s="15">
        <v>63809.86</v>
      </c>
      <c r="AF1107" s="17">
        <v>-123.82</v>
      </c>
      <c r="AG1107" s="17">
        <v>0</v>
      </c>
      <c r="AH1107" s="17">
        <v>0</v>
      </c>
      <c r="AI1107" s="17">
        <v>-30</v>
      </c>
      <c r="AJ1107" s="17">
        <v>0</v>
      </c>
      <c r="AK1107" s="17">
        <v>0</v>
      </c>
      <c r="AL1107" s="18">
        <v>1014</v>
      </c>
      <c r="AM1107" s="18">
        <v>1029</v>
      </c>
      <c r="AN1107" s="35">
        <v>42851</v>
      </c>
      <c r="AO1107" s="35">
        <v>42849</v>
      </c>
      <c r="AP1107" s="23" t="s">
        <v>50</v>
      </c>
      <c r="AQ1107" s="36">
        <v>42850.389155092591</v>
      </c>
      <c r="AR1107" s="20" t="s">
        <v>51</v>
      </c>
      <c r="AS1107" s="25" t="s">
        <v>50</v>
      </c>
      <c r="AT1107" s="37">
        <v>42850.879733796297</v>
      </c>
      <c r="AU1107" s="21" t="s">
        <v>57</v>
      </c>
    </row>
    <row r="1108" spans="1:47" x14ac:dyDescent="0.2">
      <c r="A1108" s="4" t="s">
        <v>162</v>
      </c>
      <c r="B1108" s="14" t="s">
        <v>163</v>
      </c>
      <c r="C1108" s="34">
        <v>42849</v>
      </c>
      <c r="D1108" s="15">
        <v>119560</v>
      </c>
      <c r="E1108" s="15">
        <v>117410</v>
      </c>
      <c r="F1108" s="15">
        <v>50</v>
      </c>
      <c r="G1108" s="15">
        <v>0</v>
      </c>
      <c r="H1108" s="15">
        <v>0</v>
      </c>
      <c r="I1108" s="15">
        <v>2100</v>
      </c>
      <c r="J1108" s="15">
        <v>25198.560000000001</v>
      </c>
      <c r="K1108" s="15">
        <v>90</v>
      </c>
      <c r="L1108" s="15">
        <v>590</v>
      </c>
      <c r="M1108" s="15">
        <v>405</v>
      </c>
      <c r="N1108" s="15">
        <v>38300</v>
      </c>
      <c r="O1108" s="15">
        <v>123161.31</v>
      </c>
      <c r="P1108" s="15">
        <v>1700</v>
      </c>
      <c r="Q1108" s="15">
        <v>13391.68</v>
      </c>
      <c r="R1108" s="15">
        <v>45890.57</v>
      </c>
      <c r="S1108" s="15">
        <v>117410</v>
      </c>
      <c r="T1108" s="15">
        <v>65014.07</v>
      </c>
      <c r="U1108" s="15">
        <v>0</v>
      </c>
      <c r="V1108" s="15">
        <v>1719.49</v>
      </c>
      <c r="W1108" s="15">
        <v>145843.56</v>
      </c>
      <c r="X1108" s="16">
        <v>850</v>
      </c>
      <c r="Y1108" s="16">
        <v>9695</v>
      </c>
      <c r="Z1108" s="16">
        <v>0</v>
      </c>
      <c r="AA1108" s="16">
        <v>610</v>
      </c>
      <c r="AB1108" s="16">
        <v>9935</v>
      </c>
      <c r="AC1108" s="16">
        <v>0</v>
      </c>
      <c r="AD1108" s="15">
        <v>0</v>
      </c>
      <c r="AE1108" s="15">
        <v>106812.75</v>
      </c>
      <c r="AF1108" s="17">
        <v>-274.49</v>
      </c>
      <c r="AG1108" s="17">
        <v>0</v>
      </c>
      <c r="AH1108" s="17">
        <v>0</v>
      </c>
      <c r="AI1108" s="17">
        <v>0</v>
      </c>
      <c r="AJ1108" s="17">
        <v>0</v>
      </c>
      <c r="AK1108" s="17">
        <v>0</v>
      </c>
      <c r="AL1108" s="18">
        <v>1699</v>
      </c>
      <c r="AM1108" s="18">
        <v>1760</v>
      </c>
      <c r="AN1108" s="35">
        <v>42852</v>
      </c>
      <c r="AO1108" s="35">
        <v>42850</v>
      </c>
      <c r="AP1108" s="23" t="s">
        <v>50</v>
      </c>
      <c r="AQ1108" s="36">
        <v>42850.814675925925</v>
      </c>
      <c r="AR1108" s="20" t="s">
        <v>71</v>
      </c>
      <c r="AS1108" s="25" t="s">
        <v>50</v>
      </c>
      <c r="AT1108" s="37">
        <v>42850.879733796297</v>
      </c>
      <c r="AU1108" s="21" t="s">
        <v>57</v>
      </c>
    </row>
    <row r="1109" spans="1:47" x14ac:dyDescent="0.2">
      <c r="A1109" s="4" t="s">
        <v>162</v>
      </c>
      <c r="B1109" s="14" t="s">
        <v>163</v>
      </c>
      <c r="C1109" s="34">
        <v>42850</v>
      </c>
      <c r="D1109" s="15">
        <v>130515</v>
      </c>
      <c r="E1109" s="15">
        <v>129765</v>
      </c>
      <c r="F1109" s="15">
        <v>50</v>
      </c>
      <c r="G1109" s="15">
        <v>0</v>
      </c>
      <c r="H1109" s="15">
        <v>0</v>
      </c>
      <c r="I1109" s="15">
        <v>700</v>
      </c>
      <c r="J1109" s="15">
        <v>13775.64</v>
      </c>
      <c r="K1109" s="15">
        <v>60</v>
      </c>
      <c r="L1109" s="15">
        <v>440</v>
      </c>
      <c r="M1109" s="15">
        <v>505</v>
      </c>
      <c r="N1109" s="15">
        <v>17200</v>
      </c>
      <c r="O1109" s="15">
        <v>136766.59</v>
      </c>
      <c r="P1109" s="15">
        <v>240</v>
      </c>
      <c r="Q1109" s="15">
        <v>6781.25</v>
      </c>
      <c r="R1109" s="15">
        <v>18707.8</v>
      </c>
      <c r="S1109" s="15">
        <v>129765</v>
      </c>
      <c r="T1109" s="15">
        <v>31763.67</v>
      </c>
      <c r="U1109" s="15">
        <v>0</v>
      </c>
      <c r="V1109" s="15">
        <v>966.97</v>
      </c>
      <c r="W1109" s="15">
        <v>145295.64000000001</v>
      </c>
      <c r="X1109" s="16">
        <v>830</v>
      </c>
      <c r="Y1109" s="16">
        <v>7840</v>
      </c>
      <c r="Z1109" s="16">
        <v>0</v>
      </c>
      <c r="AA1109" s="16">
        <v>175</v>
      </c>
      <c r="AB1109" s="16">
        <v>8495</v>
      </c>
      <c r="AC1109" s="16">
        <v>0</v>
      </c>
      <c r="AD1109" s="15">
        <v>0</v>
      </c>
      <c r="AE1109" s="15">
        <v>130480.95</v>
      </c>
      <c r="AF1109" s="17">
        <v>-137.61000000000001</v>
      </c>
      <c r="AG1109" s="17">
        <v>0</v>
      </c>
      <c r="AH1109" s="17">
        <v>0</v>
      </c>
      <c r="AI1109" s="17">
        <v>-30</v>
      </c>
      <c r="AJ1109" s="17">
        <v>0</v>
      </c>
      <c r="AK1109" s="17">
        <v>0</v>
      </c>
      <c r="AL1109" s="18">
        <v>1636</v>
      </c>
      <c r="AM1109" s="18">
        <v>1736</v>
      </c>
      <c r="AN1109" s="35">
        <v>42853</v>
      </c>
      <c r="AO1109" s="35">
        <v>42851</v>
      </c>
      <c r="AP1109" s="23" t="s">
        <v>50</v>
      </c>
      <c r="AQ1109" s="36">
        <v>42851.754664351851</v>
      </c>
      <c r="AR1109" s="20" t="s">
        <v>71</v>
      </c>
      <c r="AS1109" s="25" t="s">
        <v>50</v>
      </c>
      <c r="AT1109" s="37">
        <v>42852.415972222225</v>
      </c>
      <c r="AU1109" s="21" t="s">
        <v>51</v>
      </c>
    </row>
    <row r="1110" spans="1:47" x14ac:dyDescent="0.2">
      <c r="A1110" s="4" t="s">
        <v>162</v>
      </c>
      <c r="B1110" s="14" t="s">
        <v>163</v>
      </c>
      <c r="C1110" s="34">
        <v>42851</v>
      </c>
      <c r="D1110" s="15">
        <v>78685</v>
      </c>
      <c r="E1110" s="15">
        <v>78135</v>
      </c>
      <c r="F1110" s="15">
        <v>50</v>
      </c>
      <c r="G1110" s="15">
        <v>0</v>
      </c>
      <c r="H1110" s="15">
        <v>0</v>
      </c>
      <c r="I1110" s="15">
        <v>500</v>
      </c>
      <c r="J1110" s="15">
        <v>17198.79</v>
      </c>
      <c r="K1110" s="15">
        <v>60</v>
      </c>
      <c r="L1110" s="15">
        <v>385</v>
      </c>
      <c r="M1110" s="15">
        <v>435</v>
      </c>
      <c r="N1110" s="15">
        <v>27300</v>
      </c>
      <c r="O1110" s="15">
        <v>87219.23</v>
      </c>
      <c r="P1110" s="15">
        <v>600</v>
      </c>
      <c r="Q1110" s="15">
        <v>7553.95</v>
      </c>
      <c r="R1110" s="15">
        <v>28690.61</v>
      </c>
      <c r="S1110" s="15">
        <v>78135</v>
      </c>
      <c r="T1110" s="15">
        <v>44746.06</v>
      </c>
      <c r="U1110" s="15">
        <v>0</v>
      </c>
      <c r="V1110" s="15">
        <v>1182.73</v>
      </c>
      <c r="W1110" s="15">
        <v>96763.79</v>
      </c>
      <c r="X1110" s="16">
        <v>1250</v>
      </c>
      <c r="Y1110" s="16">
        <v>6120</v>
      </c>
      <c r="Z1110" s="16">
        <v>0</v>
      </c>
      <c r="AA1110" s="16">
        <v>120</v>
      </c>
      <c r="AB1110" s="16">
        <v>7250</v>
      </c>
      <c r="AC1110" s="16">
        <v>0</v>
      </c>
      <c r="AD1110" s="15">
        <v>0</v>
      </c>
      <c r="AE1110" s="15">
        <v>76390.44</v>
      </c>
      <c r="AF1110" s="17">
        <v>-141.08000000000001</v>
      </c>
      <c r="AG1110" s="17">
        <v>0</v>
      </c>
      <c r="AH1110" s="17">
        <v>0</v>
      </c>
      <c r="AI1110" s="17">
        <v>0</v>
      </c>
      <c r="AJ1110" s="17">
        <v>0</v>
      </c>
      <c r="AK1110" s="17">
        <v>0</v>
      </c>
      <c r="AL1110" s="18">
        <v>1090</v>
      </c>
      <c r="AM1110" s="18">
        <v>1113</v>
      </c>
      <c r="AN1110" s="35">
        <v>42857</v>
      </c>
      <c r="AO1110" s="35">
        <v>42852</v>
      </c>
      <c r="AP1110" s="23" t="s">
        <v>50</v>
      </c>
      <c r="AQ1110" s="36">
        <v>42852.748993055553</v>
      </c>
      <c r="AR1110" s="20" t="s">
        <v>71</v>
      </c>
      <c r="AS1110" s="25" t="s">
        <v>50</v>
      </c>
      <c r="AT1110" s="37">
        <v>42853.463414351849</v>
      </c>
      <c r="AU1110" s="21" t="s">
        <v>51</v>
      </c>
    </row>
    <row r="1111" spans="1:47" x14ac:dyDescent="0.2">
      <c r="A1111" s="4" t="s">
        <v>162</v>
      </c>
      <c r="B1111" s="14" t="s">
        <v>163</v>
      </c>
      <c r="C1111" s="34">
        <v>42852</v>
      </c>
      <c r="D1111" s="15">
        <v>83145</v>
      </c>
      <c r="E1111" s="15">
        <v>82495</v>
      </c>
      <c r="F1111" s="15">
        <v>250</v>
      </c>
      <c r="G1111" s="15">
        <v>0</v>
      </c>
      <c r="H1111" s="15">
        <v>0</v>
      </c>
      <c r="I1111" s="15">
        <v>400</v>
      </c>
      <c r="J1111" s="15">
        <v>19164.599999999999</v>
      </c>
      <c r="K1111" s="15">
        <v>0</v>
      </c>
      <c r="L1111" s="15">
        <v>375</v>
      </c>
      <c r="M1111" s="15">
        <v>2865</v>
      </c>
      <c r="N1111" s="15">
        <v>31700</v>
      </c>
      <c r="O1111" s="15">
        <v>101815.95</v>
      </c>
      <c r="P1111" s="15">
        <v>0</v>
      </c>
      <c r="Q1111" s="15">
        <v>5130.8100000000004</v>
      </c>
      <c r="R1111" s="15">
        <v>30302.84</v>
      </c>
      <c r="S1111" s="15">
        <v>82495</v>
      </c>
      <c r="T1111" s="15">
        <v>53288.88</v>
      </c>
      <c r="U1111" s="15">
        <v>0</v>
      </c>
      <c r="V1111" s="15">
        <v>1465.72</v>
      </c>
      <c r="W1111" s="15">
        <v>105549.6</v>
      </c>
      <c r="X1111" s="16">
        <v>1220</v>
      </c>
      <c r="Y1111" s="16">
        <v>9560</v>
      </c>
      <c r="Z1111" s="16">
        <v>0</v>
      </c>
      <c r="AA1111" s="16">
        <v>410</v>
      </c>
      <c r="AB1111" s="16">
        <v>10370</v>
      </c>
      <c r="AC1111" s="16">
        <v>0</v>
      </c>
      <c r="AD1111" s="15">
        <v>0</v>
      </c>
      <c r="AE1111" s="15">
        <v>89781.35</v>
      </c>
      <c r="AF1111" s="17">
        <v>-88.98</v>
      </c>
      <c r="AG1111" s="17">
        <v>0</v>
      </c>
      <c r="AH1111" s="17">
        <v>0</v>
      </c>
      <c r="AI1111" s="17">
        <v>0</v>
      </c>
      <c r="AJ1111" s="17">
        <v>0</v>
      </c>
      <c r="AK1111" s="17">
        <v>0</v>
      </c>
      <c r="AL1111" s="18">
        <v>1115</v>
      </c>
      <c r="AM1111" s="18">
        <v>1134</v>
      </c>
      <c r="AN1111" s="35">
        <v>42858</v>
      </c>
      <c r="AO1111" s="35">
        <v>42853</v>
      </c>
      <c r="AP1111" s="23" t="s">
        <v>50</v>
      </c>
      <c r="AQ1111" s="36">
        <v>42855.825787037036</v>
      </c>
      <c r="AR1111" s="20" t="s">
        <v>51</v>
      </c>
      <c r="AS1111" s="25" t="s">
        <v>50</v>
      </c>
      <c r="AT1111" s="37">
        <v>42857.468946759262</v>
      </c>
      <c r="AU1111" s="21" t="s">
        <v>51</v>
      </c>
    </row>
    <row r="1112" spans="1:47" x14ac:dyDescent="0.2">
      <c r="A1112" s="4" t="s">
        <v>162</v>
      </c>
      <c r="B1112" s="14" t="s">
        <v>163</v>
      </c>
      <c r="C1112" s="34">
        <v>42853</v>
      </c>
      <c r="D1112" s="15">
        <v>86695</v>
      </c>
      <c r="E1112" s="15">
        <v>86245</v>
      </c>
      <c r="F1112" s="15">
        <v>50</v>
      </c>
      <c r="G1112" s="15">
        <v>0</v>
      </c>
      <c r="H1112" s="15">
        <v>0</v>
      </c>
      <c r="I1112" s="15">
        <v>400</v>
      </c>
      <c r="J1112" s="15">
        <v>11391.6</v>
      </c>
      <c r="K1112" s="15">
        <v>40</v>
      </c>
      <c r="L1112" s="15">
        <v>650</v>
      </c>
      <c r="M1112" s="15">
        <v>875</v>
      </c>
      <c r="N1112" s="15">
        <v>2800</v>
      </c>
      <c r="O1112" s="15">
        <v>70141.36</v>
      </c>
      <c r="P1112" s="15">
        <v>0</v>
      </c>
      <c r="Q1112" s="15">
        <v>9281.1200000000008</v>
      </c>
      <c r="R1112" s="15">
        <v>23029.119999999999</v>
      </c>
      <c r="S1112" s="15">
        <v>86245</v>
      </c>
      <c r="T1112" s="15">
        <v>15358.98</v>
      </c>
      <c r="U1112" s="15">
        <v>0</v>
      </c>
      <c r="V1112" s="15">
        <v>847.62</v>
      </c>
      <c r="W1112" s="15">
        <v>99651.6</v>
      </c>
      <c r="X1112" s="16">
        <v>1450</v>
      </c>
      <c r="Y1112" s="16">
        <v>8820</v>
      </c>
      <c r="Z1112" s="16">
        <v>0</v>
      </c>
      <c r="AA1112" s="16">
        <v>315</v>
      </c>
      <c r="AB1112" s="16">
        <v>9955</v>
      </c>
      <c r="AC1112" s="16">
        <v>0</v>
      </c>
      <c r="AD1112" s="15">
        <v>0</v>
      </c>
      <c r="AE1112" s="15">
        <v>67139.759999999995</v>
      </c>
      <c r="AF1112" s="17">
        <v>-177.56</v>
      </c>
      <c r="AG1112" s="17">
        <v>0</v>
      </c>
      <c r="AH1112" s="17">
        <v>0</v>
      </c>
      <c r="AI1112" s="17">
        <v>0</v>
      </c>
      <c r="AJ1112" s="17">
        <v>0</v>
      </c>
      <c r="AK1112" s="17">
        <v>0</v>
      </c>
      <c r="AL1112" s="18">
        <v>1111</v>
      </c>
      <c r="AM1112" s="18">
        <v>1121</v>
      </c>
      <c r="AN1112" s="35">
        <v>42859</v>
      </c>
      <c r="AO1112" s="35">
        <v>42854</v>
      </c>
      <c r="AP1112" s="23" t="s">
        <v>50</v>
      </c>
      <c r="AQ1112" s="36">
        <v>42857.627581018518</v>
      </c>
      <c r="AR1112" s="20" t="s">
        <v>71</v>
      </c>
      <c r="AS1112" s="25" t="s">
        <v>50</v>
      </c>
      <c r="AT1112" s="37">
        <v>42857.881342592591</v>
      </c>
      <c r="AU1112" s="21" t="s">
        <v>51</v>
      </c>
    </row>
    <row r="1113" spans="1:47" x14ac:dyDescent="0.2">
      <c r="A1113" s="4" t="s">
        <v>162</v>
      </c>
      <c r="B1113" s="14" t="s">
        <v>163</v>
      </c>
      <c r="C1113" s="34">
        <v>42854</v>
      </c>
      <c r="D1113" s="15">
        <v>56935</v>
      </c>
      <c r="E1113" s="15">
        <v>56485</v>
      </c>
      <c r="F1113" s="15">
        <v>0</v>
      </c>
      <c r="G1113" s="15">
        <v>0</v>
      </c>
      <c r="H1113" s="15">
        <v>0</v>
      </c>
      <c r="I1113" s="15">
        <v>450</v>
      </c>
      <c r="J1113" s="15">
        <v>18563.34</v>
      </c>
      <c r="K1113" s="15">
        <v>110</v>
      </c>
      <c r="L1113" s="15">
        <v>345</v>
      </c>
      <c r="M1113" s="15">
        <v>660</v>
      </c>
      <c r="N1113" s="15">
        <v>20200</v>
      </c>
      <c r="O1113" s="15">
        <v>69627.47</v>
      </c>
      <c r="P1113" s="15">
        <v>65</v>
      </c>
      <c r="Q1113" s="15">
        <v>2891.5</v>
      </c>
      <c r="R1113" s="15">
        <v>24229.37</v>
      </c>
      <c r="S1113" s="15">
        <v>56485</v>
      </c>
      <c r="T1113" s="15">
        <v>39040.97</v>
      </c>
      <c r="U1113" s="15">
        <v>0</v>
      </c>
      <c r="V1113" s="15">
        <v>1287.3699999999999</v>
      </c>
      <c r="W1113" s="15">
        <v>76613.34</v>
      </c>
      <c r="X1113" s="16">
        <v>750</v>
      </c>
      <c r="Y1113" s="16">
        <v>8090</v>
      </c>
      <c r="Z1113" s="16">
        <v>0</v>
      </c>
      <c r="AA1113" s="16">
        <v>160</v>
      </c>
      <c r="AB1113" s="16">
        <v>8680</v>
      </c>
      <c r="AC1113" s="16">
        <v>0</v>
      </c>
      <c r="AD1113" s="15">
        <v>0</v>
      </c>
      <c r="AE1113" s="15">
        <v>58629.13</v>
      </c>
      <c r="AF1113" s="17">
        <v>0</v>
      </c>
      <c r="AG1113" s="17">
        <v>0</v>
      </c>
      <c r="AH1113" s="17">
        <v>0</v>
      </c>
      <c r="AI1113" s="17">
        <v>-2956.5</v>
      </c>
      <c r="AJ1113" s="17">
        <v>0</v>
      </c>
      <c r="AK1113" s="17">
        <v>0</v>
      </c>
      <c r="AL1113" s="18">
        <v>929</v>
      </c>
      <c r="AM1113" s="18">
        <v>938</v>
      </c>
      <c r="AN1113" s="35">
        <v>42859</v>
      </c>
      <c r="AO1113" s="35">
        <v>42857</v>
      </c>
      <c r="AP1113" s="23" t="s">
        <v>50</v>
      </c>
      <c r="AQ1113" s="36">
        <v>42857.810613425929</v>
      </c>
      <c r="AR1113" s="20" t="s">
        <v>71</v>
      </c>
      <c r="AS1113" s="25" t="s">
        <v>50</v>
      </c>
      <c r="AT1113" s="37">
        <v>42857.881342592591</v>
      </c>
      <c r="AU1113" s="21" t="s">
        <v>51</v>
      </c>
    </row>
    <row r="1114" spans="1:47" x14ac:dyDescent="0.2">
      <c r="A1114" s="4" t="s">
        <v>164</v>
      </c>
      <c r="B1114" s="14" t="s">
        <v>165</v>
      </c>
      <c r="C1114" s="34">
        <v>42826</v>
      </c>
      <c r="D1114" s="15">
        <v>32680</v>
      </c>
      <c r="E1114" s="15">
        <v>32380</v>
      </c>
      <c r="F1114" s="15">
        <v>50</v>
      </c>
      <c r="G1114" s="15">
        <v>0</v>
      </c>
      <c r="H1114" s="15">
        <v>0</v>
      </c>
      <c r="I1114" s="15">
        <v>250</v>
      </c>
      <c r="J1114" s="15">
        <v>3998.76</v>
      </c>
      <c r="K1114" s="15">
        <v>0</v>
      </c>
      <c r="L1114" s="15">
        <v>480</v>
      </c>
      <c r="M1114" s="15">
        <v>175</v>
      </c>
      <c r="N1114" s="15">
        <v>9100</v>
      </c>
      <c r="O1114" s="15">
        <v>27183.68</v>
      </c>
      <c r="P1114" s="15">
        <v>0</v>
      </c>
      <c r="Q1114" s="15">
        <v>8508.61</v>
      </c>
      <c r="R1114" s="15">
        <v>10741.47</v>
      </c>
      <c r="S1114" s="15">
        <v>32380</v>
      </c>
      <c r="T1114" s="15">
        <v>13749.31</v>
      </c>
      <c r="U1114" s="15">
        <v>0</v>
      </c>
      <c r="V1114" s="15">
        <v>304.45</v>
      </c>
      <c r="W1114" s="15">
        <v>37333.760000000002</v>
      </c>
      <c r="X1114" s="16">
        <v>0</v>
      </c>
      <c r="Y1114" s="16">
        <v>0</v>
      </c>
      <c r="Z1114" s="16">
        <v>0</v>
      </c>
      <c r="AA1114" s="16">
        <v>0</v>
      </c>
      <c r="AB1114" s="16">
        <v>0</v>
      </c>
      <c r="AC1114" s="16">
        <v>0</v>
      </c>
      <c r="AD1114" s="15">
        <v>0</v>
      </c>
      <c r="AE1114" s="15">
        <v>22529.919999999998</v>
      </c>
      <c r="AF1114" s="17">
        <v>-59.72</v>
      </c>
      <c r="AG1114" s="17">
        <v>0</v>
      </c>
      <c r="AH1114" s="17">
        <v>0</v>
      </c>
      <c r="AI1114" s="17">
        <v>0</v>
      </c>
      <c r="AJ1114" s="17">
        <v>0</v>
      </c>
      <c r="AK1114" s="17">
        <v>0</v>
      </c>
      <c r="AL1114" s="18">
        <v>464</v>
      </c>
      <c r="AM1114" s="18">
        <v>470</v>
      </c>
      <c r="AN1114" s="35">
        <v>42830</v>
      </c>
      <c r="AO1114" s="35">
        <v>42828</v>
      </c>
      <c r="AP1114" s="23" t="s">
        <v>50</v>
      </c>
      <c r="AQ1114" s="36">
        <v>42829.640787037039</v>
      </c>
      <c r="AR1114" s="20" t="s">
        <v>51</v>
      </c>
      <c r="AS1114" s="25" t="s">
        <v>50</v>
      </c>
      <c r="AT1114" s="37">
        <v>42850.879733796297</v>
      </c>
      <c r="AU1114" s="21" t="s">
        <v>57</v>
      </c>
    </row>
    <row r="1115" spans="1:47" x14ac:dyDescent="0.2">
      <c r="A1115" s="4" t="s">
        <v>164</v>
      </c>
      <c r="B1115" s="14" t="s">
        <v>165</v>
      </c>
      <c r="C1115" s="34">
        <v>42828</v>
      </c>
      <c r="D1115" s="15">
        <v>79785</v>
      </c>
      <c r="E1115" s="15">
        <v>78535</v>
      </c>
      <c r="F1115" s="15">
        <v>350</v>
      </c>
      <c r="G1115" s="15">
        <v>0</v>
      </c>
      <c r="H1115" s="15">
        <v>0</v>
      </c>
      <c r="I1115" s="15">
        <v>900</v>
      </c>
      <c r="J1115" s="15">
        <v>9422.7900000000009</v>
      </c>
      <c r="K1115" s="15">
        <v>0</v>
      </c>
      <c r="L1115" s="15">
        <v>990</v>
      </c>
      <c r="M1115" s="15">
        <v>115</v>
      </c>
      <c r="N1115" s="15">
        <v>29000</v>
      </c>
      <c r="O1115" s="15">
        <v>68796.3</v>
      </c>
      <c r="P1115" s="15">
        <v>0</v>
      </c>
      <c r="Q1115" s="15">
        <v>8146.6</v>
      </c>
      <c r="R1115" s="15">
        <v>42369.89</v>
      </c>
      <c r="S1115" s="15">
        <v>78535</v>
      </c>
      <c r="T1115" s="15">
        <v>40089.06</v>
      </c>
      <c r="U1115" s="15">
        <v>0</v>
      </c>
      <c r="V1115" s="15">
        <v>688.73</v>
      </c>
      <c r="W1115" s="15">
        <v>90312.79</v>
      </c>
      <c r="X1115" s="16">
        <v>0</v>
      </c>
      <c r="Y1115" s="16">
        <v>0</v>
      </c>
      <c r="Z1115" s="16">
        <v>0</v>
      </c>
      <c r="AA1115" s="16">
        <v>0</v>
      </c>
      <c r="AB1115" s="16">
        <v>0</v>
      </c>
      <c r="AC1115" s="16">
        <v>0</v>
      </c>
      <c r="AD1115" s="15">
        <v>0</v>
      </c>
      <c r="AE1115" s="15">
        <v>58268.51</v>
      </c>
      <c r="AF1115" s="17">
        <v>-64.73</v>
      </c>
      <c r="AG1115" s="17">
        <v>0</v>
      </c>
      <c r="AH1115" s="17">
        <v>0</v>
      </c>
      <c r="AI1115" s="17">
        <v>0</v>
      </c>
      <c r="AJ1115" s="17">
        <v>-118.28</v>
      </c>
      <c r="AK1115" s="17">
        <v>0</v>
      </c>
      <c r="AL1115" s="18">
        <v>1084</v>
      </c>
      <c r="AM1115" s="18">
        <v>1109</v>
      </c>
      <c r="AN1115" s="35">
        <v>42832</v>
      </c>
      <c r="AO1115" s="35">
        <v>42829</v>
      </c>
      <c r="AP1115" s="23" t="s">
        <v>50</v>
      </c>
      <c r="AQ1115" s="36">
        <v>42832.436122685183</v>
      </c>
      <c r="AR1115" s="20" t="s">
        <v>51</v>
      </c>
      <c r="AS1115" s="25" t="s">
        <v>50</v>
      </c>
      <c r="AT1115" s="37">
        <v>42850.879733796297</v>
      </c>
      <c r="AU1115" s="21" t="s">
        <v>57</v>
      </c>
    </row>
    <row r="1116" spans="1:47" x14ac:dyDescent="0.2">
      <c r="A1116" s="4" t="s">
        <v>164</v>
      </c>
      <c r="B1116" s="14" t="s">
        <v>165</v>
      </c>
      <c r="C1116" s="34">
        <v>42829</v>
      </c>
      <c r="D1116" s="15">
        <v>61560</v>
      </c>
      <c r="E1116" s="15">
        <v>61260</v>
      </c>
      <c r="F1116" s="15">
        <v>50</v>
      </c>
      <c r="G1116" s="15">
        <v>0</v>
      </c>
      <c r="H1116" s="15">
        <v>0</v>
      </c>
      <c r="I1116" s="15">
        <v>250</v>
      </c>
      <c r="J1116" s="15">
        <v>6156.99</v>
      </c>
      <c r="K1116" s="15">
        <v>0</v>
      </c>
      <c r="L1116" s="15">
        <v>640</v>
      </c>
      <c r="M1116" s="15">
        <v>350</v>
      </c>
      <c r="N1116" s="15">
        <v>4600</v>
      </c>
      <c r="O1116" s="15">
        <v>48319.37</v>
      </c>
      <c r="P1116" s="15">
        <v>0</v>
      </c>
      <c r="Q1116" s="15">
        <v>16567.57</v>
      </c>
      <c r="R1116" s="15">
        <v>8420.0499999999993</v>
      </c>
      <c r="S1116" s="15">
        <v>61260</v>
      </c>
      <c r="T1116" s="15">
        <v>11579.43</v>
      </c>
      <c r="U1116" s="15">
        <v>0</v>
      </c>
      <c r="V1116" s="15">
        <v>467.56</v>
      </c>
      <c r="W1116" s="15">
        <v>68706.990000000005</v>
      </c>
      <c r="X1116" s="16">
        <v>0</v>
      </c>
      <c r="Y1116" s="16">
        <v>0</v>
      </c>
      <c r="Z1116" s="16">
        <v>0</v>
      </c>
      <c r="AA1116" s="16">
        <v>0</v>
      </c>
      <c r="AB1116" s="16">
        <v>0</v>
      </c>
      <c r="AC1116" s="16">
        <v>0</v>
      </c>
      <c r="AD1116" s="15">
        <v>0</v>
      </c>
      <c r="AE1116" s="15">
        <v>41172.379999999997</v>
      </c>
      <c r="AF1116" s="17">
        <v>-120.84</v>
      </c>
      <c r="AG1116" s="17">
        <v>0</v>
      </c>
      <c r="AH1116" s="17">
        <v>0</v>
      </c>
      <c r="AI1116" s="17">
        <v>0</v>
      </c>
      <c r="AJ1116" s="17">
        <v>0</v>
      </c>
      <c r="AK1116" s="17">
        <v>0</v>
      </c>
      <c r="AL1116" s="18">
        <v>771</v>
      </c>
      <c r="AM1116" s="18">
        <v>818</v>
      </c>
      <c r="AN1116" s="35">
        <v>42835</v>
      </c>
      <c r="AO1116" s="35">
        <v>42830</v>
      </c>
      <c r="AP1116" s="23" t="s">
        <v>50</v>
      </c>
      <c r="AQ1116" s="36">
        <v>42834.890231481484</v>
      </c>
      <c r="AR1116" s="20" t="s">
        <v>51</v>
      </c>
      <c r="AS1116" s="25" t="s">
        <v>50</v>
      </c>
      <c r="AT1116" s="37">
        <v>42850.879733796297</v>
      </c>
      <c r="AU1116" s="21" t="s">
        <v>57</v>
      </c>
    </row>
    <row r="1117" spans="1:47" x14ac:dyDescent="0.2">
      <c r="A1117" s="4" t="s">
        <v>164</v>
      </c>
      <c r="B1117" s="14" t="s">
        <v>165</v>
      </c>
      <c r="C1117" s="34">
        <v>42830</v>
      </c>
      <c r="D1117" s="15">
        <v>60000</v>
      </c>
      <c r="E1117" s="15">
        <v>59600</v>
      </c>
      <c r="F1117" s="15">
        <v>0</v>
      </c>
      <c r="G1117" s="15">
        <v>0</v>
      </c>
      <c r="H1117" s="15">
        <v>0</v>
      </c>
      <c r="I1117" s="15">
        <v>400</v>
      </c>
      <c r="J1117" s="15">
        <v>5738.31</v>
      </c>
      <c r="K1117" s="15">
        <v>0</v>
      </c>
      <c r="L1117" s="15">
        <v>545</v>
      </c>
      <c r="M1117" s="15">
        <v>205</v>
      </c>
      <c r="N1117" s="15">
        <v>5200</v>
      </c>
      <c r="O1117" s="15">
        <v>46734.65</v>
      </c>
      <c r="P1117" s="15">
        <v>0</v>
      </c>
      <c r="Q1117" s="15">
        <v>14589.41</v>
      </c>
      <c r="R1117" s="15">
        <v>10364.25</v>
      </c>
      <c r="S1117" s="15">
        <v>59600</v>
      </c>
      <c r="T1117" s="15">
        <v>11663.85</v>
      </c>
      <c r="U1117" s="15">
        <v>0</v>
      </c>
      <c r="V1117" s="15">
        <v>424.46</v>
      </c>
      <c r="W1117" s="15">
        <v>66488.31</v>
      </c>
      <c r="X1117" s="16">
        <v>0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  <c r="AD1117" s="15">
        <v>0</v>
      </c>
      <c r="AE1117" s="15">
        <v>40246.339999999997</v>
      </c>
      <c r="AF1117" s="17">
        <v>-92.15</v>
      </c>
      <c r="AG1117" s="17">
        <v>0</v>
      </c>
      <c r="AH1117" s="17">
        <v>0</v>
      </c>
      <c r="AI1117" s="17">
        <v>0</v>
      </c>
      <c r="AJ1117" s="17">
        <v>0</v>
      </c>
      <c r="AK1117" s="17">
        <v>0</v>
      </c>
      <c r="AL1117" s="18">
        <v>734</v>
      </c>
      <c r="AM1117" s="18">
        <v>778</v>
      </c>
      <c r="AN1117" s="35">
        <v>42835</v>
      </c>
      <c r="AO1117" s="35">
        <v>42832</v>
      </c>
      <c r="AP1117" s="23" t="s">
        <v>50</v>
      </c>
      <c r="AQ1117" s="36">
        <v>42834.953657407408</v>
      </c>
      <c r="AR1117" s="20" t="s">
        <v>51</v>
      </c>
      <c r="AS1117" s="25" t="s">
        <v>50</v>
      </c>
      <c r="AT1117" s="37">
        <v>42850.879733796297</v>
      </c>
      <c r="AU1117" s="21" t="s">
        <v>57</v>
      </c>
    </row>
    <row r="1118" spans="1:47" x14ac:dyDescent="0.2">
      <c r="A1118" s="4" t="s">
        <v>164</v>
      </c>
      <c r="B1118" s="14" t="s">
        <v>165</v>
      </c>
      <c r="C1118" s="34">
        <v>42832</v>
      </c>
      <c r="D1118" s="15">
        <v>86235</v>
      </c>
      <c r="E1118" s="15">
        <v>85435</v>
      </c>
      <c r="F1118" s="15">
        <v>0</v>
      </c>
      <c r="G1118" s="15">
        <v>0</v>
      </c>
      <c r="H1118" s="15">
        <v>0</v>
      </c>
      <c r="I1118" s="15">
        <v>800</v>
      </c>
      <c r="J1118" s="15">
        <v>14425.23</v>
      </c>
      <c r="K1118" s="15">
        <v>0</v>
      </c>
      <c r="L1118" s="15">
        <v>960</v>
      </c>
      <c r="M1118" s="15">
        <v>995</v>
      </c>
      <c r="N1118" s="15">
        <v>10900</v>
      </c>
      <c r="O1118" s="15">
        <v>63590.82</v>
      </c>
      <c r="P1118" s="15">
        <v>0</v>
      </c>
      <c r="Q1118" s="15">
        <v>26861.09</v>
      </c>
      <c r="R1118" s="15">
        <v>23063.32</v>
      </c>
      <c r="S1118" s="15">
        <v>85435</v>
      </c>
      <c r="T1118" s="15">
        <v>27008.63</v>
      </c>
      <c r="U1118" s="15">
        <v>0</v>
      </c>
      <c r="V1118" s="15">
        <v>1071.5999999999999</v>
      </c>
      <c r="W1118" s="15">
        <v>102615.23</v>
      </c>
      <c r="X1118" s="16">
        <v>0</v>
      </c>
      <c r="Y1118" s="16">
        <v>0</v>
      </c>
      <c r="Z1118" s="16">
        <v>0</v>
      </c>
      <c r="AA1118" s="16">
        <v>0</v>
      </c>
      <c r="AB1118" s="16">
        <v>0</v>
      </c>
      <c r="AC1118" s="16">
        <v>0</v>
      </c>
      <c r="AD1118" s="15">
        <v>0</v>
      </c>
      <c r="AE1118" s="15">
        <v>47210.59</v>
      </c>
      <c r="AF1118" s="17">
        <v>-431.04</v>
      </c>
      <c r="AG1118" s="17">
        <v>0</v>
      </c>
      <c r="AH1118" s="17">
        <v>0</v>
      </c>
      <c r="AI1118" s="17">
        <v>0</v>
      </c>
      <c r="AJ1118" s="17">
        <v>0</v>
      </c>
      <c r="AK1118" s="17">
        <v>0</v>
      </c>
      <c r="AL1118" s="18">
        <v>1166</v>
      </c>
      <c r="AM1118" s="18">
        <v>1197</v>
      </c>
      <c r="AN1118" s="35">
        <v>42837</v>
      </c>
      <c r="AO1118" s="35">
        <v>42835</v>
      </c>
      <c r="AP1118" s="23" t="s">
        <v>50</v>
      </c>
      <c r="AQ1118" s="36">
        <v>42836.489282407405</v>
      </c>
      <c r="AR1118" s="20" t="s">
        <v>51</v>
      </c>
      <c r="AS1118" s="25" t="s">
        <v>50</v>
      </c>
      <c r="AT1118" s="37">
        <v>42850.879733796297</v>
      </c>
      <c r="AU1118" s="21" t="s">
        <v>57</v>
      </c>
    </row>
    <row r="1119" spans="1:47" x14ac:dyDescent="0.2">
      <c r="A1119" s="4" t="s">
        <v>164</v>
      </c>
      <c r="B1119" s="14" t="s">
        <v>165</v>
      </c>
      <c r="C1119" s="34">
        <v>42833</v>
      </c>
      <c r="D1119" s="15">
        <v>64060</v>
      </c>
      <c r="E1119" s="15">
        <v>63660</v>
      </c>
      <c r="F1119" s="15">
        <v>0</v>
      </c>
      <c r="G1119" s="15">
        <v>0</v>
      </c>
      <c r="H1119" s="15">
        <v>0</v>
      </c>
      <c r="I1119" s="15">
        <v>400</v>
      </c>
      <c r="J1119" s="15">
        <v>14237.22</v>
      </c>
      <c r="K1119" s="15">
        <v>0</v>
      </c>
      <c r="L1119" s="15">
        <v>385</v>
      </c>
      <c r="M1119" s="15">
        <v>30</v>
      </c>
      <c r="N1119" s="15">
        <v>8800</v>
      </c>
      <c r="O1119" s="15">
        <v>40172.26</v>
      </c>
      <c r="P1119" s="15">
        <v>0</v>
      </c>
      <c r="Q1119" s="15">
        <v>25465.21</v>
      </c>
      <c r="R1119" s="15">
        <v>21874.75</v>
      </c>
      <c r="S1119" s="15">
        <v>63660</v>
      </c>
      <c r="T1119" s="15">
        <v>22893.66</v>
      </c>
      <c r="U1119" s="15">
        <v>0</v>
      </c>
      <c r="V1119" s="15">
        <v>958.56</v>
      </c>
      <c r="W1119" s="15">
        <v>78712.22</v>
      </c>
      <c r="X1119" s="16">
        <v>0</v>
      </c>
      <c r="Y1119" s="16">
        <v>0</v>
      </c>
      <c r="Z1119" s="16">
        <v>0</v>
      </c>
      <c r="AA1119" s="16">
        <v>0</v>
      </c>
      <c r="AB1119" s="16">
        <v>0</v>
      </c>
      <c r="AC1119" s="16">
        <v>0</v>
      </c>
      <c r="AD1119" s="15">
        <v>0</v>
      </c>
      <c r="AE1119" s="15">
        <v>25520.04</v>
      </c>
      <c r="AF1119" s="17">
        <v>-299.45999999999998</v>
      </c>
      <c r="AG1119" s="17">
        <v>0</v>
      </c>
      <c r="AH1119" s="17">
        <v>0</v>
      </c>
      <c r="AI1119" s="17">
        <v>0</v>
      </c>
      <c r="AJ1119" s="17">
        <v>0</v>
      </c>
      <c r="AK1119" s="17">
        <v>0</v>
      </c>
      <c r="AL1119" s="18">
        <v>768</v>
      </c>
      <c r="AM1119" s="18">
        <v>784</v>
      </c>
      <c r="AN1119" s="35">
        <v>42837</v>
      </c>
      <c r="AO1119" s="35">
        <v>42835</v>
      </c>
      <c r="AP1119" s="23" t="s">
        <v>50</v>
      </c>
      <c r="AQ1119" s="36">
        <v>42836.489571759259</v>
      </c>
      <c r="AR1119" s="20" t="s">
        <v>51</v>
      </c>
      <c r="AS1119" s="25" t="s">
        <v>50</v>
      </c>
      <c r="AT1119" s="37">
        <v>42850.879733796297</v>
      </c>
      <c r="AU1119" s="21" t="s">
        <v>57</v>
      </c>
    </row>
    <row r="1120" spans="1:47" x14ac:dyDescent="0.2">
      <c r="A1120" s="4" t="s">
        <v>164</v>
      </c>
      <c r="B1120" s="14" t="s">
        <v>165</v>
      </c>
      <c r="C1120" s="34">
        <v>42835</v>
      </c>
      <c r="D1120" s="15">
        <v>62245</v>
      </c>
      <c r="E1120" s="15">
        <v>61945</v>
      </c>
      <c r="F1120" s="15">
        <v>0</v>
      </c>
      <c r="G1120" s="15">
        <v>0</v>
      </c>
      <c r="H1120" s="15">
        <v>0</v>
      </c>
      <c r="I1120" s="15">
        <v>300</v>
      </c>
      <c r="J1120" s="15">
        <v>16185.51</v>
      </c>
      <c r="K1120" s="15">
        <v>0</v>
      </c>
      <c r="L1120" s="15">
        <v>430</v>
      </c>
      <c r="M1120" s="15">
        <v>140</v>
      </c>
      <c r="N1120" s="15">
        <v>14000</v>
      </c>
      <c r="O1120" s="15">
        <v>39367.480000000003</v>
      </c>
      <c r="P1120" s="15">
        <v>0</v>
      </c>
      <c r="Q1120" s="15">
        <v>28216.93</v>
      </c>
      <c r="R1120" s="15">
        <v>25416.1</v>
      </c>
      <c r="S1120" s="15">
        <v>61945</v>
      </c>
      <c r="T1120" s="15">
        <v>29959.35</v>
      </c>
      <c r="U1120" s="15">
        <v>0</v>
      </c>
      <c r="V1120" s="15">
        <v>1096.1600000000001</v>
      </c>
      <c r="W1120" s="15">
        <v>79000.509999999995</v>
      </c>
      <c r="X1120" s="16">
        <v>0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  <c r="AD1120" s="15">
        <v>0</v>
      </c>
      <c r="AE1120" s="15">
        <v>22611.97</v>
      </c>
      <c r="AF1120" s="17">
        <v>-430.52</v>
      </c>
      <c r="AG1120" s="17">
        <v>0</v>
      </c>
      <c r="AH1120" s="17">
        <v>0</v>
      </c>
      <c r="AI1120" s="17">
        <v>253.61</v>
      </c>
      <c r="AJ1120" s="17">
        <v>-253.61</v>
      </c>
      <c r="AK1120" s="17">
        <v>0</v>
      </c>
      <c r="AL1120" s="18">
        <v>907</v>
      </c>
      <c r="AM1120" s="18">
        <v>917</v>
      </c>
      <c r="AN1120" s="35">
        <v>42842</v>
      </c>
      <c r="AO1120" s="35">
        <v>42836</v>
      </c>
      <c r="AP1120" s="23" t="s">
        <v>50</v>
      </c>
      <c r="AQ1120" s="36">
        <v>42837.431192129632</v>
      </c>
      <c r="AR1120" s="20" t="s">
        <v>51</v>
      </c>
      <c r="AS1120" s="25" t="s">
        <v>50</v>
      </c>
      <c r="AT1120" s="37">
        <v>42850.879733796297</v>
      </c>
      <c r="AU1120" s="21" t="s">
        <v>57</v>
      </c>
    </row>
    <row r="1121" spans="1:47" x14ac:dyDescent="0.2">
      <c r="A1121" s="4" t="s">
        <v>164</v>
      </c>
      <c r="B1121" s="14" t="s">
        <v>165</v>
      </c>
      <c r="C1121" s="34">
        <v>42836</v>
      </c>
      <c r="D1121" s="15">
        <v>29705</v>
      </c>
      <c r="E1121" s="15">
        <v>29305</v>
      </c>
      <c r="F1121" s="15">
        <v>0</v>
      </c>
      <c r="G1121" s="15">
        <v>0</v>
      </c>
      <c r="H1121" s="15">
        <v>0</v>
      </c>
      <c r="I1121" s="15">
        <v>400</v>
      </c>
      <c r="J1121" s="15">
        <v>8329.14</v>
      </c>
      <c r="K1121" s="15">
        <v>0</v>
      </c>
      <c r="L1121" s="15">
        <v>290</v>
      </c>
      <c r="M1121" s="15">
        <v>335</v>
      </c>
      <c r="N1121" s="15">
        <v>500</v>
      </c>
      <c r="O1121" s="15">
        <v>11666.3</v>
      </c>
      <c r="P1121" s="15">
        <v>0</v>
      </c>
      <c r="Q1121" s="15">
        <v>21648.74</v>
      </c>
      <c r="R1121" s="15">
        <v>5844.1</v>
      </c>
      <c r="S1121" s="15">
        <v>29305</v>
      </c>
      <c r="T1121" s="15">
        <v>9268.35</v>
      </c>
      <c r="U1121" s="15">
        <v>0</v>
      </c>
      <c r="V1121" s="15">
        <v>585.79</v>
      </c>
      <c r="W1121" s="15">
        <v>38659.14</v>
      </c>
      <c r="X1121" s="16">
        <v>0</v>
      </c>
      <c r="Y1121" s="16">
        <v>0</v>
      </c>
      <c r="Z1121" s="16">
        <v>0</v>
      </c>
      <c r="AA1121" s="16">
        <v>0</v>
      </c>
      <c r="AB1121" s="16">
        <v>0</v>
      </c>
      <c r="AC1121" s="16">
        <v>0</v>
      </c>
      <c r="AD1121" s="15">
        <v>0</v>
      </c>
      <c r="AE1121" s="15">
        <v>2712.16</v>
      </c>
      <c r="AF1121" s="17">
        <v>-241.47</v>
      </c>
      <c r="AG1121" s="17">
        <v>0</v>
      </c>
      <c r="AH1121" s="17">
        <v>0</v>
      </c>
      <c r="AI1121" s="17">
        <v>0</v>
      </c>
      <c r="AJ1121" s="17">
        <v>-287.63</v>
      </c>
      <c r="AK1121" s="17">
        <v>0</v>
      </c>
      <c r="AL1121" s="18">
        <v>433</v>
      </c>
      <c r="AM1121" s="18">
        <v>437</v>
      </c>
      <c r="AN1121" s="35">
        <v>42843</v>
      </c>
      <c r="AO1121" s="35">
        <v>42837</v>
      </c>
      <c r="AP1121" s="23" t="s">
        <v>50</v>
      </c>
      <c r="AQ1121" s="36">
        <v>42841.666493055556</v>
      </c>
      <c r="AR1121" s="20" t="s">
        <v>51</v>
      </c>
      <c r="AS1121" s="25" t="s">
        <v>50</v>
      </c>
      <c r="AT1121" s="37">
        <v>42850.879733796297</v>
      </c>
      <c r="AU1121" s="21" t="s">
        <v>57</v>
      </c>
    </row>
    <row r="1122" spans="1:47" x14ac:dyDescent="0.2">
      <c r="A1122" s="4" t="s">
        <v>164</v>
      </c>
      <c r="B1122" s="14" t="s">
        <v>165</v>
      </c>
      <c r="C1122" s="34">
        <v>42837</v>
      </c>
      <c r="D1122" s="15">
        <v>9975</v>
      </c>
      <c r="E1122" s="15">
        <v>9975</v>
      </c>
      <c r="F1122" s="15">
        <v>0</v>
      </c>
      <c r="G1122" s="15">
        <v>0</v>
      </c>
      <c r="H1122" s="15">
        <v>0</v>
      </c>
      <c r="I1122" s="15">
        <v>0</v>
      </c>
      <c r="J1122" s="15">
        <v>4004.22</v>
      </c>
      <c r="K1122" s="15">
        <v>0</v>
      </c>
      <c r="L1122" s="15">
        <v>95</v>
      </c>
      <c r="M1122" s="15">
        <v>20</v>
      </c>
      <c r="N1122" s="15">
        <v>1000</v>
      </c>
      <c r="O1122" s="15">
        <v>3978.1</v>
      </c>
      <c r="P1122" s="15">
        <v>0</v>
      </c>
      <c r="Q1122" s="15">
        <v>8784.83</v>
      </c>
      <c r="R1122" s="15">
        <v>2331.29</v>
      </c>
      <c r="S1122" s="15">
        <v>9975</v>
      </c>
      <c r="T1122" s="15">
        <v>4849.74</v>
      </c>
      <c r="U1122" s="15">
        <v>0</v>
      </c>
      <c r="V1122" s="15">
        <v>269.48</v>
      </c>
      <c r="W1122" s="15">
        <v>14094.22</v>
      </c>
      <c r="X1122" s="16">
        <v>0</v>
      </c>
      <c r="Y1122" s="16">
        <v>0</v>
      </c>
      <c r="Z1122" s="16">
        <v>0</v>
      </c>
      <c r="AA1122" s="16">
        <v>0</v>
      </c>
      <c r="AB1122" s="16">
        <v>0</v>
      </c>
      <c r="AC1122" s="16">
        <v>0</v>
      </c>
      <c r="AD1122" s="15">
        <v>0</v>
      </c>
      <c r="AE1122" s="15">
        <v>-141.12</v>
      </c>
      <c r="AF1122" s="17">
        <v>-134.41999999999999</v>
      </c>
      <c r="AG1122" s="17">
        <v>0</v>
      </c>
      <c r="AH1122" s="17">
        <v>0</v>
      </c>
      <c r="AI1122" s="17">
        <v>-141.12</v>
      </c>
      <c r="AJ1122" s="17">
        <v>0</v>
      </c>
      <c r="AK1122" s="17">
        <v>0</v>
      </c>
      <c r="AL1122" s="18">
        <v>150</v>
      </c>
      <c r="AM1122" s="18">
        <v>151</v>
      </c>
      <c r="AN1122" s="35">
        <v>42844</v>
      </c>
      <c r="AO1122" s="35">
        <v>42838</v>
      </c>
      <c r="AP1122" s="23" t="s">
        <v>50</v>
      </c>
      <c r="AQ1122" s="36">
        <v>42842.427314814813</v>
      </c>
      <c r="AR1122" s="20" t="s">
        <v>51</v>
      </c>
      <c r="AS1122" s="25" t="s">
        <v>50</v>
      </c>
      <c r="AT1122" s="37">
        <v>42850.879733796297</v>
      </c>
      <c r="AU1122" s="21" t="s">
        <v>57</v>
      </c>
    </row>
    <row r="1123" spans="1:47" x14ac:dyDescent="0.2">
      <c r="A1123" s="4" t="s">
        <v>164</v>
      </c>
      <c r="B1123" s="14" t="s">
        <v>165</v>
      </c>
      <c r="C1123" s="34">
        <v>42842</v>
      </c>
      <c r="D1123" s="15">
        <v>56970</v>
      </c>
      <c r="E1123" s="15">
        <v>56520</v>
      </c>
      <c r="F1123" s="15">
        <v>100</v>
      </c>
      <c r="G1123" s="15">
        <v>0</v>
      </c>
      <c r="H1123" s="15">
        <v>0</v>
      </c>
      <c r="I1123" s="15">
        <v>350</v>
      </c>
      <c r="J1123" s="15">
        <v>15210.45</v>
      </c>
      <c r="K1123" s="15">
        <v>0</v>
      </c>
      <c r="L1123" s="15">
        <v>515</v>
      </c>
      <c r="M1123" s="15">
        <v>395</v>
      </c>
      <c r="N1123" s="15">
        <v>2500</v>
      </c>
      <c r="O1123" s="15">
        <v>34664.06</v>
      </c>
      <c r="P1123" s="15">
        <v>0</v>
      </c>
      <c r="Q1123" s="15">
        <v>31615.19</v>
      </c>
      <c r="R1123" s="15">
        <v>9311.2000000000007</v>
      </c>
      <c r="S1123" s="15">
        <v>56520</v>
      </c>
      <c r="T1123" s="15">
        <v>18015.84</v>
      </c>
      <c r="U1123" s="15">
        <v>0</v>
      </c>
      <c r="V1123" s="15">
        <v>1054.6099999999999</v>
      </c>
      <c r="W1123" s="15">
        <v>73090.45</v>
      </c>
      <c r="X1123" s="16">
        <v>0</v>
      </c>
      <c r="Y1123" s="16">
        <v>0</v>
      </c>
      <c r="Z1123" s="16">
        <v>0</v>
      </c>
      <c r="AA1123" s="16">
        <v>0</v>
      </c>
      <c r="AB1123" s="16">
        <v>0</v>
      </c>
      <c r="AC1123" s="16">
        <v>0</v>
      </c>
      <c r="AD1123" s="15">
        <v>0</v>
      </c>
      <c r="AE1123" s="15">
        <v>18543.61</v>
      </c>
      <c r="AF1123" s="17">
        <v>-551.6</v>
      </c>
      <c r="AG1123" s="17">
        <v>0.48</v>
      </c>
      <c r="AH1123" s="17">
        <v>0</v>
      </c>
      <c r="AI1123" s="17">
        <v>-141.12</v>
      </c>
      <c r="AJ1123" s="17">
        <v>-45.97</v>
      </c>
      <c r="AK1123" s="17">
        <v>0</v>
      </c>
      <c r="AL1123" s="18">
        <v>814</v>
      </c>
      <c r="AM1123" s="18">
        <v>825</v>
      </c>
      <c r="AN1123" s="35">
        <v>42845</v>
      </c>
      <c r="AO1123" s="35">
        <v>42843</v>
      </c>
      <c r="AP1123" s="23" t="s">
        <v>50</v>
      </c>
      <c r="AQ1123" s="36">
        <v>42843.746238425927</v>
      </c>
      <c r="AR1123" s="20" t="s">
        <v>51</v>
      </c>
      <c r="AS1123" s="25" t="s">
        <v>50</v>
      </c>
      <c r="AT1123" s="37">
        <v>42850.879733796297</v>
      </c>
      <c r="AU1123" s="21" t="s">
        <v>57</v>
      </c>
    </row>
    <row r="1124" spans="1:47" x14ac:dyDescent="0.2">
      <c r="A1124" s="4" t="s">
        <v>164</v>
      </c>
      <c r="B1124" s="14" t="s">
        <v>165</v>
      </c>
      <c r="C1124" s="34">
        <v>42843</v>
      </c>
      <c r="D1124" s="15">
        <v>63135</v>
      </c>
      <c r="E1124" s="15">
        <v>62635</v>
      </c>
      <c r="F1124" s="15">
        <v>0</v>
      </c>
      <c r="G1124" s="15">
        <v>0</v>
      </c>
      <c r="H1124" s="15">
        <v>0</v>
      </c>
      <c r="I1124" s="15">
        <v>500</v>
      </c>
      <c r="J1124" s="15">
        <v>10272</v>
      </c>
      <c r="K1124" s="15">
        <v>0</v>
      </c>
      <c r="L1124" s="15">
        <v>770</v>
      </c>
      <c r="M1124" s="15">
        <v>170</v>
      </c>
      <c r="N1124" s="15">
        <v>4000</v>
      </c>
      <c r="O1124" s="15">
        <v>34879.199999999997</v>
      </c>
      <c r="P1124" s="15">
        <v>0</v>
      </c>
      <c r="Q1124" s="15">
        <v>17388.689999999999</v>
      </c>
      <c r="R1124" s="15">
        <v>26079.11</v>
      </c>
      <c r="S1124" s="15">
        <v>62635</v>
      </c>
      <c r="T1124" s="15">
        <v>14978.51</v>
      </c>
      <c r="U1124" s="15">
        <v>0</v>
      </c>
      <c r="V1124" s="15">
        <v>733.49</v>
      </c>
      <c r="W1124" s="15">
        <v>74347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0</v>
      </c>
      <c r="AD1124" s="15">
        <v>0</v>
      </c>
      <c r="AE1124" s="15">
        <v>23667.200000000001</v>
      </c>
      <c r="AF1124" s="17">
        <v>-110.79</v>
      </c>
      <c r="AG1124" s="17">
        <v>0</v>
      </c>
      <c r="AH1124" s="17">
        <v>0</v>
      </c>
      <c r="AI1124" s="17">
        <v>2716.88</v>
      </c>
      <c r="AJ1124" s="17">
        <v>-2716.88</v>
      </c>
      <c r="AK1124" s="17">
        <v>0</v>
      </c>
      <c r="AL1124" s="18">
        <v>864</v>
      </c>
      <c r="AM1124" s="18">
        <v>882</v>
      </c>
      <c r="AN1124" s="35">
        <v>42846</v>
      </c>
      <c r="AO1124" s="35">
        <v>42844</v>
      </c>
      <c r="AP1124" s="23" t="s">
        <v>50</v>
      </c>
      <c r="AQ1124" s="36">
        <v>42845.347731481481</v>
      </c>
      <c r="AR1124" s="20" t="s">
        <v>51</v>
      </c>
      <c r="AS1124" s="25" t="s">
        <v>50</v>
      </c>
      <c r="AT1124" s="37">
        <v>42850.879733796297</v>
      </c>
      <c r="AU1124" s="21" t="s">
        <v>57</v>
      </c>
    </row>
    <row r="1125" spans="1:47" x14ac:dyDescent="0.2">
      <c r="A1125" s="4" t="s">
        <v>164</v>
      </c>
      <c r="B1125" s="14" t="s">
        <v>165</v>
      </c>
      <c r="C1125" s="34">
        <v>42844</v>
      </c>
      <c r="D1125" s="15">
        <v>79255</v>
      </c>
      <c r="E1125" s="15">
        <v>78905</v>
      </c>
      <c r="F1125" s="15">
        <v>0</v>
      </c>
      <c r="G1125" s="15">
        <v>0</v>
      </c>
      <c r="H1125" s="15">
        <v>0</v>
      </c>
      <c r="I1125" s="15">
        <v>350</v>
      </c>
      <c r="J1125" s="15">
        <v>11401.26</v>
      </c>
      <c r="K1125" s="15">
        <v>0</v>
      </c>
      <c r="L1125" s="15">
        <v>620</v>
      </c>
      <c r="M1125" s="15">
        <v>450</v>
      </c>
      <c r="N1125" s="15">
        <v>6800</v>
      </c>
      <c r="O1125" s="15">
        <v>48791.97</v>
      </c>
      <c r="P1125" s="15">
        <v>0</v>
      </c>
      <c r="Q1125" s="15">
        <v>27824.58</v>
      </c>
      <c r="R1125" s="15">
        <v>21909.71</v>
      </c>
      <c r="S1125" s="15">
        <v>78905</v>
      </c>
      <c r="T1125" s="15">
        <v>18805.38</v>
      </c>
      <c r="U1125" s="15">
        <v>0</v>
      </c>
      <c r="V1125" s="15">
        <v>815.88</v>
      </c>
      <c r="W1125" s="15">
        <v>91726.26</v>
      </c>
      <c r="X1125" s="16">
        <v>0</v>
      </c>
      <c r="Y1125" s="16">
        <v>0</v>
      </c>
      <c r="Z1125" s="16">
        <v>0</v>
      </c>
      <c r="AA1125" s="16">
        <v>0</v>
      </c>
      <c r="AB1125" s="16">
        <v>0</v>
      </c>
      <c r="AC1125" s="16">
        <v>0</v>
      </c>
      <c r="AD1125" s="15">
        <v>0</v>
      </c>
      <c r="AE1125" s="15">
        <v>36320.71</v>
      </c>
      <c r="AF1125" s="17">
        <v>-169.35</v>
      </c>
      <c r="AG1125" s="17">
        <v>0</v>
      </c>
      <c r="AH1125" s="17">
        <v>0</v>
      </c>
      <c r="AI1125" s="17">
        <v>0</v>
      </c>
      <c r="AJ1125" s="17">
        <v>0</v>
      </c>
      <c r="AK1125" s="17">
        <v>0</v>
      </c>
      <c r="AL1125" s="18">
        <v>1074</v>
      </c>
      <c r="AM1125" s="18">
        <v>1106</v>
      </c>
      <c r="AN1125" s="35">
        <v>42849</v>
      </c>
      <c r="AO1125" s="35">
        <v>42845</v>
      </c>
      <c r="AP1125" s="23" t="s">
        <v>50</v>
      </c>
      <c r="AQ1125" s="36">
        <v>42845.723981481482</v>
      </c>
      <c r="AR1125" s="20" t="s">
        <v>51</v>
      </c>
      <c r="AS1125" s="25" t="s">
        <v>50</v>
      </c>
      <c r="AT1125" s="37">
        <v>42850.879733796297</v>
      </c>
      <c r="AU1125" s="21" t="s">
        <v>57</v>
      </c>
    </row>
    <row r="1126" spans="1:47" x14ac:dyDescent="0.2">
      <c r="A1126" s="4" t="s">
        <v>164</v>
      </c>
      <c r="B1126" s="14" t="s">
        <v>165</v>
      </c>
      <c r="C1126" s="34">
        <v>42845</v>
      </c>
      <c r="D1126" s="15">
        <v>56140</v>
      </c>
      <c r="E1126" s="15">
        <v>55590</v>
      </c>
      <c r="F1126" s="15">
        <v>0</v>
      </c>
      <c r="G1126" s="15">
        <v>0</v>
      </c>
      <c r="H1126" s="15">
        <v>0</v>
      </c>
      <c r="I1126" s="15">
        <v>550</v>
      </c>
      <c r="J1126" s="15">
        <v>7112.79</v>
      </c>
      <c r="K1126" s="15">
        <v>0</v>
      </c>
      <c r="L1126" s="15">
        <v>520</v>
      </c>
      <c r="M1126" s="15">
        <v>985</v>
      </c>
      <c r="N1126" s="15">
        <v>3600</v>
      </c>
      <c r="O1126" s="15">
        <v>36736.47</v>
      </c>
      <c r="P1126" s="15">
        <v>0</v>
      </c>
      <c r="Q1126" s="15">
        <v>18010.77</v>
      </c>
      <c r="R1126" s="15">
        <v>13610.55</v>
      </c>
      <c r="S1126" s="15">
        <v>55590</v>
      </c>
      <c r="T1126" s="15">
        <v>12204.01</v>
      </c>
      <c r="U1126" s="15">
        <v>0</v>
      </c>
      <c r="V1126" s="15">
        <v>563.78</v>
      </c>
      <c r="W1126" s="15">
        <v>64757.79</v>
      </c>
      <c r="X1126" s="16">
        <v>0</v>
      </c>
      <c r="Y1126" s="16">
        <v>0</v>
      </c>
      <c r="Z1126" s="16">
        <v>0</v>
      </c>
      <c r="AA1126" s="16">
        <v>0</v>
      </c>
      <c r="AB1126" s="16">
        <v>0</v>
      </c>
      <c r="AC1126" s="16">
        <v>0</v>
      </c>
      <c r="AD1126" s="15">
        <v>0</v>
      </c>
      <c r="AE1126" s="15">
        <v>28118.68</v>
      </c>
      <c r="AF1126" s="17">
        <v>-327.61</v>
      </c>
      <c r="AG1126" s="17">
        <v>0</v>
      </c>
      <c r="AH1126" s="17">
        <v>0</v>
      </c>
      <c r="AI1126" s="17">
        <v>0</v>
      </c>
      <c r="AJ1126" s="17">
        <v>0</v>
      </c>
      <c r="AK1126" s="17">
        <v>0</v>
      </c>
      <c r="AL1126" s="18">
        <v>750</v>
      </c>
      <c r="AM1126" s="18">
        <v>767</v>
      </c>
      <c r="AN1126" s="35">
        <v>42850</v>
      </c>
      <c r="AO1126" s="35">
        <v>42846</v>
      </c>
      <c r="AP1126" s="23" t="s">
        <v>50</v>
      </c>
      <c r="AQ1126" s="36">
        <v>42848.832662037035</v>
      </c>
      <c r="AR1126" s="20" t="s">
        <v>51</v>
      </c>
      <c r="AS1126" s="25" t="s">
        <v>50</v>
      </c>
      <c r="AT1126" s="37">
        <v>42850.879733796297</v>
      </c>
      <c r="AU1126" s="21" t="s">
        <v>57</v>
      </c>
    </row>
    <row r="1127" spans="1:47" x14ac:dyDescent="0.2">
      <c r="A1127" s="4" t="s">
        <v>164</v>
      </c>
      <c r="B1127" s="14" t="s">
        <v>165</v>
      </c>
      <c r="C1127" s="34">
        <v>42846</v>
      </c>
      <c r="D1127" s="15">
        <v>52630</v>
      </c>
      <c r="E1127" s="15">
        <v>52430</v>
      </c>
      <c r="F1127" s="15">
        <v>0</v>
      </c>
      <c r="G1127" s="15">
        <v>0</v>
      </c>
      <c r="H1127" s="15">
        <v>0</v>
      </c>
      <c r="I1127" s="15">
        <v>200</v>
      </c>
      <c r="J1127" s="15">
        <v>7205.91</v>
      </c>
      <c r="K1127" s="15">
        <v>0</v>
      </c>
      <c r="L1127" s="15">
        <v>465</v>
      </c>
      <c r="M1127" s="15">
        <v>900</v>
      </c>
      <c r="N1127" s="15">
        <v>5800</v>
      </c>
      <c r="O1127" s="15">
        <v>35435.97</v>
      </c>
      <c r="P1127" s="15">
        <v>0</v>
      </c>
      <c r="Q1127" s="15">
        <v>17417.560000000001</v>
      </c>
      <c r="R1127" s="15">
        <v>14147.38</v>
      </c>
      <c r="S1127" s="15">
        <v>52430</v>
      </c>
      <c r="T1127" s="15">
        <v>14010.2</v>
      </c>
      <c r="U1127" s="15">
        <v>0</v>
      </c>
      <c r="V1127" s="15">
        <v>560.71</v>
      </c>
      <c r="W1127" s="15">
        <v>61200.91</v>
      </c>
      <c r="X1127" s="16">
        <v>0</v>
      </c>
      <c r="Y1127" s="16">
        <v>0</v>
      </c>
      <c r="Z1127" s="16">
        <v>0</v>
      </c>
      <c r="AA1127" s="16">
        <v>0</v>
      </c>
      <c r="AB1127" s="16">
        <v>0</v>
      </c>
      <c r="AC1127" s="16">
        <v>0</v>
      </c>
      <c r="AD1127" s="15">
        <v>0</v>
      </c>
      <c r="AE1127" s="15">
        <v>26865.06</v>
      </c>
      <c r="AF1127" s="17">
        <v>-309.92</v>
      </c>
      <c r="AG1127" s="17">
        <v>0</v>
      </c>
      <c r="AH1127" s="17">
        <v>0</v>
      </c>
      <c r="AI1127" s="17">
        <v>0</v>
      </c>
      <c r="AJ1127" s="17">
        <v>0</v>
      </c>
      <c r="AK1127" s="17">
        <v>0</v>
      </c>
      <c r="AL1127" s="18">
        <v>745</v>
      </c>
      <c r="AM1127" s="18">
        <v>780</v>
      </c>
      <c r="AN1127" s="35">
        <v>42851</v>
      </c>
      <c r="AO1127" s="35">
        <v>42849</v>
      </c>
      <c r="AP1127" s="23" t="s">
        <v>50</v>
      </c>
      <c r="AQ1127" s="36">
        <v>42850.381342592591</v>
      </c>
      <c r="AR1127" s="20" t="s">
        <v>51</v>
      </c>
      <c r="AS1127" s="25" t="s">
        <v>50</v>
      </c>
      <c r="AT1127" s="37">
        <v>42850.879733796297</v>
      </c>
      <c r="AU1127" s="21" t="s">
        <v>57</v>
      </c>
    </row>
    <row r="1128" spans="1:47" x14ac:dyDescent="0.2">
      <c r="A1128" s="4" t="s">
        <v>164</v>
      </c>
      <c r="B1128" s="14" t="s">
        <v>165</v>
      </c>
      <c r="C1128" s="34">
        <v>42847</v>
      </c>
      <c r="D1128" s="15">
        <v>41145</v>
      </c>
      <c r="E1128" s="15">
        <v>40695</v>
      </c>
      <c r="F1128" s="15">
        <v>0</v>
      </c>
      <c r="G1128" s="15">
        <v>0</v>
      </c>
      <c r="H1128" s="15">
        <v>0</v>
      </c>
      <c r="I1128" s="15">
        <v>450</v>
      </c>
      <c r="J1128" s="15">
        <v>8174.64</v>
      </c>
      <c r="K1128" s="15">
        <v>0</v>
      </c>
      <c r="L1128" s="15">
        <v>475</v>
      </c>
      <c r="M1128" s="15">
        <v>190</v>
      </c>
      <c r="N1128" s="15">
        <v>12500</v>
      </c>
      <c r="O1128" s="15">
        <v>28806.67</v>
      </c>
      <c r="P1128" s="15">
        <v>0</v>
      </c>
      <c r="Q1128" s="15">
        <v>14741.68</v>
      </c>
      <c r="R1128" s="15">
        <v>18936.29</v>
      </c>
      <c r="S1128" s="15">
        <v>40695</v>
      </c>
      <c r="T1128" s="15">
        <v>21211.35</v>
      </c>
      <c r="U1128" s="15">
        <v>0</v>
      </c>
      <c r="V1128" s="15">
        <v>578.29</v>
      </c>
      <c r="W1128" s="15">
        <v>49984.639999999999</v>
      </c>
      <c r="X1128" s="16">
        <v>0</v>
      </c>
      <c r="Y1128" s="16">
        <v>0</v>
      </c>
      <c r="Z1128" s="16">
        <v>0</v>
      </c>
      <c r="AA1128" s="16">
        <v>0</v>
      </c>
      <c r="AB1128" s="16">
        <v>0</v>
      </c>
      <c r="AC1128" s="16">
        <v>0</v>
      </c>
      <c r="AD1128" s="15">
        <v>0</v>
      </c>
      <c r="AE1128" s="15">
        <v>19967.03</v>
      </c>
      <c r="AF1128" s="17">
        <v>-186.32</v>
      </c>
      <c r="AG1128" s="17">
        <v>0</v>
      </c>
      <c r="AH1128" s="17">
        <v>0</v>
      </c>
      <c r="AI1128" s="17">
        <v>0</v>
      </c>
      <c r="AJ1128" s="17">
        <v>-399.26</v>
      </c>
      <c r="AK1128" s="17">
        <v>0</v>
      </c>
      <c r="AL1128" s="18">
        <v>548</v>
      </c>
      <c r="AM1128" s="18">
        <v>552</v>
      </c>
      <c r="AN1128" s="35">
        <v>42851</v>
      </c>
      <c r="AO1128" s="35">
        <v>42849</v>
      </c>
      <c r="AP1128" s="23" t="s">
        <v>50</v>
      </c>
      <c r="AQ1128" s="36">
        <v>42850.38244212963</v>
      </c>
      <c r="AR1128" s="20" t="s">
        <v>51</v>
      </c>
      <c r="AS1128" s="25" t="s">
        <v>50</v>
      </c>
      <c r="AT1128" s="37">
        <v>42850.879733796297</v>
      </c>
      <c r="AU1128" s="21" t="s">
        <v>57</v>
      </c>
    </row>
    <row r="1129" spans="1:47" x14ac:dyDescent="0.2">
      <c r="A1129" s="4" t="s">
        <v>164</v>
      </c>
      <c r="B1129" s="14" t="s">
        <v>165</v>
      </c>
      <c r="C1129" s="34">
        <v>42849</v>
      </c>
      <c r="D1129" s="15">
        <v>80510</v>
      </c>
      <c r="E1129" s="15">
        <v>79810</v>
      </c>
      <c r="F1129" s="15">
        <v>0</v>
      </c>
      <c r="G1129" s="15">
        <v>0</v>
      </c>
      <c r="H1129" s="15">
        <v>0</v>
      </c>
      <c r="I1129" s="15">
        <v>700</v>
      </c>
      <c r="J1129" s="15">
        <v>20516.7</v>
      </c>
      <c r="K1129" s="15">
        <v>0</v>
      </c>
      <c r="L1129" s="15">
        <v>540</v>
      </c>
      <c r="M1129" s="15">
        <v>1345</v>
      </c>
      <c r="N1129" s="15">
        <v>10800</v>
      </c>
      <c r="O1129" s="15">
        <v>50362.15</v>
      </c>
      <c r="P1129" s="15">
        <v>0</v>
      </c>
      <c r="Q1129" s="15">
        <v>48155.13</v>
      </c>
      <c r="R1129" s="15">
        <v>15194.42</v>
      </c>
      <c r="S1129" s="15">
        <v>79810</v>
      </c>
      <c r="T1129" s="15">
        <v>32436.17</v>
      </c>
      <c r="U1129" s="15">
        <v>0</v>
      </c>
      <c r="V1129" s="15">
        <v>1465.53</v>
      </c>
      <c r="W1129" s="15">
        <v>102911.7</v>
      </c>
      <c r="X1129" s="16">
        <v>0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  <c r="AD1129" s="15">
        <v>0</v>
      </c>
      <c r="AE1129" s="15">
        <v>27960.45</v>
      </c>
      <c r="AF1129" s="17">
        <v>-941.23</v>
      </c>
      <c r="AG1129" s="17">
        <v>0</v>
      </c>
      <c r="AH1129" s="17">
        <v>150</v>
      </c>
      <c r="AI1129" s="17">
        <v>0</v>
      </c>
      <c r="AJ1129" s="17">
        <v>-65.22</v>
      </c>
      <c r="AK1129" s="17">
        <v>0</v>
      </c>
      <c r="AL1129" s="18">
        <v>1105</v>
      </c>
      <c r="AM1129" s="18">
        <v>1115</v>
      </c>
      <c r="AN1129" s="35">
        <v>42852</v>
      </c>
      <c r="AO1129" s="35">
        <v>42850</v>
      </c>
      <c r="AP1129" s="23" t="s">
        <v>50</v>
      </c>
      <c r="AQ1129" s="36">
        <v>42850.80736111111</v>
      </c>
      <c r="AR1129" s="20" t="s">
        <v>71</v>
      </c>
      <c r="AS1129" s="25" t="s">
        <v>50</v>
      </c>
      <c r="AT1129" s="37">
        <v>42850.879733796297</v>
      </c>
      <c r="AU1129" s="21" t="s">
        <v>57</v>
      </c>
    </row>
    <row r="1130" spans="1:47" x14ac:dyDescent="0.2">
      <c r="A1130" s="4" t="s">
        <v>164</v>
      </c>
      <c r="B1130" s="14" t="s">
        <v>165</v>
      </c>
      <c r="C1130" s="34">
        <v>42850</v>
      </c>
      <c r="D1130" s="15">
        <v>64410</v>
      </c>
      <c r="E1130" s="15">
        <v>63710</v>
      </c>
      <c r="F1130" s="15">
        <v>0</v>
      </c>
      <c r="G1130" s="15">
        <v>0</v>
      </c>
      <c r="H1130" s="15">
        <v>0</v>
      </c>
      <c r="I1130" s="15">
        <v>700</v>
      </c>
      <c r="J1130" s="15">
        <v>11216.43</v>
      </c>
      <c r="K1130" s="15">
        <v>0</v>
      </c>
      <c r="L1130" s="15">
        <v>700</v>
      </c>
      <c r="M1130" s="15">
        <v>240</v>
      </c>
      <c r="N1130" s="15">
        <v>4300</v>
      </c>
      <c r="O1130" s="15">
        <v>43653.37</v>
      </c>
      <c r="P1130" s="15">
        <v>0</v>
      </c>
      <c r="Q1130" s="15">
        <v>24880.6</v>
      </c>
      <c r="R1130" s="15">
        <v>12332.46</v>
      </c>
      <c r="S1130" s="15">
        <v>63710</v>
      </c>
      <c r="T1130" s="15">
        <v>16361.15</v>
      </c>
      <c r="U1130" s="15">
        <v>0</v>
      </c>
      <c r="V1130" s="15">
        <v>795.28</v>
      </c>
      <c r="W1130" s="15">
        <v>76566.429999999993</v>
      </c>
      <c r="X1130" s="16">
        <v>0</v>
      </c>
      <c r="Y1130" s="16">
        <v>0</v>
      </c>
      <c r="Z1130" s="16">
        <v>0</v>
      </c>
      <c r="AA1130" s="16">
        <v>0</v>
      </c>
      <c r="AB1130" s="16">
        <v>0</v>
      </c>
      <c r="AC1130" s="16">
        <v>0</v>
      </c>
      <c r="AD1130" s="15">
        <v>0</v>
      </c>
      <c r="AE1130" s="15">
        <v>31496.94</v>
      </c>
      <c r="AF1130" s="17">
        <v>-496.1</v>
      </c>
      <c r="AG1130" s="17">
        <v>0</v>
      </c>
      <c r="AH1130" s="17">
        <v>0</v>
      </c>
      <c r="AI1130" s="17">
        <v>0</v>
      </c>
      <c r="AJ1130" s="17">
        <v>0</v>
      </c>
      <c r="AK1130" s="17">
        <v>0</v>
      </c>
      <c r="AL1130" s="18">
        <v>877</v>
      </c>
      <c r="AM1130" s="18">
        <v>908</v>
      </c>
      <c r="AN1130" s="35">
        <v>42853</v>
      </c>
      <c r="AO1130" s="35">
        <v>42851</v>
      </c>
      <c r="AP1130" s="23" t="s">
        <v>50</v>
      </c>
      <c r="AQ1130" s="36">
        <v>42851.745694444442</v>
      </c>
      <c r="AR1130" s="20" t="s">
        <v>71</v>
      </c>
      <c r="AS1130" s="25" t="s">
        <v>50</v>
      </c>
      <c r="AT1130" s="37">
        <v>42852.415972222225</v>
      </c>
      <c r="AU1130" s="21" t="s">
        <v>51</v>
      </c>
    </row>
    <row r="1131" spans="1:47" x14ac:dyDescent="0.2">
      <c r="A1131" s="4" t="s">
        <v>164</v>
      </c>
      <c r="B1131" s="14" t="s">
        <v>165</v>
      </c>
      <c r="C1131" s="34">
        <v>42851</v>
      </c>
      <c r="D1131" s="15">
        <v>53760</v>
      </c>
      <c r="E1131" s="15">
        <v>53460</v>
      </c>
      <c r="F1131" s="15">
        <v>0</v>
      </c>
      <c r="G1131" s="15">
        <v>0</v>
      </c>
      <c r="H1131" s="15">
        <v>0</v>
      </c>
      <c r="I1131" s="15">
        <v>300</v>
      </c>
      <c r="J1131" s="15">
        <v>5942.79</v>
      </c>
      <c r="K1131" s="15">
        <v>0</v>
      </c>
      <c r="L1131" s="15">
        <v>715</v>
      </c>
      <c r="M1131" s="15">
        <v>305</v>
      </c>
      <c r="N1131" s="15">
        <v>3500</v>
      </c>
      <c r="O1131" s="15">
        <v>42034.87</v>
      </c>
      <c r="P1131" s="15">
        <v>0</v>
      </c>
      <c r="Q1131" s="15">
        <v>13816.47</v>
      </c>
      <c r="R1131" s="15">
        <v>8371.4500000000007</v>
      </c>
      <c r="S1131" s="15">
        <v>53460</v>
      </c>
      <c r="T1131" s="15">
        <v>10307.280000000001</v>
      </c>
      <c r="U1131" s="15">
        <v>0</v>
      </c>
      <c r="V1131" s="15">
        <v>455.51</v>
      </c>
      <c r="W1131" s="15">
        <v>60722.79</v>
      </c>
      <c r="X1131" s="16">
        <v>0</v>
      </c>
      <c r="Y1131" s="16">
        <v>0</v>
      </c>
      <c r="Z1131" s="16">
        <v>0</v>
      </c>
      <c r="AA1131" s="16">
        <v>0</v>
      </c>
      <c r="AB1131" s="16">
        <v>0</v>
      </c>
      <c r="AC1131" s="16">
        <v>0</v>
      </c>
      <c r="AD1131" s="15">
        <v>0</v>
      </c>
      <c r="AE1131" s="15">
        <v>35072.080000000002</v>
      </c>
      <c r="AF1131" s="17">
        <v>-227.5</v>
      </c>
      <c r="AG1131" s="17">
        <v>0</v>
      </c>
      <c r="AH1131" s="17">
        <v>0</v>
      </c>
      <c r="AI1131" s="17">
        <v>0</v>
      </c>
      <c r="AJ1131" s="17">
        <v>0</v>
      </c>
      <c r="AK1131" s="17">
        <v>0</v>
      </c>
      <c r="AL1131" s="18">
        <v>725</v>
      </c>
      <c r="AM1131" s="18">
        <v>767</v>
      </c>
      <c r="AN1131" s="35">
        <v>42857</v>
      </c>
      <c r="AO1131" s="35">
        <v>42852</v>
      </c>
      <c r="AP1131" s="23" t="s">
        <v>50</v>
      </c>
      <c r="AQ1131" s="36">
        <v>42852.739675925928</v>
      </c>
      <c r="AR1131" s="20" t="s">
        <v>71</v>
      </c>
      <c r="AS1131" s="25" t="s">
        <v>50</v>
      </c>
      <c r="AT1131" s="37">
        <v>42853.463414351849</v>
      </c>
      <c r="AU1131" s="21" t="s">
        <v>51</v>
      </c>
    </row>
    <row r="1132" spans="1:47" x14ac:dyDescent="0.2">
      <c r="A1132" s="4" t="s">
        <v>164</v>
      </c>
      <c r="B1132" s="14" t="s">
        <v>165</v>
      </c>
      <c r="C1132" s="34">
        <v>42852</v>
      </c>
      <c r="D1132" s="15">
        <v>56905</v>
      </c>
      <c r="E1132" s="15">
        <v>56705</v>
      </c>
      <c r="F1132" s="15">
        <v>0</v>
      </c>
      <c r="G1132" s="15">
        <v>0</v>
      </c>
      <c r="H1132" s="15">
        <v>0</v>
      </c>
      <c r="I1132" s="15">
        <v>200</v>
      </c>
      <c r="J1132" s="15">
        <v>4672.53</v>
      </c>
      <c r="K1132" s="15">
        <v>0</v>
      </c>
      <c r="L1132" s="15">
        <v>420</v>
      </c>
      <c r="M1132" s="15">
        <v>455</v>
      </c>
      <c r="N1132" s="15">
        <v>5600</v>
      </c>
      <c r="O1132" s="15">
        <v>42397.35</v>
      </c>
      <c r="P1132" s="15">
        <v>0</v>
      </c>
      <c r="Q1132" s="15">
        <v>14124.36</v>
      </c>
      <c r="R1132" s="15">
        <v>11530.82</v>
      </c>
      <c r="S1132" s="15">
        <v>56705</v>
      </c>
      <c r="T1132" s="15">
        <v>10984.6</v>
      </c>
      <c r="U1132" s="15">
        <v>0</v>
      </c>
      <c r="V1132" s="15">
        <v>362.93</v>
      </c>
      <c r="W1132" s="15">
        <v>62452.53</v>
      </c>
      <c r="X1132" s="16">
        <v>0</v>
      </c>
      <c r="Y1132" s="16">
        <v>0</v>
      </c>
      <c r="Z1132" s="16">
        <v>0</v>
      </c>
      <c r="AA1132" s="16">
        <v>0</v>
      </c>
      <c r="AB1132" s="16">
        <v>0</v>
      </c>
      <c r="AC1132" s="16">
        <v>0</v>
      </c>
      <c r="AD1132" s="15">
        <v>0</v>
      </c>
      <c r="AE1132" s="15">
        <v>36849.82</v>
      </c>
      <c r="AF1132" s="17">
        <v>-247.48</v>
      </c>
      <c r="AG1132" s="17">
        <v>0</v>
      </c>
      <c r="AH1132" s="17">
        <v>0</v>
      </c>
      <c r="AI1132" s="17">
        <v>0</v>
      </c>
      <c r="AJ1132" s="17">
        <v>0</v>
      </c>
      <c r="AK1132" s="17">
        <v>0</v>
      </c>
      <c r="AL1132" s="18">
        <v>668</v>
      </c>
      <c r="AM1132" s="18">
        <v>710</v>
      </c>
      <c r="AN1132" s="35">
        <v>42858</v>
      </c>
      <c r="AO1132" s="35">
        <v>42853</v>
      </c>
      <c r="AP1132" s="23" t="s">
        <v>50</v>
      </c>
      <c r="AQ1132" s="36">
        <v>42855.823240740741</v>
      </c>
      <c r="AR1132" s="20" t="s">
        <v>51</v>
      </c>
      <c r="AS1132" s="25" t="s">
        <v>50</v>
      </c>
      <c r="AT1132" s="37">
        <v>42857.468946759262</v>
      </c>
      <c r="AU1132" s="21" t="s">
        <v>51</v>
      </c>
    </row>
    <row r="1133" spans="1:47" x14ac:dyDescent="0.2">
      <c r="A1133" s="4" t="s">
        <v>164</v>
      </c>
      <c r="B1133" s="14" t="s">
        <v>165</v>
      </c>
      <c r="C1133" s="34">
        <v>42853</v>
      </c>
      <c r="D1133" s="15">
        <v>62440</v>
      </c>
      <c r="E1133" s="15">
        <v>61840</v>
      </c>
      <c r="F1133" s="15">
        <v>0</v>
      </c>
      <c r="G1133" s="15">
        <v>0</v>
      </c>
      <c r="H1133" s="15">
        <v>0</v>
      </c>
      <c r="I1133" s="15">
        <v>600</v>
      </c>
      <c r="J1133" s="15">
        <v>7797.12</v>
      </c>
      <c r="K1133" s="15">
        <v>0</v>
      </c>
      <c r="L1133" s="15">
        <v>420</v>
      </c>
      <c r="M1133" s="15">
        <v>95</v>
      </c>
      <c r="N1133" s="15">
        <v>6900</v>
      </c>
      <c r="O1133" s="15">
        <v>41269</v>
      </c>
      <c r="P1133" s="15">
        <v>0</v>
      </c>
      <c r="Q1133" s="15">
        <v>21237.83</v>
      </c>
      <c r="R1133" s="15">
        <v>15145.29</v>
      </c>
      <c r="S1133" s="15">
        <v>61840</v>
      </c>
      <c r="T1133" s="15">
        <v>15268.34</v>
      </c>
      <c r="U1133" s="15">
        <v>0</v>
      </c>
      <c r="V1133" s="15">
        <v>543.78</v>
      </c>
      <c r="W1133" s="15">
        <v>70752.12</v>
      </c>
      <c r="X1133" s="16">
        <v>0</v>
      </c>
      <c r="Y1133" s="16">
        <v>0</v>
      </c>
      <c r="Z1133" s="16">
        <v>0</v>
      </c>
      <c r="AA1133" s="16">
        <v>0</v>
      </c>
      <c r="AB1133" s="16">
        <v>0</v>
      </c>
      <c r="AC1133" s="16">
        <v>0</v>
      </c>
      <c r="AD1133" s="15">
        <v>0</v>
      </c>
      <c r="AE1133" s="15">
        <v>32956.879999999997</v>
      </c>
      <c r="AF1133" s="17">
        <v>0</v>
      </c>
      <c r="AG1133" s="17">
        <v>0</v>
      </c>
      <c r="AH1133" s="17">
        <v>0</v>
      </c>
      <c r="AI1133" s="17">
        <v>-21237.83</v>
      </c>
      <c r="AJ1133" s="17">
        <v>0</v>
      </c>
      <c r="AK1133" s="17">
        <v>0</v>
      </c>
      <c r="AL1133" s="18">
        <v>878</v>
      </c>
      <c r="AM1133" s="18">
        <v>897</v>
      </c>
      <c r="AN1133" s="35">
        <v>42859</v>
      </c>
      <c r="AO1133" s="35">
        <v>42857</v>
      </c>
      <c r="AP1133" s="23" t="s">
        <v>50</v>
      </c>
      <c r="AQ1133" s="36">
        <v>42857.804409722223</v>
      </c>
      <c r="AR1133" s="20" t="s">
        <v>71</v>
      </c>
      <c r="AS1133" s="25" t="s">
        <v>50</v>
      </c>
      <c r="AT1133" s="37">
        <v>42857.881342592591</v>
      </c>
      <c r="AU1133" s="21" t="s">
        <v>51</v>
      </c>
    </row>
    <row r="1134" spans="1:47" x14ac:dyDescent="0.2">
      <c r="A1134" s="4" t="s">
        <v>164</v>
      </c>
      <c r="B1134" s="14" t="s">
        <v>165</v>
      </c>
      <c r="C1134" s="34">
        <v>42854</v>
      </c>
      <c r="D1134" s="15">
        <v>42620</v>
      </c>
      <c r="E1134" s="15">
        <v>42270</v>
      </c>
      <c r="F1134" s="15">
        <v>0</v>
      </c>
      <c r="G1134" s="15">
        <v>0</v>
      </c>
      <c r="H1134" s="15">
        <v>0</v>
      </c>
      <c r="I1134" s="15">
        <v>350</v>
      </c>
      <c r="J1134" s="15">
        <v>6796.5</v>
      </c>
      <c r="K1134" s="15">
        <v>0</v>
      </c>
      <c r="L1134" s="15">
        <v>505</v>
      </c>
      <c r="M1134" s="15">
        <v>330</v>
      </c>
      <c r="N1134" s="15">
        <v>13300</v>
      </c>
      <c r="O1134" s="15">
        <v>37055.68</v>
      </c>
      <c r="P1134" s="15">
        <v>0</v>
      </c>
      <c r="Q1134" s="15">
        <v>1669.7</v>
      </c>
      <c r="R1134" s="15">
        <v>24826.12</v>
      </c>
      <c r="S1134" s="15">
        <v>42270</v>
      </c>
      <c r="T1134" s="15">
        <v>20782.240000000002</v>
      </c>
      <c r="U1134" s="15">
        <v>0</v>
      </c>
      <c r="V1134" s="15">
        <v>499.26</v>
      </c>
      <c r="W1134" s="15">
        <v>50251.5</v>
      </c>
      <c r="X1134" s="16">
        <v>0</v>
      </c>
      <c r="Y1134" s="16">
        <v>0</v>
      </c>
      <c r="Z1134" s="16">
        <v>0</v>
      </c>
      <c r="AA1134" s="16">
        <v>0</v>
      </c>
      <c r="AB1134" s="16">
        <v>0</v>
      </c>
      <c r="AC1134" s="16">
        <v>0</v>
      </c>
      <c r="AD1134" s="15">
        <v>0</v>
      </c>
      <c r="AE1134" s="15">
        <v>29424.18</v>
      </c>
      <c r="AF1134" s="17">
        <v>0</v>
      </c>
      <c r="AG1134" s="17">
        <v>0</v>
      </c>
      <c r="AH1134" s="17">
        <v>0</v>
      </c>
      <c r="AI1134" s="17">
        <v>-1669.7</v>
      </c>
      <c r="AJ1134" s="17">
        <v>0</v>
      </c>
      <c r="AK1134" s="17">
        <v>0</v>
      </c>
      <c r="AL1134" s="18">
        <v>623</v>
      </c>
      <c r="AM1134" s="18">
        <v>633</v>
      </c>
      <c r="AN1134" s="35">
        <v>42859</v>
      </c>
      <c r="AO1134" s="35">
        <v>42857</v>
      </c>
      <c r="AP1134" s="23" t="s">
        <v>50</v>
      </c>
      <c r="AQ1134" s="36">
        <v>42857.805</v>
      </c>
      <c r="AR1134" s="20" t="s">
        <v>71</v>
      </c>
      <c r="AS1134" s="25" t="s">
        <v>50</v>
      </c>
      <c r="AT1134" s="37">
        <v>42857.881342592591</v>
      </c>
      <c r="AU1134" s="21" t="s">
        <v>51</v>
      </c>
    </row>
    <row r="1135" spans="1:47" x14ac:dyDescent="0.2">
      <c r="A1135" s="4" t="s">
        <v>166</v>
      </c>
      <c r="B1135" s="14" t="s">
        <v>167</v>
      </c>
      <c r="C1135" s="34">
        <v>42828</v>
      </c>
      <c r="D1135" s="15">
        <v>153175</v>
      </c>
      <c r="E1135" s="15">
        <v>151675</v>
      </c>
      <c r="F1135" s="15">
        <v>150</v>
      </c>
      <c r="G1135" s="15">
        <v>0</v>
      </c>
      <c r="H1135" s="15">
        <v>0</v>
      </c>
      <c r="I1135" s="15">
        <v>1350</v>
      </c>
      <c r="J1135" s="15">
        <v>24004.26</v>
      </c>
      <c r="K1135" s="15">
        <v>0</v>
      </c>
      <c r="L1135" s="15">
        <v>600</v>
      </c>
      <c r="M1135" s="15">
        <v>570</v>
      </c>
      <c r="N1135" s="15">
        <v>11600</v>
      </c>
      <c r="O1135" s="15">
        <v>149833.21</v>
      </c>
      <c r="P1135" s="15">
        <v>65</v>
      </c>
      <c r="Q1135" s="15">
        <v>23004.97</v>
      </c>
      <c r="R1135" s="15">
        <v>17046.080000000002</v>
      </c>
      <c r="S1135" s="15">
        <v>151675</v>
      </c>
      <c r="T1135" s="15">
        <v>36627.35</v>
      </c>
      <c r="U1135" s="15">
        <v>0</v>
      </c>
      <c r="V1135" s="15">
        <v>1646.91</v>
      </c>
      <c r="W1135" s="15">
        <v>178349.26</v>
      </c>
      <c r="X1135" s="16">
        <v>0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  <c r="AD1135" s="15">
        <v>0</v>
      </c>
      <c r="AE1135" s="15">
        <v>124658.95</v>
      </c>
      <c r="AF1135" s="17">
        <v>-345.14</v>
      </c>
      <c r="AG1135" s="17">
        <v>0.05</v>
      </c>
      <c r="AH1135" s="17">
        <v>0</v>
      </c>
      <c r="AI1135" s="17">
        <v>0</v>
      </c>
      <c r="AJ1135" s="17">
        <v>0</v>
      </c>
      <c r="AK1135" s="17">
        <v>0</v>
      </c>
      <c r="AL1135" s="18">
        <v>1728</v>
      </c>
      <c r="AM1135" s="18">
        <v>1829</v>
      </c>
      <c r="AN1135" s="35">
        <v>42832</v>
      </c>
      <c r="AO1135" s="35">
        <v>42829</v>
      </c>
      <c r="AP1135" s="23" t="s">
        <v>50</v>
      </c>
      <c r="AQ1135" s="36">
        <v>42832.38417824074</v>
      </c>
      <c r="AR1135" s="20" t="s">
        <v>51</v>
      </c>
      <c r="AS1135" s="25" t="s">
        <v>50</v>
      </c>
      <c r="AT1135" s="37">
        <v>42850.879733796297</v>
      </c>
      <c r="AU1135" s="21" t="s">
        <v>57</v>
      </c>
    </row>
    <row r="1136" spans="1:47" x14ac:dyDescent="0.2">
      <c r="A1136" s="4" t="s">
        <v>166</v>
      </c>
      <c r="B1136" s="14" t="s">
        <v>167</v>
      </c>
      <c r="C1136" s="34">
        <v>42829</v>
      </c>
      <c r="D1136" s="15">
        <v>107085</v>
      </c>
      <c r="E1136" s="15">
        <v>105735</v>
      </c>
      <c r="F1136" s="15">
        <v>300</v>
      </c>
      <c r="G1136" s="15">
        <v>0</v>
      </c>
      <c r="H1136" s="15">
        <v>0</v>
      </c>
      <c r="I1136" s="15">
        <v>1050</v>
      </c>
      <c r="J1136" s="15">
        <v>14406.09</v>
      </c>
      <c r="K1136" s="15">
        <v>0</v>
      </c>
      <c r="L1136" s="15">
        <v>210</v>
      </c>
      <c r="M1136" s="15">
        <v>0</v>
      </c>
      <c r="N1136" s="15">
        <v>7000</v>
      </c>
      <c r="O1136" s="15">
        <v>104976.89</v>
      </c>
      <c r="P1136" s="15">
        <v>0</v>
      </c>
      <c r="Q1136" s="15">
        <v>9557.5</v>
      </c>
      <c r="R1136" s="15">
        <v>14166.7</v>
      </c>
      <c r="S1136" s="15">
        <v>105735</v>
      </c>
      <c r="T1136" s="15">
        <v>22009.9</v>
      </c>
      <c r="U1136" s="15">
        <v>0</v>
      </c>
      <c r="V1136" s="15">
        <v>956.19</v>
      </c>
      <c r="W1136" s="15">
        <v>121701.09</v>
      </c>
      <c r="X1136" s="16">
        <v>0</v>
      </c>
      <c r="Y1136" s="16">
        <v>0</v>
      </c>
      <c r="Z1136" s="16">
        <v>0</v>
      </c>
      <c r="AA1136" s="16">
        <v>0</v>
      </c>
      <c r="AB1136" s="16">
        <v>0</v>
      </c>
      <c r="AC1136" s="16">
        <v>0</v>
      </c>
      <c r="AD1136" s="15">
        <v>0</v>
      </c>
      <c r="AE1136" s="15">
        <v>90360.8</v>
      </c>
      <c r="AF1136" s="17">
        <v>-132.09</v>
      </c>
      <c r="AG1136" s="17">
        <v>-1.95</v>
      </c>
      <c r="AH1136" s="17">
        <v>0</v>
      </c>
      <c r="AI1136" s="17">
        <v>0</v>
      </c>
      <c r="AJ1136" s="17">
        <v>-522.85</v>
      </c>
      <c r="AK1136" s="17">
        <v>0</v>
      </c>
      <c r="AL1136" s="18">
        <v>1153</v>
      </c>
      <c r="AM1136" s="18">
        <v>1205</v>
      </c>
      <c r="AN1136" s="35">
        <v>42835</v>
      </c>
      <c r="AO1136" s="35">
        <v>42830</v>
      </c>
      <c r="AP1136" s="23" t="s">
        <v>50</v>
      </c>
      <c r="AQ1136" s="36">
        <v>42834.893773148149</v>
      </c>
      <c r="AR1136" s="20" t="s">
        <v>51</v>
      </c>
      <c r="AS1136" s="25" t="s">
        <v>50</v>
      </c>
      <c r="AT1136" s="37">
        <v>42850.879733796297</v>
      </c>
      <c r="AU1136" s="21" t="s">
        <v>57</v>
      </c>
    </row>
    <row r="1137" spans="1:47" x14ac:dyDescent="0.2">
      <c r="A1137" s="4" t="s">
        <v>166</v>
      </c>
      <c r="B1137" s="14" t="s">
        <v>167</v>
      </c>
      <c r="C1137" s="34">
        <v>42830</v>
      </c>
      <c r="D1137" s="15">
        <v>90690</v>
      </c>
      <c r="E1137" s="15">
        <v>90090</v>
      </c>
      <c r="F1137" s="15">
        <v>50</v>
      </c>
      <c r="G1137" s="15">
        <v>0</v>
      </c>
      <c r="H1137" s="15">
        <v>0</v>
      </c>
      <c r="I1137" s="15">
        <v>550</v>
      </c>
      <c r="J1137" s="15">
        <v>13993.41</v>
      </c>
      <c r="K1137" s="15">
        <v>0</v>
      </c>
      <c r="L1137" s="15">
        <v>275</v>
      </c>
      <c r="M1137" s="15">
        <v>200</v>
      </c>
      <c r="N1137" s="15">
        <v>8000</v>
      </c>
      <c r="O1137" s="15">
        <v>94043.31</v>
      </c>
      <c r="P1137" s="15">
        <v>0</v>
      </c>
      <c r="Q1137" s="15">
        <v>5250</v>
      </c>
      <c r="R1137" s="15">
        <v>13865.1</v>
      </c>
      <c r="S1137" s="15">
        <v>90090</v>
      </c>
      <c r="T1137" s="15">
        <v>22121.88</v>
      </c>
      <c r="U1137" s="15">
        <v>0</v>
      </c>
      <c r="V1137" s="15">
        <v>946.53</v>
      </c>
      <c r="W1137" s="15">
        <v>105158.41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  <c r="AD1137" s="15">
        <v>0</v>
      </c>
      <c r="AE1137" s="15">
        <v>79574.899999999994</v>
      </c>
      <c r="AF1137" s="17">
        <v>-55.75</v>
      </c>
      <c r="AG1137" s="17">
        <v>0.1</v>
      </c>
      <c r="AH1137" s="17">
        <v>0</v>
      </c>
      <c r="AI1137" s="17">
        <v>0</v>
      </c>
      <c r="AJ1137" s="17">
        <v>0</v>
      </c>
      <c r="AK1137" s="17">
        <v>0</v>
      </c>
      <c r="AL1137" s="18">
        <v>1041</v>
      </c>
      <c r="AM1137" s="18">
        <v>1076</v>
      </c>
      <c r="AN1137" s="35">
        <v>42835</v>
      </c>
      <c r="AO1137" s="35">
        <v>42832</v>
      </c>
      <c r="AP1137" s="23" t="s">
        <v>50</v>
      </c>
      <c r="AQ1137" s="36">
        <v>42834.955439814818</v>
      </c>
      <c r="AR1137" s="20" t="s">
        <v>51</v>
      </c>
      <c r="AS1137" s="25" t="s">
        <v>50</v>
      </c>
      <c r="AT1137" s="37">
        <v>42850.879733796297</v>
      </c>
      <c r="AU1137" s="21" t="s">
        <v>57</v>
      </c>
    </row>
    <row r="1138" spans="1:47" x14ac:dyDescent="0.2">
      <c r="A1138" s="4" t="s">
        <v>166</v>
      </c>
      <c r="B1138" s="14" t="s">
        <v>167</v>
      </c>
      <c r="C1138" s="34">
        <v>42832</v>
      </c>
      <c r="D1138" s="15">
        <v>185235</v>
      </c>
      <c r="E1138" s="15">
        <v>183185</v>
      </c>
      <c r="F1138" s="15">
        <v>0</v>
      </c>
      <c r="G1138" s="15">
        <v>0</v>
      </c>
      <c r="H1138" s="15">
        <v>0</v>
      </c>
      <c r="I1138" s="15">
        <v>2050</v>
      </c>
      <c r="J1138" s="15">
        <v>23214.69</v>
      </c>
      <c r="K1138" s="15">
        <v>0</v>
      </c>
      <c r="L1138" s="15">
        <v>495</v>
      </c>
      <c r="M1138" s="15">
        <v>2240</v>
      </c>
      <c r="N1138" s="15">
        <v>6000</v>
      </c>
      <c r="O1138" s="15">
        <v>173483.87</v>
      </c>
      <c r="P1138" s="15">
        <v>80</v>
      </c>
      <c r="Q1138" s="15">
        <v>27962.639999999999</v>
      </c>
      <c r="R1138" s="15">
        <v>15658.18</v>
      </c>
      <c r="S1138" s="15">
        <v>183185</v>
      </c>
      <c r="T1138" s="15">
        <v>32302.05</v>
      </c>
      <c r="U1138" s="15">
        <v>0</v>
      </c>
      <c r="V1138" s="15">
        <v>1697.64</v>
      </c>
      <c r="W1138" s="15">
        <v>211184.69</v>
      </c>
      <c r="X1138" s="16">
        <v>0</v>
      </c>
      <c r="Y1138" s="16">
        <v>0</v>
      </c>
      <c r="Z1138" s="16">
        <v>0</v>
      </c>
      <c r="AA1138" s="16">
        <v>0</v>
      </c>
      <c r="AB1138" s="16">
        <v>0</v>
      </c>
      <c r="AC1138" s="16">
        <v>0</v>
      </c>
      <c r="AD1138" s="15">
        <v>0</v>
      </c>
      <c r="AE1138" s="15">
        <v>147534.18</v>
      </c>
      <c r="AF1138" s="17">
        <v>-414.98</v>
      </c>
      <c r="AG1138" s="17">
        <v>-0.18</v>
      </c>
      <c r="AH1138" s="17">
        <v>0</v>
      </c>
      <c r="AI1138" s="17">
        <v>0</v>
      </c>
      <c r="AJ1138" s="17">
        <v>0</v>
      </c>
      <c r="AK1138" s="17">
        <v>0</v>
      </c>
      <c r="AL1138" s="18">
        <v>1809</v>
      </c>
      <c r="AM1138" s="18">
        <v>1984</v>
      </c>
      <c r="AN1138" s="35">
        <v>42837</v>
      </c>
      <c r="AO1138" s="35">
        <v>42835</v>
      </c>
      <c r="AP1138" s="23" t="s">
        <v>50</v>
      </c>
      <c r="AQ1138" s="36">
        <v>42836.493055555555</v>
      </c>
      <c r="AR1138" s="20" t="s">
        <v>51</v>
      </c>
      <c r="AS1138" s="25" t="s">
        <v>50</v>
      </c>
      <c r="AT1138" s="37">
        <v>42850.879733796297</v>
      </c>
      <c r="AU1138" s="21" t="s">
        <v>57</v>
      </c>
    </row>
    <row r="1139" spans="1:47" x14ac:dyDescent="0.2">
      <c r="A1139" s="4" t="s">
        <v>166</v>
      </c>
      <c r="B1139" s="14" t="s">
        <v>167</v>
      </c>
      <c r="C1139" s="34">
        <v>42833</v>
      </c>
      <c r="D1139" s="15">
        <v>105260</v>
      </c>
      <c r="E1139" s="15">
        <v>104260</v>
      </c>
      <c r="F1139" s="15">
        <v>0</v>
      </c>
      <c r="G1139" s="15">
        <v>0</v>
      </c>
      <c r="H1139" s="15">
        <v>0</v>
      </c>
      <c r="I1139" s="15">
        <v>1000</v>
      </c>
      <c r="J1139" s="15">
        <v>4670.07</v>
      </c>
      <c r="K1139" s="15">
        <v>0</v>
      </c>
      <c r="L1139" s="15">
        <v>535</v>
      </c>
      <c r="M1139" s="15">
        <v>795</v>
      </c>
      <c r="N1139" s="15">
        <v>3000</v>
      </c>
      <c r="O1139" s="15">
        <v>84061.01</v>
      </c>
      <c r="P1139" s="15">
        <v>0</v>
      </c>
      <c r="Q1139" s="15">
        <v>21360</v>
      </c>
      <c r="R1139" s="15">
        <v>8839.06</v>
      </c>
      <c r="S1139" s="15">
        <v>104260</v>
      </c>
      <c r="T1139" s="15">
        <v>9607.5400000000009</v>
      </c>
      <c r="U1139" s="15">
        <v>0</v>
      </c>
      <c r="V1139" s="15">
        <v>392.53</v>
      </c>
      <c r="W1139" s="15">
        <v>111260.07</v>
      </c>
      <c r="X1139" s="16">
        <v>0</v>
      </c>
      <c r="Y1139" s="16">
        <v>0</v>
      </c>
      <c r="Z1139" s="16">
        <v>0</v>
      </c>
      <c r="AA1139" s="16">
        <v>0</v>
      </c>
      <c r="AB1139" s="16">
        <v>0</v>
      </c>
      <c r="AC1139" s="16">
        <v>0</v>
      </c>
      <c r="AD1139" s="15">
        <v>0</v>
      </c>
      <c r="AE1139" s="15">
        <v>78060.94</v>
      </c>
      <c r="AF1139" s="17">
        <v>-337.69</v>
      </c>
      <c r="AG1139" s="17">
        <v>0.06</v>
      </c>
      <c r="AH1139" s="17">
        <v>0</v>
      </c>
      <c r="AI1139" s="17">
        <v>0</v>
      </c>
      <c r="AJ1139" s="17">
        <v>0</v>
      </c>
      <c r="AK1139" s="17">
        <v>0</v>
      </c>
      <c r="AL1139" s="18">
        <v>738</v>
      </c>
      <c r="AM1139" s="18">
        <v>887</v>
      </c>
      <c r="AN1139" s="35">
        <v>42837</v>
      </c>
      <c r="AO1139" s="35">
        <v>42835</v>
      </c>
      <c r="AP1139" s="23" t="s">
        <v>50</v>
      </c>
      <c r="AQ1139" s="36">
        <v>42836.493425925924</v>
      </c>
      <c r="AR1139" s="20" t="s">
        <v>51</v>
      </c>
      <c r="AS1139" s="25" t="s">
        <v>50</v>
      </c>
      <c r="AT1139" s="37">
        <v>42850.879733796297</v>
      </c>
      <c r="AU1139" s="21" t="s">
        <v>57</v>
      </c>
    </row>
    <row r="1140" spans="1:47" x14ac:dyDescent="0.2">
      <c r="A1140" s="4" t="s">
        <v>166</v>
      </c>
      <c r="B1140" s="14" t="s">
        <v>167</v>
      </c>
      <c r="C1140" s="34">
        <v>42835</v>
      </c>
      <c r="D1140" s="15">
        <v>110865</v>
      </c>
      <c r="E1140" s="15">
        <v>109265</v>
      </c>
      <c r="F1140" s="15">
        <v>0</v>
      </c>
      <c r="G1140" s="15">
        <v>0</v>
      </c>
      <c r="H1140" s="15">
        <v>0</v>
      </c>
      <c r="I1140" s="15">
        <v>1600</v>
      </c>
      <c r="J1140" s="15">
        <v>13546.47</v>
      </c>
      <c r="K1140" s="15">
        <v>0</v>
      </c>
      <c r="L1140" s="15">
        <v>400</v>
      </c>
      <c r="M1140" s="15">
        <v>465</v>
      </c>
      <c r="N1140" s="15">
        <v>5000</v>
      </c>
      <c r="O1140" s="15">
        <v>109171.27</v>
      </c>
      <c r="P1140" s="15">
        <v>75</v>
      </c>
      <c r="Q1140" s="15">
        <v>14405</v>
      </c>
      <c r="R1140" s="15">
        <v>6625.2</v>
      </c>
      <c r="S1140" s="15">
        <v>109265</v>
      </c>
      <c r="T1140" s="15">
        <v>20068.66</v>
      </c>
      <c r="U1140" s="15">
        <v>0</v>
      </c>
      <c r="V1140" s="15">
        <v>942.81</v>
      </c>
      <c r="W1140" s="15">
        <v>125276.47</v>
      </c>
      <c r="X1140" s="16">
        <v>0</v>
      </c>
      <c r="Y1140" s="16">
        <v>0</v>
      </c>
      <c r="Z1140" s="16">
        <v>0</v>
      </c>
      <c r="AA1140" s="16">
        <v>0</v>
      </c>
      <c r="AB1140" s="16">
        <v>0</v>
      </c>
      <c r="AC1140" s="16">
        <v>0</v>
      </c>
      <c r="AD1140" s="15">
        <v>0</v>
      </c>
      <c r="AE1140" s="15">
        <v>94759.8</v>
      </c>
      <c r="AF1140" s="17">
        <v>-248.34</v>
      </c>
      <c r="AG1140" s="17">
        <v>0.2</v>
      </c>
      <c r="AH1140" s="17">
        <v>150</v>
      </c>
      <c r="AI1140" s="17">
        <v>0</v>
      </c>
      <c r="AJ1140" s="17">
        <v>0</v>
      </c>
      <c r="AK1140" s="17">
        <v>0</v>
      </c>
      <c r="AL1140" s="18">
        <v>1058</v>
      </c>
      <c r="AM1140" s="18">
        <v>1157</v>
      </c>
      <c r="AN1140" s="35">
        <v>42842</v>
      </c>
      <c r="AO1140" s="35">
        <v>42836</v>
      </c>
      <c r="AP1140" s="23" t="s">
        <v>50</v>
      </c>
      <c r="AQ1140" s="36">
        <v>42837.437685185185</v>
      </c>
      <c r="AR1140" s="20" t="s">
        <v>51</v>
      </c>
      <c r="AS1140" s="25" t="s">
        <v>50</v>
      </c>
      <c r="AT1140" s="37">
        <v>42850.879733796297</v>
      </c>
      <c r="AU1140" s="21" t="s">
        <v>57</v>
      </c>
    </row>
    <row r="1141" spans="1:47" x14ac:dyDescent="0.2">
      <c r="A1141" s="4" t="s">
        <v>166</v>
      </c>
      <c r="B1141" s="14" t="s">
        <v>167</v>
      </c>
      <c r="C1141" s="34">
        <v>42836</v>
      </c>
      <c r="D1141" s="15">
        <v>37240</v>
      </c>
      <c r="E1141" s="15">
        <v>36990</v>
      </c>
      <c r="F1141" s="15">
        <v>0</v>
      </c>
      <c r="G1141" s="15">
        <v>0</v>
      </c>
      <c r="H1141" s="15">
        <v>0</v>
      </c>
      <c r="I1141" s="15">
        <v>250</v>
      </c>
      <c r="J1141" s="15">
        <v>5674.05</v>
      </c>
      <c r="K1141" s="15">
        <v>0</v>
      </c>
      <c r="L1141" s="15">
        <v>235</v>
      </c>
      <c r="M1141" s="15">
        <v>200</v>
      </c>
      <c r="N1141" s="15">
        <v>1500</v>
      </c>
      <c r="O1141" s="15">
        <v>40051.25</v>
      </c>
      <c r="P1141" s="15">
        <v>0</v>
      </c>
      <c r="Q1141" s="15">
        <v>1795</v>
      </c>
      <c r="R1141" s="15">
        <v>3002.8</v>
      </c>
      <c r="S1141" s="15">
        <v>36990</v>
      </c>
      <c r="T1141" s="15">
        <v>7459.4</v>
      </c>
      <c r="U1141" s="15">
        <v>0</v>
      </c>
      <c r="V1141" s="15">
        <v>399.65</v>
      </c>
      <c r="W1141" s="15">
        <v>43349.05</v>
      </c>
      <c r="X1141" s="16">
        <v>0</v>
      </c>
      <c r="Y1141" s="16">
        <v>0</v>
      </c>
      <c r="Z1141" s="16">
        <v>0</v>
      </c>
      <c r="AA1141" s="16">
        <v>0</v>
      </c>
      <c r="AB1141" s="16">
        <v>0</v>
      </c>
      <c r="AC1141" s="16">
        <v>0</v>
      </c>
      <c r="AD1141" s="15">
        <v>0</v>
      </c>
      <c r="AE1141" s="15">
        <v>33942.199999999997</v>
      </c>
      <c r="AF1141" s="17">
        <v>-10.56</v>
      </c>
      <c r="AG1141" s="17">
        <v>-0.2</v>
      </c>
      <c r="AH1141" s="17">
        <v>0</v>
      </c>
      <c r="AI1141" s="17">
        <v>0</v>
      </c>
      <c r="AJ1141" s="17">
        <v>0</v>
      </c>
      <c r="AK1141" s="17">
        <v>0</v>
      </c>
      <c r="AL1141" s="18">
        <v>371</v>
      </c>
      <c r="AM1141" s="18">
        <v>388</v>
      </c>
      <c r="AN1141" s="35">
        <v>42843</v>
      </c>
      <c r="AO1141" s="35">
        <v>42837</v>
      </c>
      <c r="AP1141" s="23" t="s">
        <v>50</v>
      </c>
      <c r="AQ1141" s="36">
        <v>42841.670451388891</v>
      </c>
      <c r="AR1141" s="20" t="s">
        <v>51</v>
      </c>
      <c r="AS1141" s="25" t="s">
        <v>50</v>
      </c>
      <c r="AT1141" s="37">
        <v>42850.879733796297</v>
      </c>
      <c r="AU1141" s="21" t="s">
        <v>57</v>
      </c>
    </row>
    <row r="1142" spans="1:47" x14ac:dyDescent="0.2">
      <c r="A1142" s="4" t="s">
        <v>166</v>
      </c>
      <c r="B1142" s="14" t="s">
        <v>167</v>
      </c>
      <c r="C1142" s="34">
        <v>42837</v>
      </c>
      <c r="D1142" s="15">
        <v>15545</v>
      </c>
      <c r="E1142" s="15">
        <v>15495</v>
      </c>
      <c r="F1142" s="15">
        <v>0</v>
      </c>
      <c r="G1142" s="15">
        <v>0</v>
      </c>
      <c r="H1142" s="15">
        <v>0</v>
      </c>
      <c r="I1142" s="15">
        <v>50</v>
      </c>
      <c r="J1142" s="15">
        <v>1816.05</v>
      </c>
      <c r="K1142" s="15">
        <v>0</v>
      </c>
      <c r="L1142" s="15">
        <v>30</v>
      </c>
      <c r="M1142" s="15">
        <v>0</v>
      </c>
      <c r="N1142" s="15">
        <v>500</v>
      </c>
      <c r="O1142" s="15">
        <v>11251.05</v>
      </c>
      <c r="P1142" s="15">
        <v>0</v>
      </c>
      <c r="Q1142" s="15">
        <v>6185</v>
      </c>
      <c r="R1142" s="15">
        <v>455</v>
      </c>
      <c r="S1142" s="15">
        <v>15495</v>
      </c>
      <c r="T1142" s="15">
        <v>2275.2800000000002</v>
      </c>
      <c r="U1142" s="15">
        <v>0</v>
      </c>
      <c r="V1142" s="15">
        <v>120.77</v>
      </c>
      <c r="W1142" s="15">
        <v>17391.05</v>
      </c>
      <c r="X1142" s="16">
        <v>0</v>
      </c>
      <c r="Y1142" s="16">
        <v>0</v>
      </c>
      <c r="Z1142" s="16">
        <v>0</v>
      </c>
      <c r="AA1142" s="16">
        <v>0</v>
      </c>
      <c r="AB1142" s="16">
        <v>0</v>
      </c>
      <c r="AC1142" s="16">
        <v>0</v>
      </c>
      <c r="AD1142" s="15">
        <v>0</v>
      </c>
      <c r="AE1142" s="15">
        <v>9405</v>
      </c>
      <c r="AF1142" s="17">
        <v>-109.91</v>
      </c>
      <c r="AG1142" s="17">
        <v>0</v>
      </c>
      <c r="AH1142" s="17">
        <v>0</v>
      </c>
      <c r="AI1142" s="17">
        <v>0</v>
      </c>
      <c r="AJ1142" s="17">
        <v>0</v>
      </c>
      <c r="AK1142" s="17">
        <v>0</v>
      </c>
      <c r="AL1142" s="18">
        <v>108</v>
      </c>
      <c r="AM1142" s="18">
        <v>125</v>
      </c>
      <c r="AN1142" s="35">
        <v>42844</v>
      </c>
      <c r="AO1142" s="35">
        <v>42838</v>
      </c>
      <c r="AP1142" s="23" t="s">
        <v>50</v>
      </c>
      <c r="AQ1142" s="36">
        <v>42842.365312499998</v>
      </c>
      <c r="AR1142" s="20" t="s">
        <v>51</v>
      </c>
      <c r="AS1142" s="25" t="s">
        <v>50</v>
      </c>
      <c r="AT1142" s="37">
        <v>42850.879733796297</v>
      </c>
      <c r="AU1142" s="21" t="s">
        <v>57</v>
      </c>
    </row>
    <row r="1143" spans="1:47" x14ac:dyDescent="0.2">
      <c r="A1143" s="4" t="s">
        <v>166</v>
      </c>
      <c r="B1143" s="14" t="s">
        <v>167</v>
      </c>
      <c r="C1143" s="34">
        <v>42842</v>
      </c>
      <c r="D1143" s="15">
        <v>99335</v>
      </c>
      <c r="E1143" s="15">
        <v>98335</v>
      </c>
      <c r="F1143" s="15">
        <v>0</v>
      </c>
      <c r="G1143" s="15">
        <v>0</v>
      </c>
      <c r="H1143" s="15">
        <v>0</v>
      </c>
      <c r="I1143" s="15">
        <v>1000</v>
      </c>
      <c r="J1143" s="15">
        <v>14630.01</v>
      </c>
      <c r="K1143" s="15">
        <v>0</v>
      </c>
      <c r="L1143" s="15">
        <v>445</v>
      </c>
      <c r="M1143" s="15">
        <v>1795</v>
      </c>
      <c r="N1143" s="15">
        <v>8000</v>
      </c>
      <c r="O1143" s="15">
        <v>100330.76</v>
      </c>
      <c r="P1143" s="15">
        <v>0</v>
      </c>
      <c r="Q1143" s="15">
        <v>1530</v>
      </c>
      <c r="R1143" s="15">
        <v>22344.25</v>
      </c>
      <c r="S1143" s="15">
        <v>98335</v>
      </c>
      <c r="T1143" s="15">
        <v>24766.37</v>
      </c>
      <c r="U1143" s="15">
        <v>0</v>
      </c>
      <c r="V1143" s="15">
        <v>1103.6400000000001</v>
      </c>
      <c r="W1143" s="15">
        <v>116205.01</v>
      </c>
      <c r="X1143" s="16">
        <v>0</v>
      </c>
      <c r="Y1143" s="16">
        <v>0</v>
      </c>
      <c r="Z1143" s="16">
        <v>0</v>
      </c>
      <c r="AA1143" s="16">
        <v>0</v>
      </c>
      <c r="AB1143" s="16">
        <v>0</v>
      </c>
      <c r="AC1143" s="16">
        <v>0</v>
      </c>
      <c r="AD1143" s="15">
        <v>0</v>
      </c>
      <c r="AE1143" s="15">
        <v>83460.75</v>
      </c>
      <c r="AF1143" s="17">
        <v>-29.24</v>
      </c>
      <c r="AG1143" s="17">
        <v>0.25</v>
      </c>
      <c r="AH1143" s="17">
        <v>0</v>
      </c>
      <c r="AI1143" s="17">
        <v>0</v>
      </c>
      <c r="AJ1143" s="17">
        <v>0</v>
      </c>
      <c r="AK1143" s="17">
        <v>0</v>
      </c>
      <c r="AL1143" s="18">
        <v>1036</v>
      </c>
      <c r="AM1143" s="18">
        <v>1100</v>
      </c>
      <c r="AN1143" s="35">
        <v>42845</v>
      </c>
      <c r="AO1143" s="35">
        <v>42843</v>
      </c>
      <c r="AP1143" s="23" t="s">
        <v>50</v>
      </c>
      <c r="AQ1143" s="36">
        <v>42843.759375000001</v>
      </c>
      <c r="AR1143" s="20" t="s">
        <v>51</v>
      </c>
      <c r="AS1143" s="25" t="s">
        <v>50</v>
      </c>
      <c r="AT1143" s="37">
        <v>42850.879733796297</v>
      </c>
      <c r="AU1143" s="21" t="s">
        <v>57</v>
      </c>
    </row>
    <row r="1144" spans="1:47" x14ac:dyDescent="0.2">
      <c r="A1144" s="4" t="s">
        <v>166</v>
      </c>
      <c r="B1144" s="14" t="s">
        <v>167</v>
      </c>
      <c r="C1144" s="34">
        <v>42843</v>
      </c>
      <c r="D1144" s="15">
        <v>119760</v>
      </c>
      <c r="E1144" s="15">
        <v>119010</v>
      </c>
      <c r="F1144" s="15">
        <v>0</v>
      </c>
      <c r="G1144" s="15">
        <v>0</v>
      </c>
      <c r="H1144" s="15">
        <v>0</v>
      </c>
      <c r="I1144" s="15">
        <v>750</v>
      </c>
      <c r="J1144" s="15">
        <v>19711.919999999998</v>
      </c>
      <c r="K1144" s="15">
        <v>0</v>
      </c>
      <c r="L1144" s="15">
        <v>465</v>
      </c>
      <c r="M1144" s="15">
        <v>240</v>
      </c>
      <c r="N1144" s="15">
        <v>14000</v>
      </c>
      <c r="O1144" s="15">
        <v>134938.01999999999</v>
      </c>
      <c r="P1144" s="15">
        <v>0</v>
      </c>
      <c r="Q1144" s="15">
        <v>3292.7</v>
      </c>
      <c r="R1144" s="15">
        <v>15946.2</v>
      </c>
      <c r="S1144" s="15">
        <v>119010</v>
      </c>
      <c r="T1144" s="15">
        <v>33831.24</v>
      </c>
      <c r="U1144" s="15">
        <v>0</v>
      </c>
      <c r="V1144" s="15">
        <v>1335.68</v>
      </c>
      <c r="W1144" s="15">
        <v>140176.92000000001</v>
      </c>
      <c r="X1144" s="16">
        <v>0</v>
      </c>
      <c r="Y1144" s="16">
        <v>0</v>
      </c>
      <c r="Z1144" s="16">
        <v>0</v>
      </c>
      <c r="AA1144" s="16">
        <v>0</v>
      </c>
      <c r="AB1144" s="16">
        <v>0</v>
      </c>
      <c r="AC1144" s="16">
        <v>0</v>
      </c>
      <c r="AD1144" s="15">
        <v>0</v>
      </c>
      <c r="AE1144" s="15">
        <v>114521.1</v>
      </c>
      <c r="AF1144" s="17">
        <v>-62.49</v>
      </c>
      <c r="AG1144" s="17">
        <v>-0.1</v>
      </c>
      <c r="AH1144" s="17">
        <v>0</v>
      </c>
      <c r="AI1144" s="17">
        <v>0</v>
      </c>
      <c r="AJ1144" s="17">
        <v>0</v>
      </c>
      <c r="AK1144" s="17">
        <v>0</v>
      </c>
      <c r="AL1144" s="18">
        <v>1265</v>
      </c>
      <c r="AM1144" s="18">
        <v>1366</v>
      </c>
      <c r="AN1144" s="35">
        <v>42846</v>
      </c>
      <c r="AO1144" s="35">
        <v>42844</v>
      </c>
      <c r="AP1144" s="23" t="s">
        <v>50</v>
      </c>
      <c r="AQ1144" s="36">
        <v>42845.35125</v>
      </c>
      <c r="AR1144" s="20" t="s">
        <v>51</v>
      </c>
      <c r="AS1144" s="25" t="s">
        <v>50</v>
      </c>
      <c r="AT1144" s="37">
        <v>42850.879733796297</v>
      </c>
      <c r="AU1144" s="21" t="s">
        <v>57</v>
      </c>
    </row>
    <row r="1145" spans="1:47" x14ac:dyDescent="0.2">
      <c r="A1145" s="4" t="s">
        <v>166</v>
      </c>
      <c r="B1145" s="14" t="s">
        <v>167</v>
      </c>
      <c r="C1145" s="34">
        <v>42844</v>
      </c>
      <c r="D1145" s="15">
        <v>92895</v>
      </c>
      <c r="E1145" s="15">
        <v>92095</v>
      </c>
      <c r="F1145" s="15">
        <v>0</v>
      </c>
      <c r="G1145" s="15">
        <v>0</v>
      </c>
      <c r="H1145" s="15">
        <v>0</v>
      </c>
      <c r="I1145" s="15">
        <v>800</v>
      </c>
      <c r="J1145" s="15">
        <v>10860.54</v>
      </c>
      <c r="K1145" s="15">
        <v>0</v>
      </c>
      <c r="L1145" s="15">
        <v>205</v>
      </c>
      <c r="M1145" s="15">
        <v>295</v>
      </c>
      <c r="N1145" s="15">
        <v>13000</v>
      </c>
      <c r="O1145" s="15">
        <v>90194.97</v>
      </c>
      <c r="P1145" s="15">
        <v>0</v>
      </c>
      <c r="Q1145" s="15">
        <v>11049.97</v>
      </c>
      <c r="R1145" s="15">
        <v>16010.6</v>
      </c>
      <c r="S1145" s="15">
        <v>92095</v>
      </c>
      <c r="T1145" s="15">
        <v>24417.33</v>
      </c>
      <c r="U1145" s="15">
        <v>0</v>
      </c>
      <c r="V1145" s="15">
        <v>743.21</v>
      </c>
      <c r="W1145" s="15">
        <v>104255.54</v>
      </c>
      <c r="X1145" s="16">
        <v>0</v>
      </c>
      <c r="Y1145" s="16">
        <v>0</v>
      </c>
      <c r="Z1145" s="16">
        <v>0</v>
      </c>
      <c r="AA1145" s="16">
        <v>0</v>
      </c>
      <c r="AB1145" s="16">
        <v>0</v>
      </c>
      <c r="AC1145" s="16">
        <v>0</v>
      </c>
      <c r="AD1145" s="15">
        <v>0</v>
      </c>
      <c r="AE1145" s="15">
        <v>78834.429999999993</v>
      </c>
      <c r="AF1145" s="17">
        <v>-98.4</v>
      </c>
      <c r="AG1145" s="17">
        <v>-0.43</v>
      </c>
      <c r="AH1145" s="17">
        <v>0</v>
      </c>
      <c r="AI1145" s="17">
        <v>0</v>
      </c>
      <c r="AJ1145" s="17">
        <v>0</v>
      </c>
      <c r="AK1145" s="17">
        <v>0</v>
      </c>
      <c r="AL1145" s="18">
        <v>1087</v>
      </c>
      <c r="AM1145" s="18">
        <v>1128</v>
      </c>
      <c r="AN1145" s="35">
        <v>42849</v>
      </c>
      <c r="AO1145" s="35">
        <v>42845</v>
      </c>
      <c r="AP1145" s="23" t="s">
        <v>50</v>
      </c>
      <c r="AQ1145" s="36">
        <v>42845.737442129626</v>
      </c>
      <c r="AR1145" s="20" t="s">
        <v>51</v>
      </c>
      <c r="AS1145" s="25" t="s">
        <v>50</v>
      </c>
      <c r="AT1145" s="37">
        <v>42850.879733796297</v>
      </c>
      <c r="AU1145" s="21" t="s">
        <v>57</v>
      </c>
    </row>
    <row r="1146" spans="1:47" x14ac:dyDescent="0.2">
      <c r="A1146" s="4" t="s">
        <v>166</v>
      </c>
      <c r="B1146" s="14" t="s">
        <v>167</v>
      </c>
      <c r="C1146" s="34">
        <v>42845</v>
      </c>
      <c r="D1146" s="15">
        <v>95510</v>
      </c>
      <c r="E1146" s="15">
        <v>94760</v>
      </c>
      <c r="F1146" s="15">
        <v>0</v>
      </c>
      <c r="G1146" s="15">
        <v>0</v>
      </c>
      <c r="H1146" s="15">
        <v>0</v>
      </c>
      <c r="I1146" s="15">
        <v>750</v>
      </c>
      <c r="J1146" s="15">
        <v>10055.700000000001</v>
      </c>
      <c r="K1146" s="15">
        <v>60</v>
      </c>
      <c r="L1146" s="15">
        <v>455</v>
      </c>
      <c r="M1146" s="15">
        <v>775</v>
      </c>
      <c r="N1146" s="15">
        <v>10000</v>
      </c>
      <c r="O1146" s="15">
        <v>85557.57</v>
      </c>
      <c r="P1146" s="15">
        <v>45</v>
      </c>
      <c r="Q1146" s="15">
        <v>13690</v>
      </c>
      <c r="R1146" s="15">
        <v>17563.13</v>
      </c>
      <c r="S1146" s="15">
        <v>94760</v>
      </c>
      <c r="T1146" s="15">
        <v>21353.45</v>
      </c>
      <c r="U1146" s="15">
        <v>0</v>
      </c>
      <c r="V1146" s="15">
        <v>742.25</v>
      </c>
      <c r="W1146" s="15">
        <v>106855.7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  <c r="AD1146" s="15">
        <v>0</v>
      </c>
      <c r="AE1146" s="15">
        <v>74211.87</v>
      </c>
      <c r="AF1146" s="17">
        <v>-94.37</v>
      </c>
      <c r="AG1146" s="17">
        <v>0.13</v>
      </c>
      <c r="AH1146" s="17">
        <v>0</v>
      </c>
      <c r="AI1146" s="17">
        <v>0</v>
      </c>
      <c r="AJ1146" s="17">
        <v>0</v>
      </c>
      <c r="AK1146" s="17">
        <v>0</v>
      </c>
      <c r="AL1146" s="18">
        <v>1073</v>
      </c>
      <c r="AM1146" s="18">
        <v>1117</v>
      </c>
      <c r="AN1146" s="35">
        <v>42850</v>
      </c>
      <c r="AO1146" s="35">
        <v>42846</v>
      </c>
      <c r="AP1146" s="23" t="s">
        <v>50</v>
      </c>
      <c r="AQ1146" s="36">
        <v>42848.834965277776</v>
      </c>
      <c r="AR1146" s="20" t="s">
        <v>51</v>
      </c>
      <c r="AS1146" s="25" t="s">
        <v>50</v>
      </c>
      <c r="AT1146" s="37">
        <v>42850.879733796297</v>
      </c>
      <c r="AU1146" s="21" t="s">
        <v>57</v>
      </c>
    </row>
    <row r="1147" spans="1:47" x14ac:dyDescent="0.2">
      <c r="A1147" s="4" t="s">
        <v>166</v>
      </c>
      <c r="B1147" s="14" t="s">
        <v>167</v>
      </c>
      <c r="C1147" s="34">
        <v>42846</v>
      </c>
      <c r="D1147" s="15">
        <v>83880</v>
      </c>
      <c r="E1147" s="15">
        <v>83280</v>
      </c>
      <c r="F1147" s="15">
        <v>0</v>
      </c>
      <c r="G1147" s="15">
        <v>0</v>
      </c>
      <c r="H1147" s="15">
        <v>0</v>
      </c>
      <c r="I1147" s="15">
        <v>600</v>
      </c>
      <c r="J1147" s="15">
        <v>7195.74</v>
      </c>
      <c r="K1147" s="15">
        <v>0</v>
      </c>
      <c r="L1147" s="15">
        <v>395</v>
      </c>
      <c r="M1147" s="15">
        <v>270</v>
      </c>
      <c r="N1147" s="15">
        <v>13000</v>
      </c>
      <c r="O1147" s="15">
        <v>74906.89</v>
      </c>
      <c r="P1147" s="15">
        <v>260</v>
      </c>
      <c r="Q1147" s="15">
        <v>15525.4</v>
      </c>
      <c r="R1147" s="15">
        <v>14048.45</v>
      </c>
      <c r="S1147" s="15">
        <v>83280</v>
      </c>
      <c r="T1147" s="15">
        <v>20946.490000000002</v>
      </c>
      <c r="U1147" s="15">
        <v>0</v>
      </c>
      <c r="V1147" s="15">
        <v>514.25</v>
      </c>
      <c r="W1147" s="15">
        <v>91740.74</v>
      </c>
      <c r="X1147" s="16">
        <v>0</v>
      </c>
      <c r="Y1147" s="16">
        <v>0</v>
      </c>
      <c r="Z1147" s="16">
        <v>0</v>
      </c>
      <c r="AA1147" s="16">
        <v>0</v>
      </c>
      <c r="AB1147" s="16">
        <v>0</v>
      </c>
      <c r="AC1147" s="16">
        <v>0</v>
      </c>
      <c r="AD1147" s="15">
        <v>0</v>
      </c>
      <c r="AE1147" s="15">
        <v>67046.149999999994</v>
      </c>
      <c r="AF1147" s="17">
        <v>-252.09</v>
      </c>
      <c r="AG1147" s="17">
        <v>-0.15</v>
      </c>
      <c r="AH1147" s="17">
        <v>0</v>
      </c>
      <c r="AI1147" s="17">
        <v>0</v>
      </c>
      <c r="AJ1147" s="17">
        <v>0</v>
      </c>
      <c r="AK1147" s="17">
        <v>0</v>
      </c>
      <c r="AL1147" s="18">
        <v>860</v>
      </c>
      <c r="AM1147" s="18">
        <v>920</v>
      </c>
      <c r="AN1147" s="35">
        <v>42851</v>
      </c>
      <c r="AO1147" s="35">
        <v>42849</v>
      </c>
      <c r="AP1147" s="23" t="s">
        <v>50</v>
      </c>
      <c r="AQ1147" s="36">
        <v>42850.387141203704</v>
      </c>
      <c r="AR1147" s="20" t="s">
        <v>51</v>
      </c>
      <c r="AS1147" s="25" t="s">
        <v>50</v>
      </c>
      <c r="AT1147" s="37">
        <v>42850.879733796297</v>
      </c>
      <c r="AU1147" s="21" t="s">
        <v>57</v>
      </c>
    </row>
    <row r="1148" spans="1:47" x14ac:dyDescent="0.2">
      <c r="A1148" s="4" t="s">
        <v>166</v>
      </c>
      <c r="B1148" s="14" t="s">
        <v>167</v>
      </c>
      <c r="C1148" s="34">
        <v>42847</v>
      </c>
      <c r="D1148" s="15">
        <v>77700</v>
      </c>
      <c r="E1148" s="15">
        <v>77000</v>
      </c>
      <c r="F1148" s="15">
        <v>0</v>
      </c>
      <c r="G1148" s="15">
        <v>0</v>
      </c>
      <c r="H1148" s="15">
        <v>0</v>
      </c>
      <c r="I1148" s="15">
        <v>700</v>
      </c>
      <c r="J1148" s="15">
        <v>8476.26</v>
      </c>
      <c r="K1148" s="15">
        <v>0</v>
      </c>
      <c r="L1148" s="15">
        <v>330</v>
      </c>
      <c r="M1148" s="15">
        <v>435</v>
      </c>
      <c r="N1148" s="15">
        <v>8100</v>
      </c>
      <c r="O1148" s="15">
        <v>56186.42</v>
      </c>
      <c r="P1148" s="15">
        <v>0</v>
      </c>
      <c r="Q1148" s="15">
        <v>21360</v>
      </c>
      <c r="R1148" s="15">
        <v>17494.84</v>
      </c>
      <c r="S1148" s="15">
        <v>77000</v>
      </c>
      <c r="T1148" s="15">
        <v>17436.689999999999</v>
      </c>
      <c r="U1148" s="15">
        <v>0</v>
      </c>
      <c r="V1148" s="15">
        <v>604.57000000000005</v>
      </c>
      <c r="W1148" s="15">
        <v>86941.26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  <c r="AD1148" s="15">
        <v>0</v>
      </c>
      <c r="AE1148" s="15">
        <v>46945.16</v>
      </c>
      <c r="AF1148" s="17">
        <v>-332.61</v>
      </c>
      <c r="AG1148" s="17">
        <v>-0.16</v>
      </c>
      <c r="AH1148" s="17">
        <v>0</v>
      </c>
      <c r="AI1148" s="17">
        <v>0</v>
      </c>
      <c r="AJ1148" s="17">
        <v>0</v>
      </c>
      <c r="AK1148" s="17">
        <v>0</v>
      </c>
      <c r="AL1148" s="18">
        <v>765</v>
      </c>
      <c r="AM1148" s="18">
        <v>828</v>
      </c>
      <c r="AN1148" s="35">
        <v>42851</v>
      </c>
      <c r="AO1148" s="35">
        <v>42849</v>
      </c>
      <c r="AP1148" s="23" t="s">
        <v>50</v>
      </c>
      <c r="AQ1148" s="36">
        <v>42850.38758101852</v>
      </c>
      <c r="AR1148" s="20" t="s">
        <v>51</v>
      </c>
      <c r="AS1148" s="25" t="s">
        <v>50</v>
      </c>
      <c r="AT1148" s="37">
        <v>42850.879733796297</v>
      </c>
      <c r="AU1148" s="21" t="s">
        <v>57</v>
      </c>
    </row>
    <row r="1149" spans="1:47" x14ac:dyDescent="0.2">
      <c r="A1149" s="4" t="s">
        <v>166</v>
      </c>
      <c r="B1149" s="14" t="s">
        <v>167</v>
      </c>
      <c r="C1149" s="34">
        <v>42849</v>
      </c>
      <c r="D1149" s="15">
        <v>134760</v>
      </c>
      <c r="E1149" s="15">
        <v>133810</v>
      </c>
      <c r="F1149" s="15">
        <v>0</v>
      </c>
      <c r="G1149" s="15">
        <v>0</v>
      </c>
      <c r="H1149" s="15">
        <v>0</v>
      </c>
      <c r="I1149" s="15">
        <v>950</v>
      </c>
      <c r="J1149" s="15">
        <v>17617.439999999999</v>
      </c>
      <c r="K1149" s="15">
        <v>0</v>
      </c>
      <c r="L1149" s="15">
        <v>720</v>
      </c>
      <c r="M1149" s="15">
        <v>1070</v>
      </c>
      <c r="N1149" s="15">
        <v>18300</v>
      </c>
      <c r="O1149" s="15">
        <v>145357.54</v>
      </c>
      <c r="P1149" s="15">
        <v>0</v>
      </c>
      <c r="Q1149" s="15">
        <v>3395</v>
      </c>
      <c r="R1149" s="15">
        <v>23714.9</v>
      </c>
      <c r="S1149" s="15">
        <v>133810</v>
      </c>
      <c r="T1149" s="15">
        <v>37387.800000000003</v>
      </c>
      <c r="U1149" s="15">
        <v>0</v>
      </c>
      <c r="V1149" s="15">
        <v>1269.6400000000001</v>
      </c>
      <c r="W1149" s="15">
        <v>154167.44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  <c r="AD1149" s="15">
        <v>0</v>
      </c>
      <c r="AE1149" s="15">
        <v>125950.1</v>
      </c>
      <c r="AF1149" s="17">
        <v>-51.82</v>
      </c>
      <c r="AG1149" s="17">
        <v>-0.1</v>
      </c>
      <c r="AH1149" s="17">
        <v>0</v>
      </c>
      <c r="AI1149" s="17">
        <v>0</v>
      </c>
      <c r="AJ1149" s="17">
        <v>0</v>
      </c>
      <c r="AK1149" s="17">
        <v>0</v>
      </c>
      <c r="AL1149" s="18">
        <v>1428</v>
      </c>
      <c r="AM1149" s="18">
        <v>1477</v>
      </c>
      <c r="AN1149" s="35">
        <v>42852</v>
      </c>
      <c r="AO1149" s="35">
        <v>42850</v>
      </c>
      <c r="AP1149" s="23" t="s">
        <v>50</v>
      </c>
      <c r="AQ1149" s="36">
        <v>42850.811620370368</v>
      </c>
      <c r="AR1149" s="20" t="s">
        <v>71</v>
      </c>
      <c r="AS1149" s="25" t="s">
        <v>50</v>
      </c>
      <c r="AT1149" s="37">
        <v>42850.879733796297</v>
      </c>
      <c r="AU1149" s="21" t="s">
        <v>57</v>
      </c>
    </row>
    <row r="1150" spans="1:47" x14ac:dyDescent="0.2">
      <c r="A1150" s="4" t="s">
        <v>166</v>
      </c>
      <c r="B1150" s="14" t="s">
        <v>167</v>
      </c>
      <c r="C1150" s="34">
        <v>42850</v>
      </c>
      <c r="D1150" s="15">
        <v>111610</v>
      </c>
      <c r="E1150" s="15">
        <v>110660</v>
      </c>
      <c r="F1150" s="15">
        <v>0</v>
      </c>
      <c r="G1150" s="15">
        <v>0</v>
      </c>
      <c r="H1150" s="15">
        <v>0</v>
      </c>
      <c r="I1150" s="15">
        <v>950</v>
      </c>
      <c r="J1150" s="15">
        <v>9282.57</v>
      </c>
      <c r="K1150" s="15">
        <v>0</v>
      </c>
      <c r="L1150" s="15">
        <v>500</v>
      </c>
      <c r="M1150" s="15">
        <v>205</v>
      </c>
      <c r="N1150" s="15">
        <v>12000</v>
      </c>
      <c r="O1150" s="15">
        <v>101709.6</v>
      </c>
      <c r="P1150" s="15">
        <v>80</v>
      </c>
      <c r="Q1150" s="15">
        <v>13610</v>
      </c>
      <c r="R1150" s="15">
        <v>18197.97</v>
      </c>
      <c r="S1150" s="15">
        <v>110660</v>
      </c>
      <c r="T1150" s="15">
        <v>22284.18</v>
      </c>
      <c r="U1150" s="15">
        <v>0</v>
      </c>
      <c r="V1150" s="15">
        <v>653.39</v>
      </c>
      <c r="W1150" s="15">
        <v>121597.57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  <c r="AD1150" s="15">
        <v>0</v>
      </c>
      <c r="AE1150" s="15">
        <v>91722.03</v>
      </c>
      <c r="AF1150" s="17">
        <v>-95.25</v>
      </c>
      <c r="AG1150" s="17">
        <v>-0.03</v>
      </c>
      <c r="AH1150" s="17">
        <v>0</v>
      </c>
      <c r="AI1150" s="17">
        <v>0</v>
      </c>
      <c r="AJ1150" s="17">
        <v>0</v>
      </c>
      <c r="AK1150" s="17">
        <v>0</v>
      </c>
      <c r="AL1150" s="18">
        <v>1225</v>
      </c>
      <c r="AM1150" s="18">
        <v>1300</v>
      </c>
      <c r="AN1150" s="35">
        <v>42853</v>
      </c>
      <c r="AO1150" s="35">
        <v>42851</v>
      </c>
      <c r="AP1150" s="23" t="s">
        <v>50</v>
      </c>
      <c r="AQ1150" s="36">
        <v>42851.749618055554</v>
      </c>
      <c r="AR1150" s="20" t="s">
        <v>71</v>
      </c>
      <c r="AS1150" s="25" t="s">
        <v>50</v>
      </c>
      <c r="AT1150" s="37">
        <v>42852.415972222225</v>
      </c>
      <c r="AU1150" s="21" t="s">
        <v>51</v>
      </c>
    </row>
    <row r="1151" spans="1:47" x14ac:dyDescent="0.2">
      <c r="A1151" s="4" t="s">
        <v>166</v>
      </c>
      <c r="B1151" s="14" t="s">
        <v>167</v>
      </c>
      <c r="C1151" s="34">
        <v>42851</v>
      </c>
      <c r="D1151" s="15">
        <v>92410</v>
      </c>
      <c r="E1151" s="15">
        <v>90610</v>
      </c>
      <c r="F1151" s="15">
        <v>0</v>
      </c>
      <c r="G1151" s="15">
        <v>0</v>
      </c>
      <c r="H1151" s="15">
        <v>0</v>
      </c>
      <c r="I1151" s="15">
        <v>1800</v>
      </c>
      <c r="J1151" s="15">
        <v>9674.82</v>
      </c>
      <c r="K1151" s="15">
        <v>0</v>
      </c>
      <c r="L1151" s="15">
        <v>600</v>
      </c>
      <c r="M1151" s="15">
        <v>400</v>
      </c>
      <c r="N1151" s="15">
        <v>9500</v>
      </c>
      <c r="O1151" s="15">
        <v>84185.64</v>
      </c>
      <c r="P1151" s="15">
        <v>65</v>
      </c>
      <c r="Q1151" s="15">
        <v>15785.18</v>
      </c>
      <c r="R1151" s="15">
        <v>12549</v>
      </c>
      <c r="S1151" s="15">
        <v>90610</v>
      </c>
      <c r="T1151" s="15">
        <v>21276.47</v>
      </c>
      <c r="U1151" s="15">
        <v>0</v>
      </c>
      <c r="V1151" s="15">
        <v>698.35</v>
      </c>
      <c r="W1151" s="15">
        <v>103084.82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  <c r="AD1151" s="15">
        <v>0</v>
      </c>
      <c r="AE1151" s="15">
        <v>73510.820000000007</v>
      </c>
      <c r="AF1151" s="17">
        <v>-281.81</v>
      </c>
      <c r="AG1151" s="17">
        <v>0.18</v>
      </c>
      <c r="AH1151" s="17">
        <v>0</v>
      </c>
      <c r="AI1151" s="17">
        <v>0</v>
      </c>
      <c r="AJ1151" s="17">
        <v>0</v>
      </c>
      <c r="AK1151" s="17">
        <v>0</v>
      </c>
      <c r="AL1151" s="18">
        <v>919</v>
      </c>
      <c r="AM1151" s="18">
        <v>997</v>
      </c>
      <c r="AN1151" s="35">
        <v>42857</v>
      </c>
      <c r="AO1151" s="35">
        <v>42852</v>
      </c>
      <c r="AP1151" s="23" t="s">
        <v>50</v>
      </c>
      <c r="AQ1151" s="36">
        <v>42852.744780092595</v>
      </c>
      <c r="AR1151" s="20" t="s">
        <v>71</v>
      </c>
      <c r="AS1151" s="25" t="s">
        <v>50</v>
      </c>
      <c r="AT1151" s="37">
        <v>42853.463414351849</v>
      </c>
      <c r="AU1151" s="21" t="s">
        <v>51</v>
      </c>
    </row>
    <row r="1152" spans="1:47" x14ac:dyDescent="0.2">
      <c r="A1152" s="4" t="s">
        <v>166</v>
      </c>
      <c r="B1152" s="14" t="s">
        <v>167</v>
      </c>
      <c r="C1152" s="34">
        <v>42852</v>
      </c>
      <c r="D1152" s="15">
        <v>97375</v>
      </c>
      <c r="E1152" s="15">
        <v>96725</v>
      </c>
      <c r="F1152" s="15">
        <v>0</v>
      </c>
      <c r="G1152" s="15">
        <v>0</v>
      </c>
      <c r="H1152" s="15">
        <v>0</v>
      </c>
      <c r="I1152" s="15">
        <v>650</v>
      </c>
      <c r="J1152" s="15">
        <v>11628.09</v>
      </c>
      <c r="K1152" s="15">
        <v>0</v>
      </c>
      <c r="L1152" s="15">
        <v>530</v>
      </c>
      <c r="M1152" s="15">
        <v>585</v>
      </c>
      <c r="N1152" s="15">
        <v>13300</v>
      </c>
      <c r="O1152" s="15">
        <v>99648.44</v>
      </c>
      <c r="P1152" s="15">
        <v>0</v>
      </c>
      <c r="Q1152" s="15">
        <v>3985</v>
      </c>
      <c r="R1152" s="15">
        <v>19784.650000000001</v>
      </c>
      <c r="S1152" s="15">
        <v>96725</v>
      </c>
      <c r="T1152" s="15">
        <v>25859.43</v>
      </c>
      <c r="U1152" s="15">
        <v>0</v>
      </c>
      <c r="V1152" s="15">
        <v>833.66</v>
      </c>
      <c r="W1152" s="15">
        <v>110118.09</v>
      </c>
      <c r="X1152" s="16">
        <v>0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  <c r="AD1152" s="15">
        <v>0</v>
      </c>
      <c r="AE1152" s="15">
        <v>86905.35</v>
      </c>
      <c r="AF1152" s="17">
        <v>-41.98</v>
      </c>
      <c r="AG1152" s="17">
        <v>-0.35</v>
      </c>
      <c r="AH1152" s="17">
        <v>0</v>
      </c>
      <c r="AI1152" s="17">
        <v>0</v>
      </c>
      <c r="AJ1152" s="17">
        <v>0</v>
      </c>
      <c r="AK1152" s="17">
        <v>0</v>
      </c>
      <c r="AL1152" s="18">
        <v>1127</v>
      </c>
      <c r="AM1152" s="18">
        <v>1171</v>
      </c>
      <c r="AN1152" s="35">
        <v>42858</v>
      </c>
      <c r="AO1152" s="35">
        <v>42853</v>
      </c>
      <c r="AP1152" s="23" t="s">
        <v>50</v>
      </c>
      <c r="AQ1152" s="36">
        <v>42855.824374999997</v>
      </c>
      <c r="AR1152" s="20" t="s">
        <v>51</v>
      </c>
      <c r="AS1152" s="25" t="s">
        <v>50</v>
      </c>
      <c r="AT1152" s="37">
        <v>42857.468946759262</v>
      </c>
      <c r="AU1152" s="21" t="s">
        <v>51</v>
      </c>
    </row>
    <row r="1153" spans="1:47" x14ac:dyDescent="0.2">
      <c r="A1153" s="4" t="s">
        <v>166</v>
      </c>
      <c r="B1153" s="14" t="s">
        <v>167</v>
      </c>
      <c r="C1153" s="34">
        <v>42853</v>
      </c>
      <c r="D1153" s="15">
        <v>115515</v>
      </c>
      <c r="E1153" s="15">
        <v>113415</v>
      </c>
      <c r="F1153" s="15">
        <v>0</v>
      </c>
      <c r="G1153" s="15">
        <v>0</v>
      </c>
      <c r="H1153" s="15">
        <v>0</v>
      </c>
      <c r="I1153" s="15">
        <v>2100</v>
      </c>
      <c r="J1153" s="15">
        <v>10762.77</v>
      </c>
      <c r="K1153" s="15">
        <v>0</v>
      </c>
      <c r="L1153" s="15">
        <v>470</v>
      </c>
      <c r="M1153" s="15">
        <v>440</v>
      </c>
      <c r="N1153" s="15">
        <v>10000</v>
      </c>
      <c r="O1153" s="15">
        <v>91753.67</v>
      </c>
      <c r="P1153" s="15">
        <v>0</v>
      </c>
      <c r="Q1153" s="15">
        <v>31728.1</v>
      </c>
      <c r="R1153" s="15">
        <v>13706</v>
      </c>
      <c r="S1153" s="15">
        <v>113415</v>
      </c>
      <c r="T1153" s="15">
        <v>23009.119999999999</v>
      </c>
      <c r="U1153" s="15">
        <v>0</v>
      </c>
      <c r="V1153" s="15">
        <v>763.65</v>
      </c>
      <c r="W1153" s="15">
        <v>127187.77</v>
      </c>
      <c r="X1153" s="16">
        <v>0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  <c r="AD1153" s="15">
        <v>0</v>
      </c>
      <c r="AE1153" s="15">
        <v>80080.899999999994</v>
      </c>
      <c r="AF1153" s="17">
        <v>-539.13</v>
      </c>
      <c r="AG1153" s="17">
        <v>0.1</v>
      </c>
      <c r="AH1153" s="17">
        <v>0</v>
      </c>
      <c r="AI1153" s="17">
        <v>0</v>
      </c>
      <c r="AJ1153" s="17">
        <v>0</v>
      </c>
      <c r="AK1153" s="17">
        <v>0</v>
      </c>
      <c r="AL1153" s="18">
        <v>1075</v>
      </c>
      <c r="AM1153" s="18">
        <v>1202</v>
      </c>
      <c r="AN1153" s="35">
        <v>42859</v>
      </c>
      <c r="AO1153" s="35">
        <v>42855</v>
      </c>
      <c r="AP1153" s="23" t="s">
        <v>50</v>
      </c>
      <c r="AQ1153" s="36">
        <v>42857.693819444445</v>
      </c>
      <c r="AR1153" s="20" t="s">
        <v>51</v>
      </c>
      <c r="AS1153" s="25" t="s">
        <v>50</v>
      </c>
      <c r="AT1153" s="37">
        <v>42857.881342592591</v>
      </c>
      <c r="AU1153" s="21" t="s">
        <v>51</v>
      </c>
    </row>
    <row r="1154" spans="1:47" x14ac:dyDescent="0.2">
      <c r="A1154" s="4" t="s">
        <v>166</v>
      </c>
      <c r="B1154" s="14" t="s">
        <v>167</v>
      </c>
      <c r="C1154" s="34">
        <v>42854</v>
      </c>
      <c r="D1154" s="15">
        <v>61735</v>
      </c>
      <c r="E1154" s="15">
        <v>60785</v>
      </c>
      <c r="F1154" s="15">
        <v>0</v>
      </c>
      <c r="G1154" s="15">
        <v>0</v>
      </c>
      <c r="H1154" s="15">
        <v>0</v>
      </c>
      <c r="I1154" s="15">
        <v>950</v>
      </c>
      <c r="J1154" s="15">
        <v>6548.49</v>
      </c>
      <c r="K1154" s="15">
        <v>0</v>
      </c>
      <c r="L1154" s="15">
        <v>630</v>
      </c>
      <c r="M1154" s="15">
        <v>440</v>
      </c>
      <c r="N1154" s="15">
        <v>6500</v>
      </c>
      <c r="O1154" s="15">
        <v>60438.79</v>
      </c>
      <c r="P1154" s="15">
        <v>0</v>
      </c>
      <c r="Q1154" s="15">
        <v>3840</v>
      </c>
      <c r="R1154" s="15">
        <v>11574.7</v>
      </c>
      <c r="S1154" s="15">
        <v>60785</v>
      </c>
      <c r="T1154" s="15">
        <v>14570.08</v>
      </c>
      <c r="U1154" s="15">
        <v>0</v>
      </c>
      <c r="V1154" s="15">
        <v>498.41</v>
      </c>
      <c r="W1154" s="15">
        <v>69353.490000000005</v>
      </c>
      <c r="X1154" s="16">
        <v>0</v>
      </c>
      <c r="Y1154" s="16">
        <v>0</v>
      </c>
      <c r="Z1154" s="16">
        <v>0</v>
      </c>
      <c r="AA1154" s="16">
        <v>0</v>
      </c>
      <c r="AB1154" s="16">
        <v>0</v>
      </c>
      <c r="AC1154" s="16">
        <v>0</v>
      </c>
      <c r="AD1154" s="15">
        <v>0</v>
      </c>
      <c r="AE1154" s="15">
        <v>52820.3</v>
      </c>
      <c r="AF1154" s="17">
        <v>-22.6</v>
      </c>
      <c r="AG1154" s="17">
        <v>-0.3</v>
      </c>
      <c r="AH1154" s="17">
        <v>0</v>
      </c>
      <c r="AI1154" s="17">
        <v>0</v>
      </c>
      <c r="AJ1154" s="17">
        <v>0</v>
      </c>
      <c r="AK1154" s="17">
        <v>0</v>
      </c>
      <c r="AL1154" s="18">
        <v>633</v>
      </c>
      <c r="AM1154" s="18">
        <v>677</v>
      </c>
      <c r="AN1154" s="35">
        <v>42859</v>
      </c>
      <c r="AO1154" s="35">
        <v>42855</v>
      </c>
      <c r="AP1154" s="23" t="s">
        <v>50</v>
      </c>
      <c r="AQ1154" s="36">
        <v>42857.694282407407</v>
      </c>
      <c r="AR1154" s="20" t="s">
        <v>51</v>
      </c>
      <c r="AS1154" s="25" t="s">
        <v>50</v>
      </c>
      <c r="AT1154" s="37">
        <v>42857.881342592591</v>
      </c>
      <c r="AU1154" s="21" t="s">
        <v>51</v>
      </c>
    </row>
    <row r="1155" spans="1:47" x14ac:dyDescent="0.2">
      <c r="A1155" s="4" t="s">
        <v>168</v>
      </c>
      <c r="B1155" s="14" t="s">
        <v>169</v>
      </c>
      <c r="C1155" s="34">
        <v>42826</v>
      </c>
      <c r="D1155" s="15">
        <v>54545</v>
      </c>
      <c r="E1155" s="15">
        <v>54195</v>
      </c>
      <c r="F1155" s="15">
        <v>0</v>
      </c>
      <c r="G1155" s="15">
        <v>0</v>
      </c>
      <c r="H1155" s="15">
        <v>0</v>
      </c>
      <c r="I1155" s="15">
        <v>350</v>
      </c>
      <c r="J1155" s="15">
        <v>4519.8900000000003</v>
      </c>
      <c r="K1155" s="15">
        <v>0</v>
      </c>
      <c r="L1155" s="15">
        <v>500</v>
      </c>
      <c r="M1155" s="15">
        <v>335</v>
      </c>
      <c r="N1155" s="15">
        <v>2900</v>
      </c>
      <c r="O1155" s="15">
        <v>50206.89</v>
      </c>
      <c r="P1155" s="15">
        <v>0</v>
      </c>
      <c r="Q1155" s="15">
        <v>1460</v>
      </c>
      <c r="R1155" s="15">
        <v>11133</v>
      </c>
      <c r="S1155" s="15">
        <v>54195</v>
      </c>
      <c r="T1155" s="15">
        <v>8254.57</v>
      </c>
      <c r="U1155" s="15">
        <v>0</v>
      </c>
      <c r="V1155" s="15">
        <v>350.32</v>
      </c>
      <c r="W1155" s="15">
        <v>59899.89</v>
      </c>
      <c r="X1155" s="16">
        <v>0</v>
      </c>
      <c r="Y1155" s="16">
        <v>0</v>
      </c>
      <c r="Z1155" s="16">
        <v>0</v>
      </c>
      <c r="AA1155" s="16">
        <v>0</v>
      </c>
      <c r="AB1155" s="16">
        <v>0</v>
      </c>
      <c r="AC1155" s="16">
        <v>0</v>
      </c>
      <c r="AD1155" s="15">
        <v>0</v>
      </c>
      <c r="AE1155" s="15">
        <v>44852</v>
      </c>
      <c r="AF1155" s="17">
        <v>-27.05</v>
      </c>
      <c r="AG1155" s="17">
        <v>0</v>
      </c>
      <c r="AH1155" s="17">
        <v>0</v>
      </c>
      <c r="AI1155" s="17">
        <v>0</v>
      </c>
      <c r="AJ1155" s="17">
        <v>0</v>
      </c>
      <c r="AK1155" s="17">
        <v>0</v>
      </c>
      <c r="AL1155" s="18">
        <v>614</v>
      </c>
      <c r="AM1155" s="18">
        <v>634</v>
      </c>
      <c r="AN1155" s="35">
        <v>42830</v>
      </c>
      <c r="AO1155" s="35">
        <v>42828</v>
      </c>
      <c r="AP1155" s="23" t="s">
        <v>50</v>
      </c>
      <c r="AQ1155" s="36">
        <v>42829.558749999997</v>
      </c>
      <c r="AR1155" s="20" t="s">
        <v>51</v>
      </c>
      <c r="AS1155" s="25" t="s">
        <v>50</v>
      </c>
      <c r="AT1155" s="37">
        <v>42850.879733796297</v>
      </c>
      <c r="AU1155" s="21" t="s">
        <v>57</v>
      </c>
    </row>
    <row r="1156" spans="1:47" x14ac:dyDescent="0.2">
      <c r="A1156" s="4" t="s">
        <v>168</v>
      </c>
      <c r="B1156" s="14" t="s">
        <v>169</v>
      </c>
      <c r="C1156" s="34">
        <v>42828</v>
      </c>
      <c r="D1156" s="15">
        <v>138740</v>
      </c>
      <c r="E1156" s="15">
        <v>137290</v>
      </c>
      <c r="F1156" s="15">
        <v>150</v>
      </c>
      <c r="G1156" s="15">
        <v>0</v>
      </c>
      <c r="H1156" s="15">
        <v>0</v>
      </c>
      <c r="I1156" s="15">
        <v>1300</v>
      </c>
      <c r="J1156" s="15">
        <v>9581.61</v>
      </c>
      <c r="K1156" s="15">
        <v>0</v>
      </c>
      <c r="L1156" s="15">
        <v>1450</v>
      </c>
      <c r="M1156" s="15">
        <v>1000</v>
      </c>
      <c r="N1156" s="15">
        <v>5000</v>
      </c>
      <c r="O1156" s="15">
        <v>113028.11</v>
      </c>
      <c r="P1156" s="15">
        <v>0</v>
      </c>
      <c r="Q1156" s="15">
        <v>11334</v>
      </c>
      <c r="R1156" s="15">
        <v>31409.5</v>
      </c>
      <c r="S1156" s="15">
        <v>137290</v>
      </c>
      <c r="T1156" s="15">
        <v>18481.61</v>
      </c>
      <c r="U1156" s="15">
        <v>0</v>
      </c>
      <c r="V1156" s="15">
        <v>0</v>
      </c>
      <c r="W1156" s="15">
        <v>150771.60999999999</v>
      </c>
      <c r="X1156" s="16">
        <v>0</v>
      </c>
      <c r="Y1156" s="16">
        <v>0</v>
      </c>
      <c r="Z1156" s="16">
        <v>0</v>
      </c>
      <c r="AA1156" s="16">
        <v>0</v>
      </c>
      <c r="AB1156" s="16">
        <v>0</v>
      </c>
      <c r="AC1156" s="16">
        <v>0</v>
      </c>
      <c r="AD1156" s="15">
        <v>0</v>
      </c>
      <c r="AE1156" s="15">
        <v>100996.5</v>
      </c>
      <c r="AF1156" s="17">
        <v>-208.51</v>
      </c>
      <c r="AG1156" s="17">
        <v>0</v>
      </c>
      <c r="AH1156" s="17">
        <v>0</v>
      </c>
      <c r="AI1156" s="17">
        <v>0</v>
      </c>
      <c r="AJ1156" s="17">
        <v>0</v>
      </c>
      <c r="AK1156" s="17">
        <v>0</v>
      </c>
      <c r="AL1156" s="18">
        <v>1692</v>
      </c>
      <c r="AM1156" s="18">
        <v>1717</v>
      </c>
      <c r="AN1156" s="35">
        <v>42832</v>
      </c>
      <c r="AO1156" s="35">
        <v>42829</v>
      </c>
      <c r="AP1156" s="23" t="s">
        <v>50</v>
      </c>
      <c r="AQ1156" s="36">
        <v>42830.860115740739</v>
      </c>
      <c r="AR1156" s="20" t="s">
        <v>51</v>
      </c>
      <c r="AS1156" s="25" t="s">
        <v>50</v>
      </c>
      <c r="AT1156" s="37">
        <v>42850.879733796297</v>
      </c>
      <c r="AU1156" s="21" t="s">
        <v>57</v>
      </c>
    </row>
    <row r="1157" spans="1:47" x14ac:dyDescent="0.2">
      <c r="A1157" s="4" t="s">
        <v>168</v>
      </c>
      <c r="B1157" s="14" t="s">
        <v>169</v>
      </c>
      <c r="C1157" s="34">
        <v>42829</v>
      </c>
      <c r="D1157" s="15">
        <v>109965</v>
      </c>
      <c r="E1157" s="15">
        <v>109215</v>
      </c>
      <c r="F1157" s="15">
        <v>0</v>
      </c>
      <c r="G1157" s="15">
        <v>0</v>
      </c>
      <c r="H1157" s="15">
        <v>0</v>
      </c>
      <c r="I1157" s="15">
        <v>750</v>
      </c>
      <c r="J1157" s="15">
        <v>7206.18</v>
      </c>
      <c r="K1157" s="15">
        <v>0</v>
      </c>
      <c r="L1157" s="15">
        <v>1595</v>
      </c>
      <c r="M1157" s="15">
        <v>250</v>
      </c>
      <c r="N1157" s="15">
        <v>8600</v>
      </c>
      <c r="O1157" s="15">
        <v>89999.59</v>
      </c>
      <c r="P1157" s="15">
        <v>0</v>
      </c>
      <c r="Q1157" s="15">
        <v>15789.6</v>
      </c>
      <c r="R1157" s="15">
        <v>21826.99</v>
      </c>
      <c r="S1157" s="15">
        <v>109215</v>
      </c>
      <c r="T1157" s="15">
        <v>18401.18</v>
      </c>
      <c r="U1157" s="15">
        <v>0</v>
      </c>
      <c r="V1157" s="15">
        <v>0</v>
      </c>
      <c r="W1157" s="15">
        <v>119016.18</v>
      </c>
      <c r="X1157" s="16">
        <v>0</v>
      </c>
      <c r="Y1157" s="16">
        <v>0</v>
      </c>
      <c r="Z1157" s="16">
        <v>0</v>
      </c>
      <c r="AA1157" s="16">
        <v>0</v>
      </c>
      <c r="AB1157" s="16">
        <v>0</v>
      </c>
      <c r="AC1157" s="16">
        <v>0</v>
      </c>
      <c r="AD1157" s="15">
        <v>0</v>
      </c>
      <c r="AE1157" s="15">
        <v>80948.41</v>
      </c>
      <c r="AF1157" s="17">
        <v>-169.66</v>
      </c>
      <c r="AG1157" s="17">
        <v>0</v>
      </c>
      <c r="AH1157" s="17">
        <v>0</v>
      </c>
      <c r="AI1157" s="17">
        <v>0</v>
      </c>
      <c r="AJ1157" s="17">
        <v>0</v>
      </c>
      <c r="AK1157" s="17">
        <v>0</v>
      </c>
      <c r="AL1157" s="18">
        <v>1247</v>
      </c>
      <c r="AM1157" s="18">
        <v>1303</v>
      </c>
      <c r="AN1157" s="35">
        <v>42835</v>
      </c>
      <c r="AO1157" s="35">
        <v>42830</v>
      </c>
      <c r="AP1157" s="23" t="s">
        <v>50</v>
      </c>
      <c r="AQ1157" s="36">
        <v>42834.888657407406</v>
      </c>
      <c r="AR1157" s="20" t="s">
        <v>51</v>
      </c>
      <c r="AS1157" s="25" t="s">
        <v>50</v>
      </c>
      <c r="AT1157" s="37">
        <v>42850.879733796297</v>
      </c>
      <c r="AU1157" s="21" t="s">
        <v>57</v>
      </c>
    </row>
    <row r="1158" spans="1:47" x14ac:dyDescent="0.2">
      <c r="A1158" s="4" t="s">
        <v>168</v>
      </c>
      <c r="B1158" s="14" t="s">
        <v>169</v>
      </c>
      <c r="C1158" s="34">
        <v>42830</v>
      </c>
      <c r="D1158" s="15">
        <v>89740</v>
      </c>
      <c r="E1158" s="15">
        <v>88990</v>
      </c>
      <c r="F1158" s="15">
        <v>100</v>
      </c>
      <c r="G1158" s="15">
        <v>0</v>
      </c>
      <c r="H1158" s="15">
        <v>0</v>
      </c>
      <c r="I1158" s="15">
        <v>650</v>
      </c>
      <c r="J1158" s="15">
        <v>8278.17</v>
      </c>
      <c r="K1158" s="15">
        <v>0</v>
      </c>
      <c r="L1158" s="15">
        <v>1410</v>
      </c>
      <c r="M1158" s="15">
        <v>400</v>
      </c>
      <c r="N1158" s="15">
        <v>2200</v>
      </c>
      <c r="O1158" s="15">
        <v>82091.259999999995</v>
      </c>
      <c r="P1158" s="15">
        <v>0</v>
      </c>
      <c r="Q1158" s="15">
        <v>7350.8</v>
      </c>
      <c r="R1158" s="15">
        <v>12586.11</v>
      </c>
      <c r="S1158" s="15">
        <v>88990</v>
      </c>
      <c r="T1158" s="15">
        <v>13038.17</v>
      </c>
      <c r="U1158" s="15">
        <v>0</v>
      </c>
      <c r="V1158" s="15">
        <v>0</v>
      </c>
      <c r="W1158" s="15">
        <v>99828.17</v>
      </c>
      <c r="X1158" s="16">
        <v>0</v>
      </c>
      <c r="Y1158" s="16">
        <v>0</v>
      </c>
      <c r="Z1158" s="16">
        <v>0</v>
      </c>
      <c r="AA1158" s="16">
        <v>0</v>
      </c>
      <c r="AB1158" s="16">
        <v>0</v>
      </c>
      <c r="AC1158" s="16">
        <v>0</v>
      </c>
      <c r="AD1158" s="15">
        <v>0</v>
      </c>
      <c r="AE1158" s="15">
        <v>72003.09</v>
      </c>
      <c r="AF1158" s="17">
        <v>-85.7</v>
      </c>
      <c r="AG1158" s="17">
        <v>0</v>
      </c>
      <c r="AH1158" s="17">
        <v>0</v>
      </c>
      <c r="AI1158" s="17">
        <v>0</v>
      </c>
      <c r="AJ1158" s="17">
        <v>0</v>
      </c>
      <c r="AK1158" s="17">
        <v>0</v>
      </c>
      <c r="AL1158" s="18">
        <v>1078</v>
      </c>
      <c r="AM1158" s="18">
        <v>1101</v>
      </c>
      <c r="AN1158" s="35">
        <v>42835</v>
      </c>
      <c r="AO1158" s="35">
        <v>42832</v>
      </c>
      <c r="AP1158" s="23" t="s">
        <v>50</v>
      </c>
      <c r="AQ1158" s="36">
        <v>42834.953263888892</v>
      </c>
      <c r="AR1158" s="20" t="s">
        <v>51</v>
      </c>
      <c r="AS1158" s="25" t="s">
        <v>50</v>
      </c>
      <c r="AT1158" s="37">
        <v>42850.879733796297</v>
      </c>
      <c r="AU1158" s="21" t="s">
        <v>57</v>
      </c>
    </row>
    <row r="1159" spans="1:47" x14ac:dyDescent="0.2">
      <c r="A1159" s="4" t="s">
        <v>168</v>
      </c>
      <c r="B1159" s="14" t="s">
        <v>169</v>
      </c>
      <c r="C1159" s="34">
        <v>42832</v>
      </c>
      <c r="D1159" s="15">
        <v>148605</v>
      </c>
      <c r="E1159" s="15">
        <v>147755</v>
      </c>
      <c r="F1159" s="15">
        <v>0</v>
      </c>
      <c r="G1159" s="15">
        <v>0</v>
      </c>
      <c r="H1159" s="15">
        <v>0</v>
      </c>
      <c r="I1159" s="15">
        <v>850</v>
      </c>
      <c r="J1159" s="15">
        <v>10489.59</v>
      </c>
      <c r="K1159" s="15">
        <v>0</v>
      </c>
      <c r="L1159" s="15">
        <v>970</v>
      </c>
      <c r="M1159" s="15">
        <v>1050</v>
      </c>
      <c r="N1159" s="15">
        <v>5700</v>
      </c>
      <c r="O1159" s="15">
        <v>141224.24</v>
      </c>
      <c r="P1159" s="15">
        <v>0</v>
      </c>
      <c r="Q1159" s="15">
        <v>5245</v>
      </c>
      <c r="R1159" s="15">
        <v>20345.349999999999</v>
      </c>
      <c r="S1159" s="15">
        <v>147755</v>
      </c>
      <c r="T1159" s="15">
        <v>19059.59</v>
      </c>
      <c r="U1159" s="15">
        <v>0</v>
      </c>
      <c r="V1159" s="15">
        <v>0</v>
      </c>
      <c r="W1159" s="15">
        <v>161114.59</v>
      </c>
      <c r="X1159" s="16">
        <v>0</v>
      </c>
      <c r="Y1159" s="16">
        <v>0</v>
      </c>
      <c r="Z1159" s="16">
        <v>0</v>
      </c>
      <c r="AA1159" s="16">
        <v>0</v>
      </c>
      <c r="AB1159" s="16">
        <v>0</v>
      </c>
      <c r="AC1159" s="16">
        <v>0</v>
      </c>
      <c r="AD1159" s="15">
        <v>0</v>
      </c>
      <c r="AE1159" s="15">
        <v>128714.65</v>
      </c>
      <c r="AF1159" s="17">
        <v>-107.03</v>
      </c>
      <c r="AG1159" s="17">
        <v>0</v>
      </c>
      <c r="AH1159" s="17">
        <v>0</v>
      </c>
      <c r="AI1159" s="17">
        <v>0</v>
      </c>
      <c r="AJ1159" s="17">
        <v>0</v>
      </c>
      <c r="AK1159" s="17">
        <v>0</v>
      </c>
      <c r="AL1159" s="18">
        <v>1733</v>
      </c>
      <c r="AM1159" s="18">
        <v>1777</v>
      </c>
      <c r="AN1159" s="35">
        <v>42837</v>
      </c>
      <c r="AO1159" s="35">
        <v>42835</v>
      </c>
      <c r="AP1159" s="23" t="s">
        <v>50</v>
      </c>
      <c r="AQ1159" s="36">
        <v>42836.488634259258</v>
      </c>
      <c r="AR1159" s="20" t="s">
        <v>51</v>
      </c>
      <c r="AS1159" s="25" t="s">
        <v>50</v>
      </c>
      <c r="AT1159" s="37">
        <v>42850.879733796297</v>
      </c>
      <c r="AU1159" s="21" t="s">
        <v>57</v>
      </c>
    </row>
    <row r="1160" spans="1:47" x14ac:dyDescent="0.2">
      <c r="A1160" s="4" t="s">
        <v>168</v>
      </c>
      <c r="B1160" s="14" t="s">
        <v>169</v>
      </c>
      <c r="C1160" s="34">
        <v>42833</v>
      </c>
      <c r="D1160" s="15">
        <v>67075</v>
      </c>
      <c r="E1160" s="15">
        <v>66775</v>
      </c>
      <c r="F1160" s="15">
        <v>0</v>
      </c>
      <c r="G1160" s="15">
        <v>0</v>
      </c>
      <c r="H1160" s="15">
        <v>0</v>
      </c>
      <c r="I1160" s="15">
        <v>300</v>
      </c>
      <c r="J1160" s="15">
        <v>9020.19</v>
      </c>
      <c r="K1160" s="15">
        <v>0</v>
      </c>
      <c r="L1160" s="15">
        <v>425</v>
      </c>
      <c r="M1160" s="15">
        <v>0</v>
      </c>
      <c r="N1160" s="15">
        <v>4100</v>
      </c>
      <c r="O1160" s="15">
        <v>66466.39</v>
      </c>
      <c r="P1160" s="15">
        <v>0</v>
      </c>
      <c r="Q1160" s="15">
        <v>4300.2</v>
      </c>
      <c r="R1160" s="15">
        <v>9853.6</v>
      </c>
      <c r="S1160" s="15">
        <v>66775</v>
      </c>
      <c r="T1160" s="15">
        <v>13845.19</v>
      </c>
      <c r="U1160" s="15">
        <v>0</v>
      </c>
      <c r="V1160" s="15">
        <v>0</v>
      </c>
      <c r="W1160" s="15">
        <v>76520.19</v>
      </c>
      <c r="X1160" s="16">
        <v>0</v>
      </c>
      <c r="Y1160" s="16">
        <v>0</v>
      </c>
      <c r="Z1160" s="16">
        <v>0</v>
      </c>
      <c r="AA1160" s="16">
        <v>0</v>
      </c>
      <c r="AB1160" s="16">
        <v>0</v>
      </c>
      <c r="AC1160" s="16">
        <v>0</v>
      </c>
      <c r="AD1160" s="15">
        <v>0</v>
      </c>
      <c r="AE1160" s="15">
        <v>57021.2</v>
      </c>
      <c r="AF1160" s="17">
        <v>-86.19</v>
      </c>
      <c r="AG1160" s="17">
        <v>0</v>
      </c>
      <c r="AH1160" s="17">
        <v>0</v>
      </c>
      <c r="AI1160" s="17">
        <v>0</v>
      </c>
      <c r="AJ1160" s="17">
        <v>0</v>
      </c>
      <c r="AK1160" s="17">
        <v>0</v>
      </c>
      <c r="AL1160" s="18">
        <v>770</v>
      </c>
      <c r="AM1160" s="18">
        <v>791</v>
      </c>
      <c r="AN1160" s="35">
        <v>42837</v>
      </c>
      <c r="AO1160" s="35">
        <v>42835</v>
      </c>
      <c r="AP1160" s="23" t="s">
        <v>50</v>
      </c>
      <c r="AQ1160" s="36">
        <v>42836.488935185182</v>
      </c>
      <c r="AR1160" s="20" t="s">
        <v>51</v>
      </c>
      <c r="AS1160" s="25" t="s">
        <v>50</v>
      </c>
      <c r="AT1160" s="37">
        <v>42850.879733796297</v>
      </c>
      <c r="AU1160" s="21" t="s">
        <v>57</v>
      </c>
    </row>
    <row r="1161" spans="1:47" x14ac:dyDescent="0.2">
      <c r="A1161" s="4" t="s">
        <v>168</v>
      </c>
      <c r="B1161" s="14" t="s">
        <v>169</v>
      </c>
      <c r="C1161" s="34">
        <v>42835</v>
      </c>
      <c r="D1161" s="15">
        <v>90685</v>
      </c>
      <c r="E1161" s="15">
        <v>89985</v>
      </c>
      <c r="F1161" s="15">
        <v>0</v>
      </c>
      <c r="G1161" s="15">
        <v>0</v>
      </c>
      <c r="H1161" s="15">
        <v>0</v>
      </c>
      <c r="I1161" s="15">
        <v>700</v>
      </c>
      <c r="J1161" s="15">
        <v>6780</v>
      </c>
      <c r="K1161" s="15">
        <v>0</v>
      </c>
      <c r="L1161" s="15">
        <v>1390</v>
      </c>
      <c r="M1161" s="15">
        <v>60</v>
      </c>
      <c r="N1161" s="15">
        <v>1200</v>
      </c>
      <c r="O1161" s="15">
        <v>78769.899999999994</v>
      </c>
      <c r="P1161" s="15">
        <v>0</v>
      </c>
      <c r="Q1161" s="15">
        <v>12025</v>
      </c>
      <c r="R1161" s="15">
        <v>9320.1</v>
      </c>
      <c r="S1161" s="15">
        <v>89985</v>
      </c>
      <c r="T1161" s="15">
        <v>10130</v>
      </c>
      <c r="U1161" s="15">
        <v>0</v>
      </c>
      <c r="V1161" s="15">
        <v>0</v>
      </c>
      <c r="W1161" s="15">
        <v>98915</v>
      </c>
      <c r="X1161" s="16">
        <v>0</v>
      </c>
      <c r="Y1161" s="16">
        <v>0</v>
      </c>
      <c r="Z1161" s="16">
        <v>0</v>
      </c>
      <c r="AA1161" s="16">
        <v>0</v>
      </c>
      <c r="AB1161" s="16">
        <v>0</v>
      </c>
      <c r="AC1161" s="16">
        <v>0</v>
      </c>
      <c r="AD1161" s="15">
        <v>0</v>
      </c>
      <c r="AE1161" s="15">
        <v>70539.899999999994</v>
      </c>
      <c r="AF1161" s="17">
        <v>-276.63</v>
      </c>
      <c r="AG1161" s="17">
        <v>0</v>
      </c>
      <c r="AH1161" s="17">
        <v>0</v>
      </c>
      <c r="AI1161" s="17">
        <v>64695.24</v>
      </c>
      <c r="AJ1161" s="17">
        <v>0</v>
      </c>
      <c r="AK1161" s="17">
        <v>0</v>
      </c>
      <c r="AL1161" s="18">
        <v>1120</v>
      </c>
      <c r="AM1161" s="18">
        <v>1153</v>
      </c>
      <c r="AN1161" s="35">
        <v>42842</v>
      </c>
      <c r="AO1161" s="35">
        <v>42836</v>
      </c>
      <c r="AP1161" s="23" t="s">
        <v>50</v>
      </c>
      <c r="AQ1161" s="36">
        <v>42837.429849537039</v>
      </c>
      <c r="AR1161" s="20" t="s">
        <v>51</v>
      </c>
      <c r="AS1161" s="25" t="s">
        <v>50</v>
      </c>
      <c r="AT1161" s="37">
        <v>42850.879733796297</v>
      </c>
      <c r="AU1161" s="21" t="s">
        <v>57</v>
      </c>
    </row>
    <row r="1162" spans="1:47" x14ac:dyDescent="0.2">
      <c r="A1162" s="4" t="s">
        <v>168</v>
      </c>
      <c r="B1162" s="14" t="s">
        <v>169</v>
      </c>
      <c r="C1162" s="34">
        <v>42836</v>
      </c>
      <c r="D1162" s="15">
        <v>32185</v>
      </c>
      <c r="E1162" s="15">
        <v>31735</v>
      </c>
      <c r="F1162" s="15">
        <v>0</v>
      </c>
      <c r="G1162" s="15">
        <v>0</v>
      </c>
      <c r="H1162" s="15">
        <v>0</v>
      </c>
      <c r="I1162" s="15">
        <v>450</v>
      </c>
      <c r="J1162" s="15">
        <v>2896.8</v>
      </c>
      <c r="K1162" s="15">
        <v>0</v>
      </c>
      <c r="L1162" s="15">
        <v>315</v>
      </c>
      <c r="M1162" s="15">
        <v>0</v>
      </c>
      <c r="N1162" s="15">
        <v>300</v>
      </c>
      <c r="O1162" s="15">
        <v>28292</v>
      </c>
      <c r="P1162" s="15">
        <v>0</v>
      </c>
      <c r="Q1162" s="15">
        <v>5719.9</v>
      </c>
      <c r="R1162" s="15">
        <v>1684.9</v>
      </c>
      <c r="S1162" s="15">
        <v>31735</v>
      </c>
      <c r="T1162" s="15">
        <v>3961.8</v>
      </c>
      <c r="U1162" s="15">
        <v>0</v>
      </c>
      <c r="V1162" s="15">
        <v>0</v>
      </c>
      <c r="W1162" s="15">
        <v>35396.800000000003</v>
      </c>
      <c r="X1162" s="16">
        <v>0</v>
      </c>
      <c r="Y1162" s="16">
        <v>0</v>
      </c>
      <c r="Z1162" s="16">
        <v>0</v>
      </c>
      <c r="AA1162" s="16">
        <v>0</v>
      </c>
      <c r="AB1162" s="16">
        <v>0</v>
      </c>
      <c r="AC1162" s="16">
        <v>0</v>
      </c>
      <c r="AD1162" s="15">
        <v>0</v>
      </c>
      <c r="AE1162" s="15">
        <v>25080.2</v>
      </c>
      <c r="AF1162" s="17">
        <v>-97.8</v>
      </c>
      <c r="AG1162" s="17">
        <v>0</v>
      </c>
      <c r="AH1162" s="17">
        <v>0</v>
      </c>
      <c r="AI1162" s="17">
        <v>0</v>
      </c>
      <c r="AJ1162" s="17">
        <v>0</v>
      </c>
      <c r="AK1162" s="17">
        <v>0</v>
      </c>
      <c r="AL1162" s="18">
        <v>351</v>
      </c>
      <c r="AM1162" s="18">
        <v>363</v>
      </c>
      <c r="AN1162" s="35">
        <v>42843</v>
      </c>
      <c r="AO1162" s="35">
        <v>42837</v>
      </c>
      <c r="AP1162" s="23" t="s">
        <v>50</v>
      </c>
      <c r="AQ1162" s="36">
        <v>42841.542060185187</v>
      </c>
      <c r="AR1162" s="20" t="s">
        <v>51</v>
      </c>
      <c r="AS1162" s="25" t="s">
        <v>50</v>
      </c>
      <c r="AT1162" s="37">
        <v>42850.879733796297</v>
      </c>
      <c r="AU1162" s="21" t="s">
        <v>57</v>
      </c>
    </row>
    <row r="1163" spans="1:47" x14ac:dyDescent="0.2">
      <c r="A1163" s="4" t="s">
        <v>168</v>
      </c>
      <c r="B1163" s="14" t="s">
        <v>169</v>
      </c>
      <c r="C1163" s="34">
        <v>42837</v>
      </c>
      <c r="D1163" s="15">
        <v>12815</v>
      </c>
      <c r="E1163" s="15">
        <v>12665</v>
      </c>
      <c r="F1163" s="15">
        <v>0</v>
      </c>
      <c r="G1163" s="15">
        <v>0</v>
      </c>
      <c r="H1163" s="15">
        <v>0</v>
      </c>
      <c r="I1163" s="15">
        <v>150</v>
      </c>
      <c r="J1163" s="15">
        <v>2704.5</v>
      </c>
      <c r="K1163" s="15">
        <v>0</v>
      </c>
      <c r="L1163" s="15">
        <v>105</v>
      </c>
      <c r="M1163" s="15">
        <v>0</v>
      </c>
      <c r="N1163" s="15">
        <v>0</v>
      </c>
      <c r="O1163" s="15">
        <v>13561</v>
      </c>
      <c r="P1163" s="15">
        <v>0</v>
      </c>
      <c r="Q1163" s="15">
        <v>2063.5</v>
      </c>
      <c r="R1163" s="15">
        <v>0</v>
      </c>
      <c r="S1163" s="15">
        <v>12665</v>
      </c>
      <c r="T1163" s="15">
        <v>2959.5</v>
      </c>
      <c r="U1163" s="15">
        <v>0</v>
      </c>
      <c r="V1163" s="15">
        <v>0</v>
      </c>
      <c r="W1163" s="15">
        <v>15624.5</v>
      </c>
      <c r="X1163" s="16">
        <v>0</v>
      </c>
      <c r="Y1163" s="16">
        <v>0</v>
      </c>
      <c r="Z1163" s="16">
        <v>0</v>
      </c>
      <c r="AA1163" s="16">
        <v>0</v>
      </c>
      <c r="AB1163" s="16">
        <v>0</v>
      </c>
      <c r="AC1163" s="16">
        <v>0</v>
      </c>
      <c r="AD1163" s="15">
        <v>0</v>
      </c>
      <c r="AE1163" s="15">
        <v>10751.5</v>
      </c>
      <c r="AF1163" s="17">
        <v>-37.89</v>
      </c>
      <c r="AG1163" s="17">
        <v>0</v>
      </c>
      <c r="AH1163" s="17">
        <v>0</v>
      </c>
      <c r="AI1163" s="17">
        <v>0</v>
      </c>
      <c r="AJ1163" s="17">
        <v>0</v>
      </c>
      <c r="AK1163" s="17">
        <v>0</v>
      </c>
      <c r="AL1163" s="18">
        <v>161</v>
      </c>
      <c r="AM1163" s="18">
        <v>166</v>
      </c>
      <c r="AN1163" s="35">
        <v>42844</v>
      </c>
      <c r="AO1163" s="35">
        <v>42838</v>
      </c>
      <c r="AP1163" s="23" t="s">
        <v>50</v>
      </c>
      <c r="AQ1163" s="36">
        <v>42842.378240740742</v>
      </c>
      <c r="AR1163" s="20" t="s">
        <v>51</v>
      </c>
      <c r="AS1163" s="25" t="s">
        <v>50</v>
      </c>
      <c r="AT1163" s="37">
        <v>42850.879733796297</v>
      </c>
      <c r="AU1163" s="21" t="s">
        <v>57</v>
      </c>
    </row>
    <row r="1164" spans="1:47" x14ac:dyDescent="0.2">
      <c r="A1164" s="4" t="s">
        <v>168</v>
      </c>
      <c r="B1164" s="14" t="s">
        <v>169</v>
      </c>
      <c r="C1164" s="34">
        <v>42842</v>
      </c>
      <c r="D1164" s="15">
        <v>135630</v>
      </c>
      <c r="E1164" s="15">
        <v>134630</v>
      </c>
      <c r="F1164" s="15">
        <v>0</v>
      </c>
      <c r="G1164" s="15">
        <v>0</v>
      </c>
      <c r="H1164" s="15">
        <v>0</v>
      </c>
      <c r="I1164" s="15">
        <v>1000</v>
      </c>
      <c r="J1164" s="15">
        <v>20758.169999999998</v>
      </c>
      <c r="K1164" s="15">
        <v>0</v>
      </c>
      <c r="L1164" s="15">
        <v>1840</v>
      </c>
      <c r="M1164" s="15">
        <v>540</v>
      </c>
      <c r="N1164" s="15">
        <v>1200</v>
      </c>
      <c r="O1164" s="15">
        <v>129727.5</v>
      </c>
      <c r="P1164" s="15">
        <v>0</v>
      </c>
      <c r="Q1164" s="15">
        <v>15593.7</v>
      </c>
      <c r="R1164" s="15">
        <v>14646.97</v>
      </c>
      <c r="S1164" s="15">
        <v>134630</v>
      </c>
      <c r="T1164" s="15">
        <v>25338.17</v>
      </c>
      <c r="U1164" s="15">
        <v>0</v>
      </c>
      <c r="V1164" s="15">
        <v>0</v>
      </c>
      <c r="W1164" s="15">
        <v>158768.17000000001</v>
      </c>
      <c r="X1164" s="16">
        <v>0</v>
      </c>
      <c r="Y1164" s="16">
        <v>0</v>
      </c>
      <c r="Z1164" s="16">
        <v>0</v>
      </c>
      <c r="AA1164" s="16">
        <v>0</v>
      </c>
      <c r="AB1164" s="16">
        <v>0</v>
      </c>
      <c r="AC1164" s="16">
        <v>0</v>
      </c>
      <c r="AD1164" s="15">
        <v>0</v>
      </c>
      <c r="AE1164" s="15">
        <v>106589.33</v>
      </c>
      <c r="AF1164" s="17">
        <v>-189.24</v>
      </c>
      <c r="AG1164" s="17">
        <v>0</v>
      </c>
      <c r="AH1164" s="17">
        <v>0</v>
      </c>
      <c r="AI1164" s="17">
        <v>0</v>
      </c>
      <c r="AJ1164" s="17">
        <v>0</v>
      </c>
      <c r="AK1164" s="17">
        <v>0</v>
      </c>
      <c r="AL1164" s="18">
        <v>1603</v>
      </c>
      <c r="AM1164" s="18">
        <v>1631</v>
      </c>
      <c r="AN1164" s="35">
        <v>42845</v>
      </c>
      <c r="AO1164" s="35">
        <v>42843</v>
      </c>
      <c r="AP1164" s="23" t="s">
        <v>50</v>
      </c>
      <c r="AQ1164" s="36">
        <v>42843.744467592594</v>
      </c>
      <c r="AR1164" s="20" t="s">
        <v>51</v>
      </c>
      <c r="AS1164" s="25" t="s">
        <v>50</v>
      </c>
      <c r="AT1164" s="37">
        <v>42850.879733796297</v>
      </c>
      <c r="AU1164" s="21" t="s">
        <v>57</v>
      </c>
    </row>
    <row r="1165" spans="1:47" x14ac:dyDescent="0.2">
      <c r="A1165" s="4" t="s">
        <v>168</v>
      </c>
      <c r="B1165" s="14" t="s">
        <v>169</v>
      </c>
      <c r="C1165" s="34">
        <v>42843</v>
      </c>
      <c r="D1165" s="15">
        <v>103640</v>
      </c>
      <c r="E1165" s="15">
        <v>102990</v>
      </c>
      <c r="F1165" s="15">
        <v>0</v>
      </c>
      <c r="G1165" s="15">
        <v>0</v>
      </c>
      <c r="H1165" s="15">
        <v>0</v>
      </c>
      <c r="I1165" s="15">
        <v>650</v>
      </c>
      <c r="J1165" s="15">
        <v>11390.52</v>
      </c>
      <c r="K1165" s="15">
        <v>0</v>
      </c>
      <c r="L1165" s="15">
        <v>805</v>
      </c>
      <c r="M1165" s="15">
        <v>0</v>
      </c>
      <c r="N1165" s="15">
        <v>400</v>
      </c>
      <c r="O1165" s="15">
        <v>100067.02</v>
      </c>
      <c r="P1165" s="15">
        <v>0</v>
      </c>
      <c r="Q1165" s="15">
        <v>7840</v>
      </c>
      <c r="R1165" s="15">
        <v>8328.5</v>
      </c>
      <c r="S1165" s="15">
        <v>102990</v>
      </c>
      <c r="T1165" s="15">
        <v>13245.52</v>
      </c>
      <c r="U1165" s="15">
        <v>0</v>
      </c>
      <c r="V1165" s="15">
        <v>0</v>
      </c>
      <c r="W1165" s="15">
        <v>115835.52</v>
      </c>
      <c r="X1165" s="16">
        <v>0</v>
      </c>
      <c r="Y1165" s="16">
        <v>0</v>
      </c>
      <c r="Z1165" s="16">
        <v>0</v>
      </c>
      <c r="AA1165" s="16">
        <v>0</v>
      </c>
      <c r="AB1165" s="16">
        <v>0</v>
      </c>
      <c r="AC1165" s="16">
        <v>0</v>
      </c>
      <c r="AD1165" s="15">
        <v>0</v>
      </c>
      <c r="AE1165" s="15">
        <v>87871.5</v>
      </c>
      <c r="AF1165" s="17">
        <v>-162.02000000000001</v>
      </c>
      <c r="AG1165" s="17">
        <v>0</v>
      </c>
      <c r="AH1165" s="17">
        <v>0</v>
      </c>
      <c r="AI1165" s="17">
        <v>0</v>
      </c>
      <c r="AJ1165" s="17">
        <v>0</v>
      </c>
      <c r="AK1165" s="17">
        <v>0</v>
      </c>
      <c r="AL1165" s="18">
        <v>1333</v>
      </c>
      <c r="AM1165" s="18">
        <v>1354</v>
      </c>
      <c r="AN1165" s="35">
        <v>42846</v>
      </c>
      <c r="AO1165" s="35">
        <v>42844</v>
      </c>
      <c r="AP1165" s="23" t="s">
        <v>50</v>
      </c>
      <c r="AQ1165" s="36">
        <v>42844.729351851849</v>
      </c>
      <c r="AR1165" s="20" t="s">
        <v>51</v>
      </c>
      <c r="AS1165" s="25" t="s">
        <v>50</v>
      </c>
      <c r="AT1165" s="37">
        <v>42850.879733796297</v>
      </c>
      <c r="AU1165" s="21" t="s">
        <v>57</v>
      </c>
    </row>
    <row r="1166" spans="1:47" x14ac:dyDescent="0.2">
      <c r="A1166" s="4" t="s">
        <v>168</v>
      </c>
      <c r="B1166" s="14" t="s">
        <v>169</v>
      </c>
      <c r="C1166" s="34">
        <v>42844</v>
      </c>
      <c r="D1166" s="15">
        <v>105415</v>
      </c>
      <c r="E1166" s="15">
        <v>104715</v>
      </c>
      <c r="F1166" s="15">
        <v>0</v>
      </c>
      <c r="G1166" s="15">
        <v>0</v>
      </c>
      <c r="H1166" s="15">
        <v>0</v>
      </c>
      <c r="I1166" s="15">
        <v>700</v>
      </c>
      <c r="J1166" s="15">
        <v>10758.72</v>
      </c>
      <c r="K1166" s="15">
        <v>0</v>
      </c>
      <c r="L1166" s="15">
        <v>660</v>
      </c>
      <c r="M1166" s="15">
        <v>0</v>
      </c>
      <c r="N1166" s="15">
        <v>0</v>
      </c>
      <c r="O1166" s="15">
        <v>102884.02</v>
      </c>
      <c r="P1166" s="15">
        <v>0</v>
      </c>
      <c r="Q1166" s="15">
        <v>5013</v>
      </c>
      <c r="R1166" s="15">
        <v>8936.7000000000007</v>
      </c>
      <c r="S1166" s="15">
        <v>104715</v>
      </c>
      <c r="T1166" s="15">
        <v>12118.72</v>
      </c>
      <c r="U1166" s="15">
        <v>0</v>
      </c>
      <c r="V1166" s="15">
        <v>0</v>
      </c>
      <c r="W1166" s="15">
        <v>116833.72</v>
      </c>
      <c r="X1166" s="16">
        <v>0</v>
      </c>
      <c r="Y1166" s="16">
        <v>0</v>
      </c>
      <c r="Z1166" s="16">
        <v>0</v>
      </c>
      <c r="AA1166" s="16">
        <v>0</v>
      </c>
      <c r="AB1166" s="16">
        <v>0</v>
      </c>
      <c r="AC1166" s="16">
        <v>0</v>
      </c>
      <c r="AD1166" s="15">
        <v>0</v>
      </c>
      <c r="AE1166" s="15">
        <v>91465.3</v>
      </c>
      <c r="AF1166" s="17">
        <v>-94.83</v>
      </c>
      <c r="AG1166" s="17">
        <v>0</v>
      </c>
      <c r="AH1166" s="17">
        <v>0</v>
      </c>
      <c r="AI1166" s="17">
        <v>0</v>
      </c>
      <c r="AJ1166" s="17">
        <v>0</v>
      </c>
      <c r="AK1166" s="17">
        <v>0</v>
      </c>
      <c r="AL1166" s="18">
        <v>1155</v>
      </c>
      <c r="AM1166" s="18">
        <v>1208</v>
      </c>
      <c r="AN1166" s="35">
        <v>42849</v>
      </c>
      <c r="AO1166" s="35">
        <v>42845</v>
      </c>
      <c r="AP1166" s="23" t="s">
        <v>50</v>
      </c>
      <c r="AQ1166" s="36">
        <v>42845.723680555559</v>
      </c>
      <c r="AR1166" s="20" t="s">
        <v>51</v>
      </c>
      <c r="AS1166" s="25" t="s">
        <v>50</v>
      </c>
      <c r="AT1166" s="37">
        <v>42850.879733796297</v>
      </c>
      <c r="AU1166" s="21" t="s">
        <v>57</v>
      </c>
    </row>
    <row r="1167" spans="1:47" x14ac:dyDescent="0.2">
      <c r="A1167" s="4" t="s">
        <v>168</v>
      </c>
      <c r="B1167" s="14" t="s">
        <v>169</v>
      </c>
      <c r="C1167" s="34">
        <v>42845</v>
      </c>
      <c r="D1167" s="15">
        <v>108730</v>
      </c>
      <c r="E1167" s="15">
        <v>107930</v>
      </c>
      <c r="F1167" s="15">
        <v>0</v>
      </c>
      <c r="G1167" s="15">
        <v>0</v>
      </c>
      <c r="H1167" s="15">
        <v>0</v>
      </c>
      <c r="I1167" s="15">
        <v>800</v>
      </c>
      <c r="J1167" s="15">
        <v>9622.5</v>
      </c>
      <c r="K1167" s="15">
        <v>0</v>
      </c>
      <c r="L1167" s="15">
        <v>1950</v>
      </c>
      <c r="M1167" s="15">
        <v>510</v>
      </c>
      <c r="N1167" s="15">
        <v>1100</v>
      </c>
      <c r="O1167" s="15">
        <v>96810.85</v>
      </c>
      <c r="P1167" s="15">
        <v>0</v>
      </c>
      <c r="Q1167" s="15">
        <v>15886.5</v>
      </c>
      <c r="R1167" s="15">
        <v>9215.15</v>
      </c>
      <c r="S1167" s="15">
        <v>107930</v>
      </c>
      <c r="T1167" s="15">
        <v>13982.5</v>
      </c>
      <c r="U1167" s="15">
        <v>0</v>
      </c>
      <c r="V1167" s="15">
        <v>0</v>
      </c>
      <c r="W1167" s="15">
        <v>120812.5</v>
      </c>
      <c r="X1167" s="16">
        <v>0</v>
      </c>
      <c r="Y1167" s="16">
        <v>0</v>
      </c>
      <c r="Z1167" s="16">
        <v>0</v>
      </c>
      <c r="AA1167" s="16">
        <v>0</v>
      </c>
      <c r="AB1167" s="16">
        <v>0</v>
      </c>
      <c r="AC1167" s="16">
        <v>0</v>
      </c>
      <c r="AD1167" s="15">
        <v>0</v>
      </c>
      <c r="AE1167" s="15">
        <v>84728.35</v>
      </c>
      <c r="AF1167" s="17">
        <v>-182.25</v>
      </c>
      <c r="AG1167" s="17">
        <v>0</v>
      </c>
      <c r="AH1167" s="17">
        <v>0</v>
      </c>
      <c r="AI1167" s="17">
        <v>0</v>
      </c>
      <c r="AJ1167" s="17">
        <v>0</v>
      </c>
      <c r="AK1167" s="17">
        <v>0</v>
      </c>
      <c r="AL1167" s="18">
        <v>1190</v>
      </c>
      <c r="AM1167" s="18">
        <v>1224</v>
      </c>
      <c r="AN1167" s="35">
        <v>42850</v>
      </c>
      <c r="AO1167" s="35">
        <v>42846</v>
      </c>
      <c r="AP1167" s="23" t="s">
        <v>50</v>
      </c>
      <c r="AQ1167" s="36">
        <v>42848.832245370373</v>
      </c>
      <c r="AR1167" s="20" t="s">
        <v>51</v>
      </c>
      <c r="AS1167" s="25" t="s">
        <v>50</v>
      </c>
      <c r="AT1167" s="37">
        <v>42850.879733796297</v>
      </c>
      <c r="AU1167" s="21" t="s">
        <v>57</v>
      </c>
    </row>
    <row r="1168" spans="1:47" x14ac:dyDescent="0.2">
      <c r="A1168" s="4" t="s">
        <v>168</v>
      </c>
      <c r="B1168" s="14" t="s">
        <v>169</v>
      </c>
      <c r="C1168" s="34">
        <v>42846</v>
      </c>
      <c r="D1168" s="15">
        <v>86900</v>
      </c>
      <c r="E1168" s="15">
        <v>86300</v>
      </c>
      <c r="F1168" s="15">
        <v>0</v>
      </c>
      <c r="G1168" s="15">
        <v>0</v>
      </c>
      <c r="H1168" s="15">
        <v>0</v>
      </c>
      <c r="I1168" s="15">
        <v>600</v>
      </c>
      <c r="J1168" s="15">
        <v>8336.52</v>
      </c>
      <c r="K1168" s="15">
        <v>0</v>
      </c>
      <c r="L1168" s="15">
        <v>1180</v>
      </c>
      <c r="M1168" s="15">
        <v>0</v>
      </c>
      <c r="N1168" s="15">
        <v>2000</v>
      </c>
      <c r="O1168" s="15">
        <v>81570.12</v>
      </c>
      <c r="P1168" s="15">
        <v>0</v>
      </c>
      <c r="Q1168" s="15">
        <v>9381</v>
      </c>
      <c r="R1168" s="15">
        <v>7465.4</v>
      </c>
      <c r="S1168" s="15">
        <v>86300</v>
      </c>
      <c r="T1168" s="15">
        <v>12116.52</v>
      </c>
      <c r="U1168" s="15">
        <v>0</v>
      </c>
      <c r="V1168" s="15">
        <v>0</v>
      </c>
      <c r="W1168" s="15">
        <v>96416.52</v>
      </c>
      <c r="X1168" s="16">
        <v>0</v>
      </c>
      <c r="Y1168" s="16">
        <v>0</v>
      </c>
      <c r="Z1168" s="16">
        <v>0</v>
      </c>
      <c r="AA1168" s="16">
        <v>0</v>
      </c>
      <c r="AB1168" s="16">
        <v>0</v>
      </c>
      <c r="AC1168" s="16">
        <v>0</v>
      </c>
      <c r="AD1168" s="15">
        <v>0</v>
      </c>
      <c r="AE1168" s="15">
        <v>72053.600000000006</v>
      </c>
      <c r="AF1168" s="17">
        <v>-117.67</v>
      </c>
      <c r="AG1168" s="17">
        <v>0</v>
      </c>
      <c r="AH1168" s="17">
        <v>0</v>
      </c>
      <c r="AI1168" s="17">
        <v>0</v>
      </c>
      <c r="AJ1168" s="17">
        <v>0</v>
      </c>
      <c r="AK1168" s="17">
        <v>0</v>
      </c>
      <c r="AL1168" s="18">
        <v>1034</v>
      </c>
      <c r="AM1168" s="18">
        <v>1060</v>
      </c>
      <c r="AN1168" s="35">
        <v>42851</v>
      </c>
      <c r="AO1168" s="35">
        <v>42849</v>
      </c>
      <c r="AP1168" s="23" t="s">
        <v>50</v>
      </c>
      <c r="AQ1168" s="36">
        <v>42850.380601851852</v>
      </c>
      <c r="AR1168" s="20" t="s">
        <v>51</v>
      </c>
      <c r="AS1168" s="25" t="s">
        <v>50</v>
      </c>
      <c r="AT1168" s="37">
        <v>42850.879733796297</v>
      </c>
      <c r="AU1168" s="21" t="s">
        <v>57</v>
      </c>
    </row>
    <row r="1169" spans="1:47" x14ac:dyDescent="0.2">
      <c r="A1169" s="4" t="s">
        <v>168</v>
      </c>
      <c r="B1169" s="14" t="s">
        <v>169</v>
      </c>
      <c r="C1169" s="34">
        <v>42847</v>
      </c>
      <c r="D1169" s="15">
        <v>57730</v>
      </c>
      <c r="E1169" s="15">
        <v>57480</v>
      </c>
      <c r="F1169" s="15">
        <v>0</v>
      </c>
      <c r="G1169" s="15">
        <v>0</v>
      </c>
      <c r="H1169" s="15">
        <v>0</v>
      </c>
      <c r="I1169" s="15">
        <v>250</v>
      </c>
      <c r="J1169" s="15">
        <v>6142.53</v>
      </c>
      <c r="K1169" s="15">
        <v>0</v>
      </c>
      <c r="L1169" s="15">
        <v>500</v>
      </c>
      <c r="M1169" s="15">
        <v>50</v>
      </c>
      <c r="N1169" s="15">
        <v>0</v>
      </c>
      <c r="O1169" s="15">
        <v>55978.98</v>
      </c>
      <c r="P1169" s="15">
        <v>0</v>
      </c>
      <c r="Q1169" s="15">
        <v>3151</v>
      </c>
      <c r="R1169" s="15">
        <v>5292.55</v>
      </c>
      <c r="S1169" s="15">
        <v>57480</v>
      </c>
      <c r="T1169" s="15">
        <v>6942.53</v>
      </c>
      <c r="U1169" s="15">
        <v>0</v>
      </c>
      <c r="V1169" s="15">
        <v>0</v>
      </c>
      <c r="W1169" s="15">
        <v>64422.53</v>
      </c>
      <c r="X1169" s="16">
        <v>0</v>
      </c>
      <c r="Y1169" s="16">
        <v>0</v>
      </c>
      <c r="Z1169" s="16">
        <v>0</v>
      </c>
      <c r="AA1169" s="16">
        <v>0</v>
      </c>
      <c r="AB1169" s="16">
        <v>0</v>
      </c>
      <c r="AC1169" s="16">
        <v>0</v>
      </c>
      <c r="AD1169" s="15">
        <v>0</v>
      </c>
      <c r="AE1169" s="15">
        <v>49286.45</v>
      </c>
      <c r="AF1169" s="17">
        <v>-70.069999999999993</v>
      </c>
      <c r="AG1169" s="17">
        <v>0</v>
      </c>
      <c r="AH1169" s="17">
        <v>0</v>
      </c>
      <c r="AI1169" s="17">
        <v>0</v>
      </c>
      <c r="AJ1169" s="17">
        <v>0</v>
      </c>
      <c r="AK1169" s="17">
        <v>0</v>
      </c>
      <c r="AL1169" s="18">
        <v>717</v>
      </c>
      <c r="AM1169" s="18">
        <v>738</v>
      </c>
      <c r="AN1169" s="35">
        <v>42851</v>
      </c>
      <c r="AO1169" s="35">
        <v>42849</v>
      </c>
      <c r="AP1169" s="23" t="s">
        <v>50</v>
      </c>
      <c r="AQ1169" s="36">
        <v>42850.380902777775</v>
      </c>
      <c r="AR1169" s="20" t="s">
        <v>51</v>
      </c>
      <c r="AS1169" s="25" t="s">
        <v>50</v>
      </c>
      <c r="AT1169" s="37">
        <v>42850.879733796297</v>
      </c>
      <c r="AU1169" s="21" t="s">
        <v>57</v>
      </c>
    </row>
    <row r="1170" spans="1:47" x14ac:dyDescent="0.2">
      <c r="A1170" s="4" t="s">
        <v>168</v>
      </c>
      <c r="B1170" s="14" t="s">
        <v>169</v>
      </c>
      <c r="C1170" s="34">
        <v>42849</v>
      </c>
      <c r="D1170" s="15">
        <v>133280</v>
      </c>
      <c r="E1170" s="15">
        <v>132730</v>
      </c>
      <c r="F1170" s="15">
        <v>0</v>
      </c>
      <c r="G1170" s="15">
        <v>0</v>
      </c>
      <c r="H1170" s="15">
        <v>0</v>
      </c>
      <c r="I1170" s="15">
        <v>550</v>
      </c>
      <c r="J1170" s="15">
        <v>13072.86</v>
      </c>
      <c r="K1170" s="15">
        <v>0</v>
      </c>
      <c r="L1170" s="15">
        <v>1410</v>
      </c>
      <c r="M1170" s="15">
        <v>465</v>
      </c>
      <c r="N1170" s="15">
        <v>5400</v>
      </c>
      <c r="O1170" s="15">
        <v>130601.11</v>
      </c>
      <c r="P1170" s="15">
        <v>0</v>
      </c>
      <c r="Q1170" s="15">
        <v>7355</v>
      </c>
      <c r="R1170" s="15">
        <v>15671.75</v>
      </c>
      <c r="S1170" s="15">
        <v>132730</v>
      </c>
      <c r="T1170" s="15">
        <v>20897.86</v>
      </c>
      <c r="U1170" s="15">
        <v>0</v>
      </c>
      <c r="V1170" s="15">
        <v>0</v>
      </c>
      <c r="W1170" s="15">
        <v>148227.85999999999</v>
      </c>
      <c r="X1170" s="16">
        <v>0</v>
      </c>
      <c r="Y1170" s="16">
        <v>0</v>
      </c>
      <c r="Z1170" s="16">
        <v>0</v>
      </c>
      <c r="AA1170" s="16">
        <v>0</v>
      </c>
      <c r="AB1170" s="16">
        <v>0</v>
      </c>
      <c r="AC1170" s="16">
        <v>0</v>
      </c>
      <c r="AD1170" s="15">
        <v>0</v>
      </c>
      <c r="AE1170" s="15">
        <v>115653.25</v>
      </c>
      <c r="AF1170" s="17">
        <v>-100.57</v>
      </c>
      <c r="AG1170" s="17">
        <v>0</v>
      </c>
      <c r="AH1170" s="17">
        <v>0</v>
      </c>
      <c r="AI1170" s="17">
        <v>0</v>
      </c>
      <c r="AJ1170" s="17">
        <v>0</v>
      </c>
      <c r="AK1170" s="17">
        <v>0</v>
      </c>
      <c r="AL1170" s="18">
        <v>1650</v>
      </c>
      <c r="AM1170" s="18">
        <v>1681</v>
      </c>
      <c r="AN1170" s="35">
        <v>42852</v>
      </c>
      <c r="AO1170" s="35">
        <v>42850</v>
      </c>
      <c r="AP1170" s="23" t="s">
        <v>50</v>
      </c>
      <c r="AQ1170" s="36">
        <v>42850.804409722223</v>
      </c>
      <c r="AR1170" s="20" t="s">
        <v>71</v>
      </c>
      <c r="AS1170" s="25" t="s">
        <v>50</v>
      </c>
      <c r="AT1170" s="37">
        <v>42850.879733796297</v>
      </c>
      <c r="AU1170" s="21" t="s">
        <v>57</v>
      </c>
    </row>
    <row r="1171" spans="1:47" x14ac:dyDescent="0.2">
      <c r="A1171" s="4" t="s">
        <v>168</v>
      </c>
      <c r="B1171" s="14" t="s">
        <v>169</v>
      </c>
      <c r="C1171" s="34">
        <v>42850</v>
      </c>
      <c r="D1171" s="15">
        <v>90085</v>
      </c>
      <c r="E1171" s="15">
        <v>89485</v>
      </c>
      <c r="F1171" s="15">
        <v>0</v>
      </c>
      <c r="G1171" s="15">
        <v>0</v>
      </c>
      <c r="H1171" s="15">
        <v>0</v>
      </c>
      <c r="I1171" s="15">
        <v>600</v>
      </c>
      <c r="J1171" s="15">
        <v>9345.33</v>
      </c>
      <c r="K1171" s="15">
        <v>0</v>
      </c>
      <c r="L1171" s="15">
        <v>1245</v>
      </c>
      <c r="M1171" s="15">
        <v>1030</v>
      </c>
      <c r="N1171" s="15">
        <v>1700</v>
      </c>
      <c r="O1171" s="15">
        <v>77544.429999999993</v>
      </c>
      <c r="P1171" s="15">
        <v>0</v>
      </c>
      <c r="Q1171" s="15">
        <v>17201.2</v>
      </c>
      <c r="R1171" s="15">
        <v>8659.7000000000007</v>
      </c>
      <c r="S1171" s="15">
        <v>89485</v>
      </c>
      <c r="T1171" s="15">
        <v>13920.33</v>
      </c>
      <c r="U1171" s="15">
        <v>0</v>
      </c>
      <c r="V1171" s="15">
        <v>0</v>
      </c>
      <c r="W1171" s="15">
        <v>101705.33</v>
      </c>
      <c r="X1171" s="16">
        <v>0</v>
      </c>
      <c r="Y1171" s="16">
        <v>0</v>
      </c>
      <c r="Z1171" s="16">
        <v>0</v>
      </c>
      <c r="AA1171" s="16">
        <v>0</v>
      </c>
      <c r="AB1171" s="16">
        <v>0</v>
      </c>
      <c r="AC1171" s="16">
        <v>0</v>
      </c>
      <c r="AD1171" s="15">
        <v>0</v>
      </c>
      <c r="AE1171" s="15">
        <v>65924.100000000006</v>
      </c>
      <c r="AF1171" s="17">
        <v>-264.64</v>
      </c>
      <c r="AG1171" s="17">
        <v>0</v>
      </c>
      <c r="AH1171" s="17">
        <v>0</v>
      </c>
      <c r="AI1171" s="17">
        <v>0</v>
      </c>
      <c r="AJ1171" s="17">
        <v>0</v>
      </c>
      <c r="AK1171" s="17">
        <v>0</v>
      </c>
      <c r="AL1171" s="18">
        <v>1065</v>
      </c>
      <c r="AM1171" s="18">
        <v>1088</v>
      </c>
      <c r="AN1171" s="35">
        <v>42853</v>
      </c>
      <c r="AO1171" s="35">
        <v>42851</v>
      </c>
      <c r="AP1171" s="23" t="s">
        <v>50</v>
      </c>
      <c r="AQ1171" s="36">
        <v>42851.744618055556</v>
      </c>
      <c r="AR1171" s="20" t="s">
        <v>71</v>
      </c>
      <c r="AS1171" s="25" t="s">
        <v>50</v>
      </c>
      <c r="AT1171" s="37">
        <v>42852.415972222225</v>
      </c>
      <c r="AU1171" s="21" t="s">
        <v>51</v>
      </c>
    </row>
    <row r="1172" spans="1:47" x14ac:dyDescent="0.2">
      <c r="A1172" s="4" t="s">
        <v>168</v>
      </c>
      <c r="B1172" s="14" t="s">
        <v>169</v>
      </c>
      <c r="C1172" s="34">
        <v>42851</v>
      </c>
      <c r="D1172" s="15">
        <v>99950</v>
      </c>
      <c r="E1172" s="15">
        <v>99450</v>
      </c>
      <c r="F1172" s="15">
        <v>0</v>
      </c>
      <c r="G1172" s="15">
        <v>0</v>
      </c>
      <c r="H1172" s="15">
        <v>0</v>
      </c>
      <c r="I1172" s="15">
        <v>500</v>
      </c>
      <c r="J1172" s="15">
        <v>8789.0400000000009</v>
      </c>
      <c r="K1172" s="15">
        <v>0</v>
      </c>
      <c r="L1172" s="15">
        <v>1470</v>
      </c>
      <c r="M1172" s="15">
        <v>0</v>
      </c>
      <c r="N1172" s="15">
        <v>500</v>
      </c>
      <c r="O1172" s="15">
        <v>95446.97</v>
      </c>
      <c r="P1172" s="15">
        <v>0</v>
      </c>
      <c r="Q1172" s="15">
        <v>7902.2</v>
      </c>
      <c r="R1172" s="15">
        <v>7359.87</v>
      </c>
      <c r="S1172" s="15">
        <v>99450</v>
      </c>
      <c r="T1172" s="15">
        <v>11259.04</v>
      </c>
      <c r="U1172" s="15">
        <v>0</v>
      </c>
      <c r="V1172" s="15">
        <v>0</v>
      </c>
      <c r="W1172" s="15">
        <v>110209.04</v>
      </c>
      <c r="X1172" s="16">
        <v>0</v>
      </c>
      <c r="Y1172" s="16">
        <v>0</v>
      </c>
      <c r="Z1172" s="16">
        <v>0</v>
      </c>
      <c r="AA1172" s="16">
        <v>0</v>
      </c>
      <c r="AB1172" s="16">
        <v>0</v>
      </c>
      <c r="AC1172" s="16">
        <v>0</v>
      </c>
      <c r="AD1172" s="15">
        <v>0</v>
      </c>
      <c r="AE1172" s="15">
        <v>85187.93</v>
      </c>
      <c r="AF1172" s="17">
        <v>-89.51</v>
      </c>
      <c r="AG1172" s="17">
        <v>0</v>
      </c>
      <c r="AH1172" s="17">
        <v>0</v>
      </c>
      <c r="AI1172" s="17">
        <v>0</v>
      </c>
      <c r="AJ1172" s="17">
        <v>0</v>
      </c>
      <c r="AK1172" s="17">
        <v>0</v>
      </c>
      <c r="AL1172" s="18">
        <v>1171</v>
      </c>
      <c r="AM1172" s="18">
        <v>1202</v>
      </c>
      <c r="AN1172" s="35">
        <v>42857</v>
      </c>
      <c r="AO1172" s="35">
        <v>42852</v>
      </c>
      <c r="AP1172" s="23" t="s">
        <v>50</v>
      </c>
      <c r="AQ1172" s="36">
        <v>42852.737893518519</v>
      </c>
      <c r="AR1172" s="20" t="s">
        <v>71</v>
      </c>
      <c r="AS1172" s="25" t="s">
        <v>50</v>
      </c>
      <c r="AT1172" s="37">
        <v>42853.463414351849</v>
      </c>
      <c r="AU1172" s="21" t="s">
        <v>51</v>
      </c>
    </row>
    <row r="1173" spans="1:47" x14ac:dyDescent="0.2">
      <c r="A1173" s="4" t="s">
        <v>168</v>
      </c>
      <c r="B1173" s="14" t="s">
        <v>169</v>
      </c>
      <c r="C1173" s="34">
        <v>42852</v>
      </c>
      <c r="D1173" s="15">
        <v>88330</v>
      </c>
      <c r="E1173" s="15">
        <v>87630</v>
      </c>
      <c r="F1173" s="15">
        <v>0</v>
      </c>
      <c r="G1173" s="15">
        <v>0</v>
      </c>
      <c r="H1173" s="15">
        <v>0</v>
      </c>
      <c r="I1173" s="15">
        <v>700</v>
      </c>
      <c r="J1173" s="15">
        <v>9254.3700000000008</v>
      </c>
      <c r="K1173" s="15">
        <v>0</v>
      </c>
      <c r="L1173" s="15">
        <v>1160</v>
      </c>
      <c r="M1173" s="15">
        <v>0</v>
      </c>
      <c r="N1173" s="15">
        <v>3000</v>
      </c>
      <c r="O1173" s="15">
        <v>79868.800000000003</v>
      </c>
      <c r="P1173" s="15">
        <v>0</v>
      </c>
      <c r="Q1173" s="15">
        <v>13013.87</v>
      </c>
      <c r="R1173" s="15">
        <v>8861.7000000000007</v>
      </c>
      <c r="S1173" s="15">
        <v>87630</v>
      </c>
      <c r="T1173" s="15">
        <v>14114.37</v>
      </c>
      <c r="U1173" s="15">
        <v>0</v>
      </c>
      <c r="V1173" s="15">
        <v>0</v>
      </c>
      <c r="W1173" s="15">
        <v>98744.37</v>
      </c>
      <c r="X1173" s="16">
        <v>0</v>
      </c>
      <c r="Y1173" s="16">
        <v>0</v>
      </c>
      <c r="Z1173" s="16">
        <v>0</v>
      </c>
      <c r="AA1173" s="16">
        <v>0</v>
      </c>
      <c r="AB1173" s="16">
        <v>0</v>
      </c>
      <c r="AC1173" s="16">
        <v>0</v>
      </c>
      <c r="AD1173" s="15">
        <v>0</v>
      </c>
      <c r="AE1173" s="15">
        <v>69454.429999999993</v>
      </c>
      <c r="AF1173" s="17">
        <v>-201.02</v>
      </c>
      <c r="AG1173" s="17">
        <v>0</v>
      </c>
      <c r="AH1173" s="17">
        <v>0</v>
      </c>
      <c r="AI1173" s="17">
        <v>0</v>
      </c>
      <c r="AJ1173" s="17">
        <v>0</v>
      </c>
      <c r="AK1173" s="17">
        <v>0</v>
      </c>
      <c r="AL1173" s="18">
        <v>1022</v>
      </c>
      <c r="AM1173" s="18">
        <v>1070</v>
      </c>
      <c r="AN1173" s="35">
        <v>42858</v>
      </c>
      <c r="AO1173" s="35">
        <v>42853</v>
      </c>
      <c r="AP1173" s="23" t="s">
        <v>50</v>
      </c>
      <c r="AQ1173" s="36">
        <v>42855.82267361111</v>
      </c>
      <c r="AR1173" s="20" t="s">
        <v>51</v>
      </c>
      <c r="AS1173" s="25" t="s">
        <v>50</v>
      </c>
      <c r="AT1173" s="37">
        <v>42857.468946759262</v>
      </c>
      <c r="AU1173" s="21" t="s">
        <v>51</v>
      </c>
    </row>
    <row r="1174" spans="1:47" x14ac:dyDescent="0.2">
      <c r="A1174" s="4" t="s">
        <v>168</v>
      </c>
      <c r="B1174" s="14" t="s">
        <v>169</v>
      </c>
      <c r="C1174" s="34">
        <v>42853</v>
      </c>
      <c r="D1174" s="15">
        <v>103355</v>
      </c>
      <c r="E1174" s="15">
        <v>102555</v>
      </c>
      <c r="F1174" s="15">
        <v>0</v>
      </c>
      <c r="G1174" s="15">
        <v>0</v>
      </c>
      <c r="H1174" s="15">
        <v>0</v>
      </c>
      <c r="I1174" s="15">
        <v>800</v>
      </c>
      <c r="J1174" s="15">
        <v>9546.0300000000007</v>
      </c>
      <c r="K1174" s="15">
        <v>0</v>
      </c>
      <c r="L1174" s="15">
        <v>1825</v>
      </c>
      <c r="M1174" s="15">
        <v>300</v>
      </c>
      <c r="N1174" s="15">
        <v>100</v>
      </c>
      <c r="O1174" s="15">
        <v>91918.06</v>
      </c>
      <c r="P1174" s="15">
        <v>0</v>
      </c>
      <c r="Q1174" s="15">
        <v>15080</v>
      </c>
      <c r="R1174" s="15">
        <v>8127.97</v>
      </c>
      <c r="S1174" s="15">
        <v>102555</v>
      </c>
      <c r="T1174" s="15">
        <v>12571.03</v>
      </c>
      <c r="U1174" s="15">
        <v>0</v>
      </c>
      <c r="V1174" s="15">
        <v>0</v>
      </c>
      <c r="W1174" s="15">
        <v>115026.03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5">
        <v>0</v>
      </c>
      <c r="AE1174" s="15">
        <v>80247.03</v>
      </c>
      <c r="AF1174" s="17">
        <v>0</v>
      </c>
      <c r="AG1174" s="17">
        <v>0</v>
      </c>
      <c r="AH1174" s="17">
        <v>0</v>
      </c>
      <c r="AI1174" s="17">
        <v>-15080</v>
      </c>
      <c r="AJ1174" s="17">
        <v>0</v>
      </c>
      <c r="AK1174" s="17">
        <v>0</v>
      </c>
      <c r="AL1174" s="18">
        <v>1135</v>
      </c>
      <c r="AM1174" s="18">
        <v>1184</v>
      </c>
      <c r="AN1174" s="35">
        <v>42859</v>
      </c>
      <c r="AO1174" s="35">
        <v>42857</v>
      </c>
      <c r="AP1174" s="23" t="s">
        <v>50</v>
      </c>
      <c r="AQ1174" s="36">
        <v>42857.746898148151</v>
      </c>
      <c r="AR1174" s="20" t="s">
        <v>71</v>
      </c>
      <c r="AS1174" s="25" t="s">
        <v>50</v>
      </c>
      <c r="AT1174" s="37">
        <v>42857.881342592591</v>
      </c>
      <c r="AU1174" s="21" t="s">
        <v>51</v>
      </c>
    </row>
    <row r="1175" spans="1:47" x14ac:dyDescent="0.2">
      <c r="A1175" s="4" t="s">
        <v>168</v>
      </c>
      <c r="B1175" s="14" t="s">
        <v>169</v>
      </c>
      <c r="C1175" s="34">
        <v>42854</v>
      </c>
      <c r="D1175" s="15">
        <v>59100</v>
      </c>
      <c r="E1175" s="15">
        <v>58500</v>
      </c>
      <c r="F1175" s="15">
        <v>50</v>
      </c>
      <c r="G1175" s="15">
        <v>0</v>
      </c>
      <c r="H1175" s="15">
        <v>0</v>
      </c>
      <c r="I1175" s="15">
        <v>550</v>
      </c>
      <c r="J1175" s="15">
        <v>6308.19</v>
      </c>
      <c r="K1175" s="15">
        <v>0</v>
      </c>
      <c r="L1175" s="15">
        <v>485</v>
      </c>
      <c r="M1175" s="15">
        <v>0</v>
      </c>
      <c r="N1175" s="15">
        <v>800</v>
      </c>
      <c r="O1175" s="15">
        <v>53781.27</v>
      </c>
      <c r="P1175" s="15">
        <v>0</v>
      </c>
      <c r="Q1175" s="15">
        <v>5321.7</v>
      </c>
      <c r="R1175" s="15">
        <v>7590.22</v>
      </c>
      <c r="S1175" s="15">
        <v>58500</v>
      </c>
      <c r="T1175" s="15">
        <v>8193.19</v>
      </c>
      <c r="U1175" s="15">
        <v>0</v>
      </c>
      <c r="V1175" s="15">
        <v>0</v>
      </c>
      <c r="W1175" s="15">
        <v>65893.19</v>
      </c>
      <c r="X1175" s="16">
        <v>0</v>
      </c>
      <c r="Y1175" s="16">
        <v>0</v>
      </c>
      <c r="Z1175" s="16">
        <v>0</v>
      </c>
      <c r="AA1175" s="16">
        <v>0</v>
      </c>
      <c r="AB1175" s="16">
        <v>0</v>
      </c>
      <c r="AC1175" s="16">
        <v>0</v>
      </c>
      <c r="AD1175" s="15">
        <v>0</v>
      </c>
      <c r="AE1175" s="15">
        <v>46988.08</v>
      </c>
      <c r="AF1175" s="17">
        <v>0</v>
      </c>
      <c r="AG1175" s="17">
        <v>0</v>
      </c>
      <c r="AH1175" s="17">
        <v>0</v>
      </c>
      <c r="AI1175" s="17">
        <v>-5321.7</v>
      </c>
      <c r="AJ1175" s="17">
        <v>0</v>
      </c>
      <c r="AK1175" s="17">
        <v>0</v>
      </c>
      <c r="AL1175" s="18">
        <v>696</v>
      </c>
      <c r="AM1175" s="18">
        <v>717</v>
      </c>
      <c r="AN1175" s="35">
        <v>42859</v>
      </c>
      <c r="AO1175" s="35">
        <v>42857</v>
      </c>
      <c r="AP1175" s="23" t="s">
        <v>50</v>
      </c>
      <c r="AQ1175" s="36">
        <v>42857.747430555559</v>
      </c>
      <c r="AR1175" s="20" t="s">
        <v>71</v>
      </c>
      <c r="AS1175" s="25" t="s">
        <v>50</v>
      </c>
      <c r="AT1175" s="37">
        <v>42857.881342592591</v>
      </c>
      <c r="AU1175" s="21" t="s">
        <v>51</v>
      </c>
    </row>
    <row r="1176" spans="1:47" x14ac:dyDescent="0.2">
      <c r="A1176" s="4" t="s">
        <v>170</v>
      </c>
      <c r="B1176" s="14" t="s">
        <v>171</v>
      </c>
      <c r="C1176" s="34">
        <v>42826</v>
      </c>
      <c r="D1176" s="15">
        <v>51045</v>
      </c>
      <c r="E1176" s="15">
        <v>50445</v>
      </c>
      <c r="F1176" s="15">
        <v>150</v>
      </c>
      <c r="G1176" s="15">
        <v>0</v>
      </c>
      <c r="H1176" s="15">
        <v>0</v>
      </c>
      <c r="I1176" s="15">
        <v>450</v>
      </c>
      <c r="J1176" s="15">
        <v>4199.46</v>
      </c>
      <c r="K1176" s="15">
        <v>0</v>
      </c>
      <c r="L1176" s="15">
        <v>510</v>
      </c>
      <c r="M1176" s="15">
        <v>165</v>
      </c>
      <c r="N1176" s="15">
        <v>2000</v>
      </c>
      <c r="O1176" s="15">
        <v>44372.25</v>
      </c>
      <c r="P1176" s="15">
        <v>0</v>
      </c>
      <c r="Q1176" s="15">
        <v>9663.7999999999993</v>
      </c>
      <c r="R1176" s="15">
        <v>3883.41</v>
      </c>
      <c r="S1176" s="15">
        <v>50445</v>
      </c>
      <c r="T1176" s="15">
        <v>7155.58</v>
      </c>
      <c r="U1176" s="15">
        <v>0</v>
      </c>
      <c r="V1176" s="15">
        <v>318.88</v>
      </c>
      <c r="W1176" s="15">
        <v>55919.46</v>
      </c>
      <c r="X1176" s="16">
        <v>1210</v>
      </c>
      <c r="Y1176" s="16">
        <v>685</v>
      </c>
      <c r="Z1176" s="16">
        <v>0</v>
      </c>
      <c r="AA1176" s="16">
        <v>120</v>
      </c>
      <c r="AB1176" s="16">
        <v>1775</v>
      </c>
      <c r="AC1176" s="16">
        <v>0</v>
      </c>
      <c r="AD1176" s="15">
        <v>0</v>
      </c>
      <c r="AE1176" s="15">
        <v>41272.79</v>
      </c>
      <c r="AF1176" s="17">
        <v>-194.17</v>
      </c>
      <c r="AG1176" s="17">
        <v>0.21</v>
      </c>
      <c r="AH1176" s="17">
        <v>0</v>
      </c>
      <c r="AI1176" s="17">
        <v>0</v>
      </c>
      <c r="AJ1176" s="17">
        <v>0</v>
      </c>
      <c r="AK1176" s="17">
        <v>0</v>
      </c>
      <c r="AL1176" s="18">
        <v>754</v>
      </c>
      <c r="AM1176" s="18">
        <v>762</v>
      </c>
      <c r="AN1176" s="35">
        <v>42830</v>
      </c>
      <c r="AO1176" s="35">
        <v>42828</v>
      </c>
      <c r="AP1176" s="23" t="s">
        <v>50</v>
      </c>
      <c r="AQ1176" s="36">
        <v>42829.499432870369</v>
      </c>
      <c r="AR1176" s="20" t="s">
        <v>51</v>
      </c>
      <c r="AS1176" s="25" t="s">
        <v>50</v>
      </c>
      <c r="AT1176" s="37">
        <v>42850.879733796297</v>
      </c>
      <c r="AU1176" s="21" t="s">
        <v>57</v>
      </c>
    </row>
    <row r="1177" spans="1:47" x14ac:dyDescent="0.2">
      <c r="A1177" s="4" t="s">
        <v>170</v>
      </c>
      <c r="B1177" s="14" t="s">
        <v>171</v>
      </c>
      <c r="C1177" s="34">
        <v>42828</v>
      </c>
      <c r="D1177" s="15">
        <v>120400</v>
      </c>
      <c r="E1177" s="15">
        <v>118700</v>
      </c>
      <c r="F1177" s="15">
        <v>0</v>
      </c>
      <c r="G1177" s="15">
        <v>0</v>
      </c>
      <c r="H1177" s="15">
        <v>0</v>
      </c>
      <c r="I1177" s="15">
        <v>1700</v>
      </c>
      <c r="J1177" s="15">
        <v>15657.39</v>
      </c>
      <c r="K1177" s="15">
        <v>0</v>
      </c>
      <c r="L1177" s="15">
        <v>705</v>
      </c>
      <c r="M1177" s="15">
        <v>1535</v>
      </c>
      <c r="N1177" s="15">
        <v>1000</v>
      </c>
      <c r="O1177" s="15">
        <v>94364.08</v>
      </c>
      <c r="P1177" s="15">
        <v>0</v>
      </c>
      <c r="Q1177" s="15">
        <v>33471.440000000002</v>
      </c>
      <c r="R1177" s="15">
        <v>11461.87</v>
      </c>
      <c r="S1177" s="15">
        <v>118700</v>
      </c>
      <c r="T1177" s="15">
        <v>19426.53</v>
      </c>
      <c r="U1177" s="15">
        <v>0</v>
      </c>
      <c r="V1177" s="15">
        <v>1170.8599999999999</v>
      </c>
      <c r="W1177" s="15">
        <v>138297.39000000001</v>
      </c>
      <c r="X1177" s="16">
        <v>1740</v>
      </c>
      <c r="Y1177" s="16">
        <v>2875</v>
      </c>
      <c r="Z1177" s="16">
        <v>0</v>
      </c>
      <c r="AA1177" s="16">
        <v>440</v>
      </c>
      <c r="AB1177" s="16">
        <v>4175</v>
      </c>
      <c r="AC1177" s="16">
        <v>0</v>
      </c>
      <c r="AD1177" s="15">
        <v>0</v>
      </c>
      <c r="AE1177" s="15">
        <v>80641.69</v>
      </c>
      <c r="AF1177" s="17">
        <v>-525.80999999999995</v>
      </c>
      <c r="AG1177" s="17">
        <v>0.31</v>
      </c>
      <c r="AH1177" s="17">
        <v>0</v>
      </c>
      <c r="AI1177" s="17">
        <v>0</v>
      </c>
      <c r="AJ1177" s="17">
        <v>0</v>
      </c>
      <c r="AK1177" s="17">
        <v>0</v>
      </c>
      <c r="AL1177" s="18">
        <v>1719</v>
      </c>
      <c r="AM1177" s="18">
        <v>1762</v>
      </c>
      <c r="AN1177" s="35">
        <v>42832</v>
      </c>
      <c r="AO1177" s="35">
        <v>42829</v>
      </c>
      <c r="AP1177" s="23" t="s">
        <v>50</v>
      </c>
      <c r="AQ1177" s="36">
        <v>42832.434224537035</v>
      </c>
      <c r="AR1177" s="20" t="s">
        <v>51</v>
      </c>
      <c r="AS1177" s="25" t="s">
        <v>50</v>
      </c>
      <c r="AT1177" s="37">
        <v>42850.879733796297</v>
      </c>
      <c r="AU1177" s="21" t="s">
        <v>57</v>
      </c>
    </row>
    <row r="1178" spans="1:47" x14ac:dyDescent="0.2">
      <c r="A1178" s="4" t="s">
        <v>170</v>
      </c>
      <c r="B1178" s="14" t="s">
        <v>171</v>
      </c>
      <c r="C1178" s="34">
        <v>42829</v>
      </c>
      <c r="D1178" s="15">
        <v>95150</v>
      </c>
      <c r="E1178" s="15">
        <v>94200</v>
      </c>
      <c r="F1178" s="15">
        <v>0</v>
      </c>
      <c r="G1178" s="15">
        <v>0</v>
      </c>
      <c r="H1178" s="15">
        <v>0</v>
      </c>
      <c r="I1178" s="15">
        <v>950</v>
      </c>
      <c r="J1178" s="15">
        <v>8684.94</v>
      </c>
      <c r="K1178" s="15">
        <v>0</v>
      </c>
      <c r="L1178" s="15">
        <v>745</v>
      </c>
      <c r="M1178" s="15">
        <v>370</v>
      </c>
      <c r="N1178" s="15">
        <v>2300</v>
      </c>
      <c r="O1178" s="15">
        <v>79372.55</v>
      </c>
      <c r="P1178" s="15">
        <v>890</v>
      </c>
      <c r="Q1178" s="15">
        <v>19479.48</v>
      </c>
      <c r="R1178" s="15">
        <v>7507.91</v>
      </c>
      <c r="S1178" s="15">
        <v>94200</v>
      </c>
      <c r="T1178" s="15">
        <v>12408.82</v>
      </c>
      <c r="U1178" s="15">
        <v>0</v>
      </c>
      <c r="V1178" s="15">
        <v>641.12</v>
      </c>
      <c r="W1178" s="15">
        <v>104949.94</v>
      </c>
      <c r="X1178" s="16">
        <v>1680</v>
      </c>
      <c r="Y1178" s="16">
        <v>2010</v>
      </c>
      <c r="Z1178" s="16">
        <v>0</v>
      </c>
      <c r="AA1178" s="16">
        <v>560</v>
      </c>
      <c r="AB1178" s="16">
        <v>3130</v>
      </c>
      <c r="AC1178" s="16">
        <v>0</v>
      </c>
      <c r="AD1178" s="15">
        <v>0</v>
      </c>
      <c r="AE1178" s="15">
        <v>72702.61</v>
      </c>
      <c r="AF1178" s="17">
        <v>-321.55</v>
      </c>
      <c r="AG1178" s="17">
        <v>0.39</v>
      </c>
      <c r="AH1178" s="17">
        <v>0</v>
      </c>
      <c r="AI1178" s="17">
        <v>0</v>
      </c>
      <c r="AJ1178" s="17">
        <v>0</v>
      </c>
      <c r="AK1178" s="17">
        <v>0</v>
      </c>
      <c r="AL1178" s="18">
        <v>1316</v>
      </c>
      <c r="AM1178" s="18">
        <v>1337</v>
      </c>
      <c r="AN1178" s="35">
        <v>42835</v>
      </c>
      <c r="AO1178" s="35">
        <v>42830</v>
      </c>
      <c r="AP1178" s="23" t="s">
        <v>50</v>
      </c>
      <c r="AQ1178" s="36">
        <v>42834.882326388892</v>
      </c>
      <c r="AR1178" s="20" t="s">
        <v>51</v>
      </c>
      <c r="AS1178" s="25" t="s">
        <v>50</v>
      </c>
      <c r="AT1178" s="37">
        <v>42850.879733796297</v>
      </c>
      <c r="AU1178" s="21" t="s">
        <v>57</v>
      </c>
    </row>
    <row r="1179" spans="1:47" x14ac:dyDescent="0.2">
      <c r="A1179" s="4" t="s">
        <v>170</v>
      </c>
      <c r="B1179" s="14" t="s">
        <v>171</v>
      </c>
      <c r="C1179" s="34">
        <v>42830</v>
      </c>
      <c r="D1179" s="15">
        <v>78310</v>
      </c>
      <c r="E1179" s="15">
        <v>77460</v>
      </c>
      <c r="F1179" s="15">
        <v>0</v>
      </c>
      <c r="G1179" s="15">
        <v>0</v>
      </c>
      <c r="H1179" s="15">
        <v>0</v>
      </c>
      <c r="I1179" s="15">
        <v>850</v>
      </c>
      <c r="J1179" s="15">
        <v>6276.81</v>
      </c>
      <c r="K1179" s="15">
        <v>0</v>
      </c>
      <c r="L1179" s="15">
        <v>805</v>
      </c>
      <c r="M1179" s="15">
        <v>565</v>
      </c>
      <c r="N1179" s="15">
        <v>500</v>
      </c>
      <c r="O1179" s="15">
        <v>62197.66</v>
      </c>
      <c r="P1179" s="15">
        <v>0</v>
      </c>
      <c r="Q1179" s="15">
        <v>19130.82</v>
      </c>
      <c r="R1179" s="15">
        <v>5128.33</v>
      </c>
      <c r="S1179" s="15">
        <v>77460</v>
      </c>
      <c r="T1179" s="15">
        <v>8496.56</v>
      </c>
      <c r="U1179" s="15">
        <v>0</v>
      </c>
      <c r="V1179" s="15">
        <v>500.25</v>
      </c>
      <c r="W1179" s="15">
        <v>85956.81</v>
      </c>
      <c r="X1179" s="16">
        <v>2280</v>
      </c>
      <c r="Y1179" s="16">
        <v>1560</v>
      </c>
      <c r="Z1179" s="16">
        <v>0</v>
      </c>
      <c r="AA1179" s="16">
        <v>0</v>
      </c>
      <c r="AB1179" s="16">
        <v>3840</v>
      </c>
      <c r="AC1179" s="16">
        <v>0</v>
      </c>
      <c r="AD1179" s="15">
        <v>0</v>
      </c>
      <c r="AE1179" s="15">
        <v>58390.85</v>
      </c>
      <c r="AF1179" s="17">
        <v>-326.33999999999997</v>
      </c>
      <c r="AG1179" s="17">
        <v>0.15</v>
      </c>
      <c r="AH1179" s="17">
        <v>0</v>
      </c>
      <c r="AI1179" s="17">
        <v>0</v>
      </c>
      <c r="AJ1179" s="17">
        <v>0</v>
      </c>
      <c r="AK1179" s="17">
        <v>0</v>
      </c>
      <c r="AL1179" s="18">
        <v>1019</v>
      </c>
      <c r="AM1179" s="18">
        <v>1058</v>
      </c>
      <c r="AN1179" s="35">
        <v>42835</v>
      </c>
      <c r="AO1179" s="35">
        <v>42832</v>
      </c>
      <c r="AP1179" s="23" t="s">
        <v>50</v>
      </c>
      <c r="AQ1179" s="36">
        <v>42834.946840277778</v>
      </c>
      <c r="AR1179" s="20" t="s">
        <v>51</v>
      </c>
      <c r="AS1179" s="25" t="s">
        <v>50</v>
      </c>
      <c r="AT1179" s="37">
        <v>42850.879733796297</v>
      </c>
      <c r="AU1179" s="21" t="s">
        <v>57</v>
      </c>
    </row>
    <row r="1180" spans="1:47" x14ac:dyDescent="0.2">
      <c r="A1180" s="4" t="s">
        <v>170</v>
      </c>
      <c r="B1180" s="14" t="s">
        <v>171</v>
      </c>
      <c r="C1180" s="34">
        <v>42832</v>
      </c>
      <c r="D1180" s="15">
        <v>157840</v>
      </c>
      <c r="E1180" s="15">
        <v>156190</v>
      </c>
      <c r="F1180" s="15">
        <v>0</v>
      </c>
      <c r="G1180" s="15">
        <v>0</v>
      </c>
      <c r="H1180" s="15">
        <v>0</v>
      </c>
      <c r="I1180" s="15">
        <v>1650</v>
      </c>
      <c r="J1180" s="15">
        <v>17051.669999999998</v>
      </c>
      <c r="K1180" s="15">
        <v>0</v>
      </c>
      <c r="L1180" s="15">
        <v>1365</v>
      </c>
      <c r="M1180" s="15">
        <v>685</v>
      </c>
      <c r="N1180" s="15">
        <v>5200</v>
      </c>
      <c r="O1180" s="15">
        <v>155699.32999999999</v>
      </c>
      <c r="P1180" s="15">
        <v>65</v>
      </c>
      <c r="Q1180" s="15">
        <v>16930.84</v>
      </c>
      <c r="R1180" s="15">
        <v>9446.5</v>
      </c>
      <c r="S1180" s="15">
        <v>156190</v>
      </c>
      <c r="T1180" s="15">
        <v>24702.03</v>
      </c>
      <c r="U1180" s="15">
        <v>0</v>
      </c>
      <c r="V1180" s="15">
        <v>1249.6400000000001</v>
      </c>
      <c r="W1180" s="15">
        <v>176941.67</v>
      </c>
      <c r="X1180" s="16">
        <v>2260</v>
      </c>
      <c r="Y1180" s="16">
        <v>3415</v>
      </c>
      <c r="Z1180" s="16">
        <v>0</v>
      </c>
      <c r="AA1180" s="16">
        <v>1540</v>
      </c>
      <c r="AB1180" s="16">
        <v>4135</v>
      </c>
      <c r="AC1180" s="16">
        <v>0</v>
      </c>
      <c r="AD1180" s="15">
        <v>0</v>
      </c>
      <c r="AE1180" s="15">
        <v>140732.66</v>
      </c>
      <c r="AF1180" s="17">
        <v>-248.44</v>
      </c>
      <c r="AG1180" s="17">
        <v>0.34</v>
      </c>
      <c r="AH1180" s="17">
        <v>0</v>
      </c>
      <c r="AI1180" s="17">
        <v>0</v>
      </c>
      <c r="AJ1180" s="17">
        <v>0</v>
      </c>
      <c r="AK1180" s="17">
        <v>0</v>
      </c>
      <c r="AL1180" s="18">
        <v>2128</v>
      </c>
      <c r="AM1180" s="18">
        <v>2178</v>
      </c>
      <c r="AN1180" s="35">
        <v>42837</v>
      </c>
      <c r="AO1180" s="35">
        <v>42833</v>
      </c>
      <c r="AP1180" s="23" t="s">
        <v>50</v>
      </c>
      <c r="AQ1180" s="36">
        <v>42835.612534722219</v>
      </c>
      <c r="AR1180" s="20" t="s">
        <v>51</v>
      </c>
      <c r="AS1180" s="25" t="s">
        <v>50</v>
      </c>
      <c r="AT1180" s="37">
        <v>42850.879733796297</v>
      </c>
      <c r="AU1180" s="21" t="s">
        <v>57</v>
      </c>
    </row>
    <row r="1181" spans="1:47" x14ac:dyDescent="0.2">
      <c r="A1181" s="4" t="s">
        <v>170</v>
      </c>
      <c r="B1181" s="14" t="s">
        <v>171</v>
      </c>
      <c r="C1181" s="34">
        <v>42833</v>
      </c>
      <c r="D1181" s="15">
        <v>73175</v>
      </c>
      <c r="E1181" s="15">
        <v>72725</v>
      </c>
      <c r="F1181" s="15">
        <v>0</v>
      </c>
      <c r="G1181" s="15">
        <v>0</v>
      </c>
      <c r="H1181" s="15">
        <v>0</v>
      </c>
      <c r="I1181" s="15">
        <v>450</v>
      </c>
      <c r="J1181" s="15">
        <v>7620.96</v>
      </c>
      <c r="K1181" s="15">
        <v>0</v>
      </c>
      <c r="L1181" s="15">
        <v>605</v>
      </c>
      <c r="M1181" s="15">
        <v>485</v>
      </c>
      <c r="N1181" s="15">
        <v>1000</v>
      </c>
      <c r="O1181" s="15">
        <v>70080.98</v>
      </c>
      <c r="P1181" s="15">
        <v>370</v>
      </c>
      <c r="Q1181" s="15">
        <v>8163.46</v>
      </c>
      <c r="R1181" s="15">
        <v>4271.5200000000004</v>
      </c>
      <c r="S1181" s="15">
        <v>72725</v>
      </c>
      <c r="T1181" s="15">
        <v>9591.08</v>
      </c>
      <c r="U1181" s="15">
        <v>0</v>
      </c>
      <c r="V1181" s="15">
        <v>569.88</v>
      </c>
      <c r="W1181" s="15">
        <v>81885.960000000006</v>
      </c>
      <c r="X1181" s="16">
        <v>2160</v>
      </c>
      <c r="Y1181" s="16">
        <v>1285</v>
      </c>
      <c r="Z1181" s="16">
        <v>0</v>
      </c>
      <c r="AA1181" s="16">
        <v>150</v>
      </c>
      <c r="AB1181" s="16">
        <v>3295</v>
      </c>
      <c r="AC1181" s="16">
        <v>0</v>
      </c>
      <c r="AD1181" s="15">
        <v>0</v>
      </c>
      <c r="AE1181" s="15">
        <v>64665.02</v>
      </c>
      <c r="AF1181" s="17">
        <v>-144.11000000000001</v>
      </c>
      <c r="AG1181" s="17">
        <v>0.98</v>
      </c>
      <c r="AH1181" s="17">
        <v>0</v>
      </c>
      <c r="AI1181" s="17">
        <v>0</v>
      </c>
      <c r="AJ1181" s="17">
        <v>0</v>
      </c>
      <c r="AK1181" s="17">
        <v>0</v>
      </c>
      <c r="AL1181" s="18">
        <v>957</v>
      </c>
      <c r="AM1181" s="18">
        <v>983</v>
      </c>
      <c r="AN1181" s="35">
        <v>42837</v>
      </c>
      <c r="AO1181" s="35">
        <v>42835</v>
      </c>
      <c r="AP1181" s="23" t="s">
        <v>50</v>
      </c>
      <c r="AQ1181" s="36">
        <v>42836.46675925926</v>
      </c>
      <c r="AR1181" s="20" t="s">
        <v>51</v>
      </c>
      <c r="AS1181" s="25" t="s">
        <v>50</v>
      </c>
      <c r="AT1181" s="37">
        <v>42850.879733796297</v>
      </c>
      <c r="AU1181" s="21" t="s">
        <v>57</v>
      </c>
    </row>
    <row r="1182" spans="1:47" x14ac:dyDescent="0.2">
      <c r="A1182" s="4" t="s">
        <v>170</v>
      </c>
      <c r="B1182" s="14" t="s">
        <v>171</v>
      </c>
      <c r="C1182" s="34">
        <v>42835</v>
      </c>
      <c r="D1182" s="15">
        <v>86120</v>
      </c>
      <c r="E1182" s="15">
        <v>85220</v>
      </c>
      <c r="F1182" s="15">
        <v>0</v>
      </c>
      <c r="G1182" s="15">
        <v>0</v>
      </c>
      <c r="H1182" s="15">
        <v>0</v>
      </c>
      <c r="I1182" s="15">
        <v>900</v>
      </c>
      <c r="J1182" s="15">
        <v>4911.18</v>
      </c>
      <c r="K1182" s="15">
        <v>0</v>
      </c>
      <c r="L1182" s="15">
        <v>430</v>
      </c>
      <c r="M1182" s="15">
        <v>575</v>
      </c>
      <c r="N1182" s="15">
        <v>2000</v>
      </c>
      <c r="O1182" s="15">
        <v>70237.33</v>
      </c>
      <c r="P1182" s="15">
        <v>0</v>
      </c>
      <c r="Q1182" s="15">
        <v>15919.72</v>
      </c>
      <c r="R1182" s="15">
        <v>7879.13</v>
      </c>
      <c r="S1182" s="15">
        <v>85220</v>
      </c>
      <c r="T1182" s="15">
        <v>8429.14</v>
      </c>
      <c r="U1182" s="15">
        <v>0</v>
      </c>
      <c r="V1182" s="15">
        <v>387.04</v>
      </c>
      <c r="W1182" s="15">
        <v>92036.18</v>
      </c>
      <c r="X1182" s="16">
        <v>2520</v>
      </c>
      <c r="Y1182" s="16">
        <v>2370</v>
      </c>
      <c r="Z1182" s="16">
        <v>0</v>
      </c>
      <c r="AA1182" s="16">
        <v>1155</v>
      </c>
      <c r="AB1182" s="16">
        <v>3735</v>
      </c>
      <c r="AC1182" s="16">
        <v>1100</v>
      </c>
      <c r="AD1182" s="15">
        <v>0</v>
      </c>
      <c r="AE1182" s="15">
        <v>69156.149999999994</v>
      </c>
      <c r="AF1182" s="17">
        <v>-160.51</v>
      </c>
      <c r="AG1182" s="17">
        <v>0.85</v>
      </c>
      <c r="AH1182" s="17">
        <v>0</v>
      </c>
      <c r="AI1182" s="17">
        <v>3845.12</v>
      </c>
      <c r="AJ1182" s="17">
        <v>-3845.12</v>
      </c>
      <c r="AK1182" s="17">
        <v>0</v>
      </c>
      <c r="AL1182" s="18">
        <v>1054</v>
      </c>
      <c r="AM1182" s="18">
        <v>1075</v>
      </c>
      <c r="AN1182" s="35">
        <v>42842</v>
      </c>
      <c r="AO1182" s="35">
        <v>42836</v>
      </c>
      <c r="AP1182" s="23" t="s">
        <v>50</v>
      </c>
      <c r="AQ1182" s="36">
        <v>42837.422210648147</v>
      </c>
      <c r="AR1182" s="20" t="s">
        <v>51</v>
      </c>
      <c r="AS1182" s="25" t="s">
        <v>50</v>
      </c>
      <c r="AT1182" s="37">
        <v>42850.879733796297</v>
      </c>
      <c r="AU1182" s="21" t="s">
        <v>57</v>
      </c>
    </row>
    <row r="1183" spans="1:47" x14ac:dyDescent="0.2">
      <c r="A1183" s="4" t="s">
        <v>170</v>
      </c>
      <c r="B1183" s="14" t="s">
        <v>171</v>
      </c>
      <c r="C1183" s="34">
        <v>42836</v>
      </c>
      <c r="D1183" s="15">
        <v>20115</v>
      </c>
      <c r="E1183" s="15">
        <v>19915</v>
      </c>
      <c r="F1183" s="15">
        <v>0</v>
      </c>
      <c r="G1183" s="15">
        <v>0</v>
      </c>
      <c r="H1183" s="15">
        <v>0</v>
      </c>
      <c r="I1183" s="15">
        <v>200</v>
      </c>
      <c r="J1183" s="15">
        <v>1437.06</v>
      </c>
      <c r="K1183" s="15">
        <v>0</v>
      </c>
      <c r="L1183" s="15">
        <v>315</v>
      </c>
      <c r="M1183" s="15">
        <v>60</v>
      </c>
      <c r="N1183" s="15">
        <v>1000</v>
      </c>
      <c r="O1183" s="15">
        <v>19204.28</v>
      </c>
      <c r="P1183" s="15">
        <v>0</v>
      </c>
      <c r="Q1183" s="15">
        <v>1910</v>
      </c>
      <c r="R1183" s="15">
        <v>1812.78</v>
      </c>
      <c r="S1183" s="15">
        <v>19915</v>
      </c>
      <c r="T1183" s="15">
        <v>2893.51</v>
      </c>
      <c r="U1183" s="15">
        <v>0</v>
      </c>
      <c r="V1183" s="15">
        <v>118.55</v>
      </c>
      <c r="W1183" s="15">
        <v>21927.06</v>
      </c>
      <c r="X1183" s="16">
        <v>1590</v>
      </c>
      <c r="Y1183" s="16">
        <v>830</v>
      </c>
      <c r="Z1183" s="16">
        <v>0</v>
      </c>
      <c r="AA1183" s="16">
        <v>0</v>
      </c>
      <c r="AB1183" s="16">
        <v>2420</v>
      </c>
      <c r="AC1183" s="16">
        <v>0</v>
      </c>
      <c r="AD1183" s="15">
        <v>0</v>
      </c>
      <c r="AE1183" s="15">
        <v>19812.22</v>
      </c>
      <c r="AF1183" s="17">
        <v>-32.56</v>
      </c>
      <c r="AG1183" s="17">
        <v>0.78</v>
      </c>
      <c r="AH1183" s="17">
        <v>0</v>
      </c>
      <c r="AI1183" s="17">
        <v>0</v>
      </c>
      <c r="AJ1183" s="17">
        <v>0</v>
      </c>
      <c r="AK1183" s="17">
        <v>0</v>
      </c>
      <c r="AL1183" s="18">
        <v>243</v>
      </c>
      <c r="AM1183" s="18">
        <v>249</v>
      </c>
      <c r="AN1183" s="35">
        <v>42843</v>
      </c>
      <c r="AO1183" s="35">
        <v>42837</v>
      </c>
      <c r="AP1183" s="23" t="s">
        <v>50</v>
      </c>
      <c r="AQ1183" s="36">
        <v>42841.521597222221</v>
      </c>
      <c r="AR1183" s="20" t="s">
        <v>51</v>
      </c>
      <c r="AS1183" s="25" t="s">
        <v>50</v>
      </c>
      <c r="AT1183" s="37">
        <v>42850.879733796297</v>
      </c>
      <c r="AU1183" s="21" t="s">
        <v>57</v>
      </c>
    </row>
    <row r="1184" spans="1:47" x14ac:dyDescent="0.2">
      <c r="A1184" s="4" t="s">
        <v>170</v>
      </c>
      <c r="B1184" s="14" t="s">
        <v>171</v>
      </c>
      <c r="C1184" s="34">
        <v>42837</v>
      </c>
      <c r="D1184" s="15">
        <v>2315</v>
      </c>
      <c r="E1184" s="15">
        <v>2315</v>
      </c>
      <c r="F1184" s="15">
        <v>0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45</v>
      </c>
      <c r="M1184" s="15">
        <v>10</v>
      </c>
      <c r="N1184" s="15">
        <v>0</v>
      </c>
      <c r="O1184" s="15">
        <v>2215</v>
      </c>
      <c r="P1184" s="15">
        <v>0</v>
      </c>
      <c r="Q1184" s="15">
        <v>155</v>
      </c>
      <c r="R1184" s="15">
        <v>0</v>
      </c>
      <c r="S1184" s="15">
        <v>2315</v>
      </c>
      <c r="T1184" s="15">
        <v>51.41</v>
      </c>
      <c r="U1184" s="15">
        <v>0</v>
      </c>
      <c r="V1184" s="15">
        <v>3.59</v>
      </c>
      <c r="W1184" s="15">
        <v>2370</v>
      </c>
      <c r="X1184" s="16">
        <v>870</v>
      </c>
      <c r="Y1184" s="16">
        <v>1095</v>
      </c>
      <c r="Z1184" s="16">
        <v>0</v>
      </c>
      <c r="AA1184" s="16">
        <v>595</v>
      </c>
      <c r="AB1184" s="16">
        <v>1370</v>
      </c>
      <c r="AC1184" s="16">
        <v>0</v>
      </c>
      <c r="AD1184" s="15">
        <v>0</v>
      </c>
      <c r="AE1184" s="15">
        <v>3530</v>
      </c>
      <c r="AF1184" s="17">
        <v>-2.81</v>
      </c>
      <c r="AG1184" s="17">
        <v>0</v>
      </c>
      <c r="AH1184" s="17">
        <v>0</v>
      </c>
      <c r="AI1184" s="17">
        <v>-1370</v>
      </c>
      <c r="AJ1184" s="17">
        <v>0</v>
      </c>
      <c r="AK1184" s="17">
        <v>0</v>
      </c>
      <c r="AL1184" s="18">
        <v>23</v>
      </c>
      <c r="AM1184" s="18">
        <v>23</v>
      </c>
      <c r="AN1184" s="35">
        <v>42844</v>
      </c>
      <c r="AO1184" s="35">
        <v>42838</v>
      </c>
      <c r="AP1184" s="23" t="s">
        <v>50</v>
      </c>
      <c r="AQ1184" s="36">
        <v>42842.362696759257</v>
      </c>
      <c r="AR1184" s="20" t="s">
        <v>51</v>
      </c>
      <c r="AS1184" s="25" t="s">
        <v>50</v>
      </c>
      <c r="AT1184" s="37">
        <v>42850.879733796297</v>
      </c>
      <c r="AU1184" s="21" t="s">
        <v>57</v>
      </c>
    </row>
    <row r="1185" spans="1:47" x14ac:dyDescent="0.2">
      <c r="A1185" s="4" t="s">
        <v>170</v>
      </c>
      <c r="B1185" s="14" t="s">
        <v>171</v>
      </c>
      <c r="C1185" s="34">
        <v>42842</v>
      </c>
      <c r="D1185" s="15">
        <v>86375</v>
      </c>
      <c r="E1185" s="15">
        <v>85525</v>
      </c>
      <c r="F1185" s="15">
        <v>0</v>
      </c>
      <c r="G1185" s="15">
        <v>0</v>
      </c>
      <c r="H1185" s="15">
        <v>0</v>
      </c>
      <c r="I1185" s="15">
        <v>850</v>
      </c>
      <c r="J1185" s="15">
        <v>12367.53</v>
      </c>
      <c r="K1185" s="15">
        <v>0</v>
      </c>
      <c r="L1185" s="15">
        <v>675</v>
      </c>
      <c r="M1185" s="15">
        <v>1325</v>
      </c>
      <c r="N1185" s="15">
        <v>1600</v>
      </c>
      <c r="O1185" s="15">
        <v>75054.820000000007</v>
      </c>
      <c r="P1185" s="15">
        <v>0</v>
      </c>
      <c r="Q1185" s="15">
        <v>22028.92</v>
      </c>
      <c r="R1185" s="15">
        <v>5258.79</v>
      </c>
      <c r="S1185" s="15">
        <v>85525</v>
      </c>
      <c r="T1185" s="15">
        <v>15877.6</v>
      </c>
      <c r="U1185" s="15">
        <v>0</v>
      </c>
      <c r="V1185" s="15">
        <v>939.93</v>
      </c>
      <c r="W1185" s="15">
        <v>100742.53</v>
      </c>
      <c r="X1185" s="16">
        <v>1490</v>
      </c>
      <c r="Y1185" s="16">
        <v>2520</v>
      </c>
      <c r="Z1185" s="16">
        <v>0</v>
      </c>
      <c r="AA1185" s="16">
        <v>775</v>
      </c>
      <c r="AB1185" s="16">
        <v>3235</v>
      </c>
      <c r="AC1185" s="16">
        <v>0</v>
      </c>
      <c r="AD1185" s="15">
        <v>0</v>
      </c>
      <c r="AE1185" s="15">
        <v>63922.29</v>
      </c>
      <c r="AF1185" s="17">
        <v>-360.32</v>
      </c>
      <c r="AG1185" s="17">
        <v>0.83</v>
      </c>
      <c r="AH1185" s="17">
        <v>0</v>
      </c>
      <c r="AI1185" s="17">
        <v>-2475.12</v>
      </c>
      <c r="AJ1185" s="17">
        <v>0</v>
      </c>
      <c r="AK1185" s="17">
        <v>0</v>
      </c>
      <c r="AL1185" s="18">
        <v>1259</v>
      </c>
      <c r="AM1185" s="18">
        <v>1282</v>
      </c>
      <c r="AN1185" s="35">
        <v>42845</v>
      </c>
      <c r="AO1185" s="35">
        <v>42843</v>
      </c>
      <c r="AP1185" s="23" t="s">
        <v>50</v>
      </c>
      <c r="AQ1185" s="36">
        <v>42843.74082175926</v>
      </c>
      <c r="AR1185" s="20" t="s">
        <v>51</v>
      </c>
      <c r="AS1185" s="25" t="s">
        <v>50</v>
      </c>
      <c r="AT1185" s="37">
        <v>42850.879733796297</v>
      </c>
      <c r="AU1185" s="21" t="s">
        <v>57</v>
      </c>
    </row>
    <row r="1186" spans="1:47" x14ac:dyDescent="0.2">
      <c r="A1186" s="4" t="s">
        <v>170</v>
      </c>
      <c r="B1186" s="14" t="s">
        <v>171</v>
      </c>
      <c r="C1186" s="34">
        <v>42843</v>
      </c>
      <c r="D1186" s="15">
        <v>111370</v>
      </c>
      <c r="E1186" s="15">
        <v>110170</v>
      </c>
      <c r="F1186" s="15">
        <v>0</v>
      </c>
      <c r="G1186" s="15">
        <v>0</v>
      </c>
      <c r="H1186" s="15">
        <v>0</v>
      </c>
      <c r="I1186" s="15">
        <v>1200</v>
      </c>
      <c r="J1186" s="15">
        <v>13736.55</v>
      </c>
      <c r="K1186" s="15">
        <v>0</v>
      </c>
      <c r="L1186" s="15">
        <v>775</v>
      </c>
      <c r="M1186" s="15">
        <v>970</v>
      </c>
      <c r="N1186" s="15">
        <v>3000</v>
      </c>
      <c r="O1186" s="15">
        <v>83813.78</v>
      </c>
      <c r="P1186" s="15">
        <v>790</v>
      </c>
      <c r="Q1186" s="15">
        <v>32773.25</v>
      </c>
      <c r="R1186" s="15">
        <v>12474.52</v>
      </c>
      <c r="S1186" s="15">
        <v>110170</v>
      </c>
      <c r="T1186" s="15">
        <v>18668.740000000002</v>
      </c>
      <c r="U1186" s="15">
        <v>0</v>
      </c>
      <c r="V1186" s="15">
        <v>1012.81</v>
      </c>
      <c r="W1186" s="15">
        <v>126851.55</v>
      </c>
      <c r="X1186" s="16">
        <v>1330</v>
      </c>
      <c r="Y1186" s="16">
        <v>1465</v>
      </c>
      <c r="Z1186" s="16">
        <v>0</v>
      </c>
      <c r="AA1186" s="16">
        <v>250</v>
      </c>
      <c r="AB1186" s="16">
        <v>2545</v>
      </c>
      <c r="AC1186" s="16">
        <v>0</v>
      </c>
      <c r="AD1186" s="15">
        <v>0</v>
      </c>
      <c r="AE1186" s="15">
        <v>70877.23</v>
      </c>
      <c r="AF1186" s="17">
        <v>-565.29999999999995</v>
      </c>
      <c r="AG1186" s="17">
        <v>0.77</v>
      </c>
      <c r="AH1186" s="17">
        <v>0</v>
      </c>
      <c r="AI1186" s="17">
        <v>0</v>
      </c>
      <c r="AJ1186" s="17">
        <v>0</v>
      </c>
      <c r="AK1186" s="17">
        <v>0</v>
      </c>
      <c r="AL1186" s="18">
        <v>1397</v>
      </c>
      <c r="AM1186" s="18">
        <v>1421</v>
      </c>
      <c r="AN1186" s="35">
        <v>42846</v>
      </c>
      <c r="AO1186" s="35">
        <v>42844</v>
      </c>
      <c r="AP1186" s="23" t="s">
        <v>50</v>
      </c>
      <c r="AQ1186" s="36">
        <v>42844.703310185185</v>
      </c>
      <c r="AR1186" s="20" t="s">
        <v>51</v>
      </c>
      <c r="AS1186" s="25" t="s">
        <v>50</v>
      </c>
      <c r="AT1186" s="37">
        <v>42850.879733796297</v>
      </c>
      <c r="AU1186" s="21" t="s">
        <v>57</v>
      </c>
    </row>
    <row r="1187" spans="1:47" x14ac:dyDescent="0.2">
      <c r="A1187" s="4" t="s">
        <v>170</v>
      </c>
      <c r="B1187" s="14" t="s">
        <v>171</v>
      </c>
      <c r="C1187" s="34">
        <v>42844</v>
      </c>
      <c r="D1187" s="15">
        <v>94395</v>
      </c>
      <c r="E1187" s="15">
        <v>93545</v>
      </c>
      <c r="F1187" s="15">
        <v>0</v>
      </c>
      <c r="G1187" s="15">
        <v>0</v>
      </c>
      <c r="H1187" s="15">
        <v>0</v>
      </c>
      <c r="I1187" s="15">
        <v>850</v>
      </c>
      <c r="J1187" s="15">
        <v>8093.01</v>
      </c>
      <c r="K1187" s="15">
        <v>0</v>
      </c>
      <c r="L1187" s="15">
        <v>1005</v>
      </c>
      <c r="M1187" s="15">
        <v>105</v>
      </c>
      <c r="N1187" s="15">
        <v>3900</v>
      </c>
      <c r="O1187" s="15">
        <v>74617.84</v>
      </c>
      <c r="P1187" s="15">
        <v>0</v>
      </c>
      <c r="Q1187" s="15">
        <v>20209.7</v>
      </c>
      <c r="R1187" s="15">
        <v>12670.47</v>
      </c>
      <c r="S1187" s="15">
        <v>93545</v>
      </c>
      <c r="T1187" s="15">
        <v>13350.94</v>
      </c>
      <c r="U1187" s="15">
        <v>0</v>
      </c>
      <c r="V1187" s="15">
        <v>602.07000000000005</v>
      </c>
      <c r="W1187" s="15">
        <v>103598.01</v>
      </c>
      <c r="X1187" s="16">
        <v>950</v>
      </c>
      <c r="Y1187" s="16">
        <v>2080</v>
      </c>
      <c r="Z1187" s="16">
        <v>0</v>
      </c>
      <c r="AA1187" s="16">
        <v>100</v>
      </c>
      <c r="AB1187" s="16">
        <v>2930</v>
      </c>
      <c r="AC1187" s="16">
        <v>0</v>
      </c>
      <c r="AD1187" s="15">
        <v>0</v>
      </c>
      <c r="AE1187" s="15">
        <v>68344.83</v>
      </c>
      <c r="AF1187" s="17">
        <v>-349.27</v>
      </c>
      <c r="AG1187" s="17">
        <v>0.17</v>
      </c>
      <c r="AH1187" s="17">
        <v>0</v>
      </c>
      <c r="AI1187" s="17">
        <v>0</v>
      </c>
      <c r="AJ1187" s="17">
        <v>0</v>
      </c>
      <c r="AK1187" s="17">
        <v>0</v>
      </c>
      <c r="AL1187" s="18">
        <v>1150</v>
      </c>
      <c r="AM1187" s="18">
        <v>1180</v>
      </c>
      <c r="AN1187" s="35">
        <v>42849</v>
      </c>
      <c r="AO1187" s="35">
        <v>42845</v>
      </c>
      <c r="AP1187" s="23" t="s">
        <v>50</v>
      </c>
      <c r="AQ1187" s="36">
        <v>42845.716319444444</v>
      </c>
      <c r="AR1187" s="20" t="s">
        <v>51</v>
      </c>
      <c r="AS1187" s="25" t="s">
        <v>50</v>
      </c>
      <c r="AT1187" s="37">
        <v>42850.879733796297</v>
      </c>
      <c r="AU1187" s="21" t="s">
        <v>57</v>
      </c>
    </row>
    <row r="1188" spans="1:47" x14ac:dyDescent="0.2">
      <c r="A1188" s="4" t="s">
        <v>170</v>
      </c>
      <c r="B1188" s="14" t="s">
        <v>171</v>
      </c>
      <c r="C1188" s="34">
        <v>42845</v>
      </c>
      <c r="D1188" s="15">
        <v>75705</v>
      </c>
      <c r="E1188" s="15">
        <v>74805</v>
      </c>
      <c r="F1188" s="15">
        <v>0</v>
      </c>
      <c r="G1188" s="15">
        <v>0</v>
      </c>
      <c r="H1188" s="15">
        <v>0</v>
      </c>
      <c r="I1188" s="15">
        <v>900</v>
      </c>
      <c r="J1188" s="15">
        <v>6917.55</v>
      </c>
      <c r="K1188" s="15">
        <v>0</v>
      </c>
      <c r="L1188" s="15">
        <v>255</v>
      </c>
      <c r="M1188" s="15">
        <v>420</v>
      </c>
      <c r="N1188" s="15">
        <v>1000</v>
      </c>
      <c r="O1188" s="15">
        <v>63883.56</v>
      </c>
      <c r="P1188" s="15">
        <v>0</v>
      </c>
      <c r="Q1188" s="15">
        <v>11282.79</v>
      </c>
      <c r="R1188" s="15">
        <v>9131.2000000000007</v>
      </c>
      <c r="S1188" s="15">
        <v>74805</v>
      </c>
      <c r="T1188" s="15">
        <v>8995.84</v>
      </c>
      <c r="U1188" s="15">
        <v>0</v>
      </c>
      <c r="V1188" s="15">
        <v>496.71</v>
      </c>
      <c r="W1188" s="15">
        <v>83297.55</v>
      </c>
      <c r="X1188" s="16">
        <v>1050</v>
      </c>
      <c r="Y1188" s="16">
        <v>1820</v>
      </c>
      <c r="Z1188" s="16">
        <v>0</v>
      </c>
      <c r="AA1188" s="16">
        <v>75</v>
      </c>
      <c r="AB1188" s="16">
        <v>2795</v>
      </c>
      <c r="AC1188" s="16">
        <v>0</v>
      </c>
      <c r="AD1188" s="15">
        <v>0</v>
      </c>
      <c r="AE1188" s="15">
        <v>59086.01</v>
      </c>
      <c r="AF1188" s="17">
        <v>-182.46</v>
      </c>
      <c r="AG1188" s="17">
        <v>0.99</v>
      </c>
      <c r="AH1188" s="17">
        <v>0</v>
      </c>
      <c r="AI1188" s="17">
        <v>0</v>
      </c>
      <c r="AJ1188" s="17">
        <v>0</v>
      </c>
      <c r="AK1188" s="17">
        <v>0</v>
      </c>
      <c r="AL1188" s="18">
        <v>1044</v>
      </c>
      <c r="AM1188" s="18">
        <v>1057</v>
      </c>
      <c r="AN1188" s="35">
        <v>42850</v>
      </c>
      <c r="AO1188" s="35">
        <v>42846</v>
      </c>
      <c r="AP1188" s="23" t="s">
        <v>50</v>
      </c>
      <c r="AQ1188" s="36">
        <v>42848.82775462963</v>
      </c>
      <c r="AR1188" s="20" t="s">
        <v>51</v>
      </c>
      <c r="AS1188" s="25" t="s">
        <v>50</v>
      </c>
      <c r="AT1188" s="37">
        <v>42850.879733796297</v>
      </c>
      <c r="AU1188" s="21" t="s">
        <v>57</v>
      </c>
    </row>
    <row r="1189" spans="1:47" x14ac:dyDescent="0.2">
      <c r="A1189" s="4" t="s">
        <v>170</v>
      </c>
      <c r="B1189" s="14" t="s">
        <v>171</v>
      </c>
      <c r="C1189" s="34">
        <v>42846</v>
      </c>
      <c r="D1189" s="15">
        <v>79715</v>
      </c>
      <c r="E1189" s="15">
        <v>78865</v>
      </c>
      <c r="F1189" s="15">
        <v>0</v>
      </c>
      <c r="G1189" s="15">
        <v>0</v>
      </c>
      <c r="H1189" s="15">
        <v>0</v>
      </c>
      <c r="I1189" s="15">
        <v>850</v>
      </c>
      <c r="J1189" s="15">
        <v>8820</v>
      </c>
      <c r="K1189" s="15">
        <v>0</v>
      </c>
      <c r="L1189" s="15">
        <v>620</v>
      </c>
      <c r="M1189" s="15">
        <v>345</v>
      </c>
      <c r="N1189" s="15">
        <v>1500</v>
      </c>
      <c r="O1189" s="15">
        <v>65628.820000000007</v>
      </c>
      <c r="P1189" s="15">
        <v>725</v>
      </c>
      <c r="Q1189" s="15">
        <v>14605.07</v>
      </c>
      <c r="R1189" s="15">
        <v>10041.11</v>
      </c>
      <c r="S1189" s="15">
        <v>78865</v>
      </c>
      <c r="T1189" s="15">
        <v>11494.86</v>
      </c>
      <c r="U1189" s="15">
        <v>0</v>
      </c>
      <c r="V1189" s="15">
        <v>640.14</v>
      </c>
      <c r="W1189" s="15">
        <v>89500</v>
      </c>
      <c r="X1189" s="16">
        <v>620</v>
      </c>
      <c r="Y1189" s="16">
        <v>1490</v>
      </c>
      <c r="Z1189" s="16">
        <v>0</v>
      </c>
      <c r="AA1189" s="16">
        <v>520</v>
      </c>
      <c r="AB1189" s="16">
        <v>1590</v>
      </c>
      <c r="AC1189" s="16">
        <v>0</v>
      </c>
      <c r="AD1189" s="15">
        <v>0</v>
      </c>
      <c r="AE1189" s="15">
        <v>57433.82</v>
      </c>
      <c r="AF1189" s="17">
        <v>-214.79</v>
      </c>
      <c r="AG1189" s="17">
        <v>0.18</v>
      </c>
      <c r="AH1189" s="17">
        <v>0</v>
      </c>
      <c r="AI1189" s="17">
        <v>0</v>
      </c>
      <c r="AJ1189" s="17">
        <v>0</v>
      </c>
      <c r="AK1189" s="17">
        <v>0</v>
      </c>
      <c r="AL1189" s="18">
        <v>1005</v>
      </c>
      <c r="AM1189" s="18">
        <v>1025</v>
      </c>
      <c r="AN1189" s="35">
        <v>42851</v>
      </c>
      <c r="AO1189" s="35">
        <v>42847</v>
      </c>
      <c r="AP1189" s="23" t="s">
        <v>50</v>
      </c>
      <c r="AQ1189" s="36">
        <v>42849.635798611111</v>
      </c>
      <c r="AR1189" s="20" t="s">
        <v>71</v>
      </c>
      <c r="AS1189" s="25" t="s">
        <v>50</v>
      </c>
      <c r="AT1189" s="37">
        <v>42850.879733796297</v>
      </c>
      <c r="AU1189" s="21" t="s">
        <v>57</v>
      </c>
    </row>
    <row r="1190" spans="1:47" x14ac:dyDescent="0.2">
      <c r="A1190" s="4" t="s">
        <v>170</v>
      </c>
      <c r="B1190" s="14" t="s">
        <v>171</v>
      </c>
      <c r="C1190" s="34">
        <v>42847</v>
      </c>
      <c r="D1190" s="15">
        <v>65600</v>
      </c>
      <c r="E1190" s="15">
        <v>65150</v>
      </c>
      <c r="F1190" s="15">
        <v>0</v>
      </c>
      <c r="G1190" s="15">
        <v>0</v>
      </c>
      <c r="H1190" s="15">
        <v>0</v>
      </c>
      <c r="I1190" s="15">
        <v>450</v>
      </c>
      <c r="J1190" s="15">
        <v>5326.77</v>
      </c>
      <c r="K1190" s="15">
        <v>0</v>
      </c>
      <c r="L1190" s="15">
        <v>420</v>
      </c>
      <c r="M1190" s="15">
        <v>215</v>
      </c>
      <c r="N1190" s="15">
        <v>200</v>
      </c>
      <c r="O1190" s="15">
        <v>50431</v>
      </c>
      <c r="P1190" s="15">
        <v>0</v>
      </c>
      <c r="Q1190" s="15">
        <v>16574.54</v>
      </c>
      <c r="R1190" s="15">
        <v>4756.2299999999996</v>
      </c>
      <c r="S1190" s="15">
        <v>65150</v>
      </c>
      <c r="T1190" s="15">
        <v>6221.74</v>
      </c>
      <c r="U1190" s="15">
        <v>0</v>
      </c>
      <c r="V1190" s="15">
        <v>390.03</v>
      </c>
      <c r="W1190" s="15">
        <v>71561.77</v>
      </c>
      <c r="X1190" s="16">
        <v>810</v>
      </c>
      <c r="Y1190" s="16">
        <v>1090</v>
      </c>
      <c r="Z1190" s="16">
        <v>0</v>
      </c>
      <c r="AA1190" s="16">
        <v>220</v>
      </c>
      <c r="AB1190" s="16">
        <v>1680</v>
      </c>
      <c r="AC1190" s="16">
        <v>0</v>
      </c>
      <c r="AD1190" s="15">
        <v>0</v>
      </c>
      <c r="AE1190" s="15">
        <v>46149.23</v>
      </c>
      <c r="AF1190" s="17">
        <v>-302.64</v>
      </c>
      <c r="AG1190" s="17">
        <v>0.77</v>
      </c>
      <c r="AH1190" s="17">
        <v>0</v>
      </c>
      <c r="AI1190" s="17">
        <v>0</v>
      </c>
      <c r="AJ1190" s="17">
        <v>0</v>
      </c>
      <c r="AK1190" s="17">
        <v>0</v>
      </c>
      <c r="AL1190" s="18">
        <v>840</v>
      </c>
      <c r="AM1190" s="18">
        <v>856</v>
      </c>
      <c r="AN1190" s="35">
        <v>42851</v>
      </c>
      <c r="AO1190" s="35">
        <v>42849</v>
      </c>
      <c r="AP1190" s="23" t="s">
        <v>50</v>
      </c>
      <c r="AQ1190" s="36">
        <v>42850.369016203702</v>
      </c>
      <c r="AR1190" s="20" t="s">
        <v>51</v>
      </c>
      <c r="AS1190" s="25" t="s">
        <v>50</v>
      </c>
      <c r="AT1190" s="37">
        <v>42850.879733796297</v>
      </c>
      <c r="AU1190" s="21" t="s">
        <v>57</v>
      </c>
    </row>
    <row r="1191" spans="1:47" x14ac:dyDescent="0.2">
      <c r="A1191" s="4" t="s">
        <v>170</v>
      </c>
      <c r="B1191" s="14" t="s">
        <v>171</v>
      </c>
      <c r="C1191" s="34">
        <v>42849</v>
      </c>
      <c r="D1191" s="15">
        <v>114115</v>
      </c>
      <c r="E1191" s="15">
        <v>113515</v>
      </c>
      <c r="F1191" s="15">
        <v>0</v>
      </c>
      <c r="G1191" s="15">
        <v>0</v>
      </c>
      <c r="H1191" s="15">
        <v>0</v>
      </c>
      <c r="I1191" s="15">
        <v>600</v>
      </c>
      <c r="J1191" s="15">
        <v>10517.07</v>
      </c>
      <c r="K1191" s="15">
        <v>0</v>
      </c>
      <c r="L1191" s="15">
        <v>670</v>
      </c>
      <c r="M1191" s="15">
        <v>2520</v>
      </c>
      <c r="N1191" s="15">
        <v>1400</v>
      </c>
      <c r="O1191" s="15">
        <v>93008.8</v>
      </c>
      <c r="P1191" s="15">
        <v>0</v>
      </c>
      <c r="Q1191" s="15">
        <v>27600.959999999999</v>
      </c>
      <c r="R1191" s="15">
        <v>8612.31</v>
      </c>
      <c r="S1191" s="15">
        <v>113515</v>
      </c>
      <c r="T1191" s="15">
        <v>14810.35</v>
      </c>
      <c r="U1191" s="15">
        <v>0</v>
      </c>
      <c r="V1191" s="15">
        <v>896.72</v>
      </c>
      <c r="W1191" s="15">
        <v>127822.07</v>
      </c>
      <c r="X1191" s="16">
        <v>1040</v>
      </c>
      <c r="Y1191" s="16">
        <v>1935</v>
      </c>
      <c r="Z1191" s="16">
        <v>0</v>
      </c>
      <c r="AA1191" s="16">
        <v>0</v>
      </c>
      <c r="AB1191" s="16">
        <v>2975</v>
      </c>
      <c r="AC1191" s="16">
        <v>0</v>
      </c>
      <c r="AD1191" s="15">
        <v>0</v>
      </c>
      <c r="AE1191" s="15">
        <v>82276.73</v>
      </c>
      <c r="AF1191" s="17">
        <v>-338.72</v>
      </c>
      <c r="AG1191" s="17">
        <v>0.27</v>
      </c>
      <c r="AH1191" s="17">
        <v>0</v>
      </c>
      <c r="AI1191" s="17">
        <v>0</v>
      </c>
      <c r="AJ1191" s="17">
        <v>0</v>
      </c>
      <c r="AK1191" s="17">
        <v>0</v>
      </c>
      <c r="AL1191" s="18">
        <v>1515</v>
      </c>
      <c r="AM1191" s="18">
        <v>1544</v>
      </c>
      <c r="AN1191" s="35">
        <v>42852</v>
      </c>
      <c r="AO1191" s="35">
        <v>42850</v>
      </c>
      <c r="AP1191" s="23" t="s">
        <v>50</v>
      </c>
      <c r="AQ1191" s="36">
        <v>42850.78638888889</v>
      </c>
      <c r="AR1191" s="20" t="s">
        <v>71</v>
      </c>
      <c r="AS1191" s="25" t="s">
        <v>50</v>
      </c>
      <c r="AT1191" s="37">
        <v>42850.879733796297</v>
      </c>
      <c r="AU1191" s="21" t="s">
        <v>57</v>
      </c>
    </row>
    <row r="1192" spans="1:47" x14ac:dyDescent="0.2">
      <c r="A1192" s="4" t="s">
        <v>170</v>
      </c>
      <c r="B1192" s="14" t="s">
        <v>171</v>
      </c>
      <c r="C1192" s="34">
        <v>42850</v>
      </c>
      <c r="D1192" s="15">
        <v>93885</v>
      </c>
      <c r="E1192" s="15">
        <v>92985</v>
      </c>
      <c r="F1192" s="15">
        <v>50</v>
      </c>
      <c r="G1192" s="15">
        <v>0</v>
      </c>
      <c r="H1192" s="15">
        <v>0</v>
      </c>
      <c r="I1192" s="15">
        <v>850</v>
      </c>
      <c r="J1192" s="15">
        <v>8908.3799999999992</v>
      </c>
      <c r="K1192" s="15">
        <v>0</v>
      </c>
      <c r="L1192" s="15">
        <v>1215</v>
      </c>
      <c r="M1192" s="15">
        <v>420</v>
      </c>
      <c r="N1192" s="15">
        <v>5000</v>
      </c>
      <c r="O1192" s="15">
        <v>79336.87</v>
      </c>
      <c r="P1192" s="15">
        <v>435</v>
      </c>
      <c r="Q1192" s="15">
        <v>21443.759999999998</v>
      </c>
      <c r="R1192" s="15">
        <v>8212.75</v>
      </c>
      <c r="S1192" s="15">
        <v>92985</v>
      </c>
      <c r="T1192" s="15">
        <v>15753.62</v>
      </c>
      <c r="U1192" s="15">
        <v>0</v>
      </c>
      <c r="V1192" s="15">
        <v>689.76</v>
      </c>
      <c r="W1192" s="15">
        <v>104428.38</v>
      </c>
      <c r="X1192" s="16">
        <v>1990</v>
      </c>
      <c r="Y1192" s="16">
        <v>1515</v>
      </c>
      <c r="Z1192" s="16">
        <v>0</v>
      </c>
      <c r="AA1192" s="16">
        <v>30</v>
      </c>
      <c r="AB1192" s="16">
        <v>3475</v>
      </c>
      <c r="AC1192" s="16">
        <v>0</v>
      </c>
      <c r="AD1192" s="15">
        <v>0</v>
      </c>
      <c r="AE1192" s="15">
        <v>72268.490000000005</v>
      </c>
      <c r="AF1192" s="17">
        <v>-304.70999999999998</v>
      </c>
      <c r="AG1192" s="17">
        <v>0.51</v>
      </c>
      <c r="AH1192" s="17">
        <v>0</v>
      </c>
      <c r="AI1192" s="17">
        <v>0</v>
      </c>
      <c r="AJ1192" s="17">
        <v>0</v>
      </c>
      <c r="AK1192" s="17">
        <v>0</v>
      </c>
      <c r="AL1192" s="18">
        <v>1230</v>
      </c>
      <c r="AM1192" s="18">
        <v>1254</v>
      </c>
      <c r="AN1192" s="35">
        <v>42853</v>
      </c>
      <c r="AO1192" s="35">
        <v>42851</v>
      </c>
      <c r="AP1192" s="23" t="s">
        <v>50</v>
      </c>
      <c r="AQ1192" s="36">
        <v>42851.724178240744</v>
      </c>
      <c r="AR1192" s="20" t="s">
        <v>71</v>
      </c>
      <c r="AS1192" s="25" t="s">
        <v>50</v>
      </c>
      <c r="AT1192" s="37">
        <v>42852.415972222225</v>
      </c>
      <c r="AU1192" s="21" t="s">
        <v>51</v>
      </c>
    </row>
    <row r="1193" spans="1:47" x14ac:dyDescent="0.2">
      <c r="A1193" s="4" t="s">
        <v>170</v>
      </c>
      <c r="B1193" s="14" t="s">
        <v>171</v>
      </c>
      <c r="C1193" s="34">
        <v>42851</v>
      </c>
      <c r="D1193" s="15">
        <v>85145</v>
      </c>
      <c r="E1193" s="15">
        <v>84645</v>
      </c>
      <c r="F1193" s="15">
        <v>50</v>
      </c>
      <c r="G1193" s="15">
        <v>0</v>
      </c>
      <c r="H1193" s="15">
        <v>0</v>
      </c>
      <c r="I1193" s="15">
        <v>450</v>
      </c>
      <c r="J1193" s="15">
        <v>9295.83</v>
      </c>
      <c r="K1193" s="15">
        <v>0</v>
      </c>
      <c r="L1193" s="15">
        <v>630</v>
      </c>
      <c r="M1193" s="15">
        <v>640</v>
      </c>
      <c r="N1193" s="15">
        <v>3500</v>
      </c>
      <c r="O1193" s="15">
        <v>66403.710000000006</v>
      </c>
      <c r="P1193" s="15">
        <v>0</v>
      </c>
      <c r="Q1193" s="15">
        <v>20412.34</v>
      </c>
      <c r="R1193" s="15">
        <v>12394.78</v>
      </c>
      <c r="S1193" s="15">
        <v>84645</v>
      </c>
      <c r="T1193" s="15">
        <v>13874.61</v>
      </c>
      <c r="U1193" s="15">
        <v>0</v>
      </c>
      <c r="V1193" s="15">
        <v>691.22</v>
      </c>
      <c r="W1193" s="15">
        <v>95710.83</v>
      </c>
      <c r="X1193" s="16">
        <v>920</v>
      </c>
      <c r="Y1193" s="16">
        <v>1995</v>
      </c>
      <c r="Z1193" s="16">
        <v>0</v>
      </c>
      <c r="AA1193" s="16">
        <v>240</v>
      </c>
      <c r="AB1193" s="16">
        <v>2675</v>
      </c>
      <c r="AC1193" s="16">
        <v>0</v>
      </c>
      <c r="AD1193" s="15">
        <v>0</v>
      </c>
      <c r="AE1193" s="15">
        <v>58512.88</v>
      </c>
      <c r="AF1193" s="17">
        <v>-282.38</v>
      </c>
      <c r="AG1193" s="17">
        <v>0.12</v>
      </c>
      <c r="AH1193" s="17">
        <v>0</v>
      </c>
      <c r="AI1193" s="17">
        <v>0</v>
      </c>
      <c r="AJ1193" s="17">
        <v>0</v>
      </c>
      <c r="AK1193" s="17">
        <v>0</v>
      </c>
      <c r="AL1193" s="18">
        <v>1098</v>
      </c>
      <c r="AM1193" s="18">
        <v>1131</v>
      </c>
      <c r="AN1193" s="35">
        <v>42857</v>
      </c>
      <c r="AO1193" s="35">
        <v>42852</v>
      </c>
      <c r="AP1193" s="23" t="s">
        <v>50</v>
      </c>
      <c r="AQ1193" s="36">
        <v>42852.717986111114</v>
      </c>
      <c r="AR1193" s="20" t="s">
        <v>71</v>
      </c>
      <c r="AS1193" s="25" t="s">
        <v>50</v>
      </c>
      <c r="AT1193" s="37">
        <v>42853.463414351849</v>
      </c>
      <c r="AU1193" s="21" t="s">
        <v>51</v>
      </c>
    </row>
    <row r="1194" spans="1:47" x14ac:dyDescent="0.2">
      <c r="A1194" s="4" t="s">
        <v>170</v>
      </c>
      <c r="B1194" s="14" t="s">
        <v>171</v>
      </c>
      <c r="C1194" s="34">
        <v>42852</v>
      </c>
      <c r="D1194" s="15">
        <v>82895</v>
      </c>
      <c r="E1194" s="15">
        <v>82045</v>
      </c>
      <c r="F1194" s="15">
        <v>0</v>
      </c>
      <c r="G1194" s="15">
        <v>0</v>
      </c>
      <c r="H1194" s="15">
        <v>0</v>
      </c>
      <c r="I1194" s="15">
        <v>850</v>
      </c>
      <c r="J1194" s="15">
        <v>6891.87</v>
      </c>
      <c r="K1194" s="15">
        <v>0</v>
      </c>
      <c r="L1194" s="15">
        <v>665</v>
      </c>
      <c r="M1194" s="15">
        <v>635</v>
      </c>
      <c r="N1194" s="15">
        <v>5500</v>
      </c>
      <c r="O1194" s="15">
        <v>68144.42</v>
      </c>
      <c r="P1194" s="15">
        <v>0</v>
      </c>
      <c r="Q1194" s="15">
        <v>17001.439999999999</v>
      </c>
      <c r="R1194" s="15">
        <v>11441.01</v>
      </c>
      <c r="S1194" s="15">
        <v>82045</v>
      </c>
      <c r="T1194" s="15">
        <v>14005.96</v>
      </c>
      <c r="U1194" s="15">
        <v>0</v>
      </c>
      <c r="V1194" s="15">
        <v>535.91</v>
      </c>
      <c r="W1194" s="15">
        <v>91086.87</v>
      </c>
      <c r="X1194" s="16">
        <v>1010</v>
      </c>
      <c r="Y1194" s="16">
        <v>2055</v>
      </c>
      <c r="Z1194" s="16">
        <v>0</v>
      </c>
      <c r="AA1194" s="16">
        <v>0</v>
      </c>
      <c r="AB1194" s="16">
        <v>3065</v>
      </c>
      <c r="AC1194" s="16">
        <v>0</v>
      </c>
      <c r="AD1194" s="15">
        <v>0</v>
      </c>
      <c r="AE1194" s="15">
        <v>63017.55</v>
      </c>
      <c r="AF1194" s="17">
        <v>-225.06</v>
      </c>
      <c r="AG1194" s="17">
        <v>0.45</v>
      </c>
      <c r="AH1194" s="17">
        <v>0</v>
      </c>
      <c r="AI1194" s="17">
        <v>0</v>
      </c>
      <c r="AJ1194" s="17">
        <v>0</v>
      </c>
      <c r="AK1194" s="17">
        <v>0</v>
      </c>
      <c r="AL1194" s="18">
        <v>1156</v>
      </c>
      <c r="AM1194" s="18">
        <v>1177</v>
      </c>
      <c r="AN1194" s="35">
        <v>42858</v>
      </c>
      <c r="AO1194" s="35">
        <v>42853</v>
      </c>
      <c r="AP1194" s="23" t="s">
        <v>50</v>
      </c>
      <c r="AQ1194" s="36">
        <v>42855.817083333335</v>
      </c>
      <c r="AR1194" s="20" t="s">
        <v>51</v>
      </c>
      <c r="AS1194" s="25" t="s">
        <v>50</v>
      </c>
      <c r="AT1194" s="37">
        <v>42857.468946759262</v>
      </c>
      <c r="AU1194" s="21" t="s">
        <v>51</v>
      </c>
    </row>
    <row r="1195" spans="1:47" x14ac:dyDescent="0.2">
      <c r="A1195" s="4" t="s">
        <v>170</v>
      </c>
      <c r="B1195" s="14" t="s">
        <v>171</v>
      </c>
      <c r="C1195" s="34">
        <v>42853</v>
      </c>
      <c r="D1195" s="15">
        <v>70190</v>
      </c>
      <c r="E1195" s="15">
        <v>69740</v>
      </c>
      <c r="F1195" s="15">
        <v>50</v>
      </c>
      <c r="G1195" s="15">
        <v>0</v>
      </c>
      <c r="H1195" s="15">
        <v>0</v>
      </c>
      <c r="I1195" s="15">
        <v>400</v>
      </c>
      <c r="J1195" s="15">
        <v>8820.36</v>
      </c>
      <c r="K1195" s="15">
        <v>0</v>
      </c>
      <c r="L1195" s="15">
        <v>460</v>
      </c>
      <c r="M1195" s="15">
        <v>195</v>
      </c>
      <c r="N1195" s="15">
        <v>6500</v>
      </c>
      <c r="O1195" s="15">
        <v>62989.83</v>
      </c>
      <c r="P1195" s="15">
        <v>485</v>
      </c>
      <c r="Q1195" s="15">
        <v>12849.55</v>
      </c>
      <c r="R1195" s="15">
        <v>9840.98</v>
      </c>
      <c r="S1195" s="15">
        <v>69740</v>
      </c>
      <c r="T1195" s="15">
        <v>15805.48</v>
      </c>
      <c r="U1195" s="15">
        <v>0</v>
      </c>
      <c r="V1195" s="15">
        <v>619.88</v>
      </c>
      <c r="W1195" s="15">
        <v>79665.36</v>
      </c>
      <c r="X1195" s="16">
        <v>1320</v>
      </c>
      <c r="Y1195" s="16">
        <v>1730</v>
      </c>
      <c r="Z1195" s="16">
        <v>0</v>
      </c>
      <c r="AA1195" s="16">
        <v>720</v>
      </c>
      <c r="AB1195" s="16">
        <v>2330</v>
      </c>
      <c r="AC1195" s="16">
        <v>0</v>
      </c>
      <c r="AD1195" s="15">
        <v>0</v>
      </c>
      <c r="AE1195" s="15">
        <v>55844.47</v>
      </c>
      <c r="AF1195" s="17">
        <v>0</v>
      </c>
      <c r="AG1195" s="17">
        <v>0.53</v>
      </c>
      <c r="AH1195" s="17">
        <v>0</v>
      </c>
      <c r="AI1195" s="17">
        <v>-13334.55</v>
      </c>
      <c r="AJ1195" s="17">
        <v>0</v>
      </c>
      <c r="AK1195" s="17">
        <v>0</v>
      </c>
      <c r="AL1195" s="18">
        <v>1011</v>
      </c>
      <c r="AM1195" s="18">
        <v>1027</v>
      </c>
      <c r="AN1195" s="35">
        <v>42859</v>
      </c>
      <c r="AO1195" s="35">
        <v>42857</v>
      </c>
      <c r="AP1195" s="23" t="s">
        <v>50</v>
      </c>
      <c r="AQ1195" s="36">
        <v>42857.78466435185</v>
      </c>
      <c r="AR1195" s="20" t="s">
        <v>71</v>
      </c>
      <c r="AS1195" s="25" t="s">
        <v>50</v>
      </c>
      <c r="AT1195" s="37">
        <v>42857.881342592591</v>
      </c>
      <c r="AU1195" s="21" t="s">
        <v>51</v>
      </c>
    </row>
    <row r="1196" spans="1:47" x14ac:dyDescent="0.2">
      <c r="A1196" s="4" t="s">
        <v>170</v>
      </c>
      <c r="B1196" s="14" t="s">
        <v>171</v>
      </c>
      <c r="C1196" s="34">
        <v>42854</v>
      </c>
      <c r="D1196" s="15">
        <v>86235</v>
      </c>
      <c r="E1196" s="15">
        <v>85585</v>
      </c>
      <c r="F1196" s="15">
        <v>0</v>
      </c>
      <c r="G1196" s="15">
        <v>0</v>
      </c>
      <c r="H1196" s="15">
        <v>0</v>
      </c>
      <c r="I1196" s="15">
        <v>650</v>
      </c>
      <c r="J1196" s="15">
        <v>12957.6</v>
      </c>
      <c r="K1196" s="15">
        <v>0</v>
      </c>
      <c r="L1196" s="15">
        <v>630</v>
      </c>
      <c r="M1196" s="15">
        <v>135</v>
      </c>
      <c r="N1196" s="15">
        <v>7300</v>
      </c>
      <c r="O1196" s="15">
        <v>81909.95</v>
      </c>
      <c r="P1196" s="15">
        <v>0</v>
      </c>
      <c r="Q1196" s="15">
        <v>16100.46</v>
      </c>
      <c r="R1196" s="15">
        <v>9247.19</v>
      </c>
      <c r="S1196" s="15">
        <v>85585</v>
      </c>
      <c r="T1196" s="15">
        <v>20774.87</v>
      </c>
      <c r="U1196" s="15">
        <v>0</v>
      </c>
      <c r="V1196" s="15">
        <v>897.73</v>
      </c>
      <c r="W1196" s="15">
        <v>99957.6</v>
      </c>
      <c r="X1196" s="16">
        <v>760</v>
      </c>
      <c r="Y1196" s="16">
        <v>1390</v>
      </c>
      <c r="Z1196" s="16">
        <v>0</v>
      </c>
      <c r="AA1196" s="16">
        <v>505</v>
      </c>
      <c r="AB1196" s="16">
        <v>1645</v>
      </c>
      <c r="AC1196" s="16">
        <v>0</v>
      </c>
      <c r="AD1196" s="15">
        <v>0</v>
      </c>
      <c r="AE1196" s="15">
        <v>69832.350000000006</v>
      </c>
      <c r="AF1196" s="17">
        <v>0</v>
      </c>
      <c r="AG1196" s="17">
        <v>0.65</v>
      </c>
      <c r="AH1196" s="17">
        <v>0</v>
      </c>
      <c r="AI1196" s="17">
        <v>-16100.46</v>
      </c>
      <c r="AJ1196" s="17">
        <v>0</v>
      </c>
      <c r="AK1196" s="17">
        <v>0</v>
      </c>
      <c r="AL1196" s="18">
        <v>1168</v>
      </c>
      <c r="AM1196" s="18">
        <v>1193</v>
      </c>
      <c r="AN1196" s="35">
        <v>42859</v>
      </c>
      <c r="AO1196" s="35">
        <v>42857</v>
      </c>
      <c r="AP1196" s="23" t="s">
        <v>50</v>
      </c>
      <c r="AQ1196" s="36">
        <v>42857.785995370374</v>
      </c>
      <c r="AR1196" s="20" t="s">
        <v>71</v>
      </c>
      <c r="AS1196" s="25" t="s">
        <v>50</v>
      </c>
      <c r="AT1196" s="37">
        <v>42857.881342592591</v>
      </c>
      <c r="AU1196" s="21" t="s">
        <v>51</v>
      </c>
    </row>
    <row r="1197" spans="1:47" x14ac:dyDescent="0.2">
      <c r="A1197" s="4" t="s">
        <v>172</v>
      </c>
      <c r="B1197" s="14" t="s">
        <v>173</v>
      </c>
      <c r="C1197" s="34">
        <v>42826</v>
      </c>
      <c r="D1197" s="15">
        <v>37120</v>
      </c>
      <c r="E1197" s="15">
        <v>36720</v>
      </c>
      <c r="F1197" s="15">
        <v>0</v>
      </c>
      <c r="G1197" s="15">
        <v>0</v>
      </c>
      <c r="H1197" s="15">
        <v>0</v>
      </c>
      <c r="I1197" s="15">
        <v>400</v>
      </c>
      <c r="J1197" s="15">
        <v>4981.74</v>
      </c>
      <c r="K1197" s="15">
        <v>0</v>
      </c>
      <c r="L1197" s="15">
        <v>435</v>
      </c>
      <c r="M1197" s="15">
        <v>190</v>
      </c>
      <c r="N1197" s="15">
        <v>1800</v>
      </c>
      <c r="O1197" s="15">
        <v>33023.74</v>
      </c>
      <c r="P1197" s="15">
        <v>80</v>
      </c>
      <c r="Q1197" s="15">
        <v>0</v>
      </c>
      <c r="R1197" s="15">
        <v>11423</v>
      </c>
      <c r="S1197" s="15">
        <v>36720</v>
      </c>
      <c r="T1197" s="15">
        <v>7439.94</v>
      </c>
      <c r="U1197" s="15">
        <v>0</v>
      </c>
      <c r="V1197" s="15">
        <v>366.8</v>
      </c>
      <c r="W1197" s="15">
        <v>42726.74</v>
      </c>
      <c r="X1197" s="16">
        <v>200</v>
      </c>
      <c r="Y1197" s="16">
        <v>1060</v>
      </c>
      <c r="Z1197" s="16">
        <v>0</v>
      </c>
      <c r="AA1197" s="16">
        <v>150</v>
      </c>
      <c r="AB1197" s="16">
        <v>1110</v>
      </c>
      <c r="AC1197" s="16">
        <v>0</v>
      </c>
      <c r="AD1197" s="15">
        <v>0</v>
      </c>
      <c r="AE1197" s="15">
        <v>28527</v>
      </c>
      <c r="AF1197" s="17">
        <v>-1.37</v>
      </c>
      <c r="AG1197" s="17">
        <v>0</v>
      </c>
      <c r="AH1197" s="17">
        <v>0</v>
      </c>
      <c r="AI1197" s="17">
        <v>0</v>
      </c>
      <c r="AJ1197" s="17">
        <v>0</v>
      </c>
      <c r="AK1197" s="17">
        <v>0</v>
      </c>
      <c r="AL1197" s="18">
        <v>536</v>
      </c>
      <c r="AM1197" s="18">
        <v>546</v>
      </c>
      <c r="AN1197" s="35">
        <v>42830</v>
      </c>
      <c r="AO1197" s="35">
        <v>42828</v>
      </c>
      <c r="AP1197" s="23" t="s">
        <v>50</v>
      </c>
      <c r="AQ1197" s="36">
        <v>42829.557719907411</v>
      </c>
      <c r="AR1197" s="20" t="s">
        <v>51</v>
      </c>
      <c r="AS1197" s="25" t="s">
        <v>50</v>
      </c>
      <c r="AT1197" s="37">
        <v>42850.879733796297</v>
      </c>
      <c r="AU1197" s="21" t="s">
        <v>57</v>
      </c>
    </row>
    <row r="1198" spans="1:47" x14ac:dyDescent="0.2">
      <c r="A1198" s="4" t="s">
        <v>172</v>
      </c>
      <c r="B1198" s="14" t="s">
        <v>173</v>
      </c>
      <c r="C1198" s="34">
        <v>42828</v>
      </c>
      <c r="D1198" s="15">
        <v>88050</v>
      </c>
      <c r="E1198" s="15">
        <v>87050</v>
      </c>
      <c r="F1198" s="15">
        <v>0</v>
      </c>
      <c r="G1198" s="15">
        <v>0</v>
      </c>
      <c r="H1198" s="15">
        <v>0</v>
      </c>
      <c r="I1198" s="15">
        <v>1000</v>
      </c>
      <c r="J1198" s="15">
        <v>10188.6</v>
      </c>
      <c r="K1198" s="15">
        <v>0</v>
      </c>
      <c r="L1198" s="15">
        <v>425</v>
      </c>
      <c r="M1198" s="15">
        <v>985</v>
      </c>
      <c r="N1198" s="15">
        <v>14600</v>
      </c>
      <c r="O1198" s="15">
        <v>78238.45</v>
      </c>
      <c r="P1198" s="15">
        <v>0</v>
      </c>
      <c r="Q1198" s="15">
        <v>155</v>
      </c>
      <c r="R1198" s="15">
        <v>35855.15</v>
      </c>
      <c r="S1198" s="15">
        <v>87050</v>
      </c>
      <c r="T1198" s="15">
        <v>26439.82</v>
      </c>
      <c r="U1198" s="15">
        <v>0</v>
      </c>
      <c r="V1198" s="15">
        <v>758.78</v>
      </c>
      <c r="W1198" s="15">
        <v>99648.6</v>
      </c>
      <c r="X1198" s="16">
        <v>340</v>
      </c>
      <c r="Y1198" s="16">
        <v>2125</v>
      </c>
      <c r="Z1198" s="16">
        <v>0</v>
      </c>
      <c r="AA1198" s="16">
        <v>500</v>
      </c>
      <c r="AB1198" s="16">
        <v>1965</v>
      </c>
      <c r="AC1198" s="16">
        <v>0</v>
      </c>
      <c r="AD1198" s="15">
        <v>0</v>
      </c>
      <c r="AE1198" s="15">
        <v>68604.850000000006</v>
      </c>
      <c r="AF1198" s="17">
        <v>-2.81</v>
      </c>
      <c r="AG1198" s="17">
        <v>0.15</v>
      </c>
      <c r="AH1198" s="17">
        <v>0</v>
      </c>
      <c r="AI1198" s="17">
        <v>500</v>
      </c>
      <c r="AJ1198" s="17">
        <v>0</v>
      </c>
      <c r="AK1198" s="17">
        <v>0</v>
      </c>
      <c r="AL1198" s="18">
        <v>1207</v>
      </c>
      <c r="AM1198" s="18">
        <v>1243</v>
      </c>
      <c r="AN1198" s="35">
        <v>42832</v>
      </c>
      <c r="AO1198" s="35">
        <v>42829</v>
      </c>
      <c r="AP1198" s="23" t="s">
        <v>50</v>
      </c>
      <c r="AQ1198" s="36">
        <v>42830.880868055552</v>
      </c>
      <c r="AR1198" s="20" t="s">
        <v>51</v>
      </c>
      <c r="AS1198" s="25" t="s">
        <v>50</v>
      </c>
      <c r="AT1198" s="37">
        <v>42850.879733796297</v>
      </c>
      <c r="AU1198" s="21" t="s">
        <v>57</v>
      </c>
    </row>
    <row r="1199" spans="1:47" x14ac:dyDescent="0.2">
      <c r="A1199" s="4" t="s">
        <v>172</v>
      </c>
      <c r="B1199" s="14" t="s">
        <v>173</v>
      </c>
      <c r="C1199" s="34">
        <v>42829</v>
      </c>
      <c r="D1199" s="15">
        <v>75785</v>
      </c>
      <c r="E1199" s="15">
        <v>75235</v>
      </c>
      <c r="F1199" s="15">
        <v>0</v>
      </c>
      <c r="G1199" s="15">
        <v>0</v>
      </c>
      <c r="H1199" s="15">
        <v>0</v>
      </c>
      <c r="I1199" s="15">
        <v>550</v>
      </c>
      <c r="J1199" s="15">
        <v>8673</v>
      </c>
      <c r="K1199" s="15">
        <v>0</v>
      </c>
      <c r="L1199" s="15">
        <v>420</v>
      </c>
      <c r="M1199" s="15">
        <v>570</v>
      </c>
      <c r="N1199" s="15">
        <v>200</v>
      </c>
      <c r="O1199" s="15">
        <v>65087.35</v>
      </c>
      <c r="P1199" s="15">
        <v>0</v>
      </c>
      <c r="Q1199" s="15">
        <v>4040</v>
      </c>
      <c r="R1199" s="15">
        <v>16520.650000000001</v>
      </c>
      <c r="S1199" s="15">
        <v>75235</v>
      </c>
      <c r="T1199" s="15">
        <v>9780.84</v>
      </c>
      <c r="U1199" s="15">
        <v>0</v>
      </c>
      <c r="V1199" s="15">
        <v>632.16</v>
      </c>
      <c r="W1199" s="15">
        <v>85448</v>
      </c>
      <c r="X1199" s="16">
        <v>300</v>
      </c>
      <c r="Y1199" s="16">
        <v>2530</v>
      </c>
      <c r="Z1199" s="16">
        <v>0</v>
      </c>
      <c r="AA1199" s="16">
        <v>0</v>
      </c>
      <c r="AB1199" s="16">
        <v>2830</v>
      </c>
      <c r="AC1199" s="16">
        <v>0</v>
      </c>
      <c r="AD1199" s="15">
        <v>0</v>
      </c>
      <c r="AE1199" s="15">
        <v>58254.35</v>
      </c>
      <c r="AF1199" s="17">
        <v>-52.06</v>
      </c>
      <c r="AG1199" s="17">
        <v>-0.35</v>
      </c>
      <c r="AH1199" s="17">
        <v>0</v>
      </c>
      <c r="AI1199" s="17">
        <v>0</v>
      </c>
      <c r="AJ1199" s="17">
        <v>0</v>
      </c>
      <c r="AK1199" s="17">
        <v>0</v>
      </c>
      <c r="AL1199" s="18">
        <v>996</v>
      </c>
      <c r="AM1199" s="18">
        <v>1016</v>
      </c>
      <c r="AN1199" s="35">
        <v>42835</v>
      </c>
      <c r="AO1199" s="35">
        <v>42830</v>
      </c>
      <c r="AP1199" s="23" t="s">
        <v>50</v>
      </c>
      <c r="AQ1199" s="36">
        <v>42834.879236111112</v>
      </c>
      <c r="AR1199" s="20" t="s">
        <v>51</v>
      </c>
      <c r="AS1199" s="25" t="s">
        <v>50</v>
      </c>
      <c r="AT1199" s="37">
        <v>42850.879733796297</v>
      </c>
      <c r="AU1199" s="21" t="s">
        <v>57</v>
      </c>
    </row>
    <row r="1200" spans="1:47" x14ac:dyDescent="0.2">
      <c r="A1200" s="4" t="s">
        <v>172</v>
      </c>
      <c r="B1200" s="14" t="s">
        <v>173</v>
      </c>
      <c r="C1200" s="34">
        <v>42830</v>
      </c>
      <c r="D1200" s="15">
        <v>68140</v>
      </c>
      <c r="E1200" s="15">
        <v>67290</v>
      </c>
      <c r="F1200" s="15">
        <v>0</v>
      </c>
      <c r="G1200" s="15">
        <v>0</v>
      </c>
      <c r="H1200" s="15">
        <v>0</v>
      </c>
      <c r="I1200" s="15">
        <v>850</v>
      </c>
      <c r="J1200" s="15">
        <v>9095.49</v>
      </c>
      <c r="K1200" s="15">
        <v>0</v>
      </c>
      <c r="L1200" s="15">
        <v>505</v>
      </c>
      <c r="M1200" s="15">
        <v>370</v>
      </c>
      <c r="N1200" s="15">
        <v>7100</v>
      </c>
      <c r="O1200" s="15">
        <v>61870.17</v>
      </c>
      <c r="P1200" s="15">
        <v>0</v>
      </c>
      <c r="Q1200" s="15">
        <v>1685</v>
      </c>
      <c r="R1200" s="15">
        <v>21655.32</v>
      </c>
      <c r="S1200" s="15">
        <v>67290</v>
      </c>
      <c r="T1200" s="15">
        <v>17268.21</v>
      </c>
      <c r="U1200" s="15">
        <v>0</v>
      </c>
      <c r="V1200" s="15">
        <v>652.28</v>
      </c>
      <c r="W1200" s="15">
        <v>78110.490000000005</v>
      </c>
      <c r="X1200" s="16">
        <v>220</v>
      </c>
      <c r="Y1200" s="16">
        <v>1990</v>
      </c>
      <c r="Z1200" s="16">
        <v>0</v>
      </c>
      <c r="AA1200" s="16">
        <v>425</v>
      </c>
      <c r="AB1200" s="16">
        <v>1785</v>
      </c>
      <c r="AC1200" s="16">
        <v>0</v>
      </c>
      <c r="AD1200" s="15">
        <v>0</v>
      </c>
      <c r="AE1200" s="15">
        <v>53684.68</v>
      </c>
      <c r="AF1200" s="17">
        <v>-28.8</v>
      </c>
      <c r="AG1200" s="17">
        <v>0.32</v>
      </c>
      <c r="AH1200" s="17">
        <v>0</v>
      </c>
      <c r="AI1200" s="17">
        <v>0</v>
      </c>
      <c r="AJ1200" s="17">
        <v>0</v>
      </c>
      <c r="AK1200" s="17">
        <v>0</v>
      </c>
      <c r="AL1200" s="18">
        <v>812</v>
      </c>
      <c r="AM1200" s="18">
        <v>850</v>
      </c>
      <c r="AN1200" s="35">
        <v>42835</v>
      </c>
      <c r="AO1200" s="35">
        <v>42832</v>
      </c>
      <c r="AP1200" s="23" t="s">
        <v>50</v>
      </c>
      <c r="AQ1200" s="36">
        <v>42834.943449074075</v>
      </c>
      <c r="AR1200" s="20" t="s">
        <v>51</v>
      </c>
      <c r="AS1200" s="25" t="s">
        <v>50</v>
      </c>
      <c r="AT1200" s="37">
        <v>42850.879733796297</v>
      </c>
      <c r="AU1200" s="21" t="s">
        <v>57</v>
      </c>
    </row>
    <row r="1201" spans="1:47" x14ac:dyDescent="0.2">
      <c r="A1201" s="4" t="s">
        <v>172</v>
      </c>
      <c r="B1201" s="14" t="s">
        <v>173</v>
      </c>
      <c r="C1201" s="34">
        <v>42832</v>
      </c>
      <c r="D1201" s="15">
        <v>100700</v>
      </c>
      <c r="E1201" s="15">
        <v>99950</v>
      </c>
      <c r="F1201" s="15">
        <v>0</v>
      </c>
      <c r="G1201" s="15">
        <v>0</v>
      </c>
      <c r="H1201" s="15">
        <v>0</v>
      </c>
      <c r="I1201" s="15">
        <v>750</v>
      </c>
      <c r="J1201" s="15">
        <v>13982.46</v>
      </c>
      <c r="K1201" s="15">
        <v>0</v>
      </c>
      <c r="L1201" s="15">
        <v>415</v>
      </c>
      <c r="M1201" s="15">
        <v>990</v>
      </c>
      <c r="N1201" s="15">
        <v>7400</v>
      </c>
      <c r="O1201" s="15">
        <v>89607.18</v>
      </c>
      <c r="P1201" s="15">
        <v>0</v>
      </c>
      <c r="Q1201" s="15">
        <v>340</v>
      </c>
      <c r="R1201" s="15">
        <v>33540.28</v>
      </c>
      <c r="S1201" s="15">
        <v>99950</v>
      </c>
      <c r="T1201" s="15">
        <v>22530.799999999999</v>
      </c>
      <c r="U1201" s="15">
        <v>0</v>
      </c>
      <c r="V1201" s="15">
        <v>1006.66</v>
      </c>
      <c r="W1201" s="15">
        <v>116087.46</v>
      </c>
      <c r="X1201" s="16">
        <v>400</v>
      </c>
      <c r="Y1201" s="16">
        <v>2305</v>
      </c>
      <c r="Z1201" s="16">
        <v>0</v>
      </c>
      <c r="AA1201" s="16">
        <v>30</v>
      </c>
      <c r="AB1201" s="16">
        <v>2675</v>
      </c>
      <c r="AC1201" s="16">
        <v>0</v>
      </c>
      <c r="AD1201" s="15">
        <v>0</v>
      </c>
      <c r="AE1201" s="15">
        <v>76894.720000000001</v>
      </c>
      <c r="AF1201" s="17">
        <v>-6.18</v>
      </c>
      <c r="AG1201" s="17">
        <v>0</v>
      </c>
      <c r="AH1201" s="17">
        <v>0.28000000000000003</v>
      </c>
      <c r="AI1201" s="17">
        <v>0</v>
      </c>
      <c r="AJ1201" s="17">
        <v>0</v>
      </c>
      <c r="AK1201" s="17">
        <v>0</v>
      </c>
      <c r="AL1201" s="18">
        <v>1222</v>
      </c>
      <c r="AM1201" s="18">
        <v>1261</v>
      </c>
      <c r="AN1201" s="35">
        <v>42837</v>
      </c>
      <c r="AO1201" s="35">
        <v>42833</v>
      </c>
      <c r="AP1201" s="23" t="s">
        <v>50</v>
      </c>
      <c r="AQ1201" s="36">
        <v>42835.610902777778</v>
      </c>
      <c r="AR1201" s="20" t="s">
        <v>51</v>
      </c>
      <c r="AS1201" s="25" t="s">
        <v>50</v>
      </c>
      <c r="AT1201" s="37">
        <v>42850.879733796297</v>
      </c>
      <c r="AU1201" s="21" t="s">
        <v>57</v>
      </c>
    </row>
    <row r="1202" spans="1:47" x14ac:dyDescent="0.2">
      <c r="A1202" s="4" t="s">
        <v>172</v>
      </c>
      <c r="B1202" s="14" t="s">
        <v>173</v>
      </c>
      <c r="C1202" s="34">
        <v>42833</v>
      </c>
      <c r="D1202" s="15">
        <v>37285</v>
      </c>
      <c r="E1202" s="15">
        <v>36835</v>
      </c>
      <c r="F1202" s="15">
        <v>0</v>
      </c>
      <c r="G1202" s="15">
        <v>0</v>
      </c>
      <c r="H1202" s="15">
        <v>0</v>
      </c>
      <c r="I1202" s="15">
        <v>450</v>
      </c>
      <c r="J1202" s="15">
        <v>5101.29</v>
      </c>
      <c r="K1202" s="15">
        <v>0</v>
      </c>
      <c r="L1202" s="15">
        <v>515</v>
      </c>
      <c r="M1202" s="15">
        <v>125</v>
      </c>
      <c r="N1202" s="15">
        <v>100</v>
      </c>
      <c r="O1202" s="15">
        <v>34686.51</v>
      </c>
      <c r="P1202" s="15">
        <v>0</v>
      </c>
      <c r="Q1202" s="15">
        <v>1160</v>
      </c>
      <c r="R1202" s="15">
        <v>7279.78</v>
      </c>
      <c r="S1202" s="15">
        <v>36835</v>
      </c>
      <c r="T1202" s="15">
        <v>5915.69</v>
      </c>
      <c r="U1202" s="15">
        <v>0</v>
      </c>
      <c r="V1202" s="15">
        <v>375.6</v>
      </c>
      <c r="W1202" s="15">
        <v>43026.29</v>
      </c>
      <c r="X1202" s="16">
        <v>160</v>
      </c>
      <c r="Y1202" s="16">
        <v>1370</v>
      </c>
      <c r="Z1202" s="16">
        <v>0</v>
      </c>
      <c r="AA1202" s="16">
        <v>175</v>
      </c>
      <c r="AB1202" s="16">
        <v>1355</v>
      </c>
      <c r="AC1202" s="16">
        <v>0</v>
      </c>
      <c r="AD1202" s="15">
        <v>0</v>
      </c>
      <c r="AE1202" s="15">
        <v>30300.22</v>
      </c>
      <c r="AF1202" s="17">
        <v>-8.2200000000000006</v>
      </c>
      <c r="AG1202" s="17">
        <v>-0.22</v>
      </c>
      <c r="AH1202" s="17">
        <v>150</v>
      </c>
      <c r="AI1202" s="17">
        <v>0</v>
      </c>
      <c r="AJ1202" s="17">
        <v>0</v>
      </c>
      <c r="AK1202" s="17">
        <v>0</v>
      </c>
      <c r="AL1202" s="18">
        <v>443</v>
      </c>
      <c r="AM1202" s="18">
        <v>452</v>
      </c>
      <c r="AN1202" s="35">
        <v>42837</v>
      </c>
      <c r="AO1202" s="35">
        <v>42835</v>
      </c>
      <c r="AP1202" s="23" t="s">
        <v>50</v>
      </c>
      <c r="AQ1202" s="36">
        <v>42836.463923611111</v>
      </c>
      <c r="AR1202" s="20" t="s">
        <v>51</v>
      </c>
      <c r="AS1202" s="25" t="s">
        <v>50</v>
      </c>
      <c r="AT1202" s="37">
        <v>42850.879733796297</v>
      </c>
      <c r="AU1202" s="21" t="s">
        <v>57</v>
      </c>
    </row>
    <row r="1203" spans="1:47" x14ac:dyDescent="0.2">
      <c r="A1203" s="4" t="s">
        <v>172</v>
      </c>
      <c r="B1203" s="14" t="s">
        <v>173</v>
      </c>
      <c r="C1203" s="34">
        <v>42835</v>
      </c>
      <c r="D1203" s="15">
        <v>57295</v>
      </c>
      <c r="E1203" s="15">
        <v>56895</v>
      </c>
      <c r="F1203" s="15">
        <v>0</v>
      </c>
      <c r="G1203" s="15">
        <v>0</v>
      </c>
      <c r="H1203" s="15">
        <v>0</v>
      </c>
      <c r="I1203" s="15">
        <v>400</v>
      </c>
      <c r="J1203" s="15">
        <v>5419.11</v>
      </c>
      <c r="K1203" s="15">
        <v>0</v>
      </c>
      <c r="L1203" s="15">
        <v>425</v>
      </c>
      <c r="M1203" s="15">
        <v>355</v>
      </c>
      <c r="N1203" s="15">
        <v>0</v>
      </c>
      <c r="O1203" s="15">
        <v>53286.49</v>
      </c>
      <c r="P1203" s="15">
        <v>0</v>
      </c>
      <c r="Q1203" s="15">
        <v>7740</v>
      </c>
      <c r="R1203" s="15">
        <v>2467.62</v>
      </c>
      <c r="S1203" s="15">
        <v>56895</v>
      </c>
      <c r="T1203" s="15">
        <v>6193.57</v>
      </c>
      <c r="U1203" s="15">
        <v>0</v>
      </c>
      <c r="V1203" s="15">
        <v>405.54</v>
      </c>
      <c r="W1203" s="15">
        <v>63494.11</v>
      </c>
      <c r="X1203" s="16">
        <v>220</v>
      </c>
      <c r="Y1203" s="16">
        <v>2720</v>
      </c>
      <c r="Z1203" s="16">
        <v>30</v>
      </c>
      <c r="AA1203" s="16">
        <v>175</v>
      </c>
      <c r="AB1203" s="16">
        <v>2795</v>
      </c>
      <c r="AC1203" s="16">
        <v>0</v>
      </c>
      <c r="AD1203" s="15">
        <v>0</v>
      </c>
      <c r="AE1203" s="15">
        <v>49882.38</v>
      </c>
      <c r="AF1203" s="17">
        <v>-178.06</v>
      </c>
      <c r="AG1203" s="17">
        <v>-0.38</v>
      </c>
      <c r="AH1203" s="17">
        <v>0</v>
      </c>
      <c r="AI1203" s="17">
        <v>0</v>
      </c>
      <c r="AJ1203" s="17">
        <v>0</v>
      </c>
      <c r="AK1203" s="17">
        <v>0</v>
      </c>
      <c r="AL1203" s="18">
        <v>652</v>
      </c>
      <c r="AM1203" s="18">
        <v>685</v>
      </c>
      <c r="AN1203" s="35">
        <v>42842</v>
      </c>
      <c r="AO1203" s="35">
        <v>42836</v>
      </c>
      <c r="AP1203" s="23" t="s">
        <v>50</v>
      </c>
      <c r="AQ1203" s="36">
        <v>42837.418368055558</v>
      </c>
      <c r="AR1203" s="20" t="s">
        <v>51</v>
      </c>
      <c r="AS1203" s="25" t="s">
        <v>50</v>
      </c>
      <c r="AT1203" s="37">
        <v>42850.879733796297</v>
      </c>
      <c r="AU1203" s="21" t="s">
        <v>57</v>
      </c>
    </row>
    <row r="1204" spans="1:47" x14ac:dyDescent="0.2">
      <c r="A1204" s="4" t="s">
        <v>172</v>
      </c>
      <c r="B1204" s="14" t="s">
        <v>173</v>
      </c>
      <c r="C1204" s="34">
        <v>42836</v>
      </c>
      <c r="D1204" s="15">
        <v>20785</v>
      </c>
      <c r="E1204" s="15">
        <v>20585</v>
      </c>
      <c r="F1204" s="15">
        <v>0</v>
      </c>
      <c r="G1204" s="15">
        <v>0</v>
      </c>
      <c r="H1204" s="15">
        <v>0</v>
      </c>
      <c r="I1204" s="15">
        <v>200</v>
      </c>
      <c r="J1204" s="15">
        <v>2228.8200000000002</v>
      </c>
      <c r="K1204" s="15">
        <v>0</v>
      </c>
      <c r="L1204" s="15">
        <v>225</v>
      </c>
      <c r="M1204" s="15">
        <v>190</v>
      </c>
      <c r="N1204" s="15">
        <v>0</v>
      </c>
      <c r="O1204" s="15">
        <v>20170.95</v>
      </c>
      <c r="P1204" s="15">
        <v>0</v>
      </c>
      <c r="Q1204" s="15">
        <v>0</v>
      </c>
      <c r="R1204" s="15">
        <v>3257.87</v>
      </c>
      <c r="S1204" s="15">
        <v>20585</v>
      </c>
      <c r="T1204" s="15">
        <v>2670.86</v>
      </c>
      <c r="U1204" s="15">
        <v>0</v>
      </c>
      <c r="V1204" s="15">
        <v>172.96</v>
      </c>
      <c r="W1204" s="15">
        <v>23428.82</v>
      </c>
      <c r="X1204" s="16">
        <v>680</v>
      </c>
      <c r="Y1204" s="16">
        <v>1285</v>
      </c>
      <c r="Z1204" s="16">
        <v>0</v>
      </c>
      <c r="AA1204" s="16">
        <v>200</v>
      </c>
      <c r="AB1204" s="16">
        <v>1765</v>
      </c>
      <c r="AC1204" s="16">
        <v>0</v>
      </c>
      <c r="AD1204" s="15">
        <v>0</v>
      </c>
      <c r="AE1204" s="15">
        <v>19292.13</v>
      </c>
      <c r="AF1204" s="17">
        <v>0</v>
      </c>
      <c r="AG1204" s="17">
        <v>-0.13</v>
      </c>
      <c r="AH1204" s="17">
        <v>0</v>
      </c>
      <c r="AI1204" s="17">
        <v>0</v>
      </c>
      <c r="AJ1204" s="17">
        <v>0</v>
      </c>
      <c r="AK1204" s="17">
        <v>0</v>
      </c>
      <c r="AL1204" s="18">
        <v>244</v>
      </c>
      <c r="AM1204" s="18">
        <v>251</v>
      </c>
      <c r="AN1204" s="35">
        <v>42843</v>
      </c>
      <c r="AO1204" s="35">
        <v>42837</v>
      </c>
      <c r="AP1204" s="23" t="s">
        <v>50</v>
      </c>
      <c r="AQ1204" s="36">
        <v>42840.900891203702</v>
      </c>
      <c r="AR1204" s="20" t="s">
        <v>51</v>
      </c>
      <c r="AS1204" s="25" t="s">
        <v>50</v>
      </c>
      <c r="AT1204" s="37">
        <v>42850.879733796297</v>
      </c>
      <c r="AU1204" s="21" t="s">
        <v>57</v>
      </c>
    </row>
    <row r="1205" spans="1:47" x14ac:dyDescent="0.2">
      <c r="A1205" s="4" t="s">
        <v>172</v>
      </c>
      <c r="B1205" s="14" t="s">
        <v>173</v>
      </c>
      <c r="C1205" s="34">
        <v>42837</v>
      </c>
      <c r="D1205" s="15">
        <v>2780</v>
      </c>
      <c r="E1205" s="15">
        <v>2730</v>
      </c>
      <c r="F1205" s="15">
        <v>0</v>
      </c>
      <c r="G1205" s="15">
        <v>0</v>
      </c>
      <c r="H1205" s="15">
        <v>0</v>
      </c>
      <c r="I1205" s="15">
        <v>50</v>
      </c>
      <c r="J1205" s="15">
        <v>390.87</v>
      </c>
      <c r="K1205" s="15">
        <v>0</v>
      </c>
      <c r="L1205" s="15">
        <v>0</v>
      </c>
      <c r="M1205" s="15">
        <v>0</v>
      </c>
      <c r="N1205" s="15">
        <v>0</v>
      </c>
      <c r="O1205" s="15">
        <v>1702.9</v>
      </c>
      <c r="P1205" s="15">
        <v>0</v>
      </c>
      <c r="Q1205" s="15">
        <v>0</v>
      </c>
      <c r="R1205" s="15">
        <v>1467.97</v>
      </c>
      <c r="S1205" s="15">
        <v>2730</v>
      </c>
      <c r="T1205" s="15">
        <v>415.3</v>
      </c>
      <c r="U1205" s="15">
        <v>0</v>
      </c>
      <c r="V1205" s="15">
        <v>25.57</v>
      </c>
      <c r="W1205" s="15">
        <v>3170.87</v>
      </c>
      <c r="X1205" s="16">
        <v>0</v>
      </c>
      <c r="Y1205" s="16">
        <v>810</v>
      </c>
      <c r="Z1205" s="16">
        <v>0</v>
      </c>
      <c r="AA1205" s="16">
        <v>0</v>
      </c>
      <c r="AB1205" s="16">
        <v>810</v>
      </c>
      <c r="AC1205" s="16">
        <v>0</v>
      </c>
      <c r="AD1205" s="15">
        <v>0</v>
      </c>
      <c r="AE1205" s="15">
        <v>2122.0300000000002</v>
      </c>
      <c r="AF1205" s="17">
        <v>0</v>
      </c>
      <c r="AG1205" s="17">
        <v>-0.03</v>
      </c>
      <c r="AH1205" s="17">
        <v>0</v>
      </c>
      <c r="AI1205" s="17">
        <v>0</v>
      </c>
      <c r="AJ1205" s="17">
        <v>0</v>
      </c>
      <c r="AK1205" s="17">
        <v>0</v>
      </c>
      <c r="AL1205" s="18">
        <v>42</v>
      </c>
      <c r="AM1205" s="18">
        <v>42</v>
      </c>
      <c r="AN1205" s="35">
        <v>42844</v>
      </c>
      <c r="AO1205" s="35">
        <v>42838</v>
      </c>
      <c r="AP1205" s="23" t="s">
        <v>50</v>
      </c>
      <c r="AQ1205" s="36">
        <v>42841.909629629627</v>
      </c>
      <c r="AR1205" s="20" t="s">
        <v>51</v>
      </c>
      <c r="AS1205" s="25" t="s">
        <v>50</v>
      </c>
      <c r="AT1205" s="37">
        <v>42850.879733796297</v>
      </c>
      <c r="AU1205" s="21" t="s">
        <v>57</v>
      </c>
    </row>
    <row r="1206" spans="1:47" x14ac:dyDescent="0.2">
      <c r="A1206" s="4" t="s">
        <v>172</v>
      </c>
      <c r="B1206" s="14" t="s">
        <v>173</v>
      </c>
      <c r="C1206" s="34">
        <v>42842</v>
      </c>
      <c r="D1206" s="15">
        <v>56090</v>
      </c>
      <c r="E1206" s="15">
        <v>55090</v>
      </c>
      <c r="F1206" s="15">
        <v>0</v>
      </c>
      <c r="G1206" s="15">
        <v>0</v>
      </c>
      <c r="H1206" s="15">
        <v>0</v>
      </c>
      <c r="I1206" s="15">
        <v>1000</v>
      </c>
      <c r="J1206" s="15">
        <v>20051.22</v>
      </c>
      <c r="K1206" s="15">
        <v>0</v>
      </c>
      <c r="L1206" s="15">
        <v>470</v>
      </c>
      <c r="M1206" s="15">
        <v>120</v>
      </c>
      <c r="N1206" s="15">
        <v>2000</v>
      </c>
      <c r="O1206" s="15">
        <v>48355.519999999997</v>
      </c>
      <c r="P1206" s="15">
        <v>0</v>
      </c>
      <c r="Q1206" s="15">
        <v>1200</v>
      </c>
      <c r="R1206" s="15">
        <v>29175.7</v>
      </c>
      <c r="S1206" s="15">
        <v>55090</v>
      </c>
      <c r="T1206" s="15">
        <v>22290.86</v>
      </c>
      <c r="U1206" s="15">
        <v>0</v>
      </c>
      <c r="V1206" s="15">
        <v>1350.36</v>
      </c>
      <c r="W1206" s="15">
        <v>76731.22</v>
      </c>
      <c r="X1206" s="16">
        <v>440</v>
      </c>
      <c r="Y1206" s="16">
        <v>1870</v>
      </c>
      <c r="Z1206" s="16">
        <v>0</v>
      </c>
      <c r="AA1206" s="16">
        <v>0</v>
      </c>
      <c r="AB1206" s="16">
        <v>2310</v>
      </c>
      <c r="AC1206" s="16">
        <v>0</v>
      </c>
      <c r="AD1206" s="15">
        <v>0</v>
      </c>
      <c r="AE1206" s="15">
        <v>30024.3</v>
      </c>
      <c r="AF1206" s="17">
        <v>-21.83</v>
      </c>
      <c r="AG1206" s="17">
        <v>-0.3</v>
      </c>
      <c r="AH1206" s="17">
        <v>0</v>
      </c>
      <c r="AI1206" s="17">
        <v>0</v>
      </c>
      <c r="AJ1206" s="17">
        <v>0</v>
      </c>
      <c r="AK1206" s="17">
        <v>0</v>
      </c>
      <c r="AL1206" s="18">
        <v>870</v>
      </c>
      <c r="AM1206" s="18">
        <v>890</v>
      </c>
      <c r="AN1206" s="35">
        <v>42845</v>
      </c>
      <c r="AO1206" s="35">
        <v>42843</v>
      </c>
      <c r="AP1206" s="23" t="s">
        <v>50</v>
      </c>
      <c r="AQ1206" s="36">
        <v>42843.735185185185</v>
      </c>
      <c r="AR1206" s="20" t="s">
        <v>51</v>
      </c>
      <c r="AS1206" s="25" t="s">
        <v>50</v>
      </c>
      <c r="AT1206" s="37">
        <v>42850.879733796297</v>
      </c>
      <c r="AU1206" s="21" t="s">
        <v>57</v>
      </c>
    </row>
    <row r="1207" spans="1:47" x14ac:dyDescent="0.2">
      <c r="A1207" s="4" t="s">
        <v>172</v>
      </c>
      <c r="B1207" s="14" t="s">
        <v>173</v>
      </c>
      <c r="C1207" s="34">
        <v>42843</v>
      </c>
      <c r="D1207" s="15">
        <v>69775</v>
      </c>
      <c r="E1207" s="15">
        <v>69275</v>
      </c>
      <c r="F1207" s="15">
        <v>0</v>
      </c>
      <c r="G1207" s="15">
        <v>0</v>
      </c>
      <c r="H1207" s="15">
        <v>0</v>
      </c>
      <c r="I1207" s="15">
        <v>500</v>
      </c>
      <c r="J1207" s="15">
        <v>12404.46</v>
      </c>
      <c r="K1207" s="15">
        <v>0</v>
      </c>
      <c r="L1207" s="15">
        <v>300</v>
      </c>
      <c r="M1207" s="15">
        <v>390</v>
      </c>
      <c r="N1207" s="15">
        <v>1000</v>
      </c>
      <c r="O1207" s="15">
        <v>62373.64</v>
      </c>
      <c r="P1207" s="15">
        <v>65</v>
      </c>
      <c r="Q1207" s="15">
        <v>10885</v>
      </c>
      <c r="R1207" s="15">
        <v>10545.82</v>
      </c>
      <c r="S1207" s="15">
        <v>69275</v>
      </c>
      <c r="T1207" s="15">
        <v>13737.81</v>
      </c>
      <c r="U1207" s="15">
        <v>0</v>
      </c>
      <c r="V1207" s="15">
        <v>856.65</v>
      </c>
      <c r="W1207" s="15">
        <v>82869.460000000006</v>
      </c>
      <c r="X1207" s="16">
        <v>40</v>
      </c>
      <c r="Y1207" s="16">
        <v>1710</v>
      </c>
      <c r="Z1207" s="16">
        <v>0</v>
      </c>
      <c r="AA1207" s="16">
        <v>350</v>
      </c>
      <c r="AB1207" s="16">
        <v>1400</v>
      </c>
      <c r="AC1207" s="16">
        <v>0</v>
      </c>
      <c r="AD1207" s="15">
        <v>0</v>
      </c>
      <c r="AE1207" s="15">
        <v>50679.18</v>
      </c>
      <c r="AF1207" s="17">
        <v>-209.04</v>
      </c>
      <c r="AG1207" s="17">
        <v>-0.18</v>
      </c>
      <c r="AH1207" s="17">
        <v>150</v>
      </c>
      <c r="AI1207" s="17">
        <v>0</v>
      </c>
      <c r="AJ1207" s="17">
        <v>0</v>
      </c>
      <c r="AK1207" s="17">
        <v>0</v>
      </c>
      <c r="AL1207" s="18">
        <v>930</v>
      </c>
      <c r="AM1207" s="18">
        <v>951</v>
      </c>
      <c r="AN1207" s="35">
        <v>42846</v>
      </c>
      <c r="AO1207" s="35">
        <v>42844</v>
      </c>
      <c r="AP1207" s="23" t="s">
        <v>50</v>
      </c>
      <c r="AQ1207" s="36">
        <v>42844.701053240744</v>
      </c>
      <c r="AR1207" s="20" t="s">
        <v>51</v>
      </c>
      <c r="AS1207" s="25" t="s">
        <v>50</v>
      </c>
      <c r="AT1207" s="37">
        <v>42850.879733796297</v>
      </c>
      <c r="AU1207" s="21" t="s">
        <v>57</v>
      </c>
    </row>
    <row r="1208" spans="1:47" x14ac:dyDescent="0.2">
      <c r="A1208" s="4" t="s">
        <v>172</v>
      </c>
      <c r="B1208" s="14" t="s">
        <v>173</v>
      </c>
      <c r="C1208" s="34">
        <v>42844</v>
      </c>
      <c r="D1208" s="15">
        <v>51770</v>
      </c>
      <c r="E1208" s="15">
        <v>51220</v>
      </c>
      <c r="F1208" s="15">
        <v>0</v>
      </c>
      <c r="G1208" s="15">
        <v>0</v>
      </c>
      <c r="H1208" s="15">
        <v>0</v>
      </c>
      <c r="I1208" s="15">
        <v>550</v>
      </c>
      <c r="J1208" s="15">
        <v>7250.73</v>
      </c>
      <c r="K1208" s="15">
        <v>0</v>
      </c>
      <c r="L1208" s="15">
        <v>520</v>
      </c>
      <c r="M1208" s="15">
        <v>70</v>
      </c>
      <c r="N1208" s="15">
        <v>1200</v>
      </c>
      <c r="O1208" s="15">
        <v>46194.55</v>
      </c>
      <c r="P1208" s="15">
        <v>0</v>
      </c>
      <c r="Q1208" s="15">
        <v>550</v>
      </c>
      <c r="R1208" s="15">
        <v>14066.18</v>
      </c>
      <c r="S1208" s="15">
        <v>51220</v>
      </c>
      <c r="T1208" s="15">
        <v>9077.7800000000007</v>
      </c>
      <c r="U1208" s="15">
        <v>0</v>
      </c>
      <c r="V1208" s="15">
        <v>512.95000000000005</v>
      </c>
      <c r="W1208" s="15">
        <v>59610.73</v>
      </c>
      <c r="X1208" s="16">
        <v>400</v>
      </c>
      <c r="Y1208" s="16">
        <v>1345</v>
      </c>
      <c r="Z1208" s="16">
        <v>0</v>
      </c>
      <c r="AA1208" s="16">
        <v>275</v>
      </c>
      <c r="AB1208" s="16">
        <v>1470</v>
      </c>
      <c r="AC1208" s="16">
        <v>0</v>
      </c>
      <c r="AD1208" s="15">
        <v>0</v>
      </c>
      <c r="AE1208" s="15">
        <v>39823.82</v>
      </c>
      <c r="AF1208" s="17">
        <v>-3.23</v>
      </c>
      <c r="AG1208" s="17">
        <v>0.18</v>
      </c>
      <c r="AH1208" s="17">
        <v>0</v>
      </c>
      <c r="AI1208" s="17">
        <v>0</v>
      </c>
      <c r="AJ1208" s="17">
        <v>0</v>
      </c>
      <c r="AK1208" s="17">
        <v>0</v>
      </c>
      <c r="AL1208" s="18">
        <v>691</v>
      </c>
      <c r="AM1208" s="18">
        <v>706</v>
      </c>
      <c r="AN1208" s="35">
        <v>42849</v>
      </c>
      <c r="AO1208" s="35">
        <v>42845</v>
      </c>
      <c r="AP1208" s="23" t="s">
        <v>50</v>
      </c>
      <c r="AQ1208" s="36">
        <v>42845.713935185187</v>
      </c>
      <c r="AR1208" s="20" t="s">
        <v>51</v>
      </c>
      <c r="AS1208" s="25" t="s">
        <v>50</v>
      </c>
      <c r="AT1208" s="37">
        <v>42850.879733796297</v>
      </c>
      <c r="AU1208" s="21" t="s">
        <v>57</v>
      </c>
    </row>
    <row r="1209" spans="1:47" x14ac:dyDescent="0.2">
      <c r="A1209" s="4" t="s">
        <v>172</v>
      </c>
      <c r="B1209" s="14" t="s">
        <v>173</v>
      </c>
      <c r="C1209" s="34">
        <v>42845</v>
      </c>
      <c r="D1209" s="15">
        <v>47785</v>
      </c>
      <c r="E1209" s="15">
        <v>47485</v>
      </c>
      <c r="F1209" s="15">
        <v>0</v>
      </c>
      <c r="G1209" s="15">
        <v>0</v>
      </c>
      <c r="H1209" s="15">
        <v>0</v>
      </c>
      <c r="I1209" s="15">
        <v>300</v>
      </c>
      <c r="J1209" s="15">
        <v>7036.5</v>
      </c>
      <c r="K1209" s="15">
        <v>0</v>
      </c>
      <c r="L1209" s="15">
        <v>310</v>
      </c>
      <c r="M1209" s="15">
        <v>85</v>
      </c>
      <c r="N1209" s="15">
        <v>700</v>
      </c>
      <c r="O1209" s="15">
        <v>42294.25</v>
      </c>
      <c r="P1209" s="15">
        <v>0</v>
      </c>
      <c r="Q1209" s="15">
        <v>1070</v>
      </c>
      <c r="R1209" s="15">
        <v>12552.25</v>
      </c>
      <c r="S1209" s="15">
        <v>47485</v>
      </c>
      <c r="T1209" s="15">
        <v>7945.33</v>
      </c>
      <c r="U1209" s="15">
        <v>0</v>
      </c>
      <c r="V1209" s="15">
        <v>486.17</v>
      </c>
      <c r="W1209" s="15">
        <v>55216.5</v>
      </c>
      <c r="X1209" s="16">
        <v>240</v>
      </c>
      <c r="Y1209" s="16">
        <v>2315</v>
      </c>
      <c r="Z1209" s="16">
        <v>0</v>
      </c>
      <c r="AA1209" s="16">
        <v>75</v>
      </c>
      <c r="AB1209" s="16">
        <v>2480</v>
      </c>
      <c r="AC1209" s="16">
        <v>0</v>
      </c>
      <c r="AD1209" s="15">
        <v>0</v>
      </c>
      <c r="AE1209" s="15">
        <v>37342.75</v>
      </c>
      <c r="AF1209" s="17">
        <v>-17.59</v>
      </c>
      <c r="AG1209" s="17">
        <v>0.25</v>
      </c>
      <c r="AH1209" s="17">
        <v>0</v>
      </c>
      <c r="AI1209" s="17">
        <v>0</v>
      </c>
      <c r="AJ1209" s="17">
        <v>0</v>
      </c>
      <c r="AK1209" s="17">
        <v>0</v>
      </c>
      <c r="AL1209" s="18">
        <v>571</v>
      </c>
      <c r="AM1209" s="18">
        <v>592</v>
      </c>
      <c r="AN1209" s="35">
        <v>42850</v>
      </c>
      <c r="AO1209" s="35">
        <v>42846</v>
      </c>
      <c r="AP1209" s="23" t="s">
        <v>50</v>
      </c>
      <c r="AQ1209" s="36">
        <v>42848.814259259256</v>
      </c>
      <c r="AR1209" s="20" t="s">
        <v>51</v>
      </c>
      <c r="AS1209" s="25" t="s">
        <v>50</v>
      </c>
      <c r="AT1209" s="37">
        <v>42850.879733796297</v>
      </c>
      <c r="AU1209" s="21" t="s">
        <v>57</v>
      </c>
    </row>
    <row r="1210" spans="1:47" x14ac:dyDescent="0.2">
      <c r="A1210" s="4" t="s">
        <v>172</v>
      </c>
      <c r="B1210" s="14" t="s">
        <v>173</v>
      </c>
      <c r="C1210" s="34">
        <v>42846</v>
      </c>
      <c r="D1210" s="15">
        <v>46610</v>
      </c>
      <c r="E1210" s="15">
        <v>46060</v>
      </c>
      <c r="F1210" s="15">
        <v>0</v>
      </c>
      <c r="G1210" s="15">
        <v>0</v>
      </c>
      <c r="H1210" s="15">
        <v>0</v>
      </c>
      <c r="I1210" s="15">
        <v>550</v>
      </c>
      <c r="J1210" s="15">
        <v>6506.55</v>
      </c>
      <c r="K1210" s="15">
        <v>0</v>
      </c>
      <c r="L1210" s="15">
        <v>405</v>
      </c>
      <c r="M1210" s="15">
        <v>370</v>
      </c>
      <c r="N1210" s="15">
        <v>1300</v>
      </c>
      <c r="O1210" s="15">
        <v>44123.5</v>
      </c>
      <c r="P1210" s="15">
        <v>0</v>
      </c>
      <c r="Q1210" s="15">
        <v>1445</v>
      </c>
      <c r="R1210" s="15">
        <v>9623.0499999999993</v>
      </c>
      <c r="S1210" s="15">
        <v>46060</v>
      </c>
      <c r="T1210" s="15">
        <v>8655.18</v>
      </c>
      <c r="U1210" s="15">
        <v>0</v>
      </c>
      <c r="V1210" s="15">
        <v>476.37</v>
      </c>
      <c r="W1210" s="15">
        <v>53891.55</v>
      </c>
      <c r="X1210" s="16">
        <v>480</v>
      </c>
      <c r="Y1210" s="16">
        <v>3490</v>
      </c>
      <c r="Z1210" s="16">
        <v>0</v>
      </c>
      <c r="AA1210" s="16">
        <v>0</v>
      </c>
      <c r="AB1210" s="16">
        <v>3970</v>
      </c>
      <c r="AC1210" s="16">
        <v>0</v>
      </c>
      <c r="AD1210" s="15">
        <v>0</v>
      </c>
      <c r="AE1210" s="15">
        <v>40811.949999999997</v>
      </c>
      <c r="AF1210" s="17">
        <v>-13.6</v>
      </c>
      <c r="AG1210" s="17">
        <v>0.05</v>
      </c>
      <c r="AH1210" s="17">
        <v>0</v>
      </c>
      <c r="AI1210" s="17">
        <v>0</v>
      </c>
      <c r="AJ1210" s="17">
        <v>0</v>
      </c>
      <c r="AK1210" s="17">
        <v>0</v>
      </c>
      <c r="AL1210" s="18">
        <v>625</v>
      </c>
      <c r="AM1210" s="18">
        <v>639</v>
      </c>
      <c r="AN1210" s="35">
        <v>42851</v>
      </c>
      <c r="AO1210" s="35">
        <v>42847</v>
      </c>
      <c r="AP1210" s="23" t="s">
        <v>50</v>
      </c>
      <c r="AQ1210" s="36">
        <v>42849.624583333331</v>
      </c>
      <c r="AR1210" s="20" t="s">
        <v>71</v>
      </c>
      <c r="AS1210" s="25" t="s">
        <v>50</v>
      </c>
      <c r="AT1210" s="37">
        <v>42850.879733796297</v>
      </c>
      <c r="AU1210" s="21" t="s">
        <v>57</v>
      </c>
    </row>
    <row r="1211" spans="1:47" x14ac:dyDescent="0.2">
      <c r="A1211" s="4" t="s">
        <v>172</v>
      </c>
      <c r="B1211" s="14" t="s">
        <v>173</v>
      </c>
      <c r="C1211" s="34">
        <v>42847</v>
      </c>
      <c r="D1211" s="15">
        <v>32145</v>
      </c>
      <c r="E1211" s="15">
        <v>31845</v>
      </c>
      <c r="F1211" s="15">
        <v>0</v>
      </c>
      <c r="G1211" s="15">
        <v>0</v>
      </c>
      <c r="H1211" s="15">
        <v>0</v>
      </c>
      <c r="I1211" s="15">
        <v>300</v>
      </c>
      <c r="J1211" s="15">
        <v>5720.4</v>
      </c>
      <c r="K1211" s="15">
        <v>0</v>
      </c>
      <c r="L1211" s="15">
        <v>315</v>
      </c>
      <c r="M1211" s="15">
        <v>100</v>
      </c>
      <c r="N1211" s="15">
        <v>1000</v>
      </c>
      <c r="O1211" s="15">
        <v>23581.3</v>
      </c>
      <c r="P1211" s="15">
        <v>0</v>
      </c>
      <c r="Q1211" s="15">
        <v>435</v>
      </c>
      <c r="R1211" s="15">
        <v>15264.1</v>
      </c>
      <c r="S1211" s="15">
        <v>31845</v>
      </c>
      <c r="T1211" s="15">
        <v>7034.02</v>
      </c>
      <c r="U1211" s="15">
        <v>0</v>
      </c>
      <c r="V1211" s="15">
        <v>401.38</v>
      </c>
      <c r="W1211" s="15">
        <v>38280.400000000001</v>
      </c>
      <c r="X1211" s="16">
        <v>400</v>
      </c>
      <c r="Y1211" s="16">
        <v>1370</v>
      </c>
      <c r="Z1211" s="16">
        <v>0</v>
      </c>
      <c r="AA1211" s="16">
        <v>0</v>
      </c>
      <c r="AB1211" s="16">
        <v>1770</v>
      </c>
      <c r="AC1211" s="16">
        <v>0</v>
      </c>
      <c r="AD1211" s="15">
        <v>0</v>
      </c>
      <c r="AE1211" s="15">
        <v>19215.900000000001</v>
      </c>
      <c r="AF1211" s="17">
        <v>-4.95</v>
      </c>
      <c r="AG1211" s="17">
        <v>0.1</v>
      </c>
      <c r="AH1211" s="17">
        <v>0</v>
      </c>
      <c r="AI1211" s="17">
        <v>0</v>
      </c>
      <c r="AJ1211" s="17">
        <v>0</v>
      </c>
      <c r="AK1211" s="17">
        <v>0</v>
      </c>
      <c r="AL1211" s="18">
        <v>476</v>
      </c>
      <c r="AM1211" s="18">
        <v>483</v>
      </c>
      <c r="AN1211" s="35">
        <v>42851</v>
      </c>
      <c r="AO1211" s="35">
        <v>42849</v>
      </c>
      <c r="AP1211" s="23" t="s">
        <v>50</v>
      </c>
      <c r="AQ1211" s="36">
        <v>42850.363194444442</v>
      </c>
      <c r="AR1211" s="20" t="s">
        <v>51</v>
      </c>
      <c r="AS1211" s="25" t="s">
        <v>50</v>
      </c>
      <c r="AT1211" s="37">
        <v>42850.879733796297</v>
      </c>
      <c r="AU1211" s="21" t="s">
        <v>57</v>
      </c>
    </row>
    <row r="1212" spans="1:47" x14ac:dyDescent="0.2">
      <c r="A1212" s="4" t="s">
        <v>172</v>
      </c>
      <c r="B1212" s="14" t="s">
        <v>173</v>
      </c>
      <c r="C1212" s="34">
        <v>42849</v>
      </c>
      <c r="D1212" s="15">
        <v>77020</v>
      </c>
      <c r="E1212" s="15">
        <v>76370</v>
      </c>
      <c r="F1212" s="15">
        <v>0</v>
      </c>
      <c r="G1212" s="15">
        <v>0</v>
      </c>
      <c r="H1212" s="15">
        <v>0</v>
      </c>
      <c r="I1212" s="15">
        <v>650</v>
      </c>
      <c r="J1212" s="15">
        <v>12246.63</v>
      </c>
      <c r="K1212" s="15">
        <v>0</v>
      </c>
      <c r="L1212" s="15">
        <v>790</v>
      </c>
      <c r="M1212" s="15">
        <v>145</v>
      </c>
      <c r="N1212" s="15">
        <v>1200</v>
      </c>
      <c r="O1212" s="15">
        <v>71165.27</v>
      </c>
      <c r="P1212" s="15">
        <v>0</v>
      </c>
      <c r="Q1212" s="15">
        <v>270</v>
      </c>
      <c r="R1212" s="15">
        <v>19966.36</v>
      </c>
      <c r="S1212" s="15">
        <v>76370</v>
      </c>
      <c r="T1212" s="15">
        <v>14169.28</v>
      </c>
      <c r="U1212" s="15">
        <v>0</v>
      </c>
      <c r="V1212" s="15">
        <v>862.35</v>
      </c>
      <c r="W1212" s="15">
        <v>90201.63</v>
      </c>
      <c r="X1212" s="16">
        <v>0</v>
      </c>
      <c r="Y1212" s="16">
        <v>1290</v>
      </c>
      <c r="Z1212" s="16">
        <v>0</v>
      </c>
      <c r="AA1212" s="16">
        <v>0</v>
      </c>
      <c r="AB1212" s="16">
        <v>1290</v>
      </c>
      <c r="AC1212" s="16">
        <v>0</v>
      </c>
      <c r="AD1212" s="15">
        <v>0</v>
      </c>
      <c r="AE1212" s="15">
        <v>59273.64</v>
      </c>
      <c r="AF1212" s="17">
        <v>-6.21</v>
      </c>
      <c r="AG1212" s="17">
        <v>0.36</v>
      </c>
      <c r="AH1212" s="17">
        <v>0</v>
      </c>
      <c r="AI1212" s="17">
        <v>0</v>
      </c>
      <c r="AJ1212" s="17">
        <v>0</v>
      </c>
      <c r="AK1212" s="17">
        <v>0</v>
      </c>
      <c r="AL1212" s="18">
        <v>1117</v>
      </c>
      <c r="AM1212" s="18">
        <v>1146</v>
      </c>
      <c r="AN1212" s="35">
        <v>42852</v>
      </c>
      <c r="AO1212" s="35">
        <v>42850</v>
      </c>
      <c r="AP1212" s="23" t="s">
        <v>50</v>
      </c>
      <c r="AQ1212" s="36">
        <v>42850.776701388888</v>
      </c>
      <c r="AR1212" s="20" t="s">
        <v>71</v>
      </c>
      <c r="AS1212" s="25" t="s">
        <v>50</v>
      </c>
      <c r="AT1212" s="37">
        <v>42850.879733796297</v>
      </c>
      <c r="AU1212" s="21" t="s">
        <v>57</v>
      </c>
    </row>
    <row r="1213" spans="1:47" x14ac:dyDescent="0.2">
      <c r="A1213" s="4" t="s">
        <v>172</v>
      </c>
      <c r="B1213" s="14" t="s">
        <v>173</v>
      </c>
      <c r="C1213" s="34">
        <v>42850</v>
      </c>
      <c r="D1213" s="15">
        <v>53500</v>
      </c>
      <c r="E1213" s="15">
        <v>52850</v>
      </c>
      <c r="F1213" s="15">
        <v>0</v>
      </c>
      <c r="G1213" s="15">
        <v>0</v>
      </c>
      <c r="H1213" s="15">
        <v>0</v>
      </c>
      <c r="I1213" s="15">
        <v>650</v>
      </c>
      <c r="J1213" s="15">
        <v>8195.61</v>
      </c>
      <c r="K1213" s="15">
        <v>0</v>
      </c>
      <c r="L1213" s="15">
        <v>320</v>
      </c>
      <c r="M1213" s="15">
        <v>540</v>
      </c>
      <c r="N1213" s="15">
        <v>1900</v>
      </c>
      <c r="O1213" s="15">
        <v>50257.56</v>
      </c>
      <c r="P1213" s="15">
        <v>0</v>
      </c>
      <c r="Q1213" s="15">
        <v>920</v>
      </c>
      <c r="R1213" s="15">
        <v>13278.05</v>
      </c>
      <c r="S1213" s="15">
        <v>52850</v>
      </c>
      <c r="T1213" s="15">
        <v>11013.19</v>
      </c>
      <c r="U1213" s="15">
        <v>0</v>
      </c>
      <c r="V1213" s="15">
        <v>592.41999999999996</v>
      </c>
      <c r="W1213" s="15">
        <v>62555.61</v>
      </c>
      <c r="X1213" s="16">
        <v>450</v>
      </c>
      <c r="Y1213" s="16">
        <v>3390</v>
      </c>
      <c r="Z1213" s="16">
        <v>120</v>
      </c>
      <c r="AA1213" s="16">
        <v>150</v>
      </c>
      <c r="AB1213" s="16">
        <v>3810</v>
      </c>
      <c r="AC1213" s="16">
        <v>0</v>
      </c>
      <c r="AD1213" s="15">
        <v>0</v>
      </c>
      <c r="AE1213" s="15">
        <v>45011.95</v>
      </c>
      <c r="AF1213" s="17">
        <v>-14.82</v>
      </c>
      <c r="AG1213" s="17">
        <v>0.05</v>
      </c>
      <c r="AH1213" s="17">
        <v>0</v>
      </c>
      <c r="AI1213" s="17">
        <v>0</v>
      </c>
      <c r="AJ1213" s="17">
        <v>0</v>
      </c>
      <c r="AK1213" s="17">
        <v>0</v>
      </c>
      <c r="AL1213" s="18">
        <v>728</v>
      </c>
      <c r="AM1213" s="18">
        <v>745</v>
      </c>
      <c r="AN1213" s="35">
        <v>42853</v>
      </c>
      <c r="AO1213" s="35">
        <v>42851</v>
      </c>
      <c r="AP1213" s="23" t="s">
        <v>50</v>
      </c>
      <c r="AQ1213" s="36">
        <v>42851.713125000002</v>
      </c>
      <c r="AR1213" s="20" t="s">
        <v>71</v>
      </c>
      <c r="AS1213" s="25" t="s">
        <v>50</v>
      </c>
      <c r="AT1213" s="37">
        <v>42852.415972222225</v>
      </c>
      <c r="AU1213" s="21" t="s">
        <v>51</v>
      </c>
    </row>
    <row r="1214" spans="1:47" x14ac:dyDescent="0.2">
      <c r="A1214" s="4" t="s">
        <v>172</v>
      </c>
      <c r="B1214" s="14" t="s">
        <v>173</v>
      </c>
      <c r="C1214" s="34">
        <v>42851</v>
      </c>
      <c r="D1214" s="15">
        <v>49930</v>
      </c>
      <c r="E1214" s="15">
        <v>49530</v>
      </c>
      <c r="F1214" s="15">
        <v>0</v>
      </c>
      <c r="G1214" s="15">
        <v>0</v>
      </c>
      <c r="H1214" s="15">
        <v>0</v>
      </c>
      <c r="I1214" s="15">
        <v>400</v>
      </c>
      <c r="J1214" s="15">
        <v>9448.65</v>
      </c>
      <c r="K1214" s="15">
        <v>0</v>
      </c>
      <c r="L1214" s="15">
        <v>390</v>
      </c>
      <c r="M1214" s="15">
        <v>220</v>
      </c>
      <c r="N1214" s="15">
        <v>1300</v>
      </c>
      <c r="O1214" s="15">
        <v>44671.76</v>
      </c>
      <c r="P1214" s="15">
        <v>230</v>
      </c>
      <c r="Q1214" s="15">
        <v>1530</v>
      </c>
      <c r="R1214" s="15">
        <v>14856.89</v>
      </c>
      <c r="S1214" s="15">
        <v>49530</v>
      </c>
      <c r="T1214" s="15">
        <v>11100.61</v>
      </c>
      <c r="U1214" s="15">
        <v>0</v>
      </c>
      <c r="V1214" s="15">
        <v>658.04</v>
      </c>
      <c r="W1214" s="15">
        <v>59988.65</v>
      </c>
      <c r="X1214" s="16">
        <v>440</v>
      </c>
      <c r="Y1214" s="16">
        <v>2130</v>
      </c>
      <c r="Z1214" s="16">
        <v>0</v>
      </c>
      <c r="AA1214" s="16">
        <v>0</v>
      </c>
      <c r="AB1214" s="16">
        <v>2570</v>
      </c>
      <c r="AC1214" s="16">
        <v>0</v>
      </c>
      <c r="AD1214" s="15">
        <v>0</v>
      </c>
      <c r="AE1214" s="15">
        <v>37183.11</v>
      </c>
      <c r="AF1214" s="17">
        <v>-12.94</v>
      </c>
      <c r="AG1214" s="17">
        <v>-0.11</v>
      </c>
      <c r="AH1214" s="17">
        <v>0</v>
      </c>
      <c r="AI1214" s="17">
        <v>0</v>
      </c>
      <c r="AJ1214" s="17">
        <v>0</v>
      </c>
      <c r="AK1214" s="17">
        <v>0</v>
      </c>
      <c r="AL1214" s="18">
        <v>677</v>
      </c>
      <c r="AM1214" s="18">
        <v>690</v>
      </c>
      <c r="AN1214" s="35">
        <v>42857</v>
      </c>
      <c r="AO1214" s="35">
        <v>42852</v>
      </c>
      <c r="AP1214" s="23" t="s">
        <v>50</v>
      </c>
      <c r="AQ1214" s="36">
        <v>42852.818761574075</v>
      </c>
      <c r="AR1214" s="20" t="s">
        <v>71</v>
      </c>
      <c r="AS1214" s="25" t="s">
        <v>50</v>
      </c>
      <c r="AT1214" s="37">
        <v>42853.463414351849</v>
      </c>
      <c r="AU1214" s="21" t="s">
        <v>51</v>
      </c>
    </row>
    <row r="1215" spans="1:47" x14ac:dyDescent="0.2">
      <c r="A1215" s="4" t="s">
        <v>172</v>
      </c>
      <c r="B1215" s="14" t="s">
        <v>173</v>
      </c>
      <c r="C1215" s="34">
        <v>42852</v>
      </c>
      <c r="D1215" s="15">
        <v>52045</v>
      </c>
      <c r="E1215" s="15">
        <v>51545</v>
      </c>
      <c r="F1215" s="15">
        <v>0</v>
      </c>
      <c r="G1215" s="15">
        <v>0</v>
      </c>
      <c r="H1215" s="15">
        <v>0</v>
      </c>
      <c r="I1215" s="15">
        <v>500</v>
      </c>
      <c r="J1215" s="15">
        <v>8344.6200000000008</v>
      </c>
      <c r="K1215" s="15">
        <v>0</v>
      </c>
      <c r="L1215" s="15">
        <v>320</v>
      </c>
      <c r="M1215" s="15">
        <v>100</v>
      </c>
      <c r="N1215" s="15">
        <v>400</v>
      </c>
      <c r="O1215" s="15">
        <v>52513.62</v>
      </c>
      <c r="P1215" s="15">
        <v>0</v>
      </c>
      <c r="Q1215" s="15">
        <v>790</v>
      </c>
      <c r="R1215" s="15">
        <v>7906</v>
      </c>
      <c r="S1215" s="15">
        <v>51545</v>
      </c>
      <c r="T1215" s="15">
        <v>9091.24</v>
      </c>
      <c r="U1215" s="15">
        <v>0</v>
      </c>
      <c r="V1215" s="15">
        <v>573.38</v>
      </c>
      <c r="W1215" s="15">
        <v>60809.62</v>
      </c>
      <c r="X1215" s="16">
        <v>440</v>
      </c>
      <c r="Y1215" s="16">
        <v>2205</v>
      </c>
      <c r="Z1215" s="16">
        <v>0</v>
      </c>
      <c r="AA1215" s="16">
        <v>0</v>
      </c>
      <c r="AB1215" s="16">
        <v>2645</v>
      </c>
      <c r="AC1215" s="16">
        <v>0</v>
      </c>
      <c r="AD1215" s="15">
        <v>0</v>
      </c>
      <c r="AE1215" s="15">
        <v>46394</v>
      </c>
      <c r="AF1215" s="17">
        <v>-4.6500000000000004</v>
      </c>
      <c r="AG1215" s="17">
        <v>0</v>
      </c>
      <c r="AH1215" s="17">
        <v>0</v>
      </c>
      <c r="AI1215" s="17">
        <v>0</v>
      </c>
      <c r="AJ1215" s="17">
        <v>0</v>
      </c>
      <c r="AK1215" s="17">
        <v>0</v>
      </c>
      <c r="AL1215" s="18">
        <v>722</v>
      </c>
      <c r="AM1215" s="18">
        <v>734</v>
      </c>
      <c r="AN1215" s="35">
        <v>42858</v>
      </c>
      <c r="AO1215" s="35">
        <v>42853</v>
      </c>
      <c r="AP1215" s="23" t="s">
        <v>50</v>
      </c>
      <c r="AQ1215" s="36">
        <v>42855.814583333333</v>
      </c>
      <c r="AR1215" s="20" t="s">
        <v>51</v>
      </c>
      <c r="AS1215" s="25" t="s">
        <v>50</v>
      </c>
      <c r="AT1215" s="37">
        <v>42857.468946759262</v>
      </c>
      <c r="AU1215" s="21" t="s">
        <v>51</v>
      </c>
    </row>
    <row r="1216" spans="1:47" x14ac:dyDescent="0.2">
      <c r="A1216" s="4" t="s">
        <v>172</v>
      </c>
      <c r="B1216" s="14" t="s">
        <v>173</v>
      </c>
      <c r="C1216" s="34">
        <v>42853</v>
      </c>
      <c r="D1216" s="15">
        <v>31010</v>
      </c>
      <c r="E1216" s="15">
        <v>30810</v>
      </c>
      <c r="F1216" s="15">
        <v>0</v>
      </c>
      <c r="G1216" s="15">
        <v>0</v>
      </c>
      <c r="H1216" s="15">
        <v>0</v>
      </c>
      <c r="I1216" s="15">
        <v>200</v>
      </c>
      <c r="J1216" s="15">
        <v>604.79999999999995</v>
      </c>
      <c r="K1216" s="15">
        <v>0</v>
      </c>
      <c r="L1216" s="15">
        <v>425</v>
      </c>
      <c r="M1216" s="15">
        <v>90</v>
      </c>
      <c r="N1216" s="15">
        <v>500</v>
      </c>
      <c r="O1216" s="15">
        <v>32195.4</v>
      </c>
      <c r="P1216" s="15">
        <v>0</v>
      </c>
      <c r="Q1216" s="15">
        <v>0</v>
      </c>
      <c r="R1216" s="15">
        <v>434.4</v>
      </c>
      <c r="S1216" s="15">
        <v>30810</v>
      </c>
      <c r="T1216" s="15">
        <v>1746.54</v>
      </c>
      <c r="U1216" s="15">
        <v>0</v>
      </c>
      <c r="V1216" s="15">
        <v>73.260000000000005</v>
      </c>
      <c r="W1216" s="15">
        <v>32129.8</v>
      </c>
      <c r="X1216" s="16">
        <v>230</v>
      </c>
      <c r="Y1216" s="16">
        <v>2210</v>
      </c>
      <c r="Z1216" s="16">
        <v>0</v>
      </c>
      <c r="AA1216" s="16">
        <v>50</v>
      </c>
      <c r="AB1216" s="16">
        <v>2390</v>
      </c>
      <c r="AC1216" s="16">
        <v>0</v>
      </c>
      <c r="AD1216" s="15">
        <v>0</v>
      </c>
      <c r="AE1216" s="15">
        <v>33465.599999999999</v>
      </c>
      <c r="AF1216" s="17">
        <v>0</v>
      </c>
      <c r="AG1216" s="17">
        <v>-0.4</v>
      </c>
      <c r="AH1216" s="17">
        <v>0</v>
      </c>
      <c r="AI1216" s="17">
        <v>0</v>
      </c>
      <c r="AJ1216" s="17">
        <v>0</v>
      </c>
      <c r="AK1216" s="17">
        <v>0</v>
      </c>
      <c r="AL1216" s="18">
        <v>350</v>
      </c>
      <c r="AM1216" s="18">
        <v>363</v>
      </c>
      <c r="AN1216" s="35">
        <v>42859</v>
      </c>
      <c r="AO1216" s="35">
        <v>42854</v>
      </c>
      <c r="AP1216" s="23" t="s">
        <v>50</v>
      </c>
      <c r="AQ1216" s="36">
        <v>42857.605729166666</v>
      </c>
      <c r="AR1216" s="20" t="s">
        <v>71</v>
      </c>
      <c r="AS1216" s="25" t="s">
        <v>50</v>
      </c>
      <c r="AT1216" s="37">
        <v>42857.881342592591</v>
      </c>
      <c r="AU1216" s="21" t="s">
        <v>51</v>
      </c>
    </row>
    <row r="1217" spans="1:47" x14ac:dyDescent="0.2">
      <c r="A1217" s="4" t="s">
        <v>172</v>
      </c>
      <c r="B1217" s="14" t="s">
        <v>173</v>
      </c>
      <c r="C1217" s="34">
        <v>42854</v>
      </c>
      <c r="D1217" s="15">
        <v>36995</v>
      </c>
      <c r="E1217" s="15">
        <v>36695</v>
      </c>
      <c r="F1217" s="15">
        <v>0</v>
      </c>
      <c r="G1217" s="15">
        <v>0</v>
      </c>
      <c r="H1217" s="15">
        <v>0</v>
      </c>
      <c r="I1217" s="15">
        <v>300</v>
      </c>
      <c r="J1217" s="15">
        <v>10649.7</v>
      </c>
      <c r="K1217" s="15">
        <v>0</v>
      </c>
      <c r="L1217" s="15">
        <v>250</v>
      </c>
      <c r="M1217" s="15">
        <v>50</v>
      </c>
      <c r="N1217" s="15">
        <v>1100</v>
      </c>
      <c r="O1217" s="15">
        <v>34849.18</v>
      </c>
      <c r="P1217" s="15">
        <v>0</v>
      </c>
      <c r="Q1217" s="15">
        <v>90</v>
      </c>
      <c r="R1217" s="15">
        <v>14105.52</v>
      </c>
      <c r="S1217" s="15">
        <v>36695</v>
      </c>
      <c r="T1217" s="15">
        <v>11633.36</v>
      </c>
      <c r="U1217" s="15">
        <v>0</v>
      </c>
      <c r="V1217" s="15">
        <v>716.34</v>
      </c>
      <c r="W1217" s="15">
        <v>47944.7</v>
      </c>
      <c r="X1217" s="16">
        <v>120</v>
      </c>
      <c r="Y1217" s="16">
        <v>1715</v>
      </c>
      <c r="Z1217" s="16">
        <v>0</v>
      </c>
      <c r="AA1217" s="16">
        <v>0</v>
      </c>
      <c r="AB1217" s="16">
        <v>1835</v>
      </c>
      <c r="AC1217" s="16">
        <v>0</v>
      </c>
      <c r="AD1217" s="15">
        <v>0</v>
      </c>
      <c r="AE1217" s="15">
        <v>25734.48</v>
      </c>
      <c r="AF1217" s="17">
        <v>0</v>
      </c>
      <c r="AG1217" s="17">
        <v>-0.48</v>
      </c>
      <c r="AH1217" s="17">
        <v>0</v>
      </c>
      <c r="AI1217" s="17">
        <v>-90</v>
      </c>
      <c r="AJ1217" s="17">
        <v>0</v>
      </c>
      <c r="AK1217" s="17">
        <v>0</v>
      </c>
      <c r="AL1217" s="18">
        <v>635</v>
      </c>
      <c r="AM1217" s="18">
        <v>643</v>
      </c>
      <c r="AN1217" s="35">
        <v>42859</v>
      </c>
      <c r="AO1217" s="35">
        <v>42857</v>
      </c>
      <c r="AP1217" s="23" t="s">
        <v>50</v>
      </c>
      <c r="AQ1217" s="36">
        <v>42857.779178240744</v>
      </c>
      <c r="AR1217" s="20" t="s">
        <v>71</v>
      </c>
      <c r="AS1217" s="25" t="s">
        <v>50</v>
      </c>
      <c r="AT1217" s="37">
        <v>42857.881342592591</v>
      </c>
      <c r="AU1217" s="21" t="s">
        <v>51</v>
      </c>
    </row>
    <row r="1218" spans="1:47" x14ac:dyDescent="0.2">
      <c r="A1218" s="4" t="s">
        <v>174</v>
      </c>
      <c r="B1218" s="14" t="s">
        <v>175</v>
      </c>
      <c r="C1218" s="34">
        <v>42826</v>
      </c>
      <c r="D1218" s="15">
        <v>46840</v>
      </c>
      <c r="E1218" s="15">
        <v>46440</v>
      </c>
      <c r="F1218" s="15">
        <v>50</v>
      </c>
      <c r="G1218" s="15">
        <v>0</v>
      </c>
      <c r="H1218" s="15">
        <v>0</v>
      </c>
      <c r="I1218" s="15">
        <v>350</v>
      </c>
      <c r="J1218" s="15">
        <v>10974.45</v>
      </c>
      <c r="K1218" s="15">
        <v>0</v>
      </c>
      <c r="L1218" s="15">
        <v>390</v>
      </c>
      <c r="M1218" s="15">
        <v>720</v>
      </c>
      <c r="N1218" s="15">
        <v>2400</v>
      </c>
      <c r="O1218" s="15">
        <v>50755.28</v>
      </c>
      <c r="P1218" s="15">
        <v>0</v>
      </c>
      <c r="Q1218" s="15">
        <v>855</v>
      </c>
      <c r="R1218" s="15">
        <v>9714.17</v>
      </c>
      <c r="S1218" s="15">
        <v>46440</v>
      </c>
      <c r="T1218" s="15">
        <v>14093.89</v>
      </c>
      <c r="U1218" s="15">
        <v>0</v>
      </c>
      <c r="V1218" s="15">
        <v>790.56</v>
      </c>
      <c r="W1218" s="15">
        <v>58924.45</v>
      </c>
      <c r="X1218" s="16">
        <v>610</v>
      </c>
      <c r="Y1218" s="16">
        <v>1275</v>
      </c>
      <c r="Z1218" s="16">
        <v>0</v>
      </c>
      <c r="AA1218" s="16">
        <v>195</v>
      </c>
      <c r="AB1218" s="16">
        <v>1690</v>
      </c>
      <c r="AC1218" s="16">
        <v>0</v>
      </c>
      <c r="AD1218" s="15">
        <v>0</v>
      </c>
      <c r="AE1218" s="15">
        <v>40360.83</v>
      </c>
      <c r="AF1218" s="17">
        <v>-15.55</v>
      </c>
      <c r="AG1218" s="17">
        <v>0.17</v>
      </c>
      <c r="AH1218" s="17">
        <v>0</v>
      </c>
      <c r="AI1218" s="17">
        <v>0</v>
      </c>
      <c r="AJ1218" s="17">
        <v>0</v>
      </c>
      <c r="AK1218" s="17">
        <v>0</v>
      </c>
      <c r="AL1218" s="18">
        <v>535</v>
      </c>
      <c r="AM1218" s="18">
        <v>577</v>
      </c>
      <c r="AN1218" s="35">
        <v>42830</v>
      </c>
      <c r="AO1218" s="35">
        <v>42828</v>
      </c>
      <c r="AP1218" s="23" t="s">
        <v>50</v>
      </c>
      <c r="AQ1218" s="36">
        <v>42829.567037037035</v>
      </c>
      <c r="AR1218" s="20" t="s">
        <v>51</v>
      </c>
      <c r="AS1218" s="25" t="s">
        <v>50</v>
      </c>
      <c r="AT1218" s="37">
        <v>42850.879733796297</v>
      </c>
      <c r="AU1218" s="21" t="s">
        <v>57</v>
      </c>
    </row>
    <row r="1219" spans="1:47" x14ac:dyDescent="0.2">
      <c r="A1219" s="4" t="s">
        <v>174</v>
      </c>
      <c r="B1219" s="14" t="s">
        <v>175</v>
      </c>
      <c r="C1219" s="34">
        <v>42828</v>
      </c>
      <c r="D1219" s="15">
        <v>91685</v>
      </c>
      <c r="E1219" s="15">
        <v>90935</v>
      </c>
      <c r="F1219" s="15">
        <v>50</v>
      </c>
      <c r="G1219" s="15">
        <v>0</v>
      </c>
      <c r="H1219" s="15">
        <v>0</v>
      </c>
      <c r="I1219" s="15">
        <v>700</v>
      </c>
      <c r="J1219" s="15">
        <v>24554.43</v>
      </c>
      <c r="K1219" s="15">
        <v>0</v>
      </c>
      <c r="L1219" s="15">
        <v>425</v>
      </c>
      <c r="M1219" s="15">
        <v>420</v>
      </c>
      <c r="N1219" s="15">
        <v>2000</v>
      </c>
      <c r="O1219" s="15">
        <v>101541.83</v>
      </c>
      <c r="P1219" s="15">
        <v>0</v>
      </c>
      <c r="Q1219" s="15">
        <v>7305</v>
      </c>
      <c r="R1219" s="15">
        <v>10237.6</v>
      </c>
      <c r="S1219" s="15">
        <v>90935</v>
      </c>
      <c r="T1219" s="15">
        <v>26487.79</v>
      </c>
      <c r="U1219" s="15">
        <v>0</v>
      </c>
      <c r="V1219" s="15">
        <v>1661.64</v>
      </c>
      <c r="W1219" s="15">
        <v>117084.43</v>
      </c>
      <c r="X1219" s="16">
        <v>1060</v>
      </c>
      <c r="Y1219" s="16">
        <v>5130</v>
      </c>
      <c r="Z1219" s="16">
        <v>0</v>
      </c>
      <c r="AA1219" s="16">
        <v>220</v>
      </c>
      <c r="AB1219" s="16">
        <v>5970</v>
      </c>
      <c r="AC1219" s="16">
        <v>0</v>
      </c>
      <c r="AD1219" s="15">
        <v>0</v>
      </c>
      <c r="AE1219" s="15">
        <v>82112.399999999994</v>
      </c>
      <c r="AF1219" s="17">
        <v>-49.32</v>
      </c>
      <c r="AG1219" s="17">
        <v>0.6</v>
      </c>
      <c r="AH1219" s="17">
        <v>0</v>
      </c>
      <c r="AI1219" s="17">
        <v>0</v>
      </c>
      <c r="AJ1219" s="17">
        <v>0</v>
      </c>
      <c r="AK1219" s="17">
        <v>0</v>
      </c>
      <c r="AL1219" s="18">
        <v>1148</v>
      </c>
      <c r="AM1219" s="18">
        <v>1175</v>
      </c>
      <c r="AN1219" s="35">
        <v>42832</v>
      </c>
      <c r="AO1219" s="35">
        <v>42829</v>
      </c>
      <c r="AP1219" s="23" t="s">
        <v>50</v>
      </c>
      <c r="AQ1219" s="36">
        <v>42832.38244212963</v>
      </c>
      <c r="AR1219" s="20" t="s">
        <v>51</v>
      </c>
      <c r="AS1219" s="25" t="s">
        <v>50</v>
      </c>
      <c r="AT1219" s="37">
        <v>42850.879733796297</v>
      </c>
      <c r="AU1219" s="21" t="s">
        <v>57</v>
      </c>
    </row>
    <row r="1220" spans="1:47" x14ac:dyDescent="0.2">
      <c r="A1220" s="4" t="s">
        <v>174</v>
      </c>
      <c r="B1220" s="14" t="s">
        <v>175</v>
      </c>
      <c r="C1220" s="34">
        <v>42829</v>
      </c>
      <c r="D1220" s="15">
        <v>69860</v>
      </c>
      <c r="E1220" s="15">
        <v>69310</v>
      </c>
      <c r="F1220" s="15">
        <v>0</v>
      </c>
      <c r="G1220" s="15">
        <v>0</v>
      </c>
      <c r="H1220" s="15">
        <v>0</v>
      </c>
      <c r="I1220" s="15">
        <v>550</v>
      </c>
      <c r="J1220" s="15">
        <v>16197.84</v>
      </c>
      <c r="K1220" s="15">
        <v>0</v>
      </c>
      <c r="L1220" s="15">
        <v>530</v>
      </c>
      <c r="M1220" s="15">
        <v>560</v>
      </c>
      <c r="N1220" s="15">
        <v>1800</v>
      </c>
      <c r="O1220" s="15">
        <v>69402.86</v>
      </c>
      <c r="P1220" s="15">
        <v>0</v>
      </c>
      <c r="Q1220" s="15">
        <v>7390</v>
      </c>
      <c r="R1220" s="15">
        <v>12154.98</v>
      </c>
      <c r="S1220" s="15">
        <v>69310</v>
      </c>
      <c r="T1220" s="15">
        <v>19637.84</v>
      </c>
      <c r="U1220" s="15">
        <v>0</v>
      </c>
      <c r="V1220" s="15">
        <v>0</v>
      </c>
      <c r="W1220" s="15">
        <v>87147.839999999997</v>
      </c>
      <c r="X1220" s="16">
        <v>240</v>
      </c>
      <c r="Y1220" s="16">
        <v>9150</v>
      </c>
      <c r="Z1220" s="16">
        <v>0</v>
      </c>
      <c r="AA1220" s="16">
        <v>530</v>
      </c>
      <c r="AB1220" s="16">
        <v>8860</v>
      </c>
      <c r="AC1220" s="16">
        <v>0</v>
      </c>
      <c r="AD1220" s="15">
        <v>0</v>
      </c>
      <c r="AE1220" s="15">
        <v>60975.02</v>
      </c>
      <c r="AF1220" s="17">
        <v>-62.39</v>
      </c>
      <c r="AG1220" s="17">
        <v>0.98</v>
      </c>
      <c r="AH1220" s="17">
        <v>0</v>
      </c>
      <c r="AI1220" s="17">
        <v>0</v>
      </c>
      <c r="AJ1220" s="17">
        <v>0</v>
      </c>
      <c r="AK1220" s="17">
        <v>0</v>
      </c>
      <c r="AL1220" s="18">
        <v>886</v>
      </c>
      <c r="AM1220" s="18">
        <v>908</v>
      </c>
      <c r="AN1220" s="35">
        <v>42835</v>
      </c>
      <c r="AO1220" s="35">
        <v>42830</v>
      </c>
      <c r="AP1220" s="23" t="s">
        <v>50</v>
      </c>
      <c r="AQ1220" s="36">
        <v>42834.891458333332</v>
      </c>
      <c r="AR1220" s="20" t="s">
        <v>51</v>
      </c>
      <c r="AS1220" s="25" t="s">
        <v>50</v>
      </c>
      <c r="AT1220" s="37">
        <v>42850.879733796297</v>
      </c>
      <c r="AU1220" s="21" t="s">
        <v>57</v>
      </c>
    </row>
    <row r="1221" spans="1:47" x14ac:dyDescent="0.2">
      <c r="A1221" s="4" t="s">
        <v>174</v>
      </c>
      <c r="B1221" s="14" t="s">
        <v>175</v>
      </c>
      <c r="C1221" s="34">
        <v>42830</v>
      </c>
      <c r="D1221" s="15">
        <v>72715</v>
      </c>
      <c r="E1221" s="15">
        <v>72415</v>
      </c>
      <c r="F1221" s="15">
        <v>0</v>
      </c>
      <c r="G1221" s="15">
        <v>0</v>
      </c>
      <c r="H1221" s="15">
        <v>0</v>
      </c>
      <c r="I1221" s="15">
        <v>300</v>
      </c>
      <c r="J1221" s="15">
        <v>15722.94</v>
      </c>
      <c r="K1221" s="15">
        <v>0</v>
      </c>
      <c r="L1221" s="15">
        <v>255</v>
      </c>
      <c r="M1221" s="15">
        <v>205</v>
      </c>
      <c r="N1221" s="15">
        <v>3500</v>
      </c>
      <c r="O1221" s="15">
        <v>75379.75</v>
      </c>
      <c r="P1221" s="15">
        <v>0</v>
      </c>
      <c r="Q1221" s="15">
        <v>6690</v>
      </c>
      <c r="R1221" s="15">
        <v>10328.19</v>
      </c>
      <c r="S1221" s="15">
        <v>72415</v>
      </c>
      <c r="T1221" s="15">
        <v>19982.939999999999</v>
      </c>
      <c r="U1221" s="15">
        <v>0</v>
      </c>
      <c r="V1221" s="15">
        <v>0</v>
      </c>
      <c r="W1221" s="15">
        <v>88897.94</v>
      </c>
      <c r="X1221" s="16">
        <v>900</v>
      </c>
      <c r="Y1221" s="16">
        <v>4355</v>
      </c>
      <c r="Z1221" s="16">
        <v>0</v>
      </c>
      <c r="AA1221" s="16">
        <v>295</v>
      </c>
      <c r="AB1221" s="16">
        <v>4960</v>
      </c>
      <c r="AC1221" s="16">
        <v>0</v>
      </c>
      <c r="AD1221" s="15">
        <v>0</v>
      </c>
      <c r="AE1221" s="15">
        <v>64156.81</v>
      </c>
      <c r="AF1221" s="17">
        <v>-73</v>
      </c>
      <c r="AG1221" s="17">
        <v>0.19</v>
      </c>
      <c r="AH1221" s="17">
        <v>0</v>
      </c>
      <c r="AI1221" s="17">
        <v>0</v>
      </c>
      <c r="AJ1221" s="17">
        <v>0</v>
      </c>
      <c r="AK1221" s="17">
        <v>0</v>
      </c>
      <c r="AL1221" s="18">
        <v>907</v>
      </c>
      <c r="AM1221" s="18">
        <v>937</v>
      </c>
      <c r="AN1221" s="35">
        <v>42835</v>
      </c>
      <c r="AO1221" s="35">
        <v>42832</v>
      </c>
      <c r="AP1221" s="23" t="s">
        <v>50</v>
      </c>
      <c r="AQ1221" s="36">
        <v>42834.954965277779</v>
      </c>
      <c r="AR1221" s="20" t="s">
        <v>51</v>
      </c>
      <c r="AS1221" s="25" t="s">
        <v>50</v>
      </c>
      <c r="AT1221" s="37">
        <v>42850.879733796297</v>
      </c>
      <c r="AU1221" s="21" t="s">
        <v>57</v>
      </c>
    </row>
    <row r="1222" spans="1:47" x14ac:dyDescent="0.2">
      <c r="A1222" s="4" t="s">
        <v>174</v>
      </c>
      <c r="B1222" s="14" t="s">
        <v>175</v>
      </c>
      <c r="C1222" s="34">
        <v>42832</v>
      </c>
      <c r="D1222" s="15">
        <v>107425</v>
      </c>
      <c r="E1222" s="15">
        <v>106675</v>
      </c>
      <c r="F1222" s="15">
        <v>50</v>
      </c>
      <c r="G1222" s="15">
        <v>0</v>
      </c>
      <c r="H1222" s="15">
        <v>0</v>
      </c>
      <c r="I1222" s="15">
        <v>700</v>
      </c>
      <c r="J1222" s="15">
        <v>27423.18</v>
      </c>
      <c r="K1222" s="15">
        <v>0</v>
      </c>
      <c r="L1222" s="15">
        <v>145</v>
      </c>
      <c r="M1222" s="15">
        <v>660</v>
      </c>
      <c r="N1222" s="15">
        <v>100</v>
      </c>
      <c r="O1222" s="15">
        <v>106492.48</v>
      </c>
      <c r="P1222" s="15">
        <v>0</v>
      </c>
      <c r="Q1222" s="15">
        <v>16175</v>
      </c>
      <c r="R1222" s="15">
        <v>13085.7</v>
      </c>
      <c r="S1222" s="15">
        <v>106675</v>
      </c>
      <c r="T1222" s="15">
        <v>29078.18</v>
      </c>
      <c r="U1222" s="15">
        <v>0</v>
      </c>
      <c r="V1222" s="15">
        <v>0</v>
      </c>
      <c r="W1222" s="15">
        <v>135653.18</v>
      </c>
      <c r="X1222" s="16">
        <v>920</v>
      </c>
      <c r="Y1222" s="16">
        <v>8920</v>
      </c>
      <c r="Z1222" s="16">
        <v>0</v>
      </c>
      <c r="AA1222" s="16">
        <v>760</v>
      </c>
      <c r="AB1222" s="16">
        <v>9080</v>
      </c>
      <c r="AC1222" s="16">
        <v>0</v>
      </c>
      <c r="AD1222" s="15">
        <v>0</v>
      </c>
      <c r="AE1222" s="15">
        <v>87344.3</v>
      </c>
      <c r="AF1222" s="17">
        <v>-219.44</v>
      </c>
      <c r="AG1222" s="17">
        <v>0.7</v>
      </c>
      <c r="AH1222" s="17">
        <v>0</v>
      </c>
      <c r="AI1222" s="17">
        <v>0</v>
      </c>
      <c r="AJ1222" s="17">
        <v>0</v>
      </c>
      <c r="AK1222" s="17">
        <v>0</v>
      </c>
      <c r="AL1222" s="18">
        <v>1420</v>
      </c>
      <c r="AM1222" s="18">
        <v>1454</v>
      </c>
      <c r="AN1222" s="35">
        <v>42837</v>
      </c>
      <c r="AO1222" s="35">
        <v>42833</v>
      </c>
      <c r="AP1222" s="23" t="s">
        <v>50</v>
      </c>
      <c r="AQ1222" s="36">
        <v>42835.616365740738</v>
      </c>
      <c r="AR1222" s="20" t="s">
        <v>51</v>
      </c>
      <c r="AS1222" s="25" t="s">
        <v>50</v>
      </c>
      <c r="AT1222" s="37">
        <v>42850.879733796297</v>
      </c>
      <c r="AU1222" s="21" t="s">
        <v>57</v>
      </c>
    </row>
    <row r="1223" spans="1:47" x14ac:dyDescent="0.2">
      <c r="A1223" s="4" t="s">
        <v>174</v>
      </c>
      <c r="B1223" s="14" t="s">
        <v>175</v>
      </c>
      <c r="C1223" s="34">
        <v>42833</v>
      </c>
      <c r="D1223" s="15">
        <v>55685</v>
      </c>
      <c r="E1223" s="15">
        <v>55235</v>
      </c>
      <c r="F1223" s="15">
        <v>0</v>
      </c>
      <c r="G1223" s="15">
        <v>0</v>
      </c>
      <c r="H1223" s="15">
        <v>0</v>
      </c>
      <c r="I1223" s="15">
        <v>450</v>
      </c>
      <c r="J1223" s="15">
        <v>14881.26</v>
      </c>
      <c r="K1223" s="15">
        <v>0</v>
      </c>
      <c r="L1223" s="15">
        <v>350</v>
      </c>
      <c r="M1223" s="15">
        <v>225</v>
      </c>
      <c r="N1223" s="15">
        <v>5800</v>
      </c>
      <c r="O1223" s="15">
        <v>60086.18</v>
      </c>
      <c r="P1223" s="15">
        <v>0</v>
      </c>
      <c r="Q1223" s="15">
        <v>3780</v>
      </c>
      <c r="R1223" s="15">
        <v>13075.08</v>
      </c>
      <c r="S1223" s="15">
        <v>55235</v>
      </c>
      <c r="T1223" s="15">
        <v>21706.26</v>
      </c>
      <c r="U1223" s="15">
        <v>0</v>
      </c>
      <c r="V1223" s="15">
        <v>0</v>
      </c>
      <c r="W1223" s="15">
        <v>71141.259999999995</v>
      </c>
      <c r="X1223" s="16">
        <v>480</v>
      </c>
      <c r="Y1223" s="16">
        <v>4430</v>
      </c>
      <c r="Z1223" s="16">
        <v>0</v>
      </c>
      <c r="AA1223" s="16">
        <v>0</v>
      </c>
      <c r="AB1223" s="16">
        <v>4910</v>
      </c>
      <c r="AC1223" s="16">
        <v>0</v>
      </c>
      <c r="AD1223" s="15">
        <v>0</v>
      </c>
      <c r="AE1223" s="15">
        <v>49539.92</v>
      </c>
      <c r="AF1223" s="17">
        <v>-58.78</v>
      </c>
      <c r="AG1223" s="17">
        <v>0.08</v>
      </c>
      <c r="AH1223" s="17">
        <v>0</v>
      </c>
      <c r="AI1223" s="17">
        <v>0</v>
      </c>
      <c r="AJ1223" s="17">
        <v>0</v>
      </c>
      <c r="AK1223" s="17">
        <v>0</v>
      </c>
      <c r="AL1223" s="18">
        <v>754</v>
      </c>
      <c r="AM1223" s="18">
        <v>766</v>
      </c>
      <c r="AN1223" s="35">
        <v>42837</v>
      </c>
      <c r="AO1223" s="35">
        <v>42835</v>
      </c>
      <c r="AP1223" s="23" t="s">
        <v>50</v>
      </c>
      <c r="AQ1223" s="36">
        <v>42836.492083333331</v>
      </c>
      <c r="AR1223" s="20" t="s">
        <v>51</v>
      </c>
      <c r="AS1223" s="25" t="s">
        <v>50</v>
      </c>
      <c r="AT1223" s="37">
        <v>42850.879733796297</v>
      </c>
      <c r="AU1223" s="21" t="s">
        <v>57</v>
      </c>
    </row>
    <row r="1224" spans="1:47" x14ac:dyDescent="0.2">
      <c r="A1224" s="4" t="s">
        <v>174</v>
      </c>
      <c r="B1224" s="14" t="s">
        <v>175</v>
      </c>
      <c r="C1224" s="34">
        <v>42835</v>
      </c>
      <c r="D1224" s="15">
        <v>96945</v>
      </c>
      <c r="E1224" s="15">
        <v>96045</v>
      </c>
      <c r="F1224" s="15">
        <v>50</v>
      </c>
      <c r="G1224" s="15">
        <v>0</v>
      </c>
      <c r="H1224" s="15">
        <v>0</v>
      </c>
      <c r="I1224" s="15">
        <v>850</v>
      </c>
      <c r="J1224" s="15">
        <v>21125.79</v>
      </c>
      <c r="K1224" s="15">
        <v>0</v>
      </c>
      <c r="L1224" s="15">
        <v>395</v>
      </c>
      <c r="M1224" s="15">
        <v>565</v>
      </c>
      <c r="N1224" s="15">
        <v>1600</v>
      </c>
      <c r="O1224" s="15">
        <v>89532.09</v>
      </c>
      <c r="P1224" s="15">
        <v>90</v>
      </c>
      <c r="Q1224" s="15">
        <v>13830</v>
      </c>
      <c r="R1224" s="15">
        <v>17178.7</v>
      </c>
      <c r="S1224" s="15">
        <v>96045</v>
      </c>
      <c r="T1224" s="15">
        <v>24585.79</v>
      </c>
      <c r="U1224" s="15">
        <v>0</v>
      </c>
      <c r="V1224" s="15">
        <v>0</v>
      </c>
      <c r="W1224" s="15">
        <v>119030.79</v>
      </c>
      <c r="X1224" s="16">
        <v>890</v>
      </c>
      <c r="Y1224" s="16">
        <v>4430</v>
      </c>
      <c r="Z1224" s="16">
        <v>0</v>
      </c>
      <c r="AA1224" s="16">
        <v>0</v>
      </c>
      <c r="AB1224" s="16">
        <v>5320</v>
      </c>
      <c r="AC1224" s="16">
        <v>0</v>
      </c>
      <c r="AD1224" s="15">
        <v>0</v>
      </c>
      <c r="AE1224" s="15">
        <v>72766.3</v>
      </c>
      <c r="AF1224" s="17">
        <v>-245.96</v>
      </c>
      <c r="AG1224" s="17">
        <v>0.7</v>
      </c>
      <c r="AH1224" s="17">
        <v>0</v>
      </c>
      <c r="AI1224" s="17">
        <v>0</v>
      </c>
      <c r="AJ1224" s="17">
        <v>0</v>
      </c>
      <c r="AK1224" s="17">
        <v>0</v>
      </c>
      <c r="AL1224" s="18">
        <v>1197</v>
      </c>
      <c r="AM1224" s="18">
        <v>1237</v>
      </c>
      <c r="AN1224" s="35">
        <v>42842</v>
      </c>
      <c r="AO1224" s="35">
        <v>42836</v>
      </c>
      <c r="AP1224" s="23" t="s">
        <v>50</v>
      </c>
      <c r="AQ1224" s="36">
        <v>42837.437037037038</v>
      </c>
      <c r="AR1224" s="20" t="s">
        <v>51</v>
      </c>
      <c r="AS1224" s="25" t="s">
        <v>50</v>
      </c>
      <c r="AT1224" s="37">
        <v>42850.879733796297</v>
      </c>
      <c r="AU1224" s="21" t="s">
        <v>57</v>
      </c>
    </row>
    <row r="1225" spans="1:47" x14ac:dyDescent="0.2">
      <c r="A1225" s="4" t="s">
        <v>174</v>
      </c>
      <c r="B1225" s="14" t="s">
        <v>175</v>
      </c>
      <c r="C1225" s="34">
        <v>42836</v>
      </c>
      <c r="D1225" s="15">
        <v>32920</v>
      </c>
      <c r="E1225" s="15">
        <v>32820</v>
      </c>
      <c r="F1225" s="15">
        <v>0</v>
      </c>
      <c r="G1225" s="15">
        <v>0</v>
      </c>
      <c r="H1225" s="15">
        <v>0</v>
      </c>
      <c r="I1225" s="15">
        <v>100</v>
      </c>
      <c r="J1225" s="15">
        <v>5204.6400000000003</v>
      </c>
      <c r="K1225" s="15">
        <v>0</v>
      </c>
      <c r="L1225" s="15">
        <v>185</v>
      </c>
      <c r="M1225" s="15">
        <v>355</v>
      </c>
      <c r="N1225" s="15">
        <v>1400</v>
      </c>
      <c r="O1225" s="15">
        <v>23334.31</v>
      </c>
      <c r="P1225" s="15">
        <v>0</v>
      </c>
      <c r="Q1225" s="15">
        <v>10990</v>
      </c>
      <c r="R1225" s="15">
        <v>5740.33</v>
      </c>
      <c r="S1225" s="15">
        <v>32820</v>
      </c>
      <c r="T1225" s="15">
        <v>7244.64</v>
      </c>
      <c r="U1225" s="15">
        <v>0</v>
      </c>
      <c r="V1225" s="15">
        <v>0</v>
      </c>
      <c r="W1225" s="15">
        <v>38664.639999999999</v>
      </c>
      <c r="X1225" s="16">
        <v>910</v>
      </c>
      <c r="Y1225" s="16">
        <v>1760</v>
      </c>
      <c r="Z1225" s="16">
        <v>0</v>
      </c>
      <c r="AA1225" s="16">
        <v>0</v>
      </c>
      <c r="AB1225" s="16">
        <v>2670</v>
      </c>
      <c r="AC1225" s="16">
        <v>0</v>
      </c>
      <c r="AD1225" s="15">
        <v>0</v>
      </c>
      <c r="AE1225" s="15">
        <v>20259.669999999998</v>
      </c>
      <c r="AF1225" s="17">
        <v>-242.85</v>
      </c>
      <c r="AG1225" s="17">
        <v>0.33</v>
      </c>
      <c r="AH1225" s="17">
        <v>0</v>
      </c>
      <c r="AI1225" s="17">
        <v>0</v>
      </c>
      <c r="AJ1225" s="17">
        <v>0</v>
      </c>
      <c r="AK1225" s="17">
        <v>0</v>
      </c>
      <c r="AL1225" s="18">
        <v>389</v>
      </c>
      <c r="AM1225" s="18">
        <v>397</v>
      </c>
      <c r="AN1225" s="35">
        <v>42843</v>
      </c>
      <c r="AO1225" s="35">
        <v>42837</v>
      </c>
      <c r="AP1225" s="23" t="s">
        <v>50</v>
      </c>
      <c r="AQ1225" s="36">
        <v>42841.670115740744</v>
      </c>
      <c r="AR1225" s="20" t="s">
        <v>51</v>
      </c>
      <c r="AS1225" s="25" t="s">
        <v>50</v>
      </c>
      <c r="AT1225" s="37">
        <v>42850.879733796297</v>
      </c>
      <c r="AU1225" s="21" t="s">
        <v>57</v>
      </c>
    </row>
    <row r="1226" spans="1:47" x14ac:dyDescent="0.2">
      <c r="A1226" s="4" t="s">
        <v>174</v>
      </c>
      <c r="B1226" s="14" t="s">
        <v>175</v>
      </c>
      <c r="C1226" s="34">
        <v>42837</v>
      </c>
      <c r="D1226" s="15">
        <v>6565</v>
      </c>
      <c r="E1226" s="15">
        <v>6515</v>
      </c>
      <c r="F1226" s="15">
        <v>0</v>
      </c>
      <c r="G1226" s="15">
        <v>0</v>
      </c>
      <c r="H1226" s="15">
        <v>0</v>
      </c>
      <c r="I1226" s="15">
        <v>50</v>
      </c>
      <c r="J1226" s="15">
        <v>2985.12</v>
      </c>
      <c r="K1226" s="15">
        <v>0</v>
      </c>
      <c r="L1226" s="15">
        <v>20</v>
      </c>
      <c r="M1226" s="15">
        <v>0</v>
      </c>
      <c r="N1226" s="15">
        <v>0</v>
      </c>
      <c r="O1226" s="15">
        <v>9480.1200000000008</v>
      </c>
      <c r="P1226" s="15">
        <v>0</v>
      </c>
      <c r="Q1226" s="15">
        <v>0</v>
      </c>
      <c r="R1226" s="15">
        <v>90</v>
      </c>
      <c r="S1226" s="15">
        <v>6515</v>
      </c>
      <c r="T1226" s="15">
        <v>3055.12</v>
      </c>
      <c r="U1226" s="15">
        <v>0</v>
      </c>
      <c r="V1226" s="15">
        <v>0</v>
      </c>
      <c r="W1226" s="15">
        <v>9570.1200000000008</v>
      </c>
      <c r="X1226" s="16">
        <v>430</v>
      </c>
      <c r="Y1226" s="16">
        <v>1385</v>
      </c>
      <c r="Z1226" s="16">
        <v>0</v>
      </c>
      <c r="AA1226" s="16">
        <v>0</v>
      </c>
      <c r="AB1226" s="16">
        <v>1815</v>
      </c>
      <c r="AC1226" s="16">
        <v>0</v>
      </c>
      <c r="AD1226" s="15">
        <v>0</v>
      </c>
      <c r="AE1226" s="15">
        <v>8290</v>
      </c>
      <c r="AF1226" s="17">
        <v>0</v>
      </c>
      <c r="AG1226" s="17">
        <v>0</v>
      </c>
      <c r="AH1226" s="17">
        <v>0</v>
      </c>
      <c r="AI1226" s="17">
        <v>0</v>
      </c>
      <c r="AJ1226" s="17">
        <v>0</v>
      </c>
      <c r="AK1226" s="17">
        <v>0</v>
      </c>
      <c r="AL1226" s="18">
        <v>118</v>
      </c>
      <c r="AM1226" s="18">
        <v>119</v>
      </c>
      <c r="AN1226" s="35">
        <v>42844</v>
      </c>
      <c r="AO1226" s="35">
        <v>42838</v>
      </c>
      <c r="AP1226" s="23" t="s">
        <v>50</v>
      </c>
      <c r="AQ1226" s="36">
        <v>42841.913541666669</v>
      </c>
      <c r="AR1226" s="20" t="s">
        <v>51</v>
      </c>
      <c r="AS1226" s="25" t="s">
        <v>50</v>
      </c>
      <c r="AT1226" s="37">
        <v>42850.879733796297</v>
      </c>
      <c r="AU1226" s="21" t="s">
        <v>57</v>
      </c>
    </row>
    <row r="1227" spans="1:47" x14ac:dyDescent="0.2">
      <c r="A1227" s="4" t="s">
        <v>174</v>
      </c>
      <c r="B1227" s="14" t="s">
        <v>175</v>
      </c>
      <c r="C1227" s="34">
        <v>42842</v>
      </c>
      <c r="D1227" s="15">
        <v>66545</v>
      </c>
      <c r="E1227" s="15">
        <v>66045</v>
      </c>
      <c r="F1227" s="15">
        <v>0</v>
      </c>
      <c r="G1227" s="15">
        <v>0</v>
      </c>
      <c r="H1227" s="15">
        <v>0</v>
      </c>
      <c r="I1227" s="15">
        <v>500</v>
      </c>
      <c r="J1227" s="15">
        <v>25977.72</v>
      </c>
      <c r="K1227" s="15">
        <v>0</v>
      </c>
      <c r="L1227" s="15">
        <v>335</v>
      </c>
      <c r="M1227" s="15">
        <v>285</v>
      </c>
      <c r="N1227" s="15">
        <v>0</v>
      </c>
      <c r="O1227" s="15">
        <v>76809.02</v>
      </c>
      <c r="P1227" s="15">
        <v>180</v>
      </c>
      <c r="Q1227" s="15">
        <v>5350</v>
      </c>
      <c r="R1227" s="15">
        <v>10803.7</v>
      </c>
      <c r="S1227" s="15">
        <v>66045</v>
      </c>
      <c r="T1227" s="15">
        <v>27097.72</v>
      </c>
      <c r="U1227" s="15">
        <v>0</v>
      </c>
      <c r="V1227" s="15">
        <v>0</v>
      </c>
      <c r="W1227" s="15">
        <v>93142.720000000001</v>
      </c>
      <c r="X1227" s="16">
        <v>460</v>
      </c>
      <c r="Y1227" s="16">
        <v>1545</v>
      </c>
      <c r="Z1227" s="16">
        <v>0</v>
      </c>
      <c r="AA1227" s="16">
        <v>0</v>
      </c>
      <c r="AB1227" s="16">
        <v>2005</v>
      </c>
      <c r="AC1227" s="16">
        <v>0</v>
      </c>
      <c r="AD1227" s="15">
        <v>0</v>
      </c>
      <c r="AE1227" s="15">
        <v>52216.3</v>
      </c>
      <c r="AF1227" s="17">
        <v>-52.03</v>
      </c>
      <c r="AG1227" s="17">
        <v>0.7</v>
      </c>
      <c r="AH1227" s="17">
        <v>0</v>
      </c>
      <c r="AI1227" s="17">
        <v>0</v>
      </c>
      <c r="AJ1227" s="17">
        <v>0</v>
      </c>
      <c r="AK1227" s="17">
        <v>0</v>
      </c>
      <c r="AL1227" s="18">
        <v>949</v>
      </c>
      <c r="AM1227" s="18">
        <v>956</v>
      </c>
      <c r="AN1227" s="35">
        <v>42845</v>
      </c>
      <c r="AO1227" s="35">
        <v>42843</v>
      </c>
      <c r="AP1227" s="23" t="s">
        <v>50</v>
      </c>
      <c r="AQ1227" s="36">
        <v>42843.757638888892</v>
      </c>
      <c r="AR1227" s="20" t="s">
        <v>51</v>
      </c>
      <c r="AS1227" s="25" t="s">
        <v>50</v>
      </c>
      <c r="AT1227" s="37">
        <v>42850.879733796297</v>
      </c>
      <c r="AU1227" s="21" t="s">
        <v>57</v>
      </c>
    </row>
    <row r="1228" spans="1:47" x14ac:dyDescent="0.2">
      <c r="A1228" s="4" t="s">
        <v>174</v>
      </c>
      <c r="B1228" s="14" t="s">
        <v>175</v>
      </c>
      <c r="C1228" s="34">
        <v>42843</v>
      </c>
      <c r="D1228" s="15">
        <v>66410</v>
      </c>
      <c r="E1228" s="15">
        <v>66260</v>
      </c>
      <c r="F1228" s="15">
        <v>0</v>
      </c>
      <c r="G1228" s="15">
        <v>0</v>
      </c>
      <c r="H1228" s="15">
        <v>0</v>
      </c>
      <c r="I1228" s="15">
        <v>150</v>
      </c>
      <c r="J1228" s="15">
        <v>17649.330000000002</v>
      </c>
      <c r="K1228" s="15">
        <v>0</v>
      </c>
      <c r="L1228" s="15">
        <v>620</v>
      </c>
      <c r="M1228" s="15">
        <v>1045</v>
      </c>
      <c r="N1228" s="15">
        <v>1000</v>
      </c>
      <c r="O1228" s="15">
        <v>69555.13</v>
      </c>
      <c r="P1228" s="15">
        <v>0</v>
      </c>
      <c r="Q1228" s="15">
        <v>5920</v>
      </c>
      <c r="R1228" s="15">
        <v>11249.2</v>
      </c>
      <c r="S1228" s="15">
        <v>66260</v>
      </c>
      <c r="T1228" s="15">
        <v>20464.330000000002</v>
      </c>
      <c r="U1228" s="15">
        <v>0</v>
      </c>
      <c r="V1228" s="15">
        <v>0</v>
      </c>
      <c r="W1228" s="15">
        <v>85724.33</v>
      </c>
      <c r="X1228" s="16">
        <v>80</v>
      </c>
      <c r="Y1228" s="16">
        <v>4765</v>
      </c>
      <c r="Z1228" s="16">
        <v>0</v>
      </c>
      <c r="AA1228" s="16">
        <v>295</v>
      </c>
      <c r="AB1228" s="16">
        <v>4550</v>
      </c>
      <c r="AC1228" s="16">
        <v>0</v>
      </c>
      <c r="AD1228" s="15">
        <v>0</v>
      </c>
      <c r="AE1228" s="15">
        <v>54790.8</v>
      </c>
      <c r="AF1228" s="17">
        <v>-88.09</v>
      </c>
      <c r="AG1228" s="17">
        <v>0.2</v>
      </c>
      <c r="AH1228" s="17">
        <v>0</v>
      </c>
      <c r="AI1228" s="17">
        <v>0</v>
      </c>
      <c r="AJ1228" s="17">
        <v>0</v>
      </c>
      <c r="AK1228" s="17">
        <v>0</v>
      </c>
      <c r="AL1228" s="18">
        <v>896</v>
      </c>
      <c r="AM1228" s="18">
        <v>912</v>
      </c>
      <c r="AN1228" s="35">
        <v>42846</v>
      </c>
      <c r="AO1228" s="35">
        <v>42844</v>
      </c>
      <c r="AP1228" s="23" t="s">
        <v>50</v>
      </c>
      <c r="AQ1228" s="36">
        <v>42845.350844907407</v>
      </c>
      <c r="AR1228" s="20" t="s">
        <v>51</v>
      </c>
      <c r="AS1228" s="25" t="s">
        <v>50</v>
      </c>
      <c r="AT1228" s="37">
        <v>42850.879733796297</v>
      </c>
      <c r="AU1228" s="21" t="s">
        <v>57</v>
      </c>
    </row>
    <row r="1229" spans="1:47" x14ac:dyDescent="0.2">
      <c r="A1229" s="4" t="s">
        <v>174</v>
      </c>
      <c r="B1229" s="14" t="s">
        <v>175</v>
      </c>
      <c r="C1229" s="34">
        <v>42844</v>
      </c>
      <c r="D1229" s="15">
        <v>63765</v>
      </c>
      <c r="E1229" s="15">
        <v>63265</v>
      </c>
      <c r="F1229" s="15">
        <v>0</v>
      </c>
      <c r="G1229" s="15">
        <v>0</v>
      </c>
      <c r="H1229" s="15">
        <v>0</v>
      </c>
      <c r="I1229" s="15">
        <v>500</v>
      </c>
      <c r="J1229" s="15">
        <v>18898.11</v>
      </c>
      <c r="K1229" s="15">
        <v>0</v>
      </c>
      <c r="L1229" s="15">
        <v>175</v>
      </c>
      <c r="M1229" s="15">
        <v>200</v>
      </c>
      <c r="N1229" s="15">
        <v>0</v>
      </c>
      <c r="O1229" s="15">
        <v>63069.09</v>
      </c>
      <c r="P1229" s="15">
        <v>0</v>
      </c>
      <c r="Q1229" s="15">
        <v>9635</v>
      </c>
      <c r="R1229" s="15">
        <v>10334.02</v>
      </c>
      <c r="S1229" s="15">
        <v>63265</v>
      </c>
      <c r="T1229" s="15">
        <v>19773.11</v>
      </c>
      <c r="U1229" s="15">
        <v>0</v>
      </c>
      <c r="V1229" s="15">
        <v>0</v>
      </c>
      <c r="W1229" s="15">
        <v>83038.11</v>
      </c>
      <c r="X1229" s="16">
        <v>910</v>
      </c>
      <c r="Y1229" s="16">
        <v>4315</v>
      </c>
      <c r="Z1229" s="16">
        <v>0</v>
      </c>
      <c r="AA1229" s="16">
        <v>120</v>
      </c>
      <c r="AB1229" s="16">
        <v>5105</v>
      </c>
      <c r="AC1229" s="16">
        <v>0</v>
      </c>
      <c r="AD1229" s="15">
        <v>0</v>
      </c>
      <c r="AE1229" s="15">
        <v>48900.98</v>
      </c>
      <c r="AF1229" s="17">
        <v>-94.61</v>
      </c>
      <c r="AG1229" s="17">
        <v>0.02</v>
      </c>
      <c r="AH1229" s="17">
        <v>0</v>
      </c>
      <c r="AI1229" s="17">
        <v>0</v>
      </c>
      <c r="AJ1229" s="17">
        <v>0</v>
      </c>
      <c r="AK1229" s="17">
        <v>0</v>
      </c>
      <c r="AL1229" s="18">
        <v>799</v>
      </c>
      <c r="AM1229" s="18">
        <v>808</v>
      </c>
      <c r="AN1229" s="35">
        <v>42849</v>
      </c>
      <c r="AO1229" s="35">
        <v>42845</v>
      </c>
      <c r="AP1229" s="23" t="s">
        <v>50</v>
      </c>
      <c r="AQ1229" s="36">
        <v>42845.736875000002</v>
      </c>
      <c r="AR1229" s="20" t="s">
        <v>51</v>
      </c>
      <c r="AS1229" s="25" t="s">
        <v>50</v>
      </c>
      <c r="AT1229" s="37">
        <v>42850.879733796297</v>
      </c>
      <c r="AU1229" s="21" t="s">
        <v>57</v>
      </c>
    </row>
    <row r="1230" spans="1:47" x14ac:dyDescent="0.2">
      <c r="A1230" s="4" t="s">
        <v>174</v>
      </c>
      <c r="B1230" s="14" t="s">
        <v>175</v>
      </c>
      <c r="C1230" s="34">
        <v>42845</v>
      </c>
      <c r="D1230" s="15">
        <v>53015</v>
      </c>
      <c r="E1230" s="15">
        <v>52365</v>
      </c>
      <c r="F1230" s="15">
        <v>0</v>
      </c>
      <c r="G1230" s="15">
        <v>0</v>
      </c>
      <c r="H1230" s="15">
        <v>0</v>
      </c>
      <c r="I1230" s="15">
        <v>650</v>
      </c>
      <c r="J1230" s="15">
        <v>14724.66</v>
      </c>
      <c r="K1230" s="15">
        <v>0</v>
      </c>
      <c r="L1230" s="15">
        <v>245</v>
      </c>
      <c r="M1230" s="15">
        <v>525</v>
      </c>
      <c r="N1230" s="15">
        <v>800</v>
      </c>
      <c r="O1230" s="15">
        <v>56324.66</v>
      </c>
      <c r="P1230" s="15">
        <v>0</v>
      </c>
      <c r="Q1230" s="15">
        <v>3585</v>
      </c>
      <c r="R1230" s="15">
        <v>9400</v>
      </c>
      <c r="S1230" s="15">
        <v>52365</v>
      </c>
      <c r="T1230" s="15">
        <v>16944.66</v>
      </c>
      <c r="U1230" s="15">
        <v>0</v>
      </c>
      <c r="V1230" s="15">
        <v>0</v>
      </c>
      <c r="W1230" s="15">
        <v>68509.66</v>
      </c>
      <c r="X1230" s="16">
        <v>810</v>
      </c>
      <c r="Y1230" s="16">
        <v>7025</v>
      </c>
      <c r="Z1230" s="16">
        <v>0</v>
      </c>
      <c r="AA1230" s="16">
        <v>765</v>
      </c>
      <c r="AB1230" s="16">
        <v>7070</v>
      </c>
      <c r="AC1230" s="16">
        <v>0</v>
      </c>
      <c r="AD1230" s="15">
        <v>0</v>
      </c>
      <c r="AE1230" s="15">
        <v>47900</v>
      </c>
      <c r="AF1230" s="17">
        <v>-21.09</v>
      </c>
      <c r="AG1230" s="17">
        <v>0</v>
      </c>
      <c r="AH1230" s="17">
        <v>0</v>
      </c>
      <c r="AI1230" s="17">
        <v>0</v>
      </c>
      <c r="AJ1230" s="17">
        <v>0</v>
      </c>
      <c r="AK1230" s="17">
        <v>0</v>
      </c>
      <c r="AL1230" s="18">
        <v>690</v>
      </c>
      <c r="AM1230" s="18">
        <v>705</v>
      </c>
      <c r="AN1230" s="35">
        <v>42850</v>
      </c>
      <c r="AO1230" s="35">
        <v>42846</v>
      </c>
      <c r="AP1230" s="23" t="s">
        <v>50</v>
      </c>
      <c r="AQ1230" s="36">
        <v>42848.834421296298</v>
      </c>
      <c r="AR1230" s="20" t="s">
        <v>51</v>
      </c>
      <c r="AS1230" s="25" t="s">
        <v>50</v>
      </c>
      <c r="AT1230" s="37">
        <v>42850.879733796297</v>
      </c>
      <c r="AU1230" s="21" t="s">
        <v>57</v>
      </c>
    </row>
    <row r="1231" spans="1:47" x14ac:dyDescent="0.2">
      <c r="A1231" s="4" t="s">
        <v>174</v>
      </c>
      <c r="B1231" s="14" t="s">
        <v>175</v>
      </c>
      <c r="C1231" s="34">
        <v>42846</v>
      </c>
      <c r="D1231" s="15">
        <v>63210</v>
      </c>
      <c r="E1231" s="15">
        <v>62360</v>
      </c>
      <c r="F1231" s="15">
        <v>150</v>
      </c>
      <c r="G1231" s="15">
        <v>0</v>
      </c>
      <c r="H1231" s="15">
        <v>0</v>
      </c>
      <c r="I1231" s="15">
        <v>700</v>
      </c>
      <c r="J1231" s="15">
        <v>14744.37</v>
      </c>
      <c r="K1231" s="15">
        <v>0</v>
      </c>
      <c r="L1231" s="15">
        <v>285</v>
      </c>
      <c r="M1231" s="15">
        <v>165</v>
      </c>
      <c r="N1231" s="15">
        <v>5400</v>
      </c>
      <c r="O1231" s="15">
        <v>63310.57</v>
      </c>
      <c r="P1231" s="15">
        <v>75</v>
      </c>
      <c r="Q1231" s="15">
        <v>5500</v>
      </c>
      <c r="R1231" s="15">
        <v>14918.8</v>
      </c>
      <c r="S1231" s="15">
        <v>62360</v>
      </c>
      <c r="T1231" s="15">
        <v>21444.37</v>
      </c>
      <c r="U1231" s="15">
        <v>0</v>
      </c>
      <c r="V1231" s="15">
        <v>0</v>
      </c>
      <c r="W1231" s="15">
        <v>78404.37</v>
      </c>
      <c r="X1231" s="16">
        <v>710</v>
      </c>
      <c r="Y1231" s="16">
        <v>3920</v>
      </c>
      <c r="Z1231" s="16">
        <v>0</v>
      </c>
      <c r="AA1231" s="16">
        <v>335</v>
      </c>
      <c r="AB1231" s="16">
        <v>4295</v>
      </c>
      <c r="AC1231" s="16">
        <v>0</v>
      </c>
      <c r="AD1231" s="15">
        <v>0</v>
      </c>
      <c r="AE1231" s="15">
        <v>52411.199999999997</v>
      </c>
      <c r="AF1231" s="17">
        <v>-127.81</v>
      </c>
      <c r="AG1231" s="17">
        <v>0.8</v>
      </c>
      <c r="AH1231" s="17">
        <v>0</v>
      </c>
      <c r="AI1231" s="17">
        <v>0</v>
      </c>
      <c r="AJ1231" s="17">
        <v>0</v>
      </c>
      <c r="AK1231" s="17">
        <v>0</v>
      </c>
      <c r="AL1231" s="18">
        <v>778</v>
      </c>
      <c r="AM1231" s="18">
        <v>792</v>
      </c>
      <c r="AN1231" s="35">
        <v>42851</v>
      </c>
      <c r="AO1231" s="35">
        <v>42847</v>
      </c>
      <c r="AP1231" s="23" t="s">
        <v>50</v>
      </c>
      <c r="AQ1231" s="36">
        <v>42849.657673611109</v>
      </c>
      <c r="AR1231" s="20" t="s">
        <v>71</v>
      </c>
      <c r="AS1231" s="25" t="s">
        <v>50</v>
      </c>
      <c r="AT1231" s="37">
        <v>42850.879733796297</v>
      </c>
      <c r="AU1231" s="21" t="s">
        <v>57</v>
      </c>
    </row>
    <row r="1232" spans="1:47" x14ac:dyDescent="0.2">
      <c r="A1232" s="4" t="s">
        <v>174</v>
      </c>
      <c r="B1232" s="14" t="s">
        <v>175</v>
      </c>
      <c r="C1232" s="34">
        <v>42847</v>
      </c>
      <c r="D1232" s="15">
        <v>43665</v>
      </c>
      <c r="E1232" s="15">
        <v>43415</v>
      </c>
      <c r="F1232" s="15">
        <v>50</v>
      </c>
      <c r="G1232" s="15">
        <v>0</v>
      </c>
      <c r="H1232" s="15">
        <v>0</v>
      </c>
      <c r="I1232" s="15">
        <v>200</v>
      </c>
      <c r="J1232" s="15">
        <v>13286.04</v>
      </c>
      <c r="K1232" s="15">
        <v>0</v>
      </c>
      <c r="L1232" s="15">
        <v>175</v>
      </c>
      <c r="M1232" s="15">
        <v>165</v>
      </c>
      <c r="N1232" s="15">
        <v>2200</v>
      </c>
      <c r="O1232" s="15">
        <v>49146.99</v>
      </c>
      <c r="P1232" s="15">
        <v>0</v>
      </c>
      <c r="Q1232" s="15">
        <v>890</v>
      </c>
      <c r="R1232" s="15">
        <v>9454.0499999999993</v>
      </c>
      <c r="S1232" s="15">
        <v>43415</v>
      </c>
      <c r="T1232" s="15">
        <v>16076.04</v>
      </c>
      <c r="U1232" s="15">
        <v>0</v>
      </c>
      <c r="V1232" s="15">
        <v>0</v>
      </c>
      <c r="W1232" s="15">
        <v>57291.040000000001</v>
      </c>
      <c r="X1232" s="16">
        <v>480</v>
      </c>
      <c r="Y1232" s="16">
        <v>2365</v>
      </c>
      <c r="Z1232" s="16">
        <v>0</v>
      </c>
      <c r="AA1232" s="16">
        <v>345</v>
      </c>
      <c r="AB1232" s="16">
        <v>2500</v>
      </c>
      <c r="AC1232" s="16">
        <v>0</v>
      </c>
      <c r="AD1232" s="15">
        <v>0</v>
      </c>
      <c r="AE1232" s="15">
        <v>38020.949999999997</v>
      </c>
      <c r="AF1232" s="17">
        <v>-11.47</v>
      </c>
      <c r="AG1232" s="17">
        <v>0.05</v>
      </c>
      <c r="AH1232" s="17">
        <v>0</v>
      </c>
      <c r="AI1232" s="17">
        <v>0</v>
      </c>
      <c r="AJ1232" s="17">
        <v>0</v>
      </c>
      <c r="AK1232" s="17">
        <v>0</v>
      </c>
      <c r="AL1232" s="18">
        <v>588</v>
      </c>
      <c r="AM1232" s="18">
        <v>602</v>
      </c>
      <c r="AN1232" s="35">
        <v>42851</v>
      </c>
      <c r="AO1232" s="35">
        <v>42849</v>
      </c>
      <c r="AP1232" s="23" t="s">
        <v>50</v>
      </c>
      <c r="AQ1232" s="36">
        <v>42850.386689814812</v>
      </c>
      <c r="AR1232" s="20" t="s">
        <v>51</v>
      </c>
      <c r="AS1232" s="25" t="s">
        <v>50</v>
      </c>
      <c r="AT1232" s="37">
        <v>42850.879733796297</v>
      </c>
      <c r="AU1232" s="21" t="s">
        <v>57</v>
      </c>
    </row>
    <row r="1233" spans="1:47" x14ac:dyDescent="0.2">
      <c r="A1233" s="4" t="s">
        <v>174</v>
      </c>
      <c r="B1233" s="14" t="s">
        <v>175</v>
      </c>
      <c r="C1233" s="34">
        <v>42849</v>
      </c>
      <c r="D1233" s="15">
        <v>88770</v>
      </c>
      <c r="E1233" s="15">
        <v>87570</v>
      </c>
      <c r="F1233" s="15">
        <v>0</v>
      </c>
      <c r="G1233" s="15">
        <v>0</v>
      </c>
      <c r="H1233" s="15">
        <v>0</v>
      </c>
      <c r="I1233" s="15">
        <v>1200</v>
      </c>
      <c r="J1233" s="15">
        <v>25124.55</v>
      </c>
      <c r="K1233" s="15">
        <v>0</v>
      </c>
      <c r="L1233" s="15">
        <v>385</v>
      </c>
      <c r="M1233" s="15">
        <v>1090</v>
      </c>
      <c r="N1233" s="15">
        <v>2500</v>
      </c>
      <c r="O1233" s="15">
        <v>91258.96</v>
      </c>
      <c r="P1233" s="15">
        <v>190</v>
      </c>
      <c r="Q1233" s="15">
        <v>9955</v>
      </c>
      <c r="R1233" s="15">
        <v>16465.59</v>
      </c>
      <c r="S1233" s="15">
        <v>87570</v>
      </c>
      <c r="T1233" s="15">
        <v>30299.55</v>
      </c>
      <c r="U1233" s="15">
        <v>0</v>
      </c>
      <c r="V1233" s="15">
        <v>0</v>
      </c>
      <c r="W1233" s="15">
        <v>115369.55</v>
      </c>
      <c r="X1233" s="16">
        <v>370</v>
      </c>
      <c r="Y1233" s="16">
        <v>5975</v>
      </c>
      <c r="Z1233" s="16">
        <v>0</v>
      </c>
      <c r="AA1233" s="16">
        <v>360</v>
      </c>
      <c r="AB1233" s="16">
        <v>5985</v>
      </c>
      <c r="AC1233" s="16">
        <v>0</v>
      </c>
      <c r="AD1233" s="15">
        <v>0</v>
      </c>
      <c r="AE1233" s="15">
        <v>70644.41</v>
      </c>
      <c r="AF1233" s="17">
        <v>-198.56</v>
      </c>
      <c r="AG1233" s="17">
        <v>0.59</v>
      </c>
      <c r="AH1233" s="17">
        <v>0</v>
      </c>
      <c r="AI1233" s="17">
        <v>0</v>
      </c>
      <c r="AJ1233" s="17">
        <v>0</v>
      </c>
      <c r="AK1233" s="17">
        <v>0</v>
      </c>
      <c r="AL1233" s="18">
        <v>1161</v>
      </c>
      <c r="AM1233" s="18">
        <v>1193</v>
      </c>
      <c r="AN1233" s="35">
        <v>42852</v>
      </c>
      <c r="AO1233" s="35">
        <v>42850</v>
      </c>
      <c r="AP1233" s="23" t="s">
        <v>50</v>
      </c>
      <c r="AQ1233" s="36">
        <v>42850.813020833331</v>
      </c>
      <c r="AR1233" s="20" t="s">
        <v>71</v>
      </c>
      <c r="AS1233" s="25" t="s">
        <v>50</v>
      </c>
      <c r="AT1233" s="37">
        <v>42850.879733796297</v>
      </c>
      <c r="AU1233" s="21" t="s">
        <v>57</v>
      </c>
    </row>
    <row r="1234" spans="1:47" x14ac:dyDescent="0.2">
      <c r="A1234" s="4" t="s">
        <v>174</v>
      </c>
      <c r="B1234" s="14" t="s">
        <v>175</v>
      </c>
      <c r="C1234" s="34">
        <v>42850</v>
      </c>
      <c r="D1234" s="15">
        <v>64380</v>
      </c>
      <c r="E1234" s="15">
        <v>64030</v>
      </c>
      <c r="F1234" s="15">
        <v>0</v>
      </c>
      <c r="G1234" s="15">
        <v>0</v>
      </c>
      <c r="H1234" s="15">
        <v>0</v>
      </c>
      <c r="I1234" s="15">
        <v>350</v>
      </c>
      <c r="J1234" s="15">
        <v>15846.51</v>
      </c>
      <c r="K1234" s="15">
        <v>0</v>
      </c>
      <c r="L1234" s="15">
        <v>285</v>
      </c>
      <c r="M1234" s="15">
        <v>320</v>
      </c>
      <c r="N1234" s="15">
        <v>1600</v>
      </c>
      <c r="O1234" s="15">
        <v>66411.570000000007</v>
      </c>
      <c r="P1234" s="15">
        <v>45</v>
      </c>
      <c r="Q1234" s="15">
        <v>6205</v>
      </c>
      <c r="R1234" s="15">
        <v>9769.94</v>
      </c>
      <c r="S1234" s="15">
        <v>64030</v>
      </c>
      <c r="T1234" s="15">
        <v>18401.509999999998</v>
      </c>
      <c r="U1234" s="15">
        <v>0</v>
      </c>
      <c r="V1234" s="15">
        <v>0</v>
      </c>
      <c r="W1234" s="15">
        <v>80831.509999999995</v>
      </c>
      <c r="X1234" s="16">
        <v>370</v>
      </c>
      <c r="Y1234" s="16">
        <v>4260</v>
      </c>
      <c r="Z1234" s="16">
        <v>0</v>
      </c>
      <c r="AA1234" s="16">
        <v>145</v>
      </c>
      <c r="AB1234" s="16">
        <v>4485</v>
      </c>
      <c r="AC1234" s="16">
        <v>0</v>
      </c>
      <c r="AD1234" s="15">
        <v>0</v>
      </c>
      <c r="AE1234" s="15">
        <v>54445.06</v>
      </c>
      <c r="AF1234" s="17">
        <v>-115.68</v>
      </c>
      <c r="AG1234" s="17">
        <v>0.94</v>
      </c>
      <c r="AH1234" s="17">
        <v>0</v>
      </c>
      <c r="AI1234" s="17">
        <v>-270</v>
      </c>
      <c r="AJ1234" s="17">
        <v>0</v>
      </c>
      <c r="AK1234" s="17">
        <v>0</v>
      </c>
      <c r="AL1234" s="18">
        <v>766</v>
      </c>
      <c r="AM1234" s="18">
        <v>791</v>
      </c>
      <c r="AN1234" s="35">
        <v>42853</v>
      </c>
      <c r="AO1234" s="35">
        <v>42851</v>
      </c>
      <c r="AP1234" s="23" t="s">
        <v>50</v>
      </c>
      <c r="AQ1234" s="36">
        <v>42852.388460648152</v>
      </c>
      <c r="AR1234" s="20" t="s">
        <v>51</v>
      </c>
      <c r="AS1234" s="25" t="s">
        <v>50</v>
      </c>
      <c r="AT1234" s="37">
        <v>42852.415972222225</v>
      </c>
      <c r="AU1234" s="21" t="s">
        <v>51</v>
      </c>
    </row>
    <row r="1235" spans="1:47" x14ac:dyDescent="0.2">
      <c r="A1235" s="4" t="s">
        <v>174</v>
      </c>
      <c r="B1235" s="14" t="s">
        <v>175</v>
      </c>
      <c r="C1235" s="34">
        <v>42851</v>
      </c>
      <c r="D1235" s="15">
        <v>56620</v>
      </c>
      <c r="E1235" s="15">
        <v>56120</v>
      </c>
      <c r="F1235" s="15">
        <v>50</v>
      </c>
      <c r="G1235" s="15">
        <v>0</v>
      </c>
      <c r="H1235" s="15">
        <v>0</v>
      </c>
      <c r="I1235" s="15">
        <v>450</v>
      </c>
      <c r="J1235" s="15">
        <v>11833.02</v>
      </c>
      <c r="K1235" s="15">
        <v>0</v>
      </c>
      <c r="L1235" s="15">
        <v>190</v>
      </c>
      <c r="M1235" s="15">
        <v>2495</v>
      </c>
      <c r="N1235" s="15">
        <v>2400</v>
      </c>
      <c r="O1235" s="15">
        <v>61684.28</v>
      </c>
      <c r="P1235" s="15">
        <v>90</v>
      </c>
      <c r="Q1235" s="15">
        <v>2415</v>
      </c>
      <c r="R1235" s="15">
        <v>9348.74</v>
      </c>
      <c r="S1235" s="15">
        <v>56120</v>
      </c>
      <c r="T1235" s="15">
        <v>17418.02</v>
      </c>
      <c r="U1235" s="15">
        <v>0</v>
      </c>
      <c r="V1235" s="15">
        <v>0</v>
      </c>
      <c r="W1235" s="15">
        <v>71138.02</v>
      </c>
      <c r="X1235" s="16">
        <v>740</v>
      </c>
      <c r="Y1235" s="16">
        <v>5480</v>
      </c>
      <c r="Z1235" s="16">
        <v>0</v>
      </c>
      <c r="AA1235" s="16">
        <v>120</v>
      </c>
      <c r="AB1235" s="16">
        <v>6100</v>
      </c>
      <c r="AC1235" s="16">
        <v>0</v>
      </c>
      <c r="AD1235" s="15">
        <v>0</v>
      </c>
      <c r="AE1235" s="15">
        <v>53266.26</v>
      </c>
      <c r="AF1235" s="17">
        <v>-52.71</v>
      </c>
      <c r="AG1235" s="17">
        <v>0.74</v>
      </c>
      <c r="AH1235" s="17">
        <v>0</v>
      </c>
      <c r="AI1235" s="17">
        <v>0</v>
      </c>
      <c r="AJ1235" s="17">
        <v>0</v>
      </c>
      <c r="AK1235" s="17">
        <v>0</v>
      </c>
      <c r="AL1235" s="18">
        <v>710</v>
      </c>
      <c r="AM1235" s="18">
        <v>721</v>
      </c>
      <c r="AN1235" s="35">
        <v>42857</v>
      </c>
      <c r="AO1235" s="35">
        <v>42852</v>
      </c>
      <c r="AP1235" s="23" t="s">
        <v>50</v>
      </c>
      <c r="AQ1235" s="36">
        <v>42852.747384259259</v>
      </c>
      <c r="AR1235" s="20" t="s">
        <v>71</v>
      </c>
      <c r="AS1235" s="25" t="s">
        <v>50</v>
      </c>
      <c r="AT1235" s="37">
        <v>42853.463414351849</v>
      </c>
      <c r="AU1235" s="21" t="s">
        <v>51</v>
      </c>
    </row>
    <row r="1236" spans="1:47" x14ac:dyDescent="0.2">
      <c r="A1236" s="4" t="s">
        <v>174</v>
      </c>
      <c r="B1236" s="14" t="s">
        <v>175</v>
      </c>
      <c r="C1236" s="34">
        <v>42852</v>
      </c>
      <c r="D1236" s="15">
        <v>58305</v>
      </c>
      <c r="E1236" s="15">
        <v>57955</v>
      </c>
      <c r="F1236" s="15">
        <v>50</v>
      </c>
      <c r="G1236" s="15">
        <v>0</v>
      </c>
      <c r="H1236" s="15">
        <v>0</v>
      </c>
      <c r="I1236" s="15">
        <v>300</v>
      </c>
      <c r="J1236" s="15">
        <v>12217.95</v>
      </c>
      <c r="K1236" s="15">
        <v>0</v>
      </c>
      <c r="L1236" s="15">
        <v>490</v>
      </c>
      <c r="M1236" s="15">
        <v>550</v>
      </c>
      <c r="N1236" s="15">
        <v>3500</v>
      </c>
      <c r="O1236" s="15">
        <v>60604.160000000003</v>
      </c>
      <c r="P1236" s="15">
        <v>0</v>
      </c>
      <c r="Q1236" s="15">
        <v>730</v>
      </c>
      <c r="R1236" s="15">
        <v>13728.79</v>
      </c>
      <c r="S1236" s="15">
        <v>57955</v>
      </c>
      <c r="T1236" s="15">
        <v>17107.95</v>
      </c>
      <c r="U1236" s="15">
        <v>0</v>
      </c>
      <c r="V1236" s="15">
        <v>0</v>
      </c>
      <c r="W1236" s="15">
        <v>71562.95</v>
      </c>
      <c r="X1236" s="16">
        <v>240</v>
      </c>
      <c r="Y1236" s="16">
        <v>6825</v>
      </c>
      <c r="Z1236" s="16">
        <v>0</v>
      </c>
      <c r="AA1236" s="16">
        <v>120</v>
      </c>
      <c r="AB1236" s="16">
        <v>6945</v>
      </c>
      <c r="AC1236" s="16">
        <v>0</v>
      </c>
      <c r="AD1236" s="15">
        <v>0</v>
      </c>
      <c r="AE1236" s="15">
        <v>54291.21</v>
      </c>
      <c r="AF1236" s="17">
        <v>-7.79</v>
      </c>
      <c r="AG1236" s="17">
        <v>-1.21</v>
      </c>
      <c r="AH1236" s="17">
        <v>0</v>
      </c>
      <c r="AI1236" s="17">
        <v>0</v>
      </c>
      <c r="AJ1236" s="17">
        <v>0</v>
      </c>
      <c r="AK1236" s="17">
        <v>0</v>
      </c>
      <c r="AL1236" s="18">
        <v>670</v>
      </c>
      <c r="AM1236" s="18">
        <v>705</v>
      </c>
      <c r="AN1236" s="35">
        <v>42858</v>
      </c>
      <c r="AO1236" s="35">
        <v>42853</v>
      </c>
      <c r="AP1236" s="23" t="s">
        <v>50</v>
      </c>
      <c r="AQ1236" s="36">
        <v>42855.824942129628</v>
      </c>
      <c r="AR1236" s="20" t="s">
        <v>51</v>
      </c>
      <c r="AS1236" s="25" t="s">
        <v>50</v>
      </c>
      <c r="AT1236" s="37">
        <v>42857.468946759262</v>
      </c>
      <c r="AU1236" s="21" t="s">
        <v>51</v>
      </c>
    </row>
    <row r="1237" spans="1:47" x14ac:dyDescent="0.2">
      <c r="A1237" s="4" t="s">
        <v>174</v>
      </c>
      <c r="B1237" s="14" t="s">
        <v>175</v>
      </c>
      <c r="C1237" s="34">
        <v>42853</v>
      </c>
      <c r="D1237" s="15">
        <v>57255</v>
      </c>
      <c r="E1237" s="15">
        <v>56855</v>
      </c>
      <c r="F1237" s="15">
        <v>0</v>
      </c>
      <c r="G1237" s="15">
        <v>0</v>
      </c>
      <c r="H1237" s="15">
        <v>0</v>
      </c>
      <c r="I1237" s="15">
        <v>400</v>
      </c>
      <c r="J1237" s="15">
        <v>13492.05</v>
      </c>
      <c r="K1237" s="15">
        <v>0</v>
      </c>
      <c r="L1237" s="15">
        <v>355</v>
      </c>
      <c r="M1237" s="15">
        <v>220</v>
      </c>
      <c r="N1237" s="15">
        <v>7300</v>
      </c>
      <c r="O1237" s="15">
        <v>67512.259999999995</v>
      </c>
      <c r="P1237" s="15">
        <v>0</v>
      </c>
      <c r="Q1237" s="15">
        <v>1805</v>
      </c>
      <c r="R1237" s="15">
        <v>9304.7900000000009</v>
      </c>
      <c r="S1237" s="15">
        <v>56855</v>
      </c>
      <c r="T1237" s="15">
        <v>21767.05</v>
      </c>
      <c r="U1237" s="15">
        <v>0</v>
      </c>
      <c r="V1237" s="15">
        <v>0</v>
      </c>
      <c r="W1237" s="15">
        <v>71322.05</v>
      </c>
      <c r="X1237" s="16">
        <v>850</v>
      </c>
      <c r="Y1237" s="16">
        <v>5620</v>
      </c>
      <c r="Z1237" s="16">
        <v>0</v>
      </c>
      <c r="AA1237" s="16">
        <v>190</v>
      </c>
      <c r="AB1237" s="16">
        <v>6280</v>
      </c>
      <c r="AC1237" s="16">
        <v>0</v>
      </c>
      <c r="AD1237" s="15">
        <v>0</v>
      </c>
      <c r="AE1237" s="15">
        <v>59725.21</v>
      </c>
      <c r="AF1237" s="17">
        <v>-10.61</v>
      </c>
      <c r="AG1237" s="17">
        <v>-0.79</v>
      </c>
      <c r="AH1237" s="17">
        <v>0</v>
      </c>
      <c r="AI1237" s="17">
        <v>0</v>
      </c>
      <c r="AJ1237" s="17">
        <v>0</v>
      </c>
      <c r="AK1237" s="17">
        <v>0</v>
      </c>
      <c r="AL1237" s="18">
        <v>751</v>
      </c>
      <c r="AM1237" s="18">
        <v>767</v>
      </c>
      <c r="AN1237" s="35">
        <v>42859</v>
      </c>
      <c r="AO1237" s="35">
        <v>42854</v>
      </c>
      <c r="AP1237" s="23" t="s">
        <v>50</v>
      </c>
      <c r="AQ1237" s="36">
        <v>42857.624826388892</v>
      </c>
      <c r="AR1237" s="20" t="s">
        <v>71</v>
      </c>
      <c r="AS1237" s="25" t="s">
        <v>50</v>
      </c>
      <c r="AT1237" s="37">
        <v>42857.881342592591</v>
      </c>
      <c r="AU1237" s="21" t="s">
        <v>51</v>
      </c>
    </row>
    <row r="1238" spans="1:47" x14ac:dyDescent="0.2">
      <c r="A1238" s="4" t="s">
        <v>174</v>
      </c>
      <c r="B1238" s="14" t="s">
        <v>175</v>
      </c>
      <c r="C1238" s="34">
        <v>42854</v>
      </c>
      <c r="D1238" s="15">
        <v>50810</v>
      </c>
      <c r="E1238" s="15">
        <v>50510</v>
      </c>
      <c r="F1238" s="15">
        <v>0</v>
      </c>
      <c r="G1238" s="15">
        <v>0</v>
      </c>
      <c r="H1238" s="15">
        <v>0</v>
      </c>
      <c r="I1238" s="15">
        <v>300</v>
      </c>
      <c r="J1238" s="15">
        <v>14392.86</v>
      </c>
      <c r="K1238" s="15">
        <v>0</v>
      </c>
      <c r="L1238" s="15">
        <v>350</v>
      </c>
      <c r="M1238" s="15">
        <v>325</v>
      </c>
      <c r="N1238" s="15">
        <v>200</v>
      </c>
      <c r="O1238" s="15">
        <v>58769.21</v>
      </c>
      <c r="P1238" s="15">
        <v>0</v>
      </c>
      <c r="Q1238" s="15">
        <v>680</v>
      </c>
      <c r="R1238" s="15">
        <v>6628.65</v>
      </c>
      <c r="S1238" s="15">
        <v>50510</v>
      </c>
      <c r="T1238" s="15">
        <v>15567.86</v>
      </c>
      <c r="U1238" s="15">
        <v>0</v>
      </c>
      <c r="V1238" s="15">
        <v>0</v>
      </c>
      <c r="W1238" s="15">
        <v>65877.86</v>
      </c>
      <c r="X1238" s="16">
        <v>150</v>
      </c>
      <c r="Y1238" s="16">
        <v>5945</v>
      </c>
      <c r="Z1238" s="16">
        <v>0</v>
      </c>
      <c r="AA1238" s="16">
        <v>170</v>
      </c>
      <c r="AB1238" s="16">
        <v>5925</v>
      </c>
      <c r="AC1238" s="16">
        <v>0</v>
      </c>
      <c r="AD1238" s="15">
        <v>0</v>
      </c>
      <c r="AE1238" s="15">
        <v>49626.35</v>
      </c>
      <c r="AF1238" s="17">
        <v>0</v>
      </c>
      <c r="AG1238" s="17">
        <v>0.65</v>
      </c>
      <c r="AH1238" s="17">
        <v>0</v>
      </c>
      <c r="AI1238" s="17">
        <v>-680</v>
      </c>
      <c r="AJ1238" s="17">
        <v>0</v>
      </c>
      <c r="AK1238" s="17">
        <v>0</v>
      </c>
      <c r="AL1238" s="18">
        <v>663</v>
      </c>
      <c r="AM1238" s="18">
        <v>683</v>
      </c>
      <c r="AN1238" s="35">
        <v>42859</v>
      </c>
      <c r="AO1238" s="35">
        <v>42857</v>
      </c>
      <c r="AP1238" s="23" t="s">
        <v>50</v>
      </c>
      <c r="AQ1238" s="36">
        <v>42857.749479166669</v>
      </c>
      <c r="AR1238" s="20" t="s">
        <v>71</v>
      </c>
      <c r="AS1238" s="25" t="s">
        <v>50</v>
      </c>
      <c r="AT1238" s="37">
        <v>42857.881342592591</v>
      </c>
      <c r="AU1238" s="21" t="s">
        <v>51</v>
      </c>
    </row>
    <row r="1239" spans="1:47" x14ac:dyDescent="0.2">
      <c r="A1239" s="4" t="s">
        <v>176</v>
      </c>
      <c r="B1239" s="14" t="s">
        <v>177</v>
      </c>
      <c r="C1239" s="34">
        <v>42826</v>
      </c>
      <c r="D1239" s="15">
        <v>55050</v>
      </c>
      <c r="E1239" s="15">
        <v>54450</v>
      </c>
      <c r="F1239" s="15">
        <v>0</v>
      </c>
      <c r="G1239" s="15">
        <v>0</v>
      </c>
      <c r="H1239" s="15">
        <v>0</v>
      </c>
      <c r="I1239" s="15">
        <v>600</v>
      </c>
      <c r="J1239" s="15">
        <v>10247.879999999999</v>
      </c>
      <c r="K1239" s="15">
        <v>0</v>
      </c>
      <c r="L1239" s="15">
        <v>285</v>
      </c>
      <c r="M1239" s="15">
        <v>465</v>
      </c>
      <c r="N1239" s="15">
        <v>0</v>
      </c>
      <c r="O1239" s="15">
        <v>57995.88</v>
      </c>
      <c r="P1239" s="15">
        <v>0</v>
      </c>
      <c r="Q1239" s="15">
        <v>410</v>
      </c>
      <c r="R1239" s="15">
        <v>7642</v>
      </c>
      <c r="S1239" s="15">
        <v>54450</v>
      </c>
      <c r="T1239" s="15">
        <v>10878.4</v>
      </c>
      <c r="U1239" s="15">
        <v>0</v>
      </c>
      <c r="V1239" s="15">
        <v>719.48</v>
      </c>
      <c r="W1239" s="15">
        <v>66047.88</v>
      </c>
      <c r="X1239" s="16">
        <v>0</v>
      </c>
      <c r="Y1239" s="16">
        <v>0</v>
      </c>
      <c r="Z1239" s="16">
        <v>0</v>
      </c>
      <c r="AA1239" s="16">
        <v>0</v>
      </c>
      <c r="AB1239" s="16">
        <v>0</v>
      </c>
      <c r="AC1239" s="16">
        <v>0</v>
      </c>
      <c r="AD1239" s="15">
        <v>0</v>
      </c>
      <c r="AE1239" s="15">
        <v>46998</v>
      </c>
      <c r="AF1239" s="17">
        <v>-6.47</v>
      </c>
      <c r="AG1239" s="17">
        <v>0</v>
      </c>
      <c r="AH1239" s="17">
        <v>0</v>
      </c>
      <c r="AI1239" s="17">
        <v>0</v>
      </c>
      <c r="AJ1239" s="17">
        <v>0</v>
      </c>
      <c r="AK1239" s="17">
        <v>0</v>
      </c>
      <c r="AL1239" s="18">
        <v>645</v>
      </c>
      <c r="AM1239" s="18">
        <v>669</v>
      </c>
      <c r="AN1239" s="35">
        <v>42830</v>
      </c>
      <c r="AO1239" s="35">
        <v>42828</v>
      </c>
      <c r="AP1239" s="23" t="s">
        <v>50</v>
      </c>
      <c r="AQ1239" s="36">
        <v>42829.641944444447</v>
      </c>
      <c r="AR1239" s="20" t="s">
        <v>51</v>
      </c>
      <c r="AS1239" s="25" t="s">
        <v>50</v>
      </c>
      <c r="AT1239" s="37">
        <v>42850.879733796297</v>
      </c>
      <c r="AU1239" s="21" t="s">
        <v>57</v>
      </c>
    </row>
    <row r="1240" spans="1:47" x14ac:dyDescent="0.2">
      <c r="A1240" s="4" t="s">
        <v>176</v>
      </c>
      <c r="B1240" s="14" t="s">
        <v>177</v>
      </c>
      <c r="C1240" s="34">
        <v>42828</v>
      </c>
      <c r="D1240" s="15">
        <v>115350</v>
      </c>
      <c r="E1240" s="15">
        <v>114050</v>
      </c>
      <c r="F1240" s="15">
        <v>50</v>
      </c>
      <c r="G1240" s="15">
        <v>0</v>
      </c>
      <c r="H1240" s="15">
        <v>0</v>
      </c>
      <c r="I1240" s="15">
        <v>1250</v>
      </c>
      <c r="J1240" s="15">
        <v>24924.720000000001</v>
      </c>
      <c r="K1240" s="15">
        <v>0</v>
      </c>
      <c r="L1240" s="15">
        <v>775</v>
      </c>
      <c r="M1240" s="15">
        <v>1505</v>
      </c>
      <c r="N1240" s="15">
        <v>5500</v>
      </c>
      <c r="O1240" s="15">
        <v>126761.02</v>
      </c>
      <c r="P1240" s="15">
        <v>435</v>
      </c>
      <c r="Q1240" s="15">
        <v>895</v>
      </c>
      <c r="R1240" s="15">
        <v>19963.7</v>
      </c>
      <c r="S1240" s="15">
        <v>114050</v>
      </c>
      <c r="T1240" s="15">
        <v>34004.720000000001</v>
      </c>
      <c r="U1240" s="15">
        <v>0</v>
      </c>
      <c r="V1240" s="15">
        <v>0</v>
      </c>
      <c r="W1240" s="15">
        <v>142554.72</v>
      </c>
      <c r="X1240" s="16">
        <v>0</v>
      </c>
      <c r="Y1240" s="16">
        <v>0</v>
      </c>
      <c r="Z1240" s="16">
        <v>0</v>
      </c>
      <c r="AA1240" s="16">
        <v>0</v>
      </c>
      <c r="AB1240" s="16">
        <v>0</v>
      </c>
      <c r="AC1240" s="16">
        <v>0</v>
      </c>
      <c r="AD1240" s="15">
        <v>0</v>
      </c>
      <c r="AE1240" s="15">
        <v>99556.3</v>
      </c>
      <c r="AF1240" s="17">
        <v>-14.99</v>
      </c>
      <c r="AG1240" s="17">
        <v>-0.3</v>
      </c>
      <c r="AH1240" s="17">
        <v>0</v>
      </c>
      <c r="AI1240" s="17">
        <v>0</v>
      </c>
      <c r="AJ1240" s="17">
        <v>0</v>
      </c>
      <c r="AK1240" s="17">
        <v>0</v>
      </c>
      <c r="AL1240" s="18">
        <v>1590</v>
      </c>
      <c r="AM1240" s="18">
        <v>1605</v>
      </c>
      <c r="AN1240" s="35">
        <v>42832</v>
      </c>
      <c r="AO1240" s="35">
        <v>42829</v>
      </c>
      <c r="AP1240" s="23" t="s">
        <v>50</v>
      </c>
      <c r="AQ1240" s="36">
        <v>42830.885405092595</v>
      </c>
      <c r="AR1240" s="20" t="s">
        <v>51</v>
      </c>
      <c r="AS1240" s="25" t="s">
        <v>50</v>
      </c>
      <c r="AT1240" s="37">
        <v>42850.879733796297</v>
      </c>
      <c r="AU1240" s="21" t="s">
        <v>57</v>
      </c>
    </row>
    <row r="1241" spans="1:47" x14ac:dyDescent="0.2">
      <c r="A1241" s="4" t="s">
        <v>176</v>
      </c>
      <c r="B1241" s="14" t="s">
        <v>177</v>
      </c>
      <c r="C1241" s="34">
        <v>42829</v>
      </c>
      <c r="D1241" s="15">
        <v>75325</v>
      </c>
      <c r="E1241" s="15">
        <v>74425</v>
      </c>
      <c r="F1241" s="15">
        <v>0</v>
      </c>
      <c r="G1241" s="15">
        <v>0</v>
      </c>
      <c r="H1241" s="15">
        <v>0</v>
      </c>
      <c r="I1241" s="15">
        <v>900</v>
      </c>
      <c r="J1241" s="15">
        <v>16450.650000000001</v>
      </c>
      <c r="K1241" s="15">
        <v>0</v>
      </c>
      <c r="L1241" s="15">
        <v>795</v>
      </c>
      <c r="M1241" s="15">
        <v>510</v>
      </c>
      <c r="N1241" s="15">
        <v>7000</v>
      </c>
      <c r="O1241" s="15">
        <v>81501.45</v>
      </c>
      <c r="P1241" s="15">
        <v>265</v>
      </c>
      <c r="Q1241" s="15">
        <v>285</v>
      </c>
      <c r="R1241" s="15">
        <v>18029.2</v>
      </c>
      <c r="S1241" s="15">
        <v>74425</v>
      </c>
      <c r="T1241" s="15">
        <v>25655.65</v>
      </c>
      <c r="U1241" s="15">
        <v>0</v>
      </c>
      <c r="V1241" s="15">
        <v>0</v>
      </c>
      <c r="W1241" s="15">
        <v>93080.65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0</v>
      </c>
      <c r="AD1241" s="15">
        <v>0</v>
      </c>
      <c r="AE1241" s="15">
        <v>63745.8</v>
      </c>
      <c r="AF1241" s="17">
        <v>-6.21</v>
      </c>
      <c r="AG1241" s="17">
        <v>0.2</v>
      </c>
      <c r="AH1241" s="17">
        <v>0</v>
      </c>
      <c r="AI1241" s="17">
        <v>0</v>
      </c>
      <c r="AJ1241" s="17">
        <v>0</v>
      </c>
      <c r="AK1241" s="17">
        <v>0</v>
      </c>
      <c r="AL1241" s="18">
        <v>954</v>
      </c>
      <c r="AM1241" s="18">
        <v>978</v>
      </c>
      <c r="AN1241" s="35">
        <v>42835</v>
      </c>
      <c r="AO1241" s="35">
        <v>42830</v>
      </c>
      <c r="AP1241" s="23" t="s">
        <v>50</v>
      </c>
      <c r="AQ1241" s="36">
        <v>42834.890613425923</v>
      </c>
      <c r="AR1241" s="20" t="s">
        <v>51</v>
      </c>
      <c r="AS1241" s="25" t="s">
        <v>50</v>
      </c>
      <c r="AT1241" s="37">
        <v>42850.879733796297</v>
      </c>
      <c r="AU1241" s="21" t="s">
        <v>57</v>
      </c>
    </row>
    <row r="1242" spans="1:47" x14ac:dyDescent="0.2">
      <c r="A1242" s="4" t="s">
        <v>176</v>
      </c>
      <c r="B1242" s="14" t="s">
        <v>177</v>
      </c>
      <c r="C1242" s="34">
        <v>42830</v>
      </c>
      <c r="D1242" s="15">
        <v>79060</v>
      </c>
      <c r="E1242" s="15">
        <v>78560</v>
      </c>
      <c r="F1242" s="15">
        <v>0</v>
      </c>
      <c r="G1242" s="15">
        <v>0</v>
      </c>
      <c r="H1242" s="15">
        <v>0</v>
      </c>
      <c r="I1242" s="15">
        <v>500</v>
      </c>
      <c r="J1242" s="15">
        <v>13122.84</v>
      </c>
      <c r="K1242" s="15">
        <v>0</v>
      </c>
      <c r="L1242" s="15">
        <v>430</v>
      </c>
      <c r="M1242" s="15">
        <v>130</v>
      </c>
      <c r="N1242" s="15">
        <v>3600</v>
      </c>
      <c r="O1242" s="15">
        <v>76975.19</v>
      </c>
      <c r="P1242" s="15">
        <v>0</v>
      </c>
      <c r="Q1242" s="15">
        <v>1825</v>
      </c>
      <c r="R1242" s="15">
        <v>17542.650000000001</v>
      </c>
      <c r="S1242" s="15">
        <v>78560</v>
      </c>
      <c r="T1242" s="15">
        <v>17782.84</v>
      </c>
      <c r="U1242" s="15">
        <v>0</v>
      </c>
      <c r="V1242" s="15">
        <v>0</v>
      </c>
      <c r="W1242" s="15">
        <v>92742.84</v>
      </c>
      <c r="X1242" s="16">
        <v>0</v>
      </c>
      <c r="Y1242" s="16">
        <v>0</v>
      </c>
      <c r="Z1242" s="16">
        <v>0</v>
      </c>
      <c r="AA1242" s="16">
        <v>0</v>
      </c>
      <c r="AB1242" s="16">
        <v>0</v>
      </c>
      <c r="AC1242" s="16">
        <v>0</v>
      </c>
      <c r="AD1242" s="15">
        <v>0</v>
      </c>
      <c r="AE1242" s="15">
        <v>63292.35</v>
      </c>
      <c r="AF1242" s="17">
        <v>-15.85</v>
      </c>
      <c r="AG1242" s="17">
        <v>-0.35</v>
      </c>
      <c r="AH1242" s="17">
        <v>0</v>
      </c>
      <c r="AI1242" s="17">
        <v>0</v>
      </c>
      <c r="AJ1242" s="17">
        <v>0</v>
      </c>
      <c r="AK1242" s="17">
        <v>0</v>
      </c>
      <c r="AL1242" s="18">
        <v>1022</v>
      </c>
      <c r="AM1242" s="18">
        <v>1043</v>
      </c>
      <c r="AN1242" s="35">
        <v>42835</v>
      </c>
      <c r="AO1242" s="35">
        <v>42832</v>
      </c>
      <c r="AP1242" s="23" t="s">
        <v>50</v>
      </c>
      <c r="AQ1242" s="36">
        <v>42834.954108796293</v>
      </c>
      <c r="AR1242" s="20" t="s">
        <v>51</v>
      </c>
      <c r="AS1242" s="25" t="s">
        <v>50</v>
      </c>
      <c r="AT1242" s="37">
        <v>42850.879733796297</v>
      </c>
      <c r="AU1242" s="21" t="s">
        <v>57</v>
      </c>
    </row>
    <row r="1243" spans="1:47" x14ac:dyDescent="0.2">
      <c r="A1243" s="4" t="s">
        <v>176</v>
      </c>
      <c r="B1243" s="14" t="s">
        <v>177</v>
      </c>
      <c r="C1243" s="34">
        <v>42832</v>
      </c>
      <c r="D1243" s="15">
        <v>121630</v>
      </c>
      <c r="E1243" s="15">
        <v>120130</v>
      </c>
      <c r="F1243" s="15">
        <v>0</v>
      </c>
      <c r="G1243" s="15">
        <v>0</v>
      </c>
      <c r="H1243" s="15">
        <v>0</v>
      </c>
      <c r="I1243" s="15">
        <v>1500</v>
      </c>
      <c r="J1243" s="15">
        <v>26366.22</v>
      </c>
      <c r="K1243" s="15">
        <v>0</v>
      </c>
      <c r="L1243" s="15">
        <v>400</v>
      </c>
      <c r="M1243" s="15">
        <v>615</v>
      </c>
      <c r="N1243" s="15">
        <v>5300</v>
      </c>
      <c r="O1243" s="15">
        <v>121940.62</v>
      </c>
      <c r="P1243" s="15">
        <v>0</v>
      </c>
      <c r="Q1243" s="15">
        <v>2895</v>
      </c>
      <c r="R1243" s="15">
        <v>29475.599999999999</v>
      </c>
      <c r="S1243" s="15">
        <v>120130</v>
      </c>
      <c r="T1243" s="15">
        <v>34181.22</v>
      </c>
      <c r="U1243" s="15">
        <v>0</v>
      </c>
      <c r="V1243" s="15">
        <v>0</v>
      </c>
      <c r="W1243" s="15">
        <v>149011.22</v>
      </c>
      <c r="X1243" s="16">
        <v>0</v>
      </c>
      <c r="Y1243" s="16">
        <v>0</v>
      </c>
      <c r="Z1243" s="16">
        <v>0</v>
      </c>
      <c r="AA1243" s="16">
        <v>0</v>
      </c>
      <c r="AB1243" s="16">
        <v>0</v>
      </c>
      <c r="AC1243" s="16">
        <v>0</v>
      </c>
      <c r="AD1243" s="15">
        <v>0</v>
      </c>
      <c r="AE1243" s="15">
        <v>94559.4</v>
      </c>
      <c r="AF1243" s="17">
        <v>-17.02</v>
      </c>
      <c r="AG1243" s="17">
        <v>-0.4</v>
      </c>
      <c r="AH1243" s="17">
        <v>0</v>
      </c>
      <c r="AI1243" s="17">
        <v>0</v>
      </c>
      <c r="AJ1243" s="17">
        <v>0</v>
      </c>
      <c r="AK1243" s="17">
        <v>0</v>
      </c>
      <c r="AL1243" s="18">
        <v>1612</v>
      </c>
      <c r="AM1243" s="18">
        <v>1642</v>
      </c>
      <c r="AN1243" s="35">
        <v>42837</v>
      </c>
      <c r="AO1243" s="35">
        <v>42833</v>
      </c>
      <c r="AP1243" s="23" t="s">
        <v>50</v>
      </c>
      <c r="AQ1243" s="36">
        <v>42835.615879629629</v>
      </c>
      <c r="AR1243" s="20" t="s">
        <v>51</v>
      </c>
      <c r="AS1243" s="25" t="s">
        <v>50</v>
      </c>
      <c r="AT1243" s="37">
        <v>42850.879733796297</v>
      </c>
      <c r="AU1243" s="21" t="s">
        <v>57</v>
      </c>
    </row>
    <row r="1244" spans="1:47" x14ac:dyDescent="0.2">
      <c r="A1244" s="4" t="s">
        <v>176</v>
      </c>
      <c r="B1244" s="14" t="s">
        <v>177</v>
      </c>
      <c r="C1244" s="34">
        <v>42833</v>
      </c>
      <c r="D1244" s="15">
        <v>74330</v>
      </c>
      <c r="E1244" s="15">
        <v>74080</v>
      </c>
      <c r="F1244" s="15">
        <v>0</v>
      </c>
      <c r="G1244" s="15">
        <v>0</v>
      </c>
      <c r="H1244" s="15">
        <v>0</v>
      </c>
      <c r="I1244" s="15">
        <v>250</v>
      </c>
      <c r="J1244" s="15">
        <v>13797.21</v>
      </c>
      <c r="K1244" s="15">
        <v>0</v>
      </c>
      <c r="L1244" s="15">
        <v>425</v>
      </c>
      <c r="M1244" s="15">
        <v>835</v>
      </c>
      <c r="N1244" s="15">
        <v>0</v>
      </c>
      <c r="O1244" s="15">
        <v>78427.41</v>
      </c>
      <c r="P1244" s="15">
        <v>0</v>
      </c>
      <c r="Q1244" s="15">
        <v>965</v>
      </c>
      <c r="R1244" s="15">
        <v>9994.7999999999993</v>
      </c>
      <c r="S1244" s="15">
        <v>74080</v>
      </c>
      <c r="T1244" s="15">
        <v>15307.21</v>
      </c>
      <c r="U1244" s="15">
        <v>0</v>
      </c>
      <c r="V1244" s="15">
        <v>0</v>
      </c>
      <c r="W1244" s="15">
        <v>89387.21</v>
      </c>
      <c r="X1244" s="16">
        <v>0</v>
      </c>
      <c r="Y1244" s="16">
        <v>0</v>
      </c>
      <c r="Z1244" s="16">
        <v>0</v>
      </c>
      <c r="AA1244" s="16">
        <v>0</v>
      </c>
      <c r="AB1244" s="16">
        <v>0</v>
      </c>
      <c r="AC1244" s="16">
        <v>0</v>
      </c>
      <c r="AD1244" s="15">
        <v>0</v>
      </c>
      <c r="AE1244" s="15">
        <v>63370.2</v>
      </c>
      <c r="AF1244" s="17">
        <v>-5.67</v>
      </c>
      <c r="AG1244" s="17">
        <v>-0.2</v>
      </c>
      <c r="AH1244" s="17">
        <v>0</v>
      </c>
      <c r="AI1244" s="17">
        <v>0</v>
      </c>
      <c r="AJ1244" s="17">
        <v>0</v>
      </c>
      <c r="AK1244" s="17">
        <v>0</v>
      </c>
      <c r="AL1244" s="18">
        <v>900</v>
      </c>
      <c r="AM1244" s="18">
        <v>931</v>
      </c>
      <c r="AN1244" s="35">
        <v>42837</v>
      </c>
      <c r="AO1244" s="35">
        <v>42835</v>
      </c>
      <c r="AP1244" s="23" t="s">
        <v>50</v>
      </c>
      <c r="AQ1244" s="36">
        <v>42836.489988425928</v>
      </c>
      <c r="AR1244" s="20" t="s">
        <v>51</v>
      </c>
      <c r="AS1244" s="25" t="s">
        <v>50</v>
      </c>
      <c r="AT1244" s="37">
        <v>42850.879733796297</v>
      </c>
      <c r="AU1244" s="21" t="s">
        <v>57</v>
      </c>
    </row>
    <row r="1245" spans="1:47" x14ac:dyDescent="0.2">
      <c r="A1245" s="4" t="s">
        <v>176</v>
      </c>
      <c r="B1245" s="14" t="s">
        <v>177</v>
      </c>
      <c r="C1245" s="34">
        <v>42835</v>
      </c>
      <c r="D1245" s="15">
        <v>77720</v>
      </c>
      <c r="E1245" s="15">
        <v>77270</v>
      </c>
      <c r="F1245" s="15">
        <v>0</v>
      </c>
      <c r="G1245" s="15">
        <v>0</v>
      </c>
      <c r="H1245" s="15">
        <v>0</v>
      </c>
      <c r="I1245" s="15">
        <v>450</v>
      </c>
      <c r="J1245" s="15">
        <v>14241.6</v>
      </c>
      <c r="K1245" s="15">
        <v>0</v>
      </c>
      <c r="L1245" s="15">
        <v>315</v>
      </c>
      <c r="M1245" s="15">
        <v>430</v>
      </c>
      <c r="N1245" s="15">
        <v>4300</v>
      </c>
      <c r="O1245" s="15">
        <v>75327.899999999994</v>
      </c>
      <c r="P1245" s="15">
        <v>0</v>
      </c>
      <c r="Q1245" s="15">
        <v>300</v>
      </c>
      <c r="R1245" s="15">
        <v>21378.7</v>
      </c>
      <c r="S1245" s="15">
        <v>77270</v>
      </c>
      <c r="T1245" s="15">
        <v>19736.599999999999</v>
      </c>
      <c r="U1245" s="15">
        <v>0</v>
      </c>
      <c r="V1245" s="15">
        <v>0</v>
      </c>
      <c r="W1245" s="15">
        <v>92706.6</v>
      </c>
      <c r="X1245" s="16">
        <v>0</v>
      </c>
      <c r="Y1245" s="16">
        <v>0</v>
      </c>
      <c r="Z1245" s="16">
        <v>0</v>
      </c>
      <c r="AA1245" s="16">
        <v>0</v>
      </c>
      <c r="AB1245" s="16">
        <v>0</v>
      </c>
      <c r="AC1245" s="16">
        <v>0</v>
      </c>
      <c r="AD1245" s="15">
        <v>0</v>
      </c>
      <c r="AE1245" s="15">
        <v>60341.3</v>
      </c>
      <c r="AF1245" s="17">
        <v>-1.77</v>
      </c>
      <c r="AG1245" s="17">
        <v>-0.3</v>
      </c>
      <c r="AH1245" s="17">
        <v>0</v>
      </c>
      <c r="AI1245" s="17">
        <v>0</v>
      </c>
      <c r="AJ1245" s="17">
        <v>0</v>
      </c>
      <c r="AK1245" s="17">
        <v>0</v>
      </c>
      <c r="AL1245" s="18">
        <v>965</v>
      </c>
      <c r="AM1245" s="18">
        <v>985</v>
      </c>
      <c r="AN1245" s="35">
        <v>42842</v>
      </c>
      <c r="AO1245" s="35">
        <v>42836</v>
      </c>
      <c r="AP1245" s="23" t="s">
        <v>50</v>
      </c>
      <c r="AQ1245" s="36">
        <v>42837.432986111111</v>
      </c>
      <c r="AR1245" s="20" t="s">
        <v>51</v>
      </c>
      <c r="AS1245" s="25" t="s">
        <v>50</v>
      </c>
      <c r="AT1245" s="37">
        <v>42850.879733796297</v>
      </c>
      <c r="AU1245" s="21" t="s">
        <v>57</v>
      </c>
    </row>
    <row r="1246" spans="1:47" x14ac:dyDescent="0.2">
      <c r="A1246" s="4" t="s">
        <v>176</v>
      </c>
      <c r="B1246" s="14" t="s">
        <v>177</v>
      </c>
      <c r="C1246" s="34">
        <v>42836</v>
      </c>
      <c r="D1246" s="15">
        <v>50790</v>
      </c>
      <c r="E1246" s="15">
        <v>50390</v>
      </c>
      <c r="F1246" s="15">
        <v>0</v>
      </c>
      <c r="G1246" s="15">
        <v>0</v>
      </c>
      <c r="H1246" s="15">
        <v>0</v>
      </c>
      <c r="I1246" s="15">
        <v>400</v>
      </c>
      <c r="J1246" s="15">
        <v>11646.6</v>
      </c>
      <c r="K1246" s="15">
        <v>0</v>
      </c>
      <c r="L1246" s="15">
        <v>290</v>
      </c>
      <c r="M1246" s="15">
        <v>60</v>
      </c>
      <c r="N1246" s="15">
        <v>0</v>
      </c>
      <c r="O1246" s="15">
        <v>51589.9</v>
      </c>
      <c r="P1246" s="15">
        <v>0</v>
      </c>
      <c r="Q1246" s="15">
        <v>0</v>
      </c>
      <c r="R1246" s="15">
        <v>11196.7</v>
      </c>
      <c r="S1246" s="15">
        <v>50390</v>
      </c>
      <c r="T1246" s="15">
        <v>12396.6</v>
      </c>
      <c r="U1246" s="15">
        <v>0</v>
      </c>
      <c r="V1246" s="15">
        <v>0</v>
      </c>
      <c r="W1246" s="15">
        <v>62786.6</v>
      </c>
      <c r="X1246" s="16">
        <v>0</v>
      </c>
      <c r="Y1246" s="16">
        <v>0</v>
      </c>
      <c r="Z1246" s="16">
        <v>0</v>
      </c>
      <c r="AA1246" s="16">
        <v>0</v>
      </c>
      <c r="AB1246" s="16">
        <v>0</v>
      </c>
      <c r="AC1246" s="16">
        <v>0</v>
      </c>
      <c r="AD1246" s="15">
        <v>0</v>
      </c>
      <c r="AE1246" s="15">
        <v>39593.300000000003</v>
      </c>
      <c r="AF1246" s="17">
        <v>0</v>
      </c>
      <c r="AG1246" s="17">
        <v>0</v>
      </c>
      <c r="AH1246" s="17">
        <v>0</v>
      </c>
      <c r="AI1246" s="17">
        <v>0</v>
      </c>
      <c r="AJ1246" s="17">
        <v>-284.3</v>
      </c>
      <c r="AK1246" s="17">
        <v>0</v>
      </c>
      <c r="AL1246" s="18">
        <v>580</v>
      </c>
      <c r="AM1246" s="18">
        <v>594</v>
      </c>
      <c r="AN1246" s="35">
        <v>42843</v>
      </c>
      <c r="AO1246" s="35">
        <v>42837</v>
      </c>
      <c r="AP1246" s="23" t="s">
        <v>50</v>
      </c>
      <c r="AQ1246" s="36">
        <v>42841.668240740742</v>
      </c>
      <c r="AR1246" s="20" t="s">
        <v>51</v>
      </c>
      <c r="AS1246" s="25" t="s">
        <v>50</v>
      </c>
      <c r="AT1246" s="37">
        <v>42850.879733796297</v>
      </c>
      <c r="AU1246" s="21" t="s">
        <v>57</v>
      </c>
    </row>
    <row r="1247" spans="1:47" x14ac:dyDescent="0.2">
      <c r="A1247" s="4" t="s">
        <v>176</v>
      </c>
      <c r="B1247" s="14" t="s">
        <v>177</v>
      </c>
      <c r="C1247" s="34">
        <v>42837</v>
      </c>
      <c r="D1247" s="15">
        <v>14605</v>
      </c>
      <c r="E1247" s="15">
        <v>14555</v>
      </c>
      <c r="F1247" s="15">
        <v>0</v>
      </c>
      <c r="G1247" s="15">
        <v>0</v>
      </c>
      <c r="H1247" s="15">
        <v>0</v>
      </c>
      <c r="I1247" s="15">
        <v>50</v>
      </c>
      <c r="J1247" s="15">
        <v>5633.85</v>
      </c>
      <c r="K1247" s="15">
        <v>0</v>
      </c>
      <c r="L1247" s="15">
        <v>40</v>
      </c>
      <c r="M1247" s="15">
        <v>0</v>
      </c>
      <c r="N1247" s="15">
        <v>1800</v>
      </c>
      <c r="O1247" s="15">
        <v>16641.55</v>
      </c>
      <c r="P1247" s="15">
        <v>0</v>
      </c>
      <c r="Q1247" s="15">
        <v>120</v>
      </c>
      <c r="R1247" s="15">
        <v>5317.3</v>
      </c>
      <c r="S1247" s="15">
        <v>14555</v>
      </c>
      <c r="T1247" s="15">
        <v>7523.85</v>
      </c>
      <c r="U1247" s="15">
        <v>0</v>
      </c>
      <c r="V1247" s="15">
        <v>0</v>
      </c>
      <c r="W1247" s="15">
        <v>20278.849999999999</v>
      </c>
      <c r="X1247" s="16">
        <v>0</v>
      </c>
      <c r="Y1247" s="16">
        <v>0</v>
      </c>
      <c r="Z1247" s="16">
        <v>0</v>
      </c>
      <c r="AA1247" s="16">
        <v>0</v>
      </c>
      <c r="AB1247" s="16">
        <v>0</v>
      </c>
      <c r="AC1247" s="16">
        <v>0</v>
      </c>
      <c r="AD1247" s="15">
        <v>0</v>
      </c>
      <c r="AE1247" s="15">
        <v>10967.7</v>
      </c>
      <c r="AF1247" s="17">
        <v>-2.1800000000000002</v>
      </c>
      <c r="AG1247" s="17">
        <v>0.3</v>
      </c>
      <c r="AH1247" s="17">
        <v>0</v>
      </c>
      <c r="AI1247" s="17">
        <v>0</v>
      </c>
      <c r="AJ1247" s="17">
        <v>0</v>
      </c>
      <c r="AK1247" s="17">
        <v>0</v>
      </c>
      <c r="AL1247" s="18">
        <v>196</v>
      </c>
      <c r="AM1247" s="18">
        <v>204</v>
      </c>
      <c r="AN1247" s="35">
        <v>42844</v>
      </c>
      <c r="AO1247" s="35">
        <v>42838</v>
      </c>
      <c r="AP1247" s="23" t="s">
        <v>50</v>
      </c>
      <c r="AQ1247" s="36">
        <v>42842.367719907408</v>
      </c>
      <c r="AR1247" s="20" t="s">
        <v>51</v>
      </c>
      <c r="AS1247" s="25" t="s">
        <v>50</v>
      </c>
      <c r="AT1247" s="37">
        <v>42850.879733796297</v>
      </c>
      <c r="AU1247" s="21" t="s">
        <v>57</v>
      </c>
    </row>
    <row r="1248" spans="1:47" x14ac:dyDescent="0.2">
      <c r="A1248" s="4" t="s">
        <v>176</v>
      </c>
      <c r="B1248" s="14" t="s">
        <v>177</v>
      </c>
      <c r="C1248" s="34">
        <v>42842</v>
      </c>
      <c r="D1248" s="15">
        <v>105060</v>
      </c>
      <c r="E1248" s="15">
        <v>103760</v>
      </c>
      <c r="F1248" s="15">
        <v>0</v>
      </c>
      <c r="G1248" s="15">
        <v>0</v>
      </c>
      <c r="H1248" s="15">
        <v>0</v>
      </c>
      <c r="I1248" s="15">
        <v>1300</v>
      </c>
      <c r="J1248" s="15">
        <v>36332.28</v>
      </c>
      <c r="K1248" s="15">
        <v>0</v>
      </c>
      <c r="L1248" s="15">
        <v>525</v>
      </c>
      <c r="M1248" s="15">
        <v>660</v>
      </c>
      <c r="N1248" s="15">
        <v>4500</v>
      </c>
      <c r="O1248" s="15">
        <v>122901.73</v>
      </c>
      <c r="P1248" s="15">
        <v>0</v>
      </c>
      <c r="Q1248" s="15">
        <v>1015</v>
      </c>
      <c r="R1248" s="15">
        <v>23160.55</v>
      </c>
      <c r="S1248" s="15">
        <v>103760</v>
      </c>
      <c r="T1248" s="15">
        <v>43317.279999999999</v>
      </c>
      <c r="U1248" s="15">
        <v>0</v>
      </c>
      <c r="V1248" s="15">
        <v>0</v>
      </c>
      <c r="W1248" s="15">
        <v>142577.28</v>
      </c>
      <c r="X1248" s="16">
        <v>0</v>
      </c>
      <c r="Y1248" s="16">
        <v>0</v>
      </c>
      <c r="Z1248" s="16">
        <v>0</v>
      </c>
      <c r="AA1248" s="16">
        <v>0</v>
      </c>
      <c r="AB1248" s="16">
        <v>0</v>
      </c>
      <c r="AC1248" s="16">
        <v>0</v>
      </c>
      <c r="AD1248" s="15">
        <v>0</v>
      </c>
      <c r="AE1248" s="15">
        <v>85384.45</v>
      </c>
      <c r="AF1248" s="17">
        <v>-5.96</v>
      </c>
      <c r="AG1248" s="17">
        <v>-0.45</v>
      </c>
      <c r="AH1248" s="17">
        <v>0</v>
      </c>
      <c r="AI1248" s="17">
        <v>0</v>
      </c>
      <c r="AJ1248" s="17">
        <v>0</v>
      </c>
      <c r="AK1248" s="17">
        <v>0</v>
      </c>
      <c r="AL1248" s="18">
        <v>1329</v>
      </c>
      <c r="AM1248" s="18">
        <v>1350</v>
      </c>
      <c r="AN1248" s="35">
        <v>42845</v>
      </c>
      <c r="AO1248" s="35">
        <v>42843</v>
      </c>
      <c r="AP1248" s="23" t="s">
        <v>50</v>
      </c>
      <c r="AQ1248" s="36">
        <v>42843.746678240743</v>
      </c>
      <c r="AR1248" s="20" t="s">
        <v>51</v>
      </c>
      <c r="AS1248" s="25" t="s">
        <v>50</v>
      </c>
      <c r="AT1248" s="37">
        <v>42850.879733796297</v>
      </c>
      <c r="AU1248" s="21" t="s">
        <v>57</v>
      </c>
    </row>
    <row r="1249" spans="1:47" x14ac:dyDescent="0.2">
      <c r="A1249" s="4" t="s">
        <v>176</v>
      </c>
      <c r="B1249" s="14" t="s">
        <v>177</v>
      </c>
      <c r="C1249" s="34">
        <v>42843</v>
      </c>
      <c r="D1249" s="15">
        <v>74305</v>
      </c>
      <c r="E1249" s="15">
        <v>73805</v>
      </c>
      <c r="F1249" s="15">
        <v>0</v>
      </c>
      <c r="G1249" s="15">
        <v>0</v>
      </c>
      <c r="H1249" s="15">
        <v>0</v>
      </c>
      <c r="I1249" s="15">
        <v>500</v>
      </c>
      <c r="J1249" s="15">
        <v>22381.200000000001</v>
      </c>
      <c r="K1249" s="15">
        <v>0</v>
      </c>
      <c r="L1249" s="15">
        <v>235</v>
      </c>
      <c r="M1249" s="15">
        <v>375</v>
      </c>
      <c r="N1249" s="15">
        <v>1700</v>
      </c>
      <c r="O1249" s="15">
        <v>71912.399999999994</v>
      </c>
      <c r="P1249" s="15">
        <v>190</v>
      </c>
      <c r="Q1249" s="15">
        <v>1865</v>
      </c>
      <c r="R1249" s="15">
        <v>25028.799999999999</v>
      </c>
      <c r="S1249" s="15">
        <v>73805</v>
      </c>
      <c r="T1249" s="15">
        <v>25191.200000000001</v>
      </c>
      <c r="U1249" s="15">
        <v>0</v>
      </c>
      <c r="V1249" s="15">
        <v>0</v>
      </c>
      <c r="W1249" s="15">
        <v>97296.2</v>
      </c>
      <c r="X1249" s="16">
        <v>0</v>
      </c>
      <c r="Y1249" s="16">
        <v>0</v>
      </c>
      <c r="Z1249" s="16">
        <v>0</v>
      </c>
      <c r="AA1249" s="16">
        <v>0</v>
      </c>
      <c r="AB1249" s="16">
        <v>0</v>
      </c>
      <c r="AC1249" s="16">
        <v>0</v>
      </c>
      <c r="AD1249" s="15">
        <v>0</v>
      </c>
      <c r="AE1249" s="15">
        <v>48921.2</v>
      </c>
      <c r="AF1249" s="17">
        <v>-14.22</v>
      </c>
      <c r="AG1249" s="17">
        <v>-0.2</v>
      </c>
      <c r="AH1249" s="17">
        <v>0</v>
      </c>
      <c r="AI1249" s="17">
        <v>0</v>
      </c>
      <c r="AJ1249" s="17">
        <v>0</v>
      </c>
      <c r="AK1249" s="17">
        <v>0</v>
      </c>
      <c r="AL1249" s="18">
        <v>1050</v>
      </c>
      <c r="AM1249" s="18">
        <v>1066</v>
      </c>
      <c r="AN1249" s="35">
        <v>42846</v>
      </c>
      <c r="AO1249" s="35">
        <v>42844</v>
      </c>
      <c r="AP1249" s="23" t="s">
        <v>50</v>
      </c>
      <c r="AQ1249" s="36">
        <v>42845.348020833335</v>
      </c>
      <c r="AR1249" s="20" t="s">
        <v>51</v>
      </c>
      <c r="AS1249" s="25" t="s">
        <v>50</v>
      </c>
      <c r="AT1249" s="37">
        <v>42850.879733796297</v>
      </c>
      <c r="AU1249" s="21" t="s">
        <v>57</v>
      </c>
    </row>
    <row r="1250" spans="1:47" x14ac:dyDescent="0.2">
      <c r="A1250" s="4" t="s">
        <v>176</v>
      </c>
      <c r="B1250" s="14" t="s">
        <v>177</v>
      </c>
      <c r="C1250" s="34">
        <v>42844</v>
      </c>
      <c r="D1250" s="15">
        <v>71535</v>
      </c>
      <c r="E1250" s="15">
        <v>70685</v>
      </c>
      <c r="F1250" s="15">
        <v>0</v>
      </c>
      <c r="G1250" s="15">
        <v>0</v>
      </c>
      <c r="H1250" s="15">
        <v>0</v>
      </c>
      <c r="I1250" s="15">
        <v>850</v>
      </c>
      <c r="J1250" s="15">
        <v>16225.83</v>
      </c>
      <c r="K1250" s="15">
        <v>0</v>
      </c>
      <c r="L1250" s="15">
        <v>580</v>
      </c>
      <c r="M1250" s="15">
        <v>485</v>
      </c>
      <c r="N1250" s="15">
        <v>3600</v>
      </c>
      <c r="O1250" s="15">
        <v>79776.03</v>
      </c>
      <c r="P1250" s="15">
        <v>285</v>
      </c>
      <c r="Q1250" s="15">
        <v>1595</v>
      </c>
      <c r="R1250" s="15">
        <v>10769.8</v>
      </c>
      <c r="S1250" s="15">
        <v>70685</v>
      </c>
      <c r="T1250" s="15">
        <v>21740.83</v>
      </c>
      <c r="U1250" s="15">
        <v>0</v>
      </c>
      <c r="V1250" s="15">
        <v>0</v>
      </c>
      <c r="W1250" s="15">
        <v>88825.83</v>
      </c>
      <c r="X1250" s="16">
        <v>0</v>
      </c>
      <c r="Y1250" s="16">
        <v>0</v>
      </c>
      <c r="Z1250" s="16">
        <v>0</v>
      </c>
      <c r="AA1250" s="16">
        <v>0</v>
      </c>
      <c r="AB1250" s="16">
        <v>0</v>
      </c>
      <c r="AC1250" s="16">
        <v>0</v>
      </c>
      <c r="AD1250" s="15">
        <v>0</v>
      </c>
      <c r="AE1250" s="15">
        <v>62485.2</v>
      </c>
      <c r="AF1250" s="17">
        <v>-22.44</v>
      </c>
      <c r="AG1250" s="17">
        <v>-0.2</v>
      </c>
      <c r="AH1250" s="17">
        <v>0</v>
      </c>
      <c r="AI1250" s="17">
        <v>0</v>
      </c>
      <c r="AJ1250" s="17">
        <v>0</v>
      </c>
      <c r="AK1250" s="17">
        <v>0</v>
      </c>
      <c r="AL1250" s="18">
        <v>904</v>
      </c>
      <c r="AM1250" s="18">
        <v>926</v>
      </c>
      <c r="AN1250" s="35">
        <v>42849</v>
      </c>
      <c r="AO1250" s="35">
        <v>42845</v>
      </c>
      <c r="AP1250" s="23" t="s">
        <v>50</v>
      </c>
      <c r="AQ1250" s="36">
        <v>42845.733981481484</v>
      </c>
      <c r="AR1250" s="20" t="s">
        <v>51</v>
      </c>
      <c r="AS1250" s="25" t="s">
        <v>50</v>
      </c>
      <c r="AT1250" s="37">
        <v>42850.879733796297</v>
      </c>
      <c r="AU1250" s="21" t="s">
        <v>57</v>
      </c>
    </row>
    <row r="1251" spans="1:47" x14ac:dyDescent="0.2">
      <c r="A1251" s="4" t="s">
        <v>176</v>
      </c>
      <c r="B1251" s="14" t="s">
        <v>177</v>
      </c>
      <c r="C1251" s="34">
        <v>42845</v>
      </c>
      <c r="D1251" s="15">
        <v>65360</v>
      </c>
      <c r="E1251" s="15">
        <v>64460</v>
      </c>
      <c r="F1251" s="15">
        <v>50</v>
      </c>
      <c r="G1251" s="15">
        <v>0</v>
      </c>
      <c r="H1251" s="15">
        <v>0</v>
      </c>
      <c r="I1251" s="15">
        <v>850</v>
      </c>
      <c r="J1251" s="15">
        <v>14119.47</v>
      </c>
      <c r="K1251" s="15">
        <v>0</v>
      </c>
      <c r="L1251" s="15">
        <v>415</v>
      </c>
      <c r="M1251" s="15">
        <v>2335</v>
      </c>
      <c r="N1251" s="15">
        <v>1100</v>
      </c>
      <c r="O1251" s="15">
        <v>71515.77</v>
      </c>
      <c r="P1251" s="15">
        <v>394.5</v>
      </c>
      <c r="Q1251" s="15">
        <v>160</v>
      </c>
      <c r="R1251" s="15">
        <v>11259.2</v>
      </c>
      <c r="S1251" s="15">
        <v>64460</v>
      </c>
      <c r="T1251" s="15">
        <v>18869.47</v>
      </c>
      <c r="U1251" s="15">
        <v>0</v>
      </c>
      <c r="V1251" s="15">
        <v>0</v>
      </c>
      <c r="W1251" s="15">
        <v>82229.47</v>
      </c>
      <c r="X1251" s="16">
        <v>0</v>
      </c>
      <c r="Y1251" s="16">
        <v>0</v>
      </c>
      <c r="Z1251" s="16">
        <v>0</v>
      </c>
      <c r="AA1251" s="16">
        <v>0</v>
      </c>
      <c r="AB1251" s="16">
        <v>0</v>
      </c>
      <c r="AC1251" s="16">
        <v>0</v>
      </c>
      <c r="AD1251" s="15">
        <v>0</v>
      </c>
      <c r="AE1251" s="15">
        <v>54646.3</v>
      </c>
      <c r="AF1251" s="17">
        <v>-7.69</v>
      </c>
      <c r="AG1251" s="17">
        <v>-0.3</v>
      </c>
      <c r="AH1251" s="17">
        <v>0</v>
      </c>
      <c r="AI1251" s="17">
        <v>0</v>
      </c>
      <c r="AJ1251" s="17">
        <v>0</v>
      </c>
      <c r="AK1251" s="17">
        <v>0</v>
      </c>
      <c r="AL1251" s="18">
        <v>818</v>
      </c>
      <c r="AM1251" s="18">
        <v>843</v>
      </c>
      <c r="AN1251" s="35">
        <v>42850</v>
      </c>
      <c r="AO1251" s="35">
        <v>42846</v>
      </c>
      <c r="AP1251" s="23" t="s">
        <v>50</v>
      </c>
      <c r="AQ1251" s="36">
        <v>42848.833090277774</v>
      </c>
      <c r="AR1251" s="20" t="s">
        <v>51</v>
      </c>
      <c r="AS1251" s="25" t="s">
        <v>50</v>
      </c>
      <c r="AT1251" s="37">
        <v>42850.879733796297</v>
      </c>
      <c r="AU1251" s="21" t="s">
        <v>57</v>
      </c>
    </row>
    <row r="1252" spans="1:47" x14ac:dyDescent="0.2">
      <c r="A1252" s="4" t="s">
        <v>176</v>
      </c>
      <c r="B1252" s="14" t="s">
        <v>177</v>
      </c>
      <c r="C1252" s="34">
        <v>42846</v>
      </c>
      <c r="D1252" s="15">
        <v>67720</v>
      </c>
      <c r="E1252" s="15">
        <v>67120</v>
      </c>
      <c r="F1252" s="15">
        <v>0</v>
      </c>
      <c r="G1252" s="15">
        <v>0</v>
      </c>
      <c r="H1252" s="15">
        <v>0</v>
      </c>
      <c r="I1252" s="15">
        <v>600</v>
      </c>
      <c r="J1252" s="15">
        <v>12956.04</v>
      </c>
      <c r="K1252" s="15">
        <v>0</v>
      </c>
      <c r="L1252" s="15">
        <v>340</v>
      </c>
      <c r="M1252" s="15">
        <v>605</v>
      </c>
      <c r="N1252" s="15">
        <v>3600</v>
      </c>
      <c r="O1252" s="15">
        <v>69319.740000000005</v>
      </c>
      <c r="P1252" s="15">
        <v>0</v>
      </c>
      <c r="Q1252" s="15">
        <v>4970</v>
      </c>
      <c r="R1252" s="15">
        <v>10931.3</v>
      </c>
      <c r="S1252" s="15">
        <v>67120</v>
      </c>
      <c r="T1252" s="15">
        <v>18101.04</v>
      </c>
      <c r="U1252" s="15">
        <v>0</v>
      </c>
      <c r="V1252" s="15">
        <v>0</v>
      </c>
      <c r="W1252" s="15">
        <v>81621.039999999994</v>
      </c>
      <c r="X1252" s="16">
        <v>0</v>
      </c>
      <c r="Y1252" s="16">
        <v>0</v>
      </c>
      <c r="Z1252" s="16">
        <v>0</v>
      </c>
      <c r="AA1252" s="16">
        <v>0</v>
      </c>
      <c r="AB1252" s="16">
        <v>0</v>
      </c>
      <c r="AC1252" s="16">
        <v>0</v>
      </c>
      <c r="AD1252" s="15">
        <v>0</v>
      </c>
      <c r="AE1252" s="15">
        <v>55418.7</v>
      </c>
      <c r="AF1252" s="17">
        <v>-24.24</v>
      </c>
      <c r="AG1252" s="17">
        <v>0.3</v>
      </c>
      <c r="AH1252" s="17">
        <v>0</v>
      </c>
      <c r="AI1252" s="17">
        <v>0</v>
      </c>
      <c r="AJ1252" s="17">
        <v>0</v>
      </c>
      <c r="AK1252" s="17">
        <v>0</v>
      </c>
      <c r="AL1252" s="18">
        <v>926</v>
      </c>
      <c r="AM1252" s="18">
        <v>937</v>
      </c>
      <c r="AN1252" s="35">
        <v>42851</v>
      </c>
      <c r="AO1252" s="35">
        <v>42847</v>
      </c>
      <c r="AP1252" s="23" t="s">
        <v>50</v>
      </c>
      <c r="AQ1252" s="36">
        <v>42849.655775462961</v>
      </c>
      <c r="AR1252" s="20" t="s">
        <v>71</v>
      </c>
      <c r="AS1252" s="25" t="s">
        <v>50</v>
      </c>
      <c r="AT1252" s="37">
        <v>42850.879733796297</v>
      </c>
      <c r="AU1252" s="21" t="s">
        <v>57</v>
      </c>
    </row>
    <row r="1253" spans="1:47" x14ac:dyDescent="0.2">
      <c r="A1253" s="4" t="s">
        <v>176</v>
      </c>
      <c r="B1253" s="14" t="s">
        <v>177</v>
      </c>
      <c r="C1253" s="34">
        <v>42847</v>
      </c>
      <c r="D1253" s="15">
        <v>49400</v>
      </c>
      <c r="E1253" s="15">
        <v>48900</v>
      </c>
      <c r="F1253" s="15">
        <v>0</v>
      </c>
      <c r="G1253" s="15">
        <v>0</v>
      </c>
      <c r="H1253" s="15">
        <v>0</v>
      </c>
      <c r="I1253" s="15">
        <v>500</v>
      </c>
      <c r="J1253" s="15">
        <v>12046.95</v>
      </c>
      <c r="K1253" s="15">
        <v>0</v>
      </c>
      <c r="L1253" s="15">
        <v>390</v>
      </c>
      <c r="M1253" s="15">
        <v>350</v>
      </c>
      <c r="N1253" s="15">
        <v>1400</v>
      </c>
      <c r="O1253" s="15">
        <v>54742.15</v>
      </c>
      <c r="P1253" s="15">
        <v>110</v>
      </c>
      <c r="Q1253" s="15">
        <v>1110</v>
      </c>
      <c r="R1253" s="15">
        <v>7624.8</v>
      </c>
      <c r="S1253" s="15">
        <v>48900</v>
      </c>
      <c r="T1253" s="15">
        <v>14686.95</v>
      </c>
      <c r="U1253" s="15">
        <v>0</v>
      </c>
      <c r="V1253" s="15">
        <v>0</v>
      </c>
      <c r="W1253" s="15">
        <v>62186.95</v>
      </c>
      <c r="X1253" s="16">
        <v>0</v>
      </c>
      <c r="Y1253" s="16">
        <v>0</v>
      </c>
      <c r="Z1253" s="16">
        <v>0</v>
      </c>
      <c r="AA1253" s="16">
        <v>0</v>
      </c>
      <c r="AB1253" s="16">
        <v>0</v>
      </c>
      <c r="AC1253" s="16">
        <v>0</v>
      </c>
      <c r="AD1253" s="15">
        <v>0</v>
      </c>
      <c r="AE1253" s="15">
        <v>41955.199999999997</v>
      </c>
      <c r="AF1253" s="17">
        <v>-8.39</v>
      </c>
      <c r="AG1253" s="17">
        <v>-0.2</v>
      </c>
      <c r="AH1253" s="17">
        <v>0</v>
      </c>
      <c r="AI1253" s="17">
        <v>0</v>
      </c>
      <c r="AJ1253" s="17">
        <v>0</v>
      </c>
      <c r="AK1253" s="17">
        <v>0</v>
      </c>
      <c r="AL1253" s="18">
        <v>598</v>
      </c>
      <c r="AM1253" s="18">
        <v>615</v>
      </c>
      <c r="AN1253" s="35">
        <v>42851</v>
      </c>
      <c r="AO1253" s="35">
        <v>42849</v>
      </c>
      <c r="AP1253" s="23" t="s">
        <v>50</v>
      </c>
      <c r="AQ1253" s="36">
        <v>42850.383275462962</v>
      </c>
      <c r="AR1253" s="20" t="s">
        <v>51</v>
      </c>
      <c r="AS1253" s="25" t="s">
        <v>50</v>
      </c>
      <c r="AT1253" s="37">
        <v>42850.879733796297</v>
      </c>
      <c r="AU1253" s="21" t="s">
        <v>57</v>
      </c>
    </row>
    <row r="1254" spans="1:47" x14ac:dyDescent="0.2">
      <c r="A1254" s="4" t="s">
        <v>176</v>
      </c>
      <c r="B1254" s="14" t="s">
        <v>177</v>
      </c>
      <c r="C1254" s="34">
        <v>42849</v>
      </c>
      <c r="D1254" s="15">
        <v>99265</v>
      </c>
      <c r="E1254" s="15">
        <v>98265</v>
      </c>
      <c r="F1254" s="15">
        <v>0</v>
      </c>
      <c r="G1254" s="15">
        <v>0</v>
      </c>
      <c r="H1254" s="15">
        <v>0</v>
      </c>
      <c r="I1254" s="15">
        <v>1000</v>
      </c>
      <c r="J1254" s="15">
        <v>28686.75</v>
      </c>
      <c r="K1254" s="15">
        <v>0</v>
      </c>
      <c r="L1254" s="15">
        <v>660</v>
      </c>
      <c r="M1254" s="15">
        <v>910</v>
      </c>
      <c r="N1254" s="15">
        <v>4500</v>
      </c>
      <c r="O1254" s="15">
        <v>105530.65</v>
      </c>
      <c r="P1254" s="15">
        <v>0</v>
      </c>
      <c r="Q1254" s="15">
        <v>550</v>
      </c>
      <c r="R1254" s="15">
        <v>27941.1</v>
      </c>
      <c r="S1254" s="15">
        <v>98265</v>
      </c>
      <c r="T1254" s="15">
        <v>35756.75</v>
      </c>
      <c r="U1254" s="15">
        <v>0</v>
      </c>
      <c r="V1254" s="15">
        <v>0</v>
      </c>
      <c r="W1254" s="15">
        <v>129521.75</v>
      </c>
      <c r="X1254" s="16">
        <v>0</v>
      </c>
      <c r="Y1254" s="16">
        <v>0</v>
      </c>
      <c r="Z1254" s="16">
        <v>0</v>
      </c>
      <c r="AA1254" s="16">
        <v>0</v>
      </c>
      <c r="AB1254" s="16">
        <v>0</v>
      </c>
      <c r="AC1254" s="16">
        <v>0</v>
      </c>
      <c r="AD1254" s="15">
        <v>0</v>
      </c>
      <c r="AE1254" s="15">
        <v>75273.899999999994</v>
      </c>
      <c r="AF1254" s="17">
        <v>-6.81</v>
      </c>
      <c r="AG1254" s="17">
        <v>0.1</v>
      </c>
      <c r="AH1254" s="17">
        <v>0</v>
      </c>
      <c r="AI1254" s="17">
        <v>0</v>
      </c>
      <c r="AJ1254" s="17">
        <v>0</v>
      </c>
      <c r="AK1254" s="17">
        <v>0</v>
      </c>
      <c r="AL1254" s="18">
        <v>1325</v>
      </c>
      <c r="AM1254" s="18">
        <v>1351</v>
      </c>
      <c r="AN1254" s="35">
        <v>42852</v>
      </c>
      <c r="AO1254" s="35">
        <v>42850</v>
      </c>
      <c r="AP1254" s="23" t="s">
        <v>50</v>
      </c>
      <c r="AQ1254" s="36">
        <v>42850.81046296296</v>
      </c>
      <c r="AR1254" s="20" t="s">
        <v>71</v>
      </c>
      <c r="AS1254" s="25" t="s">
        <v>50</v>
      </c>
      <c r="AT1254" s="37">
        <v>42850.879733796297</v>
      </c>
      <c r="AU1254" s="21" t="s">
        <v>57</v>
      </c>
    </row>
    <row r="1255" spans="1:47" x14ac:dyDescent="0.2">
      <c r="A1255" s="4" t="s">
        <v>176</v>
      </c>
      <c r="B1255" s="14" t="s">
        <v>177</v>
      </c>
      <c r="C1255" s="34">
        <v>42850</v>
      </c>
      <c r="D1255" s="15">
        <v>72790</v>
      </c>
      <c r="E1255" s="15">
        <v>72340</v>
      </c>
      <c r="F1255" s="15">
        <v>0</v>
      </c>
      <c r="G1255" s="15">
        <v>0</v>
      </c>
      <c r="H1255" s="15">
        <v>0</v>
      </c>
      <c r="I1255" s="15">
        <v>450</v>
      </c>
      <c r="J1255" s="15">
        <v>15978.63</v>
      </c>
      <c r="K1255" s="15">
        <v>0</v>
      </c>
      <c r="L1255" s="15">
        <v>535</v>
      </c>
      <c r="M1255" s="15">
        <v>240</v>
      </c>
      <c r="N1255" s="15">
        <v>200</v>
      </c>
      <c r="O1255" s="15">
        <v>79080.33</v>
      </c>
      <c r="P1255" s="15">
        <v>0</v>
      </c>
      <c r="Q1255" s="15">
        <v>3930</v>
      </c>
      <c r="R1255" s="15">
        <v>6733.3</v>
      </c>
      <c r="S1255" s="15">
        <v>72340</v>
      </c>
      <c r="T1255" s="15">
        <v>17403.63</v>
      </c>
      <c r="U1255" s="15">
        <v>0</v>
      </c>
      <c r="V1255" s="15">
        <v>0</v>
      </c>
      <c r="W1255" s="15">
        <v>89543.63</v>
      </c>
      <c r="X1255" s="16">
        <v>0</v>
      </c>
      <c r="Y1255" s="16">
        <v>0</v>
      </c>
      <c r="Z1255" s="16">
        <v>0</v>
      </c>
      <c r="AA1255" s="16">
        <v>0</v>
      </c>
      <c r="AB1255" s="16">
        <v>0</v>
      </c>
      <c r="AC1255" s="16">
        <v>0</v>
      </c>
      <c r="AD1255" s="15">
        <v>0</v>
      </c>
      <c r="AE1255" s="15">
        <v>62326.7</v>
      </c>
      <c r="AF1255" s="17">
        <v>-23.13</v>
      </c>
      <c r="AG1255" s="17">
        <v>0.3</v>
      </c>
      <c r="AH1255" s="17">
        <v>150</v>
      </c>
      <c r="AI1255" s="17">
        <v>0</v>
      </c>
      <c r="AJ1255" s="17">
        <v>0</v>
      </c>
      <c r="AK1255" s="17">
        <v>0</v>
      </c>
      <c r="AL1255" s="18">
        <v>968</v>
      </c>
      <c r="AM1255" s="18">
        <v>1012</v>
      </c>
      <c r="AN1255" s="35">
        <v>42853</v>
      </c>
      <c r="AO1255" s="35">
        <v>42851</v>
      </c>
      <c r="AP1255" s="23" t="s">
        <v>50</v>
      </c>
      <c r="AQ1255" s="36">
        <v>42851.747233796297</v>
      </c>
      <c r="AR1255" s="20" t="s">
        <v>71</v>
      </c>
      <c r="AS1255" s="25" t="s">
        <v>50</v>
      </c>
      <c r="AT1255" s="37">
        <v>42852.415972222225</v>
      </c>
      <c r="AU1255" s="21" t="s">
        <v>51</v>
      </c>
    </row>
    <row r="1256" spans="1:47" x14ac:dyDescent="0.2">
      <c r="A1256" s="4" t="s">
        <v>176</v>
      </c>
      <c r="B1256" s="14" t="s">
        <v>177</v>
      </c>
      <c r="C1256" s="34">
        <v>42851</v>
      </c>
      <c r="D1256" s="15">
        <v>70410</v>
      </c>
      <c r="E1256" s="15">
        <v>69860</v>
      </c>
      <c r="F1256" s="15">
        <v>0</v>
      </c>
      <c r="G1256" s="15">
        <v>0</v>
      </c>
      <c r="H1256" s="15">
        <v>0</v>
      </c>
      <c r="I1256" s="15">
        <v>550</v>
      </c>
      <c r="J1256" s="15">
        <v>13944.57</v>
      </c>
      <c r="K1256" s="15">
        <v>0</v>
      </c>
      <c r="L1256" s="15">
        <v>460</v>
      </c>
      <c r="M1256" s="15">
        <v>705</v>
      </c>
      <c r="N1256" s="15">
        <v>1000</v>
      </c>
      <c r="O1256" s="15">
        <v>70939.17</v>
      </c>
      <c r="P1256" s="15">
        <v>0</v>
      </c>
      <c r="Q1256" s="15">
        <v>2130</v>
      </c>
      <c r="R1256" s="15">
        <v>13450.4</v>
      </c>
      <c r="S1256" s="15">
        <v>69860</v>
      </c>
      <c r="T1256" s="15">
        <v>16659.57</v>
      </c>
      <c r="U1256" s="15">
        <v>0</v>
      </c>
      <c r="V1256" s="15">
        <v>0</v>
      </c>
      <c r="W1256" s="15">
        <v>85519.57</v>
      </c>
      <c r="X1256" s="16">
        <v>0</v>
      </c>
      <c r="Y1256" s="16">
        <v>0</v>
      </c>
      <c r="Z1256" s="16">
        <v>0</v>
      </c>
      <c r="AA1256" s="16">
        <v>0</v>
      </c>
      <c r="AB1256" s="16">
        <v>0</v>
      </c>
      <c r="AC1256" s="16">
        <v>0</v>
      </c>
      <c r="AD1256" s="15">
        <v>0</v>
      </c>
      <c r="AE1256" s="15">
        <v>55829.599999999999</v>
      </c>
      <c r="AF1256" s="17">
        <v>-12.53</v>
      </c>
      <c r="AG1256" s="17">
        <v>0.4</v>
      </c>
      <c r="AH1256" s="17">
        <v>0</v>
      </c>
      <c r="AI1256" s="17">
        <v>0</v>
      </c>
      <c r="AJ1256" s="17">
        <v>0</v>
      </c>
      <c r="AK1256" s="17">
        <v>0</v>
      </c>
      <c r="AL1256" s="18">
        <v>876</v>
      </c>
      <c r="AM1256" s="18">
        <v>896</v>
      </c>
      <c r="AN1256" s="35">
        <v>42857</v>
      </c>
      <c r="AO1256" s="35">
        <v>42852</v>
      </c>
      <c r="AP1256" s="23" t="s">
        <v>50</v>
      </c>
      <c r="AQ1256" s="36">
        <v>42852.74113425926</v>
      </c>
      <c r="AR1256" s="20" t="s">
        <v>71</v>
      </c>
      <c r="AS1256" s="25" t="s">
        <v>50</v>
      </c>
      <c r="AT1256" s="37">
        <v>42853.463414351849</v>
      </c>
      <c r="AU1256" s="21" t="s">
        <v>51</v>
      </c>
    </row>
    <row r="1257" spans="1:47" x14ac:dyDescent="0.2">
      <c r="A1257" s="4" t="s">
        <v>176</v>
      </c>
      <c r="B1257" s="14" t="s">
        <v>177</v>
      </c>
      <c r="C1257" s="34">
        <v>42852</v>
      </c>
      <c r="D1257" s="15">
        <v>72985</v>
      </c>
      <c r="E1257" s="15">
        <v>72435</v>
      </c>
      <c r="F1257" s="15">
        <v>0</v>
      </c>
      <c r="G1257" s="15">
        <v>0</v>
      </c>
      <c r="H1257" s="15">
        <v>0</v>
      </c>
      <c r="I1257" s="15">
        <v>550</v>
      </c>
      <c r="J1257" s="15">
        <v>16423.05</v>
      </c>
      <c r="K1257" s="15">
        <v>100</v>
      </c>
      <c r="L1257" s="15">
        <v>515</v>
      </c>
      <c r="M1257" s="15">
        <v>595</v>
      </c>
      <c r="N1257" s="15">
        <v>4300</v>
      </c>
      <c r="O1257" s="15">
        <v>78627.25</v>
      </c>
      <c r="P1257" s="15">
        <v>0</v>
      </c>
      <c r="Q1257" s="15">
        <v>1375</v>
      </c>
      <c r="R1257" s="15">
        <v>14915.8</v>
      </c>
      <c r="S1257" s="15">
        <v>72435</v>
      </c>
      <c r="T1257" s="15">
        <v>22483.05</v>
      </c>
      <c r="U1257" s="15">
        <v>0</v>
      </c>
      <c r="V1257" s="15">
        <v>0</v>
      </c>
      <c r="W1257" s="15">
        <v>90618.05</v>
      </c>
      <c r="X1257" s="16">
        <v>0</v>
      </c>
      <c r="Y1257" s="16">
        <v>0</v>
      </c>
      <c r="Z1257" s="16">
        <v>0</v>
      </c>
      <c r="AA1257" s="16">
        <v>0</v>
      </c>
      <c r="AB1257" s="16">
        <v>0</v>
      </c>
      <c r="AC1257" s="16">
        <v>0</v>
      </c>
      <c r="AD1257" s="15">
        <v>0</v>
      </c>
      <c r="AE1257" s="15">
        <v>60994.2</v>
      </c>
      <c r="AF1257" s="17">
        <v>-8.09</v>
      </c>
      <c r="AG1257" s="17">
        <v>-0.2</v>
      </c>
      <c r="AH1257" s="17">
        <v>0</v>
      </c>
      <c r="AI1257" s="17">
        <v>0</v>
      </c>
      <c r="AJ1257" s="17">
        <v>0</v>
      </c>
      <c r="AK1257" s="17">
        <v>0</v>
      </c>
      <c r="AL1257" s="18">
        <v>934</v>
      </c>
      <c r="AM1257" s="18">
        <v>958</v>
      </c>
      <c r="AN1257" s="35">
        <v>42858</v>
      </c>
      <c r="AO1257" s="35">
        <v>42853</v>
      </c>
      <c r="AP1257" s="23" t="s">
        <v>50</v>
      </c>
      <c r="AQ1257" s="36">
        <v>42855.823587962965</v>
      </c>
      <c r="AR1257" s="20" t="s">
        <v>51</v>
      </c>
      <c r="AS1257" s="25" t="s">
        <v>50</v>
      </c>
      <c r="AT1257" s="37">
        <v>42857.468946759262</v>
      </c>
      <c r="AU1257" s="21" t="s">
        <v>51</v>
      </c>
    </row>
    <row r="1258" spans="1:47" x14ac:dyDescent="0.2">
      <c r="A1258" s="4" t="s">
        <v>176</v>
      </c>
      <c r="B1258" s="14" t="s">
        <v>177</v>
      </c>
      <c r="C1258" s="34">
        <v>42853</v>
      </c>
      <c r="D1258" s="15">
        <v>72290</v>
      </c>
      <c r="E1258" s="15">
        <v>71690</v>
      </c>
      <c r="F1258" s="15">
        <v>0</v>
      </c>
      <c r="G1258" s="15">
        <v>0</v>
      </c>
      <c r="H1258" s="15">
        <v>0</v>
      </c>
      <c r="I1258" s="15">
        <v>600</v>
      </c>
      <c r="J1258" s="15">
        <v>20854.47</v>
      </c>
      <c r="K1258" s="15">
        <v>0</v>
      </c>
      <c r="L1258" s="15">
        <v>310</v>
      </c>
      <c r="M1258" s="15">
        <v>275</v>
      </c>
      <c r="N1258" s="15">
        <v>2100</v>
      </c>
      <c r="O1258" s="15">
        <v>81087.350000000006</v>
      </c>
      <c r="P1258" s="15">
        <v>80</v>
      </c>
      <c r="Q1258" s="15">
        <v>1785</v>
      </c>
      <c r="R1258" s="15">
        <v>12877.12</v>
      </c>
      <c r="S1258" s="15">
        <v>71690</v>
      </c>
      <c r="T1258" s="15">
        <v>24139.47</v>
      </c>
      <c r="U1258" s="15">
        <v>0</v>
      </c>
      <c r="V1258" s="15">
        <v>0</v>
      </c>
      <c r="W1258" s="15">
        <v>93729.47</v>
      </c>
      <c r="X1258" s="16">
        <v>0</v>
      </c>
      <c r="Y1258" s="16">
        <v>0</v>
      </c>
      <c r="Z1258" s="16">
        <v>0</v>
      </c>
      <c r="AA1258" s="16">
        <v>0</v>
      </c>
      <c r="AB1258" s="16">
        <v>0</v>
      </c>
      <c r="AC1258" s="16">
        <v>0</v>
      </c>
      <c r="AD1258" s="15">
        <v>0</v>
      </c>
      <c r="AE1258" s="15">
        <v>59647.88</v>
      </c>
      <c r="AF1258" s="17">
        <v>-29.84</v>
      </c>
      <c r="AG1258" s="17">
        <v>-0.12</v>
      </c>
      <c r="AH1258" s="17">
        <v>0</v>
      </c>
      <c r="AI1258" s="17">
        <v>0</v>
      </c>
      <c r="AJ1258" s="17">
        <v>0</v>
      </c>
      <c r="AK1258" s="17">
        <v>0</v>
      </c>
      <c r="AL1258" s="18">
        <v>1018</v>
      </c>
      <c r="AM1258" s="18">
        <v>1031</v>
      </c>
      <c r="AN1258" s="35">
        <v>42859</v>
      </c>
      <c r="AO1258" s="35">
        <v>42854</v>
      </c>
      <c r="AP1258" s="23" t="s">
        <v>50</v>
      </c>
      <c r="AQ1258" s="36">
        <v>42857.62604166667</v>
      </c>
      <c r="AR1258" s="20" t="s">
        <v>71</v>
      </c>
      <c r="AS1258" s="25" t="s">
        <v>50</v>
      </c>
      <c r="AT1258" s="37">
        <v>42857.881342592591</v>
      </c>
      <c r="AU1258" s="21" t="s">
        <v>51</v>
      </c>
    </row>
    <row r="1259" spans="1:47" x14ac:dyDescent="0.2">
      <c r="A1259" s="4" t="s">
        <v>176</v>
      </c>
      <c r="B1259" s="14" t="s">
        <v>177</v>
      </c>
      <c r="C1259" s="34">
        <v>42854</v>
      </c>
      <c r="D1259" s="15">
        <v>52255</v>
      </c>
      <c r="E1259" s="15">
        <v>51505</v>
      </c>
      <c r="F1259" s="15">
        <v>0</v>
      </c>
      <c r="G1259" s="15">
        <v>0</v>
      </c>
      <c r="H1259" s="15">
        <v>0</v>
      </c>
      <c r="I1259" s="15">
        <v>750</v>
      </c>
      <c r="J1259" s="15">
        <v>14469.48</v>
      </c>
      <c r="K1259" s="15">
        <v>0</v>
      </c>
      <c r="L1259" s="15">
        <v>440</v>
      </c>
      <c r="M1259" s="15">
        <v>130</v>
      </c>
      <c r="N1259" s="15">
        <v>200</v>
      </c>
      <c r="O1259" s="15">
        <v>56995.58</v>
      </c>
      <c r="P1259" s="15">
        <v>80</v>
      </c>
      <c r="Q1259" s="15">
        <v>2000</v>
      </c>
      <c r="R1259" s="15">
        <v>8418.9</v>
      </c>
      <c r="S1259" s="15">
        <v>51505</v>
      </c>
      <c r="T1259" s="15">
        <v>15989.48</v>
      </c>
      <c r="U1259" s="15">
        <v>0</v>
      </c>
      <c r="V1259" s="15">
        <v>0</v>
      </c>
      <c r="W1259" s="15">
        <v>67294.48</v>
      </c>
      <c r="X1259" s="16">
        <v>0</v>
      </c>
      <c r="Y1259" s="16">
        <v>0</v>
      </c>
      <c r="Z1259" s="16">
        <v>0</v>
      </c>
      <c r="AA1259" s="16">
        <v>0</v>
      </c>
      <c r="AB1259" s="16">
        <v>0</v>
      </c>
      <c r="AC1259" s="16">
        <v>0</v>
      </c>
      <c r="AD1259" s="15">
        <v>0</v>
      </c>
      <c r="AE1259" s="15">
        <v>41956.1</v>
      </c>
      <c r="AF1259" s="17">
        <v>0</v>
      </c>
      <c r="AG1259" s="17">
        <v>0.1</v>
      </c>
      <c r="AH1259" s="17">
        <v>0</v>
      </c>
      <c r="AI1259" s="17">
        <v>-2080</v>
      </c>
      <c r="AJ1259" s="17">
        <v>0</v>
      </c>
      <c r="AK1259" s="17">
        <v>0</v>
      </c>
      <c r="AL1259" s="18">
        <v>715</v>
      </c>
      <c r="AM1259" s="18">
        <v>729</v>
      </c>
      <c r="AN1259" s="35">
        <v>42859</v>
      </c>
      <c r="AO1259" s="35">
        <v>42857</v>
      </c>
      <c r="AP1259" s="23" t="s">
        <v>50</v>
      </c>
      <c r="AQ1259" s="36">
        <v>42857.806597222225</v>
      </c>
      <c r="AR1259" s="20" t="s">
        <v>71</v>
      </c>
      <c r="AS1259" s="25" t="s">
        <v>50</v>
      </c>
      <c r="AT1259" s="37">
        <v>42857.881342592591</v>
      </c>
      <c r="AU1259" s="21" t="s">
        <v>51</v>
      </c>
    </row>
    <row r="1260" spans="1:47" x14ac:dyDescent="0.2">
      <c r="A1260" s="4" t="s">
        <v>178</v>
      </c>
      <c r="B1260" s="14" t="s">
        <v>179</v>
      </c>
      <c r="C1260" s="34">
        <v>42826</v>
      </c>
      <c r="D1260" s="15">
        <v>51230</v>
      </c>
      <c r="E1260" s="15">
        <v>50730</v>
      </c>
      <c r="F1260" s="15">
        <v>0</v>
      </c>
      <c r="G1260" s="15">
        <v>0</v>
      </c>
      <c r="H1260" s="15">
        <v>0</v>
      </c>
      <c r="I1260" s="15">
        <v>500</v>
      </c>
      <c r="J1260" s="15">
        <v>4930.41</v>
      </c>
      <c r="K1260" s="15">
        <v>0</v>
      </c>
      <c r="L1260" s="15">
        <v>330</v>
      </c>
      <c r="M1260" s="15">
        <v>100</v>
      </c>
      <c r="N1260" s="15">
        <v>2000</v>
      </c>
      <c r="O1260" s="15">
        <v>21318.1</v>
      </c>
      <c r="P1260" s="15">
        <v>35</v>
      </c>
      <c r="Q1260" s="15">
        <v>1295</v>
      </c>
      <c r="R1260" s="15">
        <v>35942.31</v>
      </c>
      <c r="S1260" s="15">
        <v>50730</v>
      </c>
      <c r="T1260" s="15">
        <v>7509.73</v>
      </c>
      <c r="U1260" s="15">
        <v>0</v>
      </c>
      <c r="V1260" s="15">
        <v>350.68</v>
      </c>
      <c r="W1260" s="15">
        <v>56590.41</v>
      </c>
      <c r="X1260" s="16">
        <v>110</v>
      </c>
      <c r="Y1260" s="16">
        <v>540</v>
      </c>
      <c r="Z1260" s="16">
        <v>0</v>
      </c>
      <c r="AA1260" s="16">
        <v>0</v>
      </c>
      <c r="AB1260" s="16">
        <v>650</v>
      </c>
      <c r="AC1260" s="16">
        <v>0</v>
      </c>
      <c r="AD1260" s="15">
        <v>0</v>
      </c>
      <c r="AE1260" s="15">
        <v>16607.689999999999</v>
      </c>
      <c r="AF1260" s="17">
        <v>-27.93</v>
      </c>
      <c r="AG1260" s="17">
        <v>0.31</v>
      </c>
      <c r="AH1260" s="17">
        <v>0</v>
      </c>
      <c r="AI1260" s="17">
        <v>0</v>
      </c>
      <c r="AJ1260" s="17">
        <v>0</v>
      </c>
      <c r="AK1260" s="17">
        <v>0</v>
      </c>
      <c r="AL1260" s="18">
        <v>716</v>
      </c>
      <c r="AM1260" s="18">
        <v>724</v>
      </c>
      <c r="AN1260" s="35">
        <v>42830</v>
      </c>
      <c r="AO1260" s="35">
        <v>42828</v>
      </c>
      <c r="AP1260" s="23" t="s">
        <v>50</v>
      </c>
      <c r="AQ1260" s="36">
        <v>42829.541944444441</v>
      </c>
      <c r="AR1260" s="20" t="s">
        <v>51</v>
      </c>
      <c r="AS1260" s="25" t="s">
        <v>50</v>
      </c>
      <c r="AT1260" s="37">
        <v>42850.879733796297</v>
      </c>
      <c r="AU1260" s="21" t="s">
        <v>57</v>
      </c>
    </row>
    <row r="1261" spans="1:47" x14ac:dyDescent="0.2">
      <c r="A1261" s="4" t="s">
        <v>178</v>
      </c>
      <c r="B1261" s="14" t="s">
        <v>179</v>
      </c>
      <c r="C1261" s="34">
        <v>42828</v>
      </c>
      <c r="D1261" s="15">
        <v>121550</v>
      </c>
      <c r="E1261" s="15">
        <v>120100</v>
      </c>
      <c r="F1261" s="15">
        <v>200</v>
      </c>
      <c r="G1261" s="15">
        <v>0</v>
      </c>
      <c r="H1261" s="15">
        <v>0</v>
      </c>
      <c r="I1261" s="15">
        <v>1250</v>
      </c>
      <c r="J1261" s="15">
        <v>11752.8</v>
      </c>
      <c r="K1261" s="15">
        <v>0</v>
      </c>
      <c r="L1261" s="15">
        <v>655</v>
      </c>
      <c r="M1261" s="15">
        <v>100</v>
      </c>
      <c r="N1261" s="15">
        <v>3000</v>
      </c>
      <c r="O1261" s="15">
        <v>54998.86</v>
      </c>
      <c r="P1261" s="15">
        <v>0</v>
      </c>
      <c r="Q1261" s="15">
        <v>8295</v>
      </c>
      <c r="R1261" s="15">
        <v>73763.94</v>
      </c>
      <c r="S1261" s="15">
        <v>120100</v>
      </c>
      <c r="T1261" s="15">
        <v>16139.54</v>
      </c>
      <c r="U1261" s="15">
        <v>0</v>
      </c>
      <c r="V1261" s="15">
        <v>818.26</v>
      </c>
      <c r="W1261" s="15">
        <v>134057.79999999999</v>
      </c>
      <c r="X1261" s="16">
        <v>40</v>
      </c>
      <c r="Y1261" s="16">
        <v>1420</v>
      </c>
      <c r="Z1261" s="16">
        <v>0</v>
      </c>
      <c r="AA1261" s="16">
        <v>0</v>
      </c>
      <c r="AB1261" s="16">
        <v>1460</v>
      </c>
      <c r="AC1261" s="16">
        <v>0</v>
      </c>
      <c r="AD1261" s="15">
        <v>0</v>
      </c>
      <c r="AE1261" s="15">
        <v>43951.06</v>
      </c>
      <c r="AF1261" s="17">
        <v>-129.21</v>
      </c>
      <c r="AG1261" s="17">
        <v>0.94</v>
      </c>
      <c r="AH1261" s="17">
        <v>0</v>
      </c>
      <c r="AI1261" s="17">
        <v>0</v>
      </c>
      <c r="AJ1261" s="17">
        <v>0</v>
      </c>
      <c r="AK1261" s="17">
        <v>0</v>
      </c>
      <c r="AL1261" s="18">
        <v>1663</v>
      </c>
      <c r="AM1261" s="18">
        <v>1695</v>
      </c>
      <c r="AN1261" s="35">
        <v>42832</v>
      </c>
      <c r="AO1261" s="35">
        <v>42829</v>
      </c>
      <c r="AP1261" s="23" t="s">
        <v>50</v>
      </c>
      <c r="AQ1261" s="36">
        <v>42830.873506944445</v>
      </c>
      <c r="AR1261" s="20" t="s">
        <v>51</v>
      </c>
      <c r="AS1261" s="25" t="s">
        <v>50</v>
      </c>
      <c r="AT1261" s="37">
        <v>42850.879733796297</v>
      </c>
      <c r="AU1261" s="21" t="s">
        <v>57</v>
      </c>
    </row>
    <row r="1262" spans="1:47" x14ac:dyDescent="0.2">
      <c r="A1262" s="4" t="s">
        <v>178</v>
      </c>
      <c r="B1262" s="14" t="s">
        <v>179</v>
      </c>
      <c r="C1262" s="34">
        <v>42829</v>
      </c>
      <c r="D1262" s="15">
        <v>86430</v>
      </c>
      <c r="E1262" s="15">
        <v>85630</v>
      </c>
      <c r="F1262" s="15">
        <v>0</v>
      </c>
      <c r="G1262" s="15">
        <v>0</v>
      </c>
      <c r="H1262" s="15">
        <v>0</v>
      </c>
      <c r="I1262" s="15">
        <v>800</v>
      </c>
      <c r="J1262" s="15">
        <v>6623.43</v>
      </c>
      <c r="K1262" s="15">
        <v>0</v>
      </c>
      <c r="L1262" s="15">
        <v>315</v>
      </c>
      <c r="M1262" s="15">
        <v>55</v>
      </c>
      <c r="N1262" s="15">
        <v>0</v>
      </c>
      <c r="O1262" s="15">
        <v>38723.53</v>
      </c>
      <c r="P1262" s="15">
        <v>80</v>
      </c>
      <c r="Q1262" s="15">
        <v>3000</v>
      </c>
      <c r="R1262" s="15">
        <v>51619.9</v>
      </c>
      <c r="S1262" s="15">
        <v>85630</v>
      </c>
      <c r="T1262" s="15">
        <v>7335.91</v>
      </c>
      <c r="U1262" s="15">
        <v>0</v>
      </c>
      <c r="V1262" s="15">
        <v>457.52</v>
      </c>
      <c r="W1262" s="15">
        <v>93423.43</v>
      </c>
      <c r="X1262" s="16">
        <v>0</v>
      </c>
      <c r="Y1262" s="16">
        <v>400</v>
      </c>
      <c r="Z1262" s="16">
        <v>0</v>
      </c>
      <c r="AA1262" s="16">
        <v>0</v>
      </c>
      <c r="AB1262" s="16">
        <v>400</v>
      </c>
      <c r="AC1262" s="16">
        <v>0</v>
      </c>
      <c r="AD1262" s="15">
        <v>0</v>
      </c>
      <c r="AE1262" s="15">
        <v>32130.1</v>
      </c>
      <c r="AF1262" s="17">
        <v>-43.37</v>
      </c>
      <c r="AG1262" s="17">
        <v>0.9</v>
      </c>
      <c r="AH1262" s="17">
        <v>0</v>
      </c>
      <c r="AI1262" s="17">
        <v>0</v>
      </c>
      <c r="AJ1262" s="17">
        <v>0</v>
      </c>
      <c r="AK1262" s="17">
        <v>0</v>
      </c>
      <c r="AL1262" s="18">
        <v>1139</v>
      </c>
      <c r="AM1262" s="18">
        <v>1160</v>
      </c>
      <c r="AN1262" s="35">
        <v>42835</v>
      </c>
      <c r="AO1262" s="35">
        <v>42830</v>
      </c>
      <c r="AP1262" s="23" t="s">
        <v>50</v>
      </c>
      <c r="AQ1262" s="36">
        <v>42834.896898148145</v>
      </c>
      <c r="AR1262" s="20" t="s">
        <v>51</v>
      </c>
      <c r="AS1262" s="25" t="s">
        <v>50</v>
      </c>
      <c r="AT1262" s="37">
        <v>42850.879733796297</v>
      </c>
      <c r="AU1262" s="21" t="s">
        <v>57</v>
      </c>
    </row>
    <row r="1263" spans="1:47" x14ac:dyDescent="0.2">
      <c r="A1263" s="4" t="s">
        <v>178</v>
      </c>
      <c r="B1263" s="14" t="s">
        <v>179</v>
      </c>
      <c r="C1263" s="34">
        <v>42830</v>
      </c>
      <c r="D1263" s="15">
        <v>83480</v>
      </c>
      <c r="E1263" s="15">
        <v>82230</v>
      </c>
      <c r="F1263" s="15">
        <v>100</v>
      </c>
      <c r="G1263" s="15">
        <v>0</v>
      </c>
      <c r="H1263" s="15">
        <v>0</v>
      </c>
      <c r="I1263" s="15">
        <v>1150</v>
      </c>
      <c r="J1263" s="15">
        <v>6502.41</v>
      </c>
      <c r="K1263" s="15">
        <v>0</v>
      </c>
      <c r="L1263" s="15">
        <v>475</v>
      </c>
      <c r="M1263" s="15">
        <v>295</v>
      </c>
      <c r="N1263" s="15">
        <v>3500</v>
      </c>
      <c r="O1263" s="15">
        <v>44594.19</v>
      </c>
      <c r="P1263" s="15">
        <v>0</v>
      </c>
      <c r="Q1263" s="15">
        <v>1740</v>
      </c>
      <c r="R1263" s="15">
        <v>47918.22</v>
      </c>
      <c r="S1263" s="15">
        <v>82230</v>
      </c>
      <c r="T1263" s="15">
        <v>11546.65</v>
      </c>
      <c r="U1263" s="15">
        <v>0</v>
      </c>
      <c r="V1263" s="15">
        <v>475.76</v>
      </c>
      <c r="W1263" s="15">
        <v>90752.41</v>
      </c>
      <c r="X1263" s="16">
        <v>270</v>
      </c>
      <c r="Y1263" s="16">
        <v>790</v>
      </c>
      <c r="Z1263" s="16">
        <v>0</v>
      </c>
      <c r="AA1263" s="16">
        <v>0</v>
      </c>
      <c r="AB1263" s="16">
        <v>1060</v>
      </c>
      <c r="AC1263" s="16">
        <v>0</v>
      </c>
      <c r="AD1263" s="15">
        <v>0</v>
      </c>
      <c r="AE1263" s="15">
        <v>38381.78</v>
      </c>
      <c r="AF1263" s="17">
        <v>-40.03</v>
      </c>
      <c r="AG1263" s="17">
        <v>0.02</v>
      </c>
      <c r="AH1263" s="17">
        <v>0</v>
      </c>
      <c r="AI1263" s="17">
        <v>0</v>
      </c>
      <c r="AJ1263" s="17">
        <v>0</v>
      </c>
      <c r="AK1263" s="17">
        <v>0</v>
      </c>
      <c r="AL1263" s="18">
        <v>1084</v>
      </c>
      <c r="AM1263" s="18">
        <v>1120</v>
      </c>
      <c r="AN1263" s="35">
        <v>42835</v>
      </c>
      <c r="AO1263" s="35">
        <v>42832</v>
      </c>
      <c r="AP1263" s="23" t="s">
        <v>50</v>
      </c>
      <c r="AQ1263" s="36">
        <v>42834.956342592595</v>
      </c>
      <c r="AR1263" s="20" t="s">
        <v>51</v>
      </c>
      <c r="AS1263" s="25" t="s">
        <v>50</v>
      </c>
      <c r="AT1263" s="37">
        <v>42850.879733796297</v>
      </c>
      <c r="AU1263" s="21" t="s">
        <v>57</v>
      </c>
    </row>
    <row r="1264" spans="1:47" x14ac:dyDescent="0.2">
      <c r="A1264" s="4" t="s">
        <v>178</v>
      </c>
      <c r="B1264" s="14" t="s">
        <v>179</v>
      </c>
      <c r="C1264" s="34">
        <v>42832</v>
      </c>
      <c r="D1264" s="15">
        <v>123570</v>
      </c>
      <c r="E1264" s="15">
        <v>121970</v>
      </c>
      <c r="F1264" s="15">
        <v>150</v>
      </c>
      <c r="G1264" s="15">
        <v>0</v>
      </c>
      <c r="H1264" s="15">
        <v>0</v>
      </c>
      <c r="I1264" s="15">
        <v>1450</v>
      </c>
      <c r="J1264" s="15">
        <v>9763.92</v>
      </c>
      <c r="K1264" s="15">
        <v>0</v>
      </c>
      <c r="L1264" s="15">
        <v>610</v>
      </c>
      <c r="M1264" s="15">
        <v>885</v>
      </c>
      <c r="N1264" s="15">
        <v>5000</v>
      </c>
      <c r="O1264" s="15">
        <v>58941.89</v>
      </c>
      <c r="P1264" s="15">
        <v>0</v>
      </c>
      <c r="Q1264" s="15">
        <v>3235</v>
      </c>
      <c r="R1264" s="15">
        <v>77652.03</v>
      </c>
      <c r="S1264" s="15">
        <v>121970</v>
      </c>
      <c r="T1264" s="15">
        <v>17122.349999999999</v>
      </c>
      <c r="U1264" s="15">
        <v>0</v>
      </c>
      <c r="V1264" s="15">
        <v>736.57</v>
      </c>
      <c r="W1264" s="15">
        <v>134828.92000000001</v>
      </c>
      <c r="X1264" s="16">
        <v>130</v>
      </c>
      <c r="Y1264" s="16">
        <v>1165</v>
      </c>
      <c r="Z1264" s="16">
        <v>0</v>
      </c>
      <c r="AA1264" s="16">
        <v>0</v>
      </c>
      <c r="AB1264" s="16">
        <v>1295</v>
      </c>
      <c r="AC1264" s="16">
        <v>0</v>
      </c>
      <c r="AD1264" s="15">
        <v>0</v>
      </c>
      <c r="AE1264" s="15">
        <v>48977.97</v>
      </c>
      <c r="AF1264" s="17">
        <v>-70</v>
      </c>
      <c r="AG1264" s="17">
        <v>0.03</v>
      </c>
      <c r="AH1264" s="17">
        <v>0</v>
      </c>
      <c r="AI1264" s="17">
        <v>0</v>
      </c>
      <c r="AJ1264" s="17">
        <v>0</v>
      </c>
      <c r="AK1264" s="17">
        <v>0</v>
      </c>
      <c r="AL1264" s="18">
        <v>1655</v>
      </c>
      <c r="AM1264" s="18">
        <v>1681</v>
      </c>
      <c r="AN1264" s="35">
        <v>42837</v>
      </c>
      <c r="AO1264" s="35">
        <v>42833</v>
      </c>
      <c r="AP1264" s="23" t="s">
        <v>50</v>
      </c>
      <c r="AQ1264" s="36">
        <v>42835.616840277777</v>
      </c>
      <c r="AR1264" s="20" t="s">
        <v>51</v>
      </c>
      <c r="AS1264" s="25" t="s">
        <v>50</v>
      </c>
      <c r="AT1264" s="37">
        <v>42850.879733796297</v>
      </c>
      <c r="AU1264" s="21" t="s">
        <v>57</v>
      </c>
    </row>
    <row r="1265" spans="1:47" x14ac:dyDescent="0.2">
      <c r="A1265" s="4" t="s">
        <v>178</v>
      </c>
      <c r="B1265" s="14" t="s">
        <v>179</v>
      </c>
      <c r="C1265" s="34">
        <v>42833</v>
      </c>
      <c r="D1265" s="15">
        <v>63870</v>
      </c>
      <c r="E1265" s="15">
        <v>63170</v>
      </c>
      <c r="F1265" s="15">
        <v>50</v>
      </c>
      <c r="G1265" s="15">
        <v>0</v>
      </c>
      <c r="H1265" s="15">
        <v>0</v>
      </c>
      <c r="I1265" s="15">
        <v>650</v>
      </c>
      <c r="J1265" s="15">
        <v>4727.58</v>
      </c>
      <c r="K1265" s="15">
        <v>0</v>
      </c>
      <c r="L1265" s="15">
        <v>115</v>
      </c>
      <c r="M1265" s="15">
        <v>350</v>
      </c>
      <c r="N1265" s="15">
        <v>5000</v>
      </c>
      <c r="O1265" s="15">
        <v>29268.54</v>
      </c>
      <c r="P1265" s="15">
        <v>135</v>
      </c>
      <c r="Q1265" s="15">
        <v>3945.95</v>
      </c>
      <c r="R1265" s="15">
        <v>40713.089999999997</v>
      </c>
      <c r="S1265" s="15">
        <v>63170</v>
      </c>
      <c r="T1265" s="15">
        <v>10552.88</v>
      </c>
      <c r="U1265" s="15">
        <v>0</v>
      </c>
      <c r="V1265" s="15">
        <v>339.7</v>
      </c>
      <c r="W1265" s="15">
        <v>69062.58</v>
      </c>
      <c r="X1265" s="16">
        <v>110</v>
      </c>
      <c r="Y1265" s="16">
        <v>660</v>
      </c>
      <c r="Z1265" s="16">
        <v>0</v>
      </c>
      <c r="AA1265" s="16">
        <v>0</v>
      </c>
      <c r="AB1265" s="16">
        <v>770</v>
      </c>
      <c r="AC1265" s="16">
        <v>0</v>
      </c>
      <c r="AD1265" s="15">
        <v>0</v>
      </c>
      <c r="AE1265" s="15">
        <v>24845.96</v>
      </c>
      <c r="AF1265" s="17">
        <v>-48.73</v>
      </c>
      <c r="AG1265" s="17">
        <v>0.04</v>
      </c>
      <c r="AH1265" s="17">
        <v>0</v>
      </c>
      <c r="AI1265" s="17">
        <v>0</v>
      </c>
      <c r="AJ1265" s="17">
        <v>0</v>
      </c>
      <c r="AK1265" s="17">
        <v>0</v>
      </c>
      <c r="AL1265" s="18">
        <v>841</v>
      </c>
      <c r="AM1265" s="18">
        <v>856</v>
      </c>
      <c r="AN1265" s="35">
        <v>42837</v>
      </c>
      <c r="AO1265" s="35">
        <v>42835</v>
      </c>
      <c r="AP1265" s="23" t="s">
        <v>50</v>
      </c>
      <c r="AQ1265" s="36">
        <v>42836.494837962964</v>
      </c>
      <c r="AR1265" s="20" t="s">
        <v>51</v>
      </c>
      <c r="AS1265" s="25" t="s">
        <v>50</v>
      </c>
      <c r="AT1265" s="37">
        <v>42850.879733796297</v>
      </c>
      <c r="AU1265" s="21" t="s">
        <v>57</v>
      </c>
    </row>
    <row r="1266" spans="1:47" x14ac:dyDescent="0.2">
      <c r="A1266" s="4" t="s">
        <v>178</v>
      </c>
      <c r="B1266" s="14" t="s">
        <v>179</v>
      </c>
      <c r="C1266" s="34">
        <v>42835</v>
      </c>
      <c r="D1266" s="15">
        <v>92075</v>
      </c>
      <c r="E1266" s="15">
        <v>90825</v>
      </c>
      <c r="F1266" s="15">
        <v>0</v>
      </c>
      <c r="G1266" s="15">
        <v>0</v>
      </c>
      <c r="H1266" s="15">
        <v>0</v>
      </c>
      <c r="I1266" s="15">
        <v>1250</v>
      </c>
      <c r="J1266" s="15">
        <v>11455.41</v>
      </c>
      <c r="K1266" s="15">
        <v>0</v>
      </c>
      <c r="L1266" s="15">
        <v>595</v>
      </c>
      <c r="M1266" s="15">
        <v>235</v>
      </c>
      <c r="N1266" s="15">
        <v>2000</v>
      </c>
      <c r="O1266" s="15">
        <v>41221.550000000003</v>
      </c>
      <c r="P1266" s="15">
        <v>0</v>
      </c>
      <c r="Q1266" s="15">
        <v>2660</v>
      </c>
      <c r="R1266" s="15">
        <v>62478.86</v>
      </c>
      <c r="S1266" s="15">
        <v>90825</v>
      </c>
      <c r="T1266" s="15">
        <v>14731.69</v>
      </c>
      <c r="U1266" s="15">
        <v>0</v>
      </c>
      <c r="V1266" s="15">
        <v>803.72</v>
      </c>
      <c r="W1266" s="15">
        <v>104360.41</v>
      </c>
      <c r="X1266" s="16">
        <v>420</v>
      </c>
      <c r="Y1266" s="16">
        <v>750</v>
      </c>
      <c r="Z1266" s="16">
        <v>0</v>
      </c>
      <c r="AA1266" s="16">
        <v>0</v>
      </c>
      <c r="AB1266" s="16">
        <v>1170</v>
      </c>
      <c r="AC1266" s="16">
        <v>0</v>
      </c>
      <c r="AD1266" s="15">
        <v>0</v>
      </c>
      <c r="AE1266" s="15">
        <v>30106.14</v>
      </c>
      <c r="AF1266" s="17">
        <v>-60.78</v>
      </c>
      <c r="AG1266" s="17">
        <v>0.86</v>
      </c>
      <c r="AH1266" s="17">
        <v>0</v>
      </c>
      <c r="AI1266" s="17">
        <v>0</v>
      </c>
      <c r="AJ1266" s="17">
        <v>0</v>
      </c>
      <c r="AK1266" s="17">
        <v>0</v>
      </c>
      <c r="AL1266" s="18">
        <v>1295</v>
      </c>
      <c r="AM1266" s="18">
        <v>1330</v>
      </c>
      <c r="AN1266" s="35">
        <v>42842</v>
      </c>
      <c r="AO1266" s="35">
        <v>42836</v>
      </c>
      <c r="AP1266" s="23" t="s">
        <v>50</v>
      </c>
      <c r="AQ1266" s="36">
        <v>42837.438738425924</v>
      </c>
      <c r="AR1266" s="20" t="s">
        <v>51</v>
      </c>
      <c r="AS1266" s="25" t="s">
        <v>50</v>
      </c>
      <c r="AT1266" s="37">
        <v>42850.879733796297</v>
      </c>
      <c r="AU1266" s="21" t="s">
        <v>57</v>
      </c>
    </row>
    <row r="1267" spans="1:47" x14ac:dyDescent="0.2">
      <c r="A1267" s="4" t="s">
        <v>178</v>
      </c>
      <c r="B1267" s="14" t="s">
        <v>179</v>
      </c>
      <c r="C1267" s="34">
        <v>42836</v>
      </c>
      <c r="D1267" s="15">
        <v>26990</v>
      </c>
      <c r="E1267" s="15">
        <v>26640</v>
      </c>
      <c r="F1267" s="15">
        <v>100</v>
      </c>
      <c r="G1267" s="15">
        <v>0</v>
      </c>
      <c r="H1267" s="15">
        <v>0</v>
      </c>
      <c r="I1267" s="15">
        <v>250</v>
      </c>
      <c r="J1267" s="15">
        <v>5294.85</v>
      </c>
      <c r="K1267" s="15">
        <v>0</v>
      </c>
      <c r="L1267" s="15">
        <v>155</v>
      </c>
      <c r="M1267" s="15">
        <v>65</v>
      </c>
      <c r="N1267" s="15">
        <v>0</v>
      </c>
      <c r="O1267" s="15">
        <v>8159.9</v>
      </c>
      <c r="P1267" s="15">
        <v>0</v>
      </c>
      <c r="Q1267" s="15">
        <v>225</v>
      </c>
      <c r="R1267" s="15">
        <v>24119.95</v>
      </c>
      <c r="S1267" s="15">
        <v>26640</v>
      </c>
      <c r="T1267" s="15">
        <v>5504.07</v>
      </c>
      <c r="U1267" s="15">
        <v>0</v>
      </c>
      <c r="V1267" s="15">
        <v>360.78</v>
      </c>
      <c r="W1267" s="15">
        <v>32504.85</v>
      </c>
      <c r="X1267" s="16">
        <v>820</v>
      </c>
      <c r="Y1267" s="16">
        <v>300</v>
      </c>
      <c r="Z1267" s="16">
        <v>0</v>
      </c>
      <c r="AA1267" s="16">
        <v>0</v>
      </c>
      <c r="AB1267" s="16">
        <v>1120</v>
      </c>
      <c r="AC1267" s="16">
        <v>0</v>
      </c>
      <c r="AD1267" s="15">
        <v>0</v>
      </c>
      <c r="AE1267" s="15">
        <v>3765.05</v>
      </c>
      <c r="AF1267" s="17">
        <v>-5.17</v>
      </c>
      <c r="AG1267" s="17">
        <v>0.95</v>
      </c>
      <c r="AH1267" s="17">
        <v>866</v>
      </c>
      <c r="AI1267" s="17">
        <v>0</v>
      </c>
      <c r="AJ1267" s="17">
        <v>0</v>
      </c>
      <c r="AK1267" s="17">
        <v>0</v>
      </c>
      <c r="AL1267" s="18">
        <v>447</v>
      </c>
      <c r="AM1267" s="18">
        <v>455</v>
      </c>
      <c r="AN1267" s="35">
        <v>42843</v>
      </c>
      <c r="AO1267" s="35">
        <v>42837</v>
      </c>
      <c r="AP1267" s="23" t="s">
        <v>50</v>
      </c>
      <c r="AQ1267" s="36">
        <v>42841.673125000001</v>
      </c>
      <c r="AR1267" s="20" t="s">
        <v>51</v>
      </c>
      <c r="AS1267" s="25" t="s">
        <v>50</v>
      </c>
      <c r="AT1267" s="37">
        <v>42850.879733796297</v>
      </c>
      <c r="AU1267" s="21" t="s">
        <v>57</v>
      </c>
    </row>
    <row r="1268" spans="1:47" x14ac:dyDescent="0.2">
      <c r="A1268" s="4" t="s">
        <v>178</v>
      </c>
      <c r="B1268" s="14" t="s">
        <v>179</v>
      </c>
      <c r="C1268" s="34">
        <v>42837</v>
      </c>
      <c r="D1268" s="15">
        <v>10050</v>
      </c>
      <c r="E1268" s="15">
        <v>9750</v>
      </c>
      <c r="F1268" s="15">
        <v>0</v>
      </c>
      <c r="G1268" s="15">
        <v>0</v>
      </c>
      <c r="H1268" s="15">
        <v>0</v>
      </c>
      <c r="I1268" s="15">
        <v>300</v>
      </c>
      <c r="J1268" s="15">
        <v>2281.8000000000002</v>
      </c>
      <c r="K1268" s="15">
        <v>0</v>
      </c>
      <c r="L1268" s="15">
        <v>85</v>
      </c>
      <c r="M1268" s="15">
        <v>0</v>
      </c>
      <c r="N1268" s="15">
        <v>0</v>
      </c>
      <c r="O1268" s="15">
        <v>2928.7</v>
      </c>
      <c r="P1268" s="15">
        <v>0</v>
      </c>
      <c r="Q1268" s="15">
        <v>0</v>
      </c>
      <c r="R1268" s="15">
        <v>9488.1</v>
      </c>
      <c r="S1268" s="15">
        <v>9750</v>
      </c>
      <c r="T1268" s="15">
        <v>2511.96</v>
      </c>
      <c r="U1268" s="15">
        <v>0</v>
      </c>
      <c r="V1268" s="15">
        <v>154.84</v>
      </c>
      <c r="W1268" s="15">
        <v>12416.8</v>
      </c>
      <c r="X1268" s="16">
        <v>130</v>
      </c>
      <c r="Y1268" s="16">
        <v>175</v>
      </c>
      <c r="Z1268" s="16">
        <v>0</v>
      </c>
      <c r="AA1268" s="16">
        <v>0</v>
      </c>
      <c r="AB1268" s="16">
        <v>305</v>
      </c>
      <c r="AC1268" s="16">
        <v>0</v>
      </c>
      <c r="AD1268" s="15">
        <v>0</v>
      </c>
      <c r="AE1268" s="15">
        <v>866.9</v>
      </c>
      <c r="AF1268" s="17">
        <v>0</v>
      </c>
      <c r="AG1268" s="17">
        <v>0.1</v>
      </c>
      <c r="AH1268" s="17">
        <v>0</v>
      </c>
      <c r="AI1268" s="17">
        <v>0</v>
      </c>
      <c r="AJ1268" s="17">
        <v>0</v>
      </c>
      <c r="AK1268" s="17">
        <v>0</v>
      </c>
      <c r="AL1268" s="18">
        <v>171</v>
      </c>
      <c r="AM1268" s="18">
        <v>171</v>
      </c>
      <c r="AN1268" s="35">
        <v>42844</v>
      </c>
      <c r="AO1268" s="35">
        <v>42838</v>
      </c>
      <c r="AP1268" s="23" t="s">
        <v>50</v>
      </c>
      <c r="AQ1268" s="36">
        <v>42841.909895833334</v>
      </c>
      <c r="AR1268" s="20" t="s">
        <v>51</v>
      </c>
      <c r="AS1268" s="25" t="s">
        <v>50</v>
      </c>
      <c r="AT1268" s="37">
        <v>42850.879733796297</v>
      </c>
      <c r="AU1268" s="21" t="s">
        <v>57</v>
      </c>
    </row>
    <row r="1269" spans="1:47" x14ac:dyDescent="0.2">
      <c r="A1269" s="4" t="s">
        <v>178</v>
      </c>
      <c r="B1269" s="14" t="s">
        <v>179</v>
      </c>
      <c r="C1269" s="34">
        <v>42842</v>
      </c>
      <c r="D1269" s="15">
        <v>98765</v>
      </c>
      <c r="E1269" s="15">
        <v>97715</v>
      </c>
      <c r="F1269" s="15">
        <v>0</v>
      </c>
      <c r="G1269" s="15">
        <v>0</v>
      </c>
      <c r="H1269" s="15">
        <v>0</v>
      </c>
      <c r="I1269" s="15">
        <v>1050</v>
      </c>
      <c r="J1269" s="15">
        <v>20287.02</v>
      </c>
      <c r="K1269" s="15">
        <v>30</v>
      </c>
      <c r="L1269" s="15">
        <v>280</v>
      </c>
      <c r="M1269" s="15">
        <v>460</v>
      </c>
      <c r="N1269" s="15">
        <v>5000</v>
      </c>
      <c r="O1269" s="15">
        <v>27548.6</v>
      </c>
      <c r="P1269" s="15">
        <v>205</v>
      </c>
      <c r="Q1269" s="15">
        <v>0</v>
      </c>
      <c r="R1269" s="15">
        <v>97068.42</v>
      </c>
      <c r="S1269" s="15">
        <v>97715</v>
      </c>
      <c r="T1269" s="15">
        <v>25729.46</v>
      </c>
      <c r="U1269" s="15">
        <v>0</v>
      </c>
      <c r="V1269" s="15">
        <v>1377.56</v>
      </c>
      <c r="W1269" s="15">
        <v>119822.02</v>
      </c>
      <c r="X1269" s="16">
        <v>40</v>
      </c>
      <c r="Y1269" s="16">
        <v>1120</v>
      </c>
      <c r="Z1269" s="16">
        <v>0</v>
      </c>
      <c r="AA1269" s="16">
        <v>0</v>
      </c>
      <c r="AB1269" s="16">
        <v>1160</v>
      </c>
      <c r="AC1269" s="16">
        <v>0</v>
      </c>
      <c r="AD1269" s="15">
        <v>0</v>
      </c>
      <c r="AE1269" s="15">
        <v>7651.58</v>
      </c>
      <c r="AF1269" s="17">
        <v>-3.51</v>
      </c>
      <c r="AG1269" s="17">
        <v>0.42</v>
      </c>
      <c r="AH1269" s="17">
        <v>0</v>
      </c>
      <c r="AI1269" s="17">
        <v>0</v>
      </c>
      <c r="AJ1269" s="17">
        <v>0</v>
      </c>
      <c r="AK1269" s="17">
        <v>0</v>
      </c>
      <c r="AL1269" s="18">
        <v>1763</v>
      </c>
      <c r="AM1269" s="18">
        <v>1770</v>
      </c>
      <c r="AN1269" s="35">
        <v>42845</v>
      </c>
      <c r="AO1269" s="35">
        <v>42843</v>
      </c>
      <c r="AP1269" s="23" t="s">
        <v>50</v>
      </c>
      <c r="AQ1269" s="36">
        <v>42843.76090277778</v>
      </c>
      <c r="AR1269" s="20" t="s">
        <v>51</v>
      </c>
      <c r="AS1269" s="25" t="s">
        <v>50</v>
      </c>
      <c r="AT1269" s="37">
        <v>42850.879733796297</v>
      </c>
      <c r="AU1269" s="21" t="s">
        <v>57</v>
      </c>
    </row>
    <row r="1270" spans="1:47" x14ac:dyDescent="0.2">
      <c r="A1270" s="4" t="s">
        <v>178</v>
      </c>
      <c r="B1270" s="14" t="s">
        <v>179</v>
      </c>
      <c r="C1270" s="34">
        <v>42843</v>
      </c>
      <c r="D1270" s="15">
        <v>64510</v>
      </c>
      <c r="E1270" s="15">
        <v>63760</v>
      </c>
      <c r="F1270" s="15">
        <v>150</v>
      </c>
      <c r="G1270" s="15">
        <v>0</v>
      </c>
      <c r="H1270" s="15">
        <v>0</v>
      </c>
      <c r="I1270" s="15">
        <v>600</v>
      </c>
      <c r="J1270" s="15">
        <v>6226.92</v>
      </c>
      <c r="K1270" s="15">
        <v>0</v>
      </c>
      <c r="L1270" s="15">
        <v>310</v>
      </c>
      <c r="M1270" s="15">
        <v>700</v>
      </c>
      <c r="N1270" s="15">
        <v>100</v>
      </c>
      <c r="O1270" s="15">
        <v>35341.15</v>
      </c>
      <c r="P1270" s="15">
        <v>0</v>
      </c>
      <c r="Q1270" s="15">
        <v>5735</v>
      </c>
      <c r="R1270" s="15">
        <v>30770.77</v>
      </c>
      <c r="S1270" s="15">
        <v>63760</v>
      </c>
      <c r="T1270" s="15">
        <v>7613.48</v>
      </c>
      <c r="U1270" s="15">
        <v>0</v>
      </c>
      <c r="V1270" s="15">
        <v>473.44</v>
      </c>
      <c r="W1270" s="15">
        <v>71746.92</v>
      </c>
      <c r="X1270" s="16">
        <v>360</v>
      </c>
      <c r="Y1270" s="16">
        <v>1295</v>
      </c>
      <c r="Z1270" s="16">
        <v>0</v>
      </c>
      <c r="AA1270" s="16">
        <v>0</v>
      </c>
      <c r="AB1270" s="16">
        <v>1655</v>
      </c>
      <c r="AC1270" s="16">
        <v>0</v>
      </c>
      <c r="AD1270" s="15">
        <v>0</v>
      </c>
      <c r="AE1270" s="15">
        <v>29759.23</v>
      </c>
      <c r="AF1270" s="17">
        <v>-124.46</v>
      </c>
      <c r="AG1270" s="17">
        <v>0.77</v>
      </c>
      <c r="AH1270" s="17">
        <v>0</v>
      </c>
      <c r="AI1270" s="17">
        <v>0</v>
      </c>
      <c r="AJ1270" s="17">
        <v>0</v>
      </c>
      <c r="AK1270" s="17">
        <v>0</v>
      </c>
      <c r="AL1270" s="18">
        <v>775</v>
      </c>
      <c r="AM1270" s="18">
        <v>810</v>
      </c>
      <c r="AN1270" s="35">
        <v>42846</v>
      </c>
      <c r="AO1270" s="35">
        <v>42844</v>
      </c>
      <c r="AP1270" s="23" t="s">
        <v>50</v>
      </c>
      <c r="AQ1270" s="36">
        <v>42845.352488425924</v>
      </c>
      <c r="AR1270" s="20" t="s">
        <v>51</v>
      </c>
      <c r="AS1270" s="25" t="s">
        <v>50</v>
      </c>
      <c r="AT1270" s="37">
        <v>42850.879733796297</v>
      </c>
      <c r="AU1270" s="21" t="s">
        <v>57</v>
      </c>
    </row>
    <row r="1271" spans="1:47" x14ac:dyDescent="0.2">
      <c r="A1271" s="4" t="s">
        <v>178</v>
      </c>
      <c r="B1271" s="14" t="s">
        <v>179</v>
      </c>
      <c r="C1271" s="34">
        <v>42844</v>
      </c>
      <c r="D1271" s="15">
        <v>63880</v>
      </c>
      <c r="E1271" s="15">
        <v>63380</v>
      </c>
      <c r="F1271" s="15">
        <v>0</v>
      </c>
      <c r="G1271" s="15">
        <v>0</v>
      </c>
      <c r="H1271" s="15">
        <v>0</v>
      </c>
      <c r="I1271" s="15">
        <v>500</v>
      </c>
      <c r="J1271" s="15">
        <v>5361.48</v>
      </c>
      <c r="K1271" s="15">
        <v>0</v>
      </c>
      <c r="L1271" s="15">
        <v>290</v>
      </c>
      <c r="M1271" s="15">
        <v>790</v>
      </c>
      <c r="N1271" s="15">
        <v>5000</v>
      </c>
      <c r="O1271" s="15">
        <v>38767.800000000003</v>
      </c>
      <c r="P1271" s="15">
        <v>0</v>
      </c>
      <c r="Q1271" s="15">
        <v>3965</v>
      </c>
      <c r="R1271" s="15">
        <v>32588.68</v>
      </c>
      <c r="S1271" s="15">
        <v>63380</v>
      </c>
      <c r="T1271" s="15">
        <v>11520.08</v>
      </c>
      <c r="U1271" s="15">
        <v>0</v>
      </c>
      <c r="V1271" s="15">
        <v>421.4</v>
      </c>
      <c r="W1271" s="15">
        <v>70321.48</v>
      </c>
      <c r="X1271" s="16">
        <v>0</v>
      </c>
      <c r="Y1271" s="16">
        <v>905</v>
      </c>
      <c r="Z1271" s="16">
        <v>0</v>
      </c>
      <c r="AA1271" s="16">
        <v>0</v>
      </c>
      <c r="AB1271" s="16">
        <v>905</v>
      </c>
      <c r="AC1271" s="16">
        <v>0</v>
      </c>
      <c r="AD1271" s="15">
        <v>0</v>
      </c>
      <c r="AE1271" s="15">
        <v>33231.32</v>
      </c>
      <c r="AF1271" s="17">
        <v>-68.27</v>
      </c>
      <c r="AG1271" s="17">
        <v>0.68</v>
      </c>
      <c r="AH1271" s="17">
        <v>600</v>
      </c>
      <c r="AI1271" s="17">
        <v>0</v>
      </c>
      <c r="AJ1271" s="17">
        <v>0</v>
      </c>
      <c r="AK1271" s="17">
        <v>0</v>
      </c>
      <c r="AL1271" s="18">
        <v>812</v>
      </c>
      <c r="AM1271" s="18">
        <v>825</v>
      </c>
      <c r="AN1271" s="35">
        <v>42849</v>
      </c>
      <c r="AO1271" s="35">
        <v>42845</v>
      </c>
      <c r="AP1271" s="23" t="s">
        <v>50</v>
      </c>
      <c r="AQ1271" s="36">
        <v>42845.739062499997</v>
      </c>
      <c r="AR1271" s="20" t="s">
        <v>51</v>
      </c>
      <c r="AS1271" s="25" t="s">
        <v>50</v>
      </c>
      <c r="AT1271" s="37">
        <v>42850.879733796297</v>
      </c>
      <c r="AU1271" s="21" t="s">
        <v>57</v>
      </c>
    </row>
    <row r="1272" spans="1:47" x14ac:dyDescent="0.2">
      <c r="A1272" s="4" t="s">
        <v>178</v>
      </c>
      <c r="B1272" s="14" t="s">
        <v>179</v>
      </c>
      <c r="C1272" s="34">
        <v>42845</v>
      </c>
      <c r="D1272" s="15">
        <v>74045</v>
      </c>
      <c r="E1272" s="15">
        <v>72995</v>
      </c>
      <c r="F1272" s="15">
        <v>200</v>
      </c>
      <c r="G1272" s="15">
        <v>0</v>
      </c>
      <c r="H1272" s="15">
        <v>0</v>
      </c>
      <c r="I1272" s="15">
        <v>850</v>
      </c>
      <c r="J1272" s="15">
        <v>8632.83</v>
      </c>
      <c r="K1272" s="15">
        <v>0</v>
      </c>
      <c r="L1272" s="15">
        <v>410</v>
      </c>
      <c r="M1272" s="15">
        <v>145</v>
      </c>
      <c r="N1272" s="15">
        <v>0</v>
      </c>
      <c r="O1272" s="15">
        <v>39633.78</v>
      </c>
      <c r="P1272" s="15">
        <v>0</v>
      </c>
      <c r="Q1272" s="15">
        <v>1820</v>
      </c>
      <c r="R1272" s="15">
        <v>41779.050000000003</v>
      </c>
      <c r="S1272" s="15">
        <v>72995</v>
      </c>
      <c r="T1272" s="15">
        <v>9636.76</v>
      </c>
      <c r="U1272" s="15">
        <v>0</v>
      </c>
      <c r="V1272" s="15">
        <v>601.07000000000005</v>
      </c>
      <c r="W1272" s="15">
        <v>83232.83</v>
      </c>
      <c r="X1272" s="16">
        <v>0</v>
      </c>
      <c r="Y1272" s="16">
        <v>755</v>
      </c>
      <c r="Z1272" s="16">
        <v>0</v>
      </c>
      <c r="AA1272" s="16">
        <v>0</v>
      </c>
      <c r="AB1272" s="16">
        <v>755</v>
      </c>
      <c r="AC1272" s="16">
        <v>0</v>
      </c>
      <c r="AD1272" s="15">
        <v>0</v>
      </c>
      <c r="AE1272" s="15">
        <v>31200.95</v>
      </c>
      <c r="AF1272" s="17">
        <v>-41.87</v>
      </c>
      <c r="AG1272" s="17">
        <v>0.05</v>
      </c>
      <c r="AH1272" s="17">
        <v>0</v>
      </c>
      <c r="AI1272" s="17">
        <v>0</v>
      </c>
      <c r="AJ1272" s="17">
        <v>0</v>
      </c>
      <c r="AK1272" s="17">
        <v>0</v>
      </c>
      <c r="AL1272" s="18">
        <v>1001</v>
      </c>
      <c r="AM1272" s="18">
        <v>1014</v>
      </c>
      <c r="AN1272" s="35">
        <v>42850</v>
      </c>
      <c r="AO1272" s="35">
        <v>42846</v>
      </c>
      <c r="AP1272" s="23" t="s">
        <v>50</v>
      </c>
      <c r="AQ1272" s="36">
        <v>42848.835798611108</v>
      </c>
      <c r="AR1272" s="20" t="s">
        <v>51</v>
      </c>
      <c r="AS1272" s="25" t="s">
        <v>50</v>
      </c>
      <c r="AT1272" s="37">
        <v>42850.879733796297</v>
      </c>
      <c r="AU1272" s="21" t="s">
        <v>57</v>
      </c>
    </row>
    <row r="1273" spans="1:47" x14ac:dyDescent="0.2">
      <c r="A1273" s="4" t="s">
        <v>178</v>
      </c>
      <c r="B1273" s="14" t="s">
        <v>179</v>
      </c>
      <c r="C1273" s="34">
        <v>42846</v>
      </c>
      <c r="D1273" s="15">
        <v>58270</v>
      </c>
      <c r="E1273" s="15">
        <v>57620</v>
      </c>
      <c r="F1273" s="15">
        <v>100</v>
      </c>
      <c r="G1273" s="15">
        <v>0</v>
      </c>
      <c r="H1273" s="15">
        <v>0</v>
      </c>
      <c r="I1273" s="15">
        <v>550</v>
      </c>
      <c r="J1273" s="15">
        <v>4874.8500000000004</v>
      </c>
      <c r="K1273" s="15">
        <v>0</v>
      </c>
      <c r="L1273" s="15">
        <v>270</v>
      </c>
      <c r="M1273" s="15">
        <v>55</v>
      </c>
      <c r="N1273" s="15">
        <v>2000</v>
      </c>
      <c r="O1273" s="15">
        <v>29095.599999999999</v>
      </c>
      <c r="P1273" s="15">
        <v>0</v>
      </c>
      <c r="Q1273" s="15">
        <v>2775</v>
      </c>
      <c r="R1273" s="15">
        <v>33599.25</v>
      </c>
      <c r="S1273" s="15">
        <v>57620</v>
      </c>
      <c r="T1273" s="15">
        <v>7509.67</v>
      </c>
      <c r="U1273" s="15">
        <v>0</v>
      </c>
      <c r="V1273" s="15">
        <v>340.18</v>
      </c>
      <c r="W1273" s="15">
        <v>63469.85</v>
      </c>
      <c r="X1273" s="16">
        <v>40</v>
      </c>
      <c r="Y1273" s="16">
        <v>665</v>
      </c>
      <c r="Z1273" s="16">
        <v>0</v>
      </c>
      <c r="AA1273" s="16">
        <v>0</v>
      </c>
      <c r="AB1273" s="16">
        <v>705</v>
      </c>
      <c r="AC1273" s="16">
        <v>0</v>
      </c>
      <c r="AD1273" s="15">
        <v>0</v>
      </c>
      <c r="AE1273" s="15">
        <v>24600.75</v>
      </c>
      <c r="AF1273" s="17">
        <v>-57.1</v>
      </c>
      <c r="AG1273" s="17">
        <v>0.25</v>
      </c>
      <c r="AH1273" s="17">
        <v>0</v>
      </c>
      <c r="AI1273" s="17">
        <v>0</v>
      </c>
      <c r="AJ1273" s="17">
        <v>0</v>
      </c>
      <c r="AK1273" s="17">
        <v>0</v>
      </c>
      <c r="AL1273" s="18">
        <v>764</v>
      </c>
      <c r="AM1273" s="18">
        <v>789</v>
      </c>
      <c r="AN1273" s="35">
        <v>42851</v>
      </c>
      <c r="AO1273" s="35">
        <v>42847</v>
      </c>
      <c r="AP1273" s="23" t="s">
        <v>50</v>
      </c>
      <c r="AQ1273" s="36">
        <v>42849.662175925929</v>
      </c>
      <c r="AR1273" s="20" t="s">
        <v>71</v>
      </c>
      <c r="AS1273" s="25" t="s">
        <v>50</v>
      </c>
      <c r="AT1273" s="37">
        <v>42850.879733796297</v>
      </c>
      <c r="AU1273" s="21" t="s">
        <v>57</v>
      </c>
    </row>
    <row r="1274" spans="1:47" x14ac:dyDescent="0.2">
      <c r="A1274" s="4" t="s">
        <v>178</v>
      </c>
      <c r="B1274" s="14" t="s">
        <v>179</v>
      </c>
      <c r="C1274" s="34">
        <v>42847</v>
      </c>
      <c r="D1274" s="15">
        <v>54770</v>
      </c>
      <c r="E1274" s="15">
        <v>54020</v>
      </c>
      <c r="F1274" s="15">
        <v>0</v>
      </c>
      <c r="G1274" s="15">
        <v>0</v>
      </c>
      <c r="H1274" s="15">
        <v>0</v>
      </c>
      <c r="I1274" s="15">
        <v>750</v>
      </c>
      <c r="J1274" s="15">
        <v>8225.85</v>
      </c>
      <c r="K1274" s="15">
        <v>0</v>
      </c>
      <c r="L1274" s="15">
        <v>340</v>
      </c>
      <c r="M1274" s="15">
        <v>330</v>
      </c>
      <c r="N1274" s="15">
        <v>3000</v>
      </c>
      <c r="O1274" s="15">
        <v>23186</v>
      </c>
      <c r="P1274" s="15">
        <v>80</v>
      </c>
      <c r="Q1274" s="15">
        <v>1635</v>
      </c>
      <c r="R1274" s="15">
        <v>41764.85</v>
      </c>
      <c r="S1274" s="15">
        <v>54020</v>
      </c>
      <c r="T1274" s="15">
        <v>12063.88</v>
      </c>
      <c r="U1274" s="15">
        <v>0</v>
      </c>
      <c r="V1274" s="15">
        <v>581.97</v>
      </c>
      <c r="W1274" s="15">
        <v>63665.85</v>
      </c>
      <c r="X1274" s="16">
        <v>0</v>
      </c>
      <c r="Y1274" s="16">
        <v>0</v>
      </c>
      <c r="Z1274" s="16">
        <v>0</v>
      </c>
      <c r="AA1274" s="16">
        <v>0</v>
      </c>
      <c r="AB1274" s="16">
        <v>0</v>
      </c>
      <c r="AC1274" s="16">
        <v>0</v>
      </c>
      <c r="AD1274" s="15">
        <v>0</v>
      </c>
      <c r="AE1274" s="15">
        <v>14290.15</v>
      </c>
      <c r="AF1274" s="17">
        <v>-36.32</v>
      </c>
      <c r="AG1274" s="17">
        <v>0.85</v>
      </c>
      <c r="AH1274" s="17">
        <v>0</v>
      </c>
      <c r="AI1274" s="17">
        <v>0</v>
      </c>
      <c r="AJ1274" s="17">
        <v>0</v>
      </c>
      <c r="AK1274" s="17">
        <v>0</v>
      </c>
      <c r="AL1274" s="18">
        <v>787</v>
      </c>
      <c r="AM1274" s="18">
        <v>793</v>
      </c>
      <c r="AN1274" s="35">
        <v>42851</v>
      </c>
      <c r="AO1274" s="35">
        <v>42849</v>
      </c>
      <c r="AP1274" s="23" t="s">
        <v>50</v>
      </c>
      <c r="AQ1274" s="36">
        <v>42850.389675925922</v>
      </c>
      <c r="AR1274" s="20" t="s">
        <v>51</v>
      </c>
      <c r="AS1274" s="25" t="s">
        <v>50</v>
      </c>
      <c r="AT1274" s="37">
        <v>42850.879733796297</v>
      </c>
      <c r="AU1274" s="21" t="s">
        <v>57</v>
      </c>
    </row>
    <row r="1275" spans="1:47" x14ac:dyDescent="0.2">
      <c r="A1275" s="4" t="s">
        <v>178</v>
      </c>
      <c r="B1275" s="14" t="s">
        <v>179</v>
      </c>
      <c r="C1275" s="34">
        <v>42849</v>
      </c>
      <c r="D1275" s="15">
        <v>116985</v>
      </c>
      <c r="E1275" s="15">
        <v>115685</v>
      </c>
      <c r="F1275" s="15">
        <v>50</v>
      </c>
      <c r="G1275" s="15">
        <v>0</v>
      </c>
      <c r="H1275" s="15">
        <v>0</v>
      </c>
      <c r="I1275" s="15">
        <v>1250</v>
      </c>
      <c r="J1275" s="15">
        <v>14660.73</v>
      </c>
      <c r="K1275" s="15">
        <v>60</v>
      </c>
      <c r="L1275" s="15">
        <v>450</v>
      </c>
      <c r="M1275" s="15">
        <v>430</v>
      </c>
      <c r="N1275" s="15">
        <v>6000</v>
      </c>
      <c r="O1275" s="15">
        <v>46268.800000000003</v>
      </c>
      <c r="P1275" s="15">
        <v>0</v>
      </c>
      <c r="Q1275" s="15">
        <v>1560</v>
      </c>
      <c r="R1275" s="15">
        <v>90756.93</v>
      </c>
      <c r="S1275" s="15">
        <v>115685</v>
      </c>
      <c r="T1275" s="15">
        <v>21880.12</v>
      </c>
      <c r="U1275" s="15">
        <v>0</v>
      </c>
      <c r="V1275" s="15">
        <v>1020.61</v>
      </c>
      <c r="W1275" s="15">
        <v>132585.73000000001</v>
      </c>
      <c r="X1275" s="16">
        <v>160</v>
      </c>
      <c r="Y1275" s="16">
        <v>1390</v>
      </c>
      <c r="Z1275" s="16">
        <v>0</v>
      </c>
      <c r="AA1275" s="16">
        <v>0</v>
      </c>
      <c r="AB1275" s="16">
        <v>1550</v>
      </c>
      <c r="AC1275" s="16">
        <v>0</v>
      </c>
      <c r="AD1275" s="15">
        <v>0</v>
      </c>
      <c r="AE1275" s="15">
        <v>32218.07</v>
      </c>
      <c r="AF1275" s="17">
        <v>-35.89</v>
      </c>
      <c r="AG1275" s="17">
        <v>0.93</v>
      </c>
      <c r="AH1275" s="17">
        <v>0</v>
      </c>
      <c r="AI1275" s="17">
        <v>0</v>
      </c>
      <c r="AJ1275" s="17">
        <v>0</v>
      </c>
      <c r="AK1275" s="17">
        <v>0</v>
      </c>
      <c r="AL1275" s="18">
        <v>1807</v>
      </c>
      <c r="AM1275" s="18">
        <v>1828</v>
      </c>
      <c r="AN1275" s="35">
        <v>42852</v>
      </c>
      <c r="AO1275" s="35">
        <v>42850</v>
      </c>
      <c r="AP1275" s="23" t="s">
        <v>50</v>
      </c>
      <c r="AQ1275" s="36">
        <v>42850.816400462965</v>
      </c>
      <c r="AR1275" s="20" t="s">
        <v>71</v>
      </c>
      <c r="AS1275" s="25" t="s">
        <v>50</v>
      </c>
      <c r="AT1275" s="37">
        <v>42850.879733796297</v>
      </c>
      <c r="AU1275" s="21" t="s">
        <v>57</v>
      </c>
    </row>
    <row r="1276" spans="1:47" x14ac:dyDescent="0.2">
      <c r="A1276" s="4" t="s">
        <v>178</v>
      </c>
      <c r="B1276" s="14" t="s">
        <v>179</v>
      </c>
      <c r="C1276" s="34">
        <v>42850</v>
      </c>
      <c r="D1276" s="15">
        <v>85865</v>
      </c>
      <c r="E1276" s="15">
        <v>85065</v>
      </c>
      <c r="F1276" s="15">
        <v>0</v>
      </c>
      <c r="G1276" s="15">
        <v>0</v>
      </c>
      <c r="H1276" s="15">
        <v>0</v>
      </c>
      <c r="I1276" s="15">
        <v>800</v>
      </c>
      <c r="J1276" s="15">
        <v>8365.83</v>
      </c>
      <c r="K1276" s="15">
        <v>0</v>
      </c>
      <c r="L1276" s="15">
        <v>320</v>
      </c>
      <c r="M1276" s="15">
        <v>60</v>
      </c>
      <c r="N1276" s="15">
        <v>100</v>
      </c>
      <c r="O1276" s="15">
        <v>28192</v>
      </c>
      <c r="P1276" s="15">
        <v>45</v>
      </c>
      <c r="Q1276" s="15">
        <v>4695</v>
      </c>
      <c r="R1276" s="15">
        <v>61778.83</v>
      </c>
      <c r="S1276" s="15">
        <v>85065</v>
      </c>
      <c r="T1276" s="15">
        <v>9073.67</v>
      </c>
      <c r="U1276" s="15">
        <v>0</v>
      </c>
      <c r="V1276" s="15">
        <v>572.16</v>
      </c>
      <c r="W1276" s="15">
        <v>94610.83</v>
      </c>
      <c r="X1276" s="16">
        <v>160</v>
      </c>
      <c r="Y1276" s="16">
        <v>2210</v>
      </c>
      <c r="Z1276" s="16">
        <v>0</v>
      </c>
      <c r="AA1276" s="16">
        <v>0</v>
      </c>
      <c r="AB1276" s="16">
        <v>2370</v>
      </c>
      <c r="AC1276" s="16">
        <v>0</v>
      </c>
      <c r="AD1276" s="15">
        <v>0</v>
      </c>
      <c r="AE1276" s="15">
        <v>21816.17</v>
      </c>
      <c r="AF1276" s="17">
        <v>-66.36</v>
      </c>
      <c r="AG1276" s="17">
        <v>0.03</v>
      </c>
      <c r="AH1276" s="17">
        <v>0</v>
      </c>
      <c r="AI1276" s="17">
        <v>0</v>
      </c>
      <c r="AJ1276" s="17">
        <v>0</v>
      </c>
      <c r="AK1276" s="17">
        <v>0</v>
      </c>
      <c r="AL1276" s="18">
        <v>1137</v>
      </c>
      <c r="AM1276" s="18">
        <v>1164</v>
      </c>
      <c r="AN1276" s="35">
        <v>42853</v>
      </c>
      <c r="AO1276" s="35">
        <v>42851</v>
      </c>
      <c r="AP1276" s="23" t="s">
        <v>50</v>
      </c>
      <c r="AQ1276" s="36">
        <v>42851.756863425922</v>
      </c>
      <c r="AR1276" s="20" t="s">
        <v>71</v>
      </c>
      <c r="AS1276" s="25" t="s">
        <v>50</v>
      </c>
      <c r="AT1276" s="37">
        <v>42852.415972222225</v>
      </c>
      <c r="AU1276" s="21" t="s">
        <v>51</v>
      </c>
    </row>
    <row r="1277" spans="1:47" x14ac:dyDescent="0.2">
      <c r="A1277" s="4" t="s">
        <v>178</v>
      </c>
      <c r="B1277" s="14" t="s">
        <v>179</v>
      </c>
      <c r="C1277" s="34">
        <v>42851</v>
      </c>
      <c r="D1277" s="15">
        <v>71355</v>
      </c>
      <c r="E1277" s="15">
        <v>70405</v>
      </c>
      <c r="F1277" s="15">
        <v>100</v>
      </c>
      <c r="G1277" s="15">
        <v>0</v>
      </c>
      <c r="H1277" s="15">
        <v>0</v>
      </c>
      <c r="I1277" s="15">
        <v>850</v>
      </c>
      <c r="J1277" s="15">
        <v>7575.75</v>
      </c>
      <c r="K1277" s="15">
        <v>0</v>
      </c>
      <c r="L1277" s="15">
        <v>485</v>
      </c>
      <c r="M1277" s="15">
        <v>75</v>
      </c>
      <c r="N1277" s="15">
        <v>3000</v>
      </c>
      <c r="O1277" s="15">
        <v>32083.9</v>
      </c>
      <c r="P1277" s="15">
        <v>0</v>
      </c>
      <c r="Q1277" s="15">
        <v>1830</v>
      </c>
      <c r="R1277" s="15">
        <v>48576.85</v>
      </c>
      <c r="S1277" s="15">
        <v>70405</v>
      </c>
      <c r="T1277" s="15">
        <v>11553.5</v>
      </c>
      <c r="U1277" s="15">
        <v>0</v>
      </c>
      <c r="V1277" s="15">
        <v>532.25</v>
      </c>
      <c r="W1277" s="15">
        <v>79490.75</v>
      </c>
      <c r="X1277" s="16">
        <v>300</v>
      </c>
      <c r="Y1277" s="16">
        <v>1140</v>
      </c>
      <c r="Z1277" s="16">
        <v>0</v>
      </c>
      <c r="AA1277" s="16">
        <v>0</v>
      </c>
      <c r="AB1277" s="16">
        <v>1440</v>
      </c>
      <c r="AC1277" s="16">
        <v>0</v>
      </c>
      <c r="AD1277" s="15">
        <v>0</v>
      </c>
      <c r="AE1277" s="15">
        <v>25388.15</v>
      </c>
      <c r="AF1277" s="17">
        <v>-42.09</v>
      </c>
      <c r="AG1277" s="17">
        <v>0.85</v>
      </c>
      <c r="AH1277" s="17">
        <v>0</v>
      </c>
      <c r="AI1277" s="17">
        <v>0</v>
      </c>
      <c r="AJ1277" s="17">
        <v>0</v>
      </c>
      <c r="AK1277" s="17">
        <v>0</v>
      </c>
      <c r="AL1277" s="18">
        <v>1075</v>
      </c>
      <c r="AM1277" s="18">
        <v>1087</v>
      </c>
      <c r="AN1277" s="35">
        <v>42857</v>
      </c>
      <c r="AO1277" s="35">
        <v>42852</v>
      </c>
      <c r="AP1277" s="23" t="s">
        <v>50</v>
      </c>
      <c r="AQ1277" s="36">
        <v>42852.751423611109</v>
      </c>
      <c r="AR1277" s="20" t="s">
        <v>71</v>
      </c>
      <c r="AS1277" s="25" t="s">
        <v>50</v>
      </c>
      <c r="AT1277" s="37">
        <v>42853.463414351849</v>
      </c>
      <c r="AU1277" s="21" t="s">
        <v>51</v>
      </c>
    </row>
    <row r="1278" spans="1:47" x14ac:dyDescent="0.2">
      <c r="A1278" s="4" t="s">
        <v>178</v>
      </c>
      <c r="B1278" s="14" t="s">
        <v>179</v>
      </c>
      <c r="C1278" s="34">
        <v>42852</v>
      </c>
      <c r="D1278" s="15">
        <v>73670</v>
      </c>
      <c r="E1278" s="15">
        <v>72920</v>
      </c>
      <c r="F1278" s="15">
        <v>50</v>
      </c>
      <c r="G1278" s="15">
        <v>0</v>
      </c>
      <c r="H1278" s="15">
        <v>0</v>
      </c>
      <c r="I1278" s="15">
        <v>700</v>
      </c>
      <c r="J1278" s="15">
        <v>7572.48</v>
      </c>
      <c r="K1278" s="15">
        <v>0</v>
      </c>
      <c r="L1278" s="15">
        <v>390</v>
      </c>
      <c r="M1278" s="15">
        <v>535</v>
      </c>
      <c r="N1278" s="15">
        <v>5000</v>
      </c>
      <c r="O1278" s="15">
        <v>35355.599999999999</v>
      </c>
      <c r="P1278" s="15">
        <v>0</v>
      </c>
      <c r="Q1278" s="15">
        <v>2090</v>
      </c>
      <c r="R1278" s="15">
        <v>49721.88</v>
      </c>
      <c r="S1278" s="15">
        <v>72920</v>
      </c>
      <c r="T1278" s="15">
        <v>13691.57</v>
      </c>
      <c r="U1278" s="15">
        <v>0</v>
      </c>
      <c r="V1278" s="15">
        <v>555.91</v>
      </c>
      <c r="W1278" s="15">
        <v>82167.48</v>
      </c>
      <c r="X1278" s="16">
        <v>80</v>
      </c>
      <c r="Y1278" s="16">
        <v>1000</v>
      </c>
      <c r="Z1278" s="16">
        <v>0</v>
      </c>
      <c r="AA1278" s="16">
        <v>0</v>
      </c>
      <c r="AB1278" s="16">
        <v>1080</v>
      </c>
      <c r="AC1278" s="16">
        <v>0</v>
      </c>
      <c r="AD1278" s="15">
        <v>0</v>
      </c>
      <c r="AE1278" s="15">
        <v>27938.12</v>
      </c>
      <c r="AF1278" s="17">
        <v>-43.15</v>
      </c>
      <c r="AG1278" s="17">
        <v>0.88</v>
      </c>
      <c r="AH1278" s="17">
        <v>0</v>
      </c>
      <c r="AI1278" s="17">
        <v>0</v>
      </c>
      <c r="AJ1278" s="17">
        <v>0</v>
      </c>
      <c r="AK1278" s="17">
        <v>0</v>
      </c>
      <c r="AL1278" s="18">
        <v>1010</v>
      </c>
      <c r="AM1278" s="18">
        <v>1039</v>
      </c>
      <c r="AN1278" s="35">
        <v>42858</v>
      </c>
      <c r="AO1278" s="35">
        <v>42853</v>
      </c>
      <c r="AP1278" s="23" t="s">
        <v>50</v>
      </c>
      <c r="AQ1278" s="36">
        <v>42855.826342592591</v>
      </c>
      <c r="AR1278" s="20" t="s">
        <v>51</v>
      </c>
      <c r="AS1278" s="25" t="s">
        <v>50</v>
      </c>
      <c r="AT1278" s="37">
        <v>42857.468946759262</v>
      </c>
      <c r="AU1278" s="21" t="s">
        <v>51</v>
      </c>
    </row>
    <row r="1279" spans="1:47" x14ac:dyDescent="0.2">
      <c r="A1279" s="4" t="s">
        <v>178</v>
      </c>
      <c r="B1279" s="14" t="s">
        <v>179</v>
      </c>
      <c r="C1279" s="34">
        <v>42853</v>
      </c>
      <c r="D1279" s="15">
        <v>71645</v>
      </c>
      <c r="E1279" s="15">
        <v>70495</v>
      </c>
      <c r="F1279" s="15">
        <v>50</v>
      </c>
      <c r="G1279" s="15">
        <v>0</v>
      </c>
      <c r="H1279" s="15">
        <v>0</v>
      </c>
      <c r="I1279" s="15">
        <v>1100</v>
      </c>
      <c r="J1279" s="15">
        <v>8513.61</v>
      </c>
      <c r="K1279" s="15">
        <v>0</v>
      </c>
      <c r="L1279" s="15">
        <v>425</v>
      </c>
      <c r="M1279" s="15">
        <v>145</v>
      </c>
      <c r="N1279" s="15">
        <v>5500</v>
      </c>
      <c r="O1279" s="15">
        <v>37736.400000000001</v>
      </c>
      <c r="P1279" s="15">
        <v>0</v>
      </c>
      <c r="Q1279" s="15">
        <v>1580</v>
      </c>
      <c r="R1279" s="15">
        <v>46912.21</v>
      </c>
      <c r="S1279" s="15">
        <v>70495</v>
      </c>
      <c r="T1279" s="15">
        <v>15139.35</v>
      </c>
      <c r="U1279" s="15">
        <v>0</v>
      </c>
      <c r="V1279" s="15">
        <v>594.26</v>
      </c>
      <c r="W1279" s="15">
        <v>80728.61</v>
      </c>
      <c r="X1279" s="16">
        <v>260</v>
      </c>
      <c r="Y1279" s="16">
        <v>540</v>
      </c>
      <c r="Z1279" s="16">
        <v>0</v>
      </c>
      <c r="AA1279" s="16">
        <v>0</v>
      </c>
      <c r="AB1279" s="16">
        <v>800</v>
      </c>
      <c r="AC1279" s="16">
        <v>0</v>
      </c>
      <c r="AD1279" s="15">
        <v>0</v>
      </c>
      <c r="AE1279" s="15">
        <v>29452.79</v>
      </c>
      <c r="AF1279" s="17">
        <v>-30</v>
      </c>
      <c r="AG1279" s="17">
        <v>-0.21</v>
      </c>
      <c r="AH1279" s="17">
        <v>0</v>
      </c>
      <c r="AI1279" s="17">
        <v>0</v>
      </c>
      <c r="AJ1279" s="17">
        <v>0</v>
      </c>
      <c r="AK1279" s="17">
        <v>0</v>
      </c>
      <c r="AL1279" s="18">
        <v>1010</v>
      </c>
      <c r="AM1279" s="18">
        <v>1035</v>
      </c>
      <c r="AN1279" s="35">
        <v>42859</v>
      </c>
      <c r="AO1279" s="35">
        <v>42854</v>
      </c>
      <c r="AP1279" s="23" t="s">
        <v>50</v>
      </c>
      <c r="AQ1279" s="36">
        <v>42857.62909722222</v>
      </c>
      <c r="AR1279" s="20" t="s">
        <v>71</v>
      </c>
      <c r="AS1279" s="25" t="s">
        <v>50</v>
      </c>
      <c r="AT1279" s="37">
        <v>42857.881342592591</v>
      </c>
      <c r="AU1279" s="21" t="s">
        <v>51</v>
      </c>
    </row>
    <row r="1280" spans="1:47" x14ac:dyDescent="0.2">
      <c r="A1280" s="4" t="s">
        <v>178</v>
      </c>
      <c r="B1280" s="14" t="s">
        <v>179</v>
      </c>
      <c r="C1280" s="34">
        <v>42854</v>
      </c>
      <c r="D1280" s="15">
        <v>44515</v>
      </c>
      <c r="E1280" s="15">
        <v>44015</v>
      </c>
      <c r="F1280" s="15">
        <v>0</v>
      </c>
      <c r="G1280" s="15">
        <v>0</v>
      </c>
      <c r="H1280" s="15">
        <v>0</v>
      </c>
      <c r="I1280" s="15">
        <v>500</v>
      </c>
      <c r="J1280" s="15">
        <v>5190.24</v>
      </c>
      <c r="K1280" s="15">
        <v>0</v>
      </c>
      <c r="L1280" s="15">
        <v>245</v>
      </c>
      <c r="M1280" s="15">
        <v>105</v>
      </c>
      <c r="N1280" s="15">
        <v>100</v>
      </c>
      <c r="O1280" s="15">
        <v>25303.5</v>
      </c>
      <c r="P1280" s="15">
        <v>220</v>
      </c>
      <c r="Q1280" s="15">
        <v>495</v>
      </c>
      <c r="R1280" s="15">
        <v>24136.74</v>
      </c>
      <c r="S1280" s="15">
        <v>44015</v>
      </c>
      <c r="T1280" s="15">
        <v>5777.79</v>
      </c>
      <c r="U1280" s="15">
        <v>0</v>
      </c>
      <c r="V1280" s="15">
        <v>362.45</v>
      </c>
      <c r="W1280" s="15">
        <v>50055.24</v>
      </c>
      <c r="X1280" s="16">
        <v>110</v>
      </c>
      <c r="Y1280" s="16">
        <v>985</v>
      </c>
      <c r="Z1280" s="16">
        <v>0</v>
      </c>
      <c r="AA1280" s="16">
        <v>0</v>
      </c>
      <c r="AB1280" s="16">
        <v>1095</v>
      </c>
      <c r="AC1280" s="16">
        <v>0</v>
      </c>
      <c r="AD1280" s="15">
        <v>0</v>
      </c>
      <c r="AE1280" s="15">
        <v>20858.259999999998</v>
      </c>
      <c r="AF1280" s="17">
        <v>0</v>
      </c>
      <c r="AG1280" s="17">
        <v>0.74</v>
      </c>
      <c r="AH1280" s="17">
        <v>0</v>
      </c>
      <c r="AI1280" s="17">
        <v>-715</v>
      </c>
      <c r="AJ1280" s="17">
        <v>0</v>
      </c>
      <c r="AK1280" s="17">
        <v>0</v>
      </c>
      <c r="AL1280" s="18">
        <v>544</v>
      </c>
      <c r="AM1280" s="18">
        <v>573</v>
      </c>
      <c r="AN1280" s="35">
        <v>42859</v>
      </c>
      <c r="AO1280" s="35">
        <v>42857</v>
      </c>
      <c r="AP1280" s="23" t="s">
        <v>50</v>
      </c>
      <c r="AQ1280" s="36">
        <v>42857.812337962961</v>
      </c>
      <c r="AR1280" s="20" t="s">
        <v>71</v>
      </c>
      <c r="AS1280" s="25" t="s">
        <v>50</v>
      </c>
      <c r="AT1280" s="37">
        <v>42857.881342592591</v>
      </c>
      <c r="AU1280" s="21" t="s">
        <v>51</v>
      </c>
    </row>
    <row r="1281" spans="1:47" x14ac:dyDescent="0.2">
      <c r="A1281" s="4" t="s">
        <v>180</v>
      </c>
      <c r="B1281" s="14" t="s">
        <v>181</v>
      </c>
      <c r="C1281" s="34">
        <v>42826</v>
      </c>
      <c r="D1281" s="15">
        <v>148905</v>
      </c>
      <c r="E1281" s="15">
        <v>147255</v>
      </c>
      <c r="F1281" s="15">
        <v>100</v>
      </c>
      <c r="G1281" s="15">
        <v>0</v>
      </c>
      <c r="H1281" s="15">
        <v>0</v>
      </c>
      <c r="I1281" s="15">
        <v>1550</v>
      </c>
      <c r="J1281" s="15">
        <v>38432.49</v>
      </c>
      <c r="K1281" s="15">
        <v>0</v>
      </c>
      <c r="L1281" s="15">
        <v>740</v>
      </c>
      <c r="M1281" s="15">
        <v>340</v>
      </c>
      <c r="N1281" s="15">
        <v>2000</v>
      </c>
      <c r="O1281" s="15">
        <v>131403.17000000001</v>
      </c>
      <c r="P1281" s="15">
        <v>345</v>
      </c>
      <c r="Q1281" s="15">
        <v>45026.87</v>
      </c>
      <c r="R1281" s="15">
        <v>13642.45</v>
      </c>
      <c r="S1281" s="15">
        <v>147255</v>
      </c>
      <c r="T1281" s="15">
        <v>40577.56</v>
      </c>
      <c r="U1281" s="15">
        <v>0</v>
      </c>
      <c r="V1281" s="15">
        <v>2584.9299999999998</v>
      </c>
      <c r="W1281" s="15">
        <v>188417.49</v>
      </c>
      <c r="X1281" s="16">
        <v>0</v>
      </c>
      <c r="Y1281" s="16">
        <v>0</v>
      </c>
      <c r="Z1281" s="16">
        <v>0</v>
      </c>
      <c r="AA1281" s="16">
        <v>0</v>
      </c>
      <c r="AB1281" s="16">
        <v>0</v>
      </c>
      <c r="AC1281" s="16">
        <v>0</v>
      </c>
      <c r="AD1281" s="15">
        <v>0</v>
      </c>
      <c r="AE1281" s="15">
        <v>91890.68</v>
      </c>
      <c r="AF1281" s="17">
        <v>-919.3</v>
      </c>
      <c r="AG1281" s="17">
        <v>0.32</v>
      </c>
      <c r="AH1281" s="17">
        <v>0</v>
      </c>
      <c r="AI1281" s="17">
        <v>0</v>
      </c>
      <c r="AJ1281" s="17">
        <v>0</v>
      </c>
      <c r="AK1281" s="17">
        <v>0</v>
      </c>
      <c r="AL1281" s="18">
        <v>1970</v>
      </c>
      <c r="AM1281" s="18">
        <v>2002</v>
      </c>
      <c r="AN1281" s="35">
        <v>42830</v>
      </c>
      <c r="AO1281" s="35">
        <v>42828</v>
      </c>
      <c r="AP1281" s="23" t="s">
        <v>50</v>
      </c>
      <c r="AQ1281" s="36">
        <v>42829.677847222221</v>
      </c>
      <c r="AR1281" s="20" t="s">
        <v>51</v>
      </c>
      <c r="AS1281" s="25" t="s">
        <v>50</v>
      </c>
      <c r="AT1281" s="37">
        <v>42850.879733796297</v>
      </c>
      <c r="AU1281" s="21" t="s">
        <v>57</v>
      </c>
    </row>
    <row r="1282" spans="1:47" x14ac:dyDescent="0.2">
      <c r="A1282" s="4" t="s">
        <v>180</v>
      </c>
      <c r="B1282" s="14" t="s">
        <v>181</v>
      </c>
      <c r="C1282" s="34">
        <v>42828</v>
      </c>
      <c r="D1282" s="15">
        <v>294475</v>
      </c>
      <c r="E1282" s="15">
        <v>290275</v>
      </c>
      <c r="F1282" s="15">
        <v>1200</v>
      </c>
      <c r="G1282" s="15">
        <v>0</v>
      </c>
      <c r="H1282" s="15">
        <v>0</v>
      </c>
      <c r="I1282" s="15">
        <v>3000</v>
      </c>
      <c r="J1282" s="15">
        <v>80690.91</v>
      </c>
      <c r="K1282" s="15">
        <v>0</v>
      </c>
      <c r="L1282" s="15">
        <v>1055</v>
      </c>
      <c r="M1282" s="15">
        <v>1090</v>
      </c>
      <c r="N1282" s="15">
        <v>8000</v>
      </c>
      <c r="O1282" s="15">
        <v>230922.04</v>
      </c>
      <c r="P1282" s="15">
        <v>4840.1000000000004</v>
      </c>
      <c r="Q1282" s="15">
        <v>121336.86</v>
      </c>
      <c r="R1282" s="15">
        <v>28211.91</v>
      </c>
      <c r="S1282" s="15">
        <v>290275</v>
      </c>
      <c r="T1282" s="15">
        <v>89616.74</v>
      </c>
      <c r="U1282" s="15">
        <v>0</v>
      </c>
      <c r="V1282" s="15">
        <v>5419.17</v>
      </c>
      <c r="W1282" s="15">
        <v>377310.91</v>
      </c>
      <c r="X1282" s="16">
        <v>0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  <c r="AD1282" s="15">
        <v>0</v>
      </c>
      <c r="AE1282" s="15">
        <v>148086.13</v>
      </c>
      <c r="AF1282" s="17">
        <v>-1842.75</v>
      </c>
      <c r="AG1282" s="17">
        <v>-0.13</v>
      </c>
      <c r="AH1282" s="17">
        <v>0</v>
      </c>
      <c r="AI1282" s="17">
        <v>0</v>
      </c>
      <c r="AJ1282" s="17">
        <v>0</v>
      </c>
      <c r="AK1282" s="17">
        <v>0</v>
      </c>
      <c r="AL1282" s="18">
        <v>3587</v>
      </c>
      <c r="AM1282" s="18">
        <v>3635</v>
      </c>
      <c r="AN1282" s="35">
        <v>42832</v>
      </c>
      <c r="AO1282" s="35">
        <v>42829</v>
      </c>
      <c r="AP1282" s="23" t="s">
        <v>50</v>
      </c>
      <c r="AQ1282" s="36">
        <v>42830.878703703704</v>
      </c>
      <c r="AR1282" s="20" t="s">
        <v>51</v>
      </c>
      <c r="AS1282" s="25" t="s">
        <v>50</v>
      </c>
      <c r="AT1282" s="37">
        <v>42850.879733796297</v>
      </c>
      <c r="AU1282" s="21" t="s">
        <v>57</v>
      </c>
    </row>
    <row r="1283" spans="1:47" x14ac:dyDescent="0.2">
      <c r="A1283" s="4" t="s">
        <v>180</v>
      </c>
      <c r="B1283" s="14" t="s">
        <v>181</v>
      </c>
      <c r="C1283" s="34">
        <v>42829</v>
      </c>
      <c r="D1283" s="15">
        <v>207400</v>
      </c>
      <c r="E1283" s="15">
        <v>204700</v>
      </c>
      <c r="F1283" s="15">
        <v>550</v>
      </c>
      <c r="G1283" s="15">
        <v>0</v>
      </c>
      <c r="H1283" s="15">
        <v>0</v>
      </c>
      <c r="I1283" s="15">
        <v>2150</v>
      </c>
      <c r="J1283" s="15">
        <v>50084.82</v>
      </c>
      <c r="K1283" s="15">
        <v>0</v>
      </c>
      <c r="L1283" s="15">
        <v>735</v>
      </c>
      <c r="M1283" s="15">
        <v>390</v>
      </c>
      <c r="N1283" s="15">
        <v>13900</v>
      </c>
      <c r="O1283" s="15">
        <v>159925.60999999999</v>
      </c>
      <c r="P1283" s="15">
        <v>1435</v>
      </c>
      <c r="Q1283" s="15">
        <v>81680.27</v>
      </c>
      <c r="R1283" s="15">
        <v>29468.94</v>
      </c>
      <c r="S1283" s="15">
        <v>204700</v>
      </c>
      <c r="T1283" s="15">
        <v>64459.65</v>
      </c>
      <c r="U1283" s="15">
        <v>0</v>
      </c>
      <c r="V1283" s="15">
        <v>3350.17</v>
      </c>
      <c r="W1283" s="15">
        <v>258609.82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  <c r="AD1283" s="15">
        <v>0</v>
      </c>
      <c r="AE1283" s="15">
        <v>108715.79</v>
      </c>
      <c r="AF1283" s="17">
        <v>-1233.98</v>
      </c>
      <c r="AG1283" s="17">
        <v>0.21</v>
      </c>
      <c r="AH1283" s="17">
        <v>0</v>
      </c>
      <c r="AI1283" s="17">
        <v>0</v>
      </c>
      <c r="AJ1283" s="17">
        <v>0</v>
      </c>
      <c r="AK1283" s="17">
        <v>0</v>
      </c>
      <c r="AL1283" s="18">
        <v>2471</v>
      </c>
      <c r="AM1283" s="18">
        <v>2512</v>
      </c>
      <c r="AN1283" s="35">
        <v>42835</v>
      </c>
      <c r="AO1283" s="35">
        <v>42830</v>
      </c>
      <c r="AP1283" s="23" t="s">
        <v>50</v>
      </c>
      <c r="AQ1283" s="36">
        <v>42834.90525462963</v>
      </c>
      <c r="AR1283" s="20" t="s">
        <v>51</v>
      </c>
      <c r="AS1283" s="25" t="s">
        <v>50</v>
      </c>
      <c r="AT1283" s="37">
        <v>42850.879733796297</v>
      </c>
      <c r="AU1283" s="21" t="s">
        <v>57</v>
      </c>
    </row>
    <row r="1284" spans="1:47" x14ac:dyDescent="0.2">
      <c r="A1284" s="4" t="s">
        <v>180</v>
      </c>
      <c r="B1284" s="14" t="s">
        <v>181</v>
      </c>
      <c r="C1284" s="34">
        <v>42830</v>
      </c>
      <c r="D1284" s="15">
        <v>211500</v>
      </c>
      <c r="E1284" s="15">
        <v>210150</v>
      </c>
      <c r="F1284" s="15">
        <v>0</v>
      </c>
      <c r="G1284" s="15">
        <v>0</v>
      </c>
      <c r="H1284" s="15">
        <v>0</v>
      </c>
      <c r="I1284" s="15">
        <v>1350</v>
      </c>
      <c r="J1284" s="15">
        <v>50807.37</v>
      </c>
      <c r="K1284" s="15">
        <v>40</v>
      </c>
      <c r="L1284" s="15">
        <v>345</v>
      </c>
      <c r="M1284" s="15">
        <v>120</v>
      </c>
      <c r="N1284" s="15">
        <v>10400</v>
      </c>
      <c r="O1284" s="15">
        <v>170166.99</v>
      </c>
      <c r="P1284" s="15">
        <v>3423.5</v>
      </c>
      <c r="Q1284" s="15">
        <v>82765.009999999995</v>
      </c>
      <c r="R1284" s="15">
        <v>16856.87</v>
      </c>
      <c r="S1284" s="15">
        <v>210150</v>
      </c>
      <c r="T1284" s="15">
        <v>59705.48</v>
      </c>
      <c r="U1284" s="15">
        <v>0</v>
      </c>
      <c r="V1284" s="15">
        <v>3356.89</v>
      </c>
      <c r="W1284" s="15">
        <v>262812.37</v>
      </c>
      <c r="X1284" s="16">
        <v>0</v>
      </c>
      <c r="Y1284" s="16">
        <v>0</v>
      </c>
      <c r="Z1284" s="16">
        <v>0</v>
      </c>
      <c r="AA1284" s="16">
        <v>0</v>
      </c>
      <c r="AB1284" s="16">
        <v>0</v>
      </c>
      <c r="AC1284" s="16">
        <v>0</v>
      </c>
      <c r="AD1284" s="15">
        <v>0</v>
      </c>
      <c r="AE1284" s="15">
        <v>118854.62</v>
      </c>
      <c r="AF1284" s="17">
        <v>-1163.8800000000001</v>
      </c>
      <c r="AG1284" s="17">
        <v>0.45</v>
      </c>
      <c r="AH1284" s="17">
        <v>0</v>
      </c>
      <c r="AI1284" s="17">
        <v>-63361.07</v>
      </c>
      <c r="AJ1284" s="17">
        <v>0</v>
      </c>
      <c r="AK1284" s="17">
        <v>0</v>
      </c>
      <c r="AL1284" s="18">
        <v>2501</v>
      </c>
      <c r="AM1284" s="18">
        <v>2536</v>
      </c>
      <c r="AN1284" s="35">
        <v>42835</v>
      </c>
      <c r="AO1284" s="35">
        <v>42832</v>
      </c>
      <c r="AP1284" s="23" t="s">
        <v>50</v>
      </c>
      <c r="AQ1284" s="36">
        <v>42834.958078703705</v>
      </c>
      <c r="AR1284" s="20" t="s">
        <v>51</v>
      </c>
      <c r="AS1284" s="25" t="s">
        <v>50</v>
      </c>
      <c r="AT1284" s="37">
        <v>42850.879733796297</v>
      </c>
      <c r="AU1284" s="21" t="s">
        <v>57</v>
      </c>
    </row>
    <row r="1285" spans="1:47" x14ac:dyDescent="0.2">
      <c r="A1285" s="4" t="s">
        <v>180</v>
      </c>
      <c r="B1285" s="14" t="s">
        <v>181</v>
      </c>
      <c r="C1285" s="34">
        <v>42832</v>
      </c>
      <c r="D1285" s="15">
        <v>300365</v>
      </c>
      <c r="E1285" s="15">
        <v>297215</v>
      </c>
      <c r="F1285" s="15">
        <v>100</v>
      </c>
      <c r="G1285" s="15">
        <v>0</v>
      </c>
      <c r="H1285" s="15">
        <v>0</v>
      </c>
      <c r="I1285" s="15">
        <v>3050</v>
      </c>
      <c r="J1285" s="15">
        <v>78040.5</v>
      </c>
      <c r="K1285" s="15">
        <v>0</v>
      </c>
      <c r="L1285" s="15">
        <v>785</v>
      </c>
      <c r="M1285" s="15">
        <v>495</v>
      </c>
      <c r="N1285" s="15">
        <v>11200</v>
      </c>
      <c r="O1285" s="15">
        <v>233062.66</v>
      </c>
      <c r="P1285" s="15">
        <v>2153.6999999999998</v>
      </c>
      <c r="Q1285" s="15">
        <v>126174.13</v>
      </c>
      <c r="R1285" s="15">
        <v>29495.01</v>
      </c>
      <c r="S1285" s="15">
        <v>297215</v>
      </c>
      <c r="T1285" s="15">
        <v>88481.31</v>
      </c>
      <c r="U1285" s="15">
        <v>0</v>
      </c>
      <c r="V1285" s="15">
        <v>5189.1899999999996</v>
      </c>
      <c r="W1285" s="15">
        <v>379685.5</v>
      </c>
      <c r="X1285" s="16">
        <v>0</v>
      </c>
      <c r="Y1285" s="16">
        <v>0</v>
      </c>
      <c r="Z1285" s="16">
        <v>0</v>
      </c>
      <c r="AA1285" s="16">
        <v>0</v>
      </c>
      <c r="AB1285" s="16">
        <v>0</v>
      </c>
      <c r="AC1285" s="16">
        <v>0</v>
      </c>
      <c r="AD1285" s="15">
        <v>0</v>
      </c>
      <c r="AE1285" s="15">
        <v>153742.16</v>
      </c>
      <c r="AF1285" s="17">
        <v>-2087.5300000000002</v>
      </c>
      <c r="AG1285" s="17">
        <v>-0.16</v>
      </c>
      <c r="AH1285" s="17">
        <v>0</v>
      </c>
      <c r="AI1285" s="17">
        <v>0</v>
      </c>
      <c r="AJ1285" s="17">
        <v>0</v>
      </c>
      <c r="AK1285" s="17">
        <v>0</v>
      </c>
      <c r="AL1285" s="18">
        <v>3645</v>
      </c>
      <c r="AM1285" s="18">
        <v>3695</v>
      </c>
      <c r="AN1285" s="35">
        <v>42837</v>
      </c>
      <c r="AO1285" s="35">
        <v>42833</v>
      </c>
      <c r="AP1285" s="23" t="s">
        <v>50</v>
      </c>
      <c r="AQ1285" s="36">
        <v>42835.61986111111</v>
      </c>
      <c r="AR1285" s="20" t="s">
        <v>51</v>
      </c>
      <c r="AS1285" s="25" t="s">
        <v>50</v>
      </c>
      <c r="AT1285" s="37">
        <v>42850.879733796297</v>
      </c>
      <c r="AU1285" s="21" t="s">
        <v>57</v>
      </c>
    </row>
    <row r="1286" spans="1:47" x14ac:dyDescent="0.2">
      <c r="A1286" s="4" t="s">
        <v>180</v>
      </c>
      <c r="B1286" s="14" t="s">
        <v>181</v>
      </c>
      <c r="C1286" s="34">
        <v>42833</v>
      </c>
      <c r="D1286" s="15">
        <v>162120</v>
      </c>
      <c r="E1286" s="15">
        <v>160420</v>
      </c>
      <c r="F1286" s="15">
        <v>0</v>
      </c>
      <c r="G1286" s="15">
        <v>0</v>
      </c>
      <c r="H1286" s="15">
        <v>0</v>
      </c>
      <c r="I1286" s="15">
        <v>1700</v>
      </c>
      <c r="J1286" s="15">
        <v>46178.94</v>
      </c>
      <c r="K1286" s="15">
        <v>0</v>
      </c>
      <c r="L1286" s="15">
        <v>745</v>
      </c>
      <c r="M1286" s="15">
        <v>800</v>
      </c>
      <c r="N1286" s="15">
        <v>4900</v>
      </c>
      <c r="O1286" s="15">
        <v>128319.21</v>
      </c>
      <c r="P1286" s="15">
        <v>0</v>
      </c>
      <c r="Q1286" s="15">
        <v>73227.45</v>
      </c>
      <c r="R1286" s="15">
        <v>13197.28</v>
      </c>
      <c r="S1286" s="15">
        <v>160420</v>
      </c>
      <c r="T1286" s="15">
        <v>51201.81</v>
      </c>
      <c r="U1286" s="15">
        <v>0</v>
      </c>
      <c r="V1286" s="15">
        <v>3122.13</v>
      </c>
      <c r="W1286" s="15">
        <v>209843.94</v>
      </c>
      <c r="X1286" s="16">
        <v>0</v>
      </c>
      <c r="Y1286" s="16">
        <v>0</v>
      </c>
      <c r="Z1286" s="16">
        <v>0</v>
      </c>
      <c r="AA1286" s="16">
        <v>0</v>
      </c>
      <c r="AB1286" s="16">
        <v>0</v>
      </c>
      <c r="AC1286" s="16">
        <v>0</v>
      </c>
      <c r="AD1286" s="15">
        <v>0</v>
      </c>
      <c r="AE1286" s="15">
        <v>80595.27</v>
      </c>
      <c r="AF1286" s="17">
        <v>-1011.23</v>
      </c>
      <c r="AG1286" s="17">
        <v>-0.27</v>
      </c>
      <c r="AH1286" s="17">
        <v>0</v>
      </c>
      <c r="AI1286" s="17">
        <v>0</v>
      </c>
      <c r="AJ1286" s="17">
        <v>0</v>
      </c>
      <c r="AK1286" s="17">
        <v>0</v>
      </c>
      <c r="AL1286" s="18">
        <v>1919</v>
      </c>
      <c r="AM1286" s="18">
        <v>1958</v>
      </c>
      <c r="AN1286" s="35">
        <v>42837</v>
      </c>
      <c r="AO1286" s="35">
        <v>42835</v>
      </c>
      <c r="AP1286" s="23" t="s">
        <v>50</v>
      </c>
      <c r="AQ1286" s="36">
        <v>42836.495219907411</v>
      </c>
      <c r="AR1286" s="20" t="s">
        <v>51</v>
      </c>
      <c r="AS1286" s="25" t="s">
        <v>50</v>
      </c>
      <c r="AT1286" s="37">
        <v>42850.879733796297</v>
      </c>
      <c r="AU1286" s="21" t="s">
        <v>57</v>
      </c>
    </row>
    <row r="1287" spans="1:47" x14ac:dyDescent="0.2">
      <c r="A1287" s="4" t="s">
        <v>180</v>
      </c>
      <c r="B1287" s="14" t="s">
        <v>181</v>
      </c>
      <c r="C1287" s="34">
        <v>42835</v>
      </c>
      <c r="D1287" s="15">
        <v>203205</v>
      </c>
      <c r="E1287" s="15">
        <v>200255</v>
      </c>
      <c r="F1287" s="15">
        <v>450</v>
      </c>
      <c r="G1287" s="15">
        <v>0</v>
      </c>
      <c r="H1287" s="15">
        <v>0</v>
      </c>
      <c r="I1287" s="15">
        <v>2500</v>
      </c>
      <c r="J1287" s="15">
        <v>39993.93</v>
      </c>
      <c r="K1287" s="15">
        <v>0</v>
      </c>
      <c r="L1287" s="15">
        <v>795</v>
      </c>
      <c r="M1287" s="15">
        <v>255</v>
      </c>
      <c r="N1287" s="15">
        <v>19000</v>
      </c>
      <c r="O1287" s="15">
        <v>155654.35</v>
      </c>
      <c r="P1287" s="15">
        <v>2390</v>
      </c>
      <c r="Q1287" s="15">
        <v>65488.47</v>
      </c>
      <c r="R1287" s="15">
        <v>39716.11</v>
      </c>
      <c r="S1287" s="15">
        <v>200255</v>
      </c>
      <c r="T1287" s="15">
        <v>60308.81</v>
      </c>
      <c r="U1287" s="15">
        <v>0</v>
      </c>
      <c r="V1287" s="15">
        <v>2685.12</v>
      </c>
      <c r="W1287" s="15">
        <v>244248.93</v>
      </c>
      <c r="X1287" s="16">
        <v>0</v>
      </c>
      <c r="Y1287" s="16">
        <v>0</v>
      </c>
      <c r="Z1287" s="16">
        <v>0</v>
      </c>
      <c r="AA1287" s="16">
        <v>0</v>
      </c>
      <c r="AB1287" s="16">
        <v>0</v>
      </c>
      <c r="AC1287" s="16">
        <v>0</v>
      </c>
      <c r="AD1287" s="15">
        <v>0</v>
      </c>
      <c r="AE1287" s="15">
        <v>114610.42</v>
      </c>
      <c r="AF1287" s="17">
        <v>-1169.97</v>
      </c>
      <c r="AG1287" s="17">
        <v>-0.42</v>
      </c>
      <c r="AH1287" s="17">
        <v>0</v>
      </c>
      <c r="AI1287" s="17">
        <v>0</v>
      </c>
      <c r="AJ1287" s="17">
        <v>0</v>
      </c>
      <c r="AK1287" s="17">
        <v>0</v>
      </c>
      <c r="AL1287" s="18">
        <v>2794</v>
      </c>
      <c r="AM1287" s="18">
        <v>2821</v>
      </c>
      <c r="AN1287" s="35">
        <v>42842</v>
      </c>
      <c r="AO1287" s="35">
        <v>42836</v>
      </c>
      <c r="AP1287" s="23" t="s">
        <v>50</v>
      </c>
      <c r="AQ1287" s="36">
        <v>42837.439120370371</v>
      </c>
      <c r="AR1287" s="20" t="s">
        <v>51</v>
      </c>
      <c r="AS1287" s="25" t="s">
        <v>50</v>
      </c>
      <c r="AT1287" s="37">
        <v>42850.879733796297</v>
      </c>
      <c r="AU1287" s="21" t="s">
        <v>57</v>
      </c>
    </row>
    <row r="1288" spans="1:47" x14ac:dyDescent="0.2">
      <c r="A1288" s="4" t="s">
        <v>180</v>
      </c>
      <c r="B1288" s="14" t="s">
        <v>181</v>
      </c>
      <c r="C1288" s="34">
        <v>42836</v>
      </c>
      <c r="D1288" s="15">
        <v>108775</v>
      </c>
      <c r="E1288" s="15">
        <v>107525</v>
      </c>
      <c r="F1288" s="15">
        <v>0</v>
      </c>
      <c r="G1288" s="15">
        <v>0</v>
      </c>
      <c r="H1288" s="15">
        <v>0</v>
      </c>
      <c r="I1288" s="15">
        <v>1250</v>
      </c>
      <c r="J1288" s="15">
        <v>27269.79</v>
      </c>
      <c r="K1288" s="15">
        <v>0</v>
      </c>
      <c r="L1288" s="15">
        <v>290</v>
      </c>
      <c r="M1288" s="15">
        <v>840</v>
      </c>
      <c r="N1288" s="15">
        <v>2000</v>
      </c>
      <c r="O1288" s="15">
        <v>80439.67</v>
      </c>
      <c r="P1288" s="15">
        <v>1025</v>
      </c>
      <c r="Q1288" s="15">
        <v>50857.57</v>
      </c>
      <c r="R1288" s="15">
        <v>6852.55</v>
      </c>
      <c r="S1288" s="15">
        <v>107525</v>
      </c>
      <c r="T1288" s="15">
        <v>29791.87</v>
      </c>
      <c r="U1288" s="15">
        <v>0</v>
      </c>
      <c r="V1288" s="15">
        <v>1857.92</v>
      </c>
      <c r="W1288" s="15">
        <v>137174.79</v>
      </c>
      <c r="X1288" s="16">
        <v>0</v>
      </c>
      <c r="Y1288" s="16">
        <v>0</v>
      </c>
      <c r="Z1288" s="16">
        <v>0</v>
      </c>
      <c r="AA1288" s="16">
        <v>0</v>
      </c>
      <c r="AB1288" s="16">
        <v>0</v>
      </c>
      <c r="AC1288" s="16">
        <v>0</v>
      </c>
      <c r="AD1288" s="15">
        <v>0</v>
      </c>
      <c r="AE1288" s="15">
        <v>52039.88</v>
      </c>
      <c r="AF1288" s="17">
        <v>-1110.68</v>
      </c>
      <c r="AG1288" s="17">
        <v>0.12</v>
      </c>
      <c r="AH1288" s="17">
        <v>0</v>
      </c>
      <c r="AI1288" s="17">
        <v>0</v>
      </c>
      <c r="AJ1288" s="17">
        <v>0</v>
      </c>
      <c r="AK1288" s="17">
        <v>0</v>
      </c>
      <c r="AL1288" s="18">
        <v>1748</v>
      </c>
      <c r="AM1288" s="18">
        <v>1769</v>
      </c>
      <c r="AN1288" s="35">
        <v>42843</v>
      </c>
      <c r="AO1288" s="35">
        <v>42837</v>
      </c>
      <c r="AP1288" s="23" t="s">
        <v>50</v>
      </c>
      <c r="AQ1288" s="36">
        <v>42841.673564814817</v>
      </c>
      <c r="AR1288" s="20" t="s">
        <v>51</v>
      </c>
      <c r="AS1288" s="25" t="s">
        <v>50</v>
      </c>
      <c r="AT1288" s="37">
        <v>42850.879733796297</v>
      </c>
      <c r="AU1288" s="21" t="s">
        <v>57</v>
      </c>
    </row>
    <row r="1289" spans="1:47" x14ac:dyDescent="0.2">
      <c r="A1289" s="4" t="s">
        <v>180</v>
      </c>
      <c r="B1289" s="14" t="s">
        <v>181</v>
      </c>
      <c r="C1289" s="34">
        <v>42837</v>
      </c>
      <c r="D1289" s="15">
        <v>56070</v>
      </c>
      <c r="E1289" s="15">
        <v>55320</v>
      </c>
      <c r="F1289" s="15">
        <v>0</v>
      </c>
      <c r="G1289" s="15">
        <v>0</v>
      </c>
      <c r="H1289" s="15">
        <v>0</v>
      </c>
      <c r="I1289" s="15">
        <v>750</v>
      </c>
      <c r="J1289" s="15">
        <v>14910.36</v>
      </c>
      <c r="K1289" s="15">
        <v>0</v>
      </c>
      <c r="L1289" s="15">
        <v>135</v>
      </c>
      <c r="M1289" s="15">
        <v>390</v>
      </c>
      <c r="N1289" s="15">
        <v>0</v>
      </c>
      <c r="O1289" s="15">
        <v>41683.199999999997</v>
      </c>
      <c r="P1289" s="15">
        <v>1155</v>
      </c>
      <c r="Q1289" s="15">
        <v>26936.45</v>
      </c>
      <c r="R1289" s="15">
        <v>1730.71</v>
      </c>
      <c r="S1289" s="15">
        <v>55320</v>
      </c>
      <c r="T1289" s="15">
        <v>15175.58</v>
      </c>
      <c r="U1289" s="15">
        <v>0</v>
      </c>
      <c r="V1289" s="15">
        <v>1009.78</v>
      </c>
      <c r="W1289" s="15">
        <v>71505.36</v>
      </c>
      <c r="X1289" s="16">
        <v>0</v>
      </c>
      <c r="Y1289" s="16">
        <v>0</v>
      </c>
      <c r="Z1289" s="16">
        <v>0</v>
      </c>
      <c r="AA1289" s="16">
        <v>0</v>
      </c>
      <c r="AB1289" s="16">
        <v>0</v>
      </c>
      <c r="AC1289" s="16">
        <v>0</v>
      </c>
      <c r="AD1289" s="15">
        <v>0</v>
      </c>
      <c r="AE1289" s="15">
        <v>26247.84</v>
      </c>
      <c r="AF1289" s="17">
        <v>-615.82000000000005</v>
      </c>
      <c r="AG1289" s="17">
        <v>0.16</v>
      </c>
      <c r="AH1289" s="17">
        <v>0</v>
      </c>
      <c r="AI1289" s="17">
        <v>0</v>
      </c>
      <c r="AJ1289" s="17">
        <v>0</v>
      </c>
      <c r="AK1289" s="17">
        <v>0</v>
      </c>
      <c r="AL1289" s="18">
        <v>1120</v>
      </c>
      <c r="AM1289" s="18">
        <v>1121</v>
      </c>
      <c r="AN1289" s="35">
        <v>42844</v>
      </c>
      <c r="AO1289" s="35">
        <v>42838</v>
      </c>
      <c r="AP1289" s="23" t="s">
        <v>50</v>
      </c>
      <c r="AQ1289" s="36">
        <v>42842.358449074076</v>
      </c>
      <c r="AR1289" s="20" t="s">
        <v>51</v>
      </c>
      <c r="AS1289" s="25" t="s">
        <v>50</v>
      </c>
      <c r="AT1289" s="37">
        <v>42850.879733796297</v>
      </c>
      <c r="AU1289" s="21" t="s">
        <v>57</v>
      </c>
    </row>
    <row r="1290" spans="1:47" x14ac:dyDescent="0.2">
      <c r="A1290" s="4" t="s">
        <v>180</v>
      </c>
      <c r="B1290" s="14" t="s">
        <v>181</v>
      </c>
      <c r="C1290" s="34">
        <v>42842</v>
      </c>
      <c r="D1290" s="15">
        <v>257285</v>
      </c>
      <c r="E1290" s="15">
        <v>253635</v>
      </c>
      <c r="F1290" s="15">
        <v>0</v>
      </c>
      <c r="G1290" s="15">
        <v>0</v>
      </c>
      <c r="H1290" s="15">
        <v>0</v>
      </c>
      <c r="I1290" s="15">
        <v>3650</v>
      </c>
      <c r="J1290" s="15">
        <v>74962.350000000006</v>
      </c>
      <c r="K1290" s="15">
        <v>0</v>
      </c>
      <c r="L1290" s="15">
        <v>590</v>
      </c>
      <c r="M1290" s="15">
        <v>110</v>
      </c>
      <c r="N1290" s="15">
        <v>10000</v>
      </c>
      <c r="O1290" s="15">
        <v>215512.06</v>
      </c>
      <c r="P1290" s="15">
        <v>115</v>
      </c>
      <c r="Q1290" s="15">
        <v>101985.52</v>
      </c>
      <c r="R1290" s="15">
        <v>25334.77</v>
      </c>
      <c r="S1290" s="15">
        <v>253635</v>
      </c>
      <c r="T1290" s="15">
        <v>84362.47</v>
      </c>
      <c r="U1290" s="15">
        <v>0</v>
      </c>
      <c r="V1290" s="15">
        <v>4949.88</v>
      </c>
      <c r="W1290" s="15">
        <v>332947.34999999998</v>
      </c>
      <c r="X1290" s="16">
        <v>0</v>
      </c>
      <c r="Y1290" s="16">
        <v>0</v>
      </c>
      <c r="Z1290" s="16">
        <v>0</v>
      </c>
      <c r="AA1290" s="16">
        <v>0</v>
      </c>
      <c r="AB1290" s="16">
        <v>0</v>
      </c>
      <c r="AC1290" s="16">
        <v>0</v>
      </c>
      <c r="AD1290" s="15">
        <v>0</v>
      </c>
      <c r="AE1290" s="15">
        <v>139849.71</v>
      </c>
      <c r="AF1290" s="17">
        <v>-1979.41</v>
      </c>
      <c r="AG1290" s="17">
        <v>0.28999999999999998</v>
      </c>
      <c r="AH1290" s="17">
        <v>0</v>
      </c>
      <c r="AI1290" s="17">
        <v>0</v>
      </c>
      <c r="AJ1290" s="17">
        <v>0</v>
      </c>
      <c r="AK1290" s="17">
        <v>0</v>
      </c>
      <c r="AL1290" s="18">
        <v>3949</v>
      </c>
      <c r="AM1290" s="18">
        <v>3985</v>
      </c>
      <c r="AN1290" s="35">
        <v>42845</v>
      </c>
      <c r="AO1290" s="35">
        <v>42843</v>
      </c>
      <c r="AP1290" s="23" t="s">
        <v>50</v>
      </c>
      <c r="AQ1290" s="36">
        <v>42843.761458333334</v>
      </c>
      <c r="AR1290" s="20" t="s">
        <v>51</v>
      </c>
      <c r="AS1290" s="25" t="s">
        <v>50</v>
      </c>
      <c r="AT1290" s="37">
        <v>42850.879733796297</v>
      </c>
      <c r="AU1290" s="21" t="s">
        <v>57</v>
      </c>
    </row>
    <row r="1291" spans="1:47" x14ac:dyDescent="0.2">
      <c r="A1291" s="4" t="s">
        <v>180</v>
      </c>
      <c r="B1291" s="14" t="s">
        <v>181</v>
      </c>
      <c r="C1291" s="34">
        <v>42843</v>
      </c>
      <c r="D1291" s="15">
        <v>242490</v>
      </c>
      <c r="E1291" s="15">
        <v>238990</v>
      </c>
      <c r="F1291" s="15">
        <v>100</v>
      </c>
      <c r="G1291" s="15">
        <v>0</v>
      </c>
      <c r="H1291" s="15">
        <v>0</v>
      </c>
      <c r="I1291" s="15">
        <v>3400</v>
      </c>
      <c r="J1291" s="15">
        <v>56224.53</v>
      </c>
      <c r="K1291" s="15">
        <v>0</v>
      </c>
      <c r="L1291" s="15">
        <v>715</v>
      </c>
      <c r="M1291" s="15">
        <v>820</v>
      </c>
      <c r="N1291" s="15">
        <v>5200</v>
      </c>
      <c r="O1291" s="15">
        <v>229818.03</v>
      </c>
      <c r="P1291" s="15">
        <v>716.5</v>
      </c>
      <c r="Q1291" s="15">
        <v>60812.6</v>
      </c>
      <c r="R1291" s="15">
        <v>14102.4</v>
      </c>
      <c r="S1291" s="15">
        <v>238990</v>
      </c>
      <c r="T1291" s="15">
        <v>62680.87</v>
      </c>
      <c r="U1291" s="15">
        <v>0</v>
      </c>
      <c r="V1291" s="15">
        <v>3778.66</v>
      </c>
      <c r="W1291" s="15">
        <v>300249.53000000003</v>
      </c>
      <c r="X1291" s="16">
        <v>0</v>
      </c>
      <c r="Y1291" s="16">
        <v>0</v>
      </c>
      <c r="Z1291" s="16">
        <v>0</v>
      </c>
      <c r="AA1291" s="16">
        <v>0</v>
      </c>
      <c r="AB1291" s="16">
        <v>0</v>
      </c>
      <c r="AC1291" s="16">
        <v>0</v>
      </c>
      <c r="AD1291" s="15">
        <v>0</v>
      </c>
      <c r="AE1291" s="15">
        <v>172058.5</v>
      </c>
      <c r="AF1291" s="17">
        <v>-1239.6199999999999</v>
      </c>
      <c r="AG1291" s="17">
        <v>-0.5</v>
      </c>
      <c r="AH1291" s="17">
        <v>0</v>
      </c>
      <c r="AI1291" s="17">
        <v>-8350</v>
      </c>
      <c r="AJ1291" s="17">
        <v>0</v>
      </c>
      <c r="AK1291" s="17">
        <v>0</v>
      </c>
      <c r="AL1291" s="18">
        <v>3397</v>
      </c>
      <c r="AM1291" s="18">
        <v>3455</v>
      </c>
      <c r="AN1291" s="35">
        <v>42846</v>
      </c>
      <c r="AO1291" s="35">
        <v>42844</v>
      </c>
      <c r="AP1291" s="23" t="s">
        <v>50</v>
      </c>
      <c r="AQ1291" s="36">
        <v>42845.368692129632</v>
      </c>
      <c r="AR1291" s="20" t="s">
        <v>51</v>
      </c>
      <c r="AS1291" s="25" t="s">
        <v>50</v>
      </c>
      <c r="AT1291" s="37">
        <v>42850.879733796297</v>
      </c>
      <c r="AU1291" s="21" t="s">
        <v>57</v>
      </c>
    </row>
    <row r="1292" spans="1:47" x14ac:dyDescent="0.2">
      <c r="A1292" s="4" t="s">
        <v>180</v>
      </c>
      <c r="B1292" s="14" t="s">
        <v>181</v>
      </c>
      <c r="C1292" s="34">
        <v>42844</v>
      </c>
      <c r="D1292" s="15">
        <v>207505</v>
      </c>
      <c r="E1292" s="15">
        <v>204805</v>
      </c>
      <c r="F1292" s="15">
        <v>150</v>
      </c>
      <c r="G1292" s="15">
        <v>0</v>
      </c>
      <c r="H1292" s="15">
        <v>0</v>
      </c>
      <c r="I1292" s="15">
        <v>2550</v>
      </c>
      <c r="J1292" s="15">
        <v>53219.76</v>
      </c>
      <c r="K1292" s="15">
        <v>0</v>
      </c>
      <c r="L1292" s="15">
        <v>750</v>
      </c>
      <c r="M1292" s="15">
        <v>320</v>
      </c>
      <c r="N1292" s="15">
        <v>13300</v>
      </c>
      <c r="O1292" s="15">
        <v>192233.01</v>
      </c>
      <c r="P1292" s="15">
        <v>1175</v>
      </c>
      <c r="Q1292" s="15">
        <v>52389.5</v>
      </c>
      <c r="R1292" s="15">
        <v>29297.25</v>
      </c>
      <c r="S1292" s="15">
        <v>204805</v>
      </c>
      <c r="T1292" s="15">
        <v>66738.09</v>
      </c>
      <c r="U1292" s="15">
        <v>0</v>
      </c>
      <c r="V1292" s="15">
        <v>3551.67</v>
      </c>
      <c r="W1292" s="15">
        <v>261794.76</v>
      </c>
      <c r="X1292" s="16">
        <v>0</v>
      </c>
      <c r="Y1292" s="16">
        <v>0</v>
      </c>
      <c r="Z1292" s="16">
        <v>0</v>
      </c>
      <c r="AA1292" s="16">
        <v>0</v>
      </c>
      <c r="AB1292" s="16">
        <v>0</v>
      </c>
      <c r="AC1292" s="16">
        <v>0</v>
      </c>
      <c r="AD1292" s="15">
        <v>0</v>
      </c>
      <c r="AE1292" s="15">
        <v>137943.25</v>
      </c>
      <c r="AF1292" s="17">
        <v>-1029.0899999999999</v>
      </c>
      <c r="AG1292" s="17">
        <v>-0.25</v>
      </c>
      <c r="AH1292" s="17">
        <v>0</v>
      </c>
      <c r="AI1292" s="17">
        <v>8350</v>
      </c>
      <c r="AJ1292" s="17">
        <v>0</v>
      </c>
      <c r="AK1292" s="17">
        <v>0</v>
      </c>
      <c r="AL1292" s="18">
        <v>2680</v>
      </c>
      <c r="AM1292" s="18">
        <v>2712</v>
      </c>
      <c r="AN1292" s="35">
        <v>42849</v>
      </c>
      <c r="AO1292" s="35">
        <v>42845</v>
      </c>
      <c r="AP1292" s="23" t="s">
        <v>50</v>
      </c>
      <c r="AQ1292" s="36">
        <v>42846.398761574077</v>
      </c>
      <c r="AR1292" s="20" t="s">
        <v>51</v>
      </c>
      <c r="AS1292" s="25" t="s">
        <v>50</v>
      </c>
      <c r="AT1292" s="37">
        <v>42850.879733796297</v>
      </c>
      <c r="AU1292" s="21" t="s">
        <v>57</v>
      </c>
    </row>
    <row r="1293" spans="1:47" x14ac:dyDescent="0.2">
      <c r="A1293" s="4" t="s">
        <v>180</v>
      </c>
      <c r="B1293" s="14" t="s">
        <v>181</v>
      </c>
      <c r="C1293" s="34">
        <v>42845</v>
      </c>
      <c r="D1293" s="15">
        <v>189325</v>
      </c>
      <c r="E1293" s="15">
        <v>186275</v>
      </c>
      <c r="F1293" s="15">
        <v>700</v>
      </c>
      <c r="G1293" s="15">
        <v>0</v>
      </c>
      <c r="H1293" s="15">
        <v>0</v>
      </c>
      <c r="I1293" s="15">
        <v>2350</v>
      </c>
      <c r="J1293" s="15">
        <v>47383.02</v>
      </c>
      <c r="K1293" s="15">
        <v>60</v>
      </c>
      <c r="L1293" s="15">
        <v>750</v>
      </c>
      <c r="M1293" s="15">
        <v>1455</v>
      </c>
      <c r="N1293" s="15">
        <v>4000</v>
      </c>
      <c r="O1293" s="15">
        <v>137837.32</v>
      </c>
      <c r="P1293" s="15">
        <v>2215</v>
      </c>
      <c r="Q1293" s="15">
        <v>86826.08</v>
      </c>
      <c r="R1293" s="15">
        <v>16094.62</v>
      </c>
      <c r="S1293" s="15">
        <v>186275</v>
      </c>
      <c r="T1293" s="15">
        <v>53450.01</v>
      </c>
      <c r="U1293" s="15">
        <v>0</v>
      </c>
      <c r="V1293" s="15">
        <v>3248.01</v>
      </c>
      <c r="W1293" s="15">
        <v>238973.02</v>
      </c>
      <c r="X1293" s="16">
        <v>0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  <c r="AD1293" s="15">
        <v>0</v>
      </c>
      <c r="AE1293" s="15">
        <v>88189.3</v>
      </c>
      <c r="AF1293" s="17">
        <v>-1340.55</v>
      </c>
      <c r="AG1293" s="17">
        <v>-0.3</v>
      </c>
      <c r="AH1293" s="17">
        <v>0</v>
      </c>
      <c r="AI1293" s="17">
        <v>0</v>
      </c>
      <c r="AJ1293" s="17">
        <v>0</v>
      </c>
      <c r="AK1293" s="17">
        <v>0</v>
      </c>
      <c r="AL1293" s="18">
        <v>2370</v>
      </c>
      <c r="AM1293" s="18">
        <v>2411</v>
      </c>
      <c r="AN1293" s="35">
        <v>42850</v>
      </c>
      <c r="AO1293" s="35">
        <v>42846</v>
      </c>
      <c r="AP1293" s="23" t="s">
        <v>50</v>
      </c>
      <c r="AQ1293" s="36">
        <v>42848.83630787037</v>
      </c>
      <c r="AR1293" s="20" t="s">
        <v>51</v>
      </c>
      <c r="AS1293" s="25" t="s">
        <v>50</v>
      </c>
      <c r="AT1293" s="37">
        <v>42850.879733796297</v>
      </c>
      <c r="AU1293" s="21" t="s">
        <v>57</v>
      </c>
    </row>
    <row r="1294" spans="1:47" x14ac:dyDescent="0.2">
      <c r="A1294" s="4" t="s">
        <v>180</v>
      </c>
      <c r="B1294" s="14" t="s">
        <v>181</v>
      </c>
      <c r="C1294" s="34">
        <v>42846</v>
      </c>
      <c r="D1294" s="15">
        <v>158885</v>
      </c>
      <c r="E1294" s="15">
        <v>156235</v>
      </c>
      <c r="F1294" s="15">
        <v>600</v>
      </c>
      <c r="G1294" s="15">
        <v>0</v>
      </c>
      <c r="H1294" s="15">
        <v>0</v>
      </c>
      <c r="I1294" s="15">
        <v>2050</v>
      </c>
      <c r="J1294" s="15">
        <v>40864.71</v>
      </c>
      <c r="K1294" s="15">
        <v>10</v>
      </c>
      <c r="L1294" s="15">
        <v>255</v>
      </c>
      <c r="M1294" s="15">
        <v>370</v>
      </c>
      <c r="N1294" s="15">
        <v>3000</v>
      </c>
      <c r="O1294" s="15">
        <v>112697.57</v>
      </c>
      <c r="P1294" s="15">
        <v>2665</v>
      </c>
      <c r="Q1294" s="15">
        <v>78596.990000000005</v>
      </c>
      <c r="R1294" s="15">
        <v>9425.15</v>
      </c>
      <c r="S1294" s="15">
        <v>156235</v>
      </c>
      <c r="T1294" s="15">
        <v>44434.78</v>
      </c>
      <c r="U1294" s="15">
        <v>0</v>
      </c>
      <c r="V1294" s="15">
        <v>2714.93</v>
      </c>
      <c r="W1294" s="15">
        <v>200384.71</v>
      </c>
      <c r="X1294" s="16">
        <v>0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  <c r="AD1294" s="15">
        <v>0</v>
      </c>
      <c r="AE1294" s="15">
        <v>71197.86</v>
      </c>
      <c r="AF1294" s="17">
        <v>-1245.68</v>
      </c>
      <c r="AG1294" s="17">
        <v>0.14000000000000001</v>
      </c>
      <c r="AH1294" s="17">
        <v>0</v>
      </c>
      <c r="AI1294" s="17">
        <v>0</v>
      </c>
      <c r="AJ1294" s="17">
        <v>0</v>
      </c>
      <c r="AK1294" s="17">
        <v>0</v>
      </c>
      <c r="AL1294" s="18">
        <v>2067</v>
      </c>
      <c r="AM1294" s="18">
        <v>2100</v>
      </c>
      <c r="AN1294" s="35">
        <v>42851</v>
      </c>
      <c r="AO1294" s="35">
        <v>42847</v>
      </c>
      <c r="AP1294" s="23" t="s">
        <v>50</v>
      </c>
      <c r="AQ1294" s="36">
        <v>42849.664687500001</v>
      </c>
      <c r="AR1294" s="20" t="s">
        <v>71</v>
      </c>
      <c r="AS1294" s="25" t="s">
        <v>50</v>
      </c>
      <c r="AT1294" s="37">
        <v>42850.879733796297</v>
      </c>
      <c r="AU1294" s="21" t="s">
        <v>57</v>
      </c>
    </row>
    <row r="1295" spans="1:47" x14ac:dyDescent="0.2">
      <c r="A1295" s="4" t="s">
        <v>180</v>
      </c>
      <c r="B1295" s="14" t="s">
        <v>181</v>
      </c>
      <c r="C1295" s="34">
        <v>42847</v>
      </c>
      <c r="D1295" s="15">
        <v>149205</v>
      </c>
      <c r="E1295" s="15">
        <v>147205</v>
      </c>
      <c r="F1295" s="15">
        <v>0</v>
      </c>
      <c r="G1295" s="15">
        <v>0</v>
      </c>
      <c r="H1295" s="15">
        <v>0</v>
      </c>
      <c r="I1295" s="15">
        <v>2000</v>
      </c>
      <c r="J1295" s="15">
        <v>44385.96</v>
      </c>
      <c r="K1295" s="15">
        <v>0</v>
      </c>
      <c r="L1295" s="15">
        <v>490</v>
      </c>
      <c r="M1295" s="15">
        <v>65</v>
      </c>
      <c r="N1295" s="15">
        <v>3700</v>
      </c>
      <c r="O1295" s="15">
        <v>109899.94</v>
      </c>
      <c r="P1295" s="15">
        <v>0</v>
      </c>
      <c r="Q1295" s="15">
        <v>78346.649999999994</v>
      </c>
      <c r="R1295" s="15">
        <v>9599.3700000000008</v>
      </c>
      <c r="S1295" s="15">
        <v>147205</v>
      </c>
      <c r="T1295" s="15">
        <v>47700.9</v>
      </c>
      <c r="U1295" s="15">
        <v>0</v>
      </c>
      <c r="V1295" s="15">
        <v>2940.06</v>
      </c>
      <c r="W1295" s="15">
        <v>194145.96</v>
      </c>
      <c r="X1295" s="16">
        <v>0</v>
      </c>
      <c r="Y1295" s="16">
        <v>0</v>
      </c>
      <c r="Z1295" s="16">
        <v>0</v>
      </c>
      <c r="AA1295" s="16">
        <v>0</v>
      </c>
      <c r="AB1295" s="16">
        <v>0</v>
      </c>
      <c r="AC1295" s="16">
        <v>0</v>
      </c>
      <c r="AD1295" s="15">
        <v>0</v>
      </c>
      <c r="AE1295" s="15">
        <v>64958.98</v>
      </c>
      <c r="AF1295" s="17">
        <v>-1118.8399999999999</v>
      </c>
      <c r="AG1295" s="17">
        <v>0.02</v>
      </c>
      <c r="AH1295" s="17">
        <v>0</v>
      </c>
      <c r="AI1295" s="17">
        <v>0</v>
      </c>
      <c r="AJ1295" s="17">
        <v>0</v>
      </c>
      <c r="AK1295" s="17">
        <v>0</v>
      </c>
      <c r="AL1295" s="18">
        <v>1921</v>
      </c>
      <c r="AM1295" s="18">
        <v>1957</v>
      </c>
      <c r="AN1295" s="35">
        <v>42851</v>
      </c>
      <c r="AO1295" s="35">
        <v>42849</v>
      </c>
      <c r="AP1295" s="23" t="s">
        <v>50</v>
      </c>
      <c r="AQ1295" s="36">
        <v>42850.390115740738</v>
      </c>
      <c r="AR1295" s="20" t="s">
        <v>51</v>
      </c>
      <c r="AS1295" s="25" t="s">
        <v>50</v>
      </c>
      <c r="AT1295" s="37">
        <v>42850.879733796297</v>
      </c>
      <c r="AU1295" s="21" t="s">
        <v>57</v>
      </c>
    </row>
    <row r="1296" spans="1:47" x14ac:dyDescent="0.2">
      <c r="A1296" s="4" t="s">
        <v>180</v>
      </c>
      <c r="B1296" s="14" t="s">
        <v>181</v>
      </c>
      <c r="C1296" s="34">
        <v>42849</v>
      </c>
      <c r="D1296" s="15">
        <v>222105</v>
      </c>
      <c r="E1296" s="15">
        <v>220155</v>
      </c>
      <c r="F1296" s="15">
        <v>0</v>
      </c>
      <c r="G1296" s="15">
        <v>0</v>
      </c>
      <c r="H1296" s="15">
        <v>0</v>
      </c>
      <c r="I1296" s="15">
        <v>1950</v>
      </c>
      <c r="J1296" s="15">
        <v>61150.17</v>
      </c>
      <c r="K1296" s="15">
        <v>0</v>
      </c>
      <c r="L1296" s="15">
        <v>535</v>
      </c>
      <c r="M1296" s="15">
        <v>725</v>
      </c>
      <c r="N1296" s="15">
        <v>7100</v>
      </c>
      <c r="O1296" s="15">
        <v>179891.59</v>
      </c>
      <c r="P1296" s="15">
        <v>2210</v>
      </c>
      <c r="Q1296" s="15">
        <v>93088.98</v>
      </c>
      <c r="R1296" s="15">
        <v>16424.599999999999</v>
      </c>
      <c r="S1296" s="15">
        <v>220155</v>
      </c>
      <c r="T1296" s="15">
        <v>67377.259999999995</v>
      </c>
      <c r="U1296" s="15">
        <v>0</v>
      </c>
      <c r="V1296" s="15">
        <v>4082.91</v>
      </c>
      <c r="W1296" s="15">
        <v>284515.17</v>
      </c>
      <c r="X1296" s="16">
        <v>0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  <c r="AD1296" s="15">
        <v>0</v>
      </c>
      <c r="AE1296" s="15">
        <v>117481.42</v>
      </c>
      <c r="AF1296" s="17">
        <v>-1354.94</v>
      </c>
      <c r="AG1296" s="17">
        <v>-0.42</v>
      </c>
      <c r="AH1296" s="17">
        <v>0</v>
      </c>
      <c r="AI1296" s="17">
        <v>0</v>
      </c>
      <c r="AJ1296" s="17">
        <v>0</v>
      </c>
      <c r="AK1296" s="17">
        <v>0</v>
      </c>
      <c r="AL1296" s="18">
        <v>2704</v>
      </c>
      <c r="AM1296" s="18">
        <v>2763</v>
      </c>
      <c r="AN1296" s="35">
        <v>42852</v>
      </c>
      <c r="AO1296" s="35">
        <v>42850</v>
      </c>
      <c r="AP1296" s="23" t="s">
        <v>50</v>
      </c>
      <c r="AQ1296" s="36">
        <v>42850.757824074077</v>
      </c>
      <c r="AR1296" s="20" t="s">
        <v>71</v>
      </c>
      <c r="AS1296" s="25" t="s">
        <v>50</v>
      </c>
      <c r="AT1296" s="37">
        <v>42850.879733796297</v>
      </c>
      <c r="AU1296" s="21" t="s">
        <v>57</v>
      </c>
    </row>
    <row r="1297" spans="1:47" x14ac:dyDescent="0.2">
      <c r="A1297" s="4" t="s">
        <v>180</v>
      </c>
      <c r="B1297" s="14" t="s">
        <v>181</v>
      </c>
      <c r="C1297" s="34">
        <v>42850</v>
      </c>
      <c r="D1297" s="15">
        <v>174145</v>
      </c>
      <c r="E1297" s="15">
        <v>172145</v>
      </c>
      <c r="F1297" s="15">
        <v>450</v>
      </c>
      <c r="G1297" s="15">
        <v>0</v>
      </c>
      <c r="H1297" s="15">
        <v>0</v>
      </c>
      <c r="I1297" s="15">
        <v>1550</v>
      </c>
      <c r="J1297" s="15">
        <v>43491.18</v>
      </c>
      <c r="K1297" s="15">
        <v>0</v>
      </c>
      <c r="L1297" s="15">
        <v>665</v>
      </c>
      <c r="M1297" s="15">
        <v>530</v>
      </c>
      <c r="N1297" s="15">
        <v>5400</v>
      </c>
      <c r="O1297" s="15">
        <v>139437.57999999999</v>
      </c>
      <c r="P1297" s="15">
        <v>1245</v>
      </c>
      <c r="Q1297" s="15">
        <v>72836.3</v>
      </c>
      <c r="R1297" s="15">
        <v>10712.3</v>
      </c>
      <c r="S1297" s="15">
        <v>172145</v>
      </c>
      <c r="T1297" s="15">
        <v>49162.79</v>
      </c>
      <c r="U1297" s="15">
        <v>0</v>
      </c>
      <c r="V1297" s="15">
        <v>2923.39</v>
      </c>
      <c r="W1297" s="15">
        <v>218831.18</v>
      </c>
      <c r="X1297" s="16">
        <v>0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  <c r="AD1297" s="15">
        <v>0</v>
      </c>
      <c r="AE1297" s="15">
        <v>94751.4</v>
      </c>
      <c r="AF1297" s="17">
        <v>-1109.95</v>
      </c>
      <c r="AG1297" s="17">
        <v>-0.4</v>
      </c>
      <c r="AH1297" s="17">
        <v>0</v>
      </c>
      <c r="AI1297" s="17">
        <v>0</v>
      </c>
      <c r="AJ1297" s="17">
        <v>0</v>
      </c>
      <c r="AK1297" s="17">
        <v>0</v>
      </c>
      <c r="AL1297" s="18">
        <v>2255</v>
      </c>
      <c r="AM1297" s="18">
        <v>2294</v>
      </c>
      <c r="AN1297" s="35">
        <v>42853</v>
      </c>
      <c r="AO1297" s="35">
        <v>42851</v>
      </c>
      <c r="AP1297" s="23" t="s">
        <v>50</v>
      </c>
      <c r="AQ1297" s="36">
        <v>42851.758576388886</v>
      </c>
      <c r="AR1297" s="20" t="s">
        <v>71</v>
      </c>
      <c r="AS1297" s="25" t="s">
        <v>50</v>
      </c>
      <c r="AT1297" s="37">
        <v>42852.415972222225</v>
      </c>
      <c r="AU1297" s="21" t="s">
        <v>51</v>
      </c>
    </row>
    <row r="1298" spans="1:47" x14ac:dyDescent="0.2">
      <c r="A1298" s="4" t="s">
        <v>180</v>
      </c>
      <c r="B1298" s="14" t="s">
        <v>181</v>
      </c>
      <c r="C1298" s="34">
        <v>42851</v>
      </c>
      <c r="D1298" s="15">
        <v>158820</v>
      </c>
      <c r="E1298" s="15">
        <v>156020</v>
      </c>
      <c r="F1298" s="15">
        <v>1250</v>
      </c>
      <c r="G1298" s="15">
        <v>0</v>
      </c>
      <c r="H1298" s="15">
        <v>0</v>
      </c>
      <c r="I1298" s="15">
        <v>1550</v>
      </c>
      <c r="J1298" s="15">
        <v>44027.46</v>
      </c>
      <c r="K1298" s="15">
        <v>0</v>
      </c>
      <c r="L1298" s="15">
        <v>550</v>
      </c>
      <c r="M1298" s="15">
        <v>250</v>
      </c>
      <c r="N1298" s="15">
        <v>2000</v>
      </c>
      <c r="O1298" s="15">
        <v>130787.23</v>
      </c>
      <c r="P1298" s="15">
        <v>2655</v>
      </c>
      <c r="Q1298" s="15">
        <v>61242.68</v>
      </c>
      <c r="R1298" s="15">
        <v>10962.55</v>
      </c>
      <c r="S1298" s="15">
        <v>156020</v>
      </c>
      <c r="T1298" s="15">
        <v>46694.82</v>
      </c>
      <c r="U1298" s="15">
        <v>0</v>
      </c>
      <c r="V1298" s="15">
        <v>2932.64</v>
      </c>
      <c r="W1298" s="15">
        <v>203647.46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  <c r="AD1298" s="15">
        <v>0</v>
      </c>
      <c r="AE1298" s="15">
        <v>85959.77</v>
      </c>
      <c r="AF1298" s="17">
        <v>-981.46</v>
      </c>
      <c r="AG1298" s="17">
        <v>0.23</v>
      </c>
      <c r="AH1298" s="17">
        <v>0</v>
      </c>
      <c r="AI1298" s="17">
        <v>0</v>
      </c>
      <c r="AJ1298" s="17">
        <v>0</v>
      </c>
      <c r="AK1298" s="17">
        <v>0</v>
      </c>
      <c r="AL1298" s="18">
        <v>2056</v>
      </c>
      <c r="AM1298" s="18">
        <v>2083</v>
      </c>
      <c r="AN1298" s="35">
        <v>42857</v>
      </c>
      <c r="AO1298" s="35">
        <v>42852</v>
      </c>
      <c r="AP1298" s="23" t="s">
        <v>50</v>
      </c>
      <c r="AQ1298" s="36">
        <v>42852.753182870372</v>
      </c>
      <c r="AR1298" s="20" t="s">
        <v>71</v>
      </c>
      <c r="AS1298" s="25" t="s">
        <v>50</v>
      </c>
      <c r="AT1298" s="37">
        <v>42853.463414351849</v>
      </c>
      <c r="AU1298" s="21" t="s">
        <v>51</v>
      </c>
    </row>
    <row r="1299" spans="1:47" x14ac:dyDescent="0.2">
      <c r="A1299" s="4" t="s">
        <v>180</v>
      </c>
      <c r="B1299" s="14" t="s">
        <v>181</v>
      </c>
      <c r="C1299" s="34">
        <v>42852</v>
      </c>
      <c r="D1299" s="15">
        <v>140500</v>
      </c>
      <c r="E1299" s="15">
        <v>138500</v>
      </c>
      <c r="F1299" s="15">
        <v>700</v>
      </c>
      <c r="G1299" s="15">
        <v>0</v>
      </c>
      <c r="H1299" s="15">
        <v>0</v>
      </c>
      <c r="I1299" s="15">
        <v>1300</v>
      </c>
      <c r="J1299" s="15">
        <v>37033.019999999997</v>
      </c>
      <c r="K1299" s="15">
        <v>0</v>
      </c>
      <c r="L1299" s="15">
        <v>505</v>
      </c>
      <c r="M1299" s="15">
        <v>775</v>
      </c>
      <c r="N1299" s="15">
        <v>2000</v>
      </c>
      <c r="O1299" s="15">
        <v>120273.02</v>
      </c>
      <c r="P1299" s="15">
        <v>1870</v>
      </c>
      <c r="Q1299" s="15">
        <v>49044.63</v>
      </c>
      <c r="R1299" s="15">
        <v>9625.3700000000008</v>
      </c>
      <c r="S1299" s="15">
        <v>138500</v>
      </c>
      <c r="T1299" s="15">
        <v>39806.559999999998</v>
      </c>
      <c r="U1299" s="15">
        <v>0</v>
      </c>
      <c r="V1299" s="15">
        <v>2506.46</v>
      </c>
      <c r="W1299" s="15">
        <v>178813.02</v>
      </c>
      <c r="X1299" s="16">
        <v>0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  <c r="AD1299" s="15">
        <v>0</v>
      </c>
      <c r="AE1299" s="15">
        <v>81960</v>
      </c>
      <c r="AF1299" s="17">
        <v>-859.33</v>
      </c>
      <c r="AG1299" s="17">
        <v>0</v>
      </c>
      <c r="AH1299" s="17">
        <v>0</v>
      </c>
      <c r="AI1299" s="17">
        <v>0</v>
      </c>
      <c r="AJ1299" s="17">
        <v>0</v>
      </c>
      <c r="AK1299" s="17">
        <v>0</v>
      </c>
      <c r="AL1299" s="18">
        <v>1862</v>
      </c>
      <c r="AM1299" s="18">
        <v>1884</v>
      </c>
      <c r="AN1299" s="35">
        <v>42858</v>
      </c>
      <c r="AO1299" s="35">
        <v>42853</v>
      </c>
      <c r="AP1299" s="23" t="s">
        <v>50</v>
      </c>
      <c r="AQ1299" s="36">
        <v>42855.826770833337</v>
      </c>
      <c r="AR1299" s="20" t="s">
        <v>51</v>
      </c>
      <c r="AS1299" s="25" t="s">
        <v>50</v>
      </c>
      <c r="AT1299" s="37">
        <v>42857.468946759262</v>
      </c>
      <c r="AU1299" s="21" t="s">
        <v>51</v>
      </c>
    </row>
    <row r="1300" spans="1:47" x14ac:dyDescent="0.2">
      <c r="A1300" s="4" t="s">
        <v>180</v>
      </c>
      <c r="B1300" s="14" t="s">
        <v>181</v>
      </c>
      <c r="C1300" s="34">
        <v>42853</v>
      </c>
      <c r="D1300" s="15">
        <v>147285</v>
      </c>
      <c r="E1300" s="15">
        <v>144385</v>
      </c>
      <c r="F1300" s="15">
        <v>1300</v>
      </c>
      <c r="G1300" s="15">
        <v>0</v>
      </c>
      <c r="H1300" s="15">
        <v>0</v>
      </c>
      <c r="I1300" s="15">
        <v>1600</v>
      </c>
      <c r="J1300" s="15">
        <v>37571.19</v>
      </c>
      <c r="K1300" s="15">
        <v>0</v>
      </c>
      <c r="L1300" s="15">
        <v>530</v>
      </c>
      <c r="M1300" s="15">
        <v>295</v>
      </c>
      <c r="N1300" s="15">
        <v>7600</v>
      </c>
      <c r="O1300" s="15">
        <v>116234.57</v>
      </c>
      <c r="P1300" s="15">
        <v>4630</v>
      </c>
      <c r="Q1300" s="15">
        <v>60446.23</v>
      </c>
      <c r="R1300" s="15">
        <v>11970.39</v>
      </c>
      <c r="S1300" s="15">
        <v>144385</v>
      </c>
      <c r="T1300" s="15">
        <v>46384.29</v>
      </c>
      <c r="U1300" s="15">
        <v>0</v>
      </c>
      <c r="V1300" s="15">
        <v>2511.9</v>
      </c>
      <c r="W1300" s="15">
        <v>185681.19</v>
      </c>
      <c r="X1300" s="16">
        <v>0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  <c r="AD1300" s="15">
        <v>0</v>
      </c>
      <c r="AE1300" s="15">
        <v>77838.38</v>
      </c>
      <c r="AF1300" s="17">
        <v>-948.98</v>
      </c>
      <c r="AG1300" s="17">
        <v>0.38</v>
      </c>
      <c r="AH1300" s="17">
        <v>0</v>
      </c>
      <c r="AI1300" s="17">
        <v>0</v>
      </c>
      <c r="AJ1300" s="17">
        <v>0</v>
      </c>
      <c r="AK1300" s="17">
        <v>0</v>
      </c>
      <c r="AL1300" s="18">
        <v>1849</v>
      </c>
      <c r="AM1300" s="18">
        <v>1890</v>
      </c>
      <c r="AN1300" s="35">
        <v>42859</v>
      </c>
      <c r="AO1300" s="35">
        <v>42854</v>
      </c>
      <c r="AP1300" s="23" t="s">
        <v>50</v>
      </c>
      <c r="AQ1300" s="36">
        <v>42857.630520833336</v>
      </c>
      <c r="AR1300" s="20" t="s">
        <v>71</v>
      </c>
      <c r="AS1300" s="25" t="s">
        <v>50</v>
      </c>
      <c r="AT1300" s="37">
        <v>42857.881342592591</v>
      </c>
      <c r="AU1300" s="21" t="s">
        <v>51</v>
      </c>
    </row>
    <row r="1301" spans="1:47" x14ac:dyDescent="0.2">
      <c r="A1301" s="4" t="s">
        <v>180</v>
      </c>
      <c r="B1301" s="14" t="s">
        <v>181</v>
      </c>
      <c r="C1301" s="34">
        <v>42854</v>
      </c>
      <c r="D1301" s="15">
        <v>116795</v>
      </c>
      <c r="E1301" s="15">
        <v>115495</v>
      </c>
      <c r="F1301" s="15">
        <v>0</v>
      </c>
      <c r="G1301" s="15">
        <v>0</v>
      </c>
      <c r="H1301" s="15">
        <v>0</v>
      </c>
      <c r="I1301" s="15">
        <v>1300</v>
      </c>
      <c r="J1301" s="15">
        <v>33952.949999999997</v>
      </c>
      <c r="K1301" s="15">
        <v>0</v>
      </c>
      <c r="L1301" s="15">
        <v>655</v>
      </c>
      <c r="M1301" s="15">
        <v>325</v>
      </c>
      <c r="N1301" s="15">
        <v>1000</v>
      </c>
      <c r="O1301" s="15">
        <v>91135.39</v>
      </c>
      <c r="P1301" s="15">
        <v>0</v>
      </c>
      <c r="Q1301" s="15">
        <v>57392.92</v>
      </c>
      <c r="R1301" s="15">
        <v>4199.6400000000003</v>
      </c>
      <c r="S1301" s="15">
        <v>115495</v>
      </c>
      <c r="T1301" s="15">
        <v>34947.620000000003</v>
      </c>
      <c r="U1301" s="15">
        <v>0</v>
      </c>
      <c r="V1301" s="15">
        <v>2285.33</v>
      </c>
      <c r="W1301" s="15">
        <v>151727.95000000001</v>
      </c>
      <c r="X1301" s="16">
        <v>0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  <c r="AD1301" s="15">
        <v>0</v>
      </c>
      <c r="AE1301" s="15">
        <v>56202.44</v>
      </c>
      <c r="AF1301" s="17">
        <v>0</v>
      </c>
      <c r="AG1301" s="17">
        <v>-0.44</v>
      </c>
      <c r="AH1301" s="17">
        <v>0</v>
      </c>
      <c r="AI1301" s="17">
        <v>-57392.92</v>
      </c>
      <c r="AJ1301" s="17">
        <v>0</v>
      </c>
      <c r="AK1301" s="17">
        <v>0</v>
      </c>
      <c r="AL1301" s="18">
        <v>1535</v>
      </c>
      <c r="AM1301" s="18">
        <v>1573</v>
      </c>
      <c r="AN1301" s="35">
        <v>42859</v>
      </c>
      <c r="AO1301" s="35">
        <v>42857</v>
      </c>
      <c r="AP1301" s="23" t="s">
        <v>50</v>
      </c>
      <c r="AQ1301" s="36">
        <v>42857.750509259262</v>
      </c>
      <c r="AR1301" s="20" t="s">
        <v>71</v>
      </c>
      <c r="AS1301" s="25" t="s">
        <v>50</v>
      </c>
      <c r="AT1301" s="37">
        <v>42857.881342592591</v>
      </c>
      <c r="AU1301" s="21" t="s">
        <v>51</v>
      </c>
    </row>
    <row r="1302" spans="1:47" x14ac:dyDescent="0.2">
      <c r="A1302" s="4" t="s">
        <v>182</v>
      </c>
      <c r="B1302" s="14" t="s">
        <v>183</v>
      </c>
      <c r="C1302" s="34">
        <v>42826</v>
      </c>
      <c r="D1302" s="15">
        <v>50320</v>
      </c>
      <c r="E1302" s="15">
        <v>49420</v>
      </c>
      <c r="F1302" s="15">
        <v>200</v>
      </c>
      <c r="G1302" s="15">
        <v>0</v>
      </c>
      <c r="H1302" s="15">
        <v>0</v>
      </c>
      <c r="I1302" s="15">
        <v>700</v>
      </c>
      <c r="J1302" s="15">
        <v>10620.51</v>
      </c>
      <c r="K1302" s="15">
        <v>0</v>
      </c>
      <c r="L1302" s="15">
        <v>125</v>
      </c>
      <c r="M1302" s="15">
        <v>1280</v>
      </c>
      <c r="N1302" s="15">
        <v>3100</v>
      </c>
      <c r="O1302" s="15">
        <v>34382.51</v>
      </c>
      <c r="P1302" s="15">
        <v>0</v>
      </c>
      <c r="Q1302" s="15">
        <v>15605.2</v>
      </c>
      <c r="R1302" s="15">
        <v>15457.8</v>
      </c>
      <c r="S1302" s="15">
        <v>49420</v>
      </c>
      <c r="T1302" s="15">
        <v>15238.79</v>
      </c>
      <c r="U1302" s="15">
        <v>0</v>
      </c>
      <c r="V1302" s="15">
        <v>786.72</v>
      </c>
      <c r="W1302" s="15">
        <v>62345.51</v>
      </c>
      <c r="X1302" s="16">
        <v>0</v>
      </c>
      <c r="Y1302" s="16">
        <v>0</v>
      </c>
      <c r="Z1302" s="16">
        <v>0</v>
      </c>
      <c r="AA1302" s="16">
        <v>0</v>
      </c>
      <c r="AB1302" s="16">
        <v>0</v>
      </c>
      <c r="AC1302" s="16">
        <v>0</v>
      </c>
      <c r="AD1302" s="15">
        <v>0</v>
      </c>
      <c r="AE1302" s="15">
        <v>22357</v>
      </c>
      <c r="AF1302" s="17">
        <v>-254.51</v>
      </c>
      <c r="AG1302" s="17">
        <v>0</v>
      </c>
      <c r="AH1302" s="17">
        <v>0</v>
      </c>
      <c r="AI1302" s="17">
        <v>0</v>
      </c>
      <c r="AJ1302" s="17">
        <v>0</v>
      </c>
      <c r="AK1302" s="17">
        <v>0</v>
      </c>
      <c r="AL1302" s="18">
        <v>717</v>
      </c>
      <c r="AM1302" s="18">
        <v>727</v>
      </c>
      <c r="AN1302" s="35">
        <v>42830</v>
      </c>
      <c r="AO1302" s="35">
        <v>42827</v>
      </c>
      <c r="AP1302" s="23" t="s">
        <v>50</v>
      </c>
      <c r="AQ1302" s="36">
        <v>42829.447500000002</v>
      </c>
      <c r="AR1302" s="20" t="s">
        <v>51</v>
      </c>
      <c r="AS1302" s="25" t="s">
        <v>50</v>
      </c>
      <c r="AT1302" s="37">
        <v>42850.879733796297</v>
      </c>
      <c r="AU1302" s="21" t="s">
        <v>57</v>
      </c>
    </row>
    <row r="1303" spans="1:47" x14ac:dyDescent="0.2">
      <c r="A1303" s="4" t="s">
        <v>182</v>
      </c>
      <c r="B1303" s="14" t="s">
        <v>183</v>
      </c>
      <c r="C1303" s="34">
        <v>42827</v>
      </c>
      <c r="D1303" s="15">
        <v>21125</v>
      </c>
      <c r="E1303" s="15">
        <v>20975</v>
      </c>
      <c r="F1303" s="15">
        <v>0</v>
      </c>
      <c r="G1303" s="15">
        <v>0</v>
      </c>
      <c r="H1303" s="15">
        <v>0</v>
      </c>
      <c r="I1303" s="15">
        <v>150</v>
      </c>
      <c r="J1303" s="15">
        <v>3069.3</v>
      </c>
      <c r="K1303" s="15">
        <v>0</v>
      </c>
      <c r="L1303" s="15">
        <v>15</v>
      </c>
      <c r="M1303" s="15">
        <v>1170</v>
      </c>
      <c r="N1303" s="15">
        <v>2500</v>
      </c>
      <c r="O1303" s="15">
        <v>16796.5</v>
      </c>
      <c r="P1303" s="15">
        <v>0</v>
      </c>
      <c r="Q1303" s="15">
        <v>1160</v>
      </c>
      <c r="R1303" s="15">
        <v>9922.7999999999993</v>
      </c>
      <c r="S1303" s="15">
        <v>20975</v>
      </c>
      <c r="T1303" s="15">
        <v>6625.98</v>
      </c>
      <c r="U1303" s="15">
        <v>0</v>
      </c>
      <c r="V1303" s="15">
        <v>278.32</v>
      </c>
      <c r="W1303" s="15">
        <v>25379.3</v>
      </c>
      <c r="X1303" s="16">
        <v>0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  <c r="AD1303" s="15">
        <v>0</v>
      </c>
      <c r="AE1303" s="15">
        <v>12542.2</v>
      </c>
      <c r="AF1303" s="17">
        <v>-6.83</v>
      </c>
      <c r="AG1303" s="17">
        <v>0</v>
      </c>
      <c r="AH1303" s="17">
        <v>0</v>
      </c>
      <c r="AI1303" s="17">
        <v>0</v>
      </c>
      <c r="AJ1303" s="17">
        <v>0</v>
      </c>
      <c r="AK1303" s="17">
        <v>0</v>
      </c>
      <c r="AL1303" s="18">
        <v>255</v>
      </c>
      <c r="AM1303" s="18">
        <v>267</v>
      </c>
      <c r="AN1303" s="35">
        <v>42830</v>
      </c>
      <c r="AO1303" s="35">
        <v>42828</v>
      </c>
      <c r="AP1303" s="23" t="s">
        <v>50</v>
      </c>
      <c r="AQ1303" s="36">
        <v>42829.542442129627</v>
      </c>
      <c r="AR1303" s="20" t="s">
        <v>51</v>
      </c>
      <c r="AS1303" s="25" t="s">
        <v>50</v>
      </c>
      <c r="AT1303" s="37">
        <v>42850.879733796297</v>
      </c>
      <c r="AU1303" s="21" t="s">
        <v>57</v>
      </c>
    </row>
    <row r="1304" spans="1:47" x14ac:dyDescent="0.2">
      <c r="A1304" s="4" t="s">
        <v>182</v>
      </c>
      <c r="B1304" s="14" t="s">
        <v>183</v>
      </c>
      <c r="C1304" s="34">
        <v>42828</v>
      </c>
      <c r="D1304" s="15">
        <v>106455</v>
      </c>
      <c r="E1304" s="15">
        <v>105005</v>
      </c>
      <c r="F1304" s="15">
        <v>50</v>
      </c>
      <c r="G1304" s="15">
        <v>0</v>
      </c>
      <c r="H1304" s="15">
        <v>0</v>
      </c>
      <c r="I1304" s="15">
        <v>1400</v>
      </c>
      <c r="J1304" s="15">
        <v>16572.87</v>
      </c>
      <c r="K1304" s="15">
        <v>0</v>
      </c>
      <c r="L1304" s="15">
        <v>320</v>
      </c>
      <c r="M1304" s="15">
        <v>215</v>
      </c>
      <c r="N1304" s="15">
        <v>200</v>
      </c>
      <c r="O1304" s="15">
        <v>61585.87</v>
      </c>
      <c r="P1304" s="15">
        <v>75</v>
      </c>
      <c r="Q1304" s="15">
        <v>14436.6</v>
      </c>
      <c r="R1304" s="15">
        <v>47665.4</v>
      </c>
      <c r="S1304" s="15">
        <v>105005</v>
      </c>
      <c r="T1304" s="15">
        <v>17638.66</v>
      </c>
      <c r="U1304" s="15">
        <v>0</v>
      </c>
      <c r="V1304" s="15">
        <v>1119.21</v>
      </c>
      <c r="W1304" s="15">
        <v>123562.87</v>
      </c>
      <c r="X1304" s="16">
        <v>0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  <c r="AD1304" s="15">
        <v>0</v>
      </c>
      <c r="AE1304" s="15">
        <v>44478</v>
      </c>
      <c r="AF1304" s="17">
        <v>-285.48</v>
      </c>
      <c r="AG1304" s="17">
        <v>0</v>
      </c>
      <c r="AH1304" s="17">
        <v>0</v>
      </c>
      <c r="AI1304" s="17">
        <v>0</v>
      </c>
      <c r="AJ1304" s="17">
        <v>0</v>
      </c>
      <c r="AK1304" s="17">
        <v>0</v>
      </c>
      <c r="AL1304" s="18">
        <v>1482</v>
      </c>
      <c r="AM1304" s="18">
        <v>1502</v>
      </c>
      <c r="AN1304" s="35">
        <v>42832</v>
      </c>
      <c r="AO1304" s="35">
        <v>42829</v>
      </c>
      <c r="AP1304" s="23" t="s">
        <v>50</v>
      </c>
      <c r="AQ1304" s="36">
        <v>42830.886435185188</v>
      </c>
      <c r="AR1304" s="20" t="s">
        <v>51</v>
      </c>
      <c r="AS1304" s="25" t="s">
        <v>50</v>
      </c>
      <c r="AT1304" s="37">
        <v>42850.879733796297</v>
      </c>
      <c r="AU1304" s="21" t="s">
        <v>57</v>
      </c>
    </row>
    <row r="1305" spans="1:47" x14ac:dyDescent="0.2">
      <c r="A1305" s="4" t="s">
        <v>182</v>
      </c>
      <c r="B1305" s="14" t="s">
        <v>183</v>
      </c>
      <c r="C1305" s="34">
        <v>42829</v>
      </c>
      <c r="D1305" s="15">
        <v>105760</v>
      </c>
      <c r="E1305" s="15">
        <v>104260</v>
      </c>
      <c r="F1305" s="15">
        <v>100</v>
      </c>
      <c r="G1305" s="15">
        <v>0</v>
      </c>
      <c r="H1305" s="15">
        <v>0</v>
      </c>
      <c r="I1305" s="15">
        <v>1400</v>
      </c>
      <c r="J1305" s="15">
        <v>19336.23</v>
      </c>
      <c r="K1305" s="15">
        <v>1320</v>
      </c>
      <c r="L1305" s="15">
        <v>230</v>
      </c>
      <c r="M1305" s="15">
        <v>1300</v>
      </c>
      <c r="N1305" s="15">
        <v>10200</v>
      </c>
      <c r="O1305" s="15">
        <v>69739.37</v>
      </c>
      <c r="P1305" s="15">
        <v>385</v>
      </c>
      <c r="Q1305" s="15">
        <v>16205.1</v>
      </c>
      <c r="R1305" s="15">
        <v>51816.76</v>
      </c>
      <c r="S1305" s="15">
        <v>104260</v>
      </c>
      <c r="T1305" s="15">
        <v>32434.78</v>
      </c>
      <c r="U1305" s="15">
        <v>0</v>
      </c>
      <c r="V1305" s="15">
        <v>1451.45</v>
      </c>
      <c r="W1305" s="15">
        <v>127946.23</v>
      </c>
      <c r="X1305" s="16">
        <v>0</v>
      </c>
      <c r="Y1305" s="16">
        <v>0</v>
      </c>
      <c r="Z1305" s="16">
        <v>0</v>
      </c>
      <c r="AA1305" s="16">
        <v>0</v>
      </c>
      <c r="AB1305" s="16">
        <v>0</v>
      </c>
      <c r="AC1305" s="16">
        <v>0</v>
      </c>
      <c r="AD1305" s="15">
        <v>0</v>
      </c>
      <c r="AE1305" s="15">
        <v>47553.14</v>
      </c>
      <c r="AF1305" s="17">
        <v>-231.36</v>
      </c>
      <c r="AG1305" s="17">
        <v>0</v>
      </c>
      <c r="AH1305" s="17">
        <v>0</v>
      </c>
      <c r="AI1305" s="17">
        <v>0</v>
      </c>
      <c r="AJ1305" s="17">
        <v>0</v>
      </c>
      <c r="AK1305" s="17">
        <v>0</v>
      </c>
      <c r="AL1305" s="18">
        <v>1445</v>
      </c>
      <c r="AM1305" s="18">
        <v>1463</v>
      </c>
      <c r="AN1305" s="35">
        <v>42835</v>
      </c>
      <c r="AO1305" s="35">
        <v>42830</v>
      </c>
      <c r="AP1305" s="23" t="s">
        <v>50</v>
      </c>
      <c r="AQ1305" s="36">
        <v>42834.905833333331</v>
      </c>
      <c r="AR1305" s="20" t="s">
        <v>51</v>
      </c>
      <c r="AS1305" s="25" t="s">
        <v>50</v>
      </c>
      <c r="AT1305" s="37">
        <v>42850.879733796297</v>
      </c>
      <c r="AU1305" s="21" t="s">
        <v>57</v>
      </c>
    </row>
    <row r="1306" spans="1:47" x14ac:dyDescent="0.2">
      <c r="A1306" s="4" t="s">
        <v>182</v>
      </c>
      <c r="B1306" s="14" t="s">
        <v>183</v>
      </c>
      <c r="C1306" s="34">
        <v>42830</v>
      </c>
      <c r="D1306" s="15">
        <v>76170</v>
      </c>
      <c r="E1306" s="15">
        <v>75320</v>
      </c>
      <c r="F1306" s="15">
        <v>0</v>
      </c>
      <c r="G1306" s="15">
        <v>0</v>
      </c>
      <c r="H1306" s="15">
        <v>0</v>
      </c>
      <c r="I1306" s="15">
        <v>850</v>
      </c>
      <c r="J1306" s="15">
        <v>12420.51</v>
      </c>
      <c r="K1306" s="15">
        <v>0</v>
      </c>
      <c r="L1306" s="15">
        <v>120</v>
      </c>
      <c r="M1306" s="15">
        <v>1200</v>
      </c>
      <c r="N1306" s="15">
        <v>14800</v>
      </c>
      <c r="O1306" s="15">
        <v>57709.17</v>
      </c>
      <c r="P1306" s="15">
        <v>0</v>
      </c>
      <c r="Q1306" s="15">
        <v>3116</v>
      </c>
      <c r="R1306" s="15">
        <v>43885.34</v>
      </c>
      <c r="S1306" s="15">
        <v>75320</v>
      </c>
      <c r="T1306" s="15">
        <v>28491.599999999999</v>
      </c>
      <c r="U1306" s="15">
        <v>0</v>
      </c>
      <c r="V1306" s="15">
        <v>898.91</v>
      </c>
      <c r="W1306" s="15">
        <v>89910.51</v>
      </c>
      <c r="X1306" s="16">
        <v>0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  <c r="AD1306" s="15">
        <v>0</v>
      </c>
      <c r="AE1306" s="15">
        <v>43968.66</v>
      </c>
      <c r="AF1306" s="17">
        <v>-19.38</v>
      </c>
      <c r="AG1306" s="17">
        <v>0</v>
      </c>
      <c r="AH1306" s="17">
        <v>0</v>
      </c>
      <c r="AI1306" s="17">
        <v>0</v>
      </c>
      <c r="AJ1306" s="17">
        <v>0</v>
      </c>
      <c r="AK1306" s="17">
        <v>0</v>
      </c>
      <c r="AL1306" s="18">
        <v>1099</v>
      </c>
      <c r="AM1306" s="18">
        <v>1104</v>
      </c>
      <c r="AN1306" s="35">
        <v>42835</v>
      </c>
      <c r="AO1306" s="35">
        <v>42832</v>
      </c>
      <c r="AP1306" s="23" t="s">
        <v>50</v>
      </c>
      <c r="AQ1306" s="36">
        <v>42834.958553240744</v>
      </c>
      <c r="AR1306" s="20" t="s">
        <v>51</v>
      </c>
      <c r="AS1306" s="25" t="s">
        <v>50</v>
      </c>
      <c r="AT1306" s="37">
        <v>42850.879733796297</v>
      </c>
      <c r="AU1306" s="21" t="s">
        <v>57</v>
      </c>
    </row>
    <row r="1307" spans="1:47" x14ac:dyDescent="0.2">
      <c r="A1307" s="4" t="s">
        <v>182</v>
      </c>
      <c r="B1307" s="14" t="s">
        <v>183</v>
      </c>
      <c r="C1307" s="34">
        <v>42831</v>
      </c>
      <c r="D1307" s="15">
        <v>30985</v>
      </c>
      <c r="E1307" s="15">
        <v>30685</v>
      </c>
      <c r="F1307" s="15">
        <v>0</v>
      </c>
      <c r="G1307" s="15">
        <v>0</v>
      </c>
      <c r="H1307" s="15">
        <v>0</v>
      </c>
      <c r="I1307" s="15">
        <v>300</v>
      </c>
      <c r="J1307" s="15">
        <v>4444.05</v>
      </c>
      <c r="K1307" s="15">
        <v>0</v>
      </c>
      <c r="L1307" s="15">
        <v>185</v>
      </c>
      <c r="M1307" s="15">
        <v>460</v>
      </c>
      <c r="N1307" s="15">
        <v>6300</v>
      </c>
      <c r="O1307" s="15">
        <v>23298.799999999999</v>
      </c>
      <c r="P1307" s="15">
        <v>65</v>
      </c>
      <c r="Q1307" s="15">
        <v>3889.5</v>
      </c>
      <c r="R1307" s="15">
        <v>15120.75</v>
      </c>
      <c r="S1307" s="15">
        <v>30685</v>
      </c>
      <c r="T1307" s="15">
        <v>11356.13</v>
      </c>
      <c r="U1307" s="15">
        <v>0</v>
      </c>
      <c r="V1307" s="15">
        <v>332.92</v>
      </c>
      <c r="W1307" s="15">
        <v>36074.050000000003</v>
      </c>
      <c r="X1307" s="16">
        <v>0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  <c r="AD1307" s="15">
        <v>0</v>
      </c>
      <c r="AE1307" s="15">
        <v>18209.75</v>
      </c>
      <c r="AF1307" s="17">
        <v>-24</v>
      </c>
      <c r="AG1307" s="17">
        <v>0</v>
      </c>
      <c r="AH1307" s="17">
        <v>0</v>
      </c>
      <c r="AI1307" s="17">
        <v>0</v>
      </c>
      <c r="AJ1307" s="17">
        <v>0</v>
      </c>
      <c r="AK1307" s="17">
        <v>0</v>
      </c>
      <c r="AL1307" s="18">
        <v>413</v>
      </c>
      <c r="AM1307" s="18">
        <v>421</v>
      </c>
      <c r="AN1307" s="35">
        <v>42836</v>
      </c>
      <c r="AO1307" s="35">
        <v>42831</v>
      </c>
      <c r="AP1307" s="23" t="s">
        <v>50</v>
      </c>
      <c r="AQ1307" s="36">
        <v>42835.416192129633</v>
      </c>
      <c r="AR1307" s="20" t="s">
        <v>51</v>
      </c>
      <c r="AS1307" s="25" t="s">
        <v>50</v>
      </c>
      <c r="AT1307" s="37">
        <v>42850.879733796297</v>
      </c>
      <c r="AU1307" s="21" t="s">
        <v>57</v>
      </c>
    </row>
    <row r="1308" spans="1:47" x14ac:dyDescent="0.2">
      <c r="A1308" s="4" t="s">
        <v>182</v>
      </c>
      <c r="B1308" s="14" t="s">
        <v>183</v>
      </c>
      <c r="C1308" s="34">
        <v>42832</v>
      </c>
      <c r="D1308" s="15">
        <v>96410</v>
      </c>
      <c r="E1308" s="15">
        <v>95360</v>
      </c>
      <c r="F1308" s="15">
        <v>0</v>
      </c>
      <c r="G1308" s="15">
        <v>0</v>
      </c>
      <c r="H1308" s="15">
        <v>0</v>
      </c>
      <c r="I1308" s="15">
        <v>1050</v>
      </c>
      <c r="J1308" s="15">
        <v>16550.88</v>
      </c>
      <c r="K1308" s="15">
        <v>0</v>
      </c>
      <c r="L1308" s="15">
        <v>115</v>
      </c>
      <c r="M1308" s="15">
        <v>150</v>
      </c>
      <c r="N1308" s="15">
        <v>6100</v>
      </c>
      <c r="O1308" s="15">
        <v>69692.62</v>
      </c>
      <c r="P1308" s="15">
        <v>0</v>
      </c>
      <c r="Q1308" s="15">
        <v>8583.9</v>
      </c>
      <c r="R1308" s="15">
        <v>41049.360000000001</v>
      </c>
      <c r="S1308" s="15">
        <v>95360</v>
      </c>
      <c r="T1308" s="15">
        <v>22865.78</v>
      </c>
      <c r="U1308" s="15">
        <v>0</v>
      </c>
      <c r="V1308" s="15">
        <v>1100.0999999999999</v>
      </c>
      <c r="W1308" s="15">
        <v>113225.88</v>
      </c>
      <c r="X1308" s="16">
        <v>0</v>
      </c>
      <c r="Y1308" s="16">
        <v>0</v>
      </c>
      <c r="Z1308" s="16">
        <v>0</v>
      </c>
      <c r="AA1308" s="16">
        <v>0</v>
      </c>
      <c r="AB1308" s="16">
        <v>0</v>
      </c>
      <c r="AC1308" s="16">
        <v>0</v>
      </c>
      <c r="AD1308" s="15">
        <v>0</v>
      </c>
      <c r="AE1308" s="15">
        <v>52876.74</v>
      </c>
      <c r="AF1308" s="17">
        <v>-95.24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  <c r="AL1308" s="18">
        <v>1441</v>
      </c>
      <c r="AM1308" s="18">
        <v>1450</v>
      </c>
      <c r="AN1308" s="35">
        <v>42837</v>
      </c>
      <c r="AO1308" s="35">
        <v>42833</v>
      </c>
      <c r="AP1308" s="23" t="s">
        <v>50</v>
      </c>
      <c r="AQ1308" s="36">
        <v>42835.620439814818</v>
      </c>
      <c r="AR1308" s="20" t="s">
        <v>51</v>
      </c>
      <c r="AS1308" s="25" t="s">
        <v>50</v>
      </c>
      <c r="AT1308" s="37">
        <v>42850.879733796297</v>
      </c>
      <c r="AU1308" s="21" t="s">
        <v>57</v>
      </c>
    </row>
    <row r="1309" spans="1:47" x14ac:dyDescent="0.2">
      <c r="A1309" s="4" t="s">
        <v>182</v>
      </c>
      <c r="B1309" s="14" t="s">
        <v>183</v>
      </c>
      <c r="C1309" s="34">
        <v>42833</v>
      </c>
      <c r="D1309" s="15">
        <v>40675</v>
      </c>
      <c r="E1309" s="15">
        <v>40125</v>
      </c>
      <c r="F1309" s="15">
        <v>0</v>
      </c>
      <c r="G1309" s="15">
        <v>0</v>
      </c>
      <c r="H1309" s="15">
        <v>0</v>
      </c>
      <c r="I1309" s="15">
        <v>550</v>
      </c>
      <c r="J1309" s="15">
        <v>9990.7199999999993</v>
      </c>
      <c r="K1309" s="15">
        <v>0</v>
      </c>
      <c r="L1309" s="15">
        <v>195</v>
      </c>
      <c r="M1309" s="15">
        <v>1835</v>
      </c>
      <c r="N1309" s="15">
        <v>3500</v>
      </c>
      <c r="O1309" s="15">
        <v>31719.45</v>
      </c>
      <c r="P1309" s="15">
        <v>115</v>
      </c>
      <c r="Q1309" s="15">
        <v>2306.6</v>
      </c>
      <c r="R1309" s="15">
        <v>22054.67</v>
      </c>
      <c r="S1309" s="15">
        <v>40125</v>
      </c>
      <c r="T1309" s="15">
        <v>15284.31</v>
      </c>
      <c r="U1309" s="15">
        <v>0</v>
      </c>
      <c r="V1309" s="15">
        <v>786.41</v>
      </c>
      <c r="W1309" s="15">
        <v>52695.72</v>
      </c>
      <c r="X1309" s="16">
        <v>0</v>
      </c>
      <c r="Y1309" s="16">
        <v>0</v>
      </c>
      <c r="Z1309" s="16">
        <v>0</v>
      </c>
      <c r="AA1309" s="16">
        <v>0</v>
      </c>
      <c r="AB1309" s="16">
        <v>0</v>
      </c>
      <c r="AC1309" s="16">
        <v>0</v>
      </c>
      <c r="AD1309" s="15">
        <v>0</v>
      </c>
      <c r="AE1309" s="15">
        <v>19698.73</v>
      </c>
      <c r="AF1309" s="17">
        <v>-40.53</v>
      </c>
      <c r="AG1309" s="17">
        <v>0</v>
      </c>
      <c r="AH1309" s="17">
        <v>0</v>
      </c>
      <c r="AI1309" s="17">
        <v>0</v>
      </c>
      <c r="AJ1309" s="17">
        <v>0</v>
      </c>
      <c r="AK1309" s="17">
        <v>0</v>
      </c>
      <c r="AL1309" s="18">
        <v>581</v>
      </c>
      <c r="AM1309" s="18">
        <v>586</v>
      </c>
      <c r="AN1309" s="35">
        <v>42837</v>
      </c>
      <c r="AO1309" s="35">
        <v>42835</v>
      </c>
      <c r="AP1309" s="23" t="s">
        <v>50</v>
      </c>
      <c r="AQ1309" s="36">
        <v>42836.496018518519</v>
      </c>
      <c r="AR1309" s="20" t="s">
        <v>51</v>
      </c>
      <c r="AS1309" s="25" t="s">
        <v>50</v>
      </c>
      <c r="AT1309" s="37">
        <v>42850.879733796297</v>
      </c>
      <c r="AU1309" s="21" t="s">
        <v>57</v>
      </c>
    </row>
    <row r="1310" spans="1:47" x14ac:dyDescent="0.2">
      <c r="A1310" s="4" t="s">
        <v>182</v>
      </c>
      <c r="B1310" s="14" t="s">
        <v>183</v>
      </c>
      <c r="C1310" s="34">
        <v>42834</v>
      </c>
      <c r="D1310" s="15">
        <v>22670</v>
      </c>
      <c r="E1310" s="15">
        <v>22470</v>
      </c>
      <c r="F1310" s="15">
        <v>0</v>
      </c>
      <c r="G1310" s="15">
        <v>0</v>
      </c>
      <c r="H1310" s="15">
        <v>0</v>
      </c>
      <c r="I1310" s="15">
        <v>200</v>
      </c>
      <c r="J1310" s="15">
        <v>3560.4</v>
      </c>
      <c r="K1310" s="15">
        <v>0</v>
      </c>
      <c r="L1310" s="15">
        <v>45</v>
      </c>
      <c r="M1310" s="15">
        <v>305</v>
      </c>
      <c r="N1310" s="15">
        <v>3700</v>
      </c>
      <c r="O1310" s="15">
        <v>16367.7</v>
      </c>
      <c r="P1310" s="15">
        <v>0</v>
      </c>
      <c r="Q1310" s="15">
        <v>1068.0999999999999</v>
      </c>
      <c r="R1310" s="15">
        <v>12844.6</v>
      </c>
      <c r="S1310" s="15">
        <v>22470</v>
      </c>
      <c r="T1310" s="15">
        <v>7554.59</v>
      </c>
      <c r="U1310" s="15">
        <v>0</v>
      </c>
      <c r="V1310" s="15">
        <v>255.81</v>
      </c>
      <c r="W1310" s="15">
        <v>26580.400000000001</v>
      </c>
      <c r="X1310" s="16">
        <v>0</v>
      </c>
      <c r="Y1310" s="16">
        <v>0</v>
      </c>
      <c r="Z1310" s="16">
        <v>0</v>
      </c>
      <c r="AA1310" s="16">
        <v>0</v>
      </c>
      <c r="AB1310" s="16">
        <v>0</v>
      </c>
      <c r="AC1310" s="16">
        <v>0</v>
      </c>
      <c r="AD1310" s="15">
        <v>0</v>
      </c>
      <c r="AE1310" s="15">
        <v>12457.3</v>
      </c>
      <c r="AF1310" s="17">
        <v>-11.45</v>
      </c>
      <c r="AG1310" s="17">
        <v>0</v>
      </c>
      <c r="AH1310" s="17">
        <v>0</v>
      </c>
      <c r="AI1310" s="17">
        <v>0</v>
      </c>
      <c r="AJ1310" s="17">
        <v>0</v>
      </c>
      <c r="AK1310" s="17">
        <v>0</v>
      </c>
      <c r="AL1310" s="18">
        <v>355</v>
      </c>
      <c r="AM1310" s="18">
        <v>357</v>
      </c>
      <c r="AN1310" s="35">
        <v>42837</v>
      </c>
      <c r="AO1310" s="35">
        <v>42835</v>
      </c>
      <c r="AP1310" s="23" t="s">
        <v>50</v>
      </c>
      <c r="AQ1310" s="36">
        <v>42836.496319444443</v>
      </c>
      <c r="AR1310" s="20" t="s">
        <v>51</v>
      </c>
      <c r="AS1310" s="25" t="s">
        <v>50</v>
      </c>
      <c r="AT1310" s="37">
        <v>42850.879733796297</v>
      </c>
      <c r="AU1310" s="21" t="s">
        <v>57</v>
      </c>
    </row>
    <row r="1311" spans="1:47" x14ac:dyDescent="0.2">
      <c r="A1311" s="4" t="s">
        <v>182</v>
      </c>
      <c r="B1311" s="14" t="s">
        <v>183</v>
      </c>
      <c r="C1311" s="34">
        <v>42835</v>
      </c>
      <c r="D1311" s="15">
        <v>54835</v>
      </c>
      <c r="E1311" s="15">
        <v>54435</v>
      </c>
      <c r="F1311" s="15">
        <v>0</v>
      </c>
      <c r="G1311" s="15">
        <v>0</v>
      </c>
      <c r="H1311" s="15">
        <v>0</v>
      </c>
      <c r="I1311" s="15">
        <v>400</v>
      </c>
      <c r="J1311" s="15">
        <v>6639.42</v>
      </c>
      <c r="K1311" s="15">
        <v>0</v>
      </c>
      <c r="L1311" s="15">
        <v>20</v>
      </c>
      <c r="M1311" s="15">
        <v>0</v>
      </c>
      <c r="N1311" s="15">
        <v>6000</v>
      </c>
      <c r="O1311" s="15">
        <v>50479.51</v>
      </c>
      <c r="P1311" s="15">
        <v>0</v>
      </c>
      <c r="Q1311" s="15">
        <v>1922</v>
      </c>
      <c r="R1311" s="15">
        <v>15092.91</v>
      </c>
      <c r="S1311" s="15">
        <v>54435</v>
      </c>
      <c r="T1311" s="15">
        <v>12623.76</v>
      </c>
      <c r="U1311" s="15">
        <v>0</v>
      </c>
      <c r="V1311" s="15">
        <v>435.66</v>
      </c>
      <c r="W1311" s="15">
        <v>61494.42</v>
      </c>
      <c r="X1311" s="16">
        <v>0</v>
      </c>
      <c r="Y1311" s="16">
        <v>0</v>
      </c>
      <c r="Z1311" s="16">
        <v>0</v>
      </c>
      <c r="AA1311" s="16">
        <v>0</v>
      </c>
      <c r="AB1311" s="16">
        <v>0</v>
      </c>
      <c r="AC1311" s="16">
        <v>0</v>
      </c>
      <c r="AD1311" s="15">
        <v>0</v>
      </c>
      <c r="AE1311" s="15">
        <v>43820.09</v>
      </c>
      <c r="AF1311" s="17">
        <v>-22.81</v>
      </c>
      <c r="AG1311" s="17">
        <v>0</v>
      </c>
      <c r="AH1311" s="17">
        <v>0</v>
      </c>
      <c r="AI1311" s="17">
        <v>0</v>
      </c>
      <c r="AJ1311" s="17">
        <v>0</v>
      </c>
      <c r="AK1311" s="17">
        <v>0</v>
      </c>
      <c r="AL1311" s="18">
        <v>792</v>
      </c>
      <c r="AM1311" s="18">
        <v>799</v>
      </c>
      <c r="AN1311" s="35">
        <v>42842</v>
      </c>
      <c r="AO1311" s="35">
        <v>42836</v>
      </c>
      <c r="AP1311" s="23" t="s">
        <v>50</v>
      </c>
      <c r="AQ1311" s="36">
        <v>42837.43953703704</v>
      </c>
      <c r="AR1311" s="20" t="s">
        <v>51</v>
      </c>
      <c r="AS1311" s="25" t="s">
        <v>50</v>
      </c>
      <c r="AT1311" s="37">
        <v>42850.879733796297</v>
      </c>
      <c r="AU1311" s="21" t="s">
        <v>57</v>
      </c>
    </row>
    <row r="1312" spans="1:47" x14ac:dyDescent="0.2">
      <c r="A1312" s="4" t="s">
        <v>182</v>
      </c>
      <c r="B1312" s="14" t="s">
        <v>183</v>
      </c>
      <c r="C1312" s="34">
        <v>42836</v>
      </c>
      <c r="D1312" s="15">
        <v>27065</v>
      </c>
      <c r="E1312" s="15">
        <v>26765</v>
      </c>
      <c r="F1312" s="15">
        <v>0</v>
      </c>
      <c r="G1312" s="15">
        <v>0</v>
      </c>
      <c r="H1312" s="15">
        <v>0</v>
      </c>
      <c r="I1312" s="15">
        <v>300</v>
      </c>
      <c r="J1312" s="15">
        <v>4111.3500000000004</v>
      </c>
      <c r="K1312" s="15">
        <v>0</v>
      </c>
      <c r="L1312" s="15">
        <v>80</v>
      </c>
      <c r="M1312" s="15">
        <v>1215</v>
      </c>
      <c r="N1312" s="15">
        <v>4900</v>
      </c>
      <c r="O1312" s="15">
        <v>21836.55</v>
      </c>
      <c r="P1312" s="15">
        <v>0</v>
      </c>
      <c r="Q1312" s="15">
        <v>1295</v>
      </c>
      <c r="R1312" s="15">
        <v>14239.8</v>
      </c>
      <c r="S1312" s="15">
        <v>26765</v>
      </c>
      <c r="T1312" s="15">
        <v>10252.66</v>
      </c>
      <c r="U1312" s="15">
        <v>0</v>
      </c>
      <c r="V1312" s="15">
        <v>353.69</v>
      </c>
      <c r="W1312" s="15">
        <v>32471.35</v>
      </c>
      <c r="X1312" s="16">
        <v>0</v>
      </c>
      <c r="Y1312" s="16">
        <v>0</v>
      </c>
      <c r="Z1312" s="16">
        <v>0</v>
      </c>
      <c r="AA1312" s="16">
        <v>0</v>
      </c>
      <c r="AB1312" s="16">
        <v>0</v>
      </c>
      <c r="AC1312" s="16">
        <v>0</v>
      </c>
      <c r="AD1312" s="15">
        <v>0</v>
      </c>
      <c r="AE1312" s="15">
        <v>16430.2</v>
      </c>
      <c r="AF1312" s="17">
        <v>-7.62</v>
      </c>
      <c r="AG1312" s="17">
        <v>0</v>
      </c>
      <c r="AH1312" s="17">
        <v>0</v>
      </c>
      <c r="AI1312" s="17">
        <v>0</v>
      </c>
      <c r="AJ1312" s="17">
        <v>0</v>
      </c>
      <c r="AK1312" s="17">
        <v>0</v>
      </c>
      <c r="AL1312" s="18">
        <v>404</v>
      </c>
      <c r="AM1312" s="18">
        <v>404</v>
      </c>
      <c r="AN1312" s="35">
        <v>42843</v>
      </c>
      <c r="AO1312" s="35">
        <v>42837</v>
      </c>
      <c r="AP1312" s="23" t="s">
        <v>50</v>
      </c>
      <c r="AQ1312" s="36">
        <v>42841.673877314817</v>
      </c>
      <c r="AR1312" s="20" t="s">
        <v>51</v>
      </c>
      <c r="AS1312" s="25" t="s">
        <v>50</v>
      </c>
      <c r="AT1312" s="37">
        <v>42850.879733796297</v>
      </c>
      <c r="AU1312" s="21" t="s">
        <v>57</v>
      </c>
    </row>
    <row r="1313" spans="1:47" x14ac:dyDescent="0.2">
      <c r="A1313" s="4" t="s">
        <v>182</v>
      </c>
      <c r="B1313" s="14" t="s">
        <v>183</v>
      </c>
      <c r="C1313" s="34">
        <v>42837</v>
      </c>
      <c r="D1313" s="15">
        <v>2385</v>
      </c>
      <c r="E1313" s="15">
        <v>2335</v>
      </c>
      <c r="F1313" s="15">
        <v>0</v>
      </c>
      <c r="G1313" s="15">
        <v>0</v>
      </c>
      <c r="H1313" s="15">
        <v>0</v>
      </c>
      <c r="I1313" s="15">
        <v>50</v>
      </c>
      <c r="J1313" s="15">
        <v>126.9</v>
      </c>
      <c r="K1313" s="15">
        <v>0</v>
      </c>
      <c r="L1313" s="15">
        <v>5</v>
      </c>
      <c r="M1313" s="15">
        <v>205</v>
      </c>
      <c r="N1313" s="15">
        <v>0</v>
      </c>
      <c r="O1313" s="15">
        <v>2086.9</v>
      </c>
      <c r="P1313" s="15">
        <v>0</v>
      </c>
      <c r="Q1313" s="15">
        <v>0</v>
      </c>
      <c r="R1313" s="15">
        <v>635</v>
      </c>
      <c r="S1313" s="15">
        <v>2335</v>
      </c>
      <c r="T1313" s="15">
        <v>364.86</v>
      </c>
      <c r="U1313" s="15">
        <v>0</v>
      </c>
      <c r="V1313" s="15">
        <v>22.04</v>
      </c>
      <c r="W1313" s="15">
        <v>2721.9</v>
      </c>
      <c r="X1313" s="16">
        <v>0</v>
      </c>
      <c r="Y1313" s="16">
        <v>0</v>
      </c>
      <c r="Z1313" s="16">
        <v>0</v>
      </c>
      <c r="AA1313" s="16">
        <v>0</v>
      </c>
      <c r="AB1313" s="16">
        <v>0</v>
      </c>
      <c r="AC1313" s="16">
        <v>0</v>
      </c>
      <c r="AD1313" s="15">
        <v>0</v>
      </c>
      <c r="AE1313" s="15">
        <v>1750</v>
      </c>
      <c r="AF1313" s="17">
        <v>0</v>
      </c>
      <c r="AG1313" s="17">
        <v>0</v>
      </c>
      <c r="AH1313" s="17">
        <v>0</v>
      </c>
      <c r="AI1313" s="17">
        <v>0</v>
      </c>
      <c r="AJ1313" s="17">
        <v>0</v>
      </c>
      <c r="AK1313" s="17">
        <v>0</v>
      </c>
      <c r="AL1313" s="18">
        <v>36</v>
      </c>
      <c r="AM1313" s="18">
        <v>37</v>
      </c>
      <c r="AN1313" s="35">
        <v>42844</v>
      </c>
      <c r="AO1313" s="35">
        <v>42838</v>
      </c>
      <c r="AP1313" s="23" t="s">
        <v>50</v>
      </c>
      <c r="AQ1313" s="36">
        <v>42841.910370370373</v>
      </c>
      <c r="AR1313" s="20" t="s">
        <v>51</v>
      </c>
      <c r="AS1313" s="25" t="s">
        <v>50</v>
      </c>
      <c r="AT1313" s="37">
        <v>42850.879733796297</v>
      </c>
      <c r="AU1313" s="21" t="s">
        <v>57</v>
      </c>
    </row>
    <row r="1314" spans="1:47" x14ac:dyDescent="0.2">
      <c r="A1314" s="4" t="s">
        <v>182</v>
      </c>
      <c r="B1314" s="14" t="s">
        <v>183</v>
      </c>
      <c r="C1314" s="34">
        <v>42842</v>
      </c>
      <c r="D1314" s="15">
        <v>69205</v>
      </c>
      <c r="E1314" s="15">
        <v>68255</v>
      </c>
      <c r="F1314" s="15">
        <v>0</v>
      </c>
      <c r="G1314" s="15">
        <v>0</v>
      </c>
      <c r="H1314" s="15">
        <v>0</v>
      </c>
      <c r="I1314" s="15">
        <v>950</v>
      </c>
      <c r="J1314" s="15">
        <v>11457</v>
      </c>
      <c r="K1314" s="15">
        <v>0</v>
      </c>
      <c r="L1314" s="15">
        <v>165</v>
      </c>
      <c r="M1314" s="15">
        <v>30</v>
      </c>
      <c r="N1314" s="15">
        <v>7400</v>
      </c>
      <c r="O1314" s="15">
        <v>66003.05</v>
      </c>
      <c r="P1314" s="15">
        <v>195</v>
      </c>
      <c r="Q1314" s="15">
        <v>7367.1</v>
      </c>
      <c r="R1314" s="15">
        <v>14691.85</v>
      </c>
      <c r="S1314" s="15">
        <v>68255</v>
      </c>
      <c r="T1314" s="15">
        <v>19239.73</v>
      </c>
      <c r="U1314" s="15">
        <v>0</v>
      </c>
      <c r="V1314" s="15">
        <v>762.27</v>
      </c>
      <c r="W1314" s="15">
        <v>80857</v>
      </c>
      <c r="X1314" s="16">
        <v>0</v>
      </c>
      <c r="Y1314" s="16">
        <v>0</v>
      </c>
      <c r="Z1314" s="16">
        <v>0</v>
      </c>
      <c r="AA1314" s="16">
        <v>0</v>
      </c>
      <c r="AB1314" s="16">
        <v>0</v>
      </c>
      <c r="AC1314" s="16">
        <v>0</v>
      </c>
      <c r="AD1314" s="15">
        <v>0</v>
      </c>
      <c r="AE1314" s="15">
        <v>54351.05</v>
      </c>
      <c r="AF1314" s="17">
        <v>-46.69</v>
      </c>
      <c r="AG1314" s="17">
        <v>0</v>
      </c>
      <c r="AH1314" s="17">
        <v>0</v>
      </c>
      <c r="AI1314" s="17">
        <v>0</v>
      </c>
      <c r="AJ1314" s="17">
        <v>0</v>
      </c>
      <c r="AK1314" s="17">
        <v>0</v>
      </c>
      <c r="AL1314" s="18">
        <v>1005</v>
      </c>
      <c r="AM1314" s="18">
        <v>1017</v>
      </c>
      <c r="AN1314" s="35">
        <v>42845</v>
      </c>
      <c r="AO1314" s="35">
        <v>42843</v>
      </c>
      <c r="AP1314" s="23" t="s">
        <v>50</v>
      </c>
      <c r="AQ1314" s="36">
        <v>42843.76190972222</v>
      </c>
      <c r="AR1314" s="20" t="s">
        <v>51</v>
      </c>
      <c r="AS1314" s="25" t="s">
        <v>50</v>
      </c>
      <c r="AT1314" s="37">
        <v>42850.879733796297</v>
      </c>
      <c r="AU1314" s="21" t="s">
        <v>57</v>
      </c>
    </row>
    <row r="1315" spans="1:47" x14ac:dyDescent="0.2">
      <c r="A1315" s="4" t="s">
        <v>182</v>
      </c>
      <c r="B1315" s="14" t="s">
        <v>183</v>
      </c>
      <c r="C1315" s="34">
        <v>42843</v>
      </c>
      <c r="D1315" s="15">
        <v>75230</v>
      </c>
      <c r="E1315" s="15">
        <v>74030</v>
      </c>
      <c r="F1315" s="15">
        <v>0</v>
      </c>
      <c r="G1315" s="15">
        <v>0</v>
      </c>
      <c r="H1315" s="15">
        <v>0</v>
      </c>
      <c r="I1315" s="15">
        <v>1200</v>
      </c>
      <c r="J1315" s="15">
        <v>12291.27</v>
      </c>
      <c r="K1315" s="15">
        <v>0</v>
      </c>
      <c r="L1315" s="15">
        <v>75</v>
      </c>
      <c r="M1315" s="15">
        <v>1900</v>
      </c>
      <c r="N1315" s="15">
        <v>8000</v>
      </c>
      <c r="O1315" s="15">
        <v>58753.01</v>
      </c>
      <c r="P1315" s="15">
        <v>590</v>
      </c>
      <c r="Q1315" s="15">
        <v>7448.3</v>
      </c>
      <c r="R1315" s="15">
        <v>30704.959999999999</v>
      </c>
      <c r="S1315" s="15">
        <v>74030</v>
      </c>
      <c r="T1315" s="15">
        <v>22532.959999999999</v>
      </c>
      <c r="U1315" s="15">
        <v>0</v>
      </c>
      <c r="V1315" s="15">
        <v>933.31</v>
      </c>
      <c r="W1315" s="15">
        <v>89496.27</v>
      </c>
      <c r="X1315" s="16">
        <v>0</v>
      </c>
      <c r="Y1315" s="16">
        <v>0</v>
      </c>
      <c r="Z1315" s="16">
        <v>0</v>
      </c>
      <c r="AA1315" s="16">
        <v>0</v>
      </c>
      <c r="AB1315" s="16">
        <v>0</v>
      </c>
      <c r="AC1315" s="16">
        <v>0</v>
      </c>
      <c r="AD1315" s="15">
        <v>0</v>
      </c>
      <c r="AE1315" s="15">
        <v>44486.74</v>
      </c>
      <c r="AF1315" s="17">
        <v>-53.93</v>
      </c>
      <c r="AG1315" s="17">
        <v>0</v>
      </c>
      <c r="AH1315" s="17">
        <v>0</v>
      </c>
      <c r="AI1315" s="17">
        <v>0</v>
      </c>
      <c r="AJ1315" s="17">
        <v>0</v>
      </c>
      <c r="AK1315" s="17">
        <v>0</v>
      </c>
      <c r="AL1315" s="18">
        <v>1066</v>
      </c>
      <c r="AM1315" s="18">
        <v>1081</v>
      </c>
      <c r="AN1315" s="35">
        <v>42846</v>
      </c>
      <c r="AO1315" s="35">
        <v>42844</v>
      </c>
      <c r="AP1315" s="23" t="s">
        <v>50</v>
      </c>
      <c r="AQ1315" s="36">
        <v>42845.369062500002</v>
      </c>
      <c r="AR1315" s="20" t="s">
        <v>51</v>
      </c>
      <c r="AS1315" s="25" t="s">
        <v>50</v>
      </c>
      <c r="AT1315" s="37">
        <v>42850.879733796297</v>
      </c>
      <c r="AU1315" s="21" t="s">
        <v>57</v>
      </c>
    </row>
    <row r="1316" spans="1:47" x14ac:dyDescent="0.2">
      <c r="A1316" s="4" t="s">
        <v>182</v>
      </c>
      <c r="B1316" s="14" t="s">
        <v>183</v>
      </c>
      <c r="C1316" s="34">
        <v>42844</v>
      </c>
      <c r="D1316" s="15">
        <v>63255</v>
      </c>
      <c r="E1316" s="15">
        <v>62655</v>
      </c>
      <c r="F1316" s="15">
        <v>0</v>
      </c>
      <c r="G1316" s="15">
        <v>0</v>
      </c>
      <c r="H1316" s="15">
        <v>0</v>
      </c>
      <c r="I1316" s="15">
        <v>600</v>
      </c>
      <c r="J1316" s="15">
        <v>8923.32</v>
      </c>
      <c r="K1316" s="15">
        <v>0</v>
      </c>
      <c r="L1316" s="15">
        <v>50</v>
      </c>
      <c r="M1316" s="15">
        <v>1410</v>
      </c>
      <c r="N1316" s="15">
        <v>6000</v>
      </c>
      <c r="O1316" s="15">
        <v>43584.78</v>
      </c>
      <c r="P1316" s="15">
        <v>100</v>
      </c>
      <c r="Q1316" s="15">
        <v>13345.9</v>
      </c>
      <c r="R1316" s="15">
        <v>22607.64</v>
      </c>
      <c r="S1316" s="15">
        <v>62655</v>
      </c>
      <c r="T1316" s="15">
        <v>16304.04</v>
      </c>
      <c r="U1316" s="15">
        <v>0</v>
      </c>
      <c r="V1316" s="15">
        <v>679.28</v>
      </c>
      <c r="W1316" s="15">
        <v>73638.320000000007</v>
      </c>
      <c r="X1316" s="16">
        <v>0</v>
      </c>
      <c r="Y1316" s="16">
        <v>0</v>
      </c>
      <c r="Z1316" s="16">
        <v>0</v>
      </c>
      <c r="AA1316" s="16">
        <v>0</v>
      </c>
      <c r="AB1316" s="16">
        <v>0</v>
      </c>
      <c r="AC1316" s="16">
        <v>0</v>
      </c>
      <c r="AD1316" s="15">
        <v>0</v>
      </c>
      <c r="AE1316" s="15">
        <v>33201.46</v>
      </c>
      <c r="AF1316" s="17">
        <v>-238.47</v>
      </c>
      <c r="AG1316" s="17">
        <v>0</v>
      </c>
      <c r="AH1316" s="17">
        <v>0</v>
      </c>
      <c r="AI1316" s="17">
        <v>0</v>
      </c>
      <c r="AJ1316" s="17">
        <v>0</v>
      </c>
      <c r="AK1316" s="17">
        <v>0</v>
      </c>
      <c r="AL1316" s="18">
        <v>814</v>
      </c>
      <c r="AM1316" s="18">
        <v>836</v>
      </c>
      <c r="AN1316" s="35">
        <v>42849</v>
      </c>
      <c r="AO1316" s="35">
        <v>42845</v>
      </c>
      <c r="AP1316" s="23" t="s">
        <v>50</v>
      </c>
      <c r="AQ1316" s="36">
        <v>42845.739652777775</v>
      </c>
      <c r="AR1316" s="20" t="s">
        <v>51</v>
      </c>
      <c r="AS1316" s="25" t="s">
        <v>50</v>
      </c>
      <c r="AT1316" s="37">
        <v>42850.879733796297</v>
      </c>
      <c r="AU1316" s="21" t="s">
        <v>57</v>
      </c>
    </row>
    <row r="1317" spans="1:47" x14ac:dyDescent="0.2">
      <c r="A1317" s="4" t="s">
        <v>182</v>
      </c>
      <c r="B1317" s="14" t="s">
        <v>183</v>
      </c>
      <c r="C1317" s="34">
        <v>42845</v>
      </c>
      <c r="D1317" s="15">
        <v>58790</v>
      </c>
      <c r="E1317" s="15">
        <v>58240</v>
      </c>
      <c r="F1317" s="15">
        <v>0</v>
      </c>
      <c r="G1317" s="15">
        <v>0</v>
      </c>
      <c r="H1317" s="15">
        <v>0</v>
      </c>
      <c r="I1317" s="15">
        <v>550</v>
      </c>
      <c r="J1317" s="15">
        <v>6526.26</v>
      </c>
      <c r="K1317" s="15">
        <v>0</v>
      </c>
      <c r="L1317" s="15">
        <v>225</v>
      </c>
      <c r="M1317" s="15">
        <v>15</v>
      </c>
      <c r="N1317" s="15">
        <v>4000</v>
      </c>
      <c r="O1317" s="15">
        <v>43093.06</v>
      </c>
      <c r="P1317" s="15">
        <v>0</v>
      </c>
      <c r="Q1317" s="15">
        <v>3073.1</v>
      </c>
      <c r="R1317" s="15">
        <v>23390.1</v>
      </c>
      <c r="S1317" s="15">
        <v>58240</v>
      </c>
      <c r="T1317" s="15">
        <v>10873.61</v>
      </c>
      <c r="U1317" s="15">
        <v>0</v>
      </c>
      <c r="V1317" s="15">
        <v>442.65</v>
      </c>
      <c r="W1317" s="15">
        <v>65556.259999999995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0</v>
      </c>
      <c r="AD1317" s="15">
        <v>0</v>
      </c>
      <c r="AE1317" s="15">
        <v>36326.800000000003</v>
      </c>
      <c r="AF1317" s="17">
        <v>-51.47</v>
      </c>
      <c r="AG1317" s="17">
        <v>0</v>
      </c>
      <c r="AH1317" s="17">
        <v>0</v>
      </c>
      <c r="AI1317" s="17">
        <v>300</v>
      </c>
      <c r="AJ1317" s="17">
        <v>0</v>
      </c>
      <c r="AK1317" s="17">
        <v>0</v>
      </c>
      <c r="AL1317" s="18">
        <v>776</v>
      </c>
      <c r="AM1317" s="18">
        <v>799</v>
      </c>
      <c r="AN1317" s="35">
        <v>42850</v>
      </c>
      <c r="AO1317" s="35">
        <v>42846</v>
      </c>
      <c r="AP1317" s="23" t="s">
        <v>50</v>
      </c>
      <c r="AQ1317" s="36">
        <v>42848.836805555555</v>
      </c>
      <c r="AR1317" s="20" t="s">
        <v>51</v>
      </c>
      <c r="AS1317" s="25" t="s">
        <v>50</v>
      </c>
      <c r="AT1317" s="37">
        <v>42850.879733796297</v>
      </c>
      <c r="AU1317" s="21" t="s">
        <v>57</v>
      </c>
    </row>
    <row r="1318" spans="1:47" x14ac:dyDescent="0.2">
      <c r="A1318" s="4" t="s">
        <v>182</v>
      </c>
      <c r="B1318" s="14" t="s">
        <v>183</v>
      </c>
      <c r="C1318" s="34">
        <v>42846</v>
      </c>
      <c r="D1318" s="15">
        <v>65920</v>
      </c>
      <c r="E1318" s="15">
        <v>65120</v>
      </c>
      <c r="F1318" s="15">
        <v>0</v>
      </c>
      <c r="G1318" s="15">
        <v>0</v>
      </c>
      <c r="H1318" s="15">
        <v>0</v>
      </c>
      <c r="I1318" s="15">
        <v>800</v>
      </c>
      <c r="J1318" s="15">
        <v>10466.31</v>
      </c>
      <c r="K1318" s="15">
        <v>1260</v>
      </c>
      <c r="L1318" s="15">
        <v>175</v>
      </c>
      <c r="M1318" s="15">
        <v>0</v>
      </c>
      <c r="N1318" s="15">
        <v>7800</v>
      </c>
      <c r="O1318" s="15">
        <v>46827.78</v>
      </c>
      <c r="P1318" s="15">
        <v>0</v>
      </c>
      <c r="Q1318" s="15">
        <v>6091.9</v>
      </c>
      <c r="R1318" s="15">
        <v>32701.63</v>
      </c>
      <c r="S1318" s="15">
        <v>65120</v>
      </c>
      <c r="T1318" s="15">
        <v>19722.72</v>
      </c>
      <c r="U1318" s="15">
        <v>0</v>
      </c>
      <c r="V1318" s="15">
        <v>778.59</v>
      </c>
      <c r="W1318" s="15">
        <v>77821.31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0</v>
      </c>
      <c r="AD1318" s="15">
        <v>0</v>
      </c>
      <c r="AE1318" s="15">
        <v>34926.47</v>
      </c>
      <c r="AF1318" s="17">
        <v>-100.47</v>
      </c>
      <c r="AG1318" s="17">
        <v>-7.0000000000000007E-2</v>
      </c>
      <c r="AH1318" s="17">
        <v>0</v>
      </c>
      <c r="AI1318" s="17">
        <v>0</v>
      </c>
      <c r="AJ1318" s="17">
        <v>-14410.93</v>
      </c>
      <c r="AK1318" s="17">
        <v>0</v>
      </c>
      <c r="AL1318" s="18">
        <v>887</v>
      </c>
      <c r="AM1318" s="18">
        <v>900</v>
      </c>
      <c r="AN1318" s="35">
        <v>42851</v>
      </c>
      <c r="AO1318" s="35">
        <v>42847</v>
      </c>
      <c r="AP1318" s="23" t="s">
        <v>50</v>
      </c>
      <c r="AQ1318" s="36">
        <v>42849.671006944445</v>
      </c>
      <c r="AR1318" s="20" t="s">
        <v>71</v>
      </c>
      <c r="AS1318" s="25" t="s">
        <v>50</v>
      </c>
      <c r="AT1318" s="37">
        <v>42850.879733796297</v>
      </c>
      <c r="AU1318" s="21" t="s">
        <v>57</v>
      </c>
    </row>
    <row r="1319" spans="1:47" x14ac:dyDescent="0.2">
      <c r="A1319" s="4" t="s">
        <v>182</v>
      </c>
      <c r="B1319" s="14" t="s">
        <v>183</v>
      </c>
      <c r="C1319" s="34">
        <v>42847</v>
      </c>
      <c r="D1319" s="15">
        <v>38290</v>
      </c>
      <c r="E1319" s="15">
        <v>37740</v>
      </c>
      <c r="F1319" s="15">
        <v>0</v>
      </c>
      <c r="G1319" s="15">
        <v>0</v>
      </c>
      <c r="H1319" s="15">
        <v>0</v>
      </c>
      <c r="I1319" s="15">
        <v>550</v>
      </c>
      <c r="J1319" s="15">
        <v>7038.75</v>
      </c>
      <c r="K1319" s="15">
        <v>0</v>
      </c>
      <c r="L1319" s="15">
        <v>95</v>
      </c>
      <c r="M1319" s="15">
        <v>2225</v>
      </c>
      <c r="N1319" s="15">
        <v>0</v>
      </c>
      <c r="O1319" s="15">
        <v>27605.55</v>
      </c>
      <c r="P1319" s="15">
        <v>0</v>
      </c>
      <c r="Q1319" s="15">
        <v>6219.6</v>
      </c>
      <c r="R1319" s="15">
        <v>13823.6</v>
      </c>
      <c r="S1319" s="15">
        <v>37740</v>
      </c>
      <c r="T1319" s="15">
        <v>9296.5</v>
      </c>
      <c r="U1319" s="15">
        <v>0</v>
      </c>
      <c r="V1319" s="15">
        <v>612.25</v>
      </c>
      <c r="W1319" s="15">
        <v>47648.75</v>
      </c>
      <c r="X1319" s="16">
        <v>0</v>
      </c>
      <c r="Y1319" s="16">
        <v>0</v>
      </c>
      <c r="Z1319" s="16">
        <v>0</v>
      </c>
      <c r="AA1319" s="16">
        <v>0</v>
      </c>
      <c r="AB1319" s="16">
        <v>0</v>
      </c>
      <c r="AC1319" s="16">
        <v>0</v>
      </c>
      <c r="AD1319" s="15">
        <v>0</v>
      </c>
      <c r="AE1319" s="15">
        <v>18246.8</v>
      </c>
      <c r="AF1319" s="17">
        <v>-59.65</v>
      </c>
      <c r="AG1319" s="17">
        <v>0</v>
      </c>
      <c r="AH1319" s="17">
        <v>0</v>
      </c>
      <c r="AI1319" s="17">
        <v>0</v>
      </c>
      <c r="AJ1319" s="17">
        <v>0</v>
      </c>
      <c r="AK1319" s="17">
        <v>0</v>
      </c>
      <c r="AL1319" s="18">
        <v>487</v>
      </c>
      <c r="AM1319" s="18">
        <v>510</v>
      </c>
      <c r="AN1319" s="35">
        <v>42851</v>
      </c>
      <c r="AO1319" s="35">
        <v>42849</v>
      </c>
      <c r="AP1319" s="23" t="s">
        <v>50</v>
      </c>
      <c r="AQ1319" s="36">
        <v>42850.39099537037</v>
      </c>
      <c r="AR1319" s="20" t="s">
        <v>51</v>
      </c>
      <c r="AS1319" s="25" t="s">
        <v>50</v>
      </c>
      <c r="AT1319" s="37">
        <v>42850.879733796297</v>
      </c>
      <c r="AU1319" s="21" t="s">
        <v>57</v>
      </c>
    </row>
    <row r="1320" spans="1:47" x14ac:dyDescent="0.2">
      <c r="A1320" s="4" t="s">
        <v>182</v>
      </c>
      <c r="B1320" s="14" t="s">
        <v>183</v>
      </c>
      <c r="C1320" s="34">
        <v>42848</v>
      </c>
      <c r="D1320" s="15">
        <v>24065</v>
      </c>
      <c r="E1320" s="15">
        <v>23915</v>
      </c>
      <c r="F1320" s="15">
        <v>50</v>
      </c>
      <c r="G1320" s="15">
        <v>0</v>
      </c>
      <c r="H1320" s="15">
        <v>0</v>
      </c>
      <c r="I1320" s="15">
        <v>100</v>
      </c>
      <c r="J1320" s="15">
        <v>3448.74</v>
      </c>
      <c r="K1320" s="15">
        <v>0</v>
      </c>
      <c r="L1320" s="15">
        <v>80</v>
      </c>
      <c r="M1320" s="15">
        <v>900</v>
      </c>
      <c r="N1320" s="15">
        <v>1700</v>
      </c>
      <c r="O1320" s="15">
        <v>19011.240000000002</v>
      </c>
      <c r="P1320" s="15">
        <v>115</v>
      </c>
      <c r="Q1320" s="15">
        <v>365</v>
      </c>
      <c r="R1320" s="15">
        <v>10702.5</v>
      </c>
      <c r="S1320" s="15">
        <v>23915</v>
      </c>
      <c r="T1320" s="15">
        <v>5989.01</v>
      </c>
      <c r="U1320" s="15">
        <v>0</v>
      </c>
      <c r="V1320" s="15">
        <v>289.73</v>
      </c>
      <c r="W1320" s="15">
        <v>28493.74</v>
      </c>
      <c r="X1320" s="16">
        <v>0</v>
      </c>
      <c r="Y1320" s="16">
        <v>0</v>
      </c>
      <c r="Z1320" s="16">
        <v>0</v>
      </c>
      <c r="AA1320" s="16">
        <v>0</v>
      </c>
      <c r="AB1320" s="16">
        <v>0</v>
      </c>
      <c r="AC1320" s="16">
        <v>0</v>
      </c>
      <c r="AD1320" s="15">
        <v>0</v>
      </c>
      <c r="AE1320" s="15">
        <v>14582.5</v>
      </c>
      <c r="AF1320" s="17">
        <v>-10.36</v>
      </c>
      <c r="AG1320" s="17">
        <v>0</v>
      </c>
      <c r="AH1320" s="17">
        <v>0</v>
      </c>
      <c r="AI1320" s="17">
        <v>0</v>
      </c>
      <c r="AJ1320" s="17">
        <v>0</v>
      </c>
      <c r="AK1320" s="17">
        <v>0</v>
      </c>
      <c r="AL1320" s="18">
        <v>342</v>
      </c>
      <c r="AM1320" s="18">
        <v>345</v>
      </c>
      <c r="AN1320" s="35">
        <v>42851</v>
      </c>
      <c r="AO1320" s="35">
        <v>42849</v>
      </c>
      <c r="AP1320" s="23" t="s">
        <v>50</v>
      </c>
      <c r="AQ1320" s="36">
        <v>42850.391365740739</v>
      </c>
      <c r="AR1320" s="20" t="s">
        <v>51</v>
      </c>
      <c r="AS1320" s="25" t="s">
        <v>50</v>
      </c>
      <c r="AT1320" s="37">
        <v>42850.879733796297</v>
      </c>
      <c r="AU1320" s="21" t="s">
        <v>57</v>
      </c>
    </row>
    <row r="1321" spans="1:47" x14ac:dyDescent="0.2">
      <c r="A1321" s="4" t="s">
        <v>182</v>
      </c>
      <c r="B1321" s="14" t="s">
        <v>183</v>
      </c>
      <c r="C1321" s="34">
        <v>42849</v>
      </c>
      <c r="D1321" s="15">
        <v>74635</v>
      </c>
      <c r="E1321" s="15">
        <v>73985</v>
      </c>
      <c r="F1321" s="15">
        <v>50</v>
      </c>
      <c r="G1321" s="15">
        <v>0</v>
      </c>
      <c r="H1321" s="15">
        <v>0</v>
      </c>
      <c r="I1321" s="15">
        <v>600</v>
      </c>
      <c r="J1321" s="15">
        <v>9473.5499999999993</v>
      </c>
      <c r="K1321" s="15">
        <v>0</v>
      </c>
      <c r="L1321" s="15">
        <v>170</v>
      </c>
      <c r="M1321" s="15">
        <v>75</v>
      </c>
      <c r="N1321" s="15">
        <v>1200</v>
      </c>
      <c r="O1321" s="15">
        <v>65621</v>
      </c>
      <c r="P1321" s="15">
        <v>0</v>
      </c>
      <c r="Q1321" s="15">
        <v>4196.6000000000004</v>
      </c>
      <c r="R1321" s="15">
        <v>15735.95</v>
      </c>
      <c r="S1321" s="15">
        <v>73985</v>
      </c>
      <c r="T1321" s="15">
        <v>10932.76</v>
      </c>
      <c r="U1321" s="15">
        <v>0</v>
      </c>
      <c r="V1321" s="15">
        <v>635.79</v>
      </c>
      <c r="W1321" s="15">
        <v>84353.55</v>
      </c>
      <c r="X1321" s="16">
        <v>0</v>
      </c>
      <c r="Y1321" s="16">
        <v>0</v>
      </c>
      <c r="Z1321" s="16">
        <v>0</v>
      </c>
      <c r="AA1321" s="16">
        <v>0</v>
      </c>
      <c r="AB1321" s="16">
        <v>0</v>
      </c>
      <c r="AC1321" s="16">
        <v>0</v>
      </c>
      <c r="AD1321" s="15">
        <v>0</v>
      </c>
      <c r="AE1321" s="15">
        <v>55902.45</v>
      </c>
      <c r="AF1321" s="17">
        <v>-46.77</v>
      </c>
      <c r="AG1321" s="17">
        <v>0</v>
      </c>
      <c r="AH1321" s="17">
        <v>0</v>
      </c>
      <c r="AI1321" s="17">
        <v>0</v>
      </c>
      <c r="AJ1321" s="17">
        <v>-7956.97</v>
      </c>
      <c r="AK1321" s="17">
        <v>0</v>
      </c>
      <c r="AL1321" s="18">
        <v>1043</v>
      </c>
      <c r="AM1321" s="18">
        <v>1062</v>
      </c>
      <c r="AN1321" s="35">
        <v>42852</v>
      </c>
      <c r="AO1321" s="35">
        <v>42850</v>
      </c>
      <c r="AP1321" s="23" t="s">
        <v>50</v>
      </c>
      <c r="AQ1321" s="36">
        <v>42851.357881944445</v>
      </c>
      <c r="AR1321" s="20" t="s">
        <v>71</v>
      </c>
      <c r="AS1321" s="25" t="s">
        <v>50</v>
      </c>
      <c r="AT1321" s="37">
        <v>42851.483703703707</v>
      </c>
      <c r="AU1321" s="21" t="s">
        <v>51</v>
      </c>
    </row>
    <row r="1322" spans="1:47" x14ac:dyDescent="0.2">
      <c r="A1322" s="4" t="s">
        <v>182</v>
      </c>
      <c r="B1322" s="14" t="s">
        <v>183</v>
      </c>
      <c r="C1322" s="34">
        <v>42850</v>
      </c>
      <c r="D1322" s="15">
        <v>65950</v>
      </c>
      <c r="E1322" s="15">
        <v>65600</v>
      </c>
      <c r="F1322" s="15">
        <v>0</v>
      </c>
      <c r="G1322" s="15">
        <v>0</v>
      </c>
      <c r="H1322" s="15">
        <v>0</v>
      </c>
      <c r="I1322" s="15">
        <v>350</v>
      </c>
      <c r="J1322" s="15">
        <v>12608.7</v>
      </c>
      <c r="K1322" s="15">
        <v>0</v>
      </c>
      <c r="L1322" s="15">
        <v>125</v>
      </c>
      <c r="M1322" s="15">
        <v>2160</v>
      </c>
      <c r="N1322" s="15">
        <v>100</v>
      </c>
      <c r="O1322" s="15">
        <v>51184.1</v>
      </c>
      <c r="P1322" s="15">
        <v>130</v>
      </c>
      <c r="Q1322" s="15">
        <v>2897.4</v>
      </c>
      <c r="R1322" s="15">
        <v>26732.2</v>
      </c>
      <c r="S1322" s="15">
        <v>65600</v>
      </c>
      <c r="T1322" s="15">
        <v>14369.34</v>
      </c>
      <c r="U1322" s="15">
        <v>0</v>
      </c>
      <c r="V1322" s="15">
        <v>974.36</v>
      </c>
      <c r="W1322" s="15">
        <v>80843.7</v>
      </c>
      <c r="X1322" s="16">
        <v>0</v>
      </c>
      <c r="Y1322" s="16">
        <v>0</v>
      </c>
      <c r="Z1322" s="16">
        <v>0</v>
      </c>
      <c r="AA1322" s="16">
        <v>0</v>
      </c>
      <c r="AB1322" s="16">
        <v>0</v>
      </c>
      <c r="AC1322" s="16">
        <v>0</v>
      </c>
      <c r="AD1322" s="15">
        <v>0</v>
      </c>
      <c r="AE1322" s="15">
        <v>36290.400000000001</v>
      </c>
      <c r="AF1322" s="17">
        <v>-19.28</v>
      </c>
      <c r="AG1322" s="17">
        <v>0</v>
      </c>
      <c r="AH1322" s="17">
        <v>0</v>
      </c>
      <c r="AI1322" s="17">
        <v>0</v>
      </c>
      <c r="AJ1322" s="17">
        <v>0</v>
      </c>
      <c r="AK1322" s="17">
        <v>0</v>
      </c>
      <c r="AL1322" s="18">
        <v>901</v>
      </c>
      <c r="AM1322" s="18">
        <v>913</v>
      </c>
      <c r="AN1322" s="35">
        <v>42853</v>
      </c>
      <c r="AO1322" s="35">
        <v>42851</v>
      </c>
      <c r="AP1322" s="23" t="s">
        <v>50</v>
      </c>
      <c r="AQ1322" s="36">
        <v>42851.759606481479</v>
      </c>
      <c r="AR1322" s="20" t="s">
        <v>71</v>
      </c>
      <c r="AS1322" s="25" t="s">
        <v>50</v>
      </c>
      <c r="AT1322" s="37">
        <v>42852.415972222225</v>
      </c>
      <c r="AU1322" s="21" t="s">
        <v>51</v>
      </c>
    </row>
    <row r="1323" spans="1:47" x14ac:dyDescent="0.2">
      <c r="A1323" s="4" t="s">
        <v>182</v>
      </c>
      <c r="B1323" s="14" t="s">
        <v>183</v>
      </c>
      <c r="C1323" s="34">
        <v>42851</v>
      </c>
      <c r="D1323" s="15">
        <v>67180</v>
      </c>
      <c r="E1323" s="15">
        <v>66480</v>
      </c>
      <c r="F1323" s="15">
        <v>50</v>
      </c>
      <c r="G1323" s="15">
        <v>0</v>
      </c>
      <c r="H1323" s="15">
        <v>0</v>
      </c>
      <c r="I1323" s="15">
        <v>650</v>
      </c>
      <c r="J1323" s="15">
        <v>11756.07</v>
      </c>
      <c r="K1323" s="15">
        <v>0</v>
      </c>
      <c r="L1323" s="15">
        <v>120</v>
      </c>
      <c r="M1323" s="15">
        <v>1575</v>
      </c>
      <c r="N1323" s="15">
        <v>7000</v>
      </c>
      <c r="O1323" s="15">
        <v>63464.87</v>
      </c>
      <c r="P1323" s="15">
        <v>335</v>
      </c>
      <c r="Q1323" s="15">
        <v>2433.4</v>
      </c>
      <c r="R1323" s="15">
        <v>21397.8</v>
      </c>
      <c r="S1323" s="15">
        <v>66480</v>
      </c>
      <c r="T1323" s="15">
        <v>20271.09</v>
      </c>
      <c r="U1323" s="15">
        <v>0</v>
      </c>
      <c r="V1323" s="15">
        <v>879.98</v>
      </c>
      <c r="W1323" s="15">
        <v>80631.070000000007</v>
      </c>
      <c r="X1323" s="16">
        <v>0</v>
      </c>
      <c r="Y1323" s="16">
        <v>0</v>
      </c>
      <c r="Z1323" s="16">
        <v>0</v>
      </c>
      <c r="AA1323" s="16">
        <v>0</v>
      </c>
      <c r="AB1323" s="16">
        <v>0</v>
      </c>
      <c r="AC1323" s="16">
        <v>0</v>
      </c>
      <c r="AD1323" s="15">
        <v>0</v>
      </c>
      <c r="AE1323" s="15">
        <v>50013.8</v>
      </c>
      <c r="AF1323" s="17">
        <v>-38.75</v>
      </c>
      <c r="AG1323" s="17">
        <v>0</v>
      </c>
      <c r="AH1323" s="17">
        <v>0</v>
      </c>
      <c r="AI1323" s="17">
        <v>0</v>
      </c>
      <c r="AJ1323" s="17">
        <v>0</v>
      </c>
      <c r="AK1323" s="17">
        <v>0</v>
      </c>
      <c r="AL1323" s="18">
        <v>912</v>
      </c>
      <c r="AM1323" s="18">
        <v>928</v>
      </c>
      <c r="AN1323" s="35">
        <v>42857</v>
      </c>
      <c r="AO1323" s="35">
        <v>42852</v>
      </c>
      <c r="AP1323" s="23" t="s">
        <v>50</v>
      </c>
      <c r="AQ1323" s="36">
        <v>42852.754120370373</v>
      </c>
      <c r="AR1323" s="20" t="s">
        <v>71</v>
      </c>
      <c r="AS1323" s="25" t="s">
        <v>50</v>
      </c>
      <c r="AT1323" s="37">
        <v>42853.463414351849</v>
      </c>
      <c r="AU1323" s="21" t="s">
        <v>51</v>
      </c>
    </row>
    <row r="1324" spans="1:47" x14ac:dyDescent="0.2">
      <c r="A1324" s="4" t="s">
        <v>182</v>
      </c>
      <c r="B1324" s="14" t="s">
        <v>183</v>
      </c>
      <c r="C1324" s="34">
        <v>42852</v>
      </c>
      <c r="D1324" s="15">
        <v>67785</v>
      </c>
      <c r="E1324" s="15">
        <v>67185</v>
      </c>
      <c r="F1324" s="15">
        <v>50</v>
      </c>
      <c r="G1324" s="15">
        <v>0</v>
      </c>
      <c r="H1324" s="15">
        <v>0</v>
      </c>
      <c r="I1324" s="15">
        <v>550</v>
      </c>
      <c r="J1324" s="15">
        <v>17558.91</v>
      </c>
      <c r="K1324" s="15">
        <v>720</v>
      </c>
      <c r="L1324" s="15">
        <v>160</v>
      </c>
      <c r="M1324" s="15">
        <v>1285</v>
      </c>
      <c r="N1324" s="15">
        <v>300</v>
      </c>
      <c r="O1324" s="15">
        <v>45096.6</v>
      </c>
      <c r="P1324" s="15">
        <v>155</v>
      </c>
      <c r="Q1324" s="15">
        <v>22934.400000000001</v>
      </c>
      <c r="R1324" s="15">
        <v>19622.91</v>
      </c>
      <c r="S1324" s="15">
        <v>67185</v>
      </c>
      <c r="T1324" s="15">
        <v>19333.560000000001</v>
      </c>
      <c r="U1324" s="15">
        <v>0</v>
      </c>
      <c r="V1324" s="15">
        <v>1290.3499999999999</v>
      </c>
      <c r="W1324" s="15">
        <v>87508.91</v>
      </c>
      <c r="X1324" s="16">
        <v>0</v>
      </c>
      <c r="Y1324" s="16">
        <v>0</v>
      </c>
      <c r="Z1324" s="16">
        <v>0</v>
      </c>
      <c r="AA1324" s="16">
        <v>0</v>
      </c>
      <c r="AB1324" s="16">
        <v>0</v>
      </c>
      <c r="AC1324" s="16">
        <v>0</v>
      </c>
      <c r="AD1324" s="15">
        <v>0</v>
      </c>
      <c r="AE1324" s="15">
        <v>25372.69</v>
      </c>
      <c r="AF1324" s="17">
        <v>-368.25</v>
      </c>
      <c r="AG1324" s="17">
        <v>0</v>
      </c>
      <c r="AH1324" s="17">
        <v>0</v>
      </c>
      <c r="AI1324" s="17">
        <v>0</v>
      </c>
      <c r="AJ1324" s="17">
        <v>0</v>
      </c>
      <c r="AK1324" s="17">
        <v>0</v>
      </c>
      <c r="AL1324" s="18">
        <v>937</v>
      </c>
      <c r="AM1324" s="18">
        <v>950</v>
      </c>
      <c r="AN1324" s="35">
        <v>42858</v>
      </c>
      <c r="AO1324" s="35">
        <v>42853</v>
      </c>
      <c r="AP1324" s="23" t="s">
        <v>50</v>
      </c>
      <c r="AQ1324" s="36">
        <v>42855.827268518522</v>
      </c>
      <c r="AR1324" s="20" t="s">
        <v>51</v>
      </c>
      <c r="AS1324" s="25" t="s">
        <v>50</v>
      </c>
      <c r="AT1324" s="37">
        <v>42857.468946759262</v>
      </c>
      <c r="AU1324" s="21" t="s">
        <v>51</v>
      </c>
    </row>
    <row r="1325" spans="1:47" x14ac:dyDescent="0.2">
      <c r="A1325" s="4" t="s">
        <v>182</v>
      </c>
      <c r="B1325" s="14" t="s">
        <v>183</v>
      </c>
      <c r="C1325" s="34">
        <v>42853</v>
      </c>
      <c r="D1325" s="15">
        <v>71990</v>
      </c>
      <c r="E1325" s="15">
        <v>71190</v>
      </c>
      <c r="F1325" s="15">
        <v>0</v>
      </c>
      <c r="G1325" s="15">
        <v>0</v>
      </c>
      <c r="H1325" s="15">
        <v>0</v>
      </c>
      <c r="I1325" s="15">
        <v>800</v>
      </c>
      <c r="J1325" s="15">
        <v>11679.81</v>
      </c>
      <c r="K1325" s="15">
        <v>0</v>
      </c>
      <c r="L1325" s="15">
        <v>135</v>
      </c>
      <c r="M1325" s="15">
        <v>0</v>
      </c>
      <c r="N1325" s="15">
        <v>500</v>
      </c>
      <c r="O1325" s="15">
        <v>48241.67</v>
      </c>
      <c r="P1325" s="15">
        <v>165</v>
      </c>
      <c r="Q1325" s="15">
        <v>3776.5</v>
      </c>
      <c r="R1325" s="15">
        <v>32121.64</v>
      </c>
      <c r="S1325" s="15">
        <v>71190</v>
      </c>
      <c r="T1325" s="15">
        <v>12341.88</v>
      </c>
      <c r="U1325" s="15">
        <v>0</v>
      </c>
      <c r="V1325" s="15">
        <v>772.93</v>
      </c>
      <c r="W1325" s="15">
        <v>83804.81</v>
      </c>
      <c r="X1325" s="16">
        <v>0</v>
      </c>
      <c r="Y1325" s="16">
        <v>0</v>
      </c>
      <c r="Z1325" s="16">
        <v>0</v>
      </c>
      <c r="AA1325" s="16">
        <v>0</v>
      </c>
      <c r="AB1325" s="16">
        <v>0</v>
      </c>
      <c r="AC1325" s="16">
        <v>0</v>
      </c>
      <c r="AD1325" s="15">
        <v>0</v>
      </c>
      <c r="AE1325" s="15">
        <v>36426.86</v>
      </c>
      <c r="AF1325" s="17">
        <v>-25.04</v>
      </c>
      <c r="AG1325" s="17">
        <v>0</v>
      </c>
      <c r="AH1325" s="17">
        <v>0</v>
      </c>
      <c r="AI1325" s="17">
        <v>0</v>
      </c>
      <c r="AJ1325" s="17">
        <v>0</v>
      </c>
      <c r="AK1325" s="17">
        <v>0</v>
      </c>
      <c r="AL1325" s="18">
        <v>905</v>
      </c>
      <c r="AM1325" s="18">
        <v>927</v>
      </c>
      <c r="AN1325" s="35">
        <v>42859</v>
      </c>
      <c r="AO1325" s="35">
        <v>42854</v>
      </c>
      <c r="AP1325" s="23" t="s">
        <v>50</v>
      </c>
      <c r="AQ1325" s="36">
        <v>42857.631793981483</v>
      </c>
      <c r="AR1325" s="20" t="s">
        <v>71</v>
      </c>
      <c r="AS1325" s="25" t="s">
        <v>50</v>
      </c>
      <c r="AT1325" s="37">
        <v>42857.881342592591</v>
      </c>
      <c r="AU1325" s="21" t="s">
        <v>51</v>
      </c>
    </row>
    <row r="1326" spans="1:47" x14ac:dyDescent="0.2">
      <c r="A1326" s="4" t="s">
        <v>182</v>
      </c>
      <c r="B1326" s="14" t="s">
        <v>183</v>
      </c>
      <c r="C1326" s="34">
        <v>42854</v>
      </c>
      <c r="D1326" s="15">
        <v>53765</v>
      </c>
      <c r="E1326" s="15">
        <v>53365</v>
      </c>
      <c r="F1326" s="15">
        <v>0</v>
      </c>
      <c r="G1326" s="15">
        <v>0</v>
      </c>
      <c r="H1326" s="15">
        <v>0</v>
      </c>
      <c r="I1326" s="15">
        <v>400</v>
      </c>
      <c r="J1326" s="15">
        <v>10171.86</v>
      </c>
      <c r="K1326" s="15">
        <v>0</v>
      </c>
      <c r="L1326" s="15">
        <v>165</v>
      </c>
      <c r="M1326" s="15">
        <v>1245</v>
      </c>
      <c r="N1326" s="15">
        <v>0</v>
      </c>
      <c r="O1326" s="15">
        <v>33225.519999999997</v>
      </c>
      <c r="P1326" s="15">
        <v>80</v>
      </c>
      <c r="Q1326" s="15">
        <v>5161.7</v>
      </c>
      <c r="R1326" s="15">
        <v>26879.64</v>
      </c>
      <c r="S1326" s="15">
        <v>53365</v>
      </c>
      <c r="T1326" s="15">
        <v>11224.17</v>
      </c>
      <c r="U1326" s="15">
        <v>0</v>
      </c>
      <c r="V1326" s="15">
        <v>757.69</v>
      </c>
      <c r="W1326" s="15">
        <v>65346.86</v>
      </c>
      <c r="X1326" s="16">
        <v>0</v>
      </c>
      <c r="Y1326" s="16">
        <v>0</v>
      </c>
      <c r="Z1326" s="16">
        <v>0</v>
      </c>
      <c r="AA1326" s="16">
        <v>0</v>
      </c>
      <c r="AB1326" s="16">
        <v>0</v>
      </c>
      <c r="AC1326" s="16">
        <v>0</v>
      </c>
      <c r="AD1326" s="15">
        <v>0</v>
      </c>
      <c r="AE1326" s="15">
        <v>21643.66</v>
      </c>
      <c r="AF1326" s="17">
        <v>-44.29</v>
      </c>
      <c r="AG1326" s="17">
        <v>0</v>
      </c>
      <c r="AH1326" s="17">
        <v>0</v>
      </c>
      <c r="AI1326" s="17">
        <v>0</v>
      </c>
      <c r="AJ1326" s="17">
        <v>0</v>
      </c>
      <c r="AK1326" s="17">
        <v>0</v>
      </c>
      <c r="AL1326" s="18">
        <v>742</v>
      </c>
      <c r="AM1326" s="18">
        <v>756</v>
      </c>
      <c r="AN1326" s="35">
        <v>42859</v>
      </c>
      <c r="AO1326" s="35">
        <v>42855</v>
      </c>
      <c r="AP1326" s="23" t="s">
        <v>50</v>
      </c>
      <c r="AQ1326" s="36">
        <v>42857.696967592594</v>
      </c>
      <c r="AR1326" s="20" t="s">
        <v>71</v>
      </c>
      <c r="AS1326" s="25" t="s">
        <v>50</v>
      </c>
      <c r="AT1326" s="37">
        <v>42857.881342592591</v>
      </c>
      <c r="AU1326" s="21" t="s">
        <v>51</v>
      </c>
    </row>
    <row r="1327" spans="1:47" x14ac:dyDescent="0.2">
      <c r="A1327" s="4" t="s">
        <v>182</v>
      </c>
      <c r="B1327" s="14" t="s">
        <v>183</v>
      </c>
      <c r="C1327" s="34">
        <v>42855</v>
      </c>
      <c r="D1327" s="15">
        <v>25720</v>
      </c>
      <c r="E1327" s="15">
        <v>25520</v>
      </c>
      <c r="F1327" s="15">
        <v>0</v>
      </c>
      <c r="G1327" s="15">
        <v>0</v>
      </c>
      <c r="H1327" s="15">
        <v>0</v>
      </c>
      <c r="I1327" s="15">
        <v>200</v>
      </c>
      <c r="J1327" s="15">
        <v>3978.18</v>
      </c>
      <c r="K1327" s="15">
        <v>0</v>
      </c>
      <c r="L1327" s="15">
        <v>70</v>
      </c>
      <c r="M1327" s="15">
        <v>530</v>
      </c>
      <c r="N1327" s="15">
        <v>0</v>
      </c>
      <c r="O1327" s="15">
        <v>20225.43</v>
      </c>
      <c r="P1327" s="15">
        <v>0</v>
      </c>
      <c r="Q1327" s="15">
        <v>205</v>
      </c>
      <c r="R1327" s="15">
        <v>9867.75</v>
      </c>
      <c r="S1327" s="15">
        <v>25520</v>
      </c>
      <c r="T1327" s="15">
        <v>4478.68</v>
      </c>
      <c r="U1327" s="15">
        <v>0</v>
      </c>
      <c r="V1327" s="15">
        <v>299.5</v>
      </c>
      <c r="W1327" s="15">
        <v>30298.18</v>
      </c>
      <c r="X1327" s="16">
        <v>0</v>
      </c>
      <c r="Y1327" s="16">
        <v>0</v>
      </c>
      <c r="Z1327" s="16">
        <v>0</v>
      </c>
      <c r="AA1327" s="16">
        <v>0</v>
      </c>
      <c r="AB1327" s="16">
        <v>0</v>
      </c>
      <c r="AC1327" s="16">
        <v>0</v>
      </c>
      <c r="AD1327" s="15">
        <v>0</v>
      </c>
      <c r="AE1327" s="15">
        <v>15647.25</v>
      </c>
      <c r="AF1327" s="17">
        <v>-4.71</v>
      </c>
      <c r="AG1327" s="17">
        <v>0</v>
      </c>
      <c r="AH1327" s="17">
        <v>0</v>
      </c>
      <c r="AI1327" s="17">
        <v>0</v>
      </c>
      <c r="AJ1327" s="17">
        <v>0</v>
      </c>
      <c r="AK1327" s="17">
        <v>0</v>
      </c>
      <c r="AL1327" s="18">
        <v>337</v>
      </c>
      <c r="AM1327" s="18">
        <v>345</v>
      </c>
      <c r="AN1327" s="35">
        <v>42859</v>
      </c>
      <c r="AO1327" s="35">
        <v>42857</v>
      </c>
      <c r="AP1327" s="23" t="s">
        <v>50</v>
      </c>
      <c r="AQ1327" s="36">
        <v>42857.813923611109</v>
      </c>
      <c r="AR1327" s="20" t="s">
        <v>71</v>
      </c>
      <c r="AS1327" s="25" t="s">
        <v>50</v>
      </c>
      <c r="AT1327" s="37">
        <v>42857.881342592591</v>
      </c>
      <c r="AU1327" s="21" t="s">
        <v>51</v>
      </c>
    </row>
    <row r="1328" spans="1:47" x14ac:dyDescent="0.2">
      <c r="A1328" s="4" t="s">
        <v>184</v>
      </c>
      <c r="B1328" s="14" t="s">
        <v>185</v>
      </c>
      <c r="C1328" s="34">
        <v>42826</v>
      </c>
      <c r="D1328" s="15">
        <v>80730</v>
      </c>
      <c r="E1328" s="15">
        <v>79965</v>
      </c>
      <c r="F1328" s="15">
        <v>0</v>
      </c>
      <c r="G1328" s="15">
        <v>15</v>
      </c>
      <c r="H1328" s="15">
        <v>0</v>
      </c>
      <c r="I1328" s="15">
        <v>750</v>
      </c>
      <c r="J1328" s="15">
        <v>15628.5</v>
      </c>
      <c r="K1328" s="15">
        <v>0</v>
      </c>
      <c r="L1328" s="15">
        <v>180</v>
      </c>
      <c r="M1328" s="15">
        <v>1035</v>
      </c>
      <c r="N1328" s="15">
        <v>1300</v>
      </c>
      <c r="O1328" s="15">
        <v>89314.9</v>
      </c>
      <c r="P1328" s="15">
        <v>0</v>
      </c>
      <c r="Q1328" s="15">
        <v>4945</v>
      </c>
      <c r="R1328" s="15">
        <v>4613.6000000000004</v>
      </c>
      <c r="S1328" s="15">
        <v>79965</v>
      </c>
      <c r="T1328" s="15">
        <v>17806.580000000002</v>
      </c>
      <c r="U1328" s="15">
        <v>0</v>
      </c>
      <c r="V1328" s="15">
        <v>1101.92</v>
      </c>
      <c r="W1328" s="15">
        <v>97573.5</v>
      </c>
      <c r="X1328" s="16">
        <v>270</v>
      </c>
      <c r="Y1328" s="16">
        <v>0</v>
      </c>
      <c r="Z1328" s="16">
        <v>0</v>
      </c>
      <c r="AA1328" s="16">
        <v>0</v>
      </c>
      <c r="AB1328" s="16">
        <v>270</v>
      </c>
      <c r="AC1328" s="16">
        <v>0</v>
      </c>
      <c r="AD1328" s="15">
        <v>0</v>
      </c>
      <c r="AE1328" s="15">
        <v>72741.399999999994</v>
      </c>
      <c r="AF1328" s="17">
        <v>-113.75</v>
      </c>
      <c r="AG1328" s="17">
        <v>0.6</v>
      </c>
      <c r="AH1328" s="17">
        <v>0</v>
      </c>
      <c r="AI1328" s="17">
        <v>0</v>
      </c>
      <c r="AJ1328" s="17">
        <v>0</v>
      </c>
      <c r="AK1328" s="17">
        <v>0</v>
      </c>
      <c r="AL1328" s="18">
        <v>1133</v>
      </c>
      <c r="AM1328" s="18">
        <v>1149</v>
      </c>
      <c r="AN1328" s="35">
        <v>42830</v>
      </c>
      <c r="AO1328" s="35">
        <v>42828</v>
      </c>
      <c r="AP1328" s="23" t="s">
        <v>50</v>
      </c>
      <c r="AQ1328" s="36">
        <v>42829.563923611109</v>
      </c>
      <c r="AR1328" s="20" t="s">
        <v>51</v>
      </c>
      <c r="AS1328" s="25" t="s">
        <v>50</v>
      </c>
      <c r="AT1328" s="37">
        <v>42850.879733796297</v>
      </c>
      <c r="AU1328" s="21" t="s">
        <v>57</v>
      </c>
    </row>
    <row r="1329" spans="1:47" x14ac:dyDescent="0.2">
      <c r="A1329" s="4" t="s">
        <v>184</v>
      </c>
      <c r="B1329" s="14" t="s">
        <v>185</v>
      </c>
      <c r="C1329" s="34">
        <v>42828</v>
      </c>
      <c r="D1329" s="15">
        <v>161635</v>
      </c>
      <c r="E1329" s="15">
        <v>160135</v>
      </c>
      <c r="F1329" s="15">
        <v>100</v>
      </c>
      <c r="G1329" s="15">
        <v>0</v>
      </c>
      <c r="H1329" s="15">
        <v>0</v>
      </c>
      <c r="I1329" s="15">
        <v>1400</v>
      </c>
      <c r="J1329" s="15">
        <v>19616.009999999998</v>
      </c>
      <c r="K1329" s="15">
        <v>0</v>
      </c>
      <c r="L1329" s="15">
        <v>760</v>
      </c>
      <c r="M1329" s="15">
        <v>500</v>
      </c>
      <c r="N1329" s="15">
        <v>5100</v>
      </c>
      <c r="O1329" s="15">
        <v>171785.01</v>
      </c>
      <c r="P1329" s="15">
        <v>0</v>
      </c>
      <c r="Q1329" s="15">
        <v>6035</v>
      </c>
      <c r="R1329" s="15">
        <v>9791</v>
      </c>
      <c r="S1329" s="15">
        <v>160135</v>
      </c>
      <c r="T1329" s="15">
        <v>26110.29</v>
      </c>
      <c r="U1329" s="15">
        <v>0</v>
      </c>
      <c r="V1329" s="15">
        <v>1365.72</v>
      </c>
      <c r="W1329" s="15">
        <v>182511.01</v>
      </c>
      <c r="X1329" s="16">
        <v>0</v>
      </c>
      <c r="Y1329" s="16">
        <v>0</v>
      </c>
      <c r="Z1329" s="16">
        <v>0</v>
      </c>
      <c r="AA1329" s="16">
        <v>0</v>
      </c>
      <c r="AB1329" s="16">
        <v>0</v>
      </c>
      <c r="AC1329" s="16">
        <v>0</v>
      </c>
      <c r="AD1329" s="15">
        <v>0</v>
      </c>
      <c r="AE1329" s="15">
        <v>150909</v>
      </c>
      <c r="AF1329" s="17">
        <v>-133.78</v>
      </c>
      <c r="AG1329" s="17">
        <v>0</v>
      </c>
      <c r="AH1329" s="17">
        <v>0</v>
      </c>
      <c r="AI1329" s="17">
        <v>0</v>
      </c>
      <c r="AJ1329" s="17">
        <v>0</v>
      </c>
      <c r="AK1329" s="17">
        <v>0</v>
      </c>
      <c r="AL1329" s="18">
        <v>1781</v>
      </c>
      <c r="AM1329" s="18">
        <v>1952</v>
      </c>
      <c r="AN1329" s="35">
        <v>42832</v>
      </c>
      <c r="AO1329" s="35">
        <v>42829</v>
      </c>
      <c r="AP1329" s="23" t="s">
        <v>50</v>
      </c>
      <c r="AQ1329" s="36">
        <v>42830.884143518517</v>
      </c>
      <c r="AR1329" s="20" t="s">
        <v>51</v>
      </c>
      <c r="AS1329" s="25" t="s">
        <v>50</v>
      </c>
      <c r="AT1329" s="37">
        <v>42850.879733796297</v>
      </c>
      <c r="AU1329" s="21" t="s">
        <v>57</v>
      </c>
    </row>
    <row r="1330" spans="1:47" x14ac:dyDescent="0.2">
      <c r="A1330" s="4" t="s">
        <v>184</v>
      </c>
      <c r="B1330" s="14" t="s">
        <v>185</v>
      </c>
      <c r="C1330" s="34">
        <v>42829</v>
      </c>
      <c r="D1330" s="15">
        <v>117775</v>
      </c>
      <c r="E1330" s="15">
        <v>117075</v>
      </c>
      <c r="F1330" s="15">
        <v>0</v>
      </c>
      <c r="G1330" s="15">
        <v>0</v>
      </c>
      <c r="H1330" s="15">
        <v>0</v>
      </c>
      <c r="I1330" s="15">
        <v>700</v>
      </c>
      <c r="J1330" s="15">
        <v>12309.03</v>
      </c>
      <c r="K1330" s="15">
        <v>0</v>
      </c>
      <c r="L1330" s="15">
        <v>465</v>
      </c>
      <c r="M1330" s="15">
        <v>415</v>
      </c>
      <c r="N1330" s="15">
        <v>1400</v>
      </c>
      <c r="O1330" s="15">
        <v>118532.33</v>
      </c>
      <c r="P1330" s="15">
        <v>0</v>
      </c>
      <c r="Q1330" s="15">
        <v>8650</v>
      </c>
      <c r="R1330" s="15">
        <v>5181.7</v>
      </c>
      <c r="S1330" s="15">
        <v>117075</v>
      </c>
      <c r="T1330" s="15">
        <v>14426.2</v>
      </c>
      <c r="U1330" s="15">
        <v>0</v>
      </c>
      <c r="V1330" s="15">
        <v>862.83</v>
      </c>
      <c r="W1330" s="15">
        <v>130964.03</v>
      </c>
      <c r="X1330" s="16">
        <v>150</v>
      </c>
      <c r="Y1330" s="16">
        <v>2625</v>
      </c>
      <c r="Z1330" s="16">
        <v>0</v>
      </c>
      <c r="AA1330" s="16">
        <v>0</v>
      </c>
      <c r="AB1330" s="16">
        <v>2775</v>
      </c>
      <c r="AC1330" s="16">
        <v>0</v>
      </c>
      <c r="AD1330" s="15">
        <v>0</v>
      </c>
      <c r="AE1330" s="15">
        <v>108118.3</v>
      </c>
      <c r="AF1330" s="17">
        <v>-196.12</v>
      </c>
      <c r="AG1330" s="17">
        <v>0.7</v>
      </c>
      <c r="AH1330" s="17">
        <v>0</v>
      </c>
      <c r="AI1330" s="17">
        <v>0</v>
      </c>
      <c r="AJ1330" s="17">
        <v>0</v>
      </c>
      <c r="AK1330" s="17">
        <v>0</v>
      </c>
      <c r="AL1330" s="18">
        <v>1217</v>
      </c>
      <c r="AM1330" s="18">
        <v>1323</v>
      </c>
      <c r="AN1330" s="35">
        <v>42835</v>
      </c>
      <c r="AO1330" s="35">
        <v>42830</v>
      </c>
      <c r="AP1330" s="23" t="s">
        <v>50</v>
      </c>
      <c r="AQ1330" s="36">
        <v>42834.906273148146</v>
      </c>
      <c r="AR1330" s="20" t="s">
        <v>51</v>
      </c>
      <c r="AS1330" s="25" t="s">
        <v>50</v>
      </c>
      <c r="AT1330" s="37">
        <v>42850.879733796297</v>
      </c>
      <c r="AU1330" s="21" t="s">
        <v>57</v>
      </c>
    </row>
    <row r="1331" spans="1:47" x14ac:dyDescent="0.2">
      <c r="A1331" s="4" t="s">
        <v>184</v>
      </c>
      <c r="B1331" s="14" t="s">
        <v>185</v>
      </c>
      <c r="C1331" s="34">
        <v>42830</v>
      </c>
      <c r="D1331" s="15">
        <v>116735</v>
      </c>
      <c r="E1331" s="15">
        <v>115885</v>
      </c>
      <c r="F1331" s="15">
        <v>0</v>
      </c>
      <c r="G1331" s="15">
        <v>0</v>
      </c>
      <c r="H1331" s="15">
        <v>0</v>
      </c>
      <c r="I1331" s="15">
        <v>850</v>
      </c>
      <c r="J1331" s="15">
        <v>11088.27</v>
      </c>
      <c r="K1331" s="15">
        <v>0</v>
      </c>
      <c r="L1331" s="15">
        <v>405</v>
      </c>
      <c r="M1331" s="15">
        <v>390</v>
      </c>
      <c r="N1331" s="15">
        <v>2400</v>
      </c>
      <c r="O1331" s="15">
        <v>120229.67</v>
      </c>
      <c r="P1331" s="15">
        <v>0</v>
      </c>
      <c r="Q1331" s="15">
        <v>5535</v>
      </c>
      <c r="R1331" s="15">
        <v>5253.6</v>
      </c>
      <c r="S1331" s="15">
        <v>115885</v>
      </c>
      <c r="T1331" s="15">
        <v>14355.86</v>
      </c>
      <c r="U1331" s="15">
        <v>0</v>
      </c>
      <c r="V1331" s="15">
        <v>777.41</v>
      </c>
      <c r="W1331" s="15">
        <v>128618.27</v>
      </c>
      <c r="X1331" s="16">
        <v>480</v>
      </c>
      <c r="Y1331" s="16">
        <v>390</v>
      </c>
      <c r="Z1331" s="16">
        <v>0</v>
      </c>
      <c r="AA1331" s="16">
        <v>0</v>
      </c>
      <c r="AB1331" s="16">
        <v>870</v>
      </c>
      <c r="AC1331" s="16">
        <v>0</v>
      </c>
      <c r="AD1331" s="15">
        <v>0</v>
      </c>
      <c r="AE1331" s="15">
        <v>109216.4</v>
      </c>
      <c r="AF1331" s="17">
        <v>-124.46</v>
      </c>
      <c r="AG1331" s="17">
        <v>0.6</v>
      </c>
      <c r="AH1331" s="17">
        <v>0</v>
      </c>
      <c r="AI1331" s="17">
        <v>0</v>
      </c>
      <c r="AJ1331" s="17">
        <v>0</v>
      </c>
      <c r="AK1331" s="17">
        <v>0</v>
      </c>
      <c r="AL1331" s="18">
        <v>1230</v>
      </c>
      <c r="AM1331" s="18">
        <v>1333</v>
      </c>
      <c r="AN1331" s="35">
        <v>42835</v>
      </c>
      <c r="AO1331" s="35">
        <v>42832</v>
      </c>
      <c r="AP1331" s="23" t="s">
        <v>50</v>
      </c>
      <c r="AQ1331" s="36">
        <v>42834.958923611113</v>
      </c>
      <c r="AR1331" s="20" t="s">
        <v>51</v>
      </c>
      <c r="AS1331" s="25" t="s">
        <v>50</v>
      </c>
      <c r="AT1331" s="37">
        <v>42850.879733796297</v>
      </c>
      <c r="AU1331" s="21" t="s">
        <v>57</v>
      </c>
    </row>
    <row r="1332" spans="1:47" x14ac:dyDescent="0.2">
      <c r="A1332" s="4" t="s">
        <v>184</v>
      </c>
      <c r="B1332" s="14" t="s">
        <v>185</v>
      </c>
      <c r="C1332" s="34">
        <v>42832</v>
      </c>
      <c r="D1332" s="15">
        <v>176895</v>
      </c>
      <c r="E1332" s="15">
        <v>175745</v>
      </c>
      <c r="F1332" s="15">
        <v>0</v>
      </c>
      <c r="G1332" s="15">
        <v>0</v>
      </c>
      <c r="H1332" s="15">
        <v>0</v>
      </c>
      <c r="I1332" s="15">
        <v>1150</v>
      </c>
      <c r="J1332" s="15">
        <v>17625.599999999999</v>
      </c>
      <c r="K1332" s="15">
        <v>0</v>
      </c>
      <c r="L1332" s="15">
        <v>740</v>
      </c>
      <c r="M1332" s="15">
        <v>825</v>
      </c>
      <c r="N1332" s="15">
        <v>3900</v>
      </c>
      <c r="O1332" s="15">
        <v>180944.9</v>
      </c>
      <c r="P1332" s="15">
        <v>0</v>
      </c>
      <c r="Q1332" s="15">
        <v>9634.7999999999993</v>
      </c>
      <c r="R1332" s="15">
        <v>9405.9</v>
      </c>
      <c r="S1332" s="15">
        <v>175745</v>
      </c>
      <c r="T1332" s="15">
        <v>22985.14</v>
      </c>
      <c r="U1332" s="15">
        <v>0</v>
      </c>
      <c r="V1332" s="15">
        <v>1255.46</v>
      </c>
      <c r="W1332" s="15">
        <v>196085.6</v>
      </c>
      <c r="X1332" s="16">
        <v>310</v>
      </c>
      <c r="Y1332" s="16">
        <v>325</v>
      </c>
      <c r="Z1332" s="16">
        <v>0</v>
      </c>
      <c r="AA1332" s="16">
        <v>0</v>
      </c>
      <c r="AB1332" s="16">
        <v>635</v>
      </c>
      <c r="AC1332" s="16">
        <v>0</v>
      </c>
      <c r="AD1332" s="15">
        <v>0</v>
      </c>
      <c r="AE1332" s="15">
        <v>162389.29999999999</v>
      </c>
      <c r="AF1332" s="17">
        <v>-203.75</v>
      </c>
      <c r="AG1332" s="17">
        <v>0.7</v>
      </c>
      <c r="AH1332" s="17">
        <v>0</v>
      </c>
      <c r="AI1332" s="17">
        <v>0</v>
      </c>
      <c r="AJ1332" s="17">
        <v>0</v>
      </c>
      <c r="AK1332" s="17">
        <v>0</v>
      </c>
      <c r="AL1332" s="18">
        <v>1782</v>
      </c>
      <c r="AM1332" s="18">
        <v>1996</v>
      </c>
      <c r="AN1332" s="35">
        <v>42837</v>
      </c>
      <c r="AO1332" s="35">
        <v>42833</v>
      </c>
      <c r="AP1332" s="23" t="s">
        <v>50</v>
      </c>
      <c r="AQ1332" s="36">
        <v>42835.620833333334</v>
      </c>
      <c r="AR1332" s="20" t="s">
        <v>51</v>
      </c>
      <c r="AS1332" s="25" t="s">
        <v>50</v>
      </c>
      <c r="AT1332" s="37">
        <v>42850.879733796297</v>
      </c>
      <c r="AU1332" s="21" t="s">
        <v>57</v>
      </c>
    </row>
    <row r="1333" spans="1:47" x14ac:dyDescent="0.2">
      <c r="A1333" s="4" t="s">
        <v>184</v>
      </c>
      <c r="B1333" s="14" t="s">
        <v>185</v>
      </c>
      <c r="C1333" s="34">
        <v>42833</v>
      </c>
      <c r="D1333" s="15">
        <v>63500</v>
      </c>
      <c r="E1333" s="15">
        <v>62900</v>
      </c>
      <c r="F1333" s="15">
        <v>0</v>
      </c>
      <c r="G1333" s="15">
        <v>0</v>
      </c>
      <c r="H1333" s="15">
        <v>0</v>
      </c>
      <c r="I1333" s="15">
        <v>600</v>
      </c>
      <c r="J1333" s="15">
        <v>8114.31</v>
      </c>
      <c r="K1333" s="15">
        <v>0</v>
      </c>
      <c r="L1333" s="15">
        <v>530</v>
      </c>
      <c r="M1333" s="15">
        <v>585</v>
      </c>
      <c r="N1333" s="15">
        <v>600</v>
      </c>
      <c r="O1333" s="15">
        <v>61174.21</v>
      </c>
      <c r="P1333" s="15">
        <v>310</v>
      </c>
      <c r="Q1333" s="15">
        <v>5755</v>
      </c>
      <c r="R1333" s="15">
        <v>6090.1</v>
      </c>
      <c r="S1333" s="15">
        <v>62900</v>
      </c>
      <c r="T1333" s="15">
        <v>9825.5300000000007</v>
      </c>
      <c r="U1333" s="15">
        <v>0</v>
      </c>
      <c r="V1333" s="15">
        <v>603.78</v>
      </c>
      <c r="W1333" s="15">
        <v>72729.31</v>
      </c>
      <c r="X1333" s="16">
        <v>40</v>
      </c>
      <c r="Y1333" s="16">
        <v>190</v>
      </c>
      <c r="Z1333" s="16">
        <v>0</v>
      </c>
      <c r="AA1333" s="16">
        <v>0</v>
      </c>
      <c r="AB1333" s="16">
        <v>230</v>
      </c>
      <c r="AC1333" s="16">
        <v>0</v>
      </c>
      <c r="AD1333" s="15">
        <v>0</v>
      </c>
      <c r="AE1333" s="15">
        <v>52174.9</v>
      </c>
      <c r="AF1333" s="17">
        <v>-133.75</v>
      </c>
      <c r="AG1333" s="17">
        <v>0.1</v>
      </c>
      <c r="AH1333" s="17">
        <v>0</v>
      </c>
      <c r="AI1333" s="17">
        <v>0</v>
      </c>
      <c r="AJ1333" s="17">
        <v>0</v>
      </c>
      <c r="AK1333" s="17">
        <v>0</v>
      </c>
      <c r="AL1333" s="18">
        <v>729</v>
      </c>
      <c r="AM1333" s="18">
        <v>740</v>
      </c>
      <c r="AN1333" s="35">
        <v>42837</v>
      </c>
      <c r="AO1333" s="35">
        <v>42835</v>
      </c>
      <c r="AP1333" s="23" t="s">
        <v>50</v>
      </c>
      <c r="AQ1333" s="36">
        <v>42836.496678240743</v>
      </c>
      <c r="AR1333" s="20" t="s">
        <v>51</v>
      </c>
      <c r="AS1333" s="25" t="s">
        <v>50</v>
      </c>
      <c r="AT1333" s="37">
        <v>42850.879733796297</v>
      </c>
      <c r="AU1333" s="21" t="s">
        <v>57</v>
      </c>
    </row>
    <row r="1334" spans="1:47" x14ac:dyDescent="0.2">
      <c r="A1334" s="4" t="s">
        <v>184</v>
      </c>
      <c r="B1334" s="14" t="s">
        <v>185</v>
      </c>
      <c r="C1334" s="34">
        <v>42835</v>
      </c>
      <c r="D1334" s="15">
        <v>175655</v>
      </c>
      <c r="E1334" s="15">
        <v>173905</v>
      </c>
      <c r="F1334" s="15">
        <v>0</v>
      </c>
      <c r="G1334" s="15">
        <v>0</v>
      </c>
      <c r="H1334" s="15">
        <v>0</v>
      </c>
      <c r="I1334" s="15">
        <v>1750</v>
      </c>
      <c r="J1334" s="15">
        <v>18964.169999999998</v>
      </c>
      <c r="K1334" s="15">
        <v>0</v>
      </c>
      <c r="L1334" s="15">
        <v>670</v>
      </c>
      <c r="M1334" s="15">
        <v>300</v>
      </c>
      <c r="N1334" s="15">
        <v>3300</v>
      </c>
      <c r="O1334" s="15">
        <v>175890.77</v>
      </c>
      <c r="P1334" s="15">
        <v>0</v>
      </c>
      <c r="Q1334" s="15">
        <v>13768.5</v>
      </c>
      <c r="R1334" s="15">
        <v>9229.9</v>
      </c>
      <c r="S1334" s="15">
        <v>173905</v>
      </c>
      <c r="T1334" s="15">
        <v>23680.06</v>
      </c>
      <c r="U1334" s="15">
        <v>0</v>
      </c>
      <c r="V1334" s="15">
        <v>1304.1099999999999</v>
      </c>
      <c r="W1334" s="15">
        <v>195589.17</v>
      </c>
      <c r="X1334" s="16">
        <v>80</v>
      </c>
      <c r="Y1334" s="16">
        <v>415</v>
      </c>
      <c r="Z1334" s="16">
        <v>0</v>
      </c>
      <c r="AA1334" s="16">
        <v>0</v>
      </c>
      <c r="AB1334" s="16">
        <v>495</v>
      </c>
      <c r="AC1334" s="16">
        <v>0</v>
      </c>
      <c r="AD1334" s="15">
        <v>0</v>
      </c>
      <c r="AE1334" s="15">
        <v>156451.6</v>
      </c>
      <c r="AF1334" s="17">
        <v>-310.08999999999997</v>
      </c>
      <c r="AG1334" s="17">
        <v>0.4</v>
      </c>
      <c r="AH1334" s="17">
        <v>0</v>
      </c>
      <c r="AI1334" s="17">
        <v>0</v>
      </c>
      <c r="AJ1334" s="17">
        <v>0</v>
      </c>
      <c r="AK1334" s="17">
        <v>0</v>
      </c>
      <c r="AL1334" s="18">
        <v>1889</v>
      </c>
      <c r="AM1334" s="18">
        <v>2096</v>
      </c>
      <c r="AN1334" s="35">
        <v>42842</v>
      </c>
      <c r="AO1334" s="35">
        <v>42836</v>
      </c>
      <c r="AP1334" s="23" t="s">
        <v>50</v>
      </c>
      <c r="AQ1334" s="36">
        <v>42837.439918981479</v>
      </c>
      <c r="AR1334" s="20" t="s">
        <v>51</v>
      </c>
      <c r="AS1334" s="25" t="s">
        <v>50</v>
      </c>
      <c r="AT1334" s="37">
        <v>42850.879733796297</v>
      </c>
      <c r="AU1334" s="21" t="s">
        <v>57</v>
      </c>
    </row>
    <row r="1335" spans="1:47" x14ac:dyDescent="0.2">
      <c r="A1335" s="4" t="s">
        <v>184</v>
      </c>
      <c r="B1335" s="14" t="s">
        <v>185</v>
      </c>
      <c r="C1335" s="34">
        <v>42836</v>
      </c>
      <c r="D1335" s="15">
        <v>31680</v>
      </c>
      <c r="E1335" s="15">
        <v>31330</v>
      </c>
      <c r="F1335" s="15">
        <v>0</v>
      </c>
      <c r="G1335" s="15">
        <v>0</v>
      </c>
      <c r="H1335" s="15">
        <v>0</v>
      </c>
      <c r="I1335" s="15">
        <v>350</v>
      </c>
      <c r="J1335" s="15">
        <v>323.7</v>
      </c>
      <c r="K1335" s="15">
        <v>0</v>
      </c>
      <c r="L1335" s="15">
        <v>180</v>
      </c>
      <c r="M1335" s="15">
        <v>715</v>
      </c>
      <c r="N1335" s="15">
        <v>400</v>
      </c>
      <c r="O1335" s="15">
        <v>21303.7</v>
      </c>
      <c r="P1335" s="15">
        <v>0</v>
      </c>
      <c r="Q1335" s="15">
        <v>9150</v>
      </c>
      <c r="R1335" s="15">
        <v>2845</v>
      </c>
      <c r="S1335" s="15">
        <v>31330</v>
      </c>
      <c r="T1335" s="15">
        <v>1888.96</v>
      </c>
      <c r="U1335" s="15">
        <v>0</v>
      </c>
      <c r="V1335" s="15">
        <v>79.739999999999995</v>
      </c>
      <c r="W1335" s="15">
        <v>32898.699999999997</v>
      </c>
      <c r="X1335" s="16">
        <v>540</v>
      </c>
      <c r="Y1335" s="16">
        <v>420</v>
      </c>
      <c r="Z1335" s="16">
        <v>0</v>
      </c>
      <c r="AA1335" s="16">
        <v>0</v>
      </c>
      <c r="AB1335" s="16">
        <v>960</v>
      </c>
      <c r="AC1335" s="16">
        <v>0</v>
      </c>
      <c r="AD1335" s="15">
        <v>0</v>
      </c>
      <c r="AE1335" s="15">
        <v>21045</v>
      </c>
      <c r="AF1335" s="17">
        <v>-210.49</v>
      </c>
      <c r="AG1335" s="17">
        <v>0</v>
      </c>
      <c r="AH1335" s="17">
        <v>0</v>
      </c>
      <c r="AI1335" s="17">
        <v>0</v>
      </c>
      <c r="AJ1335" s="17">
        <v>0</v>
      </c>
      <c r="AK1335" s="17">
        <v>0</v>
      </c>
      <c r="AL1335" s="18">
        <v>359</v>
      </c>
      <c r="AM1335" s="18">
        <v>374</v>
      </c>
      <c r="AN1335" s="35">
        <v>42843</v>
      </c>
      <c r="AO1335" s="35">
        <v>42837</v>
      </c>
      <c r="AP1335" s="23" t="s">
        <v>50</v>
      </c>
      <c r="AQ1335" s="36">
        <v>42841.67428240741</v>
      </c>
      <c r="AR1335" s="20" t="s">
        <v>51</v>
      </c>
      <c r="AS1335" s="25" t="s">
        <v>50</v>
      </c>
      <c r="AT1335" s="37">
        <v>42850.879733796297</v>
      </c>
      <c r="AU1335" s="21" t="s">
        <v>57</v>
      </c>
    </row>
    <row r="1336" spans="1:47" x14ac:dyDescent="0.2">
      <c r="A1336" s="4" t="s">
        <v>184</v>
      </c>
      <c r="B1336" s="14" t="s">
        <v>185</v>
      </c>
      <c r="C1336" s="34">
        <v>42837</v>
      </c>
      <c r="D1336" s="15">
        <v>7175</v>
      </c>
      <c r="E1336" s="15">
        <v>7075</v>
      </c>
      <c r="F1336" s="15">
        <v>0</v>
      </c>
      <c r="G1336" s="15">
        <v>0</v>
      </c>
      <c r="H1336" s="15">
        <v>0</v>
      </c>
      <c r="I1336" s="15">
        <v>100</v>
      </c>
      <c r="J1336" s="15">
        <v>999.3</v>
      </c>
      <c r="K1336" s="15">
        <v>0</v>
      </c>
      <c r="L1336" s="15">
        <v>85</v>
      </c>
      <c r="M1336" s="15">
        <v>45</v>
      </c>
      <c r="N1336" s="15">
        <v>0</v>
      </c>
      <c r="O1336" s="15">
        <v>6532.3</v>
      </c>
      <c r="P1336" s="15">
        <v>0</v>
      </c>
      <c r="Q1336" s="15">
        <v>0</v>
      </c>
      <c r="R1336" s="15">
        <v>1772</v>
      </c>
      <c r="S1336" s="15">
        <v>7075</v>
      </c>
      <c r="T1336" s="15">
        <v>1155.43</v>
      </c>
      <c r="U1336" s="15">
        <v>0</v>
      </c>
      <c r="V1336" s="15">
        <v>73.87</v>
      </c>
      <c r="W1336" s="15">
        <v>8304.2999999999993</v>
      </c>
      <c r="X1336" s="16">
        <v>330</v>
      </c>
      <c r="Y1336" s="16">
        <v>0</v>
      </c>
      <c r="Z1336" s="16">
        <v>0</v>
      </c>
      <c r="AA1336" s="16">
        <v>0</v>
      </c>
      <c r="AB1336" s="16">
        <v>330</v>
      </c>
      <c r="AC1336" s="16">
        <v>0</v>
      </c>
      <c r="AD1336" s="15">
        <v>0</v>
      </c>
      <c r="AE1336" s="15">
        <v>5733</v>
      </c>
      <c r="AF1336" s="17">
        <v>0</v>
      </c>
      <c r="AG1336" s="17">
        <v>0</v>
      </c>
      <c r="AH1336" s="17">
        <v>0</v>
      </c>
      <c r="AI1336" s="17">
        <v>0</v>
      </c>
      <c r="AJ1336" s="17">
        <v>0</v>
      </c>
      <c r="AK1336" s="17">
        <v>0</v>
      </c>
      <c r="AL1336" s="18">
        <v>97</v>
      </c>
      <c r="AM1336" s="18">
        <v>99</v>
      </c>
      <c r="AN1336" s="35">
        <v>42844</v>
      </c>
      <c r="AO1336" s="35">
        <v>42838</v>
      </c>
      <c r="AP1336" s="23" t="s">
        <v>50</v>
      </c>
      <c r="AQ1336" s="36">
        <v>42842.585613425923</v>
      </c>
      <c r="AR1336" s="20" t="s">
        <v>51</v>
      </c>
      <c r="AS1336" s="25" t="s">
        <v>50</v>
      </c>
      <c r="AT1336" s="37">
        <v>42850.879733796297</v>
      </c>
      <c r="AU1336" s="21" t="s">
        <v>57</v>
      </c>
    </row>
    <row r="1337" spans="1:47" x14ac:dyDescent="0.2">
      <c r="A1337" s="4" t="s">
        <v>184</v>
      </c>
      <c r="B1337" s="14" t="s">
        <v>185</v>
      </c>
      <c r="C1337" s="34">
        <v>42842</v>
      </c>
      <c r="D1337" s="15">
        <v>133050</v>
      </c>
      <c r="E1337" s="15">
        <v>131450</v>
      </c>
      <c r="F1337" s="15">
        <v>0</v>
      </c>
      <c r="G1337" s="15">
        <v>0</v>
      </c>
      <c r="H1337" s="15">
        <v>0</v>
      </c>
      <c r="I1337" s="15">
        <v>1600</v>
      </c>
      <c r="J1337" s="15">
        <v>22024.44</v>
      </c>
      <c r="K1337" s="15">
        <v>0</v>
      </c>
      <c r="L1337" s="15">
        <v>280</v>
      </c>
      <c r="M1337" s="15">
        <v>835</v>
      </c>
      <c r="N1337" s="15">
        <v>300</v>
      </c>
      <c r="O1337" s="15">
        <v>149586.84</v>
      </c>
      <c r="P1337" s="15">
        <v>562.20000000000005</v>
      </c>
      <c r="Q1337" s="15">
        <v>1130</v>
      </c>
      <c r="R1337" s="15">
        <v>5210.3999999999996</v>
      </c>
      <c r="S1337" s="15">
        <v>131450</v>
      </c>
      <c r="T1337" s="15">
        <v>23525.64</v>
      </c>
      <c r="U1337" s="15">
        <v>0</v>
      </c>
      <c r="V1337" s="15">
        <v>1513.8</v>
      </c>
      <c r="W1337" s="15">
        <v>156189.44</v>
      </c>
      <c r="X1337" s="16">
        <v>70</v>
      </c>
      <c r="Y1337" s="16">
        <v>485</v>
      </c>
      <c r="Z1337" s="16">
        <v>0</v>
      </c>
      <c r="AA1337" s="16">
        <v>0</v>
      </c>
      <c r="AB1337" s="16">
        <v>555</v>
      </c>
      <c r="AC1337" s="16">
        <v>0</v>
      </c>
      <c r="AD1337" s="15">
        <v>0</v>
      </c>
      <c r="AE1337" s="15">
        <v>127002.4</v>
      </c>
      <c r="AF1337" s="17">
        <v>-35.61</v>
      </c>
      <c r="AG1337" s="17">
        <v>0.6</v>
      </c>
      <c r="AH1337" s="17">
        <v>0</v>
      </c>
      <c r="AI1337" s="17">
        <v>0</v>
      </c>
      <c r="AJ1337" s="17">
        <v>0</v>
      </c>
      <c r="AK1337" s="17">
        <v>0</v>
      </c>
      <c r="AL1337" s="18">
        <v>1630</v>
      </c>
      <c r="AM1337" s="18">
        <v>1735</v>
      </c>
      <c r="AN1337" s="35">
        <v>42845</v>
      </c>
      <c r="AO1337" s="35">
        <v>42843</v>
      </c>
      <c r="AP1337" s="23" t="s">
        <v>50</v>
      </c>
      <c r="AQ1337" s="36">
        <v>42843.762615740743</v>
      </c>
      <c r="AR1337" s="20" t="s">
        <v>51</v>
      </c>
      <c r="AS1337" s="25" t="s">
        <v>50</v>
      </c>
      <c r="AT1337" s="37">
        <v>42850.879733796297</v>
      </c>
      <c r="AU1337" s="21" t="s">
        <v>57</v>
      </c>
    </row>
    <row r="1338" spans="1:47" x14ac:dyDescent="0.2">
      <c r="A1338" s="4" t="s">
        <v>184</v>
      </c>
      <c r="B1338" s="14" t="s">
        <v>185</v>
      </c>
      <c r="C1338" s="34">
        <v>42843</v>
      </c>
      <c r="D1338" s="15">
        <v>97360</v>
      </c>
      <c r="E1338" s="15">
        <v>96660</v>
      </c>
      <c r="F1338" s="15">
        <v>100</v>
      </c>
      <c r="G1338" s="15">
        <v>0</v>
      </c>
      <c r="H1338" s="15">
        <v>0</v>
      </c>
      <c r="I1338" s="15">
        <v>600</v>
      </c>
      <c r="J1338" s="15">
        <v>10325.49</v>
      </c>
      <c r="K1338" s="15">
        <v>0</v>
      </c>
      <c r="L1338" s="15">
        <v>455</v>
      </c>
      <c r="M1338" s="15">
        <v>380</v>
      </c>
      <c r="N1338" s="15">
        <v>2200</v>
      </c>
      <c r="O1338" s="15">
        <v>96269.89</v>
      </c>
      <c r="P1338" s="15">
        <v>0</v>
      </c>
      <c r="Q1338" s="15">
        <v>7085</v>
      </c>
      <c r="R1338" s="15">
        <v>7365.6</v>
      </c>
      <c r="S1338" s="15">
        <v>96660</v>
      </c>
      <c r="T1338" s="15">
        <v>13330.36</v>
      </c>
      <c r="U1338" s="15">
        <v>0</v>
      </c>
      <c r="V1338" s="15">
        <v>730.13</v>
      </c>
      <c r="W1338" s="15">
        <v>108520.49</v>
      </c>
      <c r="X1338" s="16">
        <v>0</v>
      </c>
      <c r="Y1338" s="16">
        <v>0</v>
      </c>
      <c r="Z1338" s="16">
        <v>0</v>
      </c>
      <c r="AA1338" s="16">
        <v>0</v>
      </c>
      <c r="AB1338" s="16">
        <v>0</v>
      </c>
      <c r="AC1338" s="16">
        <v>0</v>
      </c>
      <c r="AD1338" s="15">
        <v>0</v>
      </c>
      <c r="AE1338" s="15">
        <v>85109.4</v>
      </c>
      <c r="AF1338" s="17">
        <v>-149.94</v>
      </c>
      <c r="AG1338" s="17">
        <v>0.6</v>
      </c>
      <c r="AH1338" s="17">
        <v>0</v>
      </c>
      <c r="AI1338" s="17">
        <v>-360</v>
      </c>
      <c r="AJ1338" s="17">
        <v>0</v>
      </c>
      <c r="AK1338" s="17">
        <v>0</v>
      </c>
      <c r="AL1338" s="18">
        <v>1096</v>
      </c>
      <c r="AM1338" s="18">
        <v>1180</v>
      </c>
      <c r="AN1338" s="35">
        <v>42846</v>
      </c>
      <c r="AO1338" s="35">
        <v>42844</v>
      </c>
      <c r="AP1338" s="23" t="s">
        <v>50</v>
      </c>
      <c r="AQ1338" s="36">
        <v>42845.370173611111</v>
      </c>
      <c r="AR1338" s="20" t="s">
        <v>51</v>
      </c>
      <c r="AS1338" s="25" t="s">
        <v>50</v>
      </c>
      <c r="AT1338" s="37">
        <v>42850.879733796297</v>
      </c>
      <c r="AU1338" s="21" t="s">
        <v>57</v>
      </c>
    </row>
    <row r="1339" spans="1:47" x14ac:dyDescent="0.2">
      <c r="A1339" s="4" t="s">
        <v>184</v>
      </c>
      <c r="B1339" s="14" t="s">
        <v>185</v>
      </c>
      <c r="C1339" s="34">
        <v>42844</v>
      </c>
      <c r="D1339" s="15">
        <v>106205</v>
      </c>
      <c r="E1339" s="15">
        <v>105355</v>
      </c>
      <c r="F1339" s="15">
        <v>0</v>
      </c>
      <c r="G1339" s="15">
        <v>0</v>
      </c>
      <c r="H1339" s="15">
        <v>0</v>
      </c>
      <c r="I1339" s="15">
        <v>850</v>
      </c>
      <c r="J1339" s="15">
        <v>11382.72</v>
      </c>
      <c r="K1339" s="15">
        <v>0</v>
      </c>
      <c r="L1339" s="15">
        <v>520</v>
      </c>
      <c r="M1339" s="15">
        <v>320</v>
      </c>
      <c r="N1339" s="15">
        <v>1500</v>
      </c>
      <c r="O1339" s="15">
        <v>108710.92</v>
      </c>
      <c r="P1339" s="15">
        <v>90</v>
      </c>
      <c r="Q1339" s="15">
        <v>6845</v>
      </c>
      <c r="R1339" s="15">
        <v>4281.8</v>
      </c>
      <c r="S1339" s="15">
        <v>105355</v>
      </c>
      <c r="T1339" s="15">
        <v>13773.11</v>
      </c>
      <c r="U1339" s="15">
        <v>0</v>
      </c>
      <c r="V1339" s="15">
        <v>799.61</v>
      </c>
      <c r="W1339" s="15">
        <v>118427.72</v>
      </c>
      <c r="X1339" s="16">
        <v>170</v>
      </c>
      <c r="Y1339" s="16">
        <v>1645</v>
      </c>
      <c r="Z1339" s="16">
        <v>0</v>
      </c>
      <c r="AA1339" s="16">
        <v>30</v>
      </c>
      <c r="AB1339" s="16">
        <v>1785</v>
      </c>
      <c r="AC1339" s="16">
        <v>0</v>
      </c>
      <c r="AD1339" s="15">
        <v>0</v>
      </c>
      <c r="AE1339" s="15">
        <v>98273.2</v>
      </c>
      <c r="AF1339" s="17">
        <v>-154.30000000000001</v>
      </c>
      <c r="AG1339" s="17">
        <v>0.8</v>
      </c>
      <c r="AH1339" s="17">
        <v>0</v>
      </c>
      <c r="AI1339" s="17">
        <v>360</v>
      </c>
      <c r="AJ1339" s="17">
        <v>0</v>
      </c>
      <c r="AK1339" s="17">
        <v>0</v>
      </c>
      <c r="AL1339" s="18">
        <v>1239</v>
      </c>
      <c r="AM1339" s="18">
        <v>1327</v>
      </c>
      <c r="AN1339" s="35">
        <v>42849</v>
      </c>
      <c r="AO1339" s="35">
        <v>42845</v>
      </c>
      <c r="AP1339" s="23" t="s">
        <v>50</v>
      </c>
      <c r="AQ1339" s="36">
        <v>42845.746030092596</v>
      </c>
      <c r="AR1339" s="20" t="s">
        <v>51</v>
      </c>
      <c r="AS1339" s="25" t="s">
        <v>50</v>
      </c>
      <c r="AT1339" s="37">
        <v>42850.879733796297</v>
      </c>
      <c r="AU1339" s="21" t="s">
        <v>57</v>
      </c>
    </row>
    <row r="1340" spans="1:47" x14ac:dyDescent="0.2">
      <c r="A1340" s="4" t="s">
        <v>184</v>
      </c>
      <c r="B1340" s="14" t="s">
        <v>185</v>
      </c>
      <c r="C1340" s="34">
        <v>42845</v>
      </c>
      <c r="D1340" s="15">
        <v>100785</v>
      </c>
      <c r="E1340" s="15">
        <v>100035</v>
      </c>
      <c r="F1340" s="15">
        <v>50</v>
      </c>
      <c r="G1340" s="15">
        <v>0</v>
      </c>
      <c r="H1340" s="15">
        <v>0</v>
      </c>
      <c r="I1340" s="15">
        <v>700</v>
      </c>
      <c r="J1340" s="15">
        <v>9594.7800000000007</v>
      </c>
      <c r="K1340" s="15">
        <v>0</v>
      </c>
      <c r="L1340" s="15">
        <v>585</v>
      </c>
      <c r="M1340" s="15">
        <v>280</v>
      </c>
      <c r="N1340" s="15">
        <v>3600</v>
      </c>
      <c r="O1340" s="15">
        <v>104286.68</v>
      </c>
      <c r="P1340" s="15">
        <v>290</v>
      </c>
      <c r="Q1340" s="15">
        <v>4955</v>
      </c>
      <c r="R1340" s="15">
        <v>5313.1</v>
      </c>
      <c r="S1340" s="15">
        <v>100035</v>
      </c>
      <c r="T1340" s="15">
        <v>14125.49</v>
      </c>
      <c r="U1340" s="15">
        <v>0</v>
      </c>
      <c r="V1340" s="15">
        <v>684.29</v>
      </c>
      <c r="W1340" s="15">
        <v>111244.78</v>
      </c>
      <c r="X1340" s="16">
        <v>110</v>
      </c>
      <c r="Y1340" s="16">
        <v>60</v>
      </c>
      <c r="Z1340" s="16">
        <v>0</v>
      </c>
      <c r="AA1340" s="16">
        <v>0</v>
      </c>
      <c r="AB1340" s="16">
        <v>170</v>
      </c>
      <c r="AC1340" s="16">
        <v>0</v>
      </c>
      <c r="AD1340" s="15">
        <v>0</v>
      </c>
      <c r="AE1340" s="15">
        <v>93996.9</v>
      </c>
      <c r="AF1340" s="17">
        <v>-118.94</v>
      </c>
      <c r="AG1340" s="17">
        <v>0.1</v>
      </c>
      <c r="AH1340" s="17">
        <v>0</v>
      </c>
      <c r="AI1340" s="17">
        <v>0</v>
      </c>
      <c r="AJ1340" s="17">
        <v>0</v>
      </c>
      <c r="AK1340" s="17">
        <v>0</v>
      </c>
      <c r="AL1340" s="18">
        <v>1167</v>
      </c>
      <c r="AM1340" s="18">
        <v>1236</v>
      </c>
      <c r="AN1340" s="35">
        <v>42850</v>
      </c>
      <c r="AO1340" s="35">
        <v>42846</v>
      </c>
      <c r="AP1340" s="23" t="s">
        <v>50</v>
      </c>
      <c r="AQ1340" s="36">
        <v>42848.837233796294</v>
      </c>
      <c r="AR1340" s="20" t="s">
        <v>51</v>
      </c>
      <c r="AS1340" s="25" t="s">
        <v>50</v>
      </c>
      <c r="AT1340" s="37">
        <v>42850.879733796297</v>
      </c>
      <c r="AU1340" s="21" t="s">
        <v>57</v>
      </c>
    </row>
    <row r="1341" spans="1:47" x14ac:dyDescent="0.2">
      <c r="A1341" s="4" t="s">
        <v>184</v>
      </c>
      <c r="B1341" s="14" t="s">
        <v>185</v>
      </c>
      <c r="C1341" s="34">
        <v>42846</v>
      </c>
      <c r="D1341" s="15">
        <v>91940</v>
      </c>
      <c r="E1341" s="15">
        <v>91290</v>
      </c>
      <c r="F1341" s="15">
        <v>0</v>
      </c>
      <c r="G1341" s="15">
        <v>0</v>
      </c>
      <c r="H1341" s="15">
        <v>0</v>
      </c>
      <c r="I1341" s="15">
        <v>650</v>
      </c>
      <c r="J1341" s="15">
        <v>10908.12</v>
      </c>
      <c r="K1341" s="15">
        <v>0</v>
      </c>
      <c r="L1341" s="15">
        <v>380</v>
      </c>
      <c r="M1341" s="15">
        <v>620</v>
      </c>
      <c r="N1341" s="15">
        <v>2900</v>
      </c>
      <c r="O1341" s="15">
        <v>91797.02</v>
      </c>
      <c r="P1341" s="15">
        <v>0</v>
      </c>
      <c r="Q1341" s="15">
        <v>8230.9</v>
      </c>
      <c r="R1341" s="15">
        <v>6720.2</v>
      </c>
      <c r="S1341" s="15">
        <v>91290</v>
      </c>
      <c r="T1341" s="15">
        <v>14679.08</v>
      </c>
      <c r="U1341" s="15">
        <v>0</v>
      </c>
      <c r="V1341" s="15">
        <v>779.04</v>
      </c>
      <c r="W1341" s="15">
        <v>103848.12</v>
      </c>
      <c r="X1341" s="16">
        <v>160</v>
      </c>
      <c r="Y1341" s="16">
        <v>320</v>
      </c>
      <c r="Z1341" s="16">
        <v>0</v>
      </c>
      <c r="AA1341" s="16">
        <v>0</v>
      </c>
      <c r="AB1341" s="16">
        <v>480</v>
      </c>
      <c r="AC1341" s="16">
        <v>0</v>
      </c>
      <c r="AD1341" s="15">
        <v>0</v>
      </c>
      <c r="AE1341" s="15">
        <v>80368.899999999994</v>
      </c>
      <c r="AF1341" s="17">
        <v>-157.31</v>
      </c>
      <c r="AG1341" s="17">
        <v>0.1</v>
      </c>
      <c r="AH1341" s="17">
        <v>0</v>
      </c>
      <c r="AI1341" s="17">
        <v>0</v>
      </c>
      <c r="AJ1341" s="17">
        <v>0</v>
      </c>
      <c r="AK1341" s="17">
        <v>0</v>
      </c>
      <c r="AL1341" s="18">
        <v>955</v>
      </c>
      <c r="AM1341" s="18">
        <v>1013</v>
      </c>
      <c r="AN1341" s="35">
        <v>42851</v>
      </c>
      <c r="AO1341" s="35">
        <v>42847</v>
      </c>
      <c r="AP1341" s="23" t="s">
        <v>50</v>
      </c>
      <c r="AQ1341" s="36">
        <v>42849.677488425928</v>
      </c>
      <c r="AR1341" s="20" t="s">
        <v>71</v>
      </c>
      <c r="AS1341" s="25" t="s">
        <v>50</v>
      </c>
      <c r="AT1341" s="37">
        <v>42850.879733796297</v>
      </c>
      <c r="AU1341" s="21" t="s">
        <v>57</v>
      </c>
    </row>
    <row r="1342" spans="1:47" x14ac:dyDescent="0.2">
      <c r="A1342" s="4" t="s">
        <v>184</v>
      </c>
      <c r="B1342" s="14" t="s">
        <v>185</v>
      </c>
      <c r="C1342" s="34">
        <v>42847</v>
      </c>
      <c r="D1342" s="15">
        <v>56770</v>
      </c>
      <c r="E1342" s="15">
        <v>56320</v>
      </c>
      <c r="F1342" s="15">
        <v>0</v>
      </c>
      <c r="G1342" s="15">
        <v>0</v>
      </c>
      <c r="H1342" s="15">
        <v>0</v>
      </c>
      <c r="I1342" s="15">
        <v>450</v>
      </c>
      <c r="J1342" s="15">
        <v>7104.12</v>
      </c>
      <c r="K1342" s="15">
        <v>0</v>
      </c>
      <c r="L1342" s="15">
        <v>195</v>
      </c>
      <c r="M1342" s="15">
        <v>410</v>
      </c>
      <c r="N1342" s="15">
        <v>0</v>
      </c>
      <c r="O1342" s="15">
        <v>57505.52</v>
      </c>
      <c r="P1342" s="15">
        <v>368.7</v>
      </c>
      <c r="Q1342" s="15">
        <v>3490</v>
      </c>
      <c r="R1342" s="15">
        <v>3114.9</v>
      </c>
      <c r="S1342" s="15">
        <v>56320</v>
      </c>
      <c r="T1342" s="15">
        <v>7654.78</v>
      </c>
      <c r="U1342" s="15">
        <v>0</v>
      </c>
      <c r="V1342" s="15">
        <v>504.34</v>
      </c>
      <c r="W1342" s="15">
        <v>64479.12</v>
      </c>
      <c r="X1342" s="16">
        <v>0</v>
      </c>
      <c r="Y1342" s="16">
        <v>1505</v>
      </c>
      <c r="Z1342" s="16">
        <v>0</v>
      </c>
      <c r="AA1342" s="16">
        <v>0</v>
      </c>
      <c r="AB1342" s="16">
        <v>1505</v>
      </c>
      <c r="AC1342" s="16">
        <v>0</v>
      </c>
      <c r="AD1342" s="15">
        <v>0</v>
      </c>
      <c r="AE1342" s="15">
        <v>51301.4</v>
      </c>
      <c r="AF1342" s="17">
        <v>-86.58</v>
      </c>
      <c r="AG1342" s="17">
        <v>0.6</v>
      </c>
      <c r="AH1342" s="17">
        <v>0</v>
      </c>
      <c r="AI1342" s="17">
        <v>0</v>
      </c>
      <c r="AJ1342" s="17">
        <v>0</v>
      </c>
      <c r="AK1342" s="17">
        <v>0</v>
      </c>
      <c r="AL1342" s="18">
        <v>599</v>
      </c>
      <c r="AM1342" s="18">
        <v>614</v>
      </c>
      <c r="AN1342" s="35">
        <v>42851</v>
      </c>
      <c r="AO1342" s="35">
        <v>42849</v>
      </c>
      <c r="AP1342" s="23" t="s">
        <v>50</v>
      </c>
      <c r="AQ1342" s="36">
        <v>42850.392847222225</v>
      </c>
      <c r="AR1342" s="20" t="s">
        <v>51</v>
      </c>
      <c r="AS1342" s="25" t="s">
        <v>50</v>
      </c>
      <c r="AT1342" s="37">
        <v>42850.879733796297</v>
      </c>
      <c r="AU1342" s="21" t="s">
        <v>57</v>
      </c>
    </row>
    <row r="1343" spans="1:47" x14ac:dyDescent="0.2">
      <c r="A1343" s="4" t="s">
        <v>184</v>
      </c>
      <c r="B1343" s="14" t="s">
        <v>185</v>
      </c>
      <c r="C1343" s="34">
        <v>42849</v>
      </c>
      <c r="D1343" s="15">
        <v>141310</v>
      </c>
      <c r="E1343" s="15">
        <v>140260</v>
      </c>
      <c r="F1343" s="15">
        <v>0</v>
      </c>
      <c r="G1343" s="15">
        <v>0</v>
      </c>
      <c r="H1343" s="15">
        <v>0</v>
      </c>
      <c r="I1343" s="15">
        <v>1050</v>
      </c>
      <c r="J1343" s="15">
        <v>15439.32</v>
      </c>
      <c r="K1343" s="15">
        <v>20</v>
      </c>
      <c r="L1343" s="15">
        <v>825</v>
      </c>
      <c r="M1343" s="15">
        <v>1065</v>
      </c>
      <c r="N1343" s="15">
        <v>4600</v>
      </c>
      <c r="O1343" s="15">
        <v>144643.32</v>
      </c>
      <c r="P1343" s="15">
        <v>0</v>
      </c>
      <c r="Q1343" s="15">
        <v>4755</v>
      </c>
      <c r="R1343" s="15">
        <v>13861</v>
      </c>
      <c r="S1343" s="15">
        <v>140260</v>
      </c>
      <c r="T1343" s="15">
        <v>21864.32</v>
      </c>
      <c r="U1343" s="15">
        <v>0</v>
      </c>
      <c r="V1343" s="15">
        <v>1135</v>
      </c>
      <c r="W1343" s="15">
        <v>158659.32</v>
      </c>
      <c r="X1343" s="16">
        <v>40</v>
      </c>
      <c r="Y1343" s="16">
        <v>0</v>
      </c>
      <c r="Z1343" s="16">
        <v>0</v>
      </c>
      <c r="AA1343" s="16">
        <v>0</v>
      </c>
      <c r="AB1343" s="16">
        <v>40</v>
      </c>
      <c r="AC1343" s="16">
        <v>0</v>
      </c>
      <c r="AD1343" s="15">
        <v>0</v>
      </c>
      <c r="AE1343" s="15">
        <v>127334</v>
      </c>
      <c r="AF1343" s="17">
        <v>-109.39</v>
      </c>
      <c r="AG1343" s="17">
        <v>0</v>
      </c>
      <c r="AH1343" s="17">
        <v>0</v>
      </c>
      <c r="AI1343" s="17">
        <v>0</v>
      </c>
      <c r="AJ1343" s="17">
        <v>0</v>
      </c>
      <c r="AK1343" s="17">
        <v>0</v>
      </c>
      <c r="AL1343" s="18">
        <v>1538</v>
      </c>
      <c r="AM1343" s="18">
        <v>1634</v>
      </c>
      <c r="AN1343" s="35">
        <v>42852</v>
      </c>
      <c r="AO1343" s="35">
        <v>42850</v>
      </c>
      <c r="AP1343" s="23" t="s">
        <v>50</v>
      </c>
      <c r="AQ1343" s="36">
        <v>42850.740370370368</v>
      </c>
      <c r="AR1343" s="20" t="s">
        <v>71</v>
      </c>
      <c r="AS1343" s="25" t="s">
        <v>50</v>
      </c>
      <c r="AT1343" s="37">
        <v>42850.879733796297</v>
      </c>
      <c r="AU1343" s="21" t="s">
        <v>57</v>
      </c>
    </row>
    <row r="1344" spans="1:47" x14ac:dyDescent="0.2">
      <c r="A1344" s="4" t="s">
        <v>184</v>
      </c>
      <c r="B1344" s="14" t="s">
        <v>185</v>
      </c>
      <c r="C1344" s="34">
        <v>42850</v>
      </c>
      <c r="D1344" s="15">
        <v>93875</v>
      </c>
      <c r="E1344" s="15">
        <v>93025</v>
      </c>
      <c r="F1344" s="15">
        <v>50</v>
      </c>
      <c r="G1344" s="15">
        <v>0</v>
      </c>
      <c r="H1344" s="15">
        <v>0</v>
      </c>
      <c r="I1344" s="15">
        <v>800</v>
      </c>
      <c r="J1344" s="15">
        <v>9363.1200000000008</v>
      </c>
      <c r="K1344" s="15">
        <v>0</v>
      </c>
      <c r="L1344" s="15">
        <v>370</v>
      </c>
      <c r="M1344" s="15">
        <v>390</v>
      </c>
      <c r="N1344" s="15">
        <v>1500</v>
      </c>
      <c r="O1344" s="15">
        <v>94777.42</v>
      </c>
      <c r="P1344" s="15">
        <v>190</v>
      </c>
      <c r="Q1344" s="15">
        <v>5750</v>
      </c>
      <c r="R1344" s="15">
        <v>4780.7</v>
      </c>
      <c r="S1344" s="15">
        <v>93025</v>
      </c>
      <c r="T1344" s="15">
        <v>11810.86</v>
      </c>
      <c r="U1344" s="15">
        <v>0</v>
      </c>
      <c r="V1344" s="15">
        <v>662.26</v>
      </c>
      <c r="W1344" s="15">
        <v>103998.12</v>
      </c>
      <c r="X1344" s="16">
        <v>70</v>
      </c>
      <c r="Y1344" s="16">
        <v>2235</v>
      </c>
      <c r="Z1344" s="16">
        <v>0</v>
      </c>
      <c r="AA1344" s="16">
        <v>0</v>
      </c>
      <c r="AB1344" s="16">
        <v>2305</v>
      </c>
      <c r="AC1344" s="16">
        <v>0</v>
      </c>
      <c r="AD1344" s="15">
        <v>0</v>
      </c>
      <c r="AE1344" s="15">
        <v>86959.3</v>
      </c>
      <c r="AF1344" s="17">
        <v>-132.34</v>
      </c>
      <c r="AG1344" s="17">
        <v>-0.3</v>
      </c>
      <c r="AH1344" s="17">
        <v>0</v>
      </c>
      <c r="AI1344" s="17">
        <v>0</v>
      </c>
      <c r="AJ1344" s="17">
        <v>0</v>
      </c>
      <c r="AK1344" s="17">
        <v>0</v>
      </c>
      <c r="AL1344" s="18">
        <v>943</v>
      </c>
      <c r="AM1344" s="18">
        <v>1029</v>
      </c>
      <c r="AN1344" s="35">
        <v>42853</v>
      </c>
      <c r="AO1344" s="35">
        <v>42851</v>
      </c>
      <c r="AP1344" s="23" t="s">
        <v>50</v>
      </c>
      <c r="AQ1344" s="36">
        <v>42851.760844907411</v>
      </c>
      <c r="AR1344" s="20" t="s">
        <v>71</v>
      </c>
      <c r="AS1344" s="25" t="s">
        <v>50</v>
      </c>
      <c r="AT1344" s="37">
        <v>42852.415972222225</v>
      </c>
      <c r="AU1344" s="21" t="s">
        <v>51</v>
      </c>
    </row>
    <row r="1345" spans="1:47" x14ac:dyDescent="0.2">
      <c r="A1345" s="4" t="s">
        <v>184</v>
      </c>
      <c r="B1345" s="14" t="s">
        <v>185</v>
      </c>
      <c r="C1345" s="34">
        <v>42851</v>
      </c>
      <c r="D1345" s="15">
        <v>116365</v>
      </c>
      <c r="E1345" s="15">
        <v>115215</v>
      </c>
      <c r="F1345" s="15">
        <v>150</v>
      </c>
      <c r="G1345" s="15">
        <v>0</v>
      </c>
      <c r="H1345" s="15">
        <v>0</v>
      </c>
      <c r="I1345" s="15">
        <v>1000</v>
      </c>
      <c r="J1345" s="15">
        <v>15201.72</v>
      </c>
      <c r="K1345" s="15">
        <v>0</v>
      </c>
      <c r="L1345" s="15">
        <v>570</v>
      </c>
      <c r="M1345" s="15">
        <v>455</v>
      </c>
      <c r="N1345" s="15">
        <v>4800</v>
      </c>
      <c r="O1345" s="15">
        <v>123484.12</v>
      </c>
      <c r="P1345" s="15">
        <v>0</v>
      </c>
      <c r="Q1345" s="15">
        <v>4295</v>
      </c>
      <c r="R1345" s="15">
        <v>9612.6</v>
      </c>
      <c r="S1345" s="15">
        <v>115215</v>
      </c>
      <c r="T1345" s="15">
        <v>21115.15</v>
      </c>
      <c r="U1345" s="15">
        <v>0</v>
      </c>
      <c r="V1345" s="15">
        <v>1061.57</v>
      </c>
      <c r="W1345" s="15">
        <v>132591.72</v>
      </c>
      <c r="X1345" s="16">
        <v>120</v>
      </c>
      <c r="Y1345" s="16">
        <v>0</v>
      </c>
      <c r="Z1345" s="16">
        <v>0</v>
      </c>
      <c r="AA1345" s="16">
        <v>0</v>
      </c>
      <c r="AB1345" s="16">
        <v>120</v>
      </c>
      <c r="AC1345" s="16">
        <v>0</v>
      </c>
      <c r="AD1345" s="15">
        <v>0</v>
      </c>
      <c r="AE1345" s="15">
        <v>107377.4</v>
      </c>
      <c r="AF1345" s="17">
        <v>-84.67</v>
      </c>
      <c r="AG1345" s="17">
        <v>0.6</v>
      </c>
      <c r="AH1345" s="17">
        <v>0</v>
      </c>
      <c r="AI1345" s="17">
        <v>0</v>
      </c>
      <c r="AJ1345" s="17">
        <v>0</v>
      </c>
      <c r="AK1345" s="17">
        <v>0</v>
      </c>
      <c r="AL1345" s="18">
        <v>1400</v>
      </c>
      <c r="AM1345" s="18">
        <v>1477</v>
      </c>
      <c r="AN1345" s="35">
        <v>42857</v>
      </c>
      <c r="AO1345" s="35">
        <v>42852</v>
      </c>
      <c r="AP1345" s="23" t="s">
        <v>50</v>
      </c>
      <c r="AQ1345" s="36">
        <v>42852.75577546296</v>
      </c>
      <c r="AR1345" s="20" t="s">
        <v>71</v>
      </c>
      <c r="AS1345" s="25" t="s">
        <v>50</v>
      </c>
      <c r="AT1345" s="37">
        <v>42853.463414351849</v>
      </c>
      <c r="AU1345" s="21" t="s">
        <v>51</v>
      </c>
    </row>
    <row r="1346" spans="1:47" x14ac:dyDescent="0.2">
      <c r="A1346" s="4" t="s">
        <v>184</v>
      </c>
      <c r="B1346" s="14" t="s">
        <v>185</v>
      </c>
      <c r="C1346" s="34">
        <v>42852</v>
      </c>
      <c r="D1346" s="15">
        <v>95085</v>
      </c>
      <c r="E1346" s="15">
        <v>94485</v>
      </c>
      <c r="F1346" s="15">
        <v>50</v>
      </c>
      <c r="G1346" s="15">
        <v>0</v>
      </c>
      <c r="H1346" s="15">
        <v>0</v>
      </c>
      <c r="I1346" s="15">
        <v>550</v>
      </c>
      <c r="J1346" s="15">
        <v>11582.13</v>
      </c>
      <c r="K1346" s="15">
        <v>0</v>
      </c>
      <c r="L1346" s="15">
        <v>555</v>
      </c>
      <c r="M1346" s="15">
        <v>430</v>
      </c>
      <c r="N1346" s="15">
        <v>4200</v>
      </c>
      <c r="O1346" s="15">
        <v>98848.23</v>
      </c>
      <c r="P1346" s="15">
        <v>79.099999999999994</v>
      </c>
      <c r="Q1346" s="15">
        <v>5310</v>
      </c>
      <c r="R1346" s="15">
        <v>7614.8</v>
      </c>
      <c r="S1346" s="15">
        <v>94485</v>
      </c>
      <c r="T1346" s="15">
        <v>16544.98</v>
      </c>
      <c r="U1346" s="15">
        <v>0</v>
      </c>
      <c r="V1346" s="15">
        <v>822.15</v>
      </c>
      <c r="W1346" s="15">
        <v>107652.13</v>
      </c>
      <c r="X1346" s="16">
        <v>0</v>
      </c>
      <c r="Y1346" s="16">
        <v>0</v>
      </c>
      <c r="Z1346" s="16">
        <v>0</v>
      </c>
      <c r="AA1346" s="16">
        <v>0</v>
      </c>
      <c r="AB1346" s="16">
        <v>0</v>
      </c>
      <c r="AC1346" s="16">
        <v>0</v>
      </c>
      <c r="AD1346" s="15">
        <v>0</v>
      </c>
      <c r="AE1346" s="15">
        <v>86281.1</v>
      </c>
      <c r="AF1346" s="17">
        <v>-117.5</v>
      </c>
      <c r="AG1346" s="17">
        <v>0.9</v>
      </c>
      <c r="AH1346" s="17">
        <v>0</v>
      </c>
      <c r="AI1346" s="17">
        <v>-27</v>
      </c>
      <c r="AJ1346" s="17">
        <v>0</v>
      </c>
      <c r="AK1346" s="17">
        <v>0</v>
      </c>
      <c r="AL1346" s="18">
        <v>1051</v>
      </c>
      <c r="AM1346" s="18">
        <v>1102</v>
      </c>
      <c r="AN1346" s="35">
        <v>42858</v>
      </c>
      <c r="AO1346" s="35">
        <v>42853</v>
      </c>
      <c r="AP1346" s="23" t="s">
        <v>50</v>
      </c>
      <c r="AQ1346" s="36">
        <v>42855.828506944446</v>
      </c>
      <c r="AR1346" s="20" t="s">
        <v>51</v>
      </c>
      <c r="AS1346" s="25" t="s">
        <v>50</v>
      </c>
      <c r="AT1346" s="37">
        <v>42857.468946759262</v>
      </c>
      <c r="AU1346" s="21" t="s">
        <v>51</v>
      </c>
    </row>
    <row r="1347" spans="1:47" x14ac:dyDescent="0.2">
      <c r="A1347" s="4" t="s">
        <v>184</v>
      </c>
      <c r="B1347" s="14" t="s">
        <v>185</v>
      </c>
      <c r="C1347" s="34">
        <v>42853</v>
      </c>
      <c r="D1347" s="15">
        <v>90075</v>
      </c>
      <c r="E1347" s="15">
        <v>89425</v>
      </c>
      <c r="F1347" s="15">
        <v>50</v>
      </c>
      <c r="G1347" s="15">
        <v>0</v>
      </c>
      <c r="H1347" s="15">
        <v>0</v>
      </c>
      <c r="I1347" s="15">
        <v>600</v>
      </c>
      <c r="J1347" s="15">
        <v>10252.26</v>
      </c>
      <c r="K1347" s="15">
        <v>0</v>
      </c>
      <c r="L1347" s="15">
        <v>420</v>
      </c>
      <c r="M1347" s="15">
        <v>305</v>
      </c>
      <c r="N1347" s="15">
        <v>0</v>
      </c>
      <c r="O1347" s="15">
        <v>88937.99</v>
      </c>
      <c r="P1347" s="15">
        <v>45</v>
      </c>
      <c r="Q1347" s="15">
        <v>5420</v>
      </c>
      <c r="R1347" s="15">
        <v>6649.27</v>
      </c>
      <c r="S1347" s="15">
        <v>89425</v>
      </c>
      <c r="T1347" s="15">
        <v>10909.12</v>
      </c>
      <c r="U1347" s="15">
        <v>0</v>
      </c>
      <c r="V1347" s="15">
        <v>718.14</v>
      </c>
      <c r="W1347" s="15">
        <v>101052.26</v>
      </c>
      <c r="X1347" s="16">
        <v>110</v>
      </c>
      <c r="Y1347" s="16">
        <v>200</v>
      </c>
      <c r="Z1347" s="16">
        <v>0</v>
      </c>
      <c r="AA1347" s="16">
        <v>0</v>
      </c>
      <c r="AB1347" s="16">
        <v>310</v>
      </c>
      <c r="AC1347" s="16">
        <v>0</v>
      </c>
      <c r="AD1347" s="15">
        <v>0</v>
      </c>
      <c r="AE1347" s="15">
        <v>78270.73</v>
      </c>
      <c r="AF1347" s="17">
        <v>-125.45</v>
      </c>
      <c r="AG1347" s="17">
        <v>-0.27</v>
      </c>
      <c r="AH1347" s="17">
        <v>0</v>
      </c>
      <c r="AI1347" s="17">
        <v>27</v>
      </c>
      <c r="AJ1347" s="17">
        <v>0</v>
      </c>
      <c r="AK1347" s="17">
        <v>0</v>
      </c>
      <c r="AL1347" s="18">
        <v>984</v>
      </c>
      <c r="AM1347" s="18">
        <v>1054</v>
      </c>
      <c r="AN1347" s="35">
        <v>42859</v>
      </c>
      <c r="AO1347" s="35">
        <v>42854</v>
      </c>
      <c r="AP1347" s="23" t="s">
        <v>50</v>
      </c>
      <c r="AQ1347" s="36">
        <v>42857.634479166663</v>
      </c>
      <c r="AR1347" s="20" t="s">
        <v>71</v>
      </c>
      <c r="AS1347" s="25" t="s">
        <v>50</v>
      </c>
      <c r="AT1347" s="37">
        <v>42857.881342592591</v>
      </c>
      <c r="AU1347" s="21" t="s">
        <v>51</v>
      </c>
    </row>
    <row r="1348" spans="1:47" x14ac:dyDescent="0.2">
      <c r="A1348" s="4" t="s">
        <v>184</v>
      </c>
      <c r="B1348" s="14" t="s">
        <v>185</v>
      </c>
      <c r="C1348" s="34">
        <v>42854</v>
      </c>
      <c r="D1348" s="15">
        <v>58775</v>
      </c>
      <c r="E1348" s="15">
        <v>58275</v>
      </c>
      <c r="F1348" s="15">
        <v>50</v>
      </c>
      <c r="G1348" s="15">
        <v>0</v>
      </c>
      <c r="H1348" s="15">
        <v>0</v>
      </c>
      <c r="I1348" s="15">
        <v>450</v>
      </c>
      <c r="J1348" s="15">
        <v>12199.08</v>
      </c>
      <c r="K1348" s="15">
        <v>0</v>
      </c>
      <c r="L1348" s="15">
        <v>295</v>
      </c>
      <c r="M1348" s="15">
        <v>320</v>
      </c>
      <c r="N1348" s="15">
        <v>1300</v>
      </c>
      <c r="O1348" s="15">
        <v>64593.58</v>
      </c>
      <c r="P1348" s="15">
        <v>324</v>
      </c>
      <c r="Q1348" s="15">
        <v>2245</v>
      </c>
      <c r="R1348" s="15">
        <v>5726.5</v>
      </c>
      <c r="S1348" s="15">
        <v>58275</v>
      </c>
      <c r="T1348" s="15">
        <v>13775.78</v>
      </c>
      <c r="U1348" s="15">
        <v>0</v>
      </c>
      <c r="V1348" s="15">
        <v>838.3</v>
      </c>
      <c r="W1348" s="15">
        <v>71589.08</v>
      </c>
      <c r="X1348" s="16">
        <v>40</v>
      </c>
      <c r="Y1348" s="16">
        <v>235</v>
      </c>
      <c r="Z1348" s="16">
        <v>0</v>
      </c>
      <c r="AA1348" s="16">
        <v>0</v>
      </c>
      <c r="AB1348" s="16">
        <v>275</v>
      </c>
      <c r="AC1348" s="16">
        <v>0</v>
      </c>
      <c r="AD1348" s="15">
        <v>0</v>
      </c>
      <c r="AE1348" s="15">
        <v>52054.5</v>
      </c>
      <c r="AF1348" s="17">
        <v>0</v>
      </c>
      <c r="AG1348" s="17">
        <v>0.5</v>
      </c>
      <c r="AH1348" s="17">
        <v>0</v>
      </c>
      <c r="AI1348" s="17">
        <v>-2569</v>
      </c>
      <c r="AJ1348" s="17">
        <v>0</v>
      </c>
      <c r="AK1348" s="17">
        <v>0</v>
      </c>
      <c r="AL1348" s="18">
        <v>675</v>
      </c>
      <c r="AM1348" s="18">
        <v>686</v>
      </c>
      <c r="AN1348" s="35">
        <v>42859</v>
      </c>
      <c r="AO1348" s="35">
        <v>42857</v>
      </c>
      <c r="AP1348" s="23" t="s">
        <v>50</v>
      </c>
      <c r="AQ1348" s="36">
        <v>42857.814803240741</v>
      </c>
      <c r="AR1348" s="20" t="s">
        <v>71</v>
      </c>
      <c r="AS1348" s="25" t="s">
        <v>50</v>
      </c>
      <c r="AT1348" s="37">
        <v>42857.881342592591</v>
      </c>
      <c r="AU1348" s="21" t="s">
        <v>51</v>
      </c>
    </row>
    <row r="1349" spans="1:47" x14ac:dyDescent="0.2">
      <c r="A1349" s="4" t="s">
        <v>186</v>
      </c>
      <c r="B1349" s="14" t="s">
        <v>187</v>
      </c>
      <c r="C1349" s="34">
        <v>42826</v>
      </c>
      <c r="D1349" s="15">
        <v>32205</v>
      </c>
      <c r="E1349" s="15">
        <v>31805</v>
      </c>
      <c r="F1349" s="15">
        <v>0</v>
      </c>
      <c r="G1349" s="15">
        <v>0</v>
      </c>
      <c r="H1349" s="15">
        <v>0</v>
      </c>
      <c r="I1349" s="15">
        <v>400</v>
      </c>
      <c r="J1349" s="15">
        <v>4217.79</v>
      </c>
      <c r="K1349" s="15">
        <v>0</v>
      </c>
      <c r="L1349" s="15">
        <v>120</v>
      </c>
      <c r="M1349" s="15">
        <v>290</v>
      </c>
      <c r="N1349" s="15">
        <v>7500</v>
      </c>
      <c r="O1349" s="15">
        <v>26730.17</v>
      </c>
      <c r="P1349" s="15">
        <v>285</v>
      </c>
      <c r="Q1349" s="15">
        <v>3294.9</v>
      </c>
      <c r="R1349" s="15">
        <v>14022.72</v>
      </c>
      <c r="S1349" s="15">
        <v>31805</v>
      </c>
      <c r="T1349" s="15">
        <v>12225.04</v>
      </c>
      <c r="U1349" s="15">
        <v>0</v>
      </c>
      <c r="V1349" s="15">
        <v>302.75</v>
      </c>
      <c r="W1349" s="15">
        <v>36832.79</v>
      </c>
      <c r="X1349" s="16">
        <v>0</v>
      </c>
      <c r="Y1349" s="16">
        <v>0</v>
      </c>
      <c r="Z1349" s="16">
        <v>0</v>
      </c>
      <c r="AA1349" s="16">
        <v>0</v>
      </c>
      <c r="AB1349" s="16">
        <v>0</v>
      </c>
      <c r="AC1349" s="16">
        <v>0</v>
      </c>
      <c r="AD1349" s="15">
        <v>0</v>
      </c>
      <c r="AE1349" s="15">
        <v>22102.38</v>
      </c>
      <c r="AF1349" s="17">
        <v>-78.7</v>
      </c>
      <c r="AG1349" s="17">
        <v>-0.38</v>
      </c>
      <c r="AH1349" s="17">
        <v>0</v>
      </c>
      <c r="AI1349" s="17">
        <v>0</v>
      </c>
      <c r="AJ1349" s="17">
        <v>0</v>
      </c>
      <c r="AK1349" s="17">
        <v>0</v>
      </c>
      <c r="AL1349" s="18">
        <v>408</v>
      </c>
      <c r="AM1349" s="18">
        <v>428</v>
      </c>
      <c r="AN1349" s="35">
        <v>42830</v>
      </c>
      <c r="AO1349" s="35">
        <v>42828</v>
      </c>
      <c r="AP1349" s="23" t="s">
        <v>50</v>
      </c>
      <c r="AQ1349" s="36">
        <v>42829.542881944442</v>
      </c>
      <c r="AR1349" s="20" t="s">
        <v>51</v>
      </c>
      <c r="AS1349" s="25" t="s">
        <v>50</v>
      </c>
      <c r="AT1349" s="37">
        <v>42850.879733796297</v>
      </c>
      <c r="AU1349" s="21" t="s">
        <v>57</v>
      </c>
    </row>
    <row r="1350" spans="1:47" x14ac:dyDescent="0.2">
      <c r="A1350" s="4" t="s">
        <v>186</v>
      </c>
      <c r="B1350" s="14" t="s">
        <v>187</v>
      </c>
      <c r="C1350" s="34">
        <v>42828</v>
      </c>
      <c r="D1350" s="15">
        <v>75940</v>
      </c>
      <c r="E1350" s="15">
        <v>74640</v>
      </c>
      <c r="F1350" s="15">
        <v>800</v>
      </c>
      <c r="G1350" s="15">
        <v>0</v>
      </c>
      <c r="H1350" s="15">
        <v>0</v>
      </c>
      <c r="I1350" s="15">
        <v>500</v>
      </c>
      <c r="J1350" s="15">
        <v>7536.18</v>
      </c>
      <c r="K1350" s="15">
        <v>20</v>
      </c>
      <c r="L1350" s="15">
        <v>245</v>
      </c>
      <c r="M1350" s="15">
        <v>1415</v>
      </c>
      <c r="N1350" s="15">
        <v>26100</v>
      </c>
      <c r="O1350" s="15">
        <v>63142.05</v>
      </c>
      <c r="P1350" s="15">
        <v>365</v>
      </c>
      <c r="Q1350" s="15">
        <v>7142.3</v>
      </c>
      <c r="R1350" s="15">
        <v>40606.83</v>
      </c>
      <c r="S1350" s="15">
        <v>74640</v>
      </c>
      <c r="T1350" s="15">
        <v>36013.25</v>
      </c>
      <c r="U1350" s="15">
        <v>0</v>
      </c>
      <c r="V1350" s="15">
        <v>602.92999999999995</v>
      </c>
      <c r="W1350" s="15">
        <v>85156.18</v>
      </c>
      <c r="X1350" s="16">
        <v>40</v>
      </c>
      <c r="Y1350" s="16">
        <v>0</v>
      </c>
      <c r="Z1350" s="16">
        <v>0</v>
      </c>
      <c r="AA1350" s="16">
        <v>0</v>
      </c>
      <c r="AB1350" s="16">
        <v>40</v>
      </c>
      <c r="AC1350" s="16">
        <v>0</v>
      </c>
      <c r="AD1350" s="15">
        <v>0</v>
      </c>
      <c r="AE1350" s="15">
        <v>53965.87</v>
      </c>
      <c r="AF1350" s="17">
        <v>-144.57</v>
      </c>
      <c r="AG1350" s="17">
        <v>0.13</v>
      </c>
      <c r="AH1350" s="17">
        <v>0</v>
      </c>
      <c r="AI1350" s="17">
        <v>0</v>
      </c>
      <c r="AJ1350" s="17">
        <v>0</v>
      </c>
      <c r="AK1350" s="17">
        <v>0</v>
      </c>
      <c r="AL1350" s="18">
        <v>947</v>
      </c>
      <c r="AM1350" s="18">
        <v>991</v>
      </c>
      <c r="AN1350" s="35">
        <v>42832</v>
      </c>
      <c r="AO1350" s="35">
        <v>42829</v>
      </c>
      <c r="AP1350" s="23" t="s">
        <v>50</v>
      </c>
      <c r="AQ1350" s="36">
        <v>42832.379641203705</v>
      </c>
      <c r="AR1350" s="20" t="s">
        <v>51</v>
      </c>
      <c r="AS1350" s="25" t="s">
        <v>50</v>
      </c>
      <c r="AT1350" s="37">
        <v>42850.879733796297</v>
      </c>
      <c r="AU1350" s="21" t="s">
        <v>57</v>
      </c>
    </row>
    <row r="1351" spans="1:47" x14ac:dyDescent="0.2">
      <c r="A1351" s="4" t="s">
        <v>186</v>
      </c>
      <c r="B1351" s="14" t="s">
        <v>187</v>
      </c>
      <c r="C1351" s="34">
        <v>42829</v>
      </c>
      <c r="D1351" s="15">
        <v>75690</v>
      </c>
      <c r="E1351" s="15">
        <v>74990</v>
      </c>
      <c r="F1351" s="15">
        <v>50</v>
      </c>
      <c r="G1351" s="15">
        <v>0</v>
      </c>
      <c r="H1351" s="15">
        <v>0</v>
      </c>
      <c r="I1351" s="15">
        <v>650</v>
      </c>
      <c r="J1351" s="15">
        <v>14838.99</v>
      </c>
      <c r="K1351" s="15">
        <v>0</v>
      </c>
      <c r="L1351" s="15">
        <v>275</v>
      </c>
      <c r="M1351" s="15">
        <v>520</v>
      </c>
      <c r="N1351" s="15">
        <v>17400</v>
      </c>
      <c r="O1351" s="15">
        <v>54067.94</v>
      </c>
      <c r="P1351" s="15">
        <v>45</v>
      </c>
      <c r="Q1351" s="15">
        <v>3193.5</v>
      </c>
      <c r="R1351" s="15">
        <v>51417.55</v>
      </c>
      <c r="S1351" s="15">
        <v>74990</v>
      </c>
      <c r="T1351" s="15">
        <v>32711.200000000001</v>
      </c>
      <c r="U1351" s="15">
        <v>0</v>
      </c>
      <c r="V1351" s="15">
        <v>1022.79</v>
      </c>
      <c r="W1351" s="15">
        <v>91323.99</v>
      </c>
      <c r="X1351" s="16">
        <v>0</v>
      </c>
      <c r="Y1351" s="16">
        <v>0</v>
      </c>
      <c r="Z1351" s="16">
        <v>0</v>
      </c>
      <c r="AA1351" s="16">
        <v>0</v>
      </c>
      <c r="AB1351" s="16">
        <v>0</v>
      </c>
      <c r="AC1351" s="16">
        <v>0</v>
      </c>
      <c r="AD1351" s="15">
        <v>0</v>
      </c>
      <c r="AE1351" s="15">
        <v>38433.949999999997</v>
      </c>
      <c r="AF1351" s="17">
        <v>-46.8</v>
      </c>
      <c r="AG1351" s="17">
        <v>0.05</v>
      </c>
      <c r="AH1351" s="17">
        <v>0</v>
      </c>
      <c r="AI1351" s="17">
        <v>0</v>
      </c>
      <c r="AJ1351" s="17">
        <v>0</v>
      </c>
      <c r="AK1351" s="17">
        <v>0</v>
      </c>
      <c r="AL1351" s="18">
        <v>808</v>
      </c>
      <c r="AM1351" s="18">
        <v>832</v>
      </c>
      <c r="AN1351" s="35">
        <v>42835</v>
      </c>
      <c r="AO1351" s="35">
        <v>42830</v>
      </c>
      <c r="AP1351" s="23" t="s">
        <v>50</v>
      </c>
      <c r="AQ1351" s="36">
        <v>42834.907905092594</v>
      </c>
      <c r="AR1351" s="20" t="s">
        <v>51</v>
      </c>
      <c r="AS1351" s="25" t="s">
        <v>50</v>
      </c>
      <c r="AT1351" s="37">
        <v>42850.879733796297</v>
      </c>
      <c r="AU1351" s="21" t="s">
        <v>57</v>
      </c>
    </row>
    <row r="1352" spans="1:47" x14ac:dyDescent="0.2">
      <c r="A1352" s="4" t="s">
        <v>186</v>
      </c>
      <c r="B1352" s="14" t="s">
        <v>187</v>
      </c>
      <c r="C1352" s="34">
        <v>42830</v>
      </c>
      <c r="D1352" s="15">
        <v>69655</v>
      </c>
      <c r="E1352" s="15">
        <v>69005</v>
      </c>
      <c r="F1352" s="15">
        <v>0</v>
      </c>
      <c r="G1352" s="15">
        <v>0</v>
      </c>
      <c r="H1352" s="15">
        <v>0</v>
      </c>
      <c r="I1352" s="15">
        <v>650</v>
      </c>
      <c r="J1352" s="15">
        <v>12308.82</v>
      </c>
      <c r="K1352" s="15">
        <v>20</v>
      </c>
      <c r="L1352" s="15">
        <v>240</v>
      </c>
      <c r="M1352" s="15">
        <v>850</v>
      </c>
      <c r="N1352" s="15">
        <v>7000</v>
      </c>
      <c r="O1352" s="15">
        <v>37504.97</v>
      </c>
      <c r="P1352" s="15">
        <v>45</v>
      </c>
      <c r="Q1352" s="15">
        <v>8625.2999999999993</v>
      </c>
      <c r="R1352" s="15">
        <v>43898.55</v>
      </c>
      <c r="S1352" s="15">
        <v>69005</v>
      </c>
      <c r="T1352" s="15">
        <v>20190.95</v>
      </c>
      <c r="U1352" s="15">
        <v>0</v>
      </c>
      <c r="V1352" s="15">
        <v>877.87</v>
      </c>
      <c r="W1352" s="15">
        <v>83073.820000000007</v>
      </c>
      <c r="X1352" s="16">
        <v>40</v>
      </c>
      <c r="Y1352" s="16">
        <v>0</v>
      </c>
      <c r="Z1352" s="16">
        <v>0</v>
      </c>
      <c r="AA1352" s="16">
        <v>0</v>
      </c>
      <c r="AB1352" s="16">
        <v>40</v>
      </c>
      <c r="AC1352" s="16">
        <v>0</v>
      </c>
      <c r="AD1352" s="15">
        <v>0</v>
      </c>
      <c r="AE1352" s="15">
        <v>24126.15</v>
      </c>
      <c r="AF1352" s="17">
        <v>-131.44</v>
      </c>
      <c r="AG1352" s="17">
        <v>-0.15</v>
      </c>
      <c r="AH1352" s="17">
        <v>0</v>
      </c>
      <c r="AI1352" s="17">
        <v>0</v>
      </c>
      <c r="AJ1352" s="17">
        <v>0</v>
      </c>
      <c r="AK1352" s="17">
        <v>0</v>
      </c>
      <c r="AL1352" s="18">
        <v>819</v>
      </c>
      <c r="AM1352" s="18">
        <v>846</v>
      </c>
      <c r="AN1352" s="35">
        <v>42835</v>
      </c>
      <c r="AO1352" s="35">
        <v>42832</v>
      </c>
      <c r="AP1352" s="23" t="s">
        <v>50</v>
      </c>
      <c r="AQ1352" s="36">
        <v>42834.960601851853</v>
      </c>
      <c r="AR1352" s="20" t="s">
        <v>51</v>
      </c>
      <c r="AS1352" s="25" t="s">
        <v>50</v>
      </c>
      <c r="AT1352" s="37">
        <v>42850.879733796297</v>
      </c>
      <c r="AU1352" s="21" t="s">
        <v>57</v>
      </c>
    </row>
    <row r="1353" spans="1:47" x14ac:dyDescent="0.2">
      <c r="A1353" s="4" t="s">
        <v>186</v>
      </c>
      <c r="B1353" s="14" t="s">
        <v>187</v>
      </c>
      <c r="C1353" s="34">
        <v>42832</v>
      </c>
      <c r="D1353" s="15">
        <v>123405</v>
      </c>
      <c r="E1353" s="15">
        <v>120955</v>
      </c>
      <c r="F1353" s="15">
        <v>1300</v>
      </c>
      <c r="G1353" s="15">
        <v>0</v>
      </c>
      <c r="H1353" s="15">
        <v>0</v>
      </c>
      <c r="I1353" s="15">
        <v>1150</v>
      </c>
      <c r="J1353" s="15">
        <v>17249.25</v>
      </c>
      <c r="K1353" s="15">
        <v>0</v>
      </c>
      <c r="L1353" s="15">
        <v>440</v>
      </c>
      <c r="M1353" s="15">
        <v>440</v>
      </c>
      <c r="N1353" s="15">
        <v>23400</v>
      </c>
      <c r="O1353" s="15">
        <v>83946.92</v>
      </c>
      <c r="P1353" s="15">
        <v>80</v>
      </c>
      <c r="Q1353" s="15">
        <v>11581.7</v>
      </c>
      <c r="R1353" s="15">
        <v>69325.63</v>
      </c>
      <c r="S1353" s="15">
        <v>120955</v>
      </c>
      <c r="T1353" s="15">
        <v>42793.21</v>
      </c>
      <c r="U1353" s="15">
        <v>0</v>
      </c>
      <c r="V1353" s="15">
        <v>1186.04</v>
      </c>
      <c r="W1353" s="15">
        <v>141534.25</v>
      </c>
      <c r="X1353" s="16">
        <v>280</v>
      </c>
      <c r="Y1353" s="16">
        <v>0</v>
      </c>
      <c r="Z1353" s="16">
        <v>0</v>
      </c>
      <c r="AA1353" s="16">
        <v>0</v>
      </c>
      <c r="AB1353" s="16">
        <v>280</v>
      </c>
      <c r="AC1353" s="16">
        <v>0</v>
      </c>
      <c r="AD1353" s="15">
        <v>0</v>
      </c>
      <c r="AE1353" s="15">
        <v>66097.67</v>
      </c>
      <c r="AF1353" s="17">
        <v>-197.75</v>
      </c>
      <c r="AG1353" s="17">
        <v>0.33</v>
      </c>
      <c r="AH1353" s="17">
        <v>0</v>
      </c>
      <c r="AI1353" s="17">
        <v>0</v>
      </c>
      <c r="AJ1353" s="17">
        <v>0</v>
      </c>
      <c r="AK1353" s="17">
        <v>0</v>
      </c>
      <c r="AL1353" s="18">
        <v>1486</v>
      </c>
      <c r="AM1353" s="18">
        <v>1515</v>
      </c>
      <c r="AN1353" s="35">
        <v>42837</v>
      </c>
      <c r="AO1353" s="35">
        <v>42833</v>
      </c>
      <c r="AP1353" s="23" t="s">
        <v>50</v>
      </c>
      <c r="AQ1353" s="36">
        <v>42835.621249999997</v>
      </c>
      <c r="AR1353" s="20" t="s">
        <v>51</v>
      </c>
      <c r="AS1353" s="25" t="s">
        <v>50</v>
      </c>
      <c r="AT1353" s="37">
        <v>42850.879733796297</v>
      </c>
      <c r="AU1353" s="21" t="s">
        <v>57</v>
      </c>
    </row>
    <row r="1354" spans="1:47" x14ac:dyDescent="0.2">
      <c r="A1354" s="4" t="s">
        <v>186</v>
      </c>
      <c r="B1354" s="14" t="s">
        <v>187</v>
      </c>
      <c r="C1354" s="34">
        <v>42833</v>
      </c>
      <c r="D1354" s="15">
        <v>58970</v>
      </c>
      <c r="E1354" s="15">
        <v>58670</v>
      </c>
      <c r="F1354" s="15">
        <v>0</v>
      </c>
      <c r="G1354" s="15">
        <v>0</v>
      </c>
      <c r="H1354" s="15">
        <v>0</v>
      </c>
      <c r="I1354" s="15">
        <v>300</v>
      </c>
      <c r="J1354" s="15">
        <v>8245.65</v>
      </c>
      <c r="K1354" s="15">
        <v>50</v>
      </c>
      <c r="L1354" s="15">
        <v>320</v>
      </c>
      <c r="M1354" s="15">
        <v>815</v>
      </c>
      <c r="N1354" s="15">
        <v>6500</v>
      </c>
      <c r="O1354" s="15">
        <v>37110.400000000001</v>
      </c>
      <c r="P1354" s="15">
        <v>80</v>
      </c>
      <c r="Q1354" s="15">
        <v>5745.8</v>
      </c>
      <c r="R1354" s="15">
        <v>31964.45</v>
      </c>
      <c r="S1354" s="15">
        <v>58670</v>
      </c>
      <c r="T1354" s="15">
        <v>15613.69</v>
      </c>
      <c r="U1354" s="15">
        <v>0</v>
      </c>
      <c r="V1354" s="15">
        <v>616.96</v>
      </c>
      <c r="W1354" s="15">
        <v>68400.649999999994</v>
      </c>
      <c r="X1354" s="16">
        <v>300</v>
      </c>
      <c r="Y1354" s="16">
        <v>0</v>
      </c>
      <c r="Z1354" s="16">
        <v>0</v>
      </c>
      <c r="AA1354" s="16">
        <v>0</v>
      </c>
      <c r="AB1354" s="16">
        <v>300</v>
      </c>
      <c r="AC1354" s="16">
        <v>0</v>
      </c>
      <c r="AD1354" s="15">
        <v>0</v>
      </c>
      <c r="AE1354" s="15">
        <v>27979.75</v>
      </c>
      <c r="AF1354" s="17">
        <v>-98.1</v>
      </c>
      <c r="AG1354" s="17">
        <v>0.25</v>
      </c>
      <c r="AH1354" s="17">
        <v>0</v>
      </c>
      <c r="AI1354" s="17">
        <v>0</v>
      </c>
      <c r="AJ1354" s="17">
        <v>0</v>
      </c>
      <c r="AK1354" s="17">
        <v>0</v>
      </c>
      <c r="AL1354" s="18">
        <v>648</v>
      </c>
      <c r="AM1354" s="18">
        <v>665</v>
      </c>
      <c r="AN1354" s="35">
        <v>42837</v>
      </c>
      <c r="AO1354" s="35">
        <v>42835</v>
      </c>
      <c r="AP1354" s="23" t="s">
        <v>50</v>
      </c>
      <c r="AQ1354" s="36">
        <v>42836.499976851854</v>
      </c>
      <c r="AR1354" s="20" t="s">
        <v>51</v>
      </c>
      <c r="AS1354" s="25" t="s">
        <v>50</v>
      </c>
      <c r="AT1354" s="37">
        <v>42850.879733796297</v>
      </c>
      <c r="AU1354" s="21" t="s">
        <v>57</v>
      </c>
    </row>
    <row r="1355" spans="1:47" x14ac:dyDescent="0.2">
      <c r="A1355" s="4" t="s">
        <v>186</v>
      </c>
      <c r="B1355" s="14" t="s">
        <v>187</v>
      </c>
      <c r="C1355" s="34">
        <v>42835</v>
      </c>
      <c r="D1355" s="15">
        <v>78285</v>
      </c>
      <c r="E1355" s="15">
        <v>77735</v>
      </c>
      <c r="F1355" s="15">
        <v>0</v>
      </c>
      <c r="G1355" s="15">
        <v>0</v>
      </c>
      <c r="H1355" s="15">
        <v>0</v>
      </c>
      <c r="I1355" s="15">
        <v>550</v>
      </c>
      <c r="J1355" s="15">
        <v>13059.87</v>
      </c>
      <c r="K1355" s="15">
        <v>0</v>
      </c>
      <c r="L1355" s="15">
        <v>395</v>
      </c>
      <c r="M1355" s="15">
        <v>110</v>
      </c>
      <c r="N1355" s="15">
        <v>13900</v>
      </c>
      <c r="O1355" s="15">
        <v>49501.2</v>
      </c>
      <c r="P1355" s="15">
        <v>100</v>
      </c>
      <c r="Q1355" s="15">
        <v>11997.22</v>
      </c>
      <c r="R1355" s="15">
        <v>44151.45</v>
      </c>
      <c r="S1355" s="15">
        <v>77735</v>
      </c>
      <c r="T1355" s="15">
        <v>27127.45</v>
      </c>
      <c r="U1355" s="15">
        <v>0</v>
      </c>
      <c r="V1355" s="15">
        <v>887.42</v>
      </c>
      <c r="W1355" s="15">
        <v>91849.87</v>
      </c>
      <c r="X1355" s="16">
        <v>410</v>
      </c>
      <c r="Y1355" s="16">
        <v>0</v>
      </c>
      <c r="Z1355" s="16">
        <v>0</v>
      </c>
      <c r="AA1355" s="16">
        <v>0</v>
      </c>
      <c r="AB1355" s="16">
        <v>410</v>
      </c>
      <c r="AC1355" s="16">
        <v>0</v>
      </c>
      <c r="AD1355" s="15">
        <v>0</v>
      </c>
      <c r="AE1355" s="15">
        <v>36346.33</v>
      </c>
      <c r="AF1355" s="17">
        <v>-223.77</v>
      </c>
      <c r="AG1355" s="17">
        <v>-0.33</v>
      </c>
      <c r="AH1355" s="17">
        <v>0</v>
      </c>
      <c r="AI1355" s="17">
        <v>-410</v>
      </c>
      <c r="AJ1355" s="17">
        <v>0</v>
      </c>
      <c r="AK1355" s="17">
        <v>0</v>
      </c>
      <c r="AL1355" s="18">
        <v>911</v>
      </c>
      <c r="AM1355" s="18">
        <v>938</v>
      </c>
      <c r="AN1355" s="35">
        <v>42842</v>
      </c>
      <c r="AO1355" s="35">
        <v>42836</v>
      </c>
      <c r="AP1355" s="23" t="s">
        <v>50</v>
      </c>
      <c r="AQ1355" s="36">
        <v>42837.443379629629</v>
      </c>
      <c r="AR1355" s="20" t="s">
        <v>51</v>
      </c>
      <c r="AS1355" s="25" t="s">
        <v>50</v>
      </c>
      <c r="AT1355" s="37">
        <v>42850.879733796297</v>
      </c>
      <c r="AU1355" s="21" t="s">
        <v>57</v>
      </c>
    </row>
    <row r="1356" spans="1:47" x14ac:dyDescent="0.2">
      <c r="A1356" s="4" t="s">
        <v>186</v>
      </c>
      <c r="B1356" s="14" t="s">
        <v>187</v>
      </c>
      <c r="C1356" s="34">
        <v>42836</v>
      </c>
      <c r="D1356" s="15">
        <v>24620</v>
      </c>
      <c r="E1356" s="15">
        <v>24520</v>
      </c>
      <c r="F1356" s="15">
        <v>0</v>
      </c>
      <c r="G1356" s="15">
        <v>0</v>
      </c>
      <c r="H1356" s="15">
        <v>0</v>
      </c>
      <c r="I1356" s="15">
        <v>100</v>
      </c>
      <c r="J1356" s="15">
        <v>2165.2199999999998</v>
      </c>
      <c r="K1356" s="15">
        <v>0</v>
      </c>
      <c r="L1356" s="15">
        <v>105</v>
      </c>
      <c r="M1356" s="15">
        <v>315</v>
      </c>
      <c r="N1356" s="15">
        <v>1700</v>
      </c>
      <c r="O1356" s="15">
        <v>17492.95</v>
      </c>
      <c r="P1356" s="15">
        <v>0</v>
      </c>
      <c r="Q1356" s="15">
        <v>2683.7</v>
      </c>
      <c r="R1356" s="15">
        <v>8728.57</v>
      </c>
      <c r="S1356" s="15">
        <v>24520</v>
      </c>
      <c r="T1356" s="15">
        <v>4216.09</v>
      </c>
      <c r="U1356" s="15">
        <v>0</v>
      </c>
      <c r="V1356" s="15">
        <v>169.13</v>
      </c>
      <c r="W1356" s="15">
        <v>27205.22</v>
      </c>
      <c r="X1356" s="16">
        <v>630</v>
      </c>
      <c r="Y1356" s="16">
        <v>0</v>
      </c>
      <c r="Z1356" s="16">
        <v>0</v>
      </c>
      <c r="AA1356" s="16">
        <v>0</v>
      </c>
      <c r="AB1356" s="16">
        <v>630</v>
      </c>
      <c r="AC1356" s="16">
        <v>0</v>
      </c>
      <c r="AD1356" s="15">
        <v>0</v>
      </c>
      <c r="AE1356" s="15">
        <v>15537.73</v>
      </c>
      <c r="AF1356" s="17">
        <v>-45.8</v>
      </c>
      <c r="AG1356" s="17">
        <v>0.27</v>
      </c>
      <c r="AH1356" s="17">
        <v>0</v>
      </c>
      <c r="AI1356" s="17">
        <v>410</v>
      </c>
      <c r="AJ1356" s="17">
        <v>0</v>
      </c>
      <c r="AK1356" s="17">
        <v>0</v>
      </c>
      <c r="AL1356" s="18">
        <v>269</v>
      </c>
      <c r="AM1356" s="18">
        <v>283</v>
      </c>
      <c r="AN1356" s="35">
        <v>42843</v>
      </c>
      <c r="AO1356" s="35">
        <v>42837</v>
      </c>
      <c r="AP1356" s="23" t="s">
        <v>50</v>
      </c>
      <c r="AQ1356" s="36">
        <v>42841.676574074074</v>
      </c>
      <c r="AR1356" s="20" t="s">
        <v>51</v>
      </c>
      <c r="AS1356" s="25" t="s">
        <v>50</v>
      </c>
      <c r="AT1356" s="37">
        <v>42850.879733796297</v>
      </c>
      <c r="AU1356" s="21" t="s">
        <v>57</v>
      </c>
    </row>
    <row r="1357" spans="1:47" x14ac:dyDescent="0.2">
      <c r="A1357" s="4" t="s">
        <v>186</v>
      </c>
      <c r="B1357" s="14" t="s">
        <v>187</v>
      </c>
      <c r="C1357" s="34">
        <v>42837</v>
      </c>
      <c r="D1357" s="15">
        <v>1960</v>
      </c>
      <c r="E1357" s="15">
        <v>1960</v>
      </c>
      <c r="F1357" s="15">
        <v>0</v>
      </c>
      <c r="G1357" s="15">
        <v>0</v>
      </c>
      <c r="H1357" s="15">
        <v>0</v>
      </c>
      <c r="I1357" s="15">
        <v>0</v>
      </c>
      <c r="J1357" s="15">
        <v>218.4</v>
      </c>
      <c r="K1357" s="15">
        <v>0</v>
      </c>
      <c r="L1357" s="15">
        <v>0</v>
      </c>
      <c r="M1357" s="15">
        <v>0</v>
      </c>
      <c r="N1357" s="15">
        <v>0</v>
      </c>
      <c r="O1357" s="15">
        <v>2178.4</v>
      </c>
      <c r="P1357" s="15">
        <v>0</v>
      </c>
      <c r="Q1357" s="15">
        <v>0</v>
      </c>
      <c r="R1357" s="15">
        <v>0</v>
      </c>
      <c r="S1357" s="15">
        <v>1960</v>
      </c>
      <c r="T1357" s="15">
        <v>204.11</v>
      </c>
      <c r="U1357" s="15">
        <v>0</v>
      </c>
      <c r="V1357" s="15">
        <v>14.29</v>
      </c>
      <c r="W1357" s="15">
        <v>2178.4</v>
      </c>
      <c r="X1357" s="16">
        <v>390</v>
      </c>
      <c r="Y1357" s="16">
        <v>0</v>
      </c>
      <c r="Z1357" s="16">
        <v>0</v>
      </c>
      <c r="AA1357" s="16">
        <v>0</v>
      </c>
      <c r="AB1357" s="16">
        <v>390</v>
      </c>
      <c r="AC1357" s="16">
        <v>0</v>
      </c>
      <c r="AD1357" s="15">
        <v>0</v>
      </c>
      <c r="AE1357" s="15">
        <v>2350</v>
      </c>
      <c r="AF1357" s="17">
        <v>0</v>
      </c>
      <c r="AG1357" s="17">
        <v>0</v>
      </c>
      <c r="AH1357" s="17">
        <v>0</v>
      </c>
      <c r="AI1357" s="17">
        <v>0</v>
      </c>
      <c r="AJ1357" s="17">
        <v>0</v>
      </c>
      <c r="AK1357" s="17">
        <v>0</v>
      </c>
      <c r="AL1357" s="18">
        <v>31</v>
      </c>
      <c r="AM1357" s="18">
        <v>31</v>
      </c>
      <c r="AN1357" s="35">
        <v>42844</v>
      </c>
      <c r="AO1357" s="35">
        <v>42838</v>
      </c>
      <c r="AP1357" s="23" t="s">
        <v>50</v>
      </c>
      <c r="AQ1357" s="36">
        <v>42841.909282407411</v>
      </c>
      <c r="AR1357" s="20" t="s">
        <v>51</v>
      </c>
      <c r="AS1357" s="25" t="s">
        <v>50</v>
      </c>
      <c r="AT1357" s="37">
        <v>42850.879733796297</v>
      </c>
      <c r="AU1357" s="21" t="s">
        <v>57</v>
      </c>
    </row>
    <row r="1358" spans="1:47" x14ac:dyDescent="0.2">
      <c r="A1358" s="4" t="s">
        <v>186</v>
      </c>
      <c r="B1358" s="14" t="s">
        <v>187</v>
      </c>
      <c r="C1358" s="34">
        <v>42842</v>
      </c>
      <c r="D1358" s="15">
        <v>92390</v>
      </c>
      <c r="E1358" s="15">
        <v>90790</v>
      </c>
      <c r="F1358" s="15">
        <v>0</v>
      </c>
      <c r="G1358" s="15">
        <v>0</v>
      </c>
      <c r="H1358" s="15">
        <v>0</v>
      </c>
      <c r="I1358" s="15">
        <v>1600</v>
      </c>
      <c r="J1358" s="15">
        <v>23416.44</v>
      </c>
      <c r="K1358" s="15">
        <v>10</v>
      </c>
      <c r="L1358" s="15">
        <v>285</v>
      </c>
      <c r="M1358" s="15">
        <v>300</v>
      </c>
      <c r="N1358" s="15">
        <v>19300</v>
      </c>
      <c r="O1358" s="15">
        <v>45052.81</v>
      </c>
      <c r="P1358" s="15">
        <v>386.6</v>
      </c>
      <c r="Q1358" s="15">
        <v>3322.05</v>
      </c>
      <c r="R1358" s="15">
        <v>86939.98</v>
      </c>
      <c r="S1358" s="15">
        <v>90790</v>
      </c>
      <c r="T1358" s="15">
        <v>43340.6</v>
      </c>
      <c r="U1358" s="15">
        <v>0</v>
      </c>
      <c r="V1358" s="15">
        <v>1570.84</v>
      </c>
      <c r="W1358" s="15">
        <v>116401.44</v>
      </c>
      <c r="X1358" s="16">
        <v>70</v>
      </c>
      <c r="Y1358" s="16">
        <v>0</v>
      </c>
      <c r="Z1358" s="16">
        <v>0</v>
      </c>
      <c r="AA1358" s="16">
        <v>0</v>
      </c>
      <c r="AB1358" s="16">
        <v>70</v>
      </c>
      <c r="AC1358" s="16">
        <v>0</v>
      </c>
      <c r="AD1358" s="15">
        <v>0</v>
      </c>
      <c r="AE1358" s="15">
        <v>21111.37</v>
      </c>
      <c r="AF1358" s="17">
        <v>-60.71</v>
      </c>
      <c r="AG1358" s="17">
        <v>-0.37</v>
      </c>
      <c r="AH1358" s="17">
        <v>0</v>
      </c>
      <c r="AI1358" s="17">
        <v>0</v>
      </c>
      <c r="AJ1358" s="17">
        <v>0</v>
      </c>
      <c r="AK1358" s="17">
        <v>0</v>
      </c>
      <c r="AL1358" s="18">
        <v>996</v>
      </c>
      <c r="AM1358" s="18">
        <v>1016</v>
      </c>
      <c r="AN1358" s="35">
        <v>42845</v>
      </c>
      <c r="AO1358" s="35">
        <v>42843</v>
      </c>
      <c r="AP1358" s="23" t="s">
        <v>50</v>
      </c>
      <c r="AQ1358" s="36">
        <v>42843.763877314814</v>
      </c>
      <c r="AR1358" s="20" t="s">
        <v>51</v>
      </c>
      <c r="AS1358" s="25" t="s">
        <v>50</v>
      </c>
      <c r="AT1358" s="37">
        <v>42850.879733796297</v>
      </c>
      <c r="AU1358" s="21" t="s">
        <v>57</v>
      </c>
    </row>
    <row r="1359" spans="1:47" x14ac:dyDescent="0.2">
      <c r="A1359" s="4" t="s">
        <v>186</v>
      </c>
      <c r="B1359" s="14" t="s">
        <v>187</v>
      </c>
      <c r="C1359" s="34">
        <v>42843</v>
      </c>
      <c r="D1359" s="15">
        <v>65610</v>
      </c>
      <c r="E1359" s="15">
        <v>64910</v>
      </c>
      <c r="F1359" s="15">
        <v>0</v>
      </c>
      <c r="G1359" s="15">
        <v>0</v>
      </c>
      <c r="H1359" s="15">
        <v>0</v>
      </c>
      <c r="I1359" s="15">
        <v>700</v>
      </c>
      <c r="J1359" s="15">
        <v>11467.86</v>
      </c>
      <c r="K1359" s="15">
        <v>40</v>
      </c>
      <c r="L1359" s="15">
        <v>325</v>
      </c>
      <c r="M1359" s="15">
        <v>380</v>
      </c>
      <c r="N1359" s="15">
        <v>6700</v>
      </c>
      <c r="O1359" s="15">
        <v>39700.6</v>
      </c>
      <c r="P1359" s="15">
        <v>285</v>
      </c>
      <c r="Q1359" s="15">
        <v>3650.11</v>
      </c>
      <c r="R1359" s="15">
        <v>40887.15</v>
      </c>
      <c r="S1359" s="15">
        <v>64910</v>
      </c>
      <c r="T1359" s="15">
        <v>18813.89</v>
      </c>
      <c r="U1359" s="15">
        <v>0</v>
      </c>
      <c r="V1359" s="15">
        <v>798.97</v>
      </c>
      <c r="W1359" s="15">
        <v>77822.86</v>
      </c>
      <c r="X1359" s="16">
        <v>230</v>
      </c>
      <c r="Y1359" s="16">
        <v>0</v>
      </c>
      <c r="Z1359" s="16">
        <v>0</v>
      </c>
      <c r="AA1359" s="16">
        <v>0</v>
      </c>
      <c r="AB1359" s="16">
        <v>230</v>
      </c>
      <c r="AC1359" s="16">
        <v>0</v>
      </c>
      <c r="AD1359" s="15">
        <v>0</v>
      </c>
      <c r="AE1359" s="15">
        <v>27717.74</v>
      </c>
      <c r="AF1359" s="17">
        <v>-55.45</v>
      </c>
      <c r="AG1359" s="17">
        <v>0.26</v>
      </c>
      <c r="AH1359" s="17">
        <v>0</v>
      </c>
      <c r="AI1359" s="17">
        <v>0</v>
      </c>
      <c r="AJ1359" s="17">
        <v>0</v>
      </c>
      <c r="AK1359" s="17">
        <v>0</v>
      </c>
      <c r="AL1359" s="18">
        <v>768</v>
      </c>
      <c r="AM1359" s="18">
        <v>780</v>
      </c>
      <c r="AN1359" s="35">
        <v>42846</v>
      </c>
      <c r="AO1359" s="35">
        <v>42844</v>
      </c>
      <c r="AP1359" s="23" t="s">
        <v>50</v>
      </c>
      <c r="AQ1359" s="36">
        <v>42845.375115740739</v>
      </c>
      <c r="AR1359" s="20" t="s">
        <v>51</v>
      </c>
      <c r="AS1359" s="25" t="s">
        <v>50</v>
      </c>
      <c r="AT1359" s="37">
        <v>42850.879733796297</v>
      </c>
      <c r="AU1359" s="21" t="s">
        <v>57</v>
      </c>
    </row>
    <row r="1360" spans="1:47" x14ac:dyDescent="0.2">
      <c r="A1360" s="4" t="s">
        <v>186</v>
      </c>
      <c r="B1360" s="14" t="s">
        <v>187</v>
      </c>
      <c r="C1360" s="34">
        <v>42844</v>
      </c>
      <c r="D1360" s="15">
        <v>80135</v>
      </c>
      <c r="E1360" s="15">
        <v>79635</v>
      </c>
      <c r="F1360" s="15">
        <v>0</v>
      </c>
      <c r="G1360" s="15">
        <v>0</v>
      </c>
      <c r="H1360" s="15">
        <v>0</v>
      </c>
      <c r="I1360" s="15">
        <v>500</v>
      </c>
      <c r="J1360" s="15">
        <v>13611.57</v>
      </c>
      <c r="K1360" s="15">
        <v>10</v>
      </c>
      <c r="L1360" s="15">
        <v>355</v>
      </c>
      <c r="M1360" s="15">
        <v>565</v>
      </c>
      <c r="N1360" s="15">
        <v>18300</v>
      </c>
      <c r="O1360" s="15">
        <v>52558.55</v>
      </c>
      <c r="P1360" s="15">
        <v>99.6</v>
      </c>
      <c r="Q1360" s="15">
        <v>11945</v>
      </c>
      <c r="R1360" s="15">
        <v>48373.42</v>
      </c>
      <c r="S1360" s="15">
        <v>79635</v>
      </c>
      <c r="T1360" s="15">
        <v>32390.26</v>
      </c>
      <c r="U1360" s="15">
        <v>0</v>
      </c>
      <c r="V1360" s="15">
        <v>951.31</v>
      </c>
      <c r="W1360" s="15">
        <v>94676.57</v>
      </c>
      <c r="X1360" s="16">
        <v>0</v>
      </c>
      <c r="Y1360" s="16">
        <v>0</v>
      </c>
      <c r="Z1360" s="16">
        <v>0</v>
      </c>
      <c r="AA1360" s="16">
        <v>0</v>
      </c>
      <c r="AB1360" s="16">
        <v>0</v>
      </c>
      <c r="AC1360" s="16">
        <v>0</v>
      </c>
      <c r="AD1360" s="15">
        <v>0</v>
      </c>
      <c r="AE1360" s="15">
        <v>38016.980000000003</v>
      </c>
      <c r="AF1360" s="17">
        <v>-254.99</v>
      </c>
      <c r="AG1360" s="17">
        <v>0.02</v>
      </c>
      <c r="AH1360" s="17">
        <v>0</v>
      </c>
      <c r="AI1360" s="17">
        <v>0</v>
      </c>
      <c r="AJ1360" s="17">
        <v>0</v>
      </c>
      <c r="AK1360" s="17">
        <v>0</v>
      </c>
      <c r="AL1360" s="18">
        <v>865</v>
      </c>
      <c r="AM1360" s="18">
        <v>894</v>
      </c>
      <c r="AN1360" s="35">
        <v>42849</v>
      </c>
      <c r="AO1360" s="35">
        <v>42845</v>
      </c>
      <c r="AP1360" s="23" t="s">
        <v>50</v>
      </c>
      <c r="AQ1360" s="36">
        <v>42845.750289351854</v>
      </c>
      <c r="AR1360" s="20" t="s">
        <v>51</v>
      </c>
      <c r="AS1360" s="25" t="s">
        <v>50</v>
      </c>
      <c r="AT1360" s="37">
        <v>42850.879733796297</v>
      </c>
      <c r="AU1360" s="21" t="s">
        <v>57</v>
      </c>
    </row>
    <row r="1361" spans="1:47" x14ac:dyDescent="0.2">
      <c r="A1361" s="4" t="s">
        <v>186</v>
      </c>
      <c r="B1361" s="14" t="s">
        <v>187</v>
      </c>
      <c r="C1361" s="34">
        <v>42845</v>
      </c>
      <c r="D1361" s="15">
        <v>82545</v>
      </c>
      <c r="E1361" s="15">
        <v>79145</v>
      </c>
      <c r="F1361" s="15">
        <v>2750</v>
      </c>
      <c r="G1361" s="15">
        <v>0</v>
      </c>
      <c r="H1361" s="15">
        <v>0</v>
      </c>
      <c r="I1361" s="15">
        <v>650</v>
      </c>
      <c r="J1361" s="15">
        <v>10549.89</v>
      </c>
      <c r="K1361" s="15">
        <v>10</v>
      </c>
      <c r="L1361" s="15">
        <v>295</v>
      </c>
      <c r="M1361" s="15">
        <v>35</v>
      </c>
      <c r="N1361" s="15">
        <v>5300</v>
      </c>
      <c r="O1361" s="15">
        <v>30226.51</v>
      </c>
      <c r="P1361" s="15">
        <v>0</v>
      </c>
      <c r="Q1361" s="15">
        <v>20235</v>
      </c>
      <c r="R1361" s="15">
        <v>48273.38</v>
      </c>
      <c r="S1361" s="15">
        <v>79145</v>
      </c>
      <c r="T1361" s="15">
        <v>18877.47</v>
      </c>
      <c r="U1361" s="15">
        <v>0</v>
      </c>
      <c r="V1361" s="15">
        <v>712.42</v>
      </c>
      <c r="W1361" s="15">
        <v>93434.89</v>
      </c>
      <c r="X1361" s="16">
        <v>40</v>
      </c>
      <c r="Y1361" s="16">
        <v>0</v>
      </c>
      <c r="Z1361" s="16">
        <v>0</v>
      </c>
      <c r="AA1361" s="16">
        <v>0</v>
      </c>
      <c r="AB1361" s="16">
        <v>40</v>
      </c>
      <c r="AC1361" s="16">
        <v>0</v>
      </c>
      <c r="AD1361" s="15">
        <v>0</v>
      </c>
      <c r="AE1361" s="15">
        <v>19376.62</v>
      </c>
      <c r="AF1361" s="17">
        <v>-441.92</v>
      </c>
      <c r="AG1361" s="17">
        <v>0.38</v>
      </c>
      <c r="AH1361" s="17">
        <v>0</v>
      </c>
      <c r="AI1361" s="17">
        <v>0</v>
      </c>
      <c r="AJ1361" s="17">
        <v>0</v>
      </c>
      <c r="AK1361" s="17">
        <v>0</v>
      </c>
      <c r="AL1361" s="18">
        <v>849</v>
      </c>
      <c r="AM1361" s="18">
        <v>867</v>
      </c>
      <c r="AN1361" s="35">
        <v>42850</v>
      </c>
      <c r="AO1361" s="35">
        <v>42846</v>
      </c>
      <c r="AP1361" s="23" t="s">
        <v>50</v>
      </c>
      <c r="AQ1361" s="36">
        <v>42848.839259259257</v>
      </c>
      <c r="AR1361" s="20" t="s">
        <v>51</v>
      </c>
      <c r="AS1361" s="25" t="s">
        <v>50</v>
      </c>
      <c r="AT1361" s="37">
        <v>42850.879733796297</v>
      </c>
      <c r="AU1361" s="21" t="s">
        <v>57</v>
      </c>
    </row>
    <row r="1362" spans="1:47" x14ac:dyDescent="0.2">
      <c r="A1362" s="4" t="s">
        <v>186</v>
      </c>
      <c r="B1362" s="14" t="s">
        <v>187</v>
      </c>
      <c r="C1362" s="34">
        <v>42846</v>
      </c>
      <c r="D1362" s="15">
        <v>56170</v>
      </c>
      <c r="E1362" s="15">
        <v>55420</v>
      </c>
      <c r="F1362" s="15">
        <v>0</v>
      </c>
      <c r="G1362" s="15">
        <v>0</v>
      </c>
      <c r="H1362" s="15">
        <v>0</v>
      </c>
      <c r="I1362" s="15">
        <v>750</v>
      </c>
      <c r="J1362" s="15">
        <v>10172.58</v>
      </c>
      <c r="K1362" s="15">
        <v>10</v>
      </c>
      <c r="L1362" s="15">
        <v>310</v>
      </c>
      <c r="M1362" s="15">
        <v>740</v>
      </c>
      <c r="N1362" s="15">
        <v>4900</v>
      </c>
      <c r="O1362" s="15">
        <v>36165.94</v>
      </c>
      <c r="P1362" s="15">
        <v>160</v>
      </c>
      <c r="Q1362" s="15">
        <v>11295.6</v>
      </c>
      <c r="R1362" s="15">
        <v>24681.040000000001</v>
      </c>
      <c r="S1362" s="15">
        <v>55420</v>
      </c>
      <c r="T1362" s="15">
        <v>16147.74</v>
      </c>
      <c r="U1362" s="15">
        <v>0</v>
      </c>
      <c r="V1362" s="15">
        <v>734.84</v>
      </c>
      <c r="W1362" s="15">
        <v>67402.58</v>
      </c>
      <c r="X1362" s="16">
        <v>70</v>
      </c>
      <c r="Y1362" s="16">
        <v>0</v>
      </c>
      <c r="Z1362" s="16">
        <v>0</v>
      </c>
      <c r="AA1362" s="16">
        <v>0</v>
      </c>
      <c r="AB1362" s="16">
        <v>70</v>
      </c>
      <c r="AC1362" s="16">
        <v>0</v>
      </c>
      <c r="AD1362" s="15">
        <v>0</v>
      </c>
      <c r="AE1362" s="15">
        <v>25003.360000000001</v>
      </c>
      <c r="AF1362" s="17">
        <v>-193.57</v>
      </c>
      <c r="AG1362" s="17">
        <v>-0.36</v>
      </c>
      <c r="AH1362" s="17">
        <v>0</v>
      </c>
      <c r="AI1362" s="17">
        <v>0</v>
      </c>
      <c r="AJ1362" s="17">
        <v>0</v>
      </c>
      <c r="AK1362" s="17">
        <v>0</v>
      </c>
      <c r="AL1362" s="18">
        <v>634</v>
      </c>
      <c r="AM1362" s="18">
        <v>663</v>
      </c>
      <c r="AN1362" s="35">
        <v>42851</v>
      </c>
      <c r="AO1362" s="35">
        <v>42847</v>
      </c>
      <c r="AP1362" s="23" t="s">
        <v>50</v>
      </c>
      <c r="AQ1362" s="36">
        <v>42849.678993055553</v>
      </c>
      <c r="AR1362" s="20" t="s">
        <v>71</v>
      </c>
      <c r="AS1362" s="25" t="s">
        <v>50</v>
      </c>
      <c r="AT1362" s="37">
        <v>42850.879733796297</v>
      </c>
      <c r="AU1362" s="21" t="s">
        <v>57</v>
      </c>
    </row>
    <row r="1363" spans="1:47" x14ac:dyDescent="0.2">
      <c r="A1363" s="4" t="s">
        <v>186</v>
      </c>
      <c r="B1363" s="14" t="s">
        <v>187</v>
      </c>
      <c r="C1363" s="34">
        <v>42847</v>
      </c>
      <c r="D1363" s="15">
        <v>47105</v>
      </c>
      <c r="E1363" s="15">
        <v>46655</v>
      </c>
      <c r="F1363" s="15">
        <v>0</v>
      </c>
      <c r="G1363" s="15">
        <v>0</v>
      </c>
      <c r="H1363" s="15">
        <v>0</v>
      </c>
      <c r="I1363" s="15">
        <v>450</v>
      </c>
      <c r="J1363" s="15">
        <v>9276.4500000000007</v>
      </c>
      <c r="K1363" s="15">
        <v>0</v>
      </c>
      <c r="L1363" s="15">
        <v>255</v>
      </c>
      <c r="M1363" s="15">
        <v>85</v>
      </c>
      <c r="N1363" s="15">
        <v>5000</v>
      </c>
      <c r="O1363" s="15">
        <v>32690.45</v>
      </c>
      <c r="P1363" s="15">
        <v>150</v>
      </c>
      <c r="Q1363" s="15">
        <v>3580.9</v>
      </c>
      <c r="R1363" s="15">
        <v>25300.1</v>
      </c>
      <c r="S1363" s="15">
        <v>46655</v>
      </c>
      <c r="T1363" s="15">
        <v>14437.34</v>
      </c>
      <c r="U1363" s="15">
        <v>0</v>
      </c>
      <c r="V1363" s="15">
        <v>629.11</v>
      </c>
      <c r="W1363" s="15">
        <v>56721.45</v>
      </c>
      <c r="X1363" s="16">
        <v>90</v>
      </c>
      <c r="Y1363" s="16">
        <v>0</v>
      </c>
      <c r="Z1363" s="16">
        <v>0</v>
      </c>
      <c r="AA1363" s="16">
        <v>0</v>
      </c>
      <c r="AB1363" s="16">
        <v>90</v>
      </c>
      <c r="AC1363" s="16">
        <v>0</v>
      </c>
      <c r="AD1363" s="15">
        <v>0</v>
      </c>
      <c r="AE1363" s="15">
        <v>23164</v>
      </c>
      <c r="AF1363" s="17">
        <v>-84.94</v>
      </c>
      <c r="AG1363" s="17">
        <v>0</v>
      </c>
      <c r="AH1363" s="17">
        <v>0</v>
      </c>
      <c r="AI1363" s="17">
        <v>0</v>
      </c>
      <c r="AJ1363" s="17">
        <v>0</v>
      </c>
      <c r="AK1363" s="17">
        <v>0</v>
      </c>
      <c r="AL1363" s="18">
        <v>544</v>
      </c>
      <c r="AM1363" s="18">
        <v>563</v>
      </c>
      <c r="AN1363" s="35">
        <v>42851</v>
      </c>
      <c r="AO1363" s="35">
        <v>42849</v>
      </c>
      <c r="AP1363" s="23" t="s">
        <v>50</v>
      </c>
      <c r="AQ1363" s="36">
        <v>42850.396782407406</v>
      </c>
      <c r="AR1363" s="20" t="s">
        <v>51</v>
      </c>
      <c r="AS1363" s="25" t="s">
        <v>50</v>
      </c>
      <c r="AT1363" s="37">
        <v>42850.879733796297</v>
      </c>
      <c r="AU1363" s="21" t="s">
        <v>57</v>
      </c>
    </row>
    <row r="1364" spans="1:47" x14ac:dyDescent="0.2">
      <c r="A1364" s="4" t="s">
        <v>186</v>
      </c>
      <c r="B1364" s="14" t="s">
        <v>187</v>
      </c>
      <c r="C1364" s="34">
        <v>42849</v>
      </c>
      <c r="D1364" s="15">
        <v>93650</v>
      </c>
      <c r="E1364" s="15">
        <v>91500</v>
      </c>
      <c r="F1364" s="15">
        <v>950</v>
      </c>
      <c r="G1364" s="15">
        <v>0</v>
      </c>
      <c r="H1364" s="15">
        <v>0</v>
      </c>
      <c r="I1364" s="15">
        <v>1200</v>
      </c>
      <c r="J1364" s="15">
        <v>15462.12</v>
      </c>
      <c r="K1364" s="15">
        <v>20</v>
      </c>
      <c r="L1364" s="15">
        <v>340</v>
      </c>
      <c r="M1364" s="15">
        <v>1145</v>
      </c>
      <c r="N1364" s="15">
        <v>11300</v>
      </c>
      <c r="O1364" s="15">
        <v>59852.79</v>
      </c>
      <c r="P1364" s="15">
        <v>760</v>
      </c>
      <c r="Q1364" s="15">
        <v>10607.3</v>
      </c>
      <c r="R1364" s="15">
        <v>50697.03</v>
      </c>
      <c r="S1364" s="15">
        <v>91500</v>
      </c>
      <c r="T1364" s="15">
        <v>29307.119999999999</v>
      </c>
      <c r="U1364" s="15">
        <v>0</v>
      </c>
      <c r="V1364" s="15">
        <v>1110</v>
      </c>
      <c r="W1364" s="15">
        <v>110617.12</v>
      </c>
      <c r="X1364" s="16">
        <v>400</v>
      </c>
      <c r="Y1364" s="16">
        <v>0</v>
      </c>
      <c r="Z1364" s="16">
        <v>0</v>
      </c>
      <c r="AA1364" s="16">
        <v>0</v>
      </c>
      <c r="AB1364" s="16">
        <v>400</v>
      </c>
      <c r="AC1364" s="16">
        <v>0</v>
      </c>
      <c r="AD1364" s="15">
        <v>0</v>
      </c>
      <c r="AE1364" s="15">
        <v>43285.67</v>
      </c>
      <c r="AF1364" s="17">
        <v>-262.08999999999997</v>
      </c>
      <c r="AG1364" s="17">
        <v>0.33</v>
      </c>
      <c r="AH1364" s="17">
        <v>0</v>
      </c>
      <c r="AI1364" s="17">
        <v>0</v>
      </c>
      <c r="AJ1364" s="17">
        <v>0</v>
      </c>
      <c r="AK1364" s="17">
        <v>0</v>
      </c>
      <c r="AL1364" s="18">
        <v>1123</v>
      </c>
      <c r="AM1364" s="18">
        <v>1137</v>
      </c>
      <c r="AN1364" s="35">
        <v>42852</v>
      </c>
      <c r="AO1364" s="35">
        <v>42850</v>
      </c>
      <c r="AP1364" s="23" t="s">
        <v>50</v>
      </c>
      <c r="AQ1364" s="36">
        <v>42851.363321759258</v>
      </c>
      <c r="AR1364" s="20" t="s">
        <v>71</v>
      </c>
      <c r="AS1364" s="25" t="s">
        <v>50</v>
      </c>
      <c r="AT1364" s="37">
        <v>42851.483703703707</v>
      </c>
      <c r="AU1364" s="21" t="s">
        <v>51</v>
      </c>
    </row>
    <row r="1365" spans="1:47" x14ac:dyDescent="0.2">
      <c r="A1365" s="4" t="s">
        <v>186</v>
      </c>
      <c r="B1365" s="14" t="s">
        <v>187</v>
      </c>
      <c r="C1365" s="34">
        <v>42850</v>
      </c>
      <c r="D1365" s="15">
        <v>57410</v>
      </c>
      <c r="E1365" s="15">
        <v>56960</v>
      </c>
      <c r="F1365" s="15">
        <v>0</v>
      </c>
      <c r="G1365" s="15">
        <v>0</v>
      </c>
      <c r="H1365" s="15">
        <v>0</v>
      </c>
      <c r="I1365" s="15">
        <v>450</v>
      </c>
      <c r="J1365" s="15">
        <v>8679.2999999999993</v>
      </c>
      <c r="K1365" s="15">
        <v>10</v>
      </c>
      <c r="L1365" s="15">
        <v>180</v>
      </c>
      <c r="M1365" s="15">
        <v>1430</v>
      </c>
      <c r="N1365" s="15">
        <v>9300</v>
      </c>
      <c r="O1365" s="15">
        <v>36042.11</v>
      </c>
      <c r="P1365" s="15">
        <v>680</v>
      </c>
      <c r="Q1365" s="15">
        <v>7290.01</v>
      </c>
      <c r="R1365" s="15">
        <v>32997.18</v>
      </c>
      <c r="S1365" s="15">
        <v>56960</v>
      </c>
      <c r="T1365" s="15">
        <v>19375.52</v>
      </c>
      <c r="U1365" s="15">
        <v>0</v>
      </c>
      <c r="V1365" s="15">
        <v>673.78</v>
      </c>
      <c r="W1365" s="15">
        <v>67709.3</v>
      </c>
      <c r="X1365" s="16">
        <v>40</v>
      </c>
      <c r="Y1365" s="16">
        <v>0</v>
      </c>
      <c r="Z1365" s="16">
        <v>0</v>
      </c>
      <c r="AA1365" s="16">
        <v>0</v>
      </c>
      <c r="AB1365" s="16">
        <v>40</v>
      </c>
      <c r="AC1365" s="16">
        <v>0</v>
      </c>
      <c r="AD1365" s="15">
        <v>0</v>
      </c>
      <c r="AE1365" s="15">
        <v>25782.81</v>
      </c>
      <c r="AF1365" s="17">
        <v>-160.54</v>
      </c>
      <c r="AG1365" s="17">
        <v>0.19</v>
      </c>
      <c r="AH1365" s="17">
        <v>0</v>
      </c>
      <c r="AI1365" s="17">
        <v>0</v>
      </c>
      <c r="AJ1365" s="17">
        <v>0</v>
      </c>
      <c r="AK1365" s="17">
        <v>0</v>
      </c>
      <c r="AL1365" s="18">
        <v>692</v>
      </c>
      <c r="AM1365" s="18">
        <v>706</v>
      </c>
      <c r="AN1365" s="35">
        <v>42853</v>
      </c>
      <c r="AO1365" s="35">
        <v>42851</v>
      </c>
      <c r="AP1365" s="23" t="s">
        <v>50</v>
      </c>
      <c r="AQ1365" s="36">
        <v>42851.764016203706</v>
      </c>
      <c r="AR1365" s="20" t="s">
        <v>71</v>
      </c>
      <c r="AS1365" s="25" t="s">
        <v>50</v>
      </c>
      <c r="AT1365" s="37">
        <v>42852.415972222225</v>
      </c>
      <c r="AU1365" s="21" t="s">
        <v>51</v>
      </c>
    </row>
    <row r="1366" spans="1:47" x14ac:dyDescent="0.2">
      <c r="A1366" s="4" t="s">
        <v>186</v>
      </c>
      <c r="B1366" s="14" t="s">
        <v>187</v>
      </c>
      <c r="C1366" s="34">
        <v>42851</v>
      </c>
      <c r="D1366" s="15">
        <v>66305</v>
      </c>
      <c r="E1366" s="15">
        <v>65455</v>
      </c>
      <c r="F1366" s="15">
        <v>50</v>
      </c>
      <c r="G1366" s="15">
        <v>0</v>
      </c>
      <c r="H1366" s="15">
        <v>0</v>
      </c>
      <c r="I1366" s="15">
        <v>800</v>
      </c>
      <c r="J1366" s="15">
        <v>9936</v>
      </c>
      <c r="K1366" s="15">
        <v>0</v>
      </c>
      <c r="L1366" s="15">
        <v>300</v>
      </c>
      <c r="M1366" s="15">
        <v>340</v>
      </c>
      <c r="N1366" s="15">
        <v>18600</v>
      </c>
      <c r="O1366" s="15">
        <v>51307.24</v>
      </c>
      <c r="P1366" s="15">
        <v>205</v>
      </c>
      <c r="Q1366" s="15">
        <v>9824</v>
      </c>
      <c r="R1366" s="15">
        <v>34144.76</v>
      </c>
      <c r="S1366" s="15">
        <v>65455</v>
      </c>
      <c r="T1366" s="15">
        <v>29334.11</v>
      </c>
      <c r="U1366" s="15">
        <v>0</v>
      </c>
      <c r="V1366" s="15">
        <v>691.89</v>
      </c>
      <c r="W1366" s="15">
        <v>76881</v>
      </c>
      <c r="X1366" s="16">
        <v>0</v>
      </c>
      <c r="Y1366" s="16">
        <v>0</v>
      </c>
      <c r="Z1366" s="16">
        <v>0</v>
      </c>
      <c r="AA1366" s="16">
        <v>0</v>
      </c>
      <c r="AB1366" s="16">
        <v>0</v>
      </c>
      <c r="AC1366" s="16">
        <v>0</v>
      </c>
      <c r="AD1366" s="15">
        <v>0</v>
      </c>
      <c r="AE1366" s="15">
        <v>40731.24</v>
      </c>
      <c r="AF1366" s="17">
        <v>-220.94</v>
      </c>
      <c r="AG1366" s="17">
        <v>-0.24</v>
      </c>
      <c r="AH1366" s="17">
        <v>0</v>
      </c>
      <c r="AI1366" s="17">
        <v>0</v>
      </c>
      <c r="AJ1366" s="17">
        <v>0</v>
      </c>
      <c r="AK1366" s="17">
        <v>0</v>
      </c>
      <c r="AL1366" s="18">
        <v>808</v>
      </c>
      <c r="AM1366" s="18">
        <v>822</v>
      </c>
      <c r="AN1366" s="35">
        <v>42857</v>
      </c>
      <c r="AO1366" s="35">
        <v>42852</v>
      </c>
      <c r="AP1366" s="23" t="s">
        <v>50</v>
      </c>
      <c r="AQ1366" s="36">
        <v>42852.75986111111</v>
      </c>
      <c r="AR1366" s="20" t="s">
        <v>71</v>
      </c>
      <c r="AS1366" s="25" t="s">
        <v>50</v>
      </c>
      <c r="AT1366" s="37">
        <v>42853.463414351849</v>
      </c>
      <c r="AU1366" s="21" t="s">
        <v>51</v>
      </c>
    </row>
    <row r="1367" spans="1:47" x14ac:dyDescent="0.2">
      <c r="A1367" s="4" t="s">
        <v>186</v>
      </c>
      <c r="B1367" s="14" t="s">
        <v>187</v>
      </c>
      <c r="C1367" s="34">
        <v>42852</v>
      </c>
      <c r="D1367" s="15">
        <v>54150</v>
      </c>
      <c r="E1367" s="15">
        <v>52950</v>
      </c>
      <c r="F1367" s="15">
        <v>850</v>
      </c>
      <c r="G1367" s="15">
        <v>0</v>
      </c>
      <c r="H1367" s="15">
        <v>0</v>
      </c>
      <c r="I1367" s="15">
        <v>350</v>
      </c>
      <c r="J1367" s="15">
        <v>7493.13</v>
      </c>
      <c r="K1367" s="15">
        <v>10</v>
      </c>
      <c r="L1367" s="15">
        <v>260</v>
      </c>
      <c r="M1367" s="15">
        <v>165</v>
      </c>
      <c r="N1367" s="15">
        <v>4100</v>
      </c>
      <c r="O1367" s="15">
        <v>29918.75</v>
      </c>
      <c r="P1367" s="15">
        <v>410</v>
      </c>
      <c r="Q1367" s="15">
        <v>4973.2</v>
      </c>
      <c r="R1367" s="15">
        <v>30876.18</v>
      </c>
      <c r="S1367" s="15">
        <v>52950</v>
      </c>
      <c r="T1367" s="15">
        <v>12709.48</v>
      </c>
      <c r="U1367" s="15">
        <v>0</v>
      </c>
      <c r="V1367" s="15">
        <v>518.65</v>
      </c>
      <c r="W1367" s="15">
        <v>62078.13</v>
      </c>
      <c r="X1367" s="16">
        <v>70</v>
      </c>
      <c r="Y1367" s="16">
        <v>0</v>
      </c>
      <c r="Z1367" s="16">
        <v>0</v>
      </c>
      <c r="AA1367" s="16">
        <v>0</v>
      </c>
      <c r="AB1367" s="16">
        <v>70</v>
      </c>
      <c r="AC1367" s="16">
        <v>0</v>
      </c>
      <c r="AD1367" s="15">
        <v>0</v>
      </c>
      <c r="AE1367" s="15">
        <v>22060.62</v>
      </c>
      <c r="AF1367" s="17">
        <v>-99.31</v>
      </c>
      <c r="AG1367" s="17">
        <v>0.38</v>
      </c>
      <c r="AH1367" s="17">
        <v>0</v>
      </c>
      <c r="AI1367" s="17">
        <v>0</v>
      </c>
      <c r="AJ1367" s="17">
        <v>0</v>
      </c>
      <c r="AK1367" s="17">
        <v>0</v>
      </c>
      <c r="AL1367" s="18">
        <v>661</v>
      </c>
      <c r="AM1367" s="18">
        <v>670</v>
      </c>
      <c r="AN1367" s="35">
        <v>42858</v>
      </c>
      <c r="AO1367" s="35">
        <v>42853</v>
      </c>
      <c r="AP1367" s="23" t="s">
        <v>50</v>
      </c>
      <c r="AQ1367" s="36">
        <v>42855.831284722219</v>
      </c>
      <c r="AR1367" s="20" t="s">
        <v>51</v>
      </c>
      <c r="AS1367" s="25" t="s">
        <v>50</v>
      </c>
      <c r="AT1367" s="37">
        <v>42857.468946759262</v>
      </c>
      <c r="AU1367" s="21" t="s">
        <v>51</v>
      </c>
    </row>
    <row r="1368" spans="1:47" x14ac:dyDescent="0.2">
      <c r="A1368" s="4" t="s">
        <v>186</v>
      </c>
      <c r="B1368" s="14" t="s">
        <v>187</v>
      </c>
      <c r="C1368" s="34">
        <v>42853</v>
      </c>
      <c r="D1368" s="15">
        <v>86210</v>
      </c>
      <c r="E1368" s="15">
        <v>85560</v>
      </c>
      <c r="F1368" s="15">
        <v>0</v>
      </c>
      <c r="G1368" s="15">
        <v>0</v>
      </c>
      <c r="H1368" s="15">
        <v>0</v>
      </c>
      <c r="I1368" s="15">
        <v>650</v>
      </c>
      <c r="J1368" s="15">
        <v>12135.96</v>
      </c>
      <c r="K1368" s="15">
        <v>10</v>
      </c>
      <c r="L1368" s="15">
        <v>255</v>
      </c>
      <c r="M1368" s="15">
        <v>70</v>
      </c>
      <c r="N1368" s="15">
        <v>19100</v>
      </c>
      <c r="O1368" s="15">
        <v>68573.570000000007</v>
      </c>
      <c r="P1368" s="15">
        <v>80</v>
      </c>
      <c r="Q1368" s="15">
        <v>24248.59</v>
      </c>
      <c r="R1368" s="15">
        <v>24878.799999999999</v>
      </c>
      <c r="S1368" s="15">
        <v>85560</v>
      </c>
      <c r="T1368" s="15">
        <v>31405.11</v>
      </c>
      <c r="U1368" s="15">
        <v>0</v>
      </c>
      <c r="V1368" s="15">
        <v>815.85</v>
      </c>
      <c r="W1368" s="15">
        <v>98680.960000000006</v>
      </c>
      <c r="X1368" s="16">
        <v>90</v>
      </c>
      <c r="Y1368" s="16">
        <v>0</v>
      </c>
      <c r="Z1368" s="16">
        <v>0</v>
      </c>
      <c r="AA1368" s="16">
        <v>0</v>
      </c>
      <c r="AB1368" s="16">
        <v>90</v>
      </c>
      <c r="AC1368" s="16">
        <v>0</v>
      </c>
      <c r="AD1368" s="15">
        <v>0</v>
      </c>
      <c r="AE1368" s="15">
        <v>56192.61</v>
      </c>
      <c r="AF1368" s="17">
        <v>-470.7</v>
      </c>
      <c r="AG1368" s="17">
        <v>-0.39</v>
      </c>
      <c r="AH1368" s="17">
        <v>0</v>
      </c>
      <c r="AI1368" s="17">
        <v>0</v>
      </c>
      <c r="AJ1368" s="17">
        <v>0</v>
      </c>
      <c r="AK1368" s="17">
        <v>0</v>
      </c>
      <c r="AL1368" s="18">
        <v>982</v>
      </c>
      <c r="AM1368" s="18">
        <v>1006</v>
      </c>
      <c r="AN1368" s="35">
        <v>42859</v>
      </c>
      <c r="AO1368" s="35">
        <v>42854</v>
      </c>
      <c r="AP1368" s="23" t="s">
        <v>50</v>
      </c>
      <c r="AQ1368" s="36">
        <v>42857.635972222219</v>
      </c>
      <c r="AR1368" s="20" t="s">
        <v>71</v>
      </c>
      <c r="AS1368" s="25" t="s">
        <v>50</v>
      </c>
      <c r="AT1368" s="37">
        <v>42857.881342592591</v>
      </c>
      <c r="AU1368" s="21" t="s">
        <v>51</v>
      </c>
    </row>
    <row r="1369" spans="1:47" x14ac:dyDescent="0.2">
      <c r="A1369" s="4" t="s">
        <v>186</v>
      </c>
      <c r="B1369" s="14" t="s">
        <v>187</v>
      </c>
      <c r="C1369" s="34">
        <v>42854</v>
      </c>
      <c r="D1369" s="15">
        <v>40995</v>
      </c>
      <c r="E1369" s="15">
        <v>40645</v>
      </c>
      <c r="F1369" s="15">
        <v>0</v>
      </c>
      <c r="G1369" s="15">
        <v>0</v>
      </c>
      <c r="H1369" s="15">
        <v>0</v>
      </c>
      <c r="I1369" s="15">
        <v>350</v>
      </c>
      <c r="J1369" s="15">
        <v>8041.2</v>
      </c>
      <c r="K1369" s="15">
        <v>0</v>
      </c>
      <c r="L1369" s="15">
        <v>185</v>
      </c>
      <c r="M1369" s="15">
        <v>75</v>
      </c>
      <c r="N1369" s="15">
        <v>4700</v>
      </c>
      <c r="O1369" s="15">
        <v>26730.81</v>
      </c>
      <c r="P1369" s="15">
        <v>30</v>
      </c>
      <c r="Q1369" s="15">
        <v>2365.5</v>
      </c>
      <c r="R1369" s="15">
        <v>24869.89</v>
      </c>
      <c r="S1369" s="15">
        <v>40645</v>
      </c>
      <c r="T1369" s="15">
        <v>12808.13</v>
      </c>
      <c r="U1369" s="15">
        <v>0</v>
      </c>
      <c r="V1369" s="15">
        <v>543.07000000000005</v>
      </c>
      <c r="W1369" s="15">
        <v>49296.2</v>
      </c>
      <c r="X1369" s="16">
        <v>0</v>
      </c>
      <c r="Y1369" s="16">
        <v>0</v>
      </c>
      <c r="Z1369" s="16">
        <v>0</v>
      </c>
      <c r="AA1369" s="16">
        <v>0</v>
      </c>
      <c r="AB1369" s="16">
        <v>0</v>
      </c>
      <c r="AC1369" s="16">
        <v>0</v>
      </c>
      <c r="AD1369" s="15">
        <v>0</v>
      </c>
      <c r="AE1369" s="15">
        <v>18429.61</v>
      </c>
      <c r="AF1369" s="17">
        <v>0</v>
      </c>
      <c r="AG1369" s="17">
        <v>0.39</v>
      </c>
      <c r="AH1369" s="17">
        <v>0</v>
      </c>
      <c r="AI1369" s="17">
        <v>-2395.5</v>
      </c>
      <c r="AJ1369" s="17">
        <v>0</v>
      </c>
      <c r="AK1369" s="17">
        <v>0</v>
      </c>
      <c r="AL1369" s="18">
        <v>543</v>
      </c>
      <c r="AM1369" s="18">
        <v>568</v>
      </c>
      <c r="AN1369" s="35">
        <v>42859</v>
      </c>
      <c r="AO1369" s="35">
        <v>42857</v>
      </c>
      <c r="AP1369" s="23" t="s">
        <v>50</v>
      </c>
      <c r="AQ1369" s="36">
        <v>42857.837858796294</v>
      </c>
      <c r="AR1369" s="20" t="s">
        <v>51</v>
      </c>
      <c r="AS1369" s="25" t="s">
        <v>50</v>
      </c>
      <c r="AT1369" s="37">
        <v>42857.881342592591</v>
      </c>
      <c r="AU1369" s="21" t="s">
        <v>51</v>
      </c>
    </row>
    <row r="1370" spans="1:47" x14ac:dyDescent="0.2">
      <c r="A1370" s="4" t="s">
        <v>188</v>
      </c>
      <c r="B1370" s="14" t="s">
        <v>189</v>
      </c>
      <c r="C1370" s="34">
        <v>42826</v>
      </c>
      <c r="D1370" s="15">
        <v>36550</v>
      </c>
      <c r="E1370" s="15">
        <v>36150</v>
      </c>
      <c r="F1370" s="15">
        <v>100</v>
      </c>
      <c r="G1370" s="15">
        <v>0</v>
      </c>
      <c r="H1370" s="15">
        <v>0</v>
      </c>
      <c r="I1370" s="15">
        <v>300</v>
      </c>
      <c r="J1370" s="15">
        <v>6044.82</v>
      </c>
      <c r="K1370" s="15">
        <v>0</v>
      </c>
      <c r="L1370" s="15">
        <v>220</v>
      </c>
      <c r="M1370" s="15">
        <v>0</v>
      </c>
      <c r="N1370" s="15">
        <v>4500</v>
      </c>
      <c r="O1370" s="15">
        <v>38931.269999999997</v>
      </c>
      <c r="P1370" s="15">
        <v>175</v>
      </c>
      <c r="Q1370" s="15">
        <v>280</v>
      </c>
      <c r="R1370" s="15">
        <v>7928.55</v>
      </c>
      <c r="S1370" s="15">
        <v>36150</v>
      </c>
      <c r="T1370" s="15">
        <v>10754.97</v>
      </c>
      <c r="U1370" s="15">
        <v>0</v>
      </c>
      <c r="V1370" s="15">
        <v>409.85</v>
      </c>
      <c r="W1370" s="15">
        <v>42814.82</v>
      </c>
      <c r="X1370" s="16">
        <v>270</v>
      </c>
      <c r="Y1370" s="16">
        <v>1360</v>
      </c>
      <c r="Z1370" s="16">
        <v>0</v>
      </c>
      <c r="AA1370" s="16">
        <v>0</v>
      </c>
      <c r="AB1370" s="16">
        <v>1630</v>
      </c>
      <c r="AC1370" s="16">
        <v>0</v>
      </c>
      <c r="AD1370" s="15">
        <v>0</v>
      </c>
      <c r="AE1370" s="15">
        <v>34296.449999999997</v>
      </c>
      <c r="AF1370" s="17">
        <v>-4.6500000000000004</v>
      </c>
      <c r="AG1370" s="17">
        <v>0</v>
      </c>
      <c r="AH1370" s="17">
        <v>0</v>
      </c>
      <c r="AI1370" s="17">
        <v>0</v>
      </c>
      <c r="AJ1370" s="17">
        <v>0</v>
      </c>
      <c r="AK1370" s="17">
        <v>0</v>
      </c>
      <c r="AL1370" s="18">
        <v>472</v>
      </c>
      <c r="AM1370" s="18">
        <v>483</v>
      </c>
      <c r="AN1370" s="35">
        <v>42830</v>
      </c>
      <c r="AO1370" s="35">
        <v>42828</v>
      </c>
      <c r="AP1370" s="23" t="s">
        <v>50</v>
      </c>
      <c r="AQ1370" s="36">
        <v>42829.543564814812</v>
      </c>
      <c r="AR1370" s="20" t="s">
        <v>51</v>
      </c>
      <c r="AS1370" s="25" t="s">
        <v>50</v>
      </c>
      <c r="AT1370" s="37">
        <v>42850.879733796297</v>
      </c>
      <c r="AU1370" s="21" t="s">
        <v>57</v>
      </c>
    </row>
    <row r="1371" spans="1:47" x14ac:dyDescent="0.2">
      <c r="A1371" s="4" t="s">
        <v>188</v>
      </c>
      <c r="B1371" s="14" t="s">
        <v>189</v>
      </c>
      <c r="C1371" s="34">
        <v>42828</v>
      </c>
      <c r="D1371" s="15">
        <v>112755</v>
      </c>
      <c r="E1371" s="15">
        <v>111655</v>
      </c>
      <c r="F1371" s="15">
        <v>100</v>
      </c>
      <c r="G1371" s="15">
        <v>0</v>
      </c>
      <c r="H1371" s="15">
        <v>0</v>
      </c>
      <c r="I1371" s="15">
        <v>1000</v>
      </c>
      <c r="J1371" s="15">
        <v>19046.28</v>
      </c>
      <c r="K1371" s="15">
        <v>0</v>
      </c>
      <c r="L1371" s="15">
        <v>330</v>
      </c>
      <c r="M1371" s="15">
        <v>0</v>
      </c>
      <c r="N1371" s="15">
        <v>47000</v>
      </c>
      <c r="O1371" s="15">
        <v>133551.1</v>
      </c>
      <c r="P1371" s="15">
        <v>0</v>
      </c>
      <c r="Q1371" s="15">
        <v>7235</v>
      </c>
      <c r="R1371" s="15">
        <v>38345.18</v>
      </c>
      <c r="S1371" s="15">
        <v>111655</v>
      </c>
      <c r="T1371" s="15">
        <v>67476.28</v>
      </c>
      <c r="U1371" s="15">
        <v>0</v>
      </c>
      <c r="V1371" s="15">
        <v>0</v>
      </c>
      <c r="W1371" s="15">
        <v>132131.28</v>
      </c>
      <c r="X1371" s="16">
        <v>260</v>
      </c>
      <c r="Y1371" s="16">
        <v>1015</v>
      </c>
      <c r="Z1371" s="16">
        <v>0</v>
      </c>
      <c r="AA1371" s="16">
        <v>0</v>
      </c>
      <c r="AB1371" s="16">
        <v>1275</v>
      </c>
      <c r="AC1371" s="16">
        <v>0</v>
      </c>
      <c r="AD1371" s="15">
        <v>0</v>
      </c>
      <c r="AE1371" s="15">
        <v>115449.82</v>
      </c>
      <c r="AF1371" s="17">
        <v>-95.23</v>
      </c>
      <c r="AG1371" s="17">
        <v>0</v>
      </c>
      <c r="AH1371" s="17">
        <v>0</v>
      </c>
      <c r="AI1371" s="17">
        <v>0</v>
      </c>
      <c r="AJ1371" s="17">
        <v>0</v>
      </c>
      <c r="AK1371" s="17">
        <v>0</v>
      </c>
      <c r="AL1371" s="18">
        <v>1303</v>
      </c>
      <c r="AM1371" s="18">
        <v>1346</v>
      </c>
      <c r="AN1371" s="35">
        <v>42832</v>
      </c>
      <c r="AO1371" s="35">
        <v>42829</v>
      </c>
      <c r="AP1371" s="23" t="s">
        <v>50</v>
      </c>
      <c r="AQ1371" s="36">
        <v>42830.888842592591</v>
      </c>
      <c r="AR1371" s="20" t="s">
        <v>51</v>
      </c>
      <c r="AS1371" s="25" t="s">
        <v>50</v>
      </c>
      <c r="AT1371" s="37">
        <v>42850.879733796297</v>
      </c>
      <c r="AU1371" s="21" t="s">
        <v>57</v>
      </c>
    </row>
    <row r="1372" spans="1:47" x14ac:dyDescent="0.2">
      <c r="A1372" s="4" t="s">
        <v>188</v>
      </c>
      <c r="B1372" s="14" t="s">
        <v>189</v>
      </c>
      <c r="C1372" s="34">
        <v>42829</v>
      </c>
      <c r="D1372" s="15">
        <v>70580</v>
      </c>
      <c r="E1372" s="15">
        <v>69880</v>
      </c>
      <c r="F1372" s="15">
        <v>150</v>
      </c>
      <c r="G1372" s="15">
        <v>0</v>
      </c>
      <c r="H1372" s="15">
        <v>0</v>
      </c>
      <c r="I1372" s="15">
        <v>550</v>
      </c>
      <c r="J1372" s="15">
        <v>12466.59</v>
      </c>
      <c r="K1372" s="15">
        <v>0</v>
      </c>
      <c r="L1372" s="15">
        <v>330</v>
      </c>
      <c r="M1372" s="15">
        <v>180</v>
      </c>
      <c r="N1372" s="15">
        <v>1000</v>
      </c>
      <c r="O1372" s="15">
        <v>67906.13</v>
      </c>
      <c r="P1372" s="15">
        <v>0</v>
      </c>
      <c r="Q1372" s="15">
        <v>2595</v>
      </c>
      <c r="R1372" s="15">
        <v>14055.46</v>
      </c>
      <c r="S1372" s="15">
        <v>69880</v>
      </c>
      <c r="T1372" s="15">
        <v>14676.59</v>
      </c>
      <c r="U1372" s="15">
        <v>0</v>
      </c>
      <c r="V1372" s="15">
        <v>0</v>
      </c>
      <c r="W1372" s="15">
        <v>83556.59</v>
      </c>
      <c r="X1372" s="16">
        <v>670</v>
      </c>
      <c r="Y1372" s="16">
        <v>735</v>
      </c>
      <c r="Z1372" s="16">
        <v>0</v>
      </c>
      <c r="AA1372" s="16">
        <v>0</v>
      </c>
      <c r="AB1372" s="16">
        <v>1405</v>
      </c>
      <c r="AC1372" s="16">
        <v>0</v>
      </c>
      <c r="AD1372" s="15">
        <v>0</v>
      </c>
      <c r="AE1372" s="15">
        <v>56334.54</v>
      </c>
      <c r="AF1372" s="17">
        <v>-47.2</v>
      </c>
      <c r="AG1372" s="17">
        <v>0</v>
      </c>
      <c r="AH1372" s="17">
        <v>0</v>
      </c>
      <c r="AI1372" s="17">
        <v>0</v>
      </c>
      <c r="AJ1372" s="17">
        <v>0</v>
      </c>
      <c r="AK1372" s="17">
        <v>0</v>
      </c>
      <c r="AL1372" s="18">
        <v>840</v>
      </c>
      <c r="AM1372" s="18">
        <v>894</v>
      </c>
      <c r="AN1372" s="35">
        <v>42835</v>
      </c>
      <c r="AO1372" s="35">
        <v>42830</v>
      </c>
      <c r="AP1372" s="23" t="s">
        <v>50</v>
      </c>
      <c r="AQ1372" s="36">
        <v>42834.908449074072</v>
      </c>
      <c r="AR1372" s="20" t="s">
        <v>51</v>
      </c>
      <c r="AS1372" s="25" t="s">
        <v>50</v>
      </c>
      <c r="AT1372" s="37">
        <v>42850.879733796297</v>
      </c>
      <c r="AU1372" s="21" t="s">
        <v>57</v>
      </c>
    </row>
    <row r="1373" spans="1:47" x14ac:dyDescent="0.2">
      <c r="A1373" s="4" t="s">
        <v>188</v>
      </c>
      <c r="B1373" s="14" t="s">
        <v>189</v>
      </c>
      <c r="C1373" s="34">
        <v>42830</v>
      </c>
      <c r="D1373" s="15">
        <v>66070</v>
      </c>
      <c r="E1373" s="15">
        <v>65570</v>
      </c>
      <c r="F1373" s="15">
        <v>0</v>
      </c>
      <c r="G1373" s="15">
        <v>0</v>
      </c>
      <c r="H1373" s="15">
        <v>0</v>
      </c>
      <c r="I1373" s="15">
        <v>500</v>
      </c>
      <c r="J1373" s="15">
        <v>9960.75</v>
      </c>
      <c r="K1373" s="15">
        <v>0</v>
      </c>
      <c r="L1373" s="15">
        <v>335</v>
      </c>
      <c r="M1373" s="15">
        <v>140</v>
      </c>
      <c r="N1373" s="15">
        <v>2600</v>
      </c>
      <c r="O1373" s="15">
        <v>57029.75</v>
      </c>
      <c r="P1373" s="15">
        <v>0</v>
      </c>
      <c r="Q1373" s="15">
        <v>690</v>
      </c>
      <c r="R1373" s="15">
        <v>21386</v>
      </c>
      <c r="S1373" s="15">
        <v>65570</v>
      </c>
      <c r="T1373" s="15">
        <v>13535.75</v>
      </c>
      <c r="U1373" s="15">
        <v>0</v>
      </c>
      <c r="V1373" s="15">
        <v>0</v>
      </c>
      <c r="W1373" s="15">
        <v>76505.75</v>
      </c>
      <c r="X1373" s="16">
        <v>0</v>
      </c>
      <c r="Y1373" s="16">
        <v>905</v>
      </c>
      <c r="Z1373" s="16">
        <v>0</v>
      </c>
      <c r="AA1373" s="16">
        <v>0</v>
      </c>
      <c r="AB1373" s="16">
        <v>905</v>
      </c>
      <c r="AC1373" s="16">
        <v>0</v>
      </c>
      <c r="AD1373" s="15">
        <v>0</v>
      </c>
      <c r="AE1373" s="15">
        <v>47499</v>
      </c>
      <c r="AF1373" s="17">
        <v>-12.55</v>
      </c>
      <c r="AG1373" s="17">
        <v>0</v>
      </c>
      <c r="AH1373" s="17">
        <v>0</v>
      </c>
      <c r="AI1373" s="17">
        <v>0</v>
      </c>
      <c r="AJ1373" s="17">
        <v>0</v>
      </c>
      <c r="AK1373" s="17">
        <v>0</v>
      </c>
      <c r="AL1373" s="18">
        <v>725</v>
      </c>
      <c r="AM1373" s="18">
        <v>763</v>
      </c>
      <c r="AN1373" s="35">
        <v>42835</v>
      </c>
      <c r="AO1373" s="35">
        <v>42832</v>
      </c>
      <c r="AP1373" s="23" t="s">
        <v>50</v>
      </c>
      <c r="AQ1373" s="36">
        <v>42834.960949074077</v>
      </c>
      <c r="AR1373" s="20" t="s">
        <v>51</v>
      </c>
      <c r="AS1373" s="25" t="s">
        <v>50</v>
      </c>
      <c r="AT1373" s="37">
        <v>42850.879733796297</v>
      </c>
      <c r="AU1373" s="21" t="s">
        <v>57</v>
      </c>
    </row>
    <row r="1374" spans="1:47" x14ac:dyDescent="0.2">
      <c r="A1374" s="4" t="s">
        <v>188</v>
      </c>
      <c r="B1374" s="14" t="s">
        <v>189</v>
      </c>
      <c r="C1374" s="34">
        <v>42832</v>
      </c>
      <c r="D1374" s="15">
        <v>124170</v>
      </c>
      <c r="E1374" s="15">
        <v>122970</v>
      </c>
      <c r="F1374" s="15">
        <v>0</v>
      </c>
      <c r="G1374" s="15">
        <v>0</v>
      </c>
      <c r="H1374" s="15">
        <v>0</v>
      </c>
      <c r="I1374" s="15">
        <v>1200</v>
      </c>
      <c r="J1374" s="15">
        <v>14583.66</v>
      </c>
      <c r="K1374" s="15">
        <v>0</v>
      </c>
      <c r="L1374" s="15">
        <v>900</v>
      </c>
      <c r="M1374" s="15">
        <v>0</v>
      </c>
      <c r="N1374" s="15">
        <v>11900</v>
      </c>
      <c r="O1374" s="15">
        <v>117930.16</v>
      </c>
      <c r="P1374" s="15">
        <v>0</v>
      </c>
      <c r="Q1374" s="15">
        <v>6901.4</v>
      </c>
      <c r="R1374" s="15">
        <v>26722.1</v>
      </c>
      <c r="S1374" s="15">
        <v>122970</v>
      </c>
      <c r="T1374" s="15">
        <v>28583.66</v>
      </c>
      <c r="U1374" s="15">
        <v>0</v>
      </c>
      <c r="V1374" s="15">
        <v>0</v>
      </c>
      <c r="W1374" s="15">
        <v>139653.66</v>
      </c>
      <c r="X1374" s="16">
        <v>1240</v>
      </c>
      <c r="Y1374" s="16">
        <v>1365</v>
      </c>
      <c r="Z1374" s="16">
        <v>0</v>
      </c>
      <c r="AA1374" s="16">
        <v>0</v>
      </c>
      <c r="AB1374" s="16">
        <v>2605</v>
      </c>
      <c r="AC1374" s="16">
        <v>0</v>
      </c>
      <c r="AD1374" s="15">
        <v>0</v>
      </c>
      <c r="AE1374" s="15">
        <v>105051.5</v>
      </c>
      <c r="AF1374" s="17">
        <v>-47.83</v>
      </c>
      <c r="AG1374" s="17">
        <v>2.4</v>
      </c>
      <c r="AH1374" s="17">
        <v>0</v>
      </c>
      <c r="AI1374" s="17">
        <v>0</v>
      </c>
      <c r="AJ1374" s="17">
        <v>0</v>
      </c>
      <c r="AK1374" s="17">
        <v>0</v>
      </c>
      <c r="AL1374" s="18">
        <v>1334</v>
      </c>
      <c r="AM1374" s="18">
        <v>1405</v>
      </c>
      <c r="AN1374" s="35">
        <v>42837</v>
      </c>
      <c r="AO1374" s="35">
        <v>42835</v>
      </c>
      <c r="AP1374" s="23" t="s">
        <v>50</v>
      </c>
      <c r="AQ1374" s="36">
        <v>42836.502638888887</v>
      </c>
      <c r="AR1374" s="20" t="s">
        <v>51</v>
      </c>
      <c r="AS1374" s="25" t="s">
        <v>50</v>
      </c>
      <c r="AT1374" s="37">
        <v>42850.879733796297</v>
      </c>
      <c r="AU1374" s="21" t="s">
        <v>57</v>
      </c>
    </row>
    <row r="1375" spans="1:47" x14ac:dyDescent="0.2">
      <c r="A1375" s="4" t="s">
        <v>188</v>
      </c>
      <c r="B1375" s="14" t="s">
        <v>189</v>
      </c>
      <c r="C1375" s="34">
        <v>42833</v>
      </c>
      <c r="D1375" s="15">
        <v>54695</v>
      </c>
      <c r="E1375" s="15">
        <v>54495</v>
      </c>
      <c r="F1375" s="15">
        <v>0</v>
      </c>
      <c r="G1375" s="15">
        <v>0</v>
      </c>
      <c r="H1375" s="15">
        <v>0</v>
      </c>
      <c r="I1375" s="15">
        <v>200</v>
      </c>
      <c r="J1375" s="15">
        <v>5592.24</v>
      </c>
      <c r="K1375" s="15">
        <v>0</v>
      </c>
      <c r="L1375" s="15">
        <v>295</v>
      </c>
      <c r="M1375" s="15">
        <v>0</v>
      </c>
      <c r="N1375" s="15">
        <v>6600</v>
      </c>
      <c r="O1375" s="15">
        <v>53950.84</v>
      </c>
      <c r="P1375" s="15">
        <v>0</v>
      </c>
      <c r="Q1375" s="15">
        <v>0</v>
      </c>
      <c r="R1375" s="15">
        <v>13231.4</v>
      </c>
      <c r="S1375" s="15">
        <v>54495</v>
      </c>
      <c r="T1375" s="15">
        <v>12687.24</v>
      </c>
      <c r="U1375" s="15">
        <v>0</v>
      </c>
      <c r="V1375" s="15">
        <v>0</v>
      </c>
      <c r="W1375" s="15">
        <v>60582.239999999998</v>
      </c>
      <c r="X1375" s="16">
        <v>80</v>
      </c>
      <c r="Y1375" s="16">
        <v>960</v>
      </c>
      <c r="Z1375" s="16">
        <v>0</v>
      </c>
      <c r="AA1375" s="16">
        <v>0</v>
      </c>
      <c r="AB1375" s="16">
        <v>1040</v>
      </c>
      <c r="AC1375" s="16">
        <v>0</v>
      </c>
      <c r="AD1375" s="15">
        <v>0</v>
      </c>
      <c r="AE1375" s="15">
        <v>49103.6</v>
      </c>
      <c r="AF1375" s="17">
        <v>0</v>
      </c>
      <c r="AG1375" s="17">
        <v>0</v>
      </c>
      <c r="AH1375" s="17">
        <v>0</v>
      </c>
      <c r="AI1375" s="17">
        <v>0</v>
      </c>
      <c r="AJ1375" s="17">
        <v>0</v>
      </c>
      <c r="AK1375" s="17">
        <v>0</v>
      </c>
      <c r="AL1375" s="18">
        <v>693</v>
      </c>
      <c r="AM1375" s="18">
        <v>713</v>
      </c>
      <c r="AN1375" s="35">
        <v>42837</v>
      </c>
      <c r="AO1375" s="35">
        <v>42835</v>
      </c>
      <c r="AP1375" s="23" t="s">
        <v>50</v>
      </c>
      <c r="AQ1375" s="36">
        <v>42836.504432870373</v>
      </c>
      <c r="AR1375" s="20" t="s">
        <v>51</v>
      </c>
      <c r="AS1375" s="25" t="s">
        <v>50</v>
      </c>
      <c r="AT1375" s="37">
        <v>42850.879733796297</v>
      </c>
      <c r="AU1375" s="21" t="s">
        <v>57</v>
      </c>
    </row>
    <row r="1376" spans="1:47" x14ac:dyDescent="0.2">
      <c r="A1376" s="4" t="s">
        <v>188</v>
      </c>
      <c r="B1376" s="14" t="s">
        <v>189</v>
      </c>
      <c r="C1376" s="34">
        <v>42835</v>
      </c>
      <c r="D1376" s="15">
        <v>108200</v>
      </c>
      <c r="E1376" s="15">
        <v>107500</v>
      </c>
      <c r="F1376" s="15">
        <v>0</v>
      </c>
      <c r="G1376" s="15">
        <v>0</v>
      </c>
      <c r="H1376" s="15">
        <v>0</v>
      </c>
      <c r="I1376" s="15">
        <v>700</v>
      </c>
      <c r="J1376" s="15">
        <v>16452.87</v>
      </c>
      <c r="K1376" s="15">
        <v>0</v>
      </c>
      <c r="L1376" s="15">
        <v>550</v>
      </c>
      <c r="M1376" s="15">
        <v>0</v>
      </c>
      <c r="N1376" s="15">
        <v>16300</v>
      </c>
      <c r="O1376" s="15">
        <v>101418.27</v>
      </c>
      <c r="P1376" s="15">
        <v>90</v>
      </c>
      <c r="Q1376" s="15">
        <v>10220</v>
      </c>
      <c r="R1376" s="15">
        <v>29774.6</v>
      </c>
      <c r="S1376" s="15">
        <v>107500</v>
      </c>
      <c r="T1376" s="15">
        <v>34002.870000000003</v>
      </c>
      <c r="U1376" s="15">
        <v>0</v>
      </c>
      <c r="V1376" s="15">
        <v>0</v>
      </c>
      <c r="W1376" s="15">
        <v>125202.87</v>
      </c>
      <c r="X1376" s="16">
        <v>300</v>
      </c>
      <c r="Y1376" s="16">
        <v>235</v>
      </c>
      <c r="Z1376" s="16">
        <v>0</v>
      </c>
      <c r="AA1376" s="16">
        <v>0</v>
      </c>
      <c r="AB1376" s="16">
        <v>535</v>
      </c>
      <c r="AC1376" s="16">
        <v>0</v>
      </c>
      <c r="AD1376" s="15">
        <v>0</v>
      </c>
      <c r="AE1376" s="15">
        <v>84950.399999999994</v>
      </c>
      <c r="AF1376" s="17">
        <v>-62.67</v>
      </c>
      <c r="AG1376" s="17">
        <v>0</v>
      </c>
      <c r="AH1376" s="17">
        <v>0</v>
      </c>
      <c r="AI1376" s="17">
        <v>40112.550000000003</v>
      </c>
      <c r="AJ1376" s="17">
        <v>0</v>
      </c>
      <c r="AK1376" s="17">
        <v>0</v>
      </c>
      <c r="AL1376" s="18">
        <v>1216</v>
      </c>
      <c r="AM1376" s="18">
        <v>1276</v>
      </c>
      <c r="AN1376" s="35">
        <v>42842</v>
      </c>
      <c r="AO1376" s="35">
        <v>42836</v>
      </c>
      <c r="AP1376" s="23" t="s">
        <v>50</v>
      </c>
      <c r="AQ1376" s="36">
        <v>42837.444884259261</v>
      </c>
      <c r="AR1376" s="20" t="s">
        <v>51</v>
      </c>
      <c r="AS1376" s="25" t="s">
        <v>50</v>
      </c>
      <c r="AT1376" s="37">
        <v>42850.879733796297</v>
      </c>
      <c r="AU1376" s="21" t="s">
        <v>57</v>
      </c>
    </row>
    <row r="1377" spans="1:47" x14ac:dyDescent="0.2">
      <c r="A1377" s="4" t="s">
        <v>188</v>
      </c>
      <c r="B1377" s="14" t="s">
        <v>189</v>
      </c>
      <c r="C1377" s="34">
        <v>42836</v>
      </c>
      <c r="D1377" s="15">
        <v>33700</v>
      </c>
      <c r="E1377" s="15">
        <v>33100</v>
      </c>
      <c r="F1377" s="15">
        <v>0</v>
      </c>
      <c r="G1377" s="15">
        <v>0</v>
      </c>
      <c r="H1377" s="15">
        <v>0</v>
      </c>
      <c r="I1377" s="15">
        <v>600</v>
      </c>
      <c r="J1377" s="15">
        <v>5397.45</v>
      </c>
      <c r="K1377" s="15">
        <v>0</v>
      </c>
      <c r="L1377" s="15">
        <v>120</v>
      </c>
      <c r="M1377" s="15">
        <v>0</v>
      </c>
      <c r="N1377" s="15">
        <v>11500</v>
      </c>
      <c r="O1377" s="15">
        <v>39697.449999999997</v>
      </c>
      <c r="P1377" s="15">
        <v>0</v>
      </c>
      <c r="Q1377" s="15">
        <v>200</v>
      </c>
      <c r="R1377" s="15">
        <v>10820</v>
      </c>
      <c r="S1377" s="15">
        <v>33100</v>
      </c>
      <c r="T1377" s="15">
        <v>17617.45</v>
      </c>
      <c r="U1377" s="15">
        <v>0</v>
      </c>
      <c r="V1377" s="15">
        <v>0</v>
      </c>
      <c r="W1377" s="15">
        <v>39217.449999999997</v>
      </c>
      <c r="X1377" s="16">
        <v>440</v>
      </c>
      <c r="Y1377" s="16">
        <v>365</v>
      </c>
      <c r="Z1377" s="16">
        <v>0</v>
      </c>
      <c r="AA1377" s="16">
        <v>0</v>
      </c>
      <c r="AB1377" s="16">
        <v>805</v>
      </c>
      <c r="AC1377" s="16">
        <v>0</v>
      </c>
      <c r="AD1377" s="15">
        <v>0</v>
      </c>
      <c r="AE1377" s="15">
        <v>34985</v>
      </c>
      <c r="AF1377" s="17">
        <v>-3.64</v>
      </c>
      <c r="AG1377" s="17">
        <v>0</v>
      </c>
      <c r="AH1377" s="17">
        <v>0</v>
      </c>
      <c r="AI1377" s="17">
        <v>0</v>
      </c>
      <c r="AJ1377" s="17">
        <v>0</v>
      </c>
      <c r="AK1377" s="17">
        <v>0</v>
      </c>
      <c r="AL1377" s="18">
        <v>473</v>
      </c>
      <c r="AM1377" s="18">
        <v>480</v>
      </c>
      <c r="AN1377" s="35">
        <v>42843</v>
      </c>
      <c r="AO1377" s="35">
        <v>42837</v>
      </c>
      <c r="AP1377" s="23" t="s">
        <v>50</v>
      </c>
      <c r="AQ1377" s="36">
        <v>42841.676932870374</v>
      </c>
      <c r="AR1377" s="20" t="s">
        <v>51</v>
      </c>
      <c r="AS1377" s="25" t="s">
        <v>50</v>
      </c>
      <c r="AT1377" s="37">
        <v>42850.879733796297</v>
      </c>
      <c r="AU1377" s="21" t="s">
        <v>57</v>
      </c>
    </row>
    <row r="1378" spans="1:47" x14ac:dyDescent="0.2">
      <c r="A1378" s="4" t="s">
        <v>188</v>
      </c>
      <c r="B1378" s="14" t="s">
        <v>189</v>
      </c>
      <c r="C1378" s="34">
        <v>42837</v>
      </c>
      <c r="D1378" s="15">
        <v>7595</v>
      </c>
      <c r="E1378" s="15">
        <v>7595</v>
      </c>
      <c r="F1378" s="15">
        <v>0</v>
      </c>
      <c r="G1378" s="15">
        <v>0</v>
      </c>
      <c r="H1378" s="15">
        <v>0</v>
      </c>
      <c r="I1378" s="15">
        <v>0</v>
      </c>
      <c r="J1378" s="15">
        <v>1518</v>
      </c>
      <c r="K1378" s="15">
        <v>0</v>
      </c>
      <c r="L1378" s="15">
        <v>45</v>
      </c>
      <c r="M1378" s="15">
        <v>0</v>
      </c>
      <c r="N1378" s="15">
        <v>0</v>
      </c>
      <c r="O1378" s="15">
        <v>7954.5</v>
      </c>
      <c r="P1378" s="15">
        <v>0</v>
      </c>
      <c r="Q1378" s="15">
        <v>65</v>
      </c>
      <c r="R1378" s="15">
        <v>1138.5</v>
      </c>
      <c r="S1378" s="15">
        <v>7595</v>
      </c>
      <c r="T1378" s="15">
        <v>1563</v>
      </c>
      <c r="U1378" s="15">
        <v>0</v>
      </c>
      <c r="V1378" s="15">
        <v>0</v>
      </c>
      <c r="W1378" s="15">
        <v>9158</v>
      </c>
      <c r="X1378" s="16">
        <v>430</v>
      </c>
      <c r="Y1378" s="16">
        <v>720</v>
      </c>
      <c r="Z1378" s="16">
        <v>0</v>
      </c>
      <c r="AA1378" s="16">
        <v>0</v>
      </c>
      <c r="AB1378" s="16">
        <v>1150</v>
      </c>
      <c r="AC1378" s="16">
        <v>0</v>
      </c>
      <c r="AD1378" s="15">
        <v>0</v>
      </c>
      <c r="AE1378" s="15">
        <v>7541.5</v>
      </c>
      <c r="AF1378" s="17">
        <v>-1.18</v>
      </c>
      <c r="AG1378" s="17">
        <v>0</v>
      </c>
      <c r="AH1378" s="17">
        <v>0</v>
      </c>
      <c r="AI1378" s="17">
        <v>0</v>
      </c>
      <c r="AJ1378" s="17">
        <v>0</v>
      </c>
      <c r="AK1378" s="17">
        <v>0</v>
      </c>
      <c r="AL1378" s="18">
        <v>116</v>
      </c>
      <c r="AM1378" s="18">
        <v>117</v>
      </c>
      <c r="AN1378" s="35">
        <v>42844</v>
      </c>
      <c r="AO1378" s="35">
        <v>42838</v>
      </c>
      <c r="AP1378" s="23" t="s">
        <v>50</v>
      </c>
      <c r="AQ1378" s="36">
        <v>42842.366747685184</v>
      </c>
      <c r="AR1378" s="20" t="s">
        <v>51</v>
      </c>
      <c r="AS1378" s="25" t="s">
        <v>50</v>
      </c>
      <c r="AT1378" s="37">
        <v>42850.879733796297</v>
      </c>
      <c r="AU1378" s="21" t="s">
        <v>57</v>
      </c>
    </row>
    <row r="1379" spans="1:47" x14ac:dyDescent="0.2">
      <c r="A1379" s="4" t="s">
        <v>188</v>
      </c>
      <c r="B1379" s="14" t="s">
        <v>189</v>
      </c>
      <c r="C1379" s="34">
        <v>42842</v>
      </c>
      <c r="D1379" s="15">
        <v>95870</v>
      </c>
      <c r="E1379" s="15">
        <v>94320</v>
      </c>
      <c r="F1379" s="15">
        <v>0</v>
      </c>
      <c r="G1379" s="15">
        <v>0</v>
      </c>
      <c r="H1379" s="15">
        <v>0</v>
      </c>
      <c r="I1379" s="15">
        <v>1550</v>
      </c>
      <c r="J1379" s="15">
        <v>24557.91</v>
      </c>
      <c r="K1379" s="15">
        <v>0</v>
      </c>
      <c r="L1379" s="15">
        <v>310</v>
      </c>
      <c r="M1379" s="15">
        <v>0</v>
      </c>
      <c r="N1379" s="15">
        <v>41700</v>
      </c>
      <c r="O1379" s="15">
        <v>105904.46</v>
      </c>
      <c r="P1379" s="15">
        <v>0</v>
      </c>
      <c r="Q1379" s="15">
        <v>775</v>
      </c>
      <c r="R1379" s="15">
        <v>55758.45</v>
      </c>
      <c r="S1379" s="15">
        <v>94320</v>
      </c>
      <c r="T1379" s="15">
        <v>68117.91</v>
      </c>
      <c r="U1379" s="15">
        <v>0</v>
      </c>
      <c r="V1379" s="15">
        <v>0</v>
      </c>
      <c r="W1379" s="15">
        <v>120737.91</v>
      </c>
      <c r="X1379" s="16">
        <v>860</v>
      </c>
      <c r="Y1379" s="16">
        <v>160</v>
      </c>
      <c r="Z1379" s="16">
        <v>0</v>
      </c>
      <c r="AA1379" s="16">
        <v>0</v>
      </c>
      <c r="AB1379" s="16">
        <v>1020</v>
      </c>
      <c r="AC1379" s="16">
        <v>0</v>
      </c>
      <c r="AD1379" s="15">
        <v>0</v>
      </c>
      <c r="AE1379" s="15">
        <v>82056.55</v>
      </c>
      <c r="AF1379" s="17">
        <v>-4.5599999999999996</v>
      </c>
      <c r="AG1379" s="17">
        <v>0</v>
      </c>
      <c r="AH1379" s="17">
        <v>0</v>
      </c>
      <c r="AI1379" s="17">
        <v>0</v>
      </c>
      <c r="AJ1379" s="17">
        <v>0</v>
      </c>
      <c r="AK1379" s="17">
        <v>0</v>
      </c>
      <c r="AL1379" s="18">
        <v>1151</v>
      </c>
      <c r="AM1379" s="18">
        <v>1194</v>
      </c>
      <c r="AN1379" s="35">
        <v>42845</v>
      </c>
      <c r="AO1379" s="35">
        <v>42843</v>
      </c>
      <c r="AP1379" s="23" t="s">
        <v>50</v>
      </c>
      <c r="AQ1379" s="36">
        <v>42843.764282407406</v>
      </c>
      <c r="AR1379" s="20" t="s">
        <v>51</v>
      </c>
      <c r="AS1379" s="25" t="s">
        <v>50</v>
      </c>
      <c r="AT1379" s="37">
        <v>42850.879733796297</v>
      </c>
      <c r="AU1379" s="21" t="s">
        <v>57</v>
      </c>
    </row>
    <row r="1380" spans="1:47" x14ac:dyDescent="0.2">
      <c r="A1380" s="4" t="s">
        <v>188</v>
      </c>
      <c r="B1380" s="14" t="s">
        <v>189</v>
      </c>
      <c r="C1380" s="34">
        <v>42843</v>
      </c>
      <c r="D1380" s="15">
        <v>60065</v>
      </c>
      <c r="E1380" s="15">
        <v>59615</v>
      </c>
      <c r="F1380" s="15">
        <v>0</v>
      </c>
      <c r="G1380" s="15">
        <v>0</v>
      </c>
      <c r="H1380" s="15">
        <v>0</v>
      </c>
      <c r="I1380" s="15">
        <v>450</v>
      </c>
      <c r="J1380" s="15">
        <v>9564.48</v>
      </c>
      <c r="K1380" s="15">
        <v>0</v>
      </c>
      <c r="L1380" s="15">
        <v>355</v>
      </c>
      <c r="M1380" s="15">
        <v>0</v>
      </c>
      <c r="N1380" s="15">
        <v>19300</v>
      </c>
      <c r="O1380" s="15">
        <v>69743.710000000006</v>
      </c>
      <c r="P1380" s="15">
        <v>0</v>
      </c>
      <c r="Q1380" s="15">
        <v>2110.1</v>
      </c>
      <c r="R1380" s="15">
        <v>17430.669999999998</v>
      </c>
      <c r="S1380" s="15">
        <v>59615</v>
      </c>
      <c r="T1380" s="15">
        <v>29669.48</v>
      </c>
      <c r="U1380" s="15">
        <v>0</v>
      </c>
      <c r="V1380" s="15">
        <v>0</v>
      </c>
      <c r="W1380" s="15">
        <v>69984.479999999996</v>
      </c>
      <c r="X1380" s="16">
        <v>290</v>
      </c>
      <c r="Y1380" s="16">
        <v>225</v>
      </c>
      <c r="Z1380" s="16">
        <v>0</v>
      </c>
      <c r="AA1380" s="16">
        <v>0</v>
      </c>
      <c r="AB1380" s="16">
        <v>515</v>
      </c>
      <c r="AC1380" s="16">
        <v>0</v>
      </c>
      <c r="AD1380" s="15">
        <v>0</v>
      </c>
      <c r="AE1380" s="15">
        <v>60339.23</v>
      </c>
      <c r="AF1380" s="17">
        <v>-25.69</v>
      </c>
      <c r="AG1380" s="17">
        <v>0</v>
      </c>
      <c r="AH1380" s="17">
        <v>0</v>
      </c>
      <c r="AI1380" s="17">
        <v>0</v>
      </c>
      <c r="AJ1380" s="17">
        <v>0</v>
      </c>
      <c r="AK1380" s="17">
        <v>0</v>
      </c>
      <c r="AL1380" s="18">
        <v>729</v>
      </c>
      <c r="AM1380" s="18">
        <v>760</v>
      </c>
      <c r="AN1380" s="35">
        <v>42846</v>
      </c>
      <c r="AO1380" s="35">
        <v>42844</v>
      </c>
      <c r="AP1380" s="23" t="s">
        <v>50</v>
      </c>
      <c r="AQ1380" s="36">
        <v>42845.376261574071</v>
      </c>
      <c r="AR1380" s="20" t="s">
        <v>51</v>
      </c>
      <c r="AS1380" s="25" t="s">
        <v>50</v>
      </c>
      <c r="AT1380" s="37">
        <v>42850.879733796297</v>
      </c>
      <c r="AU1380" s="21" t="s">
        <v>57</v>
      </c>
    </row>
    <row r="1381" spans="1:47" x14ac:dyDescent="0.2">
      <c r="A1381" s="4" t="s">
        <v>188</v>
      </c>
      <c r="B1381" s="14" t="s">
        <v>189</v>
      </c>
      <c r="C1381" s="34">
        <v>42844</v>
      </c>
      <c r="D1381" s="15">
        <v>57305</v>
      </c>
      <c r="E1381" s="15">
        <v>56605</v>
      </c>
      <c r="F1381" s="15">
        <v>0</v>
      </c>
      <c r="G1381" s="15">
        <v>0</v>
      </c>
      <c r="H1381" s="15">
        <v>0</v>
      </c>
      <c r="I1381" s="15">
        <v>700</v>
      </c>
      <c r="J1381" s="15">
        <v>7142.43</v>
      </c>
      <c r="K1381" s="15">
        <v>0</v>
      </c>
      <c r="L1381" s="15">
        <v>215</v>
      </c>
      <c r="M1381" s="15">
        <v>0</v>
      </c>
      <c r="N1381" s="15">
        <v>8900</v>
      </c>
      <c r="O1381" s="15">
        <v>54510.33</v>
      </c>
      <c r="P1381" s="15">
        <v>50</v>
      </c>
      <c r="Q1381" s="15">
        <v>1940</v>
      </c>
      <c r="R1381" s="15">
        <v>17062.099999999999</v>
      </c>
      <c r="S1381" s="15">
        <v>56605</v>
      </c>
      <c r="T1381" s="15">
        <v>16957.43</v>
      </c>
      <c r="U1381" s="15">
        <v>0</v>
      </c>
      <c r="V1381" s="15">
        <v>0</v>
      </c>
      <c r="W1381" s="15">
        <v>64662.43</v>
      </c>
      <c r="X1381" s="16">
        <v>0</v>
      </c>
      <c r="Y1381" s="16">
        <v>355</v>
      </c>
      <c r="Z1381" s="16">
        <v>0</v>
      </c>
      <c r="AA1381" s="16">
        <v>0</v>
      </c>
      <c r="AB1381" s="16">
        <v>355</v>
      </c>
      <c r="AC1381" s="16">
        <v>0</v>
      </c>
      <c r="AD1381" s="15">
        <v>0</v>
      </c>
      <c r="AE1381" s="15">
        <v>47507.9</v>
      </c>
      <c r="AF1381" s="17">
        <v>-33.19</v>
      </c>
      <c r="AG1381" s="17">
        <v>0</v>
      </c>
      <c r="AH1381" s="17">
        <v>0</v>
      </c>
      <c r="AI1381" s="17">
        <v>0</v>
      </c>
      <c r="AJ1381" s="17">
        <v>0</v>
      </c>
      <c r="AK1381" s="17">
        <v>0</v>
      </c>
      <c r="AL1381" s="18">
        <v>672</v>
      </c>
      <c r="AM1381" s="18">
        <v>710</v>
      </c>
      <c r="AN1381" s="35">
        <v>42849</v>
      </c>
      <c r="AO1381" s="35">
        <v>42845</v>
      </c>
      <c r="AP1381" s="23" t="s">
        <v>50</v>
      </c>
      <c r="AQ1381" s="36">
        <v>42845.75068287037</v>
      </c>
      <c r="AR1381" s="20" t="s">
        <v>51</v>
      </c>
      <c r="AS1381" s="25" t="s">
        <v>50</v>
      </c>
      <c r="AT1381" s="37">
        <v>42850.879733796297</v>
      </c>
      <c r="AU1381" s="21" t="s">
        <v>57</v>
      </c>
    </row>
    <row r="1382" spans="1:47" x14ac:dyDescent="0.2">
      <c r="A1382" s="4" t="s">
        <v>188</v>
      </c>
      <c r="B1382" s="14" t="s">
        <v>189</v>
      </c>
      <c r="C1382" s="34">
        <v>42845</v>
      </c>
      <c r="D1382" s="15">
        <v>57530</v>
      </c>
      <c r="E1382" s="15">
        <v>57180</v>
      </c>
      <c r="F1382" s="15">
        <v>0</v>
      </c>
      <c r="G1382" s="15">
        <v>0</v>
      </c>
      <c r="H1382" s="15">
        <v>0</v>
      </c>
      <c r="I1382" s="15">
        <v>350</v>
      </c>
      <c r="J1382" s="15">
        <v>6634.02</v>
      </c>
      <c r="K1382" s="15">
        <v>0</v>
      </c>
      <c r="L1382" s="15">
        <v>140</v>
      </c>
      <c r="M1382" s="15">
        <v>0</v>
      </c>
      <c r="N1382" s="15">
        <v>12300</v>
      </c>
      <c r="O1382" s="15">
        <v>53263.01</v>
      </c>
      <c r="P1382" s="15">
        <v>0</v>
      </c>
      <c r="Q1382" s="15">
        <v>7063.11</v>
      </c>
      <c r="R1382" s="15">
        <v>16277.9</v>
      </c>
      <c r="S1382" s="15">
        <v>57180</v>
      </c>
      <c r="T1382" s="15">
        <v>19424.02</v>
      </c>
      <c r="U1382" s="15">
        <v>0</v>
      </c>
      <c r="V1382" s="15">
        <v>0</v>
      </c>
      <c r="W1382" s="15">
        <v>64304.02</v>
      </c>
      <c r="X1382" s="16">
        <v>70</v>
      </c>
      <c r="Y1382" s="16">
        <v>1510</v>
      </c>
      <c r="Z1382" s="16">
        <v>0</v>
      </c>
      <c r="AA1382" s="16">
        <v>0</v>
      </c>
      <c r="AB1382" s="16">
        <v>1580</v>
      </c>
      <c r="AC1382" s="16">
        <v>0</v>
      </c>
      <c r="AD1382" s="15">
        <v>0</v>
      </c>
      <c r="AE1382" s="15">
        <v>48068.99</v>
      </c>
      <c r="AF1382" s="17">
        <v>-105.17</v>
      </c>
      <c r="AG1382" s="17">
        <v>0</v>
      </c>
      <c r="AH1382" s="17">
        <v>150</v>
      </c>
      <c r="AI1382" s="17">
        <v>0</v>
      </c>
      <c r="AJ1382" s="17">
        <v>0</v>
      </c>
      <c r="AK1382" s="17">
        <v>0</v>
      </c>
      <c r="AL1382" s="18">
        <v>614</v>
      </c>
      <c r="AM1382" s="18">
        <v>637</v>
      </c>
      <c r="AN1382" s="35">
        <v>42850</v>
      </c>
      <c r="AO1382" s="35">
        <v>42846</v>
      </c>
      <c r="AP1382" s="23" t="s">
        <v>50</v>
      </c>
      <c r="AQ1382" s="36">
        <v>42848.840092592596</v>
      </c>
      <c r="AR1382" s="20" t="s">
        <v>51</v>
      </c>
      <c r="AS1382" s="25" t="s">
        <v>50</v>
      </c>
      <c r="AT1382" s="37">
        <v>42850.879733796297</v>
      </c>
      <c r="AU1382" s="21" t="s">
        <v>57</v>
      </c>
    </row>
    <row r="1383" spans="1:47" x14ac:dyDescent="0.2">
      <c r="A1383" s="4" t="s">
        <v>188</v>
      </c>
      <c r="B1383" s="14" t="s">
        <v>189</v>
      </c>
      <c r="C1383" s="34">
        <v>42846</v>
      </c>
      <c r="D1383" s="15">
        <v>61100</v>
      </c>
      <c r="E1383" s="15">
        <v>60850</v>
      </c>
      <c r="F1383" s="15">
        <v>0</v>
      </c>
      <c r="G1383" s="15">
        <v>0</v>
      </c>
      <c r="H1383" s="15">
        <v>0</v>
      </c>
      <c r="I1383" s="15">
        <v>250</v>
      </c>
      <c r="J1383" s="15">
        <v>7705.08</v>
      </c>
      <c r="K1383" s="15">
        <v>100</v>
      </c>
      <c r="L1383" s="15">
        <v>330</v>
      </c>
      <c r="M1383" s="15">
        <v>0</v>
      </c>
      <c r="N1383" s="15">
        <v>16800</v>
      </c>
      <c r="O1383" s="15">
        <v>61803.18</v>
      </c>
      <c r="P1383" s="15">
        <v>0</v>
      </c>
      <c r="Q1383" s="15">
        <v>5673.2</v>
      </c>
      <c r="R1383" s="15">
        <v>18558.7</v>
      </c>
      <c r="S1383" s="15">
        <v>60850</v>
      </c>
      <c r="T1383" s="15">
        <v>25185.08</v>
      </c>
      <c r="U1383" s="15">
        <v>0</v>
      </c>
      <c r="V1383" s="15">
        <v>0</v>
      </c>
      <c r="W1383" s="15">
        <v>69235.08</v>
      </c>
      <c r="X1383" s="16">
        <v>130</v>
      </c>
      <c r="Y1383" s="16">
        <v>1485</v>
      </c>
      <c r="Z1383" s="16">
        <v>0</v>
      </c>
      <c r="AA1383" s="16">
        <v>0</v>
      </c>
      <c r="AB1383" s="16">
        <v>1615</v>
      </c>
      <c r="AC1383" s="16">
        <v>0</v>
      </c>
      <c r="AD1383" s="15">
        <v>0</v>
      </c>
      <c r="AE1383" s="15">
        <v>55283.1</v>
      </c>
      <c r="AF1383" s="17">
        <v>-33.39</v>
      </c>
      <c r="AG1383" s="17">
        <v>0</v>
      </c>
      <c r="AH1383" s="17">
        <v>0</v>
      </c>
      <c r="AI1383" s="17">
        <v>0</v>
      </c>
      <c r="AJ1383" s="17">
        <v>0</v>
      </c>
      <c r="AK1383" s="17">
        <v>0</v>
      </c>
      <c r="AL1383" s="18">
        <v>723</v>
      </c>
      <c r="AM1383" s="18">
        <v>761</v>
      </c>
      <c r="AN1383" s="35">
        <v>42851</v>
      </c>
      <c r="AO1383" s="35">
        <v>42847</v>
      </c>
      <c r="AP1383" s="23" t="s">
        <v>50</v>
      </c>
      <c r="AQ1383" s="36">
        <v>42849.703819444447</v>
      </c>
      <c r="AR1383" s="20" t="s">
        <v>71</v>
      </c>
      <c r="AS1383" s="25" t="s">
        <v>50</v>
      </c>
      <c r="AT1383" s="37">
        <v>42850.879733796297</v>
      </c>
      <c r="AU1383" s="21" t="s">
        <v>57</v>
      </c>
    </row>
    <row r="1384" spans="1:47" x14ac:dyDescent="0.2">
      <c r="A1384" s="4" t="s">
        <v>188</v>
      </c>
      <c r="B1384" s="14" t="s">
        <v>189</v>
      </c>
      <c r="C1384" s="34">
        <v>42847</v>
      </c>
      <c r="D1384" s="15">
        <v>39360</v>
      </c>
      <c r="E1384" s="15">
        <v>38960</v>
      </c>
      <c r="F1384" s="15">
        <v>0</v>
      </c>
      <c r="G1384" s="15">
        <v>0</v>
      </c>
      <c r="H1384" s="15">
        <v>0</v>
      </c>
      <c r="I1384" s="15">
        <v>400</v>
      </c>
      <c r="J1384" s="15">
        <v>8011.95</v>
      </c>
      <c r="K1384" s="15">
        <v>0</v>
      </c>
      <c r="L1384" s="15">
        <v>455</v>
      </c>
      <c r="M1384" s="15">
        <v>0</v>
      </c>
      <c r="N1384" s="15">
        <v>2500</v>
      </c>
      <c r="O1384" s="15">
        <v>36569.25</v>
      </c>
      <c r="P1384" s="15">
        <v>0</v>
      </c>
      <c r="Q1384" s="15">
        <v>1026.5</v>
      </c>
      <c r="R1384" s="15">
        <v>12731.2</v>
      </c>
      <c r="S1384" s="15">
        <v>38960</v>
      </c>
      <c r="T1384" s="15">
        <v>11366.95</v>
      </c>
      <c r="U1384" s="15">
        <v>0</v>
      </c>
      <c r="V1384" s="15">
        <v>0</v>
      </c>
      <c r="W1384" s="15">
        <v>47826.95</v>
      </c>
      <c r="X1384" s="16">
        <v>160</v>
      </c>
      <c r="Y1384" s="16">
        <v>875</v>
      </c>
      <c r="Z1384" s="16">
        <v>0</v>
      </c>
      <c r="AA1384" s="16">
        <v>0</v>
      </c>
      <c r="AB1384" s="16">
        <v>1035</v>
      </c>
      <c r="AC1384" s="16">
        <v>0</v>
      </c>
      <c r="AD1384" s="15">
        <v>0</v>
      </c>
      <c r="AE1384" s="15">
        <v>29137.3</v>
      </c>
      <c r="AF1384" s="17">
        <v>-17.96</v>
      </c>
      <c r="AG1384" s="17">
        <v>0</v>
      </c>
      <c r="AH1384" s="17">
        <v>0</v>
      </c>
      <c r="AI1384" s="17">
        <v>0</v>
      </c>
      <c r="AJ1384" s="17">
        <v>0</v>
      </c>
      <c r="AK1384" s="17">
        <v>0</v>
      </c>
      <c r="AL1384" s="18">
        <v>519</v>
      </c>
      <c r="AM1384" s="18">
        <v>533</v>
      </c>
      <c r="AN1384" s="35">
        <v>42851</v>
      </c>
      <c r="AO1384" s="35">
        <v>42849</v>
      </c>
      <c r="AP1384" s="23" t="s">
        <v>50</v>
      </c>
      <c r="AQ1384" s="36">
        <v>42850.397106481483</v>
      </c>
      <c r="AR1384" s="20" t="s">
        <v>51</v>
      </c>
      <c r="AS1384" s="25" t="s">
        <v>50</v>
      </c>
      <c r="AT1384" s="37">
        <v>42850.879733796297</v>
      </c>
      <c r="AU1384" s="21" t="s">
        <v>57</v>
      </c>
    </row>
    <row r="1385" spans="1:47" x14ac:dyDescent="0.2">
      <c r="A1385" s="4" t="s">
        <v>188</v>
      </c>
      <c r="B1385" s="14" t="s">
        <v>189</v>
      </c>
      <c r="C1385" s="34">
        <v>42849</v>
      </c>
      <c r="D1385" s="15">
        <v>89915</v>
      </c>
      <c r="E1385" s="15">
        <v>89115</v>
      </c>
      <c r="F1385" s="15">
        <v>50</v>
      </c>
      <c r="G1385" s="15">
        <v>0</v>
      </c>
      <c r="H1385" s="15">
        <v>0</v>
      </c>
      <c r="I1385" s="15">
        <v>750</v>
      </c>
      <c r="J1385" s="15">
        <v>14822.76</v>
      </c>
      <c r="K1385" s="15">
        <v>0</v>
      </c>
      <c r="L1385" s="15">
        <v>475</v>
      </c>
      <c r="M1385" s="15">
        <v>0</v>
      </c>
      <c r="N1385" s="15">
        <v>30100</v>
      </c>
      <c r="O1385" s="15">
        <v>93306.559999999998</v>
      </c>
      <c r="P1385" s="15">
        <v>80</v>
      </c>
      <c r="Q1385" s="15">
        <v>7772.8</v>
      </c>
      <c r="R1385" s="15">
        <v>34153.4</v>
      </c>
      <c r="S1385" s="15">
        <v>89115</v>
      </c>
      <c r="T1385" s="15">
        <v>46197.760000000002</v>
      </c>
      <c r="U1385" s="15">
        <v>0</v>
      </c>
      <c r="V1385" s="15">
        <v>0</v>
      </c>
      <c r="W1385" s="15">
        <v>105212.76</v>
      </c>
      <c r="X1385" s="16">
        <v>270</v>
      </c>
      <c r="Y1385" s="16">
        <v>745</v>
      </c>
      <c r="Z1385" s="16">
        <v>0</v>
      </c>
      <c r="AA1385" s="16">
        <v>0</v>
      </c>
      <c r="AB1385" s="16">
        <v>1015</v>
      </c>
      <c r="AC1385" s="16">
        <v>0</v>
      </c>
      <c r="AD1385" s="15">
        <v>0</v>
      </c>
      <c r="AE1385" s="15">
        <v>79023.8</v>
      </c>
      <c r="AF1385" s="17">
        <v>-75.84</v>
      </c>
      <c r="AG1385" s="17">
        <v>0</v>
      </c>
      <c r="AH1385" s="17">
        <v>0</v>
      </c>
      <c r="AI1385" s="17">
        <v>0</v>
      </c>
      <c r="AJ1385" s="17">
        <v>0</v>
      </c>
      <c r="AK1385" s="17">
        <v>0</v>
      </c>
      <c r="AL1385" s="18">
        <v>1150</v>
      </c>
      <c r="AM1385" s="18">
        <v>1183</v>
      </c>
      <c r="AN1385" s="35">
        <v>42852</v>
      </c>
      <c r="AO1385" s="35">
        <v>42850</v>
      </c>
      <c r="AP1385" s="23" t="s">
        <v>50</v>
      </c>
      <c r="AQ1385" s="36">
        <v>42851.36446759259</v>
      </c>
      <c r="AR1385" s="20" t="s">
        <v>71</v>
      </c>
      <c r="AS1385" s="25" t="s">
        <v>50</v>
      </c>
      <c r="AT1385" s="37">
        <v>42851.483703703707</v>
      </c>
      <c r="AU1385" s="21" t="s">
        <v>51</v>
      </c>
    </row>
    <row r="1386" spans="1:47" x14ac:dyDescent="0.2">
      <c r="A1386" s="4" t="s">
        <v>188</v>
      </c>
      <c r="B1386" s="14" t="s">
        <v>189</v>
      </c>
      <c r="C1386" s="34">
        <v>42850</v>
      </c>
      <c r="D1386" s="15">
        <v>65355</v>
      </c>
      <c r="E1386" s="15">
        <v>64805</v>
      </c>
      <c r="F1386" s="15">
        <v>0</v>
      </c>
      <c r="G1386" s="15">
        <v>0</v>
      </c>
      <c r="H1386" s="15">
        <v>0</v>
      </c>
      <c r="I1386" s="15">
        <v>550</v>
      </c>
      <c r="J1386" s="15">
        <v>10486.77</v>
      </c>
      <c r="K1386" s="15">
        <v>0</v>
      </c>
      <c r="L1386" s="15">
        <v>340</v>
      </c>
      <c r="M1386" s="15">
        <v>0</v>
      </c>
      <c r="N1386" s="15">
        <v>4000</v>
      </c>
      <c r="O1386" s="15">
        <v>50217.83</v>
      </c>
      <c r="P1386" s="15">
        <v>0</v>
      </c>
      <c r="Q1386" s="15">
        <v>12290.9</v>
      </c>
      <c r="R1386" s="15">
        <v>17673.04</v>
      </c>
      <c r="S1386" s="15">
        <v>64805</v>
      </c>
      <c r="T1386" s="15">
        <v>15376.77</v>
      </c>
      <c r="U1386" s="15">
        <v>0</v>
      </c>
      <c r="V1386" s="15">
        <v>0</v>
      </c>
      <c r="W1386" s="15">
        <v>76181.77</v>
      </c>
      <c r="X1386" s="16">
        <v>330</v>
      </c>
      <c r="Y1386" s="16">
        <v>975</v>
      </c>
      <c r="Z1386" s="16">
        <v>0</v>
      </c>
      <c r="AA1386" s="16">
        <v>0</v>
      </c>
      <c r="AB1386" s="16">
        <v>1305</v>
      </c>
      <c r="AC1386" s="16">
        <v>0</v>
      </c>
      <c r="AD1386" s="15">
        <v>0</v>
      </c>
      <c r="AE1386" s="15">
        <v>40696.06</v>
      </c>
      <c r="AF1386" s="17">
        <v>-159.13999999999999</v>
      </c>
      <c r="AG1386" s="17">
        <v>0</v>
      </c>
      <c r="AH1386" s="17">
        <v>0</v>
      </c>
      <c r="AI1386" s="17">
        <v>-50.4</v>
      </c>
      <c r="AJ1386" s="17">
        <v>0</v>
      </c>
      <c r="AK1386" s="17">
        <v>0</v>
      </c>
      <c r="AL1386" s="18">
        <v>732</v>
      </c>
      <c r="AM1386" s="18">
        <v>754</v>
      </c>
      <c r="AN1386" s="35">
        <v>42853</v>
      </c>
      <c r="AO1386" s="35">
        <v>42851</v>
      </c>
      <c r="AP1386" s="23" t="s">
        <v>50</v>
      </c>
      <c r="AQ1386" s="36">
        <v>42851.76699074074</v>
      </c>
      <c r="AR1386" s="20" t="s">
        <v>71</v>
      </c>
      <c r="AS1386" s="25" t="s">
        <v>50</v>
      </c>
      <c r="AT1386" s="37">
        <v>42852.415972222225</v>
      </c>
      <c r="AU1386" s="21" t="s">
        <v>51</v>
      </c>
    </row>
    <row r="1387" spans="1:47" x14ac:dyDescent="0.2">
      <c r="A1387" s="4" t="s">
        <v>188</v>
      </c>
      <c r="B1387" s="14" t="s">
        <v>189</v>
      </c>
      <c r="C1387" s="34">
        <v>42851</v>
      </c>
      <c r="D1387" s="15">
        <v>67840</v>
      </c>
      <c r="E1387" s="15">
        <v>67390</v>
      </c>
      <c r="F1387" s="15">
        <v>200</v>
      </c>
      <c r="G1387" s="15">
        <v>0</v>
      </c>
      <c r="H1387" s="15">
        <v>0</v>
      </c>
      <c r="I1387" s="15">
        <v>250</v>
      </c>
      <c r="J1387" s="15">
        <v>9899.85</v>
      </c>
      <c r="K1387" s="15">
        <v>0</v>
      </c>
      <c r="L1387" s="15">
        <v>635</v>
      </c>
      <c r="M1387" s="15">
        <v>0</v>
      </c>
      <c r="N1387" s="15">
        <v>15600</v>
      </c>
      <c r="O1387" s="15">
        <v>67736.58</v>
      </c>
      <c r="P1387" s="15">
        <v>0</v>
      </c>
      <c r="Q1387" s="15">
        <v>6356.1</v>
      </c>
      <c r="R1387" s="15">
        <v>19882.169999999998</v>
      </c>
      <c r="S1387" s="15">
        <v>67390</v>
      </c>
      <c r="T1387" s="15">
        <v>26584.85</v>
      </c>
      <c r="U1387" s="15">
        <v>0</v>
      </c>
      <c r="V1387" s="15">
        <v>0</v>
      </c>
      <c r="W1387" s="15">
        <v>78374.850000000006</v>
      </c>
      <c r="X1387" s="16">
        <v>360</v>
      </c>
      <c r="Y1387" s="16">
        <v>740</v>
      </c>
      <c r="Z1387" s="16">
        <v>0</v>
      </c>
      <c r="AA1387" s="16">
        <v>0</v>
      </c>
      <c r="AB1387" s="16">
        <v>1100</v>
      </c>
      <c r="AC1387" s="16">
        <v>0</v>
      </c>
      <c r="AD1387" s="15">
        <v>0</v>
      </c>
      <c r="AE1387" s="15">
        <v>58301.73</v>
      </c>
      <c r="AF1387" s="17">
        <v>-68.569999999999993</v>
      </c>
      <c r="AG1387" s="17">
        <v>0</v>
      </c>
      <c r="AH1387" s="17">
        <v>0</v>
      </c>
      <c r="AI1387" s="17">
        <v>0</v>
      </c>
      <c r="AJ1387" s="17">
        <v>0</v>
      </c>
      <c r="AK1387" s="17">
        <v>0</v>
      </c>
      <c r="AL1387" s="18">
        <v>798</v>
      </c>
      <c r="AM1387" s="18">
        <v>840</v>
      </c>
      <c r="AN1387" s="35">
        <v>42857</v>
      </c>
      <c r="AO1387" s="35">
        <v>42852</v>
      </c>
      <c r="AP1387" s="23" t="s">
        <v>50</v>
      </c>
      <c r="AQ1387" s="36">
        <v>42852.761180555557</v>
      </c>
      <c r="AR1387" s="20" t="s">
        <v>71</v>
      </c>
      <c r="AS1387" s="25" t="s">
        <v>50</v>
      </c>
      <c r="AT1387" s="37">
        <v>42853.463414351849</v>
      </c>
      <c r="AU1387" s="21" t="s">
        <v>51</v>
      </c>
    </row>
    <row r="1388" spans="1:47" x14ac:dyDescent="0.2">
      <c r="A1388" s="4" t="s">
        <v>188</v>
      </c>
      <c r="B1388" s="14" t="s">
        <v>189</v>
      </c>
      <c r="C1388" s="34">
        <v>42852</v>
      </c>
      <c r="D1388" s="15">
        <v>65610</v>
      </c>
      <c r="E1388" s="15">
        <v>64560</v>
      </c>
      <c r="F1388" s="15">
        <v>0</v>
      </c>
      <c r="G1388" s="15">
        <v>0</v>
      </c>
      <c r="H1388" s="15">
        <v>0</v>
      </c>
      <c r="I1388" s="15">
        <v>1050</v>
      </c>
      <c r="J1388" s="15">
        <v>13631.61</v>
      </c>
      <c r="K1388" s="15">
        <v>10</v>
      </c>
      <c r="L1388" s="15">
        <v>265</v>
      </c>
      <c r="M1388" s="15">
        <v>0</v>
      </c>
      <c r="N1388" s="15">
        <v>13900</v>
      </c>
      <c r="O1388" s="15">
        <v>63488.18</v>
      </c>
      <c r="P1388" s="15">
        <v>0</v>
      </c>
      <c r="Q1388" s="15">
        <v>4289.43</v>
      </c>
      <c r="R1388" s="15">
        <v>25639</v>
      </c>
      <c r="S1388" s="15">
        <v>64560</v>
      </c>
      <c r="T1388" s="15">
        <v>28856.61</v>
      </c>
      <c r="U1388" s="15">
        <v>0</v>
      </c>
      <c r="V1388" s="15">
        <v>0</v>
      </c>
      <c r="W1388" s="15">
        <v>79516.61</v>
      </c>
      <c r="X1388" s="16">
        <v>230</v>
      </c>
      <c r="Y1388" s="16">
        <v>675</v>
      </c>
      <c r="Z1388" s="16">
        <v>0</v>
      </c>
      <c r="AA1388" s="16">
        <v>0</v>
      </c>
      <c r="AB1388" s="16">
        <v>905</v>
      </c>
      <c r="AC1388" s="16">
        <v>0</v>
      </c>
      <c r="AD1388" s="15">
        <v>0</v>
      </c>
      <c r="AE1388" s="15">
        <v>50486.57</v>
      </c>
      <c r="AF1388" s="17">
        <v>-98.07</v>
      </c>
      <c r="AG1388" s="17">
        <v>0</v>
      </c>
      <c r="AH1388" s="17">
        <v>0</v>
      </c>
      <c r="AI1388" s="17">
        <v>0</v>
      </c>
      <c r="AJ1388" s="17">
        <v>0</v>
      </c>
      <c r="AK1388" s="17">
        <v>0</v>
      </c>
      <c r="AL1388" s="18">
        <v>824</v>
      </c>
      <c r="AM1388" s="18">
        <v>848</v>
      </c>
      <c r="AN1388" s="35">
        <v>42858</v>
      </c>
      <c r="AO1388" s="35">
        <v>42853</v>
      </c>
      <c r="AP1388" s="23" t="s">
        <v>50</v>
      </c>
      <c r="AQ1388" s="36">
        <v>42855.831770833334</v>
      </c>
      <c r="AR1388" s="20" t="s">
        <v>51</v>
      </c>
      <c r="AS1388" s="25" t="s">
        <v>50</v>
      </c>
      <c r="AT1388" s="37">
        <v>42857.468946759262</v>
      </c>
      <c r="AU1388" s="21" t="s">
        <v>51</v>
      </c>
    </row>
    <row r="1389" spans="1:47" x14ac:dyDescent="0.2">
      <c r="A1389" s="4" t="s">
        <v>188</v>
      </c>
      <c r="B1389" s="14" t="s">
        <v>189</v>
      </c>
      <c r="C1389" s="34">
        <v>42853</v>
      </c>
      <c r="D1389" s="15">
        <v>56465</v>
      </c>
      <c r="E1389" s="15">
        <v>55565</v>
      </c>
      <c r="F1389" s="15">
        <v>100</v>
      </c>
      <c r="G1389" s="15">
        <v>0</v>
      </c>
      <c r="H1389" s="15">
        <v>0</v>
      </c>
      <c r="I1389" s="15">
        <v>800</v>
      </c>
      <c r="J1389" s="15">
        <v>10116.959999999999</v>
      </c>
      <c r="K1389" s="15">
        <v>0</v>
      </c>
      <c r="L1389" s="15">
        <v>405</v>
      </c>
      <c r="M1389" s="15">
        <v>0</v>
      </c>
      <c r="N1389" s="15">
        <v>24000</v>
      </c>
      <c r="O1389" s="15">
        <v>64683.06</v>
      </c>
      <c r="P1389" s="15">
        <v>0</v>
      </c>
      <c r="Q1389" s="15">
        <v>2040</v>
      </c>
      <c r="R1389" s="15">
        <v>24263.9</v>
      </c>
      <c r="S1389" s="15">
        <v>55565</v>
      </c>
      <c r="T1389" s="15">
        <v>35421.96</v>
      </c>
      <c r="U1389" s="15">
        <v>0</v>
      </c>
      <c r="V1389" s="15">
        <v>0</v>
      </c>
      <c r="W1389" s="15">
        <v>66986.960000000006</v>
      </c>
      <c r="X1389" s="16">
        <v>200</v>
      </c>
      <c r="Y1389" s="16">
        <v>745</v>
      </c>
      <c r="Z1389" s="16">
        <v>0</v>
      </c>
      <c r="AA1389" s="16">
        <v>0</v>
      </c>
      <c r="AB1389" s="16">
        <v>945</v>
      </c>
      <c r="AC1389" s="16">
        <v>0</v>
      </c>
      <c r="AD1389" s="15">
        <v>0</v>
      </c>
      <c r="AE1389" s="15">
        <v>55106.1</v>
      </c>
      <c r="AF1389" s="17">
        <v>-12.01</v>
      </c>
      <c r="AG1389" s="17">
        <v>0</v>
      </c>
      <c r="AH1389" s="17">
        <v>0</v>
      </c>
      <c r="AI1389" s="17">
        <v>0</v>
      </c>
      <c r="AJ1389" s="17">
        <v>0</v>
      </c>
      <c r="AK1389" s="17">
        <v>0</v>
      </c>
      <c r="AL1389" s="18">
        <v>721</v>
      </c>
      <c r="AM1389" s="18">
        <v>749</v>
      </c>
      <c r="AN1389" s="35">
        <v>42859</v>
      </c>
      <c r="AO1389" s="35">
        <v>42854</v>
      </c>
      <c r="AP1389" s="23" t="s">
        <v>50</v>
      </c>
      <c r="AQ1389" s="36">
        <v>42857.636863425927</v>
      </c>
      <c r="AR1389" s="20" t="s">
        <v>71</v>
      </c>
      <c r="AS1389" s="25" t="s">
        <v>50</v>
      </c>
      <c r="AT1389" s="37">
        <v>42857.881342592591</v>
      </c>
      <c r="AU1389" s="21" t="s">
        <v>51</v>
      </c>
    </row>
    <row r="1390" spans="1:47" x14ac:dyDescent="0.2">
      <c r="A1390" s="4" t="s">
        <v>188</v>
      </c>
      <c r="B1390" s="14" t="s">
        <v>189</v>
      </c>
      <c r="C1390" s="34">
        <v>42854</v>
      </c>
      <c r="D1390" s="15">
        <v>33865</v>
      </c>
      <c r="E1390" s="15">
        <v>33715</v>
      </c>
      <c r="F1390" s="15">
        <v>0</v>
      </c>
      <c r="G1390" s="15">
        <v>0</v>
      </c>
      <c r="H1390" s="15">
        <v>0</v>
      </c>
      <c r="I1390" s="15">
        <v>150</v>
      </c>
      <c r="J1390" s="15">
        <v>7654.08</v>
      </c>
      <c r="K1390" s="15">
        <v>0</v>
      </c>
      <c r="L1390" s="15">
        <v>105</v>
      </c>
      <c r="M1390" s="15">
        <v>0</v>
      </c>
      <c r="N1390" s="15">
        <v>4500</v>
      </c>
      <c r="O1390" s="15">
        <v>35390.199999999997</v>
      </c>
      <c r="P1390" s="15">
        <v>0</v>
      </c>
      <c r="Q1390" s="15">
        <v>1096.8</v>
      </c>
      <c r="R1390" s="15">
        <v>9637.08</v>
      </c>
      <c r="S1390" s="15">
        <v>33715</v>
      </c>
      <c r="T1390" s="15">
        <v>12409.08</v>
      </c>
      <c r="U1390" s="15">
        <v>0</v>
      </c>
      <c r="V1390" s="15">
        <v>0</v>
      </c>
      <c r="W1390" s="15">
        <v>41624.080000000002</v>
      </c>
      <c r="X1390" s="16">
        <v>40</v>
      </c>
      <c r="Y1390" s="16">
        <v>70</v>
      </c>
      <c r="Z1390" s="16">
        <v>0</v>
      </c>
      <c r="AA1390" s="16">
        <v>0</v>
      </c>
      <c r="AB1390" s="16">
        <v>110</v>
      </c>
      <c r="AC1390" s="16">
        <v>0</v>
      </c>
      <c r="AD1390" s="15">
        <v>0</v>
      </c>
      <c r="AE1390" s="15">
        <v>27741.119999999999</v>
      </c>
      <c r="AF1390" s="17">
        <v>0</v>
      </c>
      <c r="AG1390" s="17">
        <v>0</v>
      </c>
      <c r="AH1390" s="17">
        <v>0</v>
      </c>
      <c r="AI1390" s="17">
        <v>-1096.8</v>
      </c>
      <c r="AJ1390" s="17">
        <v>0</v>
      </c>
      <c r="AK1390" s="17">
        <v>0</v>
      </c>
      <c r="AL1390" s="18">
        <v>455</v>
      </c>
      <c r="AM1390" s="18">
        <v>461</v>
      </c>
      <c r="AN1390" s="35">
        <v>42859</v>
      </c>
      <c r="AO1390" s="35">
        <v>42857</v>
      </c>
      <c r="AP1390" s="23" t="s">
        <v>50</v>
      </c>
      <c r="AQ1390" s="36">
        <v>42857.818333333336</v>
      </c>
      <c r="AR1390" s="20" t="s">
        <v>71</v>
      </c>
      <c r="AS1390" s="25" t="s">
        <v>50</v>
      </c>
      <c r="AT1390" s="37">
        <v>42857.881342592591</v>
      </c>
      <c r="AU1390" s="21" t="s">
        <v>51</v>
      </c>
    </row>
    <row r="1391" spans="1:47" x14ac:dyDescent="0.2">
      <c r="A1391" s="4" t="s">
        <v>190</v>
      </c>
      <c r="B1391" s="14" t="s">
        <v>191</v>
      </c>
      <c r="C1391" s="34">
        <v>42826</v>
      </c>
      <c r="D1391" s="15">
        <v>51695</v>
      </c>
      <c r="E1391" s="15">
        <v>51195</v>
      </c>
      <c r="F1391" s="15">
        <v>0</v>
      </c>
      <c r="G1391" s="15">
        <v>0</v>
      </c>
      <c r="H1391" s="15">
        <v>0</v>
      </c>
      <c r="I1391" s="15">
        <v>500</v>
      </c>
      <c r="J1391" s="15">
        <v>2796.57</v>
      </c>
      <c r="K1391" s="15">
        <v>0</v>
      </c>
      <c r="L1391" s="15">
        <v>535</v>
      </c>
      <c r="M1391" s="15">
        <v>175</v>
      </c>
      <c r="N1391" s="15">
        <v>0</v>
      </c>
      <c r="O1391" s="15">
        <v>49300.67</v>
      </c>
      <c r="P1391" s="15">
        <v>0</v>
      </c>
      <c r="Q1391" s="15">
        <v>0</v>
      </c>
      <c r="R1391" s="15">
        <v>5900.9</v>
      </c>
      <c r="S1391" s="15">
        <v>51195</v>
      </c>
      <c r="T1391" s="15">
        <v>3777.17</v>
      </c>
      <c r="U1391" s="15">
        <v>0</v>
      </c>
      <c r="V1391" s="15">
        <v>229.4</v>
      </c>
      <c r="W1391" s="15">
        <v>55201.57</v>
      </c>
      <c r="X1391" s="16">
        <v>0</v>
      </c>
      <c r="Y1391" s="16">
        <v>0</v>
      </c>
      <c r="Z1391" s="16">
        <v>0</v>
      </c>
      <c r="AA1391" s="16">
        <v>0</v>
      </c>
      <c r="AB1391" s="16">
        <v>0</v>
      </c>
      <c r="AC1391" s="16">
        <v>0</v>
      </c>
      <c r="AD1391" s="15">
        <v>0</v>
      </c>
      <c r="AE1391" s="15">
        <v>45794.1</v>
      </c>
      <c r="AF1391" s="17">
        <v>0</v>
      </c>
      <c r="AG1391" s="17">
        <v>0.9</v>
      </c>
      <c r="AH1391" s="17">
        <v>0</v>
      </c>
      <c r="AI1391" s="17">
        <v>0</v>
      </c>
      <c r="AJ1391" s="17">
        <v>0</v>
      </c>
      <c r="AK1391" s="17">
        <v>0</v>
      </c>
      <c r="AL1391" s="18">
        <v>771</v>
      </c>
      <c r="AM1391" s="18">
        <v>779</v>
      </c>
      <c r="AN1391" s="35">
        <v>42830</v>
      </c>
      <c r="AO1391" s="35">
        <v>42827</v>
      </c>
      <c r="AP1391" s="23" t="s">
        <v>50</v>
      </c>
      <c r="AQ1391" s="36">
        <v>42829.448368055557</v>
      </c>
      <c r="AR1391" s="20" t="s">
        <v>51</v>
      </c>
      <c r="AS1391" s="25" t="s">
        <v>50</v>
      </c>
      <c r="AT1391" s="37">
        <v>42850.879733796297</v>
      </c>
      <c r="AU1391" s="21" t="s">
        <v>57</v>
      </c>
    </row>
    <row r="1392" spans="1:47" x14ac:dyDescent="0.2">
      <c r="A1392" s="4" t="s">
        <v>190</v>
      </c>
      <c r="B1392" s="14" t="s">
        <v>191</v>
      </c>
      <c r="C1392" s="34">
        <v>42828</v>
      </c>
      <c r="D1392" s="15">
        <v>86830</v>
      </c>
      <c r="E1392" s="15">
        <v>85580</v>
      </c>
      <c r="F1392" s="15">
        <v>900</v>
      </c>
      <c r="G1392" s="15">
        <v>0</v>
      </c>
      <c r="H1392" s="15">
        <v>0</v>
      </c>
      <c r="I1392" s="15">
        <v>350</v>
      </c>
      <c r="J1392" s="15">
        <v>10604.85</v>
      </c>
      <c r="K1392" s="15">
        <v>0</v>
      </c>
      <c r="L1392" s="15">
        <v>660</v>
      </c>
      <c r="M1392" s="15">
        <v>500</v>
      </c>
      <c r="N1392" s="15">
        <v>0</v>
      </c>
      <c r="O1392" s="15">
        <v>86561.05</v>
      </c>
      <c r="P1392" s="15">
        <v>0</v>
      </c>
      <c r="Q1392" s="15">
        <v>0</v>
      </c>
      <c r="R1392" s="15">
        <v>12033.8</v>
      </c>
      <c r="S1392" s="15">
        <v>85580</v>
      </c>
      <c r="T1392" s="15">
        <v>13014.85</v>
      </c>
      <c r="U1392" s="15">
        <v>0</v>
      </c>
      <c r="V1392" s="15">
        <v>0</v>
      </c>
      <c r="W1392" s="15">
        <v>98594.85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16">
        <v>0</v>
      </c>
      <c r="AD1392" s="15">
        <v>0</v>
      </c>
      <c r="AE1392" s="15">
        <v>74796.2</v>
      </c>
      <c r="AF1392" s="17">
        <v>0</v>
      </c>
      <c r="AG1392" s="17">
        <v>0.8</v>
      </c>
      <c r="AH1392" s="17">
        <v>0</v>
      </c>
      <c r="AI1392" s="17">
        <v>100</v>
      </c>
      <c r="AJ1392" s="17">
        <v>0</v>
      </c>
      <c r="AK1392" s="17">
        <v>0</v>
      </c>
      <c r="AL1392" s="18">
        <v>1044</v>
      </c>
      <c r="AM1392" s="18">
        <v>1073</v>
      </c>
      <c r="AN1392" s="35">
        <v>42832</v>
      </c>
      <c r="AO1392" s="35">
        <v>42829</v>
      </c>
      <c r="AP1392" s="23" t="s">
        <v>50</v>
      </c>
      <c r="AQ1392" s="36">
        <v>42830.867534722223</v>
      </c>
      <c r="AR1392" s="20" t="s">
        <v>51</v>
      </c>
      <c r="AS1392" s="25" t="s">
        <v>50</v>
      </c>
      <c r="AT1392" s="37">
        <v>42850.879733796297</v>
      </c>
      <c r="AU1392" s="21" t="s">
        <v>57</v>
      </c>
    </row>
    <row r="1393" spans="1:47" x14ac:dyDescent="0.2">
      <c r="A1393" s="4" t="s">
        <v>190</v>
      </c>
      <c r="B1393" s="14" t="s">
        <v>191</v>
      </c>
      <c r="C1393" s="34">
        <v>42829</v>
      </c>
      <c r="D1393" s="15">
        <v>92370</v>
      </c>
      <c r="E1393" s="15">
        <v>90770</v>
      </c>
      <c r="F1393" s="15">
        <v>600</v>
      </c>
      <c r="G1393" s="15">
        <v>0</v>
      </c>
      <c r="H1393" s="15">
        <v>0</v>
      </c>
      <c r="I1393" s="15">
        <v>1000</v>
      </c>
      <c r="J1393" s="15">
        <v>5861.4</v>
      </c>
      <c r="K1393" s="15">
        <v>0</v>
      </c>
      <c r="L1393" s="15">
        <v>640</v>
      </c>
      <c r="M1393" s="15">
        <v>305</v>
      </c>
      <c r="N1393" s="15">
        <v>0</v>
      </c>
      <c r="O1393" s="15">
        <v>90094.3</v>
      </c>
      <c r="P1393" s="15">
        <v>0</v>
      </c>
      <c r="Q1393" s="15">
        <v>0</v>
      </c>
      <c r="R1393" s="15">
        <v>9082.1</v>
      </c>
      <c r="S1393" s="15">
        <v>90770</v>
      </c>
      <c r="T1393" s="15">
        <v>8406.4</v>
      </c>
      <c r="U1393" s="15">
        <v>0</v>
      </c>
      <c r="V1393" s="15">
        <v>0</v>
      </c>
      <c r="W1393" s="15">
        <v>99176.4</v>
      </c>
      <c r="X1393" s="16">
        <v>0</v>
      </c>
      <c r="Y1393" s="16">
        <v>0</v>
      </c>
      <c r="Z1393" s="16">
        <v>0</v>
      </c>
      <c r="AA1393" s="16">
        <v>0</v>
      </c>
      <c r="AB1393" s="16">
        <v>0</v>
      </c>
      <c r="AC1393" s="16">
        <v>0</v>
      </c>
      <c r="AD1393" s="15">
        <v>0</v>
      </c>
      <c r="AE1393" s="15">
        <v>83287.899999999994</v>
      </c>
      <c r="AF1393" s="17">
        <v>0</v>
      </c>
      <c r="AG1393" s="17">
        <v>0.1</v>
      </c>
      <c r="AH1393" s="17">
        <v>0</v>
      </c>
      <c r="AI1393" s="17">
        <v>0</v>
      </c>
      <c r="AJ1393" s="17">
        <v>0</v>
      </c>
      <c r="AK1393" s="17">
        <v>0</v>
      </c>
      <c r="AL1393" s="18">
        <v>1274</v>
      </c>
      <c r="AM1393" s="18">
        <v>1301</v>
      </c>
      <c r="AN1393" s="35">
        <v>42835</v>
      </c>
      <c r="AO1393" s="35">
        <v>42830</v>
      </c>
      <c r="AP1393" s="23" t="s">
        <v>50</v>
      </c>
      <c r="AQ1393" s="36">
        <v>42834.909942129627</v>
      </c>
      <c r="AR1393" s="20" t="s">
        <v>51</v>
      </c>
      <c r="AS1393" s="25" t="s">
        <v>50</v>
      </c>
      <c r="AT1393" s="37">
        <v>42850.879733796297</v>
      </c>
      <c r="AU1393" s="21" t="s">
        <v>57</v>
      </c>
    </row>
    <row r="1394" spans="1:47" x14ac:dyDescent="0.2">
      <c r="A1394" s="4" t="s">
        <v>190</v>
      </c>
      <c r="B1394" s="14" t="s">
        <v>191</v>
      </c>
      <c r="C1394" s="34">
        <v>42830</v>
      </c>
      <c r="D1394" s="15">
        <v>77580</v>
      </c>
      <c r="E1394" s="15">
        <v>76730</v>
      </c>
      <c r="F1394" s="15">
        <v>50</v>
      </c>
      <c r="G1394" s="15">
        <v>0</v>
      </c>
      <c r="H1394" s="15">
        <v>0</v>
      </c>
      <c r="I1394" s="15">
        <v>800</v>
      </c>
      <c r="J1394" s="15">
        <v>3536.97</v>
      </c>
      <c r="K1394" s="15">
        <v>0</v>
      </c>
      <c r="L1394" s="15">
        <v>730</v>
      </c>
      <c r="M1394" s="15">
        <v>165</v>
      </c>
      <c r="N1394" s="15">
        <v>0</v>
      </c>
      <c r="O1394" s="15">
        <v>75113.210000000006</v>
      </c>
      <c r="P1394" s="15">
        <v>0</v>
      </c>
      <c r="Q1394" s="15">
        <v>0</v>
      </c>
      <c r="R1394" s="15">
        <v>6898.76</v>
      </c>
      <c r="S1394" s="15">
        <v>76730</v>
      </c>
      <c r="T1394" s="15">
        <v>5281.97</v>
      </c>
      <c r="U1394" s="15">
        <v>0</v>
      </c>
      <c r="V1394" s="15">
        <v>0</v>
      </c>
      <c r="W1394" s="15">
        <v>82011.97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  <c r="AD1394" s="15">
        <v>0</v>
      </c>
      <c r="AE1394" s="15">
        <v>70681.240000000005</v>
      </c>
      <c r="AF1394" s="17">
        <v>0</v>
      </c>
      <c r="AG1394" s="17">
        <v>0.76</v>
      </c>
      <c r="AH1394" s="17">
        <v>0</v>
      </c>
      <c r="AI1394" s="17">
        <v>0</v>
      </c>
      <c r="AJ1394" s="17">
        <v>0</v>
      </c>
      <c r="AK1394" s="17">
        <v>0</v>
      </c>
      <c r="AL1394" s="18">
        <v>1032</v>
      </c>
      <c r="AM1394" s="18">
        <v>1064</v>
      </c>
      <c r="AN1394" s="35">
        <v>42835</v>
      </c>
      <c r="AO1394" s="35">
        <v>42832</v>
      </c>
      <c r="AP1394" s="23" t="s">
        <v>50</v>
      </c>
      <c r="AQ1394" s="36">
        <v>42834.962199074071</v>
      </c>
      <c r="AR1394" s="20" t="s">
        <v>51</v>
      </c>
      <c r="AS1394" s="25" t="s">
        <v>50</v>
      </c>
      <c r="AT1394" s="37">
        <v>42850.879733796297</v>
      </c>
      <c r="AU1394" s="21" t="s">
        <v>57</v>
      </c>
    </row>
    <row r="1395" spans="1:47" x14ac:dyDescent="0.2">
      <c r="A1395" s="4" t="s">
        <v>190</v>
      </c>
      <c r="B1395" s="14" t="s">
        <v>191</v>
      </c>
      <c r="C1395" s="34">
        <v>42832</v>
      </c>
      <c r="D1395" s="15">
        <v>139890</v>
      </c>
      <c r="E1395" s="15">
        <v>138840</v>
      </c>
      <c r="F1395" s="15">
        <v>0</v>
      </c>
      <c r="G1395" s="15">
        <v>0</v>
      </c>
      <c r="H1395" s="15">
        <v>0</v>
      </c>
      <c r="I1395" s="15">
        <v>1050</v>
      </c>
      <c r="J1395" s="15">
        <v>13823.7</v>
      </c>
      <c r="K1395" s="15">
        <v>0</v>
      </c>
      <c r="L1395" s="15">
        <v>755</v>
      </c>
      <c r="M1395" s="15">
        <v>400</v>
      </c>
      <c r="N1395" s="15">
        <v>0</v>
      </c>
      <c r="O1395" s="15">
        <v>135507.70000000001</v>
      </c>
      <c r="P1395" s="15">
        <v>0</v>
      </c>
      <c r="Q1395" s="15">
        <v>0</v>
      </c>
      <c r="R1395" s="15">
        <v>19361</v>
      </c>
      <c r="S1395" s="15">
        <v>138840</v>
      </c>
      <c r="T1395" s="15">
        <v>16028.7</v>
      </c>
      <c r="U1395" s="15">
        <v>0</v>
      </c>
      <c r="V1395" s="15">
        <v>0</v>
      </c>
      <c r="W1395" s="15">
        <v>154868.70000000001</v>
      </c>
      <c r="X1395" s="16">
        <v>0</v>
      </c>
      <c r="Y1395" s="16">
        <v>0</v>
      </c>
      <c r="Z1395" s="16">
        <v>0</v>
      </c>
      <c r="AA1395" s="16">
        <v>0</v>
      </c>
      <c r="AB1395" s="16">
        <v>0</v>
      </c>
      <c r="AC1395" s="16">
        <v>0</v>
      </c>
      <c r="AD1395" s="15">
        <v>0</v>
      </c>
      <c r="AE1395" s="15">
        <v>120529</v>
      </c>
      <c r="AF1395" s="17">
        <v>0</v>
      </c>
      <c r="AG1395" s="17">
        <v>0</v>
      </c>
      <c r="AH1395" s="17">
        <v>0</v>
      </c>
      <c r="AI1395" s="17">
        <v>0</v>
      </c>
      <c r="AJ1395" s="17">
        <v>0</v>
      </c>
      <c r="AK1395" s="17">
        <v>0</v>
      </c>
      <c r="AL1395" s="18">
        <v>1816</v>
      </c>
      <c r="AM1395" s="18">
        <v>1862</v>
      </c>
      <c r="AN1395" s="35">
        <v>42837</v>
      </c>
      <c r="AO1395" s="35">
        <v>42833</v>
      </c>
      <c r="AP1395" s="23" t="s">
        <v>50</v>
      </c>
      <c r="AQ1395" s="36">
        <v>42836.555405092593</v>
      </c>
      <c r="AR1395" s="20" t="s">
        <v>51</v>
      </c>
      <c r="AS1395" s="25" t="s">
        <v>50</v>
      </c>
      <c r="AT1395" s="37">
        <v>42850.879733796297</v>
      </c>
      <c r="AU1395" s="21" t="s">
        <v>57</v>
      </c>
    </row>
    <row r="1396" spans="1:47" x14ac:dyDescent="0.2">
      <c r="A1396" s="4" t="s">
        <v>190</v>
      </c>
      <c r="B1396" s="14" t="s">
        <v>191</v>
      </c>
      <c r="C1396" s="34">
        <v>42833</v>
      </c>
      <c r="D1396" s="15">
        <v>76220</v>
      </c>
      <c r="E1396" s="15">
        <v>75570</v>
      </c>
      <c r="F1396" s="15">
        <v>0</v>
      </c>
      <c r="G1396" s="15">
        <v>0</v>
      </c>
      <c r="H1396" s="15">
        <v>0</v>
      </c>
      <c r="I1396" s="15">
        <v>650</v>
      </c>
      <c r="J1396" s="15">
        <v>10135.98</v>
      </c>
      <c r="K1396" s="15">
        <v>0</v>
      </c>
      <c r="L1396" s="15">
        <v>610</v>
      </c>
      <c r="M1396" s="15">
        <v>20</v>
      </c>
      <c r="N1396" s="15">
        <v>0</v>
      </c>
      <c r="O1396" s="15">
        <v>82421.279999999999</v>
      </c>
      <c r="P1396" s="15">
        <v>0</v>
      </c>
      <c r="Q1396" s="15">
        <v>0</v>
      </c>
      <c r="R1396" s="15">
        <v>4564.7</v>
      </c>
      <c r="S1396" s="15">
        <v>75570</v>
      </c>
      <c r="T1396" s="15">
        <v>11415.98</v>
      </c>
      <c r="U1396" s="15">
        <v>0</v>
      </c>
      <c r="V1396" s="15">
        <v>0</v>
      </c>
      <c r="W1396" s="15">
        <v>86985.98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  <c r="AD1396" s="15">
        <v>0</v>
      </c>
      <c r="AE1396" s="15">
        <v>71655.3</v>
      </c>
      <c r="AF1396" s="17">
        <v>0</v>
      </c>
      <c r="AG1396" s="17">
        <v>0.7</v>
      </c>
      <c r="AH1396" s="17">
        <v>0</v>
      </c>
      <c r="AI1396" s="17">
        <v>0</v>
      </c>
      <c r="AJ1396" s="17">
        <v>0</v>
      </c>
      <c r="AK1396" s="17">
        <v>0</v>
      </c>
      <c r="AL1396" s="18">
        <v>1056</v>
      </c>
      <c r="AM1396" s="18">
        <v>1075</v>
      </c>
      <c r="AN1396" s="35">
        <v>42837</v>
      </c>
      <c r="AO1396" s="35">
        <v>42835</v>
      </c>
      <c r="AP1396" s="23" t="s">
        <v>50</v>
      </c>
      <c r="AQ1396" s="36">
        <v>42836.55574074074</v>
      </c>
      <c r="AR1396" s="20" t="s">
        <v>51</v>
      </c>
      <c r="AS1396" s="25" t="s">
        <v>50</v>
      </c>
      <c r="AT1396" s="37">
        <v>42850.879733796297</v>
      </c>
      <c r="AU1396" s="21" t="s">
        <v>57</v>
      </c>
    </row>
    <row r="1397" spans="1:47" x14ac:dyDescent="0.2">
      <c r="A1397" s="4" t="s">
        <v>190</v>
      </c>
      <c r="B1397" s="14" t="s">
        <v>191</v>
      </c>
      <c r="C1397" s="34">
        <v>42835</v>
      </c>
      <c r="D1397" s="15">
        <v>125625</v>
      </c>
      <c r="E1397" s="15">
        <v>124775</v>
      </c>
      <c r="F1397" s="15">
        <v>0</v>
      </c>
      <c r="G1397" s="15">
        <v>0</v>
      </c>
      <c r="H1397" s="15">
        <v>0</v>
      </c>
      <c r="I1397" s="15">
        <v>850</v>
      </c>
      <c r="J1397" s="15">
        <v>10947.6</v>
      </c>
      <c r="K1397" s="15">
        <v>0</v>
      </c>
      <c r="L1397" s="15">
        <v>860</v>
      </c>
      <c r="M1397" s="15">
        <v>335</v>
      </c>
      <c r="N1397" s="15">
        <v>0</v>
      </c>
      <c r="O1397" s="15">
        <v>122403.94</v>
      </c>
      <c r="P1397" s="15">
        <v>0</v>
      </c>
      <c r="Q1397" s="15">
        <v>0</v>
      </c>
      <c r="R1397" s="15">
        <v>15363.66</v>
      </c>
      <c r="S1397" s="15">
        <v>124775</v>
      </c>
      <c r="T1397" s="15">
        <v>12992.6</v>
      </c>
      <c r="U1397" s="15">
        <v>0</v>
      </c>
      <c r="V1397" s="15">
        <v>0</v>
      </c>
      <c r="W1397" s="15">
        <v>137767.6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16">
        <v>0</v>
      </c>
      <c r="AD1397" s="15">
        <v>0</v>
      </c>
      <c r="AE1397" s="15">
        <v>110261.34</v>
      </c>
      <c r="AF1397" s="17">
        <v>0</v>
      </c>
      <c r="AG1397" s="17">
        <v>0.66</v>
      </c>
      <c r="AH1397" s="17">
        <v>0</v>
      </c>
      <c r="AI1397" s="17">
        <v>0</v>
      </c>
      <c r="AJ1397" s="17">
        <v>0</v>
      </c>
      <c r="AK1397" s="17">
        <v>0</v>
      </c>
      <c r="AL1397" s="18">
        <v>1469</v>
      </c>
      <c r="AM1397" s="18">
        <v>1526</v>
      </c>
      <c r="AN1397" s="35">
        <v>42842</v>
      </c>
      <c r="AO1397" s="35">
        <v>42836</v>
      </c>
      <c r="AP1397" s="23" t="s">
        <v>50</v>
      </c>
      <c r="AQ1397" s="36">
        <v>42837.44636574074</v>
      </c>
      <c r="AR1397" s="20" t="s">
        <v>51</v>
      </c>
      <c r="AS1397" s="25" t="s">
        <v>50</v>
      </c>
      <c r="AT1397" s="37">
        <v>42850.879733796297</v>
      </c>
      <c r="AU1397" s="21" t="s">
        <v>57</v>
      </c>
    </row>
    <row r="1398" spans="1:47" x14ac:dyDescent="0.2">
      <c r="A1398" s="4" t="s">
        <v>190</v>
      </c>
      <c r="B1398" s="14" t="s">
        <v>191</v>
      </c>
      <c r="C1398" s="34">
        <v>42836</v>
      </c>
      <c r="D1398" s="15">
        <v>25015</v>
      </c>
      <c r="E1398" s="15">
        <v>24865</v>
      </c>
      <c r="F1398" s="15">
        <v>0</v>
      </c>
      <c r="G1398" s="15">
        <v>0</v>
      </c>
      <c r="H1398" s="15">
        <v>0</v>
      </c>
      <c r="I1398" s="15">
        <v>150</v>
      </c>
      <c r="J1398" s="15">
        <v>2348.4899999999998</v>
      </c>
      <c r="K1398" s="15">
        <v>0</v>
      </c>
      <c r="L1398" s="15">
        <v>295</v>
      </c>
      <c r="M1398" s="15">
        <v>440</v>
      </c>
      <c r="N1398" s="15">
        <v>0</v>
      </c>
      <c r="O1398" s="15">
        <v>25712.79</v>
      </c>
      <c r="P1398" s="15">
        <v>0</v>
      </c>
      <c r="Q1398" s="15">
        <v>0</v>
      </c>
      <c r="R1398" s="15">
        <v>2385.6999999999998</v>
      </c>
      <c r="S1398" s="15">
        <v>24865</v>
      </c>
      <c r="T1398" s="15">
        <v>3233.49</v>
      </c>
      <c r="U1398" s="15">
        <v>0</v>
      </c>
      <c r="V1398" s="15">
        <v>0</v>
      </c>
      <c r="W1398" s="15">
        <v>28098.49</v>
      </c>
      <c r="X1398" s="16">
        <v>0</v>
      </c>
      <c r="Y1398" s="16">
        <v>0</v>
      </c>
      <c r="Z1398" s="16">
        <v>0</v>
      </c>
      <c r="AA1398" s="16">
        <v>0</v>
      </c>
      <c r="AB1398" s="16">
        <v>0</v>
      </c>
      <c r="AC1398" s="16">
        <v>0</v>
      </c>
      <c r="AD1398" s="15">
        <v>0</v>
      </c>
      <c r="AE1398" s="15">
        <v>22629.3</v>
      </c>
      <c r="AF1398" s="17">
        <v>0</v>
      </c>
      <c r="AG1398" s="17">
        <v>0.7</v>
      </c>
      <c r="AH1398" s="17">
        <v>0</v>
      </c>
      <c r="AI1398" s="17">
        <v>0</v>
      </c>
      <c r="AJ1398" s="17">
        <v>0</v>
      </c>
      <c r="AK1398" s="17">
        <v>0</v>
      </c>
      <c r="AL1398" s="18">
        <v>330</v>
      </c>
      <c r="AM1398" s="18">
        <v>336</v>
      </c>
      <c r="AN1398" s="35">
        <v>42843</v>
      </c>
      <c r="AO1398" s="35">
        <v>42837</v>
      </c>
      <c r="AP1398" s="23" t="s">
        <v>50</v>
      </c>
      <c r="AQ1398" s="36">
        <v>42841.679305555554</v>
      </c>
      <c r="AR1398" s="20" t="s">
        <v>51</v>
      </c>
      <c r="AS1398" s="25" t="s">
        <v>50</v>
      </c>
      <c r="AT1398" s="37">
        <v>42850.879733796297</v>
      </c>
      <c r="AU1398" s="21" t="s">
        <v>57</v>
      </c>
    </row>
    <row r="1399" spans="1:47" x14ac:dyDescent="0.2">
      <c r="A1399" s="4" t="s">
        <v>190</v>
      </c>
      <c r="B1399" s="14" t="s">
        <v>191</v>
      </c>
      <c r="C1399" s="34">
        <v>42837</v>
      </c>
      <c r="D1399" s="15">
        <v>33775</v>
      </c>
      <c r="E1399" s="15">
        <v>33425</v>
      </c>
      <c r="F1399" s="15">
        <v>0</v>
      </c>
      <c r="G1399" s="15">
        <v>0</v>
      </c>
      <c r="H1399" s="15">
        <v>0</v>
      </c>
      <c r="I1399" s="15">
        <v>350</v>
      </c>
      <c r="J1399" s="15">
        <v>3535.5</v>
      </c>
      <c r="K1399" s="15">
        <v>0</v>
      </c>
      <c r="L1399" s="15">
        <v>95</v>
      </c>
      <c r="M1399" s="15">
        <v>0</v>
      </c>
      <c r="N1399" s="15">
        <v>0</v>
      </c>
      <c r="O1399" s="15">
        <v>36925.5</v>
      </c>
      <c r="P1399" s="15">
        <v>0</v>
      </c>
      <c r="Q1399" s="15">
        <v>0</v>
      </c>
      <c r="R1399" s="15">
        <v>480</v>
      </c>
      <c r="S1399" s="15">
        <v>33425</v>
      </c>
      <c r="T1399" s="15">
        <v>3980.5</v>
      </c>
      <c r="U1399" s="15">
        <v>0</v>
      </c>
      <c r="V1399" s="15">
        <v>0</v>
      </c>
      <c r="W1399" s="15">
        <v>37405.5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16">
        <v>0</v>
      </c>
      <c r="AD1399" s="15">
        <v>0</v>
      </c>
      <c r="AE1399" s="15">
        <v>33295</v>
      </c>
      <c r="AF1399" s="17">
        <v>0</v>
      </c>
      <c r="AG1399" s="17">
        <v>0</v>
      </c>
      <c r="AH1399" s="17">
        <v>0</v>
      </c>
      <c r="AI1399" s="17">
        <v>0</v>
      </c>
      <c r="AJ1399" s="17">
        <v>0</v>
      </c>
      <c r="AK1399" s="17">
        <v>0</v>
      </c>
      <c r="AL1399" s="18">
        <v>523</v>
      </c>
      <c r="AM1399" s="18">
        <v>532</v>
      </c>
      <c r="AN1399" s="35">
        <v>42844</v>
      </c>
      <c r="AO1399" s="35">
        <v>42838</v>
      </c>
      <c r="AP1399" s="23" t="s">
        <v>50</v>
      </c>
      <c r="AQ1399" s="36">
        <v>42841.904965277776</v>
      </c>
      <c r="AR1399" s="20" t="s">
        <v>51</v>
      </c>
      <c r="AS1399" s="25" t="s">
        <v>50</v>
      </c>
      <c r="AT1399" s="37">
        <v>42850.879733796297</v>
      </c>
      <c r="AU1399" s="21" t="s">
        <v>57</v>
      </c>
    </row>
    <row r="1400" spans="1:47" x14ac:dyDescent="0.2">
      <c r="A1400" s="4" t="s">
        <v>190</v>
      </c>
      <c r="B1400" s="14" t="s">
        <v>191</v>
      </c>
      <c r="C1400" s="34">
        <v>42843</v>
      </c>
      <c r="D1400" s="15">
        <v>124840</v>
      </c>
      <c r="E1400" s="15">
        <v>123340</v>
      </c>
      <c r="F1400" s="15">
        <v>50</v>
      </c>
      <c r="G1400" s="15">
        <v>0</v>
      </c>
      <c r="H1400" s="15">
        <v>0</v>
      </c>
      <c r="I1400" s="15">
        <v>1450</v>
      </c>
      <c r="J1400" s="15">
        <v>18683.490000000002</v>
      </c>
      <c r="K1400" s="15">
        <v>0</v>
      </c>
      <c r="L1400" s="15">
        <v>885</v>
      </c>
      <c r="M1400" s="15">
        <v>750</v>
      </c>
      <c r="N1400" s="15">
        <v>4000</v>
      </c>
      <c r="O1400" s="15">
        <v>127891.47</v>
      </c>
      <c r="P1400" s="15">
        <v>0</v>
      </c>
      <c r="Q1400" s="15">
        <v>0</v>
      </c>
      <c r="R1400" s="15">
        <v>21267.02</v>
      </c>
      <c r="S1400" s="15">
        <v>123340</v>
      </c>
      <c r="T1400" s="15">
        <v>25818.49</v>
      </c>
      <c r="U1400" s="15">
        <v>0</v>
      </c>
      <c r="V1400" s="15">
        <v>0</v>
      </c>
      <c r="W1400" s="15">
        <v>145158.49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16">
        <v>0</v>
      </c>
      <c r="AD1400" s="15">
        <v>0</v>
      </c>
      <c r="AE1400" s="15">
        <v>107572.98</v>
      </c>
      <c r="AF1400" s="17">
        <v>0</v>
      </c>
      <c r="AG1400" s="17">
        <v>0.02</v>
      </c>
      <c r="AH1400" s="17">
        <v>0</v>
      </c>
      <c r="AI1400" s="17">
        <v>0</v>
      </c>
      <c r="AJ1400" s="17">
        <v>0</v>
      </c>
      <c r="AK1400" s="17">
        <v>0</v>
      </c>
      <c r="AL1400" s="18">
        <v>1676</v>
      </c>
      <c r="AM1400" s="18">
        <v>1728</v>
      </c>
      <c r="AN1400" s="35">
        <v>42846</v>
      </c>
      <c r="AO1400" s="35">
        <v>42844</v>
      </c>
      <c r="AP1400" s="23" t="s">
        <v>50</v>
      </c>
      <c r="AQ1400" s="36">
        <v>42845.388657407406</v>
      </c>
      <c r="AR1400" s="20" t="s">
        <v>51</v>
      </c>
      <c r="AS1400" s="25" t="s">
        <v>50</v>
      </c>
      <c r="AT1400" s="37">
        <v>42850.879733796297</v>
      </c>
      <c r="AU1400" s="21" t="s">
        <v>57</v>
      </c>
    </row>
    <row r="1401" spans="1:47" x14ac:dyDescent="0.2">
      <c r="A1401" s="4" t="s">
        <v>190</v>
      </c>
      <c r="B1401" s="14" t="s">
        <v>191</v>
      </c>
      <c r="C1401" s="34">
        <v>42844</v>
      </c>
      <c r="D1401" s="15">
        <v>87185</v>
      </c>
      <c r="E1401" s="15">
        <v>86035</v>
      </c>
      <c r="F1401" s="15">
        <v>0</v>
      </c>
      <c r="G1401" s="15">
        <v>0</v>
      </c>
      <c r="H1401" s="15">
        <v>0</v>
      </c>
      <c r="I1401" s="15">
        <v>1150</v>
      </c>
      <c r="J1401" s="15">
        <v>11071.38</v>
      </c>
      <c r="K1401" s="15">
        <v>0</v>
      </c>
      <c r="L1401" s="15">
        <v>445</v>
      </c>
      <c r="M1401" s="15">
        <v>1310</v>
      </c>
      <c r="N1401" s="15">
        <v>1000</v>
      </c>
      <c r="O1401" s="15">
        <v>94812.87</v>
      </c>
      <c r="P1401" s="15">
        <v>0</v>
      </c>
      <c r="Q1401" s="15">
        <v>105</v>
      </c>
      <c r="R1401" s="15">
        <v>6093.51</v>
      </c>
      <c r="S1401" s="15">
        <v>86035</v>
      </c>
      <c r="T1401" s="15">
        <v>14976.38</v>
      </c>
      <c r="U1401" s="15">
        <v>0</v>
      </c>
      <c r="V1401" s="15">
        <v>0</v>
      </c>
      <c r="W1401" s="15">
        <v>100011.38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16">
        <v>0</v>
      </c>
      <c r="AD1401" s="15">
        <v>0</v>
      </c>
      <c r="AE1401" s="15">
        <v>81986.490000000005</v>
      </c>
      <c r="AF1401" s="17">
        <v>-2.41</v>
      </c>
      <c r="AG1401" s="17">
        <v>0.51</v>
      </c>
      <c r="AH1401" s="17">
        <v>0</v>
      </c>
      <c r="AI1401" s="17">
        <v>0</v>
      </c>
      <c r="AJ1401" s="17">
        <v>0</v>
      </c>
      <c r="AK1401" s="17">
        <v>0</v>
      </c>
      <c r="AL1401" s="18">
        <v>1072</v>
      </c>
      <c r="AM1401" s="18">
        <v>1110</v>
      </c>
      <c r="AN1401" s="35">
        <v>42849</v>
      </c>
      <c r="AO1401" s="35">
        <v>42845</v>
      </c>
      <c r="AP1401" s="23" t="s">
        <v>50</v>
      </c>
      <c r="AQ1401" s="36">
        <v>42846.376423611109</v>
      </c>
      <c r="AR1401" s="20" t="s">
        <v>51</v>
      </c>
      <c r="AS1401" s="25" t="s">
        <v>50</v>
      </c>
      <c r="AT1401" s="37">
        <v>42850.879733796297</v>
      </c>
      <c r="AU1401" s="21" t="s">
        <v>57</v>
      </c>
    </row>
    <row r="1402" spans="1:47" x14ac:dyDescent="0.2">
      <c r="A1402" s="4" t="s">
        <v>190</v>
      </c>
      <c r="B1402" s="14" t="s">
        <v>191</v>
      </c>
      <c r="C1402" s="34">
        <v>42845</v>
      </c>
      <c r="D1402" s="15">
        <v>82505</v>
      </c>
      <c r="E1402" s="15">
        <v>81955</v>
      </c>
      <c r="F1402" s="15">
        <v>0</v>
      </c>
      <c r="G1402" s="15">
        <v>0</v>
      </c>
      <c r="H1402" s="15">
        <v>0</v>
      </c>
      <c r="I1402" s="15">
        <v>550</v>
      </c>
      <c r="J1402" s="15">
        <v>6629.7</v>
      </c>
      <c r="K1402" s="15">
        <v>0</v>
      </c>
      <c r="L1402" s="15">
        <v>650</v>
      </c>
      <c r="M1402" s="15">
        <v>30</v>
      </c>
      <c r="N1402" s="15">
        <v>1000</v>
      </c>
      <c r="O1402" s="15">
        <v>81084.639999999999</v>
      </c>
      <c r="P1402" s="15">
        <v>0</v>
      </c>
      <c r="Q1402" s="15">
        <v>0</v>
      </c>
      <c r="R1402" s="15">
        <v>9730.06</v>
      </c>
      <c r="S1402" s="15">
        <v>81955</v>
      </c>
      <c r="T1402" s="15">
        <v>8859.7000000000007</v>
      </c>
      <c r="U1402" s="15">
        <v>0</v>
      </c>
      <c r="V1402" s="15">
        <v>0</v>
      </c>
      <c r="W1402" s="15">
        <v>89814.7</v>
      </c>
      <c r="X1402" s="16">
        <v>0</v>
      </c>
      <c r="Y1402" s="16">
        <v>0</v>
      </c>
      <c r="Z1402" s="16">
        <v>0</v>
      </c>
      <c r="AA1402" s="16">
        <v>0</v>
      </c>
      <c r="AB1402" s="16">
        <v>0</v>
      </c>
      <c r="AC1402" s="16">
        <v>0</v>
      </c>
      <c r="AD1402" s="15">
        <v>0</v>
      </c>
      <c r="AE1402" s="15">
        <v>73774.94</v>
      </c>
      <c r="AF1402" s="17">
        <v>0</v>
      </c>
      <c r="AG1402" s="17">
        <v>0.06</v>
      </c>
      <c r="AH1402" s="17">
        <v>0</v>
      </c>
      <c r="AI1402" s="17">
        <v>0</v>
      </c>
      <c r="AJ1402" s="17">
        <v>0</v>
      </c>
      <c r="AK1402" s="17">
        <v>0</v>
      </c>
      <c r="AL1402" s="18">
        <v>1112</v>
      </c>
      <c r="AM1402" s="18">
        <v>1133</v>
      </c>
      <c r="AN1402" s="35">
        <v>42850</v>
      </c>
      <c r="AO1402" s="35">
        <v>42846</v>
      </c>
      <c r="AP1402" s="23" t="s">
        <v>50</v>
      </c>
      <c r="AQ1402" s="36">
        <v>42848.840949074074</v>
      </c>
      <c r="AR1402" s="20" t="s">
        <v>51</v>
      </c>
      <c r="AS1402" s="25" t="s">
        <v>50</v>
      </c>
      <c r="AT1402" s="37">
        <v>42850.879733796297</v>
      </c>
      <c r="AU1402" s="21" t="s">
        <v>57</v>
      </c>
    </row>
    <row r="1403" spans="1:47" x14ac:dyDescent="0.2">
      <c r="A1403" s="4" t="s">
        <v>190</v>
      </c>
      <c r="B1403" s="14" t="s">
        <v>191</v>
      </c>
      <c r="C1403" s="34">
        <v>42846</v>
      </c>
      <c r="D1403" s="15">
        <v>62755</v>
      </c>
      <c r="E1403" s="15">
        <v>62455</v>
      </c>
      <c r="F1403" s="15">
        <v>0</v>
      </c>
      <c r="G1403" s="15">
        <v>0</v>
      </c>
      <c r="H1403" s="15">
        <v>0</v>
      </c>
      <c r="I1403" s="15">
        <v>300</v>
      </c>
      <c r="J1403" s="15">
        <v>8310.6</v>
      </c>
      <c r="K1403" s="15">
        <v>0</v>
      </c>
      <c r="L1403" s="15">
        <v>650</v>
      </c>
      <c r="M1403" s="15">
        <v>110</v>
      </c>
      <c r="N1403" s="15">
        <v>2000</v>
      </c>
      <c r="O1403" s="15">
        <v>64773.84</v>
      </c>
      <c r="P1403" s="15">
        <v>0</v>
      </c>
      <c r="Q1403" s="15">
        <v>0</v>
      </c>
      <c r="R1403" s="15">
        <v>9051.76</v>
      </c>
      <c r="S1403" s="15">
        <v>62455</v>
      </c>
      <c r="T1403" s="15">
        <v>11370.6</v>
      </c>
      <c r="U1403" s="15">
        <v>0</v>
      </c>
      <c r="V1403" s="15">
        <v>0</v>
      </c>
      <c r="W1403" s="15">
        <v>71825.600000000006</v>
      </c>
      <c r="X1403" s="16">
        <v>0</v>
      </c>
      <c r="Y1403" s="16">
        <v>0</v>
      </c>
      <c r="Z1403" s="16">
        <v>0</v>
      </c>
      <c r="AA1403" s="16">
        <v>0</v>
      </c>
      <c r="AB1403" s="16">
        <v>0</v>
      </c>
      <c r="AC1403" s="16">
        <v>0</v>
      </c>
      <c r="AD1403" s="15">
        <v>0</v>
      </c>
      <c r="AE1403" s="15">
        <v>55703.24</v>
      </c>
      <c r="AF1403" s="17">
        <v>0</v>
      </c>
      <c r="AG1403" s="17">
        <v>0.76</v>
      </c>
      <c r="AH1403" s="17">
        <v>0</v>
      </c>
      <c r="AI1403" s="17">
        <v>0</v>
      </c>
      <c r="AJ1403" s="17">
        <v>0</v>
      </c>
      <c r="AK1403" s="17">
        <v>0</v>
      </c>
      <c r="AL1403" s="18">
        <v>773</v>
      </c>
      <c r="AM1403" s="18">
        <v>799</v>
      </c>
      <c r="AN1403" s="35">
        <v>42851</v>
      </c>
      <c r="AO1403" s="35">
        <v>42847</v>
      </c>
      <c r="AP1403" s="23" t="s">
        <v>50</v>
      </c>
      <c r="AQ1403" s="36">
        <v>42849.709745370368</v>
      </c>
      <c r="AR1403" s="20" t="s">
        <v>71</v>
      </c>
      <c r="AS1403" s="25" t="s">
        <v>50</v>
      </c>
      <c r="AT1403" s="37">
        <v>42850.879733796297</v>
      </c>
      <c r="AU1403" s="21" t="s">
        <v>57</v>
      </c>
    </row>
    <row r="1404" spans="1:47" x14ac:dyDescent="0.2">
      <c r="A1404" s="4" t="s">
        <v>190</v>
      </c>
      <c r="B1404" s="14" t="s">
        <v>191</v>
      </c>
      <c r="C1404" s="34">
        <v>42847</v>
      </c>
      <c r="D1404" s="15">
        <v>59795</v>
      </c>
      <c r="E1404" s="15">
        <v>59495</v>
      </c>
      <c r="F1404" s="15">
        <v>0</v>
      </c>
      <c r="G1404" s="15">
        <v>0</v>
      </c>
      <c r="H1404" s="15">
        <v>0</v>
      </c>
      <c r="I1404" s="15">
        <v>300</v>
      </c>
      <c r="J1404" s="15">
        <v>4773.99</v>
      </c>
      <c r="K1404" s="15">
        <v>0</v>
      </c>
      <c r="L1404" s="15">
        <v>260</v>
      </c>
      <c r="M1404" s="15">
        <v>970</v>
      </c>
      <c r="N1404" s="15">
        <v>0</v>
      </c>
      <c r="O1404" s="15">
        <v>60004.99</v>
      </c>
      <c r="P1404" s="15">
        <v>0</v>
      </c>
      <c r="Q1404" s="15">
        <v>0</v>
      </c>
      <c r="R1404" s="15">
        <v>5794</v>
      </c>
      <c r="S1404" s="15">
        <v>59495</v>
      </c>
      <c r="T1404" s="15">
        <v>6303.99</v>
      </c>
      <c r="U1404" s="15">
        <v>0</v>
      </c>
      <c r="V1404" s="15">
        <v>0</v>
      </c>
      <c r="W1404" s="15">
        <v>65798.990000000005</v>
      </c>
      <c r="X1404" s="16">
        <v>0</v>
      </c>
      <c r="Y1404" s="16">
        <v>0</v>
      </c>
      <c r="Z1404" s="16">
        <v>0</v>
      </c>
      <c r="AA1404" s="16">
        <v>0</v>
      </c>
      <c r="AB1404" s="16">
        <v>0</v>
      </c>
      <c r="AC1404" s="16">
        <v>0</v>
      </c>
      <c r="AD1404" s="15">
        <v>0</v>
      </c>
      <c r="AE1404" s="15">
        <v>54001</v>
      </c>
      <c r="AF1404" s="17">
        <v>0</v>
      </c>
      <c r="AG1404" s="17">
        <v>0</v>
      </c>
      <c r="AH1404" s="17">
        <v>0</v>
      </c>
      <c r="AI1404" s="17">
        <v>0</v>
      </c>
      <c r="AJ1404" s="17">
        <v>0</v>
      </c>
      <c r="AK1404" s="17">
        <v>0</v>
      </c>
      <c r="AL1404" s="18">
        <v>805</v>
      </c>
      <c r="AM1404" s="18">
        <v>835</v>
      </c>
      <c r="AN1404" s="35">
        <v>42851</v>
      </c>
      <c r="AO1404" s="35">
        <v>42849</v>
      </c>
      <c r="AP1404" s="23" t="s">
        <v>50</v>
      </c>
      <c r="AQ1404" s="36">
        <v>42850.399386574078</v>
      </c>
      <c r="AR1404" s="20" t="s">
        <v>51</v>
      </c>
      <c r="AS1404" s="25" t="s">
        <v>50</v>
      </c>
      <c r="AT1404" s="37">
        <v>42850.879733796297</v>
      </c>
      <c r="AU1404" s="21" t="s">
        <v>57</v>
      </c>
    </row>
    <row r="1405" spans="1:47" x14ac:dyDescent="0.2">
      <c r="A1405" s="4" t="s">
        <v>190</v>
      </c>
      <c r="B1405" s="14" t="s">
        <v>191</v>
      </c>
      <c r="C1405" s="34">
        <v>42849</v>
      </c>
      <c r="D1405" s="15">
        <v>137355</v>
      </c>
      <c r="E1405" s="15">
        <v>135405</v>
      </c>
      <c r="F1405" s="15">
        <v>750</v>
      </c>
      <c r="G1405" s="15">
        <v>0</v>
      </c>
      <c r="H1405" s="15">
        <v>0</v>
      </c>
      <c r="I1405" s="15">
        <v>1200</v>
      </c>
      <c r="J1405" s="15">
        <v>9203.4</v>
      </c>
      <c r="K1405" s="15">
        <v>0</v>
      </c>
      <c r="L1405" s="15">
        <v>1005</v>
      </c>
      <c r="M1405" s="15">
        <v>175</v>
      </c>
      <c r="N1405" s="15">
        <v>300</v>
      </c>
      <c r="O1405" s="15">
        <v>127859.54</v>
      </c>
      <c r="P1405" s="15">
        <v>0</v>
      </c>
      <c r="Q1405" s="15">
        <v>0</v>
      </c>
      <c r="R1405" s="15">
        <v>20178.86</v>
      </c>
      <c r="S1405" s="15">
        <v>135405</v>
      </c>
      <c r="T1405" s="15">
        <v>12633.4</v>
      </c>
      <c r="U1405" s="15">
        <v>0</v>
      </c>
      <c r="V1405" s="15">
        <v>0</v>
      </c>
      <c r="W1405" s="15">
        <v>147738.4</v>
      </c>
      <c r="X1405" s="16">
        <v>0</v>
      </c>
      <c r="Y1405" s="16">
        <v>0</v>
      </c>
      <c r="Z1405" s="16">
        <v>0</v>
      </c>
      <c r="AA1405" s="16">
        <v>0</v>
      </c>
      <c r="AB1405" s="16">
        <v>0</v>
      </c>
      <c r="AC1405" s="16">
        <v>0</v>
      </c>
      <c r="AD1405" s="15">
        <v>0</v>
      </c>
      <c r="AE1405" s="15">
        <v>117476.14</v>
      </c>
      <c r="AF1405" s="17">
        <v>0</v>
      </c>
      <c r="AG1405" s="17">
        <v>0.86</v>
      </c>
      <c r="AH1405" s="17">
        <v>0</v>
      </c>
      <c r="AI1405" s="17">
        <v>0</v>
      </c>
      <c r="AJ1405" s="17">
        <v>0</v>
      </c>
      <c r="AK1405" s="17">
        <v>0</v>
      </c>
      <c r="AL1405" s="18">
        <v>1609</v>
      </c>
      <c r="AM1405" s="18">
        <v>1672</v>
      </c>
      <c r="AN1405" s="35">
        <v>42852</v>
      </c>
      <c r="AO1405" s="35">
        <v>42850</v>
      </c>
      <c r="AP1405" s="23" t="s">
        <v>50</v>
      </c>
      <c r="AQ1405" s="36">
        <v>42851.368773148148</v>
      </c>
      <c r="AR1405" s="20" t="s">
        <v>71</v>
      </c>
      <c r="AS1405" s="25" t="s">
        <v>50</v>
      </c>
      <c r="AT1405" s="37">
        <v>42851.483703703707</v>
      </c>
      <c r="AU1405" s="21" t="s">
        <v>51</v>
      </c>
    </row>
    <row r="1406" spans="1:47" x14ac:dyDescent="0.2">
      <c r="A1406" s="4" t="s">
        <v>190</v>
      </c>
      <c r="B1406" s="14" t="s">
        <v>191</v>
      </c>
      <c r="C1406" s="34">
        <v>42850</v>
      </c>
      <c r="D1406" s="15">
        <v>73650</v>
      </c>
      <c r="E1406" s="15">
        <v>72550</v>
      </c>
      <c r="F1406" s="15">
        <v>500</v>
      </c>
      <c r="G1406" s="15">
        <v>0</v>
      </c>
      <c r="H1406" s="15">
        <v>0</v>
      </c>
      <c r="I1406" s="15">
        <v>600</v>
      </c>
      <c r="J1406" s="15">
        <v>5672.4</v>
      </c>
      <c r="K1406" s="15">
        <v>0</v>
      </c>
      <c r="L1406" s="15">
        <v>705</v>
      </c>
      <c r="M1406" s="15">
        <v>425</v>
      </c>
      <c r="N1406" s="15">
        <v>0</v>
      </c>
      <c r="O1406" s="15">
        <v>67712.100000000006</v>
      </c>
      <c r="P1406" s="15">
        <v>0</v>
      </c>
      <c r="Q1406" s="15">
        <v>1410</v>
      </c>
      <c r="R1406" s="15">
        <v>11330.3</v>
      </c>
      <c r="S1406" s="15">
        <v>72550</v>
      </c>
      <c r="T1406" s="15">
        <v>7902.4</v>
      </c>
      <c r="U1406" s="15">
        <v>0</v>
      </c>
      <c r="V1406" s="15">
        <v>0</v>
      </c>
      <c r="W1406" s="15">
        <v>80452.399999999994</v>
      </c>
      <c r="X1406" s="16">
        <v>0</v>
      </c>
      <c r="Y1406" s="16">
        <v>0</v>
      </c>
      <c r="Z1406" s="16">
        <v>0</v>
      </c>
      <c r="AA1406" s="16">
        <v>0</v>
      </c>
      <c r="AB1406" s="16">
        <v>0</v>
      </c>
      <c r="AC1406" s="16">
        <v>0</v>
      </c>
      <c r="AD1406" s="15">
        <v>0</v>
      </c>
      <c r="AE1406" s="15">
        <v>60909.7</v>
      </c>
      <c r="AF1406" s="17">
        <v>-25.65</v>
      </c>
      <c r="AG1406" s="17">
        <v>0.3</v>
      </c>
      <c r="AH1406" s="17">
        <v>0</v>
      </c>
      <c r="AI1406" s="17">
        <v>0</v>
      </c>
      <c r="AJ1406" s="17">
        <v>0</v>
      </c>
      <c r="AK1406" s="17">
        <v>0</v>
      </c>
      <c r="AL1406" s="18">
        <v>803</v>
      </c>
      <c r="AM1406" s="18">
        <v>846</v>
      </c>
      <c r="AN1406" s="35">
        <v>42853</v>
      </c>
      <c r="AO1406" s="35">
        <v>42851</v>
      </c>
      <c r="AP1406" s="23" t="s">
        <v>50</v>
      </c>
      <c r="AQ1406" s="36">
        <v>42852.402280092596</v>
      </c>
      <c r="AR1406" s="20" t="s">
        <v>51</v>
      </c>
      <c r="AS1406" s="25" t="s">
        <v>50</v>
      </c>
      <c r="AT1406" s="37">
        <v>42852.415972222225</v>
      </c>
      <c r="AU1406" s="21" t="s">
        <v>51</v>
      </c>
    </row>
    <row r="1407" spans="1:47" x14ac:dyDescent="0.2">
      <c r="A1407" s="4" t="s">
        <v>190</v>
      </c>
      <c r="B1407" s="14" t="s">
        <v>191</v>
      </c>
      <c r="C1407" s="34">
        <v>42851</v>
      </c>
      <c r="D1407" s="15">
        <v>70945</v>
      </c>
      <c r="E1407" s="15">
        <v>70195</v>
      </c>
      <c r="F1407" s="15">
        <v>150</v>
      </c>
      <c r="G1407" s="15">
        <v>0</v>
      </c>
      <c r="H1407" s="15">
        <v>0</v>
      </c>
      <c r="I1407" s="15">
        <v>600</v>
      </c>
      <c r="J1407" s="15">
        <v>5164.95</v>
      </c>
      <c r="K1407" s="15">
        <v>0</v>
      </c>
      <c r="L1407" s="15">
        <v>350</v>
      </c>
      <c r="M1407" s="15">
        <v>40</v>
      </c>
      <c r="N1407" s="15">
        <v>0</v>
      </c>
      <c r="O1407" s="15">
        <v>76054.95</v>
      </c>
      <c r="P1407" s="15">
        <v>0</v>
      </c>
      <c r="Q1407" s="15">
        <v>0</v>
      </c>
      <c r="R1407" s="15">
        <v>445</v>
      </c>
      <c r="S1407" s="15">
        <v>70195</v>
      </c>
      <c r="T1407" s="15">
        <v>6304.95</v>
      </c>
      <c r="U1407" s="15">
        <v>0</v>
      </c>
      <c r="V1407" s="15">
        <v>0</v>
      </c>
      <c r="W1407" s="15">
        <v>76499.95</v>
      </c>
      <c r="X1407" s="16">
        <v>0</v>
      </c>
      <c r="Y1407" s="16">
        <v>0</v>
      </c>
      <c r="Z1407" s="16">
        <v>0</v>
      </c>
      <c r="AA1407" s="16">
        <v>0</v>
      </c>
      <c r="AB1407" s="16">
        <v>0</v>
      </c>
      <c r="AC1407" s="16">
        <v>0</v>
      </c>
      <c r="AD1407" s="15">
        <v>0</v>
      </c>
      <c r="AE1407" s="15">
        <v>70500</v>
      </c>
      <c r="AF1407" s="17">
        <v>0</v>
      </c>
      <c r="AG1407" s="17">
        <v>0</v>
      </c>
      <c r="AH1407" s="17">
        <v>0</v>
      </c>
      <c r="AI1407" s="17">
        <v>0</v>
      </c>
      <c r="AJ1407" s="17">
        <v>0</v>
      </c>
      <c r="AK1407" s="17">
        <v>0</v>
      </c>
      <c r="AL1407" s="18">
        <v>880</v>
      </c>
      <c r="AM1407" s="18">
        <v>906</v>
      </c>
      <c r="AN1407" s="35">
        <v>42857</v>
      </c>
      <c r="AO1407" s="35">
        <v>42852</v>
      </c>
      <c r="AP1407" s="23" t="s">
        <v>50</v>
      </c>
      <c r="AQ1407" s="36">
        <v>42852.765509259261</v>
      </c>
      <c r="AR1407" s="20" t="s">
        <v>71</v>
      </c>
      <c r="AS1407" s="25" t="s">
        <v>50</v>
      </c>
      <c r="AT1407" s="37">
        <v>42853.463414351849</v>
      </c>
      <c r="AU1407" s="21" t="s">
        <v>51</v>
      </c>
    </row>
    <row r="1408" spans="1:47" x14ac:dyDescent="0.2">
      <c r="A1408" s="4" t="s">
        <v>190</v>
      </c>
      <c r="B1408" s="14" t="s">
        <v>191</v>
      </c>
      <c r="C1408" s="34">
        <v>42852</v>
      </c>
      <c r="D1408" s="15">
        <v>76210</v>
      </c>
      <c r="E1408" s="15">
        <v>75410</v>
      </c>
      <c r="F1408" s="15">
        <v>0</v>
      </c>
      <c r="G1408" s="15">
        <v>0</v>
      </c>
      <c r="H1408" s="15">
        <v>0</v>
      </c>
      <c r="I1408" s="15">
        <v>800</v>
      </c>
      <c r="J1408" s="15">
        <v>4541.49</v>
      </c>
      <c r="K1408" s="15">
        <v>0</v>
      </c>
      <c r="L1408" s="15">
        <v>440</v>
      </c>
      <c r="M1408" s="15">
        <v>165</v>
      </c>
      <c r="N1408" s="15">
        <v>0</v>
      </c>
      <c r="O1408" s="15">
        <v>74287.490000000005</v>
      </c>
      <c r="P1408" s="15">
        <v>0</v>
      </c>
      <c r="Q1408" s="15">
        <v>870</v>
      </c>
      <c r="R1408" s="15">
        <v>6199</v>
      </c>
      <c r="S1408" s="15">
        <v>75410</v>
      </c>
      <c r="T1408" s="15">
        <v>5946.49</v>
      </c>
      <c r="U1408" s="15">
        <v>0</v>
      </c>
      <c r="V1408" s="15">
        <v>0</v>
      </c>
      <c r="W1408" s="15">
        <v>81356.490000000005</v>
      </c>
      <c r="X1408" s="16">
        <v>0</v>
      </c>
      <c r="Y1408" s="16">
        <v>0</v>
      </c>
      <c r="Z1408" s="16">
        <v>0</v>
      </c>
      <c r="AA1408" s="16">
        <v>0</v>
      </c>
      <c r="AB1408" s="16">
        <v>0</v>
      </c>
      <c r="AC1408" s="16">
        <v>0</v>
      </c>
      <c r="AD1408" s="15">
        <v>0</v>
      </c>
      <c r="AE1408" s="15">
        <v>69141</v>
      </c>
      <c r="AF1408" s="17">
        <v>-15.83</v>
      </c>
      <c r="AG1408" s="17">
        <v>0</v>
      </c>
      <c r="AH1408" s="17">
        <v>0</v>
      </c>
      <c r="AI1408" s="17">
        <v>0</v>
      </c>
      <c r="AJ1408" s="17">
        <v>0</v>
      </c>
      <c r="AK1408" s="17">
        <v>0</v>
      </c>
      <c r="AL1408" s="18">
        <v>1016</v>
      </c>
      <c r="AM1408" s="18">
        <v>1046</v>
      </c>
      <c r="AN1408" s="35">
        <v>42858</v>
      </c>
      <c r="AO1408" s="35">
        <v>42853</v>
      </c>
      <c r="AP1408" s="23" t="s">
        <v>50</v>
      </c>
      <c r="AQ1408" s="36">
        <v>42855.835138888891</v>
      </c>
      <c r="AR1408" s="20" t="s">
        <v>51</v>
      </c>
      <c r="AS1408" s="25" t="s">
        <v>50</v>
      </c>
      <c r="AT1408" s="37">
        <v>42857.468946759262</v>
      </c>
      <c r="AU1408" s="21" t="s">
        <v>51</v>
      </c>
    </row>
    <row r="1409" spans="1:47" x14ac:dyDescent="0.2">
      <c r="A1409" s="4" t="s">
        <v>190</v>
      </c>
      <c r="B1409" s="14" t="s">
        <v>191</v>
      </c>
      <c r="C1409" s="34">
        <v>42853</v>
      </c>
      <c r="D1409" s="15">
        <v>79605</v>
      </c>
      <c r="E1409" s="15">
        <v>78855</v>
      </c>
      <c r="F1409" s="15">
        <v>50</v>
      </c>
      <c r="G1409" s="15">
        <v>0</v>
      </c>
      <c r="H1409" s="15">
        <v>0</v>
      </c>
      <c r="I1409" s="15">
        <v>700</v>
      </c>
      <c r="J1409" s="15">
        <v>6417.45</v>
      </c>
      <c r="K1409" s="15">
        <v>0</v>
      </c>
      <c r="L1409" s="15">
        <v>560</v>
      </c>
      <c r="M1409" s="15">
        <v>60</v>
      </c>
      <c r="N1409" s="15">
        <v>200</v>
      </c>
      <c r="O1409" s="15">
        <v>76609.350000000006</v>
      </c>
      <c r="P1409" s="15">
        <v>0</v>
      </c>
      <c r="Q1409" s="15">
        <v>0</v>
      </c>
      <c r="R1409" s="15">
        <v>10233.1</v>
      </c>
      <c r="S1409" s="15">
        <v>78855</v>
      </c>
      <c r="T1409" s="15">
        <v>7987.45</v>
      </c>
      <c r="U1409" s="15">
        <v>0</v>
      </c>
      <c r="V1409" s="15">
        <v>0</v>
      </c>
      <c r="W1409" s="15">
        <v>86642.45</v>
      </c>
      <c r="X1409" s="16">
        <v>0</v>
      </c>
      <c r="Y1409" s="16">
        <v>0</v>
      </c>
      <c r="Z1409" s="16">
        <v>0</v>
      </c>
      <c r="AA1409" s="16">
        <v>0</v>
      </c>
      <c r="AB1409" s="16">
        <v>0</v>
      </c>
      <c r="AC1409" s="16">
        <v>0</v>
      </c>
      <c r="AD1409" s="15">
        <v>0</v>
      </c>
      <c r="AE1409" s="15">
        <v>69571.899999999994</v>
      </c>
      <c r="AF1409" s="17">
        <v>0</v>
      </c>
      <c r="AG1409" s="17">
        <v>-0.1</v>
      </c>
      <c r="AH1409" s="17">
        <v>0</v>
      </c>
      <c r="AI1409" s="17">
        <v>0</v>
      </c>
      <c r="AJ1409" s="17">
        <v>0</v>
      </c>
      <c r="AK1409" s="17">
        <v>0</v>
      </c>
      <c r="AL1409" s="18">
        <v>1044</v>
      </c>
      <c r="AM1409" s="18">
        <v>1077</v>
      </c>
      <c r="AN1409" s="35">
        <v>42859</v>
      </c>
      <c r="AO1409" s="35">
        <v>42854</v>
      </c>
      <c r="AP1409" s="23" t="s">
        <v>50</v>
      </c>
      <c r="AQ1409" s="36">
        <v>42857.641273148147</v>
      </c>
      <c r="AR1409" s="20" t="s">
        <v>71</v>
      </c>
      <c r="AS1409" s="25" t="s">
        <v>50</v>
      </c>
      <c r="AT1409" s="37">
        <v>42857.881342592591</v>
      </c>
      <c r="AU1409" s="21" t="s">
        <v>51</v>
      </c>
    </row>
    <row r="1410" spans="1:47" x14ac:dyDescent="0.2">
      <c r="A1410" s="4" t="s">
        <v>190</v>
      </c>
      <c r="B1410" s="14" t="s">
        <v>191</v>
      </c>
      <c r="C1410" s="34">
        <v>42854</v>
      </c>
      <c r="D1410" s="15">
        <v>68635</v>
      </c>
      <c r="E1410" s="15">
        <v>68285</v>
      </c>
      <c r="F1410" s="15">
        <v>0</v>
      </c>
      <c r="G1410" s="15">
        <v>0</v>
      </c>
      <c r="H1410" s="15">
        <v>0</v>
      </c>
      <c r="I1410" s="15">
        <v>350</v>
      </c>
      <c r="J1410" s="15">
        <v>6832.11</v>
      </c>
      <c r="K1410" s="15">
        <v>0</v>
      </c>
      <c r="L1410" s="15">
        <v>500</v>
      </c>
      <c r="M1410" s="15">
        <v>160</v>
      </c>
      <c r="N1410" s="15">
        <v>0</v>
      </c>
      <c r="O1410" s="15">
        <v>68002.27</v>
      </c>
      <c r="P1410" s="15">
        <v>0</v>
      </c>
      <c r="Q1410" s="15">
        <v>0</v>
      </c>
      <c r="R1410" s="15">
        <v>8124.84</v>
      </c>
      <c r="S1410" s="15">
        <v>68285</v>
      </c>
      <c r="T1410" s="15">
        <v>7842.11</v>
      </c>
      <c r="U1410" s="15">
        <v>0</v>
      </c>
      <c r="V1410" s="15">
        <v>0</v>
      </c>
      <c r="W1410" s="15">
        <v>76127.11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  <c r="AD1410" s="15">
        <v>0</v>
      </c>
      <c r="AE1410" s="15">
        <v>60510.16</v>
      </c>
      <c r="AF1410" s="17">
        <v>0</v>
      </c>
      <c r="AG1410" s="17">
        <v>0.84</v>
      </c>
      <c r="AH1410" s="17">
        <v>0</v>
      </c>
      <c r="AI1410" s="17">
        <v>0</v>
      </c>
      <c r="AJ1410" s="17">
        <v>0</v>
      </c>
      <c r="AK1410" s="17">
        <v>0</v>
      </c>
      <c r="AL1410" s="18">
        <v>902</v>
      </c>
      <c r="AM1410" s="18">
        <v>930</v>
      </c>
      <c r="AN1410" s="35">
        <v>42859</v>
      </c>
      <c r="AO1410" s="35">
        <v>42857</v>
      </c>
      <c r="AP1410" s="23" t="s">
        <v>50</v>
      </c>
      <c r="AQ1410" s="36">
        <v>42857.754560185182</v>
      </c>
      <c r="AR1410" s="20" t="s">
        <v>71</v>
      </c>
      <c r="AS1410" s="25" t="s">
        <v>50</v>
      </c>
      <c r="AT1410" s="37">
        <v>42857.881342592591</v>
      </c>
      <c r="AU1410" s="21" t="s">
        <v>51</v>
      </c>
    </row>
    <row r="1411" spans="1:47" x14ac:dyDescent="0.2">
      <c r="A1411" s="4" t="s">
        <v>192</v>
      </c>
      <c r="B1411" s="14" t="s">
        <v>193</v>
      </c>
      <c r="C1411" s="34">
        <v>42826</v>
      </c>
      <c r="D1411" s="15">
        <v>19945</v>
      </c>
      <c r="E1411" s="15">
        <v>19895</v>
      </c>
      <c r="F1411" s="15">
        <v>0</v>
      </c>
      <c r="G1411" s="15">
        <v>0</v>
      </c>
      <c r="H1411" s="15">
        <v>0</v>
      </c>
      <c r="I1411" s="15">
        <v>50</v>
      </c>
      <c r="J1411" s="15">
        <v>352.98</v>
      </c>
      <c r="K1411" s="15">
        <v>0</v>
      </c>
      <c r="L1411" s="15">
        <v>520</v>
      </c>
      <c r="M1411" s="15">
        <v>1310</v>
      </c>
      <c r="N1411" s="15">
        <v>700</v>
      </c>
      <c r="O1411" s="15">
        <v>22246.77</v>
      </c>
      <c r="P1411" s="15">
        <v>0</v>
      </c>
      <c r="Q1411" s="15">
        <v>0</v>
      </c>
      <c r="R1411" s="15">
        <v>581.21</v>
      </c>
      <c r="S1411" s="15">
        <v>19895</v>
      </c>
      <c r="T1411" s="15">
        <v>2790.17</v>
      </c>
      <c r="U1411" s="15">
        <v>0</v>
      </c>
      <c r="V1411" s="15">
        <v>142.81</v>
      </c>
      <c r="W1411" s="15">
        <v>22127.98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0</v>
      </c>
      <c r="AD1411" s="15">
        <v>0</v>
      </c>
      <c r="AE1411" s="15">
        <v>20063.79</v>
      </c>
      <c r="AF1411" s="17">
        <v>0</v>
      </c>
      <c r="AG1411" s="17">
        <v>0.21</v>
      </c>
      <c r="AH1411" s="17">
        <v>0</v>
      </c>
      <c r="AI1411" s="17">
        <v>0</v>
      </c>
      <c r="AJ1411" s="17">
        <v>0</v>
      </c>
      <c r="AK1411" s="17">
        <v>0</v>
      </c>
      <c r="AL1411" s="18">
        <v>211</v>
      </c>
      <c r="AM1411" s="18">
        <v>215</v>
      </c>
      <c r="AN1411" s="35">
        <v>42830</v>
      </c>
      <c r="AO1411" s="35">
        <v>42828</v>
      </c>
      <c r="AP1411" s="23" t="s">
        <v>50</v>
      </c>
      <c r="AQ1411" s="36">
        <v>42829.678310185183</v>
      </c>
      <c r="AR1411" s="20" t="s">
        <v>51</v>
      </c>
      <c r="AS1411" s="25" t="s">
        <v>50</v>
      </c>
      <c r="AT1411" s="37">
        <v>42850.879733796297</v>
      </c>
      <c r="AU1411" s="21" t="s">
        <v>57</v>
      </c>
    </row>
    <row r="1412" spans="1:47" x14ac:dyDescent="0.2">
      <c r="A1412" s="4" t="s">
        <v>192</v>
      </c>
      <c r="B1412" s="14" t="s">
        <v>193</v>
      </c>
      <c r="C1412" s="34">
        <v>42828</v>
      </c>
      <c r="D1412" s="15">
        <v>63285</v>
      </c>
      <c r="E1412" s="15">
        <v>62935</v>
      </c>
      <c r="F1412" s="15">
        <v>0</v>
      </c>
      <c r="G1412" s="15">
        <v>0</v>
      </c>
      <c r="H1412" s="15">
        <v>0</v>
      </c>
      <c r="I1412" s="15">
        <v>350</v>
      </c>
      <c r="J1412" s="15">
        <v>1007.19</v>
      </c>
      <c r="K1412" s="15">
        <v>0</v>
      </c>
      <c r="L1412" s="15">
        <v>1620</v>
      </c>
      <c r="M1412" s="15">
        <v>445</v>
      </c>
      <c r="N1412" s="15">
        <v>1900</v>
      </c>
      <c r="O1412" s="15">
        <v>65494.89</v>
      </c>
      <c r="P1412" s="15">
        <v>0</v>
      </c>
      <c r="Q1412" s="15">
        <v>0</v>
      </c>
      <c r="R1412" s="15">
        <v>2762.3</v>
      </c>
      <c r="S1412" s="15">
        <v>62935</v>
      </c>
      <c r="T1412" s="15">
        <v>5322.19</v>
      </c>
      <c r="U1412" s="15">
        <v>0</v>
      </c>
      <c r="V1412" s="15">
        <v>0</v>
      </c>
      <c r="W1412" s="15">
        <v>66357.19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16">
        <v>0</v>
      </c>
      <c r="AD1412" s="15">
        <v>0</v>
      </c>
      <c r="AE1412" s="15">
        <v>62422.7</v>
      </c>
      <c r="AF1412" s="17">
        <v>0</v>
      </c>
      <c r="AG1412" s="17">
        <v>0.3</v>
      </c>
      <c r="AH1412" s="17">
        <v>0</v>
      </c>
      <c r="AI1412" s="17">
        <v>0</v>
      </c>
      <c r="AJ1412" s="17">
        <v>0</v>
      </c>
      <c r="AK1412" s="17">
        <v>0</v>
      </c>
      <c r="AL1412" s="18">
        <v>660</v>
      </c>
      <c r="AM1412" s="18">
        <v>681</v>
      </c>
      <c r="AN1412" s="35">
        <v>42832</v>
      </c>
      <c r="AO1412" s="35">
        <v>42829</v>
      </c>
      <c r="AP1412" s="23" t="s">
        <v>50</v>
      </c>
      <c r="AQ1412" s="36">
        <v>42832.381203703706</v>
      </c>
      <c r="AR1412" s="20" t="s">
        <v>51</v>
      </c>
      <c r="AS1412" s="25" t="s">
        <v>50</v>
      </c>
      <c r="AT1412" s="37">
        <v>42850.879733796297</v>
      </c>
      <c r="AU1412" s="21" t="s">
        <v>57</v>
      </c>
    </row>
    <row r="1413" spans="1:47" x14ac:dyDescent="0.2">
      <c r="A1413" s="4" t="s">
        <v>192</v>
      </c>
      <c r="B1413" s="14" t="s">
        <v>193</v>
      </c>
      <c r="C1413" s="34">
        <v>42829</v>
      </c>
      <c r="D1413" s="15">
        <v>51185</v>
      </c>
      <c r="E1413" s="15">
        <v>50885</v>
      </c>
      <c r="F1413" s="15">
        <v>0</v>
      </c>
      <c r="G1413" s="15">
        <v>0</v>
      </c>
      <c r="H1413" s="15">
        <v>0</v>
      </c>
      <c r="I1413" s="15">
        <v>300</v>
      </c>
      <c r="J1413" s="15">
        <v>636.9</v>
      </c>
      <c r="K1413" s="15">
        <v>0</v>
      </c>
      <c r="L1413" s="15">
        <v>485</v>
      </c>
      <c r="M1413" s="15">
        <v>315</v>
      </c>
      <c r="N1413" s="15">
        <v>600</v>
      </c>
      <c r="O1413" s="15">
        <v>51361.9</v>
      </c>
      <c r="P1413" s="15">
        <v>0</v>
      </c>
      <c r="Q1413" s="15">
        <v>0</v>
      </c>
      <c r="R1413" s="15">
        <v>1860</v>
      </c>
      <c r="S1413" s="15">
        <v>50885</v>
      </c>
      <c r="T1413" s="15">
        <v>2336.9</v>
      </c>
      <c r="U1413" s="15">
        <v>0</v>
      </c>
      <c r="V1413" s="15">
        <v>0</v>
      </c>
      <c r="W1413" s="15">
        <v>52621.9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  <c r="AD1413" s="15">
        <v>0</v>
      </c>
      <c r="AE1413" s="15">
        <v>49925</v>
      </c>
      <c r="AF1413" s="17">
        <v>0</v>
      </c>
      <c r="AG1413" s="17">
        <v>0</v>
      </c>
      <c r="AH1413" s="17">
        <v>0</v>
      </c>
      <c r="AI1413" s="17">
        <v>0</v>
      </c>
      <c r="AJ1413" s="17">
        <v>0</v>
      </c>
      <c r="AK1413" s="17">
        <v>0</v>
      </c>
      <c r="AL1413" s="18">
        <v>473</v>
      </c>
      <c r="AM1413" s="18">
        <v>494</v>
      </c>
      <c r="AN1413" s="35">
        <v>42835</v>
      </c>
      <c r="AO1413" s="35">
        <v>42830</v>
      </c>
      <c r="AP1413" s="23" t="s">
        <v>50</v>
      </c>
      <c r="AQ1413" s="36">
        <v>42834.910740740743</v>
      </c>
      <c r="AR1413" s="20" t="s">
        <v>51</v>
      </c>
      <c r="AS1413" s="25" t="s">
        <v>50</v>
      </c>
      <c r="AT1413" s="37">
        <v>42850.879733796297</v>
      </c>
      <c r="AU1413" s="21" t="s">
        <v>57</v>
      </c>
    </row>
    <row r="1414" spans="1:47" x14ac:dyDescent="0.2">
      <c r="A1414" s="4" t="s">
        <v>192</v>
      </c>
      <c r="B1414" s="14" t="s">
        <v>193</v>
      </c>
      <c r="C1414" s="34">
        <v>42830</v>
      </c>
      <c r="D1414" s="15">
        <v>36095</v>
      </c>
      <c r="E1414" s="15">
        <v>36095</v>
      </c>
      <c r="F1414" s="15">
        <v>0</v>
      </c>
      <c r="G1414" s="15">
        <v>0</v>
      </c>
      <c r="H1414" s="15">
        <v>0</v>
      </c>
      <c r="I1414" s="15">
        <v>0</v>
      </c>
      <c r="J1414" s="15">
        <v>502.62</v>
      </c>
      <c r="K1414" s="15">
        <v>0</v>
      </c>
      <c r="L1414" s="15">
        <v>350</v>
      </c>
      <c r="M1414" s="15">
        <v>220</v>
      </c>
      <c r="N1414" s="15">
        <v>500</v>
      </c>
      <c r="O1414" s="15">
        <v>36412.85</v>
      </c>
      <c r="P1414" s="15">
        <v>0</v>
      </c>
      <c r="Q1414" s="15">
        <v>0</v>
      </c>
      <c r="R1414" s="15">
        <v>1254.77</v>
      </c>
      <c r="S1414" s="15">
        <v>36095</v>
      </c>
      <c r="T1414" s="15">
        <v>1572.62</v>
      </c>
      <c r="U1414" s="15">
        <v>0</v>
      </c>
      <c r="V1414" s="15">
        <v>0</v>
      </c>
      <c r="W1414" s="15">
        <v>37167.620000000003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  <c r="AD1414" s="15">
        <v>0</v>
      </c>
      <c r="AE1414" s="15">
        <v>35340.230000000003</v>
      </c>
      <c r="AF1414" s="17">
        <v>0</v>
      </c>
      <c r="AG1414" s="17">
        <v>-0.23</v>
      </c>
      <c r="AH1414" s="17">
        <v>0</v>
      </c>
      <c r="AI1414" s="17">
        <v>0</v>
      </c>
      <c r="AJ1414" s="17">
        <v>0</v>
      </c>
      <c r="AK1414" s="17">
        <v>0</v>
      </c>
      <c r="AL1414" s="18">
        <v>330</v>
      </c>
      <c r="AM1414" s="18">
        <v>345</v>
      </c>
      <c r="AN1414" s="35">
        <v>42835</v>
      </c>
      <c r="AO1414" s="35">
        <v>42832</v>
      </c>
      <c r="AP1414" s="23" t="s">
        <v>50</v>
      </c>
      <c r="AQ1414" s="36">
        <v>42834.962789351855</v>
      </c>
      <c r="AR1414" s="20" t="s">
        <v>51</v>
      </c>
      <c r="AS1414" s="25" t="s">
        <v>50</v>
      </c>
      <c r="AT1414" s="37">
        <v>42850.879733796297</v>
      </c>
      <c r="AU1414" s="21" t="s">
        <v>57</v>
      </c>
    </row>
    <row r="1415" spans="1:47" x14ac:dyDescent="0.2">
      <c r="A1415" s="4" t="s">
        <v>192</v>
      </c>
      <c r="B1415" s="14" t="s">
        <v>193</v>
      </c>
      <c r="C1415" s="34">
        <v>42832</v>
      </c>
      <c r="D1415" s="15">
        <v>62030</v>
      </c>
      <c r="E1415" s="15">
        <v>61480</v>
      </c>
      <c r="F1415" s="15">
        <v>0</v>
      </c>
      <c r="G1415" s="15">
        <v>0</v>
      </c>
      <c r="H1415" s="15">
        <v>0</v>
      </c>
      <c r="I1415" s="15">
        <v>550</v>
      </c>
      <c r="J1415" s="15">
        <v>1884.87</v>
      </c>
      <c r="K1415" s="15">
        <v>10</v>
      </c>
      <c r="L1415" s="15">
        <v>965</v>
      </c>
      <c r="M1415" s="15">
        <v>500</v>
      </c>
      <c r="N1415" s="15">
        <v>2800</v>
      </c>
      <c r="O1415" s="15">
        <v>65806.37</v>
      </c>
      <c r="P1415" s="15">
        <v>0</v>
      </c>
      <c r="Q1415" s="15">
        <v>485</v>
      </c>
      <c r="R1415" s="15">
        <v>1898.5</v>
      </c>
      <c r="S1415" s="15">
        <v>61480</v>
      </c>
      <c r="T1415" s="15">
        <v>6709.87</v>
      </c>
      <c r="U1415" s="15">
        <v>0</v>
      </c>
      <c r="V1415" s="15">
        <v>0</v>
      </c>
      <c r="W1415" s="15">
        <v>65389.87</v>
      </c>
      <c r="X1415" s="16">
        <v>0</v>
      </c>
      <c r="Y1415" s="16">
        <v>0</v>
      </c>
      <c r="Z1415" s="16">
        <v>0</v>
      </c>
      <c r="AA1415" s="16">
        <v>0</v>
      </c>
      <c r="AB1415" s="16">
        <v>0</v>
      </c>
      <c r="AC1415" s="16">
        <v>0</v>
      </c>
      <c r="AD1415" s="15">
        <v>0</v>
      </c>
      <c r="AE1415" s="15">
        <v>62446.5</v>
      </c>
      <c r="AF1415" s="17">
        <v>-2.85</v>
      </c>
      <c r="AG1415" s="17">
        <v>0</v>
      </c>
      <c r="AH1415" s="17">
        <v>0</v>
      </c>
      <c r="AI1415" s="17">
        <v>0</v>
      </c>
      <c r="AJ1415" s="17">
        <v>0</v>
      </c>
      <c r="AK1415" s="17">
        <v>0</v>
      </c>
      <c r="AL1415" s="18">
        <v>587</v>
      </c>
      <c r="AM1415" s="18">
        <v>624</v>
      </c>
      <c r="AN1415" s="35">
        <v>42837</v>
      </c>
      <c r="AO1415" s="35">
        <v>42833</v>
      </c>
      <c r="AP1415" s="23" t="s">
        <v>50</v>
      </c>
      <c r="AQ1415" s="36">
        <v>42835.62290509259</v>
      </c>
      <c r="AR1415" s="20" t="s">
        <v>51</v>
      </c>
      <c r="AS1415" s="25" t="s">
        <v>50</v>
      </c>
      <c r="AT1415" s="37">
        <v>42850.879733796297</v>
      </c>
      <c r="AU1415" s="21" t="s">
        <v>57</v>
      </c>
    </row>
    <row r="1416" spans="1:47" x14ac:dyDescent="0.2">
      <c r="A1416" s="4" t="s">
        <v>192</v>
      </c>
      <c r="B1416" s="14" t="s">
        <v>193</v>
      </c>
      <c r="C1416" s="34">
        <v>42833</v>
      </c>
      <c r="D1416" s="15">
        <v>15335</v>
      </c>
      <c r="E1416" s="15">
        <v>15235</v>
      </c>
      <c r="F1416" s="15">
        <v>0</v>
      </c>
      <c r="G1416" s="15">
        <v>0</v>
      </c>
      <c r="H1416" s="15">
        <v>0</v>
      </c>
      <c r="I1416" s="15">
        <v>100</v>
      </c>
      <c r="J1416" s="15">
        <v>230.64</v>
      </c>
      <c r="K1416" s="15">
        <v>0</v>
      </c>
      <c r="L1416" s="15">
        <v>475</v>
      </c>
      <c r="M1416" s="15">
        <v>1080</v>
      </c>
      <c r="N1416" s="15">
        <v>900</v>
      </c>
      <c r="O1416" s="15">
        <v>15789.4</v>
      </c>
      <c r="P1416" s="15">
        <v>0</v>
      </c>
      <c r="Q1416" s="15">
        <v>1300</v>
      </c>
      <c r="R1416" s="15">
        <v>931.24</v>
      </c>
      <c r="S1416" s="15">
        <v>15235</v>
      </c>
      <c r="T1416" s="15">
        <v>2785.64</v>
      </c>
      <c r="U1416" s="15">
        <v>0</v>
      </c>
      <c r="V1416" s="15">
        <v>0</v>
      </c>
      <c r="W1416" s="15">
        <v>17120.64</v>
      </c>
      <c r="X1416" s="16">
        <v>0</v>
      </c>
      <c r="Y1416" s="16">
        <v>0</v>
      </c>
      <c r="Z1416" s="16">
        <v>0</v>
      </c>
      <c r="AA1416" s="16">
        <v>0</v>
      </c>
      <c r="AB1416" s="16">
        <v>0</v>
      </c>
      <c r="AC1416" s="16">
        <v>0</v>
      </c>
      <c r="AD1416" s="15">
        <v>0</v>
      </c>
      <c r="AE1416" s="15">
        <v>14003.76</v>
      </c>
      <c r="AF1416" s="17">
        <v>-23.65</v>
      </c>
      <c r="AG1416" s="17">
        <v>0.24</v>
      </c>
      <c r="AH1416" s="17">
        <v>0</v>
      </c>
      <c r="AI1416" s="17">
        <v>0</v>
      </c>
      <c r="AJ1416" s="17">
        <v>0</v>
      </c>
      <c r="AK1416" s="17">
        <v>0</v>
      </c>
      <c r="AL1416" s="18">
        <v>153</v>
      </c>
      <c r="AM1416" s="18">
        <v>158</v>
      </c>
      <c r="AN1416" s="35">
        <v>42837</v>
      </c>
      <c r="AO1416" s="35">
        <v>42835</v>
      </c>
      <c r="AP1416" s="23" t="s">
        <v>50</v>
      </c>
      <c r="AQ1416" s="36">
        <v>42836.56753472222</v>
      </c>
      <c r="AR1416" s="20" t="s">
        <v>51</v>
      </c>
      <c r="AS1416" s="25" t="s">
        <v>50</v>
      </c>
      <c r="AT1416" s="37">
        <v>42850.879733796297</v>
      </c>
      <c r="AU1416" s="21" t="s">
        <v>57</v>
      </c>
    </row>
    <row r="1417" spans="1:47" x14ac:dyDescent="0.2">
      <c r="A1417" s="4" t="s">
        <v>192</v>
      </c>
      <c r="B1417" s="14" t="s">
        <v>193</v>
      </c>
      <c r="C1417" s="34">
        <v>42835</v>
      </c>
      <c r="D1417" s="15">
        <v>35180</v>
      </c>
      <c r="E1417" s="15">
        <v>35080</v>
      </c>
      <c r="F1417" s="15">
        <v>0</v>
      </c>
      <c r="G1417" s="15">
        <v>0</v>
      </c>
      <c r="H1417" s="15">
        <v>0</v>
      </c>
      <c r="I1417" s="15">
        <v>100</v>
      </c>
      <c r="J1417" s="15">
        <v>258</v>
      </c>
      <c r="K1417" s="15">
        <v>0</v>
      </c>
      <c r="L1417" s="15">
        <v>565</v>
      </c>
      <c r="M1417" s="15">
        <v>665</v>
      </c>
      <c r="N1417" s="15">
        <v>700</v>
      </c>
      <c r="O1417" s="15">
        <v>35408</v>
      </c>
      <c r="P1417" s="15">
        <v>0</v>
      </c>
      <c r="Q1417" s="15">
        <v>0</v>
      </c>
      <c r="R1417" s="15">
        <v>1960</v>
      </c>
      <c r="S1417" s="15">
        <v>35080</v>
      </c>
      <c r="T1417" s="15">
        <v>2288</v>
      </c>
      <c r="U1417" s="15">
        <v>0</v>
      </c>
      <c r="V1417" s="15">
        <v>0</v>
      </c>
      <c r="W1417" s="15">
        <v>36668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  <c r="AD1417" s="15">
        <v>0</v>
      </c>
      <c r="AE1417" s="15">
        <v>33920</v>
      </c>
      <c r="AF1417" s="17">
        <v>0</v>
      </c>
      <c r="AG1417" s="17">
        <v>0</v>
      </c>
      <c r="AH1417" s="17">
        <v>0</v>
      </c>
      <c r="AI1417" s="17">
        <v>0</v>
      </c>
      <c r="AJ1417" s="17">
        <v>0</v>
      </c>
      <c r="AK1417" s="17">
        <v>0</v>
      </c>
      <c r="AL1417" s="18">
        <v>351</v>
      </c>
      <c r="AM1417" s="18">
        <v>360</v>
      </c>
      <c r="AN1417" s="35">
        <v>42842</v>
      </c>
      <c r="AO1417" s="35">
        <v>42836</v>
      </c>
      <c r="AP1417" s="23" t="s">
        <v>50</v>
      </c>
      <c r="AQ1417" s="36">
        <v>42837.450787037036</v>
      </c>
      <c r="AR1417" s="20" t="s">
        <v>51</v>
      </c>
      <c r="AS1417" s="25" t="s">
        <v>50</v>
      </c>
      <c r="AT1417" s="37">
        <v>42850.879733796297</v>
      </c>
      <c r="AU1417" s="21" t="s">
        <v>57</v>
      </c>
    </row>
    <row r="1418" spans="1:47" x14ac:dyDescent="0.2">
      <c r="A1418" s="4" t="s">
        <v>192</v>
      </c>
      <c r="B1418" s="14" t="s">
        <v>193</v>
      </c>
      <c r="C1418" s="34">
        <v>42836</v>
      </c>
      <c r="D1418" s="15">
        <v>7645</v>
      </c>
      <c r="E1418" s="15">
        <v>7645</v>
      </c>
      <c r="F1418" s="15">
        <v>0</v>
      </c>
      <c r="G1418" s="15">
        <v>0</v>
      </c>
      <c r="H1418" s="15">
        <v>0</v>
      </c>
      <c r="I1418" s="15">
        <v>0</v>
      </c>
      <c r="J1418" s="15">
        <v>1490.7</v>
      </c>
      <c r="K1418" s="15">
        <v>0</v>
      </c>
      <c r="L1418" s="15">
        <v>245</v>
      </c>
      <c r="M1418" s="15">
        <v>320</v>
      </c>
      <c r="N1418" s="15">
        <v>0</v>
      </c>
      <c r="O1418" s="15">
        <v>9350.7000000000007</v>
      </c>
      <c r="P1418" s="15">
        <v>0</v>
      </c>
      <c r="Q1418" s="15">
        <v>0</v>
      </c>
      <c r="R1418" s="15">
        <v>350</v>
      </c>
      <c r="S1418" s="15">
        <v>7645</v>
      </c>
      <c r="T1418" s="15">
        <v>2055.6999999999998</v>
      </c>
      <c r="U1418" s="15">
        <v>0</v>
      </c>
      <c r="V1418" s="15">
        <v>0</v>
      </c>
      <c r="W1418" s="15">
        <v>9700.7000000000007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  <c r="AD1418" s="15">
        <v>0</v>
      </c>
      <c r="AE1418" s="15">
        <v>7295</v>
      </c>
      <c r="AF1418" s="17">
        <v>0</v>
      </c>
      <c r="AG1418" s="17">
        <v>0</v>
      </c>
      <c r="AH1418" s="17">
        <v>0</v>
      </c>
      <c r="AI1418" s="17">
        <v>0</v>
      </c>
      <c r="AJ1418" s="17">
        <v>0</v>
      </c>
      <c r="AK1418" s="17">
        <v>0</v>
      </c>
      <c r="AL1418" s="18">
        <v>92</v>
      </c>
      <c r="AM1418" s="18">
        <v>92</v>
      </c>
      <c r="AN1418" s="35">
        <v>42843</v>
      </c>
      <c r="AO1418" s="35">
        <v>42837</v>
      </c>
      <c r="AP1418" s="23" t="s">
        <v>50</v>
      </c>
      <c r="AQ1418" s="36">
        <v>42841.679699074077</v>
      </c>
      <c r="AR1418" s="20" t="s">
        <v>51</v>
      </c>
      <c r="AS1418" s="25" t="s">
        <v>50</v>
      </c>
      <c r="AT1418" s="37">
        <v>42850.879733796297</v>
      </c>
      <c r="AU1418" s="21" t="s">
        <v>57</v>
      </c>
    </row>
    <row r="1419" spans="1:47" x14ac:dyDescent="0.2">
      <c r="A1419" s="4" t="s">
        <v>192</v>
      </c>
      <c r="B1419" s="14" t="s">
        <v>193</v>
      </c>
      <c r="C1419" s="34">
        <v>42837</v>
      </c>
      <c r="D1419" s="15">
        <v>3070</v>
      </c>
      <c r="E1419" s="15">
        <v>3070</v>
      </c>
      <c r="F1419" s="15">
        <v>0</v>
      </c>
      <c r="G1419" s="15">
        <v>0</v>
      </c>
      <c r="H1419" s="15">
        <v>0</v>
      </c>
      <c r="I1419" s="15">
        <v>0</v>
      </c>
      <c r="J1419" s="15">
        <v>302.7</v>
      </c>
      <c r="K1419" s="15">
        <v>0</v>
      </c>
      <c r="L1419" s="15">
        <v>65</v>
      </c>
      <c r="M1419" s="15">
        <v>60</v>
      </c>
      <c r="N1419" s="15">
        <v>200</v>
      </c>
      <c r="O1419" s="15">
        <v>3467.7</v>
      </c>
      <c r="P1419" s="15">
        <v>0</v>
      </c>
      <c r="Q1419" s="15">
        <v>0</v>
      </c>
      <c r="R1419" s="15">
        <v>230</v>
      </c>
      <c r="S1419" s="15">
        <v>3070</v>
      </c>
      <c r="T1419" s="15">
        <v>627.70000000000005</v>
      </c>
      <c r="U1419" s="15">
        <v>0</v>
      </c>
      <c r="V1419" s="15">
        <v>0</v>
      </c>
      <c r="W1419" s="15">
        <v>3497.7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  <c r="AD1419" s="15">
        <v>0</v>
      </c>
      <c r="AE1419" s="15">
        <v>3040</v>
      </c>
      <c r="AF1419" s="17">
        <v>0</v>
      </c>
      <c r="AG1419" s="17">
        <v>0</v>
      </c>
      <c r="AH1419" s="17">
        <v>0</v>
      </c>
      <c r="AI1419" s="17">
        <v>0</v>
      </c>
      <c r="AJ1419" s="17">
        <v>0</v>
      </c>
      <c r="AK1419" s="17">
        <v>0</v>
      </c>
      <c r="AL1419" s="18">
        <v>50</v>
      </c>
      <c r="AM1419" s="18">
        <v>50</v>
      </c>
      <c r="AN1419" s="35">
        <v>42844</v>
      </c>
      <c r="AO1419" s="35">
        <v>42838</v>
      </c>
      <c r="AP1419" s="23" t="s">
        <v>50</v>
      </c>
      <c r="AQ1419" s="36">
        <v>42841.914212962962</v>
      </c>
      <c r="AR1419" s="20" t="s">
        <v>51</v>
      </c>
      <c r="AS1419" s="25" t="s">
        <v>50</v>
      </c>
      <c r="AT1419" s="37">
        <v>42850.879733796297</v>
      </c>
      <c r="AU1419" s="21" t="s">
        <v>57</v>
      </c>
    </row>
    <row r="1420" spans="1:47" x14ac:dyDescent="0.2">
      <c r="A1420" s="4" t="s">
        <v>192</v>
      </c>
      <c r="B1420" s="14" t="s">
        <v>193</v>
      </c>
      <c r="C1420" s="34">
        <v>42842</v>
      </c>
      <c r="D1420" s="15">
        <v>40865</v>
      </c>
      <c r="E1420" s="15">
        <v>40715</v>
      </c>
      <c r="F1420" s="15">
        <v>0</v>
      </c>
      <c r="G1420" s="15">
        <v>0</v>
      </c>
      <c r="H1420" s="15">
        <v>0</v>
      </c>
      <c r="I1420" s="15">
        <v>150</v>
      </c>
      <c r="J1420" s="15">
        <v>1564.59</v>
      </c>
      <c r="K1420" s="15">
        <v>0</v>
      </c>
      <c r="L1420" s="15">
        <v>435</v>
      </c>
      <c r="M1420" s="15">
        <v>1700</v>
      </c>
      <c r="N1420" s="15">
        <v>1500</v>
      </c>
      <c r="O1420" s="15">
        <v>43929.99</v>
      </c>
      <c r="P1420" s="15">
        <v>0</v>
      </c>
      <c r="Q1420" s="15">
        <v>0</v>
      </c>
      <c r="R1420" s="15">
        <v>2134.6</v>
      </c>
      <c r="S1420" s="15">
        <v>40715</v>
      </c>
      <c r="T1420" s="15">
        <v>5349.59</v>
      </c>
      <c r="U1420" s="15">
        <v>0</v>
      </c>
      <c r="V1420" s="15">
        <v>0</v>
      </c>
      <c r="W1420" s="15">
        <v>44564.59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  <c r="AD1420" s="15">
        <v>0</v>
      </c>
      <c r="AE1420" s="15">
        <v>40230.400000000001</v>
      </c>
      <c r="AF1420" s="17">
        <v>0</v>
      </c>
      <c r="AG1420" s="17">
        <v>-0.4</v>
      </c>
      <c r="AH1420" s="17">
        <v>0</v>
      </c>
      <c r="AI1420" s="17">
        <v>0</v>
      </c>
      <c r="AJ1420" s="17">
        <v>0</v>
      </c>
      <c r="AK1420" s="17">
        <v>0</v>
      </c>
      <c r="AL1420" s="18">
        <v>478</v>
      </c>
      <c r="AM1420" s="18">
        <v>483</v>
      </c>
      <c r="AN1420" s="35">
        <v>42845</v>
      </c>
      <c r="AO1420" s="35">
        <v>42843</v>
      </c>
      <c r="AP1420" s="23" t="s">
        <v>50</v>
      </c>
      <c r="AQ1420" s="36">
        <v>42843.767256944448</v>
      </c>
      <c r="AR1420" s="20" t="s">
        <v>51</v>
      </c>
      <c r="AS1420" s="25" t="s">
        <v>50</v>
      </c>
      <c r="AT1420" s="37">
        <v>42850.879733796297</v>
      </c>
      <c r="AU1420" s="21" t="s">
        <v>57</v>
      </c>
    </row>
    <row r="1421" spans="1:47" x14ac:dyDescent="0.2">
      <c r="A1421" s="4" t="s">
        <v>192</v>
      </c>
      <c r="B1421" s="14" t="s">
        <v>193</v>
      </c>
      <c r="C1421" s="34">
        <v>42843</v>
      </c>
      <c r="D1421" s="15">
        <v>37260</v>
      </c>
      <c r="E1421" s="15">
        <v>37110</v>
      </c>
      <c r="F1421" s="15">
        <v>0</v>
      </c>
      <c r="G1421" s="15">
        <v>0</v>
      </c>
      <c r="H1421" s="15">
        <v>0</v>
      </c>
      <c r="I1421" s="15">
        <v>150</v>
      </c>
      <c r="J1421" s="15">
        <v>783.24</v>
      </c>
      <c r="K1421" s="15">
        <v>0</v>
      </c>
      <c r="L1421" s="15">
        <v>420</v>
      </c>
      <c r="M1421" s="15">
        <v>270</v>
      </c>
      <c r="N1421" s="15">
        <v>0</v>
      </c>
      <c r="O1421" s="15">
        <v>37058.239999999998</v>
      </c>
      <c r="P1421" s="15">
        <v>0</v>
      </c>
      <c r="Q1421" s="15">
        <v>1065</v>
      </c>
      <c r="R1421" s="15">
        <v>610</v>
      </c>
      <c r="S1421" s="15">
        <v>37110</v>
      </c>
      <c r="T1421" s="15">
        <v>1623.24</v>
      </c>
      <c r="U1421" s="15">
        <v>0</v>
      </c>
      <c r="V1421" s="15">
        <v>0</v>
      </c>
      <c r="W1421" s="15">
        <v>38733.24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  <c r="AD1421" s="15">
        <v>0</v>
      </c>
      <c r="AE1421" s="15">
        <v>35585</v>
      </c>
      <c r="AF1421" s="17">
        <v>-19.37</v>
      </c>
      <c r="AG1421" s="17">
        <v>0</v>
      </c>
      <c r="AH1421" s="17">
        <v>0</v>
      </c>
      <c r="AI1421" s="17">
        <v>0</v>
      </c>
      <c r="AJ1421" s="17">
        <v>0</v>
      </c>
      <c r="AK1421" s="17">
        <v>0</v>
      </c>
      <c r="AL1421" s="18">
        <v>387</v>
      </c>
      <c r="AM1421" s="18">
        <v>401</v>
      </c>
      <c r="AN1421" s="35">
        <v>42846</v>
      </c>
      <c r="AO1421" s="35">
        <v>42844</v>
      </c>
      <c r="AP1421" s="23" t="s">
        <v>50</v>
      </c>
      <c r="AQ1421" s="36">
        <v>42845.393391203703</v>
      </c>
      <c r="AR1421" s="20" t="s">
        <v>51</v>
      </c>
      <c r="AS1421" s="25" t="s">
        <v>50</v>
      </c>
      <c r="AT1421" s="37">
        <v>42850.879733796297</v>
      </c>
      <c r="AU1421" s="21" t="s">
        <v>57</v>
      </c>
    </row>
    <row r="1422" spans="1:47" x14ac:dyDescent="0.2">
      <c r="A1422" s="4" t="s">
        <v>192</v>
      </c>
      <c r="B1422" s="14" t="s">
        <v>193</v>
      </c>
      <c r="C1422" s="34">
        <v>42844</v>
      </c>
      <c r="D1422" s="15">
        <v>31945</v>
      </c>
      <c r="E1422" s="15">
        <v>31945</v>
      </c>
      <c r="F1422" s="15">
        <v>0</v>
      </c>
      <c r="G1422" s="15">
        <v>0</v>
      </c>
      <c r="H1422" s="15">
        <v>0</v>
      </c>
      <c r="I1422" s="15">
        <v>0</v>
      </c>
      <c r="J1422" s="15">
        <v>726.45</v>
      </c>
      <c r="K1422" s="15">
        <v>0</v>
      </c>
      <c r="L1422" s="15">
        <v>850</v>
      </c>
      <c r="M1422" s="15">
        <v>415</v>
      </c>
      <c r="N1422" s="15">
        <v>1300</v>
      </c>
      <c r="O1422" s="15">
        <v>33078.28</v>
      </c>
      <c r="P1422" s="15">
        <v>0</v>
      </c>
      <c r="Q1422" s="15">
        <v>605</v>
      </c>
      <c r="R1422" s="15">
        <v>1553.17</v>
      </c>
      <c r="S1422" s="15">
        <v>31945</v>
      </c>
      <c r="T1422" s="15">
        <v>3291.45</v>
      </c>
      <c r="U1422" s="15">
        <v>0</v>
      </c>
      <c r="V1422" s="15">
        <v>0</v>
      </c>
      <c r="W1422" s="15">
        <v>33936.449999999997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16">
        <v>0</v>
      </c>
      <c r="AD1422" s="15">
        <v>0</v>
      </c>
      <c r="AE1422" s="15">
        <v>31086.83</v>
      </c>
      <c r="AF1422" s="17">
        <v>-3.55</v>
      </c>
      <c r="AG1422" s="17">
        <v>0.17</v>
      </c>
      <c r="AH1422" s="17">
        <v>0</v>
      </c>
      <c r="AI1422" s="17">
        <v>0</v>
      </c>
      <c r="AJ1422" s="17">
        <v>0</v>
      </c>
      <c r="AK1422" s="17">
        <v>0</v>
      </c>
      <c r="AL1422" s="18">
        <v>350</v>
      </c>
      <c r="AM1422" s="18">
        <v>362</v>
      </c>
      <c r="AN1422" s="35">
        <v>42849</v>
      </c>
      <c r="AO1422" s="35">
        <v>42845</v>
      </c>
      <c r="AP1422" s="23" t="s">
        <v>50</v>
      </c>
      <c r="AQ1422" s="36">
        <v>42846.377442129633</v>
      </c>
      <c r="AR1422" s="20" t="s">
        <v>51</v>
      </c>
      <c r="AS1422" s="25" t="s">
        <v>50</v>
      </c>
      <c r="AT1422" s="37">
        <v>42850.879733796297</v>
      </c>
      <c r="AU1422" s="21" t="s">
        <v>57</v>
      </c>
    </row>
    <row r="1423" spans="1:47" x14ac:dyDescent="0.2">
      <c r="A1423" s="4" t="s">
        <v>192</v>
      </c>
      <c r="B1423" s="14" t="s">
        <v>193</v>
      </c>
      <c r="C1423" s="34">
        <v>42845</v>
      </c>
      <c r="D1423" s="15">
        <v>34450</v>
      </c>
      <c r="E1423" s="15">
        <v>34300</v>
      </c>
      <c r="F1423" s="15">
        <v>0</v>
      </c>
      <c r="G1423" s="15">
        <v>0</v>
      </c>
      <c r="H1423" s="15">
        <v>0</v>
      </c>
      <c r="I1423" s="15">
        <v>150</v>
      </c>
      <c r="J1423" s="15">
        <v>774.84</v>
      </c>
      <c r="K1423" s="15">
        <v>0</v>
      </c>
      <c r="L1423" s="15">
        <v>445</v>
      </c>
      <c r="M1423" s="15">
        <v>340</v>
      </c>
      <c r="N1423" s="15">
        <v>2800</v>
      </c>
      <c r="O1423" s="15">
        <v>35585.54</v>
      </c>
      <c r="P1423" s="15">
        <v>0</v>
      </c>
      <c r="Q1423" s="15">
        <v>0</v>
      </c>
      <c r="R1423" s="15">
        <v>3224.3</v>
      </c>
      <c r="S1423" s="15">
        <v>34300</v>
      </c>
      <c r="T1423" s="15">
        <v>4509.84</v>
      </c>
      <c r="U1423" s="15">
        <v>0</v>
      </c>
      <c r="V1423" s="15">
        <v>0</v>
      </c>
      <c r="W1423" s="15">
        <v>36009.839999999997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16">
        <v>0</v>
      </c>
      <c r="AD1423" s="15">
        <v>0</v>
      </c>
      <c r="AE1423" s="15">
        <v>34025.699999999997</v>
      </c>
      <c r="AF1423" s="17">
        <v>0</v>
      </c>
      <c r="AG1423" s="17">
        <v>0.3</v>
      </c>
      <c r="AH1423" s="17">
        <v>0</v>
      </c>
      <c r="AI1423" s="17">
        <v>0</v>
      </c>
      <c r="AJ1423" s="17">
        <v>0</v>
      </c>
      <c r="AK1423" s="17">
        <v>0</v>
      </c>
      <c r="AL1423" s="18">
        <v>327</v>
      </c>
      <c r="AM1423" s="18">
        <v>351</v>
      </c>
      <c r="AN1423" s="35">
        <v>42850</v>
      </c>
      <c r="AO1423" s="35">
        <v>42846</v>
      </c>
      <c r="AP1423" s="23" t="s">
        <v>50</v>
      </c>
      <c r="AQ1423" s="36">
        <v>42848.841828703706</v>
      </c>
      <c r="AR1423" s="20" t="s">
        <v>51</v>
      </c>
      <c r="AS1423" s="25" t="s">
        <v>50</v>
      </c>
      <c r="AT1423" s="37">
        <v>42850.879733796297</v>
      </c>
      <c r="AU1423" s="21" t="s">
        <v>57</v>
      </c>
    </row>
    <row r="1424" spans="1:47" x14ac:dyDescent="0.2">
      <c r="A1424" s="4" t="s">
        <v>192</v>
      </c>
      <c r="B1424" s="14" t="s">
        <v>193</v>
      </c>
      <c r="C1424" s="34">
        <v>42846</v>
      </c>
      <c r="D1424" s="15">
        <v>23755</v>
      </c>
      <c r="E1424" s="15">
        <v>23705</v>
      </c>
      <c r="F1424" s="15">
        <v>0</v>
      </c>
      <c r="G1424" s="15">
        <v>0</v>
      </c>
      <c r="H1424" s="15">
        <v>0</v>
      </c>
      <c r="I1424" s="15">
        <v>50</v>
      </c>
      <c r="J1424" s="15">
        <v>1089.27</v>
      </c>
      <c r="K1424" s="15">
        <v>0</v>
      </c>
      <c r="L1424" s="15">
        <v>420</v>
      </c>
      <c r="M1424" s="15">
        <v>395</v>
      </c>
      <c r="N1424" s="15">
        <v>1500</v>
      </c>
      <c r="O1424" s="15">
        <v>25569.27</v>
      </c>
      <c r="P1424" s="15">
        <v>0</v>
      </c>
      <c r="Q1424" s="15">
        <v>0</v>
      </c>
      <c r="R1424" s="15">
        <v>1590</v>
      </c>
      <c r="S1424" s="15">
        <v>23705</v>
      </c>
      <c r="T1424" s="15">
        <v>3454.27</v>
      </c>
      <c r="U1424" s="15">
        <v>0</v>
      </c>
      <c r="V1424" s="15">
        <v>0</v>
      </c>
      <c r="W1424" s="15">
        <v>25659.27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16">
        <v>0</v>
      </c>
      <c r="AD1424" s="15">
        <v>0</v>
      </c>
      <c r="AE1424" s="15">
        <v>23665</v>
      </c>
      <c r="AF1424" s="17">
        <v>0</v>
      </c>
      <c r="AG1424" s="17">
        <v>0</v>
      </c>
      <c r="AH1424" s="17">
        <v>450</v>
      </c>
      <c r="AI1424" s="17">
        <v>0</v>
      </c>
      <c r="AJ1424" s="17">
        <v>0</v>
      </c>
      <c r="AK1424" s="17">
        <v>0</v>
      </c>
      <c r="AL1424" s="18">
        <v>274</v>
      </c>
      <c r="AM1424" s="18">
        <v>283</v>
      </c>
      <c r="AN1424" s="35">
        <v>42851</v>
      </c>
      <c r="AO1424" s="35">
        <v>42847</v>
      </c>
      <c r="AP1424" s="23" t="s">
        <v>50</v>
      </c>
      <c r="AQ1424" s="36">
        <v>42849.714537037034</v>
      </c>
      <c r="AR1424" s="20" t="s">
        <v>71</v>
      </c>
      <c r="AS1424" s="25" t="s">
        <v>50</v>
      </c>
      <c r="AT1424" s="37">
        <v>42850.879733796297</v>
      </c>
      <c r="AU1424" s="21" t="s">
        <v>57</v>
      </c>
    </row>
    <row r="1425" spans="1:47" x14ac:dyDescent="0.2">
      <c r="A1425" s="4" t="s">
        <v>192</v>
      </c>
      <c r="B1425" s="14" t="s">
        <v>193</v>
      </c>
      <c r="C1425" s="34">
        <v>42847</v>
      </c>
      <c r="D1425" s="15">
        <v>17370</v>
      </c>
      <c r="E1425" s="15">
        <v>17270</v>
      </c>
      <c r="F1425" s="15">
        <v>0</v>
      </c>
      <c r="G1425" s="15">
        <v>0</v>
      </c>
      <c r="H1425" s="15">
        <v>0</v>
      </c>
      <c r="I1425" s="15">
        <v>100</v>
      </c>
      <c r="J1425" s="15">
        <v>521.54999999999995</v>
      </c>
      <c r="K1425" s="15">
        <v>0</v>
      </c>
      <c r="L1425" s="15">
        <v>450</v>
      </c>
      <c r="M1425" s="15">
        <v>360</v>
      </c>
      <c r="N1425" s="15">
        <v>0</v>
      </c>
      <c r="O1425" s="15">
        <v>17896.78</v>
      </c>
      <c r="P1425" s="15">
        <v>0</v>
      </c>
      <c r="Q1425" s="15">
        <v>740</v>
      </c>
      <c r="R1425" s="15">
        <v>64.77</v>
      </c>
      <c r="S1425" s="15">
        <v>17270</v>
      </c>
      <c r="T1425" s="15">
        <v>1431.55</v>
      </c>
      <c r="U1425" s="15">
        <v>0</v>
      </c>
      <c r="V1425" s="15">
        <v>0</v>
      </c>
      <c r="W1425" s="15">
        <v>18701.55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  <c r="AD1425" s="15">
        <v>0</v>
      </c>
      <c r="AE1425" s="15">
        <v>16565.23</v>
      </c>
      <c r="AF1425" s="17">
        <v>-17.02</v>
      </c>
      <c r="AG1425" s="17">
        <v>0</v>
      </c>
      <c r="AH1425" s="17">
        <v>150</v>
      </c>
      <c r="AI1425" s="17">
        <v>0</v>
      </c>
      <c r="AJ1425" s="17">
        <v>0</v>
      </c>
      <c r="AK1425" s="17">
        <v>0</v>
      </c>
      <c r="AL1425" s="18">
        <v>229</v>
      </c>
      <c r="AM1425" s="18">
        <v>233</v>
      </c>
      <c r="AN1425" s="35">
        <v>42851</v>
      </c>
      <c r="AO1425" s="35">
        <v>42849</v>
      </c>
      <c r="AP1425" s="23" t="s">
        <v>50</v>
      </c>
      <c r="AQ1425" s="36">
        <v>42850.402453703704</v>
      </c>
      <c r="AR1425" s="20" t="s">
        <v>51</v>
      </c>
      <c r="AS1425" s="25" t="s">
        <v>50</v>
      </c>
      <c r="AT1425" s="37">
        <v>42850.879733796297</v>
      </c>
      <c r="AU1425" s="21" t="s">
        <v>57</v>
      </c>
    </row>
    <row r="1426" spans="1:47" x14ac:dyDescent="0.2">
      <c r="A1426" s="4" t="s">
        <v>192</v>
      </c>
      <c r="B1426" s="14" t="s">
        <v>193</v>
      </c>
      <c r="C1426" s="34">
        <v>42849</v>
      </c>
      <c r="D1426" s="15">
        <v>53475</v>
      </c>
      <c r="E1426" s="15">
        <v>53375</v>
      </c>
      <c r="F1426" s="15">
        <v>0</v>
      </c>
      <c r="G1426" s="15">
        <v>0</v>
      </c>
      <c r="H1426" s="15">
        <v>0</v>
      </c>
      <c r="I1426" s="15">
        <v>100</v>
      </c>
      <c r="J1426" s="15">
        <v>1475.7</v>
      </c>
      <c r="K1426" s="15">
        <v>0</v>
      </c>
      <c r="L1426" s="15">
        <v>620</v>
      </c>
      <c r="M1426" s="15">
        <v>675</v>
      </c>
      <c r="N1426" s="15">
        <v>3200</v>
      </c>
      <c r="O1426" s="15">
        <v>53163.5</v>
      </c>
      <c r="P1426" s="15">
        <v>0</v>
      </c>
      <c r="Q1426" s="15">
        <v>230</v>
      </c>
      <c r="R1426" s="15">
        <v>6052.2</v>
      </c>
      <c r="S1426" s="15">
        <v>53375</v>
      </c>
      <c r="T1426" s="15">
        <v>6070.7</v>
      </c>
      <c r="U1426" s="15">
        <v>0</v>
      </c>
      <c r="V1426" s="15">
        <v>0</v>
      </c>
      <c r="W1426" s="15">
        <v>56245.7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  <c r="AD1426" s="15">
        <v>0</v>
      </c>
      <c r="AE1426" s="15">
        <v>50392.800000000003</v>
      </c>
      <c r="AF1426" s="17">
        <v>-5.29</v>
      </c>
      <c r="AG1426" s="17">
        <v>0</v>
      </c>
      <c r="AH1426" s="17">
        <v>0</v>
      </c>
      <c r="AI1426" s="17">
        <v>0</v>
      </c>
      <c r="AJ1426" s="17">
        <v>0</v>
      </c>
      <c r="AK1426" s="17">
        <v>0</v>
      </c>
      <c r="AL1426" s="18">
        <v>599</v>
      </c>
      <c r="AM1426" s="18">
        <v>613</v>
      </c>
      <c r="AN1426" s="35">
        <v>42852</v>
      </c>
      <c r="AO1426" s="35">
        <v>42850</v>
      </c>
      <c r="AP1426" s="23" t="s">
        <v>50</v>
      </c>
      <c r="AQ1426" s="36">
        <v>42851.378958333335</v>
      </c>
      <c r="AR1426" s="20" t="s">
        <v>71</v>
      </c>
      <c r="AS1426" s="25" t="s">
        <v>50</v>
      </c>
      <c r="AT1426" s="37">
        <v>42851.483703703707</v>
      </c>
      <c r="AU1426" s="21" t="s">
        <v>51</v>
      </c>
    </row>
    <row r="1427" spans="1:47" x14ac:dyDescent="0.2">
      <c r="A1427" s="4" t="s">
        <v>192</v>
      </c>
      <c r="B1427" s="14" t="s">
        <v>193</v>
      </c>
      <c r="C1427" s="34">
        <v>42850</v>
      </c>
      <c r="D1427" s="15">
        <v>39630</v>
      </c>
      <c r="E1427" s="15">
        <v>39580</v>
      </c>
      <c r="F1427" s="15">
        <v>0</v>
      </c>
      <c r="G1427" s="15">
        <v>0</v>
      </c>
      <c r="H1427" s="15">
        <v>0</v>
      </c>
      <c r="I1427" s="15">
        <v>50</v>
      </c>
      <c r="J1427" s="15">
        <v>382.44</v>
      </c>
      <c r="K1427" s="15">
        <v>0</v>
      </c>
      <c r="L1427" s="15">
        <v>570</v>
      </c>
      <c r="M1427" s="15">
        <v>160</v>
      </c>
      <c r="N1427" s="15">
        <v>0</v>
      </c>
      <c r="O1427" s="15">
        <v>37482.97</v>
      </c>
      <c r="P1427" s="15">
        <v>0</v>
      </c>
      <c r="Q1427" s="15">
        <v>865</v>
      </c>
      <c r="R1427" s="15">
        <v>2394.4699999999998</v>
      </c>
      <c r="S1427" s="15">
        <v>39580</v>
      </c>
      <c r="T1427" s="15">
        <v>1162.44</v>
      </c>
      <c r="U1427" s="15">
        <v>0</v>
      </c>
      <c r="V1427" s="15">
        <v>0</v>
      </c>
      <c r="W1427" s="15">
        <v>40742.44</v>
      </c>
      <c r="X1427" s="16">
        <v>0</v>
      </c>
      <c r="Y1427" s="16">
        <v>0</v>
      </c>
      <c r="Z1427" s="16">
        <v>0</v>
      </c>
      <c r="AA1427" s="16">
        <v>0</v>
      </c>
      <c r="AB1427" s="16">
        <v>0</v>
      </c>
      <c r="AC1427" s="16">
        <v>0</v>
      </c>
      <c r="AD1427" s="15">
        <v>0</v>
      </c>
      <c r="AE1427" s="15">
        <v>36370.53</v>
      </c>
      <c r="AF1427" s="17">
        <v>-5.08</v>
      </c>
      <c r="AG1427" s="17">
        <v>0</v>
      </c>
      <c r="AH1427" s="17">
        <v>0</v>
      </c>
      <c r="AI1427" s="17">
        <v>0</v>
      </c>
      <c r="AJ1427" s="17">
        <v>0</v>
      </c>
      <c r="AK1427" s="17">
        <v>0</v>
      </c>
      <c r="AL1427" s="18">
        <v>385</v>
      </c>
      <c r="AM1427" s="18">
        <v>404</v>
      </c>
      <c r="AN1427" s="35">
        <v>42853</v>
      </c>
      <c r="AO1427" s="35">
        <v>42851</v>
      </c>
      <c r="AP1427" s="23" t="s">
        <v>50</v>
      </c>
      <c r="AQ1427" s="36">
        <v>42851.771412037036</v>
      </c>
      <c r="AR1427" s="20" t="s">
        <v>71</v>
      </c>
      <c r="AS1427" s="25" t="s">
        <v>50</v>
      </c>
      <c r="AT1427" s="37">
        <v>42852.415972222225</v>
      </c>
      <c r="AU1427" s="21" t="s">
        <v>51</v>
      </c>
    </row>
    <row r="1428" spans="1:47" x14ac:dyDescent="0.2">
      <c r="A1428" s="4" t="s">
        <v>192</v>
      </c>
      <c r="B1428" s="14" t="s">
        <v>193</v>
      </c>
      <c r="C1428" s="34">
        <v>42851</v>
      </c>
      <c r="D1428" s="15">
        <v>33875</v>
      </c>
      <c r="E1428" s="15">
        <v>33775</v>
      </c>
      <c r="F1428" s="15">
        <v>0</v>
      </c>
      <c r="G1428" s="15">
        <v>0</v>
      </c>
      <c r="H1428" s="15">
        <v>0</v>
      </c>
      <c r="I1428" s="15">
        <v>100</v>
      </c>
      <c r="J1428" s="15">
        <v>655.26</v>
      </c>
      <c r="K1428" s="15">
        <v>0</v>
      </c>
      <c r="L1428" s="15">
        <v>570</v>
      </c>
      <c r="M1428" s="15">
        <v>395</v>
      </c>
      <c r="N1428" s="15">
        <v>1800</v>
      </c>
      <c r="O1428" s="15">
        <v>34613.19</v>
      </c>
      <c r="P1428" s="15">
        <v>0</v>
      </c>
      <c r="Q1428" s="15">
        <v>0</v>
      </c>
      <c r="R1428" s="15">
        <v>2682.07</v>
      </c>
      <c r="S1428" s="15">
        <v>33775</v>
      </c>
      <c r="T1428" s="15">
        <v>3520.26</v>
      </c>
      <c r="U1428" s="15">
        <v>0</v>
      </c>
      <c r="V1428" s="15">
        <v>0</v>
      </c>
      <c r="W1428" s="15">
        <v>35495.26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16">
        <v>0</v>
      </c>
      <c r="AD1428" s="15">
        <v>0</v>
      </c>
      <c r="AE1428" s="15">
        <v>32992.93</v>
      </c>
      <c r="AF1428" s="17">
        <v>0</v>
      </c>
      <c r="AG1428" s="17">
        <v>0</v>
      </c>
      <c r="AH1428" s="17">
        <v>0</v>
      </c>
      <c r="AI1428" s="17">
        <v>0</v>
      </c>
      <c r="AJ1428" s="17">
        <v>0</v>
      </c>
      <c r="AK1428" s="17">
        <v>0</v>
      </c>
      <c r="AL1428" s="18">
        <v>376</v>
      </c>
      <c r="AM1428" s="18">
        <v>382</v>
      </c>
      <c r="AN1428" s="35">
        <v>42857</v>
      </c>
      <c r="AO1428" s="35">
        <v>42852</v>
      </c>
      <c r="AP1428" s="23" t="s">
        <v>50</v>
      </c>
      <c r="AQ1428" s="36">
        <v>42852.767766203702</v>
      </c>
      <c r="AR1428" s="20" t="s">
        <v>71</v>
      </c>
      <c r="AS1428" s="25" t="s">
        <v>50</v>
      </c>
      <c r="AT1428" s="37">
        <v>42853.463414351849</v>
      </c>
      <c r="AU1428" s="21" t="s">
        <v>51</v>
      </c>
    </row>
    <row r="1429" spans="1:47" x14ac:dyDescent="0.2">
      <c r="A1429" s="4" t="s">
        <v>192</v>
      </c>
      <c r="B1429" s="14" t="s">
        <v>193</v>
      </c>
      <c r="C1429" s="34">
        <v>42852</v>
      </c>
      <c r="D1429" s="15">
        <v>30645</v>
      </c>
      <c r="E1429" s="15">
        <v>30545</v>
      </c>
      <c r="F1429" s="15">
        <v>0</v>
      </c>
      <c r="G1429" s="15">
        <v>0</v>
      </c>
      <c r="H1429" s="15">
        <v>0</v>
      </c>
      <c r="I1429" s="15">
        <v>100</v>
      </c>
      <c r="J1429" s="15">
        <v>907.17</v>
      </c>
      <c r="K1429" s="15">
        <v>0</v>
      </c>
      <c r="L1429" s="15">
        <v>400</v>
      </c>
      <c r="M1429" s="15">
        <v>135</v>
      </c>
      <c r="N1429" s="15">
        <v>1500</v>
      </c>
      <c r="O1429" s="15">
        <v>30527.17</v>
      </c>
      <c r="P1429" s="15">
        <v>0</v>
      </c>
      <c r="Q1429" s="15">
        <v>340</v>
      </c>
      <c r="R1429" s="15">
        <v>2720</v>
      </c>
      <c r="S1429" s="15">
        <v>30545</v>
      </c>
      <c r="T1429" s="15">
        <v>3042.17</v>
      </c>
      <c r="U1429" s="15">
        <v>0</v>
      </c>
      <c r="V1429" s="15">
        <v>0</v>
      </c>
      <c r="W1429" s="15">
        <v>32087.17</v>
      </c>
      <c r="X1429" s="16">
        <v>0</v>
      </c>
      <c r="Y1429" s="16">
        <v>0</v>
      </c>
      <c r="Z1429" s="16">
        <v>0</v>
      </c>
      <c r="AA1429" s="16">
        <v>0</v>
      </c>
      <c r="AB1429" s="16">
        <v>0</v>
      </c>
      <c r="AC1429" s="16">
        <v>0</v>
      </c>
      <c r="AD1429" s="15">
        <v>0</v>
      </c>
      <c r="AE1429" s="15">
        <v>29085</v>
      </c>
      <c r="AF1429" s="17">
        <v>-6.18</v>
      </c>
      <c r="AG1429" s="17">
        <v>0</v>
      </c>
      <c r="AH1429" s="17">
        <v>0</v>
      </c>
      <c r="AI1429" s="17">
        <v>0</v>
      </c>
      <c r="AJ1429" s="17">
        <v>0</v>
      </c>
      <c r="AK1429" s="17">
        <v>0</v>
      </c>
      <c r="AL1429" s="18">
        <v>352</v>
      </c>
      <c r="AM1429" s="18">
        <v>371</v>
      </c>
      <c r="AN1429" s="35">
        <v>42858</v>
      </c>
      <c r="AO1429" s="35">
        <v>42853</v>
      </c>
      <c r="AP1429" s="23" t="s">
        <v>50</v>
      </c>
      <c r="AQ1429" s="36">
        <v>42855.836770833332</v>
      </c>
      <c r="AR1429" s="20" t="s">
        <v>51</v>
      </c>
      <c r="AS1429" s="25" t="s">
        <v>50</v>
      </c>
      <c r="AT1429" s="37">
        <v>42857.468946759262</v>
      </c>
      <c r="AU1429" s="21" t="s">
        <v>51</v>
      </c>
    </row>
    <row r="1430" spans="1:47" x14ac:dyDescent="0.2">
      <c r="A1430" s="4" t="s">
        <v>192</v>
      </c>
      <c r="B1430" s="14" t="s">
        <v>193</v>
      </c>
      <c r="C1430" s="34">
        <v>42853</v>
      </c>
      <c r="D1430" s="15">
        <v>31110</v>
      </c>
      <c r="E1430" s="15">
        <v>31060</v>
      </c>
      <c r="F1430" s="15">
        <v>0</v>
      </c>
      <c r="G1430" s="15">
        <v>0</v>
      </c>
      <c r="H1430" s="15">
        <v>0</v>
      </c>
      <c r="I1430" s="15">
        <v>50</v>
      </c>
      <c r="J1430" s="15">
        <v>787.65</v>
      </c>
      <c r="K1430" s="15">
        <v>0</v>
      </c>
      <c r="L1430" s="15">
        <v>500</v>
      </c>
      <c r="M1430" s="15">
        <v>325</v>
      </c>
      <c r="N1430" s="15">
        <v>2100</v>
      </c>
      <c r="O1430" s="15">
        <v>31305.200000000001</v>
      </c>
      <c r="P1430" s="15">
        <v>0</v>
      </c>
      <c r="Q1430" s="15">
        <v>0</v>
      </c>
      <c r="R1430" s="15">
        <v>3517.45</v>
      </c>
      <c r="S1430" s="15">
        <v>31060</v>
      </c>
      <c r="T1430" s="15">
        <v>3762.65</v>
      </c>
      <c r="U1430" s="15">
        <v>0</v>
      </c>
      <c r="V1430" s="15">
        <v>0</v>
      </c>
      <c r="W1430" s="15">
        <v>32722.65</v>
      </c>
      <c r="X1430" s="16">
        <v>0</v>
      </c>
      <c r="Y1430" s="16">
        <v>0</v>
      </c>
      <c r="Z1430" s="16">
        <v>0</v>
      </c>
      <c r="AA1430" s="16">
        <v>0</v>
      </c>
      <c r="AB1430" s="16">
        <v>0</v>
      </c>
      <c r="AC1430" s="16">
        <v>0</v>
      </c>
      <c r="AD1430" s="15">
        <v>0</v>
      </c>
      <c r="AE1430" s="15">
        <v>29692.55</v>
      </c>
      <c r="AF1430" s="17">
        <v>0</v>
      </c>
      <c r="AG1430" s="17">
        <v>0</v>
      </c>
      <c r="AH1430" s="17">
        <v>0</v>
      </c>
      <c r="AI1430" s="17">
        <v>0</v>
      </c>
      <c r="AJ1430" s="17">
        <v>0</v>
      </c>
      <c r="AK1430" s="17">
        <v>0</v>
      </c>
      <c r="AL1430" s="18">
        <v>305</v>
      </c>
      <c r="AM1430" s="18">
        <v>324</v>
      </c>
      <c r="AN1430" s="35">
        <v>42859</v>
      </c>
      <c r="AO1430" s="35">
        <v>42854</v>
      </c>
      <c r="AP1430" s="23" t="s">
        <v>50</v>
      </c>
      <c r="AQ1430" s="36">
        <v>42857.641747685186</v>
      </c>
      <c r="AR1430" s="20" t="s">
        <v>71</v>
      </c>
      <c r="AS1430" s="25" t="s">
        <v>50</v>
      </c>
      <c r="AT1430" s="37">
        <v>42857.881354166668</v>
      </c>
      <c r="AU1430" s="21" t="s">
        <v>51</v>
      </c>
    </row>
    <row r="1431" spans="1:47" x14ac:dyDescent="0.2">
      <c r="A1431" s="4" t="s">
        <v>192</v>
      </c>
      <c r="B1431" s="14" t="s">
        <v>193</v>
      </c>
      <c r="C1431" s="34">
        <v>42854</v>
      </c>
      <c r="D1431" s="15">
        <v>26950</v>
      </c>
      <c r="E1431" s="15">
        <v>26750</v>
      </c>
      <c r="F1431" s="15">
        <v>0</v>
      </c>
      <c r="G1431" s="15">
        <v>0</v>
      </c>
      <c r="H1431" s="15">
        <v>0</v>
      </c>
      <c r="I1431" s="15">
        <v>200</v>
      </c>
      <c r="J1431" s="15">
        <v>851.67</v>
      </c>
      <c r="K1431" s="15">
        <v>0</v>
      </c>
      <c r="L1431" s="15">
        <v>490</v>
      </c>
      <c r="M1431" s="15">
        <v>1115</v>
      </c>
      <c r="N1431" s="15">
        <v>0</v>
      </c>
      <c r="O1431" s="15">
        <v>27696.67</v>
      </c>
      <c r="P1431" s="15">
        <v>0</v>
      </c>
      <c r="Q1431" s="15">
        <v>0</v>
      </c>
      <c r="R1431" s="15">
        <v>1710</v>
      </c>
      <c r="S1431" s="15">
        <v>26750</v>
      </c>
      <c r="T1431" s="15">
        <v>2656.67</v>
      </c>
      <c r="U1431" s="15">
        <v>0</v>
      </c>
      <c r="V1431" s="15">
        <v>0</v>
      </c>
      <c r="W1431" s="15">
        <v>29406.67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  <c r="AD1431" s="15">
        <v>0</v>
      </c>
      <c r="AE1431" s="15">
        <v>25240</v>
      </c>
      <c r="AF1431" s="17">
        <v>0</v>
      </c>
      <c r="AG1431" s="17">
        <v>0</v>
      </c>
      <c r="AH1431" s="17">
        <v>0</v>
      </c>
      <c r="AI1431" s="17">
        <v>0</v>
      </c>
      <c r="AJ1431" s="17">
        <v>0</v>
      </c>
      <c r="AK1431" s="17">
        <v>0</v>
      </c>
      <c r="AL1431" s="18">
        <v>235</v>
      </c>
      <c r="AM1431" s="18">
        <v>251</v>
      </c>
      <c r="AN1431" s="35">
        <v>42859</v>
      </c>
      <c r="AO1431" s="35">
        <v>42857</v>
      </c>
      <c r="AP1431" s="23" t="s">
        <v>50</v>
      </c>
      <c r="AQ1431" s="36">
        <v>42857.821053240739</v>
      </c>
      <c r="AR1431" s="20" t="s">
        <v>71</v>
      </c>
      <c r="AS1431" s="25" t="s">
        <v>50</v>
      </c>
      <c r="AT1431" s="37">
        <v>42857.881354166668</v>
      </c>
      <c r="AU1431" s="21" t="s">
        <v>51</v>
      </c>
    </row>
    <row r="1432" spans="1:47" x14ac:dyDescent="0.2">
      <c r="A1432" s="4" t="s">
        <v>194</v>
      </c>
      <c r="B1432" s="14" t="s">
        <v>195</v>
      </c>
      <c r="C1432" s="34">
        <v>42826</v>
      </c>
      <c r="D1432" s="15">
        <v>22415</v>
      </c>
      <c r="E1432" s="15">
        <v>22215</v>
      </c>
      <c r="F1432" s="15">
        <v>0</v>
      </c>
      <c r="G1432" s="15">
        <v>0</v>
      </c>
      <c r="H1432" s="15">
        <v>0</v>
      </c>
      <c r="I1432" s="15">
        <v>200</v>
      </c>
      <c r="J1432" s="15">
        <v>3161.37</v>
      </c>
      <c r="K1432" s="15">
        <v>0</v>
      </c>
      <c r="L1432" s="15">
        <v>325</v>
      </c>
      <c r="M1432" s="15">
        <v>115</v>
      </c>
      <c r="N1432" s="15">
        <v>0</v>
      </c>
      <c r="O1432" s="15">
        <v>24585.3</v>
      </c>
      <c r="P1432" s="15">
        <v>0</v>
      </c>
      <c r="Q1432" s="15">
        <v>847</v>
      </c>
      <c r="R1432" s="15">
        <v>584.07000000000005</v>
      </c>
      <c r="S1432" s="15">
        <v>22215</v>
      </c>
      <c r="T1432" s="15">
        <v>3565.77</v>
      </c>
      <c r="U1432" s="15">
        <v>0</v>
      </c>
      <c r="V1432" s="15">
        <v>235.6</v>
      </c>
      <c r="W1432" s="15">
        <v>26016.37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  <c r="AD1432" s="15">
        <v>0</v>
      </c>
      <c r="AE1432" s="15">
        <v>20983.93</v>
      </c>
      <c r="AF1432" s="17">
        <v>-15.37</v>
      </c>
      <c r="AG1432" s="17">
        <v>0</v>
      </c>
      <c r="AH1432" s="17">
        <v>0</v>
      </c>
      <c r="AI1432" s="17">
        <v>0</v>
      </c>
      <c r="AJ1432" s="17">
        <v>0</v>
      </c>
      <c r="AK1432" s="17">
        <v>0</v>
      </c>
      <c r="AL1432" s="18">
        <v>356</v>
      </c>
      <c r="AM1432" s="18">
        <v>359</v>
      </c>
      <c r="AN1432" s="35">
        <v>42830</v>
      </c>
      <c r="AO1432" s="35">
        <v>42828</v>
      </c>
      <c r="AP1432" s="23" t="s">
        <v>50</v>
      </c>
      <c r="AQ1432" s="36">
        <v>42829.641643518517</v>
      </c>
      <c r="AR1432" s="20" t="s">
        <v>51</v>
      </c>
      <c r="AS1432" s="25" t="s">
        <v>50</v>
      </c>
      <c r="AT1432" s="37">
        <v>42850.879733796297</v>
      </c>
      <c r="AU1432" s="21" t="s">
        <v>57</v>
      </c>
    </row>
    <row r="1433" spans="1:47" x14ac:dyDescent="0.2">
      <c r="A1433" s="4" t="s">
        <v>194</v>
      </c>
      <c r="B1433" s="14" t="s">
        <v>195</v>
      </c>
      <c r="C1433" s="34">
        <v>42828</v>
      </c>
      <c r="D1433" s="15">
        <v>55210</v>
      </c>
      <c r="E1433" s="15">
        <v>54610</v>
      </c>
      <c r="F1433" s="15">
        <v>0</v>
      </c>
      <c r="G1433" s="15">
        <v>0</v>
      </c>
      <c r="H1433" s="15">
        <v>0</v>
      </c>
      <c r="I1433" s="15">
        <v>600</v>
      </c>
      <c r="J1433" s="15">
        <v>7355.07</v>
      </c>
      <c r="K1433" s="15">
        <v>0</v>
      </c>
      <c r="L1433" s="15">
        <v>450</v>
      </c>
      <c r="M1433" s="15">
        <v>440</v>
      </c>
      <c r="N1433" s="15">
        <v>500</v>
      </c>
      <c r="O1433" s="15">
        <v>61959.88</v>
      </c>
      <c r="P1433" s="15">
        <v>0</v>
      </c>
      <c r="Q1433" s="15">
        <v>375</v>
      </c>
      <c r="R1433" s="15">
        <v>1620.19</v>
      </c>
      <c r="S1433" s="15">
        <v>54610</v>
      </c>
      <c r="T1433" s="15">
        <v>8805.67</v>
      </c>
      <c r="U1433" s="15">
        <v>0</v>
      </c>
      <c r="V1433" s="15">
        <v>539.4</v>
      </c>
      <c r="W1433" s="15">
        <v>63455.07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  <c r="AD1433" s="15">
        <v>0</v>
      </c>
      <c r="AE1433" s="15">
        <v>53714.81</v>
      </c>
      <c r="AF1433" s="17">
        <v>-8.6199999999999992</v>
      </c>
      <c r="AG1433" s="17">
        <v>0</v>
      </c>
      <c r="AH1433" s="17">
        <v>0</v>
      </c>
      <c r="AI1433" s="17">
        <v>0</v>
      </c>
      <c r="AJ1433" s="17">
        <v>0</v>
      </c>
      <c r="AK1433" s="17">
        <v>0</v>
      </c>
      <c r="AL1433" s="18">
        <v>800</v>
      </c>
      <c r="AM1433" s="18">
        <v>811</v>
      </c>
      <c r="AN1433" s="35">
        <v>42832</v>
      </c>
      <c r="AO1433" s="35">
        <v>42829</v>
      </c>
      <c r="AP1433" s="23" t="s">
        <v>50</v>
      </c>
      <c r="AQ1433" s="36">
        <v>42830.874560185184</v>
      </c>
      <c r="AR1433" s="20" t="s">
        <v>51</v>
      </c>
      <c r="AS1433" s="25" t="s">
        <v>50</v>
      </c>
      <c r="AT1433" s="37">
        <v>42850.879733796297</v>
      </c>
      <c r="AU1433" s="21" t="s">
        <v>57</v>
      </c>
    </row>
    <row r="1434" spans="1:47" x14ac:dyDescent="0.2">
      <c r="A1434" s="4" t="s">
        <v>194</v>
      </c>
      <c r="B1434" s="14" t="s">
        <v>195</v>
      </c>
      <c r="C1434" s="34">
        <v>42829</v>
      </c>
      <c r="D1434" s="15">
        <v>38535</v>
      </c>
      <c r="E1434" s="15">
        <v>38035</v>
      </c>
      <c r="F1434" s="15">
        <v>100</v>
      </c>
      <c r="G1434" s="15">
        <v>0</v>
      </c>
      <c r="H1434" s="15">
        <v>0</v>
      </c>
      <c r="I1434" s="15">
        <v>400</v>
      </c>
      <c r="J1434" s="15">
        <v>4248.3599999999997</v>
      </c>
      <c r="K1434" s="15">
        <v>0</v>
      </c>
      <c r="L1434" s="15">
        <v>395</v>
      </c>
      <c r="M1434" s="15">
        <v>820</v>
      </c>
      <c r="N1434" s="15">
        <v>600</v>
      </c>
      <c r="O1434" s="15">
        <v>42104.78</v>
      </c>
      <c r="P1434" s="15">
        <v>0</v>
      </c>
      <c r="Q1434" s="15">
        <v>1820</v>
      </c>
      <c r="R1434" s="15">
        <v>673.58</v>
      </c>
      <c r="S1434" s="15">
        <v>38035</v>
      </c>
      <c r="T1434" s="15">
        <v>6205.95</v>
      </c>
      <c r="U1434" s="15">
        <v>0</v>
      </c>
      <c r="V1434" s="15">
        <v>357.41</v>
      </c>
      <c r="W1434" s="15">
        <v>43998.36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  <c r="AD1434" s="15">
        <v>0</v>
      </c>
      <c r="AE1434" s="15">
        <v>36641.42</v>
      </c>
      <c r="AF1434" s="17">
        <v>-23.56</v>
      </c>
      <c r="AG1434" s="17">
        <v>0</v>
      </c>
      <c r="AH1434" s="17">
        <v>0</v>
      </c>
      <c r="AI1434" s="17">
        <v>0</v>
      </c>
      <c r="AJ1434" s="17">
        <v>0</v>
      </c>
      <c r="AK1434" s="17">
        <v>0</v>
      </c>
      <c r="AL1434" s="18">
        <v>539</v>
      </c>
      <c r="AM1434" s="18">
        <v>560</v>
      </c>
      <c r="AN1434" s="35">
        <v>42835</v>
      </c>
      <c r="AO1434" s="35">
        <v>42830</v>
      </c>
      <c r="AP1434" s="23" t="s">
        <v>50</v>
      </c>
      <c r="AQ1434" s="36">
        <v>42834.910462962966</v>
      </c>
      <c r="AR1434" s="20" t="s">
        <v>51</v>
      </c>
      <c r="AS1434" s="25" t="s">
        <v>50</v>
      </c>
      <c r="AT1434" s="37">
        <v>42850.879733796297</v>
      </c>
      <c r="AU1434" s="21" t="s">
        <v>57</v>
      </c>
    </row>
    <row r="1435" spans="1:47" x14ac:dyDescent="0.2">
      <c r="A1435" s="4" t="s">
        <v>194</v>
      </c>
      <c r="B1435" s="14" t="s">
        <v>195</v>
      </c>
      <c r="C1435" s="34">
        <v>42830</v>
      </c>
      <c r="D1435" s="15">
        <v>48995</v>
      </c>
      <c r="E1435" s="15">
        <v>48445</v>
      </c>
      <c r="F1435" s="15">
        <v>0</v>
      </c>
      <c r="G1435" s="15">
        <v>0</v>
      </c>
      <c r="H1435" s="15">
        <v>0</v>
      </c>
      <c r="I1435" s="15">
        <v>550</v>
      </c>
      <c r="J1435" s="15">
        <v>5042.3100000000004</v>
      </c>
      <c r="K1435" s="15">
        <v>0</v>
      </c>
      <c r="L1435" s="15">
        <v>300</v>
      </c>
      <c r="M1435" s="15">
        <v>315</v>
      </c>
      <c r="N1435" s="15">
        <v>500</v>
      </c>
      <c r="O1435" s="15">
        <v>53331.14</v>
      </c>
      <c r="P1435" s="15">
        <v>0</v>
      </c>
      <c r="Q1435" s="15">
        <v>740</v>
      </c>
      <c r="R1435" s="15">
        <v>1081.17</v>
      </c>
      <c r="S1435" s="15">
        <v>48445</v>
      </c>
      <c r="T1435" s="15">
        <v>6337.2</v>
      </c>
      <c r="U1435" s="15">
        <v>0</v>
      </c>
      <c r="V1435" s="15">
        <v>370.11</v>
      </c>
      <c r="W1435" s="15">
        <v>54652.31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  <c r="AD1435" s="15">
        <v>0</v>
      </c>
      <c r="AE1435" s="15">
        <v>47673.83</v>
      </c>
      <c r="AF1435" s="17">
        <v>-4.34</v>
      </c>
      <c r="AG1435" s="17">
        <v>0</v>
      </c>
      <c r="AH1435" s="17">
        <v>0</v>
      </c>
      <c r="AI1435" s="17">
        <v>0</v>
      </c>
      <c r="AJ1435" s="17">
        <v>0</v>
      </c>
      <c r="AK1435" s="17">
        <v>0</v>
      </c>
      <c r="AL1435" s="18">
        <v>639</v>
      </c>
      <c r="AM1435" s="18">
        <v>664</v>
      </c>
      <c r="AN1435" s="35">
        <v>42835</v>
      </c>
      <c r="AO1435" s="35">
        <v>42832</v>
      </c>
      <c r="AP1435" s="23" t="s">
        <v>50</v>
      </c>
      <c r="AQ1435" s="36">
        <v>42834.962500000001</v>
      </c>
      <c r="AR1435" s="20" t="s">
        <v>51</v>
      </c>
      <c r="AS1435" s="25" t="s">
        <v>50</v>
      </c>
      <c r="AT1435" s="37">
        <v>42850.879733796297</v>
      </c>
      <c r="AU1435" s="21" t="s">
        <v>57</v>
      </c>
    </row>
    <row r="1436" spans="1:47" x14ac:dyDescent="0.2">
      <c r="A1436" s="4" t="s">
        <v>194</v>
      </c>
      <c r="B1436" s="14" t="s">
        <v>195</v>
      </c>
      <c r="C1436" s="34">
        <v>42832</v>
      </c>
      <c r="D1436" s="15">
        <v>60750</v>
      </c>
      <c r="E1436" s="15">
        <v>60500</v>
      </c>
      <c r="F1436" s="15">
        <v>0</v>
      </c>
      <c r="G1436" s="15">
        <v>0</v>
      </c>
      <c r="H1436" s="15">
        <v>0</v>
      </c>
      <c r="I1436" s="15">
        <v>250</v>
      </c>
      <c r="J1436" s="15">
        <v>6603.39</v>
      </c>
      <c r="K1436" s="15">
        <v>0</v>
      </c>
      <c r="L1436" s="15">
        <v>985</v>
      </c>
      <c r="M1436" s="15">
        <v>425</v>
      </c>
      <c r="N1436" s="15">
        <v>5600</v>
      </c>
      <c r="O1436" s="15">
        <v>63422.48</v>
      </c>
      <c r="P1436" s="15">
        <v>0</v>
      </c>
      <c r="Q1436" s="15">
        <v>5060</v>
      </c>
      <c r="R1436" s="15">
        <v>5880.91</v>
      </c>
      <c r="S1436" s="15">
        <v>60500</v>
      </c>
      <c r="T1436" s="15">
        <v>13339.15</v>
      </c>
      <c r="U1436" s="15">
        <v>0</v>
      </c>
      <c r="V1436" s="15">
        <v>524.24</v>
      </c>
      <c r="W1436" s="15">
        <v>68763.39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  <c r="AD1436" s="15">
        <v>0</v>
      </c>
      <c r="AE1436" s="15">
        <v>55409.09</v>
      </c>
      <c r="AF1436" s="17">
        <v>-29.78</v>
      </c>
      <c r="AG1436" s="17">
        <v>0.9</v>
      </c>
      <c r="AH1436" s="17">
        <v>0</v>
      </c>
      <c r="AI1436" s="17">
        <v>0</v>
      </c>
      <c r="AJ1436" s="17">
        <v>0</v>
      </c>
      <c r="AK1436" s="17">
        <v>0</v>
      </c>
      <c r="AL1436" s="18">
        <v>793</v>
      </c>
      <c r="AM1436" s="18">
        <v>809</v>
      </c>
      <c r="AN1436" s="35">
        <v>42837</v>
      </c>
      <c r="AO1436" s="35">
        <v>42835</v>
      </c>
      <c r="AP1436" s="23" t="s">
        <v>50</v>
      </c>
      <c r="AQ1436" s="36">
        <v>42836.564965277779</v>
      </c>
      <c r="AR1436" s="20" t="s">
        <v>51</v>
      </c>
      <c r="AS1436" s="25" t="s">
        <v>50</v>
      </c>
      <c r="AT1436" s="37">
        <v>42850.879733796297</v>
      </c>
      <c r="AU1436" s="21" t="s">
        <v>57</v>
      </c>
    </row>
    <row r="1437" spans="1:47" x14ac:dyDescent="0.2">
      <c r="A1437" s="4" t="s">
        <v>194</v>
      </c>
      <c r="B1437" s="14" t="s">
        <v>195</v>
      </c>
      <c r="C1437" s="34">
        <v>42833</v>
      </c>
      <c r="D1437" s="15">
        <v>21920</v>
      </c>
      <c r="E1437" s="15">
        <v>21720</v>
      </c>
      <c r="F1437" s="15">
        <v>0</v>
      </c>
      <c r="G1437" s="15">
        <v>0</v>
      </c>
      <c r="H1437" s="15">
        <v>0</v>
      </c>
      <c r="I1437" s="15">
        <v>200</v>
      </c>
      <c r="J1437" s="15">
        <v>2178.9</v>
      </c>
      <c r="K1437" s="15">
        <v>0</v>
      </c>
      <c r="L1437" s="15">
        <v>280</v>
      </c>
      <c r="M1437" s="15">
        <v>10</v>
      </c>
      <c r="N1437" s="15">
        <v>2100</v>
      </c>
      <c r="O1437" s="15">
        <v>23924.5</v>
      </c>
      <c r="P1437" s="15">
        <v>0</v>
      </c>
      <c r="Q1437" s="15">
        <v>253.5</v>
      </c>
      <c r="R1437" s="15">
        <v>2310.9</v>
      </c>
      <c r="S1437" s="15">
        <v>21720</v>
      </c>
      <c r="T1437" s="15">
        <v>4607.3900000000003</v>
      </c>
      <c r="U1437" s="15">
        <v>0</v>
      </c>
      <c r="V1437" s="15">
        <v>161.51</v>
      </c>
      <c r="W1437" s="15">
        <v>24388.9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  <c r="AD1437" s="15">
        <v>0</v>
      </c>
      <c r="AE1437" s="15">
        <v>21455.599999999999</v>
      </c>
      <c r="AF1437" s="17">
        <v>-5.83</v>
      </c>
      <c r="AG1437" s="17">
        <v>0</v>
      </c>
      <c r="AH1437" s="17">
        <v>0</v>
      </c>
      <c r="AI1437" s="17">
        <v>0</v>
      </c>
      <c r="AJ1437" s="17">
        <v>0</v>
      </c>
      <c r="AK1437" s="17">
        <v>0</v>
      </c>
      <c r="AL1437" s="18">
        <v>243</v>
      </c>
      <c r="AM1437" s="18">
        <v>261</v>
      </c>
      <c r="AN1437" s="35">
        <v>42837</v>
      </c>
      <c r="AO1437" s="35">
        <v>42835</v>
      </c>
      <c r="AP1437" s="23" t="s">
        <v>50</v>
      </c>
      <c r="AQ1437" s="36">
        <v>42836.567129629628</v>
      </c>
      <c r="AR1437" s="20" t="s">
        <v>51</v>
      </c>
      <c r="AS1437" s="25" t="s">
        <v>50</v>
      </c>
      <c r="AT1437" s="37">
        <v>42850.879733796297</v>
      </c>
      <c r="AU1437" s="21" t="s">
        <v>57</v>
      </c>
    </row>
    <row r="1438" spans="1:47" x14ac:dyDescent="0.2">
      <c r="A1438" s="4" t="s">
        <v>194</v>
      </c>
      <c r="B1438" s="14" t="s">
        <v>195</v>
      </c>
      <c r="C1438" s="34">
        <v>42835</v>
      </c>
      <c r="D1438" s="15">
        <v>46790</v>
      </c>
      <c r="E1438" s="15">
        <v>46340</v>
      </c>
      <c r="F1438" s="15">
        <v>0</v>
      </c>
      <c r="G1438" s="15">
        <v>0</v>
      </c>
      <c r="H1438" s="15">
        <v>0</v>
      </c>
      <c r="I1438" s="15">
        <v>450</v>
      </c>
      <c r="J1438" s="15">
        <v>6534.75</v>
      </c>
      <c r="K1438" s="15">
        <v>0</v>
      </c>
      <c r="L1438" s="15">
        <v>175</v>
      </c>
      <c r="M1438" s="15">
        <v>110</v>
      </c>
      <c r="N1438" s="15">
        <v>200</v>
      </c>
      <c r="O1438" s="15">
        <v>52296.74</v>
      </c>
      <c r="P1438" s="15">
        <v>0</v>
      </c>
      <c r="Q1438" s="15">
        <v>0</v>
      </c>
      <c r="R1438" s="15">
        <v>1513.01</v>
      </c>
      <c r="S1438" s="15">
        <v>46340</v>
      </c>
      <c r="T1438" s="15">
        <v>7023.59</v>
      </c>
      <c r="U1438" s="15">
        <v>0</v>
      </c>
      <c r="V1438" s="15">
        <v>446.16</v>
      </c>
      <c r="W1438" s="15">
        <v>53609.75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16">
        <v>0</v>
      </c>
      <c r="AD1438" s="15">
        <v>0</v>
      </c>
      <c r="AE1438" s="15">
        <v>45476.99</v>
      </c>
      <c r="AF1438" s="17">
        <v>0</v>
      </c>
      <c r="AG1438" s="17">
        <v>0</v>
      </c>
      <c r="AH1438" s="17">
        <v>0</v>
      </c>
      <c r="AI1438" s="17">
        <v>0</v>
      </c>
      <c r="AJ1438" s="17">
        <v>0</v>
      </c>
      <c r="AK1438" s="17">
        <v>0</v>
      </c>
      <c r="AL1438" s="18">
        <v>569</v>
      </c>
      <c r="AM1438" s="18">
        <v>616</v>
      </c>
      <c r="AN1438" s="35">
        <v>42842</v>
      </c>
      <c r="AO1438" s="35">
        <v>42836</v>
      </c>
      <c r="AP1438" s="23" t="s">
        <v>50</v>
      </c>
      <c r="AQ1438" s="36">
        <v>42837.450624999998</v>
      </c>
      <c r="AR1438" s="20" t="s">
        <v>51</v>
      </c>
      <c r="AS1438" s="25" t="s">
        <v>50</v>
      </c>
      <c r="AT1438" s="37">
        <v>42850.879733796297</v>
      </c>
      <c r="AU1438" s="21" t="s">
        <v>57</v>
      </c>
    </row>
    <row r="1439" spans="1:47" x14ac:dyDescent="0.2">
      <c r="A1439" s="4" t="s">
        <v>194</v>
      </c>
      <c r="B1439" s="14" t="s">
        <v>195</v>
      </c>
      <c r="C1439" s="34">
        <v>42836</v>
      </c>
      <c r="D1439" s="15">
        <v>7930</v>
      </c>
      <c r="E1439" s="15">
        <v>7780</v>
      </c>
      <c r="F1439" s="15">
        <v>0</v>
      </c>
      <c r="G1439" s="15">
        <v>0</v>
      </c>
      <c r="H1439" s="15">
        <v>0</v>
      </c>
      <c r="I1439" s="15">
        <v>150</v>
      </c>
      <c r="J1439" s="15">
        <v>1083.6600000000001</v>
      </c>
      <c r="K1439" s="15">
        <v>0</v>
      </c>
      <c r="L1439" s="15">
        <v>165</v>
      </c>
      <c r="M1439" s="15">
        <v>30</v>
      </c>
      <c r="N1439" s="15">
        <v>0</v>
      </c>
      <c r="O1439" s="15">
        <v>9068.75</v>
      </c>
      <c r="P1439" s="15">
        <v>0</v>
      </c>
      <c r="Q1439" s="15">
        <v>0</v>
      </c>
      <c r="R1439" s="15">
        <v>139.91</v>
      </c>
      <c r="S1439" s="15">
        <v>7780</v>
      </c>
      <c r="T1439" s="15">
        <v>1345.02</v>
      </c>
      <c r="U1439" s="15">
        <v>0</v>
      </c>
      <c r="V1439" s="15">
        <v>83.64</v>
      </c>
      <c r="W1439" s="15">
        <v>9208.66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  <c r="AD1439" s="15">
        <v>0</v>
      </c>
      <c r="AE1439" s="15">
        <v>7790.09</v>
      </c>
      <c r="AF1439" s="17">
        <v>0</v>
      </c>
      <c r="AG1439" s="17">
        <v>0</v>
      </c>
      <c r="AH1439" s="17">
        <v>0</v>
      </c>
      <c r="AI1439" s="17">
        <v>0</v>
      </c>
      <c r="AJ1439" s="17">
        <v>0</v>
      </c>
      <c r="AK1439" s="17">
        <v>0</v>
      </c>
      <c r="AL1439" s="18">
        <v>98</v>
      </c>
      <c r="AM1439" s="18">
        <v>99</v>
      </c>
      <c r="AN1439" s="35">
        <v>42843</v>
      </c>
      <c r="AO1439" s="35">
        <v>42837</v>
      </c>
      <c r="AP1439" s="23" t="s">
        <v>50</v>
      </c>
      <c r="AQ1439" s="36">
        <v>42841.679479166669</v>
      </c>
      <c r="AR1439" s="20" t="s">
        <v>51</v>
      </c>
      <c r="AS1439" s="25" t="s">
        <v>50</v>
      </c>
      <c r="AT1439" s="37">
        <v>42850.879733796297</v>
      </c>
      <c r="AU1439" s="21" t="s">
        <v>57</v>
      </c>
    </row>
    <row r="1440" spans="1:47" x14ac:dyDescent="0.2">
      <c r="A1440" s="4" t="s">
        <v>194</v>
      </c>
      <c r="B1440" s="14" t="s">
        <v>195</v>
      </c>
      <c r="C1440" s="34">
        <v>42837</v>
      </c>
      <c r="D1440" s="15">
        <v>6440</v>
      </c>
      <c r="E1440" s="15">
        <v>6440</v>
      </c>
      <c r="F1440" s="15">
        <v>0</v>
      </c>
      <c r="G1440" s="15">
        <v>0</v>
      </c>
      <c r="H1440" s="15">
        <v>0</v>
      </c>
      <c r="I1440" s="15">
        <v>0</v>
      </c>
      <c r="J1440" s="15">
        <v>1354.05</v>
      </c>
      <c r="K1440" s="15">
        <v>0</v>
      </c>
      <c r="L1440" s="15">
        <v>0</v>
      </c>
      <c r="M1440" s="15">
        <v>5</v>
      </c>
      <c r="N1440" s="15">
        <v>0</v>
      </c>
      <c r="O1440" s="15">
        <v>7769.05</v>
      </c>
      <c r="P1440" s="15">
        <v>0</v>
      </c>
      <c r="Q1440" s="15">
        <v>0</v>
      </c>
      <c r="R1440" s="15">
        <v>30</v>
      </c>
      <c r="S1440" s="15">
        <v>6440</v>
      </c>
      <c r="T1440" s="15">
        <v>1270.1400000000001</v>
      </c>
      <c r="U1440" s="15">
        <v>0</v>
      </c>
      <c r="V1440" s="15">
        <v>88.91</v>
      </c>
      <c r="W1440" s="15">
        <v>7799.05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16">
        <v>0</v>
      </c>
      <c r="AD1440" s="15">
        <v>0</v>
      </c>
      <c r="AE1440" s="15">
        <v>6410</v>
      </c>
      <c r="AF1440" s="17">
        <v>0</v>
      </c>
      <c r="AG1440" s="17">
        <v>0</v>
      </c>
      <c r="AH1440" s="17">
        <v>0</v>
      </c>
      <c r="AI1440" s="17">
        <v>0</v>
      </c>
      <c r="AJ1440" s="17">
        <v>0</v>
      </c>
      <c r="AK1440" s="17">
        <v>0</v>
      </c>
      <c r="AL1440" s="18">
        <v>82</v>
      </c>
      <c r="AM1440" s="18">
        <v>83</v>
      </c>
      <c r="AN1440" s="35">
        <v>42844</v>
      </c>
      <c r="AO1440" s="35">
        <v>42838</v>
      </c>
      <c r="AP1440" s="23" t="s">
        <v>50</v>
      </c>
      <c r="AQ1440" s="36">
        <v>42842.575590277775</v>
      </c>
      <c r="AR1440" s="20" t="s">
        <v>51</v>
      </c>
      <c r="AS1440" s="25" t="s">
        <v>50</v>
      </c>
      <c r="AT1440" s="37">
        <v>42850.879733796297</v>
      </c>
      <c r="AU1440" s="21" t="s">
        <v>57</v>
      </c>
    </row>
    <row r="1441" spans="1:47" x14ac:dyDescent="0.2">
      <c r="A1441" s="4" t="s">
        <v>194</v>
      </c>
      <c r="B1441" s="14" t="s">
        <v>195</v>
      </c>
      <c r="C1441" s="34">
        <v>42842</v>
      </c>
      <c r="D1441" s="15">
        <v>45230</v>
      </c>
      <c r="E1441" s="15">
        <v>44930</v>
      </c>
      <c r="F1441" s="15">
        <v>0</v>
      </c>
      <c r="G1441" s="15">
        <v>0</v>
      </c>
      <c r="H1441" s="15">
        <v>0</v>
      </c>
      <c r="I1441" s="15">
        <v>300</v>
      </c>
      <c r="J1441" s="15">
        <v>9998.43</v>
      </c>
      <c r="K1441" s="15">
        <v>0</v>
      </c>
      <c r="L1441" s="15">
        <v>140</v>
      </c>
      <c r="M1441" s="15">
        <v>820</v>
      </c>
      <c r="N1441" s="15">
        <v>1000</v>
      </c>
      <c r="O1441" s="15">
        <v>54015.03</v>
      </c>
      <c r="P1441" s="15">
        <v>0</v>
      </c>
      <c r="Q1441" s="15">
        <v>2382.6</v>
      </c>
      <c r="R1441" s="15">
        <v>790.8</v>
      </c>
      <c r="S1441" s="15">
        <v>44930</v>
      </c>
      <c r="T1441" s="15">
        <v>11541.53</v>
      </c>
      <c r="U1441" s="15">
        <v>0</v>
      </c>
      <c r="V1441" s="15">
        <v>716.9</v>
      </c>
      <c r="W1441" s="15">
        <v>56188.43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  <c r="AD1441" s="15">
        <v>0</v>
      </c>
      <c r="AE1441" s="15">
        <v>43056.6</v>
      </c>
      <c r="AF1441" s="17">
        <v>-25.24</v>
      </c>
      <c r="AG1441" s="17">
        <v>0</v>
      </c>
      <c r="AH1441" s="17">
        <v>0</v>
      </c>
      <c r="AI1441" s="17">
        <v>0</v>
      </c>
      <c r="AJ1441" s="17">
        <v>0</v>
      </c>
      <c r="AK1441" s="17">
        <v>0</v>
      </c>
      <c r="AL1441" s="18">
        <v>738</v>
      </c>
      <c r="AM1441" s="18">
        <v>756</v>
      </c>
      <c r="AN1441" s="35">
        <v>42845</v>
      </c>
      <c r="AO1441" s="35">
        <v>42843</v>
      </c>
      <c r="AP1441" s="23" t="s">
        <v>50</v>
      </c>
      <c r="AQ1441" s="36">
        <v>42843.766921296294</v>
      </c>
      <c r="AR1441" s="20" t="s">
        <v>51</v>
      </c>
      <c r="AS1441" s="25" t="s">
        <v>50</v>
      </c>
      <c r="AT1441" s="37">
        <v>42850.879733796297</v>
      </c>
      <c r="AU1441" s="21" t="s">
        <v>57</v>
      </c>
    </row>
    <row r="1442" spans="1:47" x14ac:dyDescent="0.2">
      <c r="A1442" s="4" t="s">
        <v>194</v>
      </c>
      <c r="B1442" s="14" t="s">
        <v>195</v>
      </c>
      <c r="C1442" s="34">
        <v>42843</v>
      </c>
      <c r="D1442" s="15">
        <v>33690</v>
      </c>
      <c r="E1442" s="15">
        <v>33140</v>
      </c>
      <c r="F1442" s="15">
        <v>0</v>
      </c>
      <c r="G1442" s="15">
        <v>0</v>
      </c>
      <c r="H1442" s="15">
        <v>0</v>
      </c>
      <c r="I1442" s="15">
        <v>550</v>
      </c>
      <c r="J1442" s="15">
        <v>5604.93</v>
      </c>
      <c r="K1442" s="15">
        <v>0</v>
      </c>
      <c r="L1442" s="15">
        <v>340</v>
      </c>
      <c r="M1442" s="15">
        <v>120</v>
      </c>
      <c r="N1442" s="15">
        <v>1100</v>
      </c>
      <c r="O1442" s="15">
        <v>39480.44</v>
      </c>
      <c r="P1442" s="15">
        <v>0</v>
      </c>
      <c r="Q1442" s="15">
        <v>495</v>
      </c>
      <c r="R1442" s="15">
        <v>879.49</v>
      </c>
      <c r="S1442" s="15">
        <v>33140</v>
      </c>
      <c r="T1442" s="15">
        <v>7318.16</v>
      </c>
      <c r="U1442" s="15">
        <v>0</v>
      </c>
      <c r="V1442" s="15">
        <v>396.77</v>
      </c>
      <c r="W1442" s="15">
        <v>39754.93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  <c r="AD1442" s="15">
        <v>0</v>
      </c>
      <c r="AE1442" s="15">
        <v>33415.51</v>
      </c>
      <c r="AF1442" s="17">
        <v>-6.47</v>
      </c>
      <c r="AG1442" s="17">
        <v>0</v>
      </c>
      <c r="AH1442" s="17">
        <v>0</v>
      </c>
      <c r="AI1442" s="17">
        <v>0</v>
      </c>
      <c r="AJ1442" s="17">
        <v>0</v>
      </c>
      <c r="AK1442" s="17">
        <v>0</v>
      </c>
      <c r="AL1442" s="18">
        <v>512</v>
      </c>
      <c r="AM1442" s="18">
        <v>518</v>
      </c>
      <c r="AN1442" s="35">
        <v>42846</v>
      </c>
      <c r="AO1442" s="35">
        <v>42844</v>
      </c>
      <c r="AP1442" s="23" t="s">
        <v>50</v>
      </c>
      <c r="AQ1442" s="36">
        <v>42845.391817129632</v>
      </c>
      <c r="AR1442" s="20" t="s">
        <v>51</v>
      </c>
      <c r="AS1442" s="25" t="s">
        <v>50</v>
      </c>
      <c r="AT1442" s="37">
        <v>42850.879733796297</v>
      </c>
      <c r="AU1442" s="21" t="s">
        <v>57</v>
      </c>
    </row>
    <row r="1443" spans="1:47" x14ac:dyDescent="0.2">
      <c r="A1443" s="4" t="s">
        <v>194</v>
      </c>
      <c r="B1443" s="14" t="s">
        <v>195</v>
      </c>
      <c r="C1443" s="34">
        <v>42844</v>
      </c>
      <c r="D1443" s="15">
        <v>28330</v>
      </c>
      <c r="E1443" s="15">
        <v>28130</v>
      </c>
      <c r="F1443" s="15">
        <v>0</v>
      </c>
      <c r="G1443" s="15">
        <v>0</v>
      </c>
      <c r="H1443" s="15">
        <v>0</v>
      </c>
      <c r="I1443" s="15">
        <v>200</v>
      </c>
      <c r="J1443" s="15">
        <v>3471.27</v>
      </c>
      <c r="K1443" s="15">
        <v>0</v>
      </c>
      <c r="L1443" s="15">
        <v>315</v>
      </c>
      <c r="M1443" s="15">
        <v>620</v>
      </c>
      <c r="N1443" s="15">
        <v>300</v>
      </c>
      <c r="O1443" s="15">
        <v>30364.36</v>
      </c>
      <c r="P1443" s="15">
        <v>0</v>
      </c>
      <c r="Q1443" s="15">
        <v>310</v>
      </c>
      <c r="R1443" s="15">
        <v>2361.91</v>
      </c>
      <c r="S1443" s="15">
        <v>28130</v>
      </c>
      <c r="T1443" s="15">
        <v>4618.01</v>
      </c>
      <c r="U1443" s="15">
        <v>0</v>
      </c>
      <c r="V1443" s="15">
        <v>288.26</v>
      </c>
      <c r="W1443" s="15">
        <v>32736.27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  <c r="AD1443" s="15">
        <v>0</v>
      </c>
      <c r="AE1443" s="15">
        <v>25958.09</v>
      </c>
      <c r="AF1443" s="17">
        <v>-5.64</v>
      </c>
      <c r="AG1443" s="17">
        <v>0</v>
      </c>
      <c r="AH1443" s="17">
        <v>0</v>
      </c>
      <c r="AI1443" s="17">
        <v>0</v>
      </c>
      <c r="AJ1443" s="17">
        <v>0</v>
      </c>
      <c r="AK1443" s="17">
        <v>0</v>
      </c>
      <c r="AL1443" s="18">
        <v>321</v>
      </c>
      <c r="AM1443" s="18">
        <v>345</v>
      </c>
      <c r="AN1443" s="35">
        <v>42849</v>
      </c>
      <c r="AO1443" s="35">
        <v>42845</v>
      </c>
      <c r="AP1443" s="23" t="s">
        <v>50</v>
      </c>
      <c r="AQ1443" s="36">
        <v>42846.376863425925</v>
      </c>
      <c r="AR1443" s="20" t="s">
        <v>51</v>
      </c>
      <c r="AS1443" s="25" t="s">
        <v>50</v>
      </c>
      <c r="AT1443" s="37">
        <v>42850.879733796297</v>
      </c>
      <c r="AU1443" s="21" t="s">
        <v>57</v>
      </c>
    </row>
    <row r="1444" spans="1:47" x14ac:dyDescent="0.2">
      <c r="A1444" s="4" t="s">
        <v>194</v>
      </c>
      <c r="B1444" s="14" t="s">
        <v>195</v>
      </c>
      <c r="C1444" s="34">
        <v>42845</v>
      </c>
      <c r="D1444" s="15">
        <v>22760</v>
      </c>
      <c r="E1444" s="15">
        <v>22610</v>
      </c>
      <c r="F1444" s="15">
        <v>0</v>
      </c>
      <c r="G1444" s="15">
        <v>0</v>
      </c>
      <c r="H1444" s="15">
        <v>0</v>
      </c>
      <c r="I1444" s="15">
        <v>150</v>
      </c>
      <c r="J1444" s="15">
        <v>4327.29</v>
      </c>
      <c r="K1444" s="15">
        <v>0</v>
      </c>
      <c r="L1444" s="15">
        <v>160</v>
      </c>
      <c r="M1444" s="15">
        <v>25</v>
      </c>
      <c r="N1444" s="15">
        <v>500</v>
      </c>
      <c r="O1444" s="15">
        <v>26877.82</v>
      </c>
      <c r="P1444" s="15">
        <v>0</v>
      </c>
      <c r="Q1444" s="15">
        <v>173.1</v>
      </c>
      <c r="R1444" s="15">
        <v>721.37</v>
      </c>
      <c r="S1444" s="15">
        <v>22610</v>
      </c>
      <c r="T1444" s="15">
        <v>4867.09</v>
      </c>
      <c r="U1444" s="15">
        <v>0</v>
      </c>
      <c r="V1444" s="15">
        <v>295.2</v>
      </c>
      <c r="W1444" s="15">
        <v>27272.29</v>
      </c>
      <c r="X1444" s="16">
        <v>0</v>
      </c>
      <c r="Y1444" s="16">
        <v>0</v>
      </c>
      <c r="Z1444" s="16">
        <v>0</v>
      </c>
      <c r="AA1444" s="16">
        <v>0</v>
      </c>
      <c r="AB1444" s="16">
        <v>0</v>
      </c>
      <c r="AC1444" s="16">
        <v>0</v>
      </c>
      <c r="AD1444" s="15">
        <v>0</v>
      </c>
      <c r="AE1444" s="15">
        <v>22365.53</v>
      </c>
      <c r="AF1444" s="17">
        <v>-3.98</v>
      </c>
      <c r="AG1444" s="17">
        <v>0</v>
      </c>
      <c r="AH1444" s="17">
        <v>0</v>
      </c>
      <c r="AI1444" s="17">
        <v>0</v>
      </c>
      <c r="AJ1444" s="17">
        <v>0</v>
      </c>
      <c r="AK1444" s="17">
        <v>0</v>
      </c>
      <c r="AL1444" s="18">
        <v>299</v>
      </c>
      <c r="AM1444" s="18">
        <v>304</v>
      </c>
      <c r="AN1444" s="35">
        <v>42850</v>
      </c>
      <c r="AO1444" s="35">
        <v>42846</v>
      </c>
      <c r="AP1444" s="23" t="s">
        <v>50</v>
      </c>
      <c r="AQ1444" s="36">
        <v>42848.841574074075</v>
      </c>
      <c r="AR1444" s="20" t="s">
        <v>51</v>
      </c>
      <c r="AS1444" s="25" t="s">
        <v>50</v>
      </c>
      <c r="AT1444" s="37">
        <v>42850.879733796297</v>
      </c>
      <c r="AU1444" s="21" t="s">
        <v>57</v>
      </c>
    </row>
    <row r="1445" spans="1:47" x14ac:dyDescent="0.2">
      <c r="A1445" s="4" t="s">
        <v>194</v>
      </c>
      <c r="B1445" s="14" t="s">
        <v>195</v>
      </c>
      <c r="C1445" s="34">
        <v>42846</v>
      </c>
      <c r="D1445" s="15">
        <v>39040</v>
      </c>
      <c r="E1445" s="15">
        <v>38740</v>
      </c>
      <c r="F1445" s="15">
        <v>0</v>
      </c>
      <c r="G1445" s="15">
        <v>0</v>
      </c>
      <c r="H1445" s="15">
        <v>0</v>
      </c>
      <c r="I1445" s="15">
        <v>300</v>
      </c>
      <c r="J1445" s="15">
        <v>4784.25</v>
      </c>
      <c r="K1445" s="15">
        <v>0</v>
      </c>
      <c r="L1445" s="15">
        <v>435</v>
      </c>
      <c r="M1445" s="15">
        <v>120</v>
      </c>
      <c r="N1445" s="15">
        <v>500</v>
      </c>
      <c r="O1445" s="15">
        <v>42356.75</v>
      </c>
      <c r="P1445" s="15">
        <v>0</v>
      </c>
      <c r="Q1445" s="15">
        <v>1140</v>
      </c>
      <c r="R1445" s="15">
        <v>1382.5</v>
      </c>
      <c r="S1445" s="15">
        <v>38740</v>
      </c>
      <c r="T1445" s="15">
        <v>5789.95</v>
      </c>
      <c r="U1445" s="15">
        <v>0</v>
      </c>
      <c r="V1445" s="15">
        <v>349.3</v>
      </c>
      <c r="W1445" s="15">
        <v>44379.25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16">
        <v>0</v>
      </c>
      <c r="AD1445" s="15">
        <v>0</v>
      </c>
      <c r="AE1445" s="15">
        <v>37017.5</v>
      </c>
      <c r="AF1445" s="17">
        <v>-6.7</v>
      </c>
      <c r="AG1445" s="17">
        <v>0</v>
      </c>
      <c r="AH1445" s="17">
        <v>0</v>
      </c>
      <c r="AI1445" s="17">
        <v>0</v>
      </c>
      <c r="AJ1445" s="17">
        <v>0</v>
      </c>
      <c r="AK1445" s="17">
        <v>0</v>
      </c>
      <c r="AL1445" s="18">
        <v>521</v>
      </c>
      <c r="AM1445" s="18">
        <v>562</v>
      </c>
      <c r="AN1445" s="35">
        <v>42851</v>
      </c>
      <c r="AO1445" s="35">
        <v>42849</v>
      </c>
      <c r="AP1445" s="23" t="s">
        <v>50</v>
      </c>
      <c r="AQ1445" s="36">
        <v>42850.39984953704</v>
      </c>
      <c r="AR1445" s="20" t="s">
        <v>51</v>
      </c>
      <c r="AS1445" s="25" t="s">
        <v>50</v>
      </c>
      <c r="AT1445" s="37">
        <v>42850.879733796297</v>
      </c>
      <c r="AU1445" s="21" t="s">
        <v>57</v>
      </c>
    </row>
    <row r="1446" spans="1:47" x14ac:dyDescent="0.2">
      <c r="A1446" s="4" t="s">
        <v>194</v>
      </c>
      <c r="B1446" s="14" t="s">
        <v>195</v>
      </c>
      <c r="C1446" s="34">
        <v>42847</v>
      </c>
      <c r="D1446" s="15">
        <v>17250</v>
      </c>
      <c r="E1446" s="15">
        <v>17150</v>
      </c>
      <c r="F1446" s="15">
        <v>0</v>
      </c>
      <c r="G1446" s="15">
        <v>0</v>
      </c>
      <c r="H1446" s="15">
        <v>0</v>
      </c>
      <c r="I1446" s="15">
        <v>100</v>
      </c>
      <c r="J1446" s="15">
        <v>2795.43</v>
      </c>
      <c r="K1446" s="15">
        <v>0</v>
      </c>
      <c r="L1446" s="15">
        <v>80</v>
      </c>
      <c r="M1446" s="15">
        <v>30</v>
      </c>
      <c r="N1446" s="15">
        <v>0</v>
      </c>
      <c r="O1446" s="15">
        <v>19227.34</v>
      </c>
      <c r="P1446" s="15">
        <v>0</v>
      </c>
      <c r="Q1446" s="15">
        <v>461.8</v>
      </c>
      <c r="R1446" s="15">
        <v>466.29</v>
      </c>
      <c r="S1446" s="15">
        <v>17150</v>
      </c>
      <c r="T1446" s="15">
        <v>2815.36</v>
      </c>
      <c r="U1446" s="15">
        <v>0</v>
      </c>
      <c r="V1446" s="15">
        <v>190.07</v>
      </c>
      <c r="W1446" s="15">
        <v>20155.43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  <c r="AD1446" s="15">
        <v>0</v>
      </c>
      <c r="AE1446" s="15">
        <v>16321.91</v>
      </c>
      <c r="AF1446" s="17">
        <v>-10.61</v>
      </c>
      <c r="AG1446" s="17">
        <v>0</v>
      </c>
      <c r="AH1446" s="17">
        <v>0</v>
      </c>
      <c r="AI1446" s="17">
        <v>0</v>
      </c>
      <c r="AJ1446" s="17">
        <v>0</v>
      </c>
      <c r="AK1446" s="17">
        <v>0</v>
      </c>
      <c r="AL1446" s="18">
        <v>211</v>
      </c>
      <c r="AM1446" s="18">
        <v>229</v>
      </c>
      <c r="AN1446" s="35">
        <v>42851</v>
      </c>
      <c r="AO1446" s="35">
        <v>42849</v>
      </c>
      <c r="AP1446" s="23" t="s">
        <v>50</v>
      </c>
      <c r="AQ1446" s="36">
        <v>42850.401597222219</v>
      </c>
      <c r="AR1446" s="20" t="s">
        <v>51</v>
      </c>
      <c r="AS1446" s="25" t="s">
        <v>50</v>
      </c>
      <c r="AT1446" s="37">
        <v>42850.879733796297</v>
      </c>
      <c r="AU1446" s="21" t="s">
        <v>57</v>
      </c>
    </row>
    <row r="1447" spans="1:47" x14ac:dyDescent="0.2">
      <c r="A1447" s="4" t="s">
        <v>194</v>
      </c>
      <c r="B1447" s="14" t="s">
        <v>195</v>
      </c>
      <c r="C1447" s="34">
        <v>42849</v>
      </c>
      <c r="D1447" s="15">
        <v>51005</v>
      </c>
      <c r="E1447" s="15">
        <v>50005</v>
      </c>
      <c r="F1447" s="15">
        <v>0</v>
      </c>
      <c r="G1447" s="15">
        <v>0</v>
      </c>
      <c r="H1447" s="15">
        <v>0</v>
      </c>
      <c r="I1447" s="15">
        <v>1000</v>
      </c>
      <c r="J1447" s="15">
        <v>8006.88</v>
      </c>
      <c r="K1447" s="15">
        <v>0</v>
      </c>
      <c r="L1447" s="15">
        <v>405</v>
      </c>
      <c r="M1447" s="15">
        <v>105</v>
      </c>
      <c r="N1447" s="15">
        <v>500</v>
      </c>
      <c r="O1447" s="15">
        <v>56081.49</v>
      </c>
      <c r="P1447" s="15">
        <v>0</v>
      </c>
      <c r="Q1447" s="15">
        <v>900</v>
      </c>
      <c r="R1447" s="15">
        <v>3040.39</v>
      </c>
      <c r="S1447" s="15">
        <v>50005</v>
      </c>
      <c r="T1447" s="15">
        <v>9459.7000000000007</v>
      </c>
      <c r="U1447" s="15">
        <v>0</v>
      </c>
      <c r="V1447" s="15">
        <v>557.17999999999995</v>
      </c>
      <c r="W1447" s="15">
        <v>59521.88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  <c r="AD1447" s="15">
        <v>0</v>
      </c>
      <c r="AE1447" s="15">
        <v>47564.61</v>
      </c>
      <c r="AF1447" s="17">
        <v>-5.3</v>
      </c>
      <c r="AG1447" s="17">
        <v>0</v>
      </c>
      <c r="AH1447" s="17">
        <v>0</v>
      </c>
      <c r="AI1447" s="17">
        <v>0</v>
      </c>
      <c r="AJ1447" s="17">
        <v>0</v>
      </c>
      <c r="AK1447" s="17">
        <v>0</v>
      </c>
      <c r="AL1447" s="18">
        <v>731</v>
      </c>
      <c r="AM1447" s="18">
        <v>742</v>
      </c>
      <c r="AN1447" s="35">
        <v>42852</v>
      </c>
      <c r="AO1447" s="35">
        <v>42850</v>
      </c>
      <c r="AP1447" s="23" t="s">
        <v>50</v>
      </c>
      <c r="AQ1447" s="36">
        <v>42851.369826388887</v>
      </c>
      <c r="AR1447" s="20" t="s">
        <v>71</v>
      </c>
      <c r="AS1447" s="25" t="s">
        <v>50</v>
      </c>
      <c r="AT1447" s="37">
        <v>42851.483703703707</v>
      </c>
      <c r="AU1447" s="21" t="s">
        <v>51</v>
      </c>
    </row>
    <row r="1448" spans="1:47" x14ac:dyDescent="0.2">
      <c r="A1448" s="4" t="s">
        <v>194</v>
      </c>
      <c r="B1448" s="14" t="s">
        <v>195</v>
      </c>
      <c r="C1448" s="34">
        <v>42850</v>
      </c>
      <c r="D1448" s="15">
        <v>26385</v>
      </c>
      <c r="E1448" s="15">
        <v>26185</v>
      </c>
      <c r="F1448" s="15">
        <v>0</v>
      </c>
      <c r="G1448" s="15">
        <v>0</v>
      </c>
      <c r="H1448" s="15">
        <v>0</v>
      </c>
      <c r="I1448" s="15">
        <v>200</v>
      </c>
      <c r="J1448" s="15">
        <v>4538.55</v>
      </c>
      <c r="K1448" s="15">
        <v>0</v>
      </c>
      <c r="L1448" s="15">
        <v>365</v>
      </c>
      <c r="M1448" s="15">
        <v>270</v>
      </c>
      <c r="N1448" s="15">
        <v>500</v>
      </c>
      <c r="O1448" s="15">
        <v>30212.87</v>
      </c>
      <c r="P1448" s="15">
        <v>0</v>
      </c>
      <c r="Q1448" s="15">
        <v>0</v>
      </c>
      <c r="R1448" s="15">
        <v>1845.68</v>
      </c>
      <c r="S1448" s="15">
        <v>26185</v>
      </c>
      <c r="T1448" s="15">
        <v>5535.1</v>
      </c>
      <c r="U1448" s="15">
        <v>0</v>
      </c>
      <c r="V1448" s="15">
        <v>338.45</v>
      </c>
      <c r="W1448" s="15">
        <v>31558.55</v>
      </c>
      <c r="X1448" s="16">
        <v>0</v>
      </c>
      <c r="Y1448" s="16">
        <v>0</v>
      </c>
      <c r="Z1448" s="16">
        <v>0</v>
      </c>
      <c r="AA1448" s="16">
        <v>0</v>
      </c>
      <c r="AB1448" s="16">
        <v>0</v>
      </c>
      <c r="AC1448" s="16">
        <v>0</v>
      </c>
      <c r="AD1448" s="15">
        <v>0</v>
      </c>
      <c r="AE1448" s="15">
        <v>25039.32</v>
      </c>
      <c r="AF1448" s="17">
        <v>0</v>
      </c>
      <c r="AG1448" s="17">
        <v>0</v>
      </c>
      <c r="AH1448" s="17">
        <v>0</v>
      </c>
      <c r="AI1448" s="17">
        <v>0</v>
      </c>
      <c r="AJ1448" s="17">
        <v>0</v>
      </c>
      <c r="AK1448" s="17">
        <v>0</v>
      </c>
      <c r="AL1448" s="18">
        <v>335</v>
      </c>
      <c r="AM1448" s="18">
        <v>344</v>
      </c>
      <c r="AN1448" s="35">
        <v>42853</v>
      </c>
      <c r="AO1448" s="35">
        <v>42851</v>
      </c>
      <c r="AP1448" s="23" t="s">
        <v>50</v>
      </c>
      <c r="AQ1448" s="36">
        <v>42851.770405092589</v>
      </c>
      <c r="AR1448" s="20" t="s">
        <v>71</v>
      </c>
      <c r="AS1448" s="25" t="s">
        <v>50</v>
      </c>
      <c r="AT1448" s="37">
        <v>42852.415972222225</v>
      </c>
      <c r="AU1448" s="21" t="s">
        <v>51</v>
      </c>
    </row>
    <row r="1449" spans="1:47" x14ac:dyDescent="0.2">
      <c r="A1449" s="4" t="s">
        <v>194</v>
      </c>
      <c r="B1449" s="14" t="s">
        <v>195</v>
      </c>
      <c r="C1449" s="34">
        <v>42851</v>
      </c>
      <c r="D1449" s="15">
        <v>32210</v>
      </c>
      <c r="E1449" s="15">
        <v>31760</v>
      </c>
      <c r="F1449" s="15">
        <v>50</v>
      </c>
      <c r="G1449" s="15">
        <v>0</v>
      </c>
      <c r="H1449" s="15">
        <v>0</v>
      </c>
      <c r="I1449" s="15">
        <v>400</v>
      </c>
      <c r="J1449" s="15">
        <v>5322.99</v>
      </c>
      <c r="K1449" s="15">
        <v>0</v>
      </c>
      <c r="L1449" s="15">
        <v>210</v>
      </c>
      <c r="M1449" s="15">
        <v>390</v>
      </c>
      <c r="N1449" s="15">
        <v>3900</v>
      </c>
      <c r="O1449" s="15">
        <v>36203.870000000003</v>
      </c>
      <c r="P1449" s="15">
        <v>0</v>
      </c>
      <c r="Q1449" s="15">
        <v>1525</v>
      </c>
      <c r="R1449" s="15">
        <v>4304.12</v>
      </c>
      <c r="S1449" s="15">
        <v>31760</v>
      </c>
      <c r="T1449" s="15">
        <v>9885.51</v>
      </c>
      <c r="U1449" s="15">
        <v>0</v>
      </c>
      <c r="V1449" s="15">
        <v>387.48</v>
      </c>
      <c r="W1449" s="15">
        <v>38132.99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  <c r="AD1449" s="15">
        <v>0</v>
      </c>
      <c r="AE1449" s="15">
        <v>30280.880000000001</v>
      </c>
      <c r="AF1449" s="17">
        <v>-8.9700000000000006</v>
      </c>
      <c r="AG1449" s="17">
        <v>0</v>
      </c>
      <c r="AH1449" s="17">
        <v>0</v>
      </c>
      <c r="AI1449" s="17">
        <v>0</v>
      </c>
      <c r="AJ1449" s="17">
        <v>0</v>
      </c>
      <c r="AK1449" s="17">
        <v>0</v>
      </c>
      <c r="AL1449" s="18">
        <v>459</v>
      </c>
      <c r="AM1449" s="18">
        <v>463</v>
      </c>
      <c r="AN1449" s="35">
        <v>42857</v>
      </c>
      <c r="AO1449" s="35">
        <v>42852</v>
      </c>
      <c r="AP1449" s="23" t="s">
        <v>50</v>
      </c>
      <c r="AQ1449" s="36">
        <v>42852.766828703701</v>
      </c>
      <c r="AR1449" s="20" t="s">
        <v>71</v>
      </c>
      <c r="AS1449" s="25" t="s">
        <v>50</v>
      </c>
      <c r="AT1449" s="37">
        <v>42853.463414351849</v>
      </c>
      <c r="AU1449" s="21" t="s">
        <v>51</v>
      </c>
    </row>
    <row r="1450" spans="1:47" x14ac:dyDescent="0.2">
      <c r="A1450" s="4" t="s">
        <v>194</v>
      </c>
      <c r="B1450" s="14" t="s">
        <v>195</v>
      </c>
      <c r="C1450" s="34">
        <v>42852</v>
      </c>
      <c r="D1450" s="15">
        <v>28495</v>
      </c>
      <c r="E1450" s="15">
        <v>28045</v>
      </c>
      <c r="F1450" s="15">
        <v>0</v>
      </c>
      <c r="G1450" s="15">
        <v>0</v>
      </c>
      <c r="H1450" s="15">
        <v>0</v>
      </c>
      <c r="I1450" s="15">
        <v>450</v>
      </c>
      <c r="J1450" s="15">
        <v>3304.89</v>
      </c>
      <c r="K1450" s="15">
        <v>0</v>
      </c>
      <c r="L1450" s="15">
        <v>240</v>
      </c>
      <c r="M1450" s="15">
        <v>610</v>
      </c>
      <c r="N1450" s="15">
        <v>1400</v>
      </c>
      <c r="O1450" s="15">
        <v>31380.05</v>
      </c>
      <c r="P1450" s="15">
        <v>0</v>
      </c>
      <c r="Q1450" s="15">
        <v>0</v>
      </c>
      <c r="R1450" s="15">
        <v>2669.84</v>
      </c>
      <c r="S1450" s="15">
        <v>28045</v>
      </c>
      <c r="T1450" s="15">
        <v>5733.07</v>
      </c>
      <c r="U1450" s="15">
        <v>0</v>
      </c>
      <c r="V1450" s="15">
        <v>271.82</v>
      </c>
      <c r="W1450" s="15">
        <v>32649.89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16">
        <v>0</v>
      </c>
      <c r="AD1450" s="15">
        <v>0</v>
      </c>
      <c r="AE1450" s="15">
        <v>27225.16</v>
      </c>
      <c r="AF1450" s="17">
        <v>0</v>
      </c>
      <c r="AG1450" s="17">
        <v>0</v>
      </c>
      <c r="AH1450" s="17">
        <v>0</v>
      </c>
      <c r="AI1450" s="17">
        <v>0</v>
      </c>
      <c r="AJ1450" s="17">
        <v>0</v>
      </c>
      <c r="AK1450" s="17">
        <v>0</v>
      </c>
      <c r="AL1450" s="18">
        <v>344</v>
      </c>
      <c r="AM1450" s="18">
        <v>360</v>
      </c>
      <c r="AN1450" s="35">
        <v>42858</v>
      </c>
      <c r="AO1450" s="35">
        <v>42853</v>
      </c>
      <c r="AP1450" s="23" t="s">
        <v>50</v>
      </c>
      <c r="AQ1450" s="36">
        <v>42855.836412037039</v>
      </c>
      <c r="AR1450" s="20" t="s">
        <v>51</v>
      </c>
      <c r="AS1450" s="25" t="s">
        <v>50</v>
      </c>
      <c r="AT1450" s="37">
        <v>42857.468946759262</v>
      </c>
      <c r="AU1450" s="21" t="s">
        <v>51</v>
      </c>
    </row>
    <row r="1451" spans="1:47" x14ac:dyDescent="0.2">
      <c r="A1451" s="4" t="s">
        <v>194</v>
      </c>
      <c r="B1451" s="14" t="s">
        <v>195</v>
      </c>
      <c r="C1451" s="34">
        <v>42853</v>
      </c>
      <c r="D1451" s="15">
        <v>37000</v>
      </c>
      <c r="E1451" s="15">
        <v>36700</v>
      </c>
      <c r="F1451" s="15">
        <v>0</v>
      </c>
      <c r="G1451" s="15">
        <v>0</v>
      </c>
      <c r="H1451" s="15">
        <v>0</v>
      </c>
      <c r="I1451" s="15">
        <v>300</v>
      </c>
      <c r="J1451" s="15">
        <v>3914.31</v>
      </c>
      <c r="K1451" s="15">
        <v>0</v>
      </c>
      <c r="L1451" s="15">
        <v>120</v>
      </c>
      <c r="M1451" s="15">
        <v>590</v>
      </c>
      <c r="N1451" s="15">
        <v>0</v>
      </c>
      <c r="O1451" s="15">
        <v>39052.6</v>
      </c>
      <c r="P1451" s="15">
        <v>50</v>
      </c>
      <c r="Q1451" s="15">
        <v>940</v>
      </c>
      <c r="R1451" s="15">
        <v>1581.71</v>
      </c>
      <c r="S1451" s="15">
        <v>36700</v>
      </c>
      <c r="T1451" s="15">
        <v>4621.78</v>
      </c>
      <c r="U1451" s="15">
        <v>0</v>
      </c>
      <c r="V1451" s="15">
        <v>302.52999999999997</v>
      </c>
      <c r="W1451" s="15">
        <v>41624.31</v>
      </c>
      <c r="X1451" s="16">
        <v>0</v>
      </c>
      <c r="Y1451" s="16">
        <v>0</v>
      </c>
      <c r="Z1451" s="16">
        <v>0</v>
      </c>
      <c r="AA1451" s="16">
        <v>0</v>
      </c>
      <c r="AB1451" s="16">
        <v>0</v>
      </c>
      <c r="AC1451" s="16">
        <v>0</v>
      </c>
      <c r="AD1451" s="15">
        <v>0</v>
      </c>
      <c r="AE1451" s="15">
        <v>34428.29</v>
      </c>
      <c r="AF1451" s="17">
        <v>0</v>
      </c>
      <c r="AG1451" s="17">
        <v>0</v>
      </c>
      <c r="AH1451" s="17">
        <v>0</v>
      </c>
      <c r="AI1451" s="17">
        <v>-990</v>
      </c>
      <c r="AJ1451" s="17">
        <v>0</v>
      </c>
      <c r="AK1451" s="17">
        <v>0</v>
      </c>
      <c r="AL1451" s="18">
        <v>434</v>
      </c>
      <c r="AM1451" s="18">
        <v>459</v>
      </c>
      <c r="AN1451" s="35">
        <v>42859</v>
      </c>
      <c r="AO1451" s="35">
        <v>42857</v>
      </c>
      <c r="AP1451" s="23" t="s">
        <v>50</v>
      </c>
      <c r="AQ1451" s="36">
        <v>42857.819247685184</v>
      </c>
      <c r="AR1451" s="20" t="s">
        <v>71</v>
      </c>
      <c r="AS1451" s="25" t="s">
        <v>50</v>
      </c>
      <c r="AT1451" s="37">
        <v>42857.881354166668</v>
      </c>
      <c r="AU1451" s="21" t="s">
        <v>51</v>
      </c>
    </row>
    <row r="1452" spans="1:47" x14ac:dyDescent="0.2">
      <c r="A1452" s="4" t="s">
        <v>194</v>
      </c>
      <c r="B1452" s="14" t="s">
        <v>195</v>
      </c>
      <c r="C1452" s="34">
        <v>42854</v>
      </c>
      <c r="D1452" s="15">
        <v>29820</v>
      </c>
      <c r="E1452" s="15">
        <v>29220</v>
      </c>
      <c r="F1452" s="15">
        <v>0</v>
      </c>
      <c r="G1452" s="15">
        <v>0</v>
      </c>
      <c r="H1452" s="15">
        <v>0</v>
      </c>
      <c r="I1452" s="15">
        <v>600</v>
      </c>
      <c r="J1452" s="15">
        <v>4160.76</v>
      </c>
      <c r="K1452" s="15">
        <v>0</v>
      </c>
      <c r="L1452" s="15">
        <v>210</v>
      </c>
      <c r="M1452" s="15">
        <v>140</v>
      </c>
      <c r="N1452" s="15">
        <v>0</v>
      </c>
      <c r="O1452" s="15">
        <v>31116.52</v>
      </c>
      <c r="P1452" s="15">
        <v>0</v>
      </c>
      <c r="Q1452" s="15">
        <v>2375</v>
      </c>
      <c r="R1452" s="15">
        <v>839.24</v>
      </c>
      <c r="S1452" s="15">
        <v>29220</v>
      </c>
      <c r="T1452" s="15">
        <v>4815.66</v>
      </c>
      <c r="U1452" s="15">
        <v>0</v>
      </c>
      <c r="V1452" s="15">
        <v>295.10000000000002</v>
      </c>
      <c r="W1452" s="15">
        <v>34330.76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  <c r="AD1452" s="15">
        <v>0</v>
      </c>
      <c r="AE1452" s="15">
        <v>26605.759999999998</v>
      </c>
      <c r="AF1452" s="17">
        <v>0</v>
      </c>
      <c r="AG1452" s="17">
        <v>0</v>
      </c>
      <c r="AH1452" s="17">
        <v>0</v>
      </c>
      <c r="AI1452" s="17">
        <v>-2375</v>
      </c>
      <c r="AJ1452" s="17">
        <v>0</v>
      </c>
      <c r="AK1452" s="17">
        <v>0</v>
      </c>
      <c r="AL1452" s="18">
        <v>354</v>
      </c>
      <c r="AM1452" s="18">
        <v>370</v>
      </c>
      <c r="AN1452" s="35">
        <v>42859</v>
      </c>
      <c r="AO1452" s="35">
        <v>42857</v>
      </c>
      <c r="AP1452" s="23" t="s">
        <v>50</v>
      </c>
      <c r="AQ1452" s="36">
        <v>42857.81994212963</v>
      </c>
      <c r="AR1452" s="20" t="s">
        <v>71</v>
      </c>
      <c r="AS1452" s="25" t="s">
        <v>50</v>
      </c>
      <c r="AT1452" s="37">
        <v>42857.881354166668</v>
      </c>
      <c r="AU1452" s="21" t="s">
        <v>51</v>
      </c>
    </row>
    <row r="1453" spans="1:47" x14ac:dyDescent="0.2">
      <c r="A1453" s="4" t="s">
        <v>196</v>
      </c>
      <c r="B1453" s="14" t="s">
        <v>197</v>
      </c>
      <c r="C1453" s="34">
        <v>42826</v>
      </c>
      <c r="D1453" s="15">
        <v>32090</v>
      </c>
      <c r="E1453" s="15">
        <v>31940</v>
      </c>
      <c r="F1453" s="15">
        <v>0</v>
      </c>
      <c r="G1453" s="15">
        <v>0</v>
      </c>
      <c r="H1453" s="15">
        <v>0</v>
      </c>
      <c r="I1453" s="15">
        <v>150</v>
      </c>
      <c r="J1453" s="15">
        <v>4088.22</v>
      </c>
      <c r="K1453" s="15">
        <v>0</v>
      </c>
      <c r="L1453" s="15">
        <v>425</v>
      </c>
      <c r="M1453" s="15">
        <v>50</v>
      </c>
      <c r="N1453" s="15">
        <v>3000</v>
      </c>
      <c r="O1453" s="15">
        <v>18441.5</v>
      </c>
      <c r="P1453" s="15">
        <v>200</v>
      </c>
      <c r="Q1453" s="15">
        <v>9141.1</v>
      </c>
      <c r="R1453" s="15">
        <v>11870.62</v>
      </c>
      <c r="S1453" s="15">
        <v>31940</v>
      </c>
      <c r="T1453" s="15">
        <v>7414.7</v>
      </c>
      <c r="U1453" s="15">
        <v>0</v>
      </c>
      <c r="V1453" s="15">
        <v>298.52</v>
      </c>
      <c r="W1453" s="15">
        <v>36653.22</v>
      </c>
      <c r="X1453" s="16">
        <v>180</v>
      </c>
      <c r="Y1453" s="16">
        <v>220</v>
      </c>
      <c r="Z1453" s="16">
        <v>0</v>
      </c>
      <c r="AA1453" s="16">
        <v>0</v>
      </c>
      <c r="AB1453" s="16">
        <v>400</v>
      </c>
      <c r="AC1453" s="16">
        <v>0</v>
      </c>
      <c r="AD1453" s="15">
        <v>0</v>
      </c>
      <c r="AE1453" s="15">
        <v>14278.28</v>
      </c>
      <c r="AF1453" s="17">
        <v>-113.6</v>
      </c>
      <c r="AG1453" s="17">
        <v>0</v>
      </c>
      <c r="AH1453" s="17">
        <v>0</v>
      </c>
      <c r="AI1453" s="17">
        <v>0</v>
      </c>
      <c r="AJ1453" s="17">
        <v>0</v>
      </c>
      <c r="AK1453" s="17">
        <v>0</v>
      </c>
      <c r="AL1453" s="18">
        <v>494</v>
      </c>
      <c r="AM1453" s="18">
        <v>499</v>
      </c>
      <c r="AN1453" s="35">
        <v>42830</v>
      </c>
      <c r="AO1453" s="35">
        <v>42828</v>
      </c>
      <c r="AP1453" s="23" t="s">
        <v>50</v>
      </c>
      <c r="AQ1453" s="36">
        <v>42829.646770833337</v>
      </c>
      <c r="AR1453" s="20" t="s">
        <v>51</v>
      </c>
      <c r="AS1453" s="25" t="s">
        <v>50</v>
      </c>
      <c r="AT1453" s="37">
        <v>42850.879733796297</v>
      </c>
      <c r="AU1453" s="21" t="s">
        <v>57</v>
      </c>
    </row>
    <row r="1454" spans="1:47" x14ac:dyDescent="0.2">
      <c r="A1454" s="4" t="s">
        <v>196</v>
      </c>
      <c r="B1454" s="14" t="s">
        <v>197</v>
      </c>
      <c r="C1454" s="34">
        <v>42827</v>
      </c>
      <c r="D1454" s="15">
        <v>9185</v>
      </c>
      <c r="E1454" s="15">
        <v>8935</v>
      </c>
      <c r="F1454" s="15">
        <v>0</v>
      </c>
      <c r="G1454" s="15">
        <v>0</v>
      </c>
      <c r="H1454" s="15">
        <v>0</v>
      </c>
      <c r="I1454" s="15">
        <v>250</v>
      </c>
      <c r="J1454" s="15">
        <v>685.8</v>
      </c>
      <c r="K1454" s="15">
        <v>0</v>
      </c>
      <c r="L1454" s="15">
        <v>290</v>
      </c>
      <c r="M1454" s="15">
        <v>30</v>
      </c>
      <c r="N1454" s="15">
        <v>2000</v>
      </c>
      <c r="O1454" s="15">
        <v>7760</v>
      </c>
      <c r="P1454" s="15">
        <v>0</v>
      </c>
      <c r="Q1454" s="15">
        <v>1830</v>
      </c>
      <c r="R1454" s="15">
        <v>2600.8000000000002</v>
      </c>
      <c r="S1454" s="15">
        <v>8935</v>
      </c>
      <c r="T1454" s="15">
        <v>3190</v>
      </c>
      <c r="U1454" s="15">
        <v>0</v>
      </c>
      <c r="V1454" s="15">
        <v>65.8</v>
      </c>
      <c r="W1454" s="15">
        <v>10190.799999999999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16">
        <v>0</v>
      </c>
      <c r="AD1454" s="15">
        <v>0</v>
      </c>
      <c r="AE1454" s="15">
        <v>6754.2</v>
      </c>
      <c r="AF1454" s="17">
        <v>-38.340000000000003</v>
      </c>
      <c r="AG1454" s="17">
        <v>0</v>
      </c>
      <c r="AH1454" s="17">
        <v>0</v>
      </c>
      <c r="AI1454" s="17">
        <v>0</v>
      </c>
      <c r="AJ1454" s="17">
        <v>0</v>
      </c>
      <c r="AK1454" s="17">
        <v>0</v>
      </c>
      <c r="AL1454" s="18">
        <v>145</v>
      </c>
      <c r="AM1454" s="18">
        <v>152</v>
      </c>
      <c r="AN1454" s="35">
        <v>42830</v>
      </c>
      <c r="AO1454" s="35">
        <v>42828</v>
      </c>
      <c r="AP1454" s="23" t="s">
        <v>50</v>
      </c>
      <c r="AQ1454" s="36">
        <v>42829.647048611114</v>
      </c>
      <c r="AR1454" s="20" t="s">
        <v>51</v>
      </c>
      <c r="AS1454" s="25" t="s">
        <v>50</v>
      </c>
      <c r="AT1454" s="37">
        <v>42850.879733796297</v>
      </c>
      <c r="AU1454" s="21" t="s">
        <v>57</v>
      </c>
    </row>
    <row r="1455" spans="1:47" x14ac:dyDescent="0.2">
      <c r="A1455" s="4" t="s">
        <v>196</v>
      </c>
      <c r="B1455" s="14" t="s">
        <v>197</v>
      </c>
      <c r="C1455" s="34">
        <v>42828</v>
      </c>
      <c r="D1455" s="15">
        <v>66480</v>
      </c>
      <c r="E1455" s="15">
        <v>65780</v>
      </c>
      <c r="F1455" s="15">
        <v>50</v>
      </c>
      <c r="G1455" s="15">
        <v>0</v>
      </c>
      <c r="H1455" s="15">
        <v>0</v>
      </c>
      <c r="I1455" s="15">
        <v>650</v>
      </c>
      <c r="J1455" s="15">
        <v>6486.36</v>
      </c>
      <c r="K1455" s="15">
        <v>0</v>
      </c>
      <c r="L1455" s="15">
        <v>575</v>
      </c>
      <c r="M1455" s="15">
        <v>440</v>
      </c>
      <c r="N1455" s="15">
        <v>9700</v>
      </c>
      <c r="O1455" s="15">
        <v>46480.03</v>
      </c>
      <c r="P1455" s="15">
        <v>0</v>
      </c>
      <c r="Q1455" s="15">
        <v>11934.3</v>
      </c>
      <c r="R1455" s="15">
        <v>25267.03</v>
      </c>
      <c r="S1455" s="15">
        <v>65780</v>
      </c>
      <c r="T1455" s="15">
        <v>17410.61</v>
      </c>
      <c r="U1455" s="15">
        <v>0</v>
      </c>
      <c r="V1455" s="15">
        <v>490.75</v>
      </c>
      <c r="W1455" s="15">
        <v>73981.36</v>
      </c>
      <c r="X1455" s="16">
        <v>350</v>
      </c>
      <c r="Y1455" s="16">
        <v>1570</v>
      </c>
      <c r="Z1455" s="16">
        <v>0</v>
      </c>
      <c r="AA1455" s="16">
        <v>170</v>
      </c>
      <c r="AB1455" s="16">
        <v>1750</v>
      </c>
      <c r="AC1455" s="16">
        <v>0</v>
      </c>
      <c r="AD1455" s="15">
        <v>0</v>
      </c>
      <c r="AE1455" s="15">
        <v>40728.67</v>
      </c>
      <c r="AF1455" s="17">
        <v>-152.46</v>
      </c>
      <c r="AG1455" s="17">
        <v>10</v>
      </c>
      <c r="AH1455" s="17">
        <v>0</v>
      </c>
      <c r="AI1455" s="17">
        <v>0</v>
      </c>
      <c r="AJ1455" s="17">
        <v>0</v>
      </c>
      <c r="AK1455" s="17">
        <v>0</v>
      </c>
      <c r="AL1455" s="18">
        <v>958</v>
      </c>
      <c r="AM1455" s="18">
        <v>983</v>
      </c>
      <c r="AN1455" s="35">
        <v>42832</v>
      </c>
      <c r="AO1455" s="35">
        <v>42829</v>
      </c>
      <c r="AP1455" s="23" t="s">
        <v>50</v>
      </c>
      <c r="AQ1455" s="36">
        <v>42832.436689814815</v>
      </c>
      <c r="AR1455" s="20" t="s">
        <v>51</v>
      </c>
      <c r="AS1455" s="25" t="s">
        <v>50</v>
      </c>
      <c r="AT1455" s="37">
        <v>42850.879733796297</v>
      </c>
      <c r="AU1455" s="21" t="s">
        <v>57</v>
      </c>
    </row>
    <row r="1456" spans="1:47" x14ac:dyDescent="0.2">
      <c r="A1456" s="4" t="s">
        <v>196</v>
      </c>
      <c r="B1456" s="14" t="s">
        <v>197</v>
      </c>
      <c r="C1456" s="34">
        <v>42829</v>
      </c>
      <c r="D1456" s="15">
        <v>42790</v>
      </c>
      <c r="E1456" s="15">
        <v>42540</v>
      </c>
      <c r="F1456" s="15">
        <v>0</v>
      </c>
      <c r="G1456" s="15">
        <v>0</v>
      </c>
      <c r="H1456" s="15">
        <v>0</v>
      </c>
      <c r="I1456" s="15">
        <v>250</v>
      </c>
      <c r="J1456" s="15">
        <v>4139.5200000000004</v>
      </c>
      <c r="K1456" s="15">
        <v>0</v>
      </c>
      <c r="L1456" s="15">
        <v>335</v>
      </c>
      <c r="M1456" s="15">
        <v>220</v>
      </c>
      <c r="N1456" s="15">
        <v>1900</v>
      </c>
      <c r="O1456" s="15">
        <v>27868.76</v>
      </c>
      <c r="P1456" s="15">
        <v>0</v>
      </c>
      <c r="Q1456" s="15">
        <v>10581.9</v>
      </c>
      <c r="R1456" s="15">
        <v>10933.86</v>
      </c>
      <c r="S1456" s="15">
        <v>42540</v>
      </c>
      <c r="T1456" s="15">
        <v>6537.4</v>
      </c>
      <c r="U1456" s="15">
        <v>0</v>
      </c>
      <c r="V1456" s="15">
        <v>307.12</v>
      </c>
      <c r="W1456" s="15">
        <v>47484.52</v>
      </c>
      <c r="X1456" s="16">
        <v>190</v>
      </c>
      <c r="Y1456" s="16">
        <v>1180</v>
      </c>
      <c r="Z1456" s="16">
        <v>0</v>
      </c>
      <c r="AA1456" s="16">
        <v>100</v>
      </c>
      <c r="AB1456" s="16">
        <v>1270</v>
      </c>
      <c r="AC1456" s="16">
        <v>0</v>
      </c>
      <c r="AD1456" s="15">
        <v>0</v>
      </c>
      <c r="AE1456" s="15">
        <v>24444.240000000002</v>
      </c>
      <c r="AF1456" s="17">
        <v>-100.32</v>
      </c>
      <c r="AG1456" s="17">
        <v>-10</v>
      </c>
      <c r="AH1456" s="17">
        <v>0</v>
      </c>
      <c r="AI1456" s="17">
        <v>0</v>
      </c>
      <c r="AJ1456" s="17">
        <v>0</v>
      </c>
      <c r="AK1456" s="17">
        <v>0</v>
      </c>
      <c r="AL1456" s="18">
        <v>646</v>
      </c>
      <c r="AM1456" s="18">
        <v>654</v>
      </c>
      <c r="AN1456" s="35">
        <v>42835</v>
      </c>
      <c r="AO1456" s="35">
        <v>42830</v>
      </c>
      <c r="AP1456" s="23" t="s">
        <v>50</v>
      </c>
      <c r="AQ1456" s="36">
        <v>42834.907418981478</v>
      </c>
      <c r="AR1456" s="20" t="s">
        <v>51</v>
      </c>
      <c r="AS1456" s="25" t="s">
        <v>50</v>
      </c>
      <c r="AT1456" s="37">
        <v>42850.879733796297</v>
      </c>
      <c r="AU1456" s="21" t="s">
        <v>57</v>
      </c>
    </row>
    <row r="1457" spans="1:47" x14ac:dyDescent="0.2">
      <c r="A1457" s="4" t="s">
        <v>196</v>
      </c>
      <c r="B1457" s="14" t="s">
        <v>197</v>
      </c>
      <c r="C1457" s="34">
        <v>42830</v>
      </c>
      <c r="D1457" s="15">
        <v>44130</v>
      </c>
      <c r="E1457" s="15">
        <v>44080</v>
      </c>
      <c r="F1457" s="15">
        <v>0</v>
      </c>
      <c r="G1457" s="15">
        <v>0</v>
      </c>
      <c r="H1457" s="15">
        <v>0</v>
      </c>
      <c r="I1457" s="15">
        <v>50</v>
      </c>
      <c r="J1457" s="15">
        <v>3426.03</v>
      </c>
      <c r="K1457" s="15">
        <v>0</v>
      </c>
      <c r="L1457" s="15">
        <v>440</v>
      </c>
      <c r="M1457" s="15">
        <v>0</v>
      </c>
      <c r="N1457" s="15">
        <v>8700</v>
      </c>
      <c r="O1457" s="15">
        <v>39841.360000000001</v>
      </c>
      <c r="P1457" s="15">
        <v>95</v>
      </c>
      <c r="Q1457" s="15">
        <v>6665.01</v>
      </c>
      <c r="R1457" s="15">
        <v>10094.66</v>
      </c>
      <c r="S1457" s="15">
        <v>44080</v>
      </c>
      <c r="T1457" s="15">
        <v>12363.11</v>
      </c>
      <c r="U1457" s="15">
        <v>0</v>
      </c>
      <c r="V1457" s="15">
        <v>252.92</v>
      </c>
      <c r="W1457" s="15">
        <v>47996.03</v>
      </c>
      <c r="X1457" s="16">
        <v>410</v>
      </c>
      <c r="Y1457" s="16">
        <v>1085</v>
      </c>
      <c r="Z1457" s="16">
        <v>0</v>
      </c>
      <c r="AA1457" s="16">
        <v>175</v>
      </c>
      <c r="AB1457" s="16">
        <v>1320</v>
      </c>
      <c r="AC1457" s="16">
        <v>0</v>
      </c>
      <c r="AD1457" s="15">
        <v>0</v>
      </c>
      <c r="AE1457" s="15">
        <v>37295.33</v>
      </c>
      <c r="AF1457" s="17">
        <v>-84.05</v>
      </c>
      <c r="AG1457" s="17">
        <v>0</v>
      </c>
      <c r="AH1457" s="17">
        <v>0</v>
      </c>
      <c r="AI1457" s="17">
        <v>0</v>
      </c>
      <c r="AJ1457" s="17">
        <v>0</v>
      </c>
      <c r="AK1457" s="17">
        <v>0</v>
      </c>
      <c r="AL1457" s="18">
        <v>648</v>
      </c>
      <c r="AM1457" s="18">
        <v>660</v>
      </c>
      <c r="AN1457" s="35">
        <v>42835</v>
      </c>
      <c r="AO1457" s="35">
        <v>42832</v>
      </c>
      <c r="AP1457" s="23" t="s">
        <v>50</v>
      </c>
      <c r="AQ1457" s="36">
        <v>42834.960034722222</v>
      </c>
      <c r="AR1457" s="20" t="s">
        <v>51</v>
      </c>
      <c r="AS1457" s="25" t="s">
        <v>50</v>
      </c>
      <c r="AT1457" s="37">
        <v>42850.879733796297</v>
      </c>
      <c r="AU1457" s="21" t="s">
        <v>57</v>
      </c>
    </row>
    <row r="1458" spans="1:47" x14ac:dyDescent="0.2">
      <c r="A1458" s="4" t="s">
        <v>196</v>
      </c>
      <c r="B1458" s="14" t="s">
        <v>197</v>
      </c>
      <c r="C1458" s="34">
        <v>42831</v>
      </c>
      <c r="D1458" s="15">
        <v>28740</v>
      </c>
      <c r="E1458" s="15">
        <v>28640</v>
      </c>
      <c r="F1458" s="15">
        <v>0</v>
      </c>
      <c r="G1458" s="15">
        <v>0</v>
      </c>
      <c r="H1458" s="15">
        <v>0</v>
      </c>
      <c r="I1458" s="15">
        <v>100</v>
      </c>
      <c r="J1458" s="15">
        <v>1042.71</v>
      </c>
      <c r="K1458" s="15">
        <v>0</v>
      </c>
      <c r="L1458" s="15">
        <v>405</v>
      </c>
      <c r="M1458" s="15">
        <v>295</v>
      </c>
      <c r="N1458" s="15">
        <v>1300</v>
      </c>
      <c r="O1458" s="15">
        <v>22117.599999999999</v>
      </c>
      <c r="P1458" s="15">
        <v>0</v>
      </c>
      <c r="Q1458" s="15">
        <v>1058.47</v>
      </c>
      <c r="R1458" s="15">
        <v>8606.64</v>
      </c>
      <c r="S1458" s="15">
        <v>28640</v>
      </c>
      <c r="T1458" s="15">
        <v>3028.7</v>
      </c>
      <c r="U1458" s="15">
        <v>0</v>
      </c>
      <c r="V1458" s="15">
        <v>114.01</v>
      </c>
      <c r="W1458" s="15">
        <v>30482.71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  <c r="AD1458" s="15">
        <v>0</v>
      </c>
      <c r="AE1458" s="15">
        <v>20374.89</v>
      </c>
      <c r="AF1458" s="17">
        <v>-17.829999999999998</v>
      </c>
      <c r="AG1458" s="17">
        <v>0</v>
      </c>
      <c r="AH1458" s="17">
        <v>0</v>
      </c>
      <c r="AI1458" s="17">
        <v>0</v>
      </c>
      <c r="AJ1458" s="17">
        <v>0</v>
      </c>
      <c r="AK1458" s="17">
        <v>0</v>
      </c>
      <c r="AL1458" s="18">
        <v>339</v>
      </c>
      <c r="AM1458" s="18">
        <v>356</v>
      </c>
      <c r="AN1458" s="35">
        <v>42836</v>
      </c>
      <c r="AO1458" s="35">
        <v>42831</v>
      </c>
      <c r="AP1458" s="23" t="s">
        <v>50</v>
      </c>
      <c r="AQ1458" s="36">
        <v>42835.416446759256</v>
      </c>
      <c r="AR1458" s="20" t="s">
        <v>51</v>
      </c>
      <c r="AS1458" s="25" t="s">
        <v>50</v>
      </c>
      <c r="AT1458" s="37">
        <v>42850.879733796297</v>
      </c>
      <c r="AU1458" s="21" t="s">
        <v>57</v>
      </c>
    </row>
    <row r="1459" spans="1:47" x14ac:dyDescent="0.2">
      <c r="A1459" s="4" t="s">
        <v>196</v>
      </c>
      <c r="B1459" s="14" t="s">
        <v>197</v>
      </c>
      <c r="C1459" s="34">
        <v>42832</v>
      </c>
      <c r="D1459" s="15">
        <v>53670</v>
      </c>
      <c r="E1459" s="15">
        <v>53370</v>
      </c>
      <c r="F1459" s="15">
        <v>0</v>
      </c>
      <c r="G1459" s="15">
        <v>0</v>
      </c>
      <c r="H1459" s="15">
        <v>0</v>
      </c>
      <c r="I1459" s="15">
        <v>300</v>
      </c>
      <c r="J1459" s="15">
        <v>7642.89</v>
      </c>
      <c r="K1459" s="15">
        <v>0</v>
      </c>
      <c r="L1459" s="15">
        <v>575</v>
      </c>
      <c r="M1459" s="15">
        <v>660</v>
      </c>
      <c r="N1459" s="15">
        <v>3800</v>
      </c>
      <c r="O1459" s="15">
        <v>34658.949999999997</v>
      </c>
      <c r="P1459" s="15">
        <v>0</v>
      </c>
      <c r="Q1459" s="15">
        <v>8174.3</v>
      </c>
      <c r="R1459" s="15">
        <v>23514.639999999999</v>
      </c>
      <c r="S1459" s="15">
        <v>53370</v>
      </c>
      <c r="T1459" s="15">
        <v>12397.09</v>
      </c>
      <c r="U1459" s="15">
        <v>0</v>
      </c>
      <c r="V1459" s="15">
        <v>580.79999999999995</v>
      </c>
      <c r="W1459" s="15">
        <v>62547.89</v>
      </c>
      <c r="X1459" s="16">
        <v>2190</v>
      </c>
      <c r="Y1459" s="16">
        <v>935</v>
      </c>
      <c r="Z1459" s="16">
        <v>0</v>
      </c>
      <c r="AA1459" s="16">
        <v>0</v>
      </c>
      <c r="AB1459" s="16">
        <v>3125</v>
      </c>
      <c r="AC1459" s="16">
        <v>0</v>
      </c>
      <c r="AD1459" s="15">
        <v>0</v>
      </c>
      <c r="AE1459" s="15">
        <v>28906.06</v>
      </c>
      <c r="AF1459" s="17">
        <v>-113.56</v>
      </c>
      <c r="AG1459" s="17">
        <v>0</v>
      </c>
      <c r="AH1459" s="17">
        <v>0</v>
      </c>
      <c r="AI1459" s="17">
        <v>0</v>
      </c>
      <c r="AJ1459" s="17">
        <v>0</v>
      </c>
      <c r="AK1459" s="17">
        <v>0</v>
      </c>
      <c r="AL1459" s="18">
        <v>699</v>
      </c>
      <c r="AM1459" s="18">
        <v>721</v>
      </c>
      <c r="AN1459" s="35">
        <v>42837</v>
      </c>
      <c r="AO1459" s="35">
        <v>42835</v>
      </c>
      <c r="AP1459" s="23" t="s">
        <v>50</v>
      </c>
      <c r="AQ1459" s="36">
        <v>42836.49800925926</v>
      </c>
      <c r="AR1459" s="20" t="s">
        <v>51</v>
      </c>
      <c r="AS1459" s="25" t="s">
        <v>50</v>
      </c>
      <c r="AT1459" s="37">
        <v>42850.879733796297</v>
      </c>
      <c r="AU1459" s="21" t="s">
        <v>57</v>
      </c>
    </row>
    <row r="1460" spans="1:47" x14ac:dyDescent="0.2">
      <c r="A1460" s="4" t="s">
        <v>196</v>
      </c>
      <c r="B1460" s="14" t="s">
        <v>197</v>
      </c>
      <c r="C1460" s="34">
        <v>42833</v>
      </c>
      <c r="D1460" s="15">
        <v>39795</v>
      </c>
      <c r="E1460" s="15">
        <v>39445</v>
      </c>
      <c r="F1460" s="15">
        <v>0</v>
      </c>
      <c r="G1460" s="15">
        <v>0</v>
      </c>
      <c r="H1460" s="15">
        <v>0</v>
      </c>
      <c r="I1460" s="15">
        <v>350</v>
      </c>
      <c r="J1460" s="15">
        <v>3555.33</v>
      </c>
      <c r="K1460" s="15">
        <v>0</v>
      </c>
      <c r="L1460" s="15">
        <v>455</v>
      </c>
      <c r="M1460" s="15">
        <v>55</v>
      </c>
      <c r="N1460" s="15">
        <v>4500</v>
      </c>
      <c r="O1460" s="15">
        <v>28334.6</v>
      </c>
      <c r="P1460" s="15">
        <v>80</v>
      </c>
      <c r="Q1460" s="15">
        <v>9840.1</v>
      </c>
      <c r="R1460" s="15">
        <v>10105.629999999999</v>
      </c>
      <c r="S1460" s="15">
        <v>39445</v>
      </c>
      <c r="T1460" s="15">
        <v>8649.3700000000008</v>
      </c>
      <c r="U1460" s="15">
        <v>0</v>
      </c>
      <c r="V1460" s="15">
        <v>265.95999999999998</v>
      </c>
      <c r="W1460" s="15">
        <v>43860.33</v>
      </c>
      <c r="X1460" s="16">
        <v>270</v>
      </c>
      <c r="Y1460" s="16">
        <v>510</v>
      </c>
      <c r="Z1460" s="16">
        <v>0</v>
      </c>
      <c r="AA1460" s="16">
        <v>0</v>
      </c>
      <c r="AB1460" s="16">
        <v>780</v>
      </c>
      <c r="AC1460" s="16">
        <v>0</v>
      </c>
      <c r="AD1460" s="15">
        <v>0</v>
      </c>
      <c r="AE1460" s="15">
        <v>25049.27</v>
      </c>
      <c r="AF1460" s="17">
        <v>-115.46</v>
      </c>
      <c r="AG1460" s="17">
        <v>0</v>
      </c>
      <c r="AH1460" s="17">
        <v>0</v>
      </c>
      <c r="AI1460" s="17">
        <v>0</v>
      </c>
      <c r="AJ1460" s="17">
        <v>0</v>
      </c>
      <c r="AK1460" s="17">
        <v>0</v>
      </c>
      <c r="AL1460" s="18">
        <v>539</v>
      </c>
      <c r="AM1460" s="18">
        <v>560</v>
      </c>
      <c r="AN1460" s="35">
        <v>42837</v>
      </c>
      <c r="AO1460" s="35">
        <v>42835</v>
      </c>
      <c r="AP1460" s="23" t="s">
        <v>50</v>
      </c>
      <c r="AQ1460" s="36">
        <v>42836.498333333337</v>
      </c>
      <c r="AR1460" s="20" t="s">
        <v>51</v>
      </c>
      <c r="AS1460" s="25" t="s">
        <v>50</v>
      </c>
      <c r="AT1460" s="37">
        <v>42850.879733796297</v>
      </c>
      <c r="AU1460" s="21" t="s">
        <v>57</v>
      </c>
    </row>
    <row r="1461" spans="1:47" x14ac:dyDescent="0.2">
      <c r="A1461" s="4" t="s">
        <v>196</v>
      </c>
      <c r="B1461" s="14" t="s">
        <v>197</v>
      </c>
      <c r="C1461" s="34">
        <v>42834</v>
      </c>
      <c r="D1461" s="15">
        <v>12740</v>
      </c>
      <c r="E1461" s="15">
        <v>12690</v>
      </c>
      <c r="F1461" s="15">
        <v>0</v>
      </c>
      <c r="G1461" s="15">
        <v>0</v>
      </c>
      <c r="H1461" s="15">
        <v>0</v>
      </c>
      <c r="I1461" s="15">
        <v>50</v>
      </c>
      <c r="J1461" s="15">
        <v>529.79999999999995</v>
      </c>
      <c r="K1461" s="15">
        <v>0</v>
      </c>
      <c r="L1461" s="15">
        <v>75</v>
      </c>
      <c r="M1461" s="15">
        <v>105</v>
      </c>
      <c r="N1461" s="15">
        <v>2000</v>
      </c>
      <c r="O1461" s="15">
        <v>10210</v>
      </c>
      <c r="P1461" s="15">
        <v>0</v>
      </c>
      <c r="Q1461" s="15">
        <v>3380</v>
      </c>
      <c r="R1461" s="15">
        <v>1859.8</v>
      </c>
      <c r="S1461" s="15">
        <v>12690</v>
      </c>
      <c r="T1461" s="15">
        <v>2713.36</v>
      </c>
      <c r="U1461" s="15">
        <v>0</v>
      </c>
      <c r="V1461" s="15">
        <v>46.44</v>
      </c>
      <c r="W1461" s="15">
        <v>13449.8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  <c r="AD1461" s="15">
        <v>0</v>
      </c>
      <c r="AE1461" s="15">
        <v>9500.2000000000007</v>
      </c>
      <c r="AF1461" s="17">
        <v>-32.380000000000003</v>
      </c>
      <c r="AG1461" s="17">
        <v>0</v>
      </c>
      <c r="AH1461" s="17">
        <v>0</v>
      </c>
      <c r="AI1461" s="17">
        <v>0</v>
      </c>
      <c r="AJ1461" s="17">
        <v>0</v>
      </c>
      <c r="AK1461" s="17">
        <v>0</v>
      </c>
      <c r="AL1461" s="18">
        <v>181</v>
      </c>
      <c r="AM1461" s="18">
        <v>183</v>
      </c>
      <c r="AN1461" s="35">
        <v>42837</v>
      </c>
      <c r="AO1461" s="35">
        <v>42835</v>
      </c>
      <c r="AP1461" s="23" t="s">
        <v>50</v>
      </c>
      <c r="AQ1461" s="36">
        <v>42836.498657407406</v>
      </c>
      <c r="AR1461" s="20" t="s">
        <v>51</v>
      </c>
      <c r="AS1461" s="25" t="s">
        <v>50</v>
      </c>
      <c r="AT1461" s="37">
        <v>42850.879733796297</v>
      </c>
      <c r="AU1461" s="21" t="s">
        <v>57</v>
      </c>
    </row>
    <row r="1462" spans="1:47" x14ac:dyDescent="0.2">
      <c r="A1462" s="4" t="s">
        <v>196</v>
      </c>
      <c r="B1462" s="14" t="s">
        <v>197</v>
      </c>
      <c r="C1462" s="34">
        <v>42835</v>
      </c>
      <c r="D1462" s="15">
        <v>57400</v>
      </c>
      <c r="E1462" s="15">
        <v>56700</v>
      </c>
      <c r="F1462" s="15">
        <v>0</v>
      </c>
      <c r="G1462" s="15">
        <v>0</v>
      </c>
      <c r="H1462" s="15">
        <v>0</v>
      </c>
      <c r="I1462" s="15">
        <v>700</v>
      </c>
      <c r="J1462" s="15">
        <v>6021.48</v>
      </c>
      <c r="K1462" s="15">
        <v>0</v>
      </c>
      <c r="L1462" s="15">
        <v>290</v>
      </c>
      <c r="M1462" s="15">
        <v>85</v>
      </c>
      <c r="N1462" s="15">
        <v>6000</v>
      </c>
      <c r="O1462" s="15">
        <v>43820.2</v>
      </c>
      <c r="P1462" s="15">
        <v>0</v>
      </c>
      <c r="Q1462" s="15">
        <v>11542.84</v>
      </c>
      <c r="R1462" s="15">
        <v>14433.44</v>
      </c>
      <c r="S1462" s="15">
        <v>56700</v>
      </c>
      <c r="T1462" s="15">
        <v>12678.02</v>
      </c>
      <c r="U1462" s="15">
        <v>0</v>
      </c>
      <c r="V1462" s="15">
        <v>418.46</v>
      </c>
      <c r="W1462" s="15">
        <v>63796.480000000003</v>
      </c>
      <c r="X1462" s="16">
        <v>280</v>
      </c>
      <c r="Y1462" s="16">
        <v>1355</v>
      </c>
      <c r="Z1462" s="16">
        <v>0</v>
      </c>
      <c r="AA1462" s="16">
        <v>565</v>
      </c>
      <c r="AB1462" s="16">
        <v>1070</v>
      </c>
      <c r="AC1462" s="16">
        <v>0</v>
      </c>
      <c r="AD1462" s="15">
        <v>0</v>
      </c>
      <c r="AE1462" s="15">
        <v>38493.72</v>
      </c>
      <c r="AF1462" s="17">
        <v>-122.04</v>
      </c>
      <c r="AG1462" s="17">
        <v>0</v>
      </c>
      <c r="AH1462" s="17">
        <v>0</v>
      </c>
      <c r="AI1462" s="17">
        <v>0</v>
      </c>
      <c r="AJ1462" s="17">
        <v>0</v>
      </c>
      <c r="AK1462" s="17">
        <v>0</v>
      </c>
      <c r="AL1462" s="18">
        <v>681</v>
      </c>
      <c r="AM1462" s="18">
        <v>737</v>
      </c>
      <c r="AN1462" s="35">
        <v>42842</v>
      </c>
      <c r="AO1462" s="35">
        <v>42836</v>
      </c>
      <c r="AP1462" s="23" t="s">
        <v>50</v>
      </c>
      <c r="AQ1462" s="36">
        <v>42837.441388888888</v>
      </c>
      <c r="AR1462" s="20" t="s">
        <v>51</v>
      </c>
      <c r="AS1462" s="25" t="s">
        <v>50</v>
      </c>
      <c r="AT1462" s="37">
        <v>42850.879733796297</v>
      </c>
      <c r="AU1462" s="21" t="s">
        <v>57</v>
      </c>
    </row>
    <row r="1463" spans="1:47" x14ac:dyDescent="0.2">
      <c r="A1463" s="4" t="s">
        <v>196</v>
      </c>
      <c r="B1463" s="14" t="s">
        <v>197</v>
      </c>
      <c r="C1463" s="34">
        <v>42836</v>
      </c>
      <c r="D1463" s="15">
        <v>17455</v>
      </c>
      <c r="E1463" s="15">
        <v>17255</v>
      </c>
      <c r="F1463" s="15">
        <v>0</v>
      </c>
      <c r="G1463" s="15">
        <v>0</v>
      </c>
      <c r="H1463" s="15">
        <v>0</v>
      </c>
      <c r="I1463" s="15">
        <v>200</v>
      </c>
      <c r="J1463" s="15">
        <v>2549.46</v>
      </c>
      <c r="K1463" s="15">
        <v>0</v>
      </c>
      <c r="L1463" s="15">
        <v>310</v>
      </c>
      <c r="M1463" s="15">
        <v>250</v>
      </c>
      <c r="N1463" s="15">
        <v>2000</v>
      </c>
      <c r="O1463" s="15">
        <v>12672.6</v>
      </c>
      <c r="P1463" s="15">
        <v>60</v>
      </c>
      <c r="Q1463" s="15">
        <v>7163.1</v>
      </c>
      <c r="R1463" s="15">
        <v>2668.76</v>
      </c>
      <c r="S1463" s="15">
        <v>17255</v>
      </c>
      <c r="T1463" s="15">
        <v>5106.03</v>
      </c>
      <c r="U1463" s="15">
        <v>0</v>
      </c>
      <c r="V1463" s="15">
        <v>203.43</v>
      </c>
      <c r="W1463" s="15">
        <v>20564.46</v>
      </c>
      <c r="X1463" s="16">
        <v>890</v>
      </c>
      <c r="Y1463" s="16">
        <v>415</v>
      </c>
      <c r="Z1463" s="16">
        <v>0</v>
      </c>
      <c r="AA1463" s="16">
        <v>145</v>
      </c>
      <c r="AB1463" s="16">
        <v>1160</v>
      </c>
      <c r="AC1463" s="16">
        <v>0</v>
      </c>
      <c r="AD1463" s="15">
        <v>0</v>
      </c>
      <c r="AE1463" s="15">
        <v>10723.14</v>
      </c>
      <c r="AF1463" s="17">
        <v>-99</v>
      </c>
      <c r="AG1463" s="17">
        <v>0</v>
      </c>
      <c r="AH1463" s="17">
        <v>0</v>
      </c>
      <c r="AI1463" s="17">
        <v>0</v>
      </c>
      <c r="AJ1463" s="17">
        <v>0</v>
      </c>
      <c r="AK1463" s="17">
        <v>0</v>
      </c>
      <c r="AL1463" s="18">
        <v>247</v>
      </c>
      <c r="AM1463" s="18">
        <v>250</v>
      </c>
      <c r="AN1463" s="35">
        <v>42843</v>
      </c>
      <c r="AO1463" s="35">
        <v>42837</v>
      </c>
      <c r="AP1463" s="23" t="s">
        <v>50</v>
      </c>
      <c r="AQ1463" s="36">
        <v>42841.675358796296</v>
      </c>
      <c r="AR1463" s="20" t="s">
        <v>51</v>
      </c>
      <c r="AS1463" s="25" t="s">
        <v>50</v>
      </c>
      <c r="AT1463" s="37">
        <v>42850.879733796297</v>
      </c>
      <c r="AU1463" s="21" t="s">
        <v>57</v>
      </c>
    </row>
    <row r="1464" spans="1:47" x14ac:dyDescent="0.2">
      <c r="A1464" s="4" t="s">
        <v>196</v>
      </c>
      <c r="B1464" s="14" t="s">
        <v>197</v>
      </c>
      <c r="C1464" s="34">
        <v>42837</v>
      </c>
      <c r="D1464" s="15">
        <v>10675</v>
      </c>
      <c r="E1464" s="15">
        <v>10475</v>
      </c>
      <c r="F1464" s="15">
        <v>0</v>
      </c>
      <c r="G1464" s="15">
        <v>0</v>
      </c>
      <c r="H1464" s="15">
        <v>0</v>
      </c>
      <c r="I1464" s="15">
        <v>200</v>
      </c>
      <c r="J1464" s="15">
        <v>1775.67</v>
      </c>
      <c r="K1464" s="15">
        <v>0</v>
      </c>
      <c r="L1464" s="15">
        <v>170</v>
      </c>
      <c r="M1464" s="15">
        <v>0</v>
      </c>
      <c r="N1464" s="15">
        <v>0</v>
      </c>
      <c r="O1464" s="15">
        <v>7322.9</v>
      </c>
      <c r="P1464" s="15">
        <v>0</v>
      </c>
      <c r="Q1464" s="15">
        <v>4607.7700000000004</v>
      </c>
      <c r="R1464" s="15">
        <v>690</v>
      </c>
      <c r="S1464" s="15">
        <v>10475</v>
      </c>
      <c r="T1464" s="15">
        <v>2018.38</v>
      </c>
      <c r="U1464" s="15">
        <v>0</v>
      </c>
      <c r="V1464" s="15">
        <v>127.29</v>
      </c>
      <c r="W1464" s="15">
        <v>12620.67</v>
      </c>
      <c r="X1464" s="16">
        <v>430</v>
      </c>
      <c r="Y1464" s="16">
        <v>820</v>
      </c>
      <c r="Z1464" s="16">
        <v>0</v>
      </c>
      <c r="AA1464" s="16">
        <v>150</v>
      </c>
      <c r="AB1464" s="16">
        <v>1100</v>
      </c>
      <c r="AC1464" s="16">
        <v>0</v>
      </c>
      <c r="AD1464" s="15">
        <v>0</v>
      </c>
      <c r="AE1464" s="15">
        <v>6477.23</v>
      </c>
      <c r="AF1464" s="17">
        <v>-44</v>
      </c>
      <c r="AG1464" s="17">
        <v>0</v>
      </c>
      <c r="AH1464" s="17">
        <v>0</v>
      </c>
      <c r="AI1464" s="17">
        <v>0</v>
      </c>
      <c r="AJ1464" s="17">
        <v>0</v>
      </c>
      <c r="AK1464" s="17">
        <v>0</v>
      </c>
      <c r="AL1464" s="18">
        <v>147</v>
      </c>
      <c r="AM1464" s="18">
        <v>150</v>
      </c>
      <c r="AN1464" s="35">
        <v>42844</v>
      </c>
      <c r="AO1464" s="35">
        <v>42838</v>
      </c>
      <c r="AP1464" s="23" t="s">
        <v>50</v>
      </c>
      <c r="AQ1464" s="36">
        <v>42842.575428240743</v>
      </c>
      <c r="AR1464" s="20" t="s">
        <v>51</v>
      </c>
      <c r="AS1464" s="25" t="s">
        <v>50</v>
      </c>
      <c r="AT1464" s="37">
        <v>42850.879733796297</v>
      </c>
      <c r="AU1464" s="21" t="s">
        <v>57</v>
      </c>
    </row>
    <row r="1465" spans="1:47" x14ac:dyDescent="0.2">
      <c r="A1465" s="4" t="s">
        <v>196</v>
      </c>
      <c r="B1465" s="14" t="s">
        <v>197</v>
      </c>
      <c r="C1465" s="34">
        <v>42838</v>
      </c>
      <c r="D1465" s="15">
        <v>1190</v>
      </c>
      <c r="E1465" s="15">
        <v>1190</v>
      </c>
      <c r="F1465" s="15">
        <v>0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5</v>
      </c>
      <c r="M1465" s="15">
        <v>30</v>
      </c>
      <c r="N1465" s="15">
        <v>0</v>
      </c>
      <c r="O1465" s="15">
        <v>735</v>
      </c>
      <c r="P1465" s="15">
        <v>0</v>
      </c>
      <c r="Q1465" s="15">
        <v>0</v>
      </c>
      <c r="R1465" s="15">
        <v>490</v>
      </c>
      <c r="S1465" s="15">
        <v>1190</v>
      </c>
      <c r="T1465" s="15">
        <v>32.71</v>
      </c>
      <c r="U1465" s="15">
        <v>0</v>
      </c>
      <c r="V1465" s="15">
        <v>2.29</v>
      </c>
      <c r="W1465" s="15">
        <v>1225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  <c r="AD1465" s="15">
        <v>0</v>
      </c>
      <c r="AE1465" s="15">
        <v>700</v>
      </c>
      <c r="AF1465" s="17">
        <v>0</v>
      </c>
      <c r="AG1465" s="17">
        <v>0</v>
      </c>
      <c r="AH1465" s="17">
        <v>0</v>
      </c>
      <c r="AI1465" s="17">
        <v>0</v>
      </c>
      <c r="AJ1465" s="17">
        <v>0</v>
      </c>
      <c r="AK1465" s="17">
        <v>0</v>
      </c>
      <c r="AL1465" s="18">
        <v>17</v>
      </c>
      <c r="AM1465" s="18">
        <v>17</v>
      </c>
      <c r="AN1465" s="35">
        <v>42844</v>
      </c>
      <c r="AO1465" s="35">
        <v>42838</v>
      </c>
      <c r="AP1465" s="23" t="s">
        <v>50</v>
      </c>
      <c r="AQ1465" s="36">
        <v>42842.579606481479</v>
      </c>
      <c r="AR1465" s="20" t="s">
        <v>51</v>
      </c>
      <c r="AS1465" s="25" t="s">
        <v>50</v>
      </c>
      <c r="AT1465" s="37">
        <v>42850.879733796297</v>
      </c>
      <c r="AU1465" s="21" t="s">
        <v>57</v>
      </c>
    </row>
    <row r="1466" spans="1:47" x14ac:dyDescent="0.2">
      <c r="A1466" s="4" t="s">
        <v>196</v>
      </c>
      <c r="B1466" s="14" t="s">
        <v>197</v>
      </c>
      <c r="C1466" s="34">
        <v>42841</v>
      </c>
      <c r="D1466" s="15">
        <v>5205</v>
      </c>
      <c r="E1466" s="15">
        <v>5155</v>
      </c>
      <c r="F1466" s="15">
        <v>0</v>
      </c>
      <c r="G1466" s="15">
        <v>0</v>
      </c>
      <c r="H1466" s="15">
        <v>0</v>
      </c>
      <c r="I1466" s="15">
        <v>50</v>
      </c>
      <c r="J1466" s="15">
        <v>690</v>
      </c>
      <c r="K1466" s="15">
        <v>0</v>
      </c>
      <c r="L1466" s="15">
        <v>65</v>
      </c>
      <c r="M1466" s="15">
        <v>75</v>
      </c>
      <c r="N1466" s="15">
        <v>0</v>
      </c>
      <c r="O1466" s="15">
        <v>2298</v>
      </c>
      <c r="P1466" s="15">
        <v>0</v>
      </c>
      <c r="Q1466" s="15">
        <v>1302</v>
      </c>
      <c r="R1466" s="15">
        <v>2435</v>
      </c>
      <c r="S1466" s="15">
        <v>5155</v>
      </c>
      <c r="T1466" s="15">
        <v>825.7</v>
      </c>
      <c r="U1466" s="15">
        <v>0</v>
      </c>
      <c r="V1466" s="15">
        <v>54.3</v>
      </c>
      <c r="W1466" s="15">
        <v>6035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  <c r="AD1466" s="15">
        <v>0</v>
      </c>
      <c r="AE1466" s="15">
        <v>1468</v>
      </c>
      <c r="AF1466" s="17">
        <v>-23.68</v>
      </c>
      <c r="AG1466" s="17">
        <v>0</v>
      </c>
      <c r="AH1466" s="17">
        <v>0</v>
      </c>
      <c r="AI1466" s="17">
        <v>0</v>
      </c>
      <c r="AJ1466" s="17">
        <v>0</v>
      </c>
      <c r="AK1466" s="17">
        <v>0</v>
      </c>
      <c r="AL1466" s="18">
        <v>52</v>
      </c>
      <c r="AM1466" s="18">
        <v>56</v>
      </c>
      <c r="AN1466" s="35">
        <v>42844</v>
      </c>
      <c r="AO1466" s="35">
        <v>42842</v>
      </c>
      <c r="AP1466" s="23" t="s">
        <v>50</v>
      </c>
      <c r="AQ1466" s="36">
        <v>42842.582337962966</v>
      </c>
      <c r="AR1466" s="20" t="s">
        <v>51</v>
      </c>
      <c r="AS1466" s="25" t="s">
        <v>50</v>
      </c>
      <c r="AT1466" s="37">
        <v>42850.879733796297</v>
      </c>
      <c r="AU1466" s="21" t="s">
        <v>57</v>
      </c>
    </row>
    <row r="1467" spans="1:47" x14ac:dyDescent="0.2">
      <c r="A1467" s="4" t="s">
        <v>196</v>
      </c>
      <c r="B1467" s="14" t="s">
        <v>197</v>
      </c>
      <c r="C1467" s="34">
        <v>42842</v>
      </c>
      <c r="D1467" s="15">
        <v>34480</v>
      </c>
      <c r="E1467" s="15">
        <v>34230</v>
      </c>
      <c r="F1467" s="15">
        <v>0</v>
      </c>
      <c r="G1467" s="15">
        <v>0</v>
      </c>
      <c r="H1467" s="15">
        <v>0</v>
      </c>
      <c r="I1467" s="15">
        <v>250</v>
      </c>
      <c r="J1467" s="15">
        <v>1457.85</v>
      </c>
      <c r="K1467" s="15">
        <v>0</v>
      </c>
      <c r="L1467" s="15">
        <v>460</v>
      </c>
      <c r="M1467" s="15">
        <v>285</v>
      </c>
      <c r="N1467" s="15">
        <v>3000</v>
      </c>
      <c r="O1467" s="15">
        <v>29805.88</v>
      </c>
      <c r="P1467" s="15">
        <v>45</v>
      </c>
      <c r="Q1467" s="15">
        <v>4374</v>
      </c>
      <c r="R1467" s="15">
        <v>5457.97</v>
      </c>
      <c r="S1467" s="15">
        <v>34230</v>
      </c>
      <c r="T1467" s="15">
        <v>5308.75</v>
      </c>
      <c r="U1467" s="15">
        <v>0</v>
      </c>
      <c r="V1467" s="15">
        <v>144.1</v>
      </c>
      <c r="W1467" s="15">
        <v>36682.85</v>
      </c>
      <c r="X1467" s="16">
        <v>230</v>
      </c>
      <c r="Y1467" s="16">
        <v>1215</v>
      </c>
      <c r="Z1467" s="16">
        <v>0</v>
      </c>
      <c r="AA1467" s="16">
        <v>120</v>
      </c>
      <c r="AB1467" s="16">
        <v>1325</v>
      </c>
      <c r="AC1467" s="16">
        <v>0</v>
      </c>
      <c r="AD1467" s="15">
        <v>0</v>
      </c>
      <c r="AE1467" s="15">
        <v>28928.03</v>
      </c>
      <c r="AF1467" s="17">
        <v>-81.73</v>
      </c>
      <c r="AG1467" s="17">
        <v>0</v>
      </c>
      <c r="AH1467" s="17">
        <v>0</v>
      </c>
      <c r="AI1467" s="17">
        <v>0</v>
      </c>
      <c r="AJ1467" s="17">
        <v>0</v>
      </c>
      <c r="AK1467" s="17">
        <v>0</v>
      </c>
      <c r="AL1467" s="18">
        <v>363</v>
      </c>
      <c r="AM1467" s="18">
        <v>387</v>
      </c>
      <c r="AN1467" s="35">
        <v>42845</v>
      </c>
      <c r="AO1467" s="35">
        <v>42843</v>
      </c>
      <c r="AP1467" s="23" t="s">
        <v>50</v>
      </c>
      <c r="AQ1467" s="36">
        <v>42843.763402777775</v>
      </c>
      <c r="AR1467" s="20" t="s">
        <v>51</v>
      </c>
      <c r="AS1467" s="25" t="s">
        <v>50</v>
      </c>
      <c r="AT1467" s="37">
        <v>42850.879733796297</v>
      </c>
      <c r="AU1467" s="21" t="s">
        <v>57</v>
      </c>
    </row>
    <row r="1468" spans="1:47" x14ac:dyDescent="0.2">
      <c r="A1468" s="4" t="s">
        <v>196</v>
      </c>
      <c r="B1468" s="14" t="s">
        <v>197</v>
      </c>
      <c r="C1468" s="34">
        <v>42843</v>
      </c>
      <c r="D1468" s="15">
        <v>39700</v>
      </c>
      <c r="E1468" s="15">
        <v>39500</v>
      </c>
      <c r="F1468" s="15">
        <v>0</v>
      </c>
      <c r="G1468" s="15">
        <v>0</v>
      </c>
      <c r="H1468" s="15">
        <v>0</v>
      </c>
      <c r="I1468" s="15">
        <v>200</v>
      </c>
      <c r="J1468" s="15">
        <v>7973.88</v>
      </c>
      <c r="K1468" s="15">
        <v>30</v>
      </c>
      <c r="L1468" s="15">
        <v>460</v>
      </c>
      <c r="M1468" s="15">
        <v>565</v>
      </c>
      <c r="N1468" s="15">
        <v>11300</v>
      </c>
      <c r="O1468" s="15">
        <v>37126</v>
      </c>
      <c r="P1468" s="15">
        <v>0</v>
      </c>
      <c r="Q1468" s="15">
        <v>2515.1999999999998</v>
      </c>
      <c r="R1468" s="15">
        <v>20387.68</v>
      </c>
      <c r="S1468" s="15">
        <v>39500</v>
      </c>
      <c r="T1468" s="15">
        <v>19938.21</v>
      </c>
      <c r="U1468" s="15">
        <v>0</v>
      </c>
      <c r="V1468" s="15">
        <v>590.66999999999996</v>
      </c>
      <c r="W1468" s="15">
        <v>48728.88</v>
      </c>
      <c r="X1468" s="16">
        <v>80</v>
      </c>
      <c r="Y1468" s="16">
        <v>1575</v>
      </c>
      <c r="Z1468" s="16">
        <v>0</v>
      </c>
      <c r="AA1468" s="16">
        <v>815</v>
      </c>
      <c r="AB1468" s="16">
        <v>840</v>
      </c>
      <c r="AC1468" s="16">
        <v>0</v>
      </c>
      <c r="AD1468" s="15">
        <v>0</v>
      </c>
      <c r="AE1468" s="15">
        <v>28937.119999999999</v>
      </c>
      <c r="AF1468" s="17">
        <v>-45.38</v>
      </c>
      <c r="AG1468" s="17">
        <v>0</v>
      </c>
      <c r="AH1468" s="17">
        <v>0</v>
      </c>
      <c r="AI1468" s="17">
        <v>7680.26</v>
      </c>
      <c r="AJ1468" s="17">
        <v>-7680.26</v>
      </c>
      <c r="AK1468" s="17">
        <v>0</v>
      </c>
      <c r="AL1468" s="18">
        <v>493</v>
      </c>
      <c r="AM1468" s="18">
        <v>507</v>
      </c>
      <c r="AN1468" s="35">
        <v>42846</v>
      </c>
      <c r="AO1468" s="35">
        <v>42844</v>
      </c>
      <c r="AP1468" s="23" t="s">
        <v>50</v>
      </c>
      <c r="AQ1468" s="36">
        <v>42845.372175925928</v>
      </c>
      <c r="AR1468" s="20" t="s">
        <v>51</v>
      </c>
      <c r="AS1468" s="25" t="s">
        <v>50</v>
      </c>
      <c r="AT1468" s="37">
        <v>42850.879733796297</v>
      </c>
      <c r="AU1468" s="21" t="s">
        <v>57</v>
      </c>
    </row>
    <row r="1469" spans="1:47" x14ac:dyDescent="0.2">
      <c r="A1469" s="4" t="s">
        <v>196</v>
      </c>
      <c r="B1469" s="14" t="s">
        <v>197</v>
      </c>
      <c r="C1469" s="34">
        <v>42844</v>
      </c>
      <c r="D1469" s="15">
        <v>35540</v>
      </c>
      <c r="E1469" s="15">
        <v>35240</v>
      </c>
      <c r="F1469" s="15">
        <v>0</v>
      </c>
      <c r="G1469" s="15">
        <v>0</v>
      </c>
      <c r="H1469" s="15">
        <v>0</v>
      </c>
      <c r="I1469" s="15">
        <v>300</v>
      </c>
      <c r="J1469" s="15">
        <v>2576.13</v>
      </c>
      <c r="K1469" s="15">
        <v>0</v>
      </c>
      <c r="L1469" s="15">
        <v>515</v>
      </c>
      <c r="M1469" s="15">
        <v>370</v>
      </c>
      <c r="N1469" s="15">
        <v>4300</v>
      </c>
      <c r="O1469" s="15">
        <v>28270.2</v>
      </c>
      <c r="P1469" s="15">
        <v>0</v>
      </c>
      <c r="Q1469" s="15">
        <v>5588.8</v>
      </c>
      <c r="R1469" s="15">
        <v>9442.1299999999992</v>
      </c>
      <c r="S1469" s="15">
        <v>35240</v>
      </c>
      <c r="T1469" s="15">
        <v>7834.7</v>
      </c>
      <c r="U1469" s="15">
        <v>0</v>
      </c>
      <c r="V1469" s="15">
        <v>226.43</v>
      </c>
      <c r="W1469" s="15">
        <v>39001.129999999997</v>
      </c>
      <c r="X1469" s="16">
        <v>130</v>
      </c>
      <c r="Y1469" s="16">
        <v>1180</v>
      </c>
      <c r="Z1469" s="16">
        <v>0</v>
      </c>
      <c r="AA1469" s="16">
        <v>550</v>
      </c>
      <c r="AB1469" s="16">
        <v>760</v>
      </c>
      <c r="AC1469" s="16">
        <v>0</v>
      </c>
      <c r="AD1469" s="15">
        <v>0</v>
      </c>
      <c r="AE1469" s="15">
        <v>25569.07</v>
      </c>
      <c r="AF1469" s="17">
        <v>-92.23</v>
      </c>
      <c r="AG1469" s="17">
        <v>0</v>
      </c>
      <c r="AH1469" s="17">
        <v>0</v>
      </c>
      <c r="AI1469" s="17">
        <v>0</v>
      </c>
      <c r="AJ1469" s="17">
        <v>0</v>
      </c>
      <c r="AK1469" s="17">
        <v>0</v>
      </c>
      <c r="AL1469" s="18">
        <v>457</v>
      </c>
      <c r="AM1469" s="18">
        <v>486</v>
      </c>
      <c r="AN1469" s="35">
        <v>42849</v>
      </c>
      <c r="AO1469" s="35">
        <v>42845</v>
      </c>
      <c r="AP1469" s="23" t="s">
        <v>50</v>
      </c>
      <c r="AQ1469" s="36">
        <v>42845.748171296298</v>
      </c>
      <c r="AR1469" s="20" t="s">
        <v>51</v>
      </c>
      <c r="AS1469" s="25" t="s">
        <v>50</v>
      </c>
      <c r="AT1469" s="37">
        <v>42850.879733796297</v>
      </c>
      <c r="AU1469" s="21" t="s">
        <v>57</v>
      </c>
    </row>
    <row r="1470" spans="1:47" x14ac:dyDescent="0.2">
      <c r="A1470" s="4" t="s">
        <v>196</v>
      </c>
      <c r="B1470" s="14" t="s">
        <v>197</v>
      </c>
      <c r="C1470" s="34">
        <v>42845</v>
      </c>
      <c r="D1470" s="15">
        <v>45735</v>
      </c>
      <c r="E1470" s="15">
        <v>44435</v>
      </c>
      <c r="F1470" s="15">
        <v>0</v>
      </c>
      <c r="G1470" s="15">
        <v>0</v>
      </c>
      <c r="H1470" s="15">
        <v>0</v>
      </c>
      <c r="I1470" s="15">
        <v>1300</v>
      </c>
      <c r="J1470" s="15">
        <v>6147.66</v>
      </c>
      <c r="K1470" s="15">
        <v>0</v>
      </c>
      <c r="L1470" s="15">
        <v>290</v>
      </c>
      <c r="M1470" s="15">
        <v>265</v>
      </c>
      <c r="N1470" s="15">
        <v>9100</v>
      </c>
      <c r="O1470" s="15">
        <v>41949.599999999999</v>
      </c>
      <c r="P1470" s="15">
        <v>0</v>
      </c>
      <c r="Q1470" s="15">
        <v>4131.2</v>
      </c>
      <c r="R1470" s="15">
        <v>15456.86</v>
      </c>
      <c r="S1470" s="15">
        <v>44435</v>
      </c>
      <c r="T1470" s="15">
        <v>16664.169999999998</v>
      </c>
      <c r="U1470" s="15">
        <v>0</v>
      </c>
      <c r="V1470" s="15">
        <v>438.49</v>
      </c>
      <c r="W1470" s="15">
        <v>52437.66</v>
      </c>
      <c r="X1470" s="16">
        <v>90</v>
      </c>
      <c r="Y1470" s="16">
        <v>1905</v>
      </c>
      <c r="Z1470" s="16">
        <v>0</v>
      </c>
      <c r="AA1470" s="16">
        <v>470</v>
      </c>
      <c r="AB1470" s="16">
        <v>1525</v>
      </c>
      <c r="AC1470" s="16">
        <v>0</v>
      </c>
      <c r="AD1470" s="15">
        <v>0</v>
      </c>
      <c r="AE1470" s="15">
        <v>36771.94</v>
      </c>
      <c r="AF1470" s="17">
        <v>-24.3</v>
      </c>
      <c r="AG1470" s="17">
        <v>0</v>
      </c>
      <c r="AH1470" s="17">
        <v>0</v>
      </c>
      <c r="AI1470" s="17">
        <v>0</v>
      </c>
      <c r="AJ1470" s="17">
        <v>0</v>
      </c>
      <c r="AK1470" s="17">
        <v>0</v>
      </c>
      <c r="AL1470" s="18">
        <v>559</v>
      </c>
      <c r="AM1470" s="18">
        <v>592</v>
      </c>
      <c r="AN1470" s="35">
        <v>42850</v>
      </c>
      <c r="AO1470" s="35">
        <v>42846</v>
      </c>
      <c r="AP1470" s="23" t="s">
        <v>50</v>
      </c>
      <c r="AQ1470" s="36">
        <v>42848.838865740741</v>
      </c>
      <c r="AR1470" s="20" t="s">
        <v>51</v>
      </c>
      <c r="AS1470" s="25" t="s">
        <v>50</v>
      </c>
      <c r="AT1470" s="37">
        <v>42850.879733796297</v>
      </c>
      <c r="AU1470" s="21" t="s">
        <v>57</v>
      </c>
    </row>
    <row r="1471" spans="1:47" x14ac:dyDescent="0.2">
      <c r="A1471" s="4" t="s">
        <v>196</v>
      </c>
      <c r="B1471" s="14" t="s">
        <v>197</v>
      </c>
      <c r="C1471" s="34">
        <v>42846</v>
      </c>
      <c r="D1471" s="15">
        <v>34410</v>
      </c>
      <c r="E1471" s="15">
        <v>34210</v>
      </c>
      <c r="F1471" s="15">
        <v>0</v>
      </c>
      <c r="G1471" s="15">
        <v>0</v>
      </c>
      <c r="H1471" s="15">
        <v>0</v>
      </c>
      <c r="I1471" s="15">
        <v>200</v>
      </c>
      <c r="J1471" s="15">
        <v>2592.87</v>
      </c>
      <c r="K1471" s="15">
        <v>90</v>
      </c>
      <c r="L1471" s="15">
        <v>340</v>
      </c>
      <c r="M1471" s="15">
        <v>95</v>
      </c>
      <c r="N1471" s="15">
        <v>3100</v>
      </c>
      <c r="O1471" s="15">
        <v>25368.400000000001</v>
      </c>
      <c r="P1471" s="15">
        <v>320</v>
      </c>
      <c r="Q1471" s="15">
        <v>4223</v>
      </c>
      <c r="R1471" s="15">
        <v>10716.47</v>
      </c>
      <c r="S1471" s="15">
        <v>34210</v>
      </c>
      <c r="T1471" s="15">
        <v>6213.9</v>
      </c>
      <c r="U1471" s="15">
        <v>0</v>
      </c>
      <c r="V1471" s="15">
        <v>203.97</v>
      </c>
      <c r="W1471" s="15">
        <v>37527.870000000003</v>
      </c>
      <c r="X1471" s="16">
        <v>430</v>
      </c>
      <c r="Y1471" s="16">
        <v>1525</v>
      </c>
      <c r="Z1471" s="16">
        <v>0</v>
      </c>
      <c r="AA1471" s="16">
        <v>420</v>
      </c>
      <c r="AB1471" s="16">
        <v>1535</v>
      </c>
      <c r="AC1471" s="16">
        <v>0</v>
      </c>
      <c r="AD1471" s="15">
        <v>0</v>
      </c>
      <c r="AE1471" s="15">
        <v>23785.53</v>
      </c>
      <c r="AF1471" s="17">
        <v>-52.32</v>
      </c>
      <c r="AG1471" s="17">
        <v>0</v>
      </c>
      <c r="AH1471" s="17">
        <v>0</v>
      </c>
      <c r="AI1471" s="17">
        <v>0</v>
      </c>
      <c r="AJ1471" s="17">
        <v>0</v>
      </c>
      <c r="AK1471" s="17">
        <v>0</v>
      </c>
      <c r="AL1471" s="18">
        <v>487</v>
      </c>
      <c r="AM1471" s="18">
        <v>512</v>
      </c>
      <c r="AN1471" s="35">
        <v>42851</v>
      </c>
      <c r="AO1471" s="35">
        <v>42849</v>
      </c>
      <c r="AP1471" s="23" t="s">
        <v>50</v>
      </c>
      <c r="AQ1471" s="36">
        <v>42850.39466435185</v>
      </c>
      <c r="AR1471" s="20" t="s">
        <v>51</v>
      </c>
      <c r="AS1471" s="25" t="s">
        <v>50</v>
      </c>
      <c r="AT1471" s="37">
        <v>42850.879733796297</v>
      </c>
      <c r="AU1471" s="21" t="s">
        <v>57</v>
      </c>
    </row>
    <row r="1472" spans="1:47" x14ac:dyDescent="0.2">
      <c r="A1472" s="4" t="s">
        <v>196</v>
      </c>
      <c r="B1472" s="14" t="s">
        <v>197</v>
      </c>
      <c r="C1472" s="34">
        <v>42847</v>
      </c>
      <c r="D1472" s="15">
        <v>23690</v>
      </c>
      <c r="E1472" s="15">
        <v>23440</v>
      </c>
      <c r="F1472" s="15">
        <v>0</v>
      </c>
      <c r="G1472" s="15">
        <v>0</v>
      </c>
      <c r="H1472" s="15">
        <v>0</v>
      </c>
      <c r="I1472" s="15">
        <v>250</v>
      </c>
      <c r="J1472" s="15">
        <v>2498.94</v>
      </c>
      <c r="K1472" s="15">
        <v>10</v>
      </c>
      <c r="L1472" s="15">
        <v>365</v>
      </c>
      <c r="M1472" s="15">
        <v>390</v>
      </c>
      <c r="N1472" s="15">
        <v>4000</v>
      </c>
      <c r="O1472" s="15">
        <v>22190.9</v>
      </c>
      <c r="P1472" s="15">
        <v>0</v>
      </c>
      <c r="Q1472" s="15">
        <v>2708.7</v>
      </c>
      <c r="R1472" s="15">
        <v>6054.34</v>
      </c>
      <c r="S1472" s="15">
        <v>23440</v>
      </c>
      <c r="T1472" s="15">
        <v>7300.42</v>
      </c>
      <c r="U1472" s="15">
        <v>0</v>
      </c>
      <c r="V1472" s="15">
        <v>213.52</v>
      </c>
      <c r="W1472" s="15">
        <v>26953.94</v>
      </c>
      <c r="X1472" s="16">
        <v>70</v>
      </c>
      <c r="Y1472" s="16">
        <v>290</v>
      </c>
      <c r="Z1472" s="16">
        <v>0</v>
      </c>
      <c r="AA1472" s="16">
        <v>140</v>
      </c>
      <c r="AB1472" s="16">
        <v>220</v>
      </c>
      <c r="AC1472" s="16">
        <v>0</v>
      </c>
      <c r="AD1472" s="15">
        <v>0</v>
      </c>
      <c r="AE1472" s="15">
        <v>19146.96</v>
      </c>
      <c r="AF1472" s="17">
        <v>-22.49</v>
      </c>
      <c r="AG1472" s="17">
        <v>0</v>
      </c>
      <c r="AH1472" s="17">
        <v>0</v>
      </c>
      <c r="AI1472" s="17">
        <v>0</v>
      </c>
      <c r="AJ1472" s="17">
        <v>0</v>
      </c>
      <c r="AK1472" s="17">
        <v>0</v>
      </c>
      <c r="AL1472" s="18">
        <v>305</v>
      </c>
      <c r="AM1472" s="18">
        <v>312</v>
      </c>
      <c r="AN1472" s="35">
        <v>42851</v>
      </c>
      <c r="AO1472" s="35">
        <v>42849</v>
      </c>
      <c r="AP1472" s="23" t="s">
        <v>50</v>
      </c>
      <c r="AQ1472" s="36">
        <v>42850.396006944444</v>
      </c>
      <c r="AR1472" s="20" t="s">
        <v>51</v>
      </c>
      <c r="AS1472" s="25" t="s">
        <v>50</v>
      </c>
      <c r="AT1472" s="37">
        <v>42850.879733796297</v>
      </c>
      <c r="AU1472" s="21" t="s">
        <v>57</v>
      </c>
    </row>
    <row r="1473" spans="1:47" x14ac:dyDescent="0.2">
      <c r="A1473" s="4" t="s">
        <v>196</v>
      </c>
      <c r="B1473" s="14" t="s">
        <v>197</v>
      </c>
      <c r="C1473" s="34">
        <v>42848</v>
      </c>
      <c r="D1473" s="15">
        <v>12350</v>
      </c>
      <c r="E1473" s="15">
        <v>12200</v>
      </c>
      <c r="F1473" s="15">
        <v>0</v>
      </c>
      <c r="G1473" s="15">
        <v>0</v>
      </c>
      <c r="H1473" s="15">
        <v>0</v>
      </c>
      <c r="I1473" s="15">
        <v>150</v>
      </c>
      <c r="J1473" s="15">
        <v>219.9</v>
      </c>
      <c r="K1473" s="15">
        <v>60</v>
      </c>
      <c r="L1473" s="15">
        <v>145</v>
      </c>
      <c r="M1473" s="15">
        <v>50</v>
      </c>
      <c r="N1473" s="15">
        <v>800</v>
      </c>
      <c r="O1473" s="15">
        <v>10157</v>
      </c>
      <c r="P1473" s="15">
        <v>180</v>
      </c>
      <c r="Q1473" s="15">
        <v>128</v>
      </c>
      <c r="R1473" s="15">
        <v>3159.9</v>
      </c>
      <c r="S1473" s="15">
        <v>12200</v>
      </c>
      <c r="T1473" s="15">
        <v>1393.82</v>
      </c>
      <c r="U1473" s="15">
        <v>0</v>
      </c>
      <c r="V1473" s="15">
        <v>31.08</v>
      </c>
      <c r="W1473" s="15">
        <v>12824.9</v>
      </c>
      <c r="X1473" s="16">
        <v>0</v>
      </c>
      <c r="Y1473" s="16">
        <v>0</v>
      </c>
      <c r="Z1473" s="16">
        <v>0</v>
      </c>
      <c r="AA1473" s="16">
        <v>0</v>
      </c>
      <c r="AB1473" s="16">
        <v>0</v>
      </c>
      <c r="AC1473" s="16">
        <v>0</v>
      </c>
      <c r="AD1473" s="15">
        <v>0</v>
      </c>
      <c r="AE1473" s="15">
        <v>9682.1</v>
      </c>
      <c r="AF1473" s="17">
        <v>-6.02</v>
      </c>
      <c r="AG1473" s="17">
        <v>0</v>
      </c>
      <c r="AH1473" s="17">
        <v>0</v>
      </c>
      <c r="AI1473" s="17">
        <v>0</v>
      </c>
      <c r="AJ1473" s="17">
        <v>0</v>
      </c>
      <c r="AK1473" s="17">
        <v>0</v>
      </c>
      <c r="AL1473" s="18">
        <v>190</v>
      </c>
      <c r="AM1473" s="18">
        <v>198</v>
      </c>
      <c r="AN1473" s="35">
        <v>42851</v>
      </c>
      <c r="AO1473" s="35">
        <v>42849</v>
      </c>
      <c r="AP1473" s="23" t="s">
        <v>50</v>
      </c>
      <c r="AQ1473" s="36">
        <v>42850.396331018521</v>
      </c>
      <c r="AR1473" s="20" t="s">
        <v>51</v>
      </c>
      <c r="AS1473" s="25" t="s">
        <v>50</v>
      </c>
      <c r="AT1473" s="37">
        <v>42850.879733796297</v>
      </c>
      <c r="AU1473" s="21" t="s">
        <v>57</v>
      </c>
    </row>
    <row r="1474" spans="1:47" x14ac:dyDescent="0.2">
      <c r="A1474" s="4" t="s">
        <v>196</v>
      </c>
      <c r="B1474" s="14" t="s">
        <v>197</v>
      </c>
      <c r="C1474" s="34">
        <v>42849</v>
      </c>
      <c r="D1474" s="15">
        <v>46765</v>
      </c>
      <c r="E1474" s="15">
        <v>46365</v>
      </c>
      <c r="F1474" s="15">
        <v>0</v>
      </c>
      <c r="G1474" s="15">
        <v>0</v>
      </c>
      <c r="H1474" s="15">
        <v>0</v>
      </c>
      <c r="I1474" s="15">
        <v>400</v>
      </c>
      <c r="J1474" s="15">
        <v>5159.79</v>
      </c>
      <c r="K1474" s="15">
        <v>20</v>
      </c>
      <c r="L1474" s="15">
        <v>410</v>
      </c>
      <c r="M1474" s="15">
        <v>555</v>
      </c>
      <c r="N1474" s="15">
        <v>7700</v>
      </c>
      <c r="O1474" s="15">
        <v>36752.1</v>
      </c>
      <c r="P1474" s="15">
        <v>0</v>
      </c>
      <c r="Q1474" s="15">
        <v>3401.3</v>
      </c>
      <c r="R1474" s="15">
        <v>20456.39</v>
      </c>
      <c r="S1474" s="15">
        <v>46365</v>
      </c>
      <c r="T1474" s="15">
        <v>13842.79</v>
      </c>
      <c r="U1474" s="15">
        <v>0</v>
      </c>
      <c r="V1474" s="15">
        <v>402</v>
      </c>
      <c r="W1474" s="15">
        <v>52909.79</v>
      </c>
      <c r="X1474" s="16">
        <v>250</v>
      </c>
      <c r="Y1474" s="16">
        <v>1965</v>
      </c>
      <c r="Z1474" s="16">
        <v>0</v>
      </c>
      <c r="AA1474" s="16">
        <v>750</v>
      </c>
      <c r="AB1474" s="16">
        <v>1465</v>
      </c>
      <c r="AC1474" s="16">
        <v>0</v>
      </c>
      <c r="AD1474" s="15">
        <v>0</v>
      </c>
      <c r="AE1474" s="15">
        <v>32072.31</v>
      </c>
      <c r="AF1474" s="17">
        <v>-50.92</v>
      </c>
      <c r="AG1474" s="17">
        <v>0</v>
      </c>
      <c r="AH1474" s="17">
        <v>0</v>
      </c>
      <c r="AI1474" s="17">
        <v>0</v>
      </c>
      <c r="AJ1474" s="17">
        <v>0</v>
      </c>
      <c r="AK1474" s="17">
        <v>0</v>
      </c>
      <c r="AL1474" s="18">
        <v>593</v>
      </c>
      <c r="AM1474" s="18">
        <v>612</v>
      </c>
      <c r="AN1474" s="35">
        <v>42852</v>
      </c>
      <c r="AO1474" s="35">
        <v>42850</v>
      </c>
      <c r="AP1474" s="23" t="s">
        <v>50</v>
      </c>
      <c r="AQ1474" s="36">
        <v>42851.362071759257</v>
      </c>
      <c r="AR1474" s="20" t="s">
        <v>71</v>
      </c>
      <c r="AS1474" s="25" t="s">
        <v>50</v>
      </c>
      <c r="AT1474" s="37">
        <v>42851.483703703707</v>
      </c>
      <c r="AU1474" s="21" t="s">
        <v>51</v>
      </c>
    </row>
    <row r="1475" spans="1:47" x14ac:dyDescent="0.2">
      <c r="A1475" s="4" t="s">
        <v>196</v>
      </c>
      <c r="B1475" s="14" t="s">
        <v>197</v>
      </c>
      <c r="C1475" s="34">
        <v>42850</v>
      </c>
      <c r="D1475" s="15">
        <v>36020</v>
      </c>
      <c r="E1475" s="15">
        <v>35820</v>
      </c>
      <c r="F1475" s="15">
        <v>0</v>
      </c>
      <c r="G1475" s="15">
        <v>0</v>
      </c>
      <c r="H1475" s="15">
        <v>0</v>
      </c>
      <c r="I1475" s="15">
        <v>200</v>
      </c>
      <c r="J1475" s="15">
        <v>2853.69</v>
      </c>
      <c r="K1475" s="15">
        <v>0</v>
      </c>
      <c r="L1475" s="15">
        <v>360</v>
      </c>
      <c r="M1475" s="15">
        <v>165</v>
      </c>
      <c r="N1475" s="15">
        <v>4600</v>
      </c>
      <c r="O1475" s="15">
        <v>31365.5</v>
      </c>
      <c r="P1475" s="15">
        <v>0</v>
      </c>
      <c r="Q1475" s="15">
        <v>3834.77</v>
      </c>
      <c r="R1475" s="15">
        <v>8798.42</v>
      </c>
      <c r="S1475" s="15">
        <v>35820</v>
      </c>
      <c r="T1475" s="15">
        <v>7957.66</v>
      </c>
      <c r="U1475" s="15">
        <v>0</v>
      </c>
      <c r="V1475" s="15">
        <v>221.03</v>
      </c>
      <c r="W1475" s="15">
        <v>39398.69</v>
      </c>
      <c r="X1475" s="16">
        <v>40</v>
      </c>
      <c r="Y1475" s="16">
        <v>1175</v>
      </c>
      <c r="Z1475" s="16">
        <v>0</v>
      </c>
      <c r="AA1475" s="16">
        <v>170</v>
      </c>
      <c r="AB1475" s="16">
        <v>1045</v>
      </c>
      <c r="AC1475" s="16">
        <v>0</v>
      </c>
      <c r="AD1475" s="15">
        <v>0</v>
      </c>
      <c r="AE1475" s="15">
        <v>29031.81</v>
      </c>
      <c r="AF1475" s="17">
        <v>-61.06</v>
      </c>
      <c r="AG1475" s="17">
        <v>0</v>
      </c>
      <c r="AH1475" s="17">
        <v>0</v>
      </c>
      <c r="AI1475" s="17">
        <v>0</v>
      </c>
      <c r="AJ1475" s="17">
        <v>0</v>
      </c>
      <c r="AK1475" s="17">
        <v>0</v>
      </c>
      <c r="AL1475" s="18">
        <v>466</v>
      </c>
      <c r="AM1475" s="18">
        <v>488</v>
      </c>
      <c r="AN1475" s="35">
        <v>42853</v>
      </c>
      <c r="AO1475" s="35">
        <v>42851</v>
      </c>
      <c r="AP1475" s="23" t="s">
        <v>50</v>
      </c>
      <c r="AQ1475" s="36">
        <v>42851.762685185182</v>
      </c>
      <c r="AR1475" s="20" t="s">
        <v>71</v>
      </c>
      <c r="AS1475" s="25" t="s">
        <v>50</v>
      </c>
      <c r="AT1475" s="37">
        <v>42852.415972222225</v>
      </c>
      <c r="AU1475" s="21" t="s">
        <v>51</v>
      </c>
    </row>
    <row r="1476" spans="1:47" x14ac:dyDescent="0.2">
      <c r="A1476" s="4" t="s">
        <v>196</v>
      </c>
      <c r="B1476" s="14" t="s">
        <v>197</v>
      </c>
      <c r="C1476" s="34">
        <v>42851</v>
      </c>
      <c r="D1476" s="15">
        <v>32530</v>
      </c>
      <c r="E1476" s="15">
        <v>31930</v>
      </c>
      <c r="F1476" s="15">
        <v>100</v>
      </c>
      <c r="G1476" s="15">
        <v>0</v>
      </c>
      <c r="H1476" s="15">
        <v>0</v>
      </c>
      <c r="I1476" s="15">
        <v>500</v>
      </c>
      <c r="J1476" s="15">
        <v>2578.8000000000002</v>
      </c>
      <c r="K1476" s="15">
        <v>0</v>
      </c>
      <c r="L1476" s="15">
        <v>280</v>
      </c>
      <c r="M1476" s="15">
        <v>95</v>
      </c>
      <c r="N1476" s="15">
        <v>8600</v>
      </c>
      <c r="O1476" s="15">
        <v>27978.1</v>
      </c>
      <c r="P1476" s="15">
        <v>0</v>
      </c>
      <c r="Q1476" s="15">
        <v>6172.6</v>
      </c>
      <c r="R1476" s="15">
        <v>9933.1</v>
      </c>
      <c r="S1476" s="15">
        <v>31930</v>
      </c>
      <c r="T1476" s="15">
        <v>11960.56</v>
      </c>
      <c r="U1476" s="15">
        <v>0</v>
      </c>
      <c r="V1476" s="15">
        <v>193.24</v>
      </c>
      <c r="W1476" s="15">
        <v>35483.800000000003</v>
      </c>
      <c r="X1476" s="16">
        <v>160</v>
      </c>
      <c r="Y1476" s="16">
        <v>1825</v>
      </c>
      <c r="Z1476" s="16">
        <v>0</v>
      </c>
      <c r="AA1476" s="16">
        <v>340</v>
      </c>
      <c r="AB1476" s="16">
        <v>1645</v>
      </c>
      <c r="AC1476" s="16">
        <v>0</v>
      </c>
      <c r="AD1476" s="15">
        <v>0</v>
      </c>
      <c r="AE1476" s="15">
        <v>26669.3</v>
      </c>
      <c r="AF1476" s="17">
        <v>-56.25</v>
      </c>
      <c r="AG1476" s="17">
        <v>0</v>
      </c>
      <c r="AH1476" s="17">
        <v>0</v>
      </c>
      <c r="AI1476" s="17">
        <v>0</v>
      </c>
      <c r="AJ1476" s="17">
        <v>0</v>
      </c>
      <c r="AK1476" s="17">
        <v>0</v>
      </c>
      <c r="AL1476" s="18">
        <v>426</v>
      </c>
      <c r="AM1476" s="18">
        <v>436</v>
      </c>
      <c r="AN1476" s="35">
        <v>42857</v>
      </c>
      <c r="AO1476" s="35">
        <v>42852</v>
      </c>
      <c r="AP1476" s="23" t="s">
        <v>50</v>
      </c>
      <c r="AQ1476" s="36">
        <v>42852.758657407408</v>
      </c>
      <c r="AR1476" s="20" t="s">
        <v>71</v>
      </c>
      <c r="AS1476" s="25" t="s">
        <v>50</v>
      </c>
      <c r="AT1476" s="37">
        <v>42853.463414351849</v>
      </c>
      <c r="AU1476" s="21" t="s">
        <v>51</v>
      </c>
    </row>
    <row r="1477" spans="1:47" x14ac:dyDescent="0.2">
      <c r="A1477" s="4" t="s">
        <v>196</v>
      </c>
      <c r="B1477" s="14" t="s">
        <v>197</v>
      </c>
      <c r="C1477" s="34">
        <v>42852</v>
      </c>
      <c r="D1477" s="15">
        <v>33425</v>
      </c>
      <c r="E1477" s="15">
        <v>33225</v>
      </c>
      <c r="F1477" s="15">
        <v>0</v>
      </c>
      <c r="G1477" s="15">
        <v>0</v>
      </c>
      <c r="H1477" s="15">
        <v>0</v>
      </c>
      <c r="I1477" s="15">
        <v>200</v>
      </c>
      <c r="J1477" s="15">
        <v>2238.5700000000002</v>
      </c>
      <c r="K1477" s="15">
        <v>0</v>
      </c>
      <c r="L1477" s="15">
        <v>355</v>
      </c>
      <c r="M1477" s="15">
        <v>345</v>
      </c>
      <c r="N1477" s="15">
        <v>6000</v>
      </c>
      <c r="O1477" s="15">
        <v>31438</v>
      </c>
      <c r="P1477" s="15">
        <v>0</v>
      </c>
      <c r="Q1477" s="15">
        <v>2456.4</v>
      </c>
      <c r="R1477" s="15">
        <v>8469.17</v>
      </c>
      <c r="S1477" s="15">
        <v>33225</v>
      </c>
      <c r="T1477" s="15">
        <v>8946.33</v>
      </c>
      <c r="U1477" s="15">
        <v>0</v>
      </c>
      <c r="V1477" s="15">
        <v>192.24</v>
      </c>
      <c r="W1477" s="15">
        <v>36363.57</v>
      </c>
      <c r="X1477" s="16">
        <v>0</v>
      </c>
      <c r="Y1477" s="16">
        <v>1525</v>
      </c>
      <c r="Z1477" s="16">
        <v>0</v>
      </c>
      <c r="AA1477" s="16">
        <v>935</v>
      </c>
      <c r="AB1477" s="16">
        <v>590</v>
      </c>
      <c r="AC1477" s="16">
        <v>0</v>
      </c>
      <c r="AD1477" s="15">
        <v>0</v>
      </c>
      <c r="AE1477" s="15">
        <v>29089.43</v>
      </c>
      <c r="AF1477" s="17">
        <v>-44.81</v>
      </c>
      <c r="AG1477" s="17">
        <v>0</v>
      </c>
      <c r="AH1477" s="17">
        <v>0</v>
      </c>
      <c r="AI1477" s="17">
        <v>-7680.26</v>
      </c>
      <c r="AJ1477" s="17">
        <v>7680.26</v>
      </c>
      <c r="AK1477" s="17">
        <v>0</v>
      </c>
      <c r="AL1477" s="18">
        <v>437</v>
      </c>
      <c r="AM1477" s="18">
        <v>445</v>
      </c>
      <c r="AN1477" s="35">
        <v>42858</v>
      </c>
      <c r="AO1477" s="35">
        <v>42853</v>
      </c>
      <c r="AP1477" s="23" t="s">
        <v>50</v>
      </c>
      <c r="AQ1477" s="36">
        <v>42855.830092592594</v>
      </c>
      <c r="AR1477" s="20" t="s">
        <v>51</v>
      </c>
      <c r="AS1477" s="25" t="s">
        <v>50</v>
      </c>
      <c r="AT1477" s="37">
        <v>42857.468946759262</v>
      </c>
      <c r="AU1477" s="21" t="s">
        <v>51</v>
      </c>
    </row>
    <row r="1478" spans="1:47" x14ac:dyDescent="0.2">
      <c r="A1478" s="4" t="s">
        <v>196</v>
      </c>
      <c r="B1478" s="14" t="s">
        <v>197</v>
      </c>
      <c r="C1478" s="34">
        <v>42853</v>
      </c>
      <c r="D1478" s="15">
        <v>32855</v>
      </c>
      <c r="E1478" s="15">
        <v>32605</v>
      </c>
      <c r="F1478" s="15">
        <v>0</v>
      </c>
      <c r="G1478" s="15">
        <v>0</v>
      </c>
      <c r="H1478" s="15">
        <v>0</v>
      </c>
      <c r="I1478" s="15">
        <v>250</v>
      </c>
      <c r="J1478" s="15">
        <v>2600.0700000000002</v>
      </c>
      <c r="K1478" s="15">
        <v>20</v>
      </c>
      <c r="L1478" s="15">
        <v>190</v>
      </c>
      <c r="M1478" s="15">
        <v>325</v>
      </c>
      <c r="N1478" s="15">
        <v>3700</v>
      </c>
      <c r="O1478" s="15">
        <v>23831.200000000001</v>
      </c>
      <c r="P1478" s="15">
        <v>0</v>
      </c>
      <c r="Q1478" s="15">
        <v>5182.8</v>
      </c>
      <c r="R1478" s="15">
        <v>10676.07</v>
      </c>
      <c r="S1478" s="15">
        <v>32605</v>
      </c>
      <c r="T1478" s="15">
        <v>6879.97</v>
      </c>
      <c r="U1478" s="15">
        <v>0</v>
      </c>
      <c r="V1478" s="15">
        <v>205.1</v>
      </c>
      <c r="W1478" s="15">
        <v>35990.07</v>
      </c>
      <c r="X1478" s="16">
        <v>40</v>
      </c>
      <c r="Y1478" s="16">
        <v>1375</v>
      </c>
      <c r="Z1478" s="16">
        <v>0</v>
      </c>
      <c r="AA1478" s="16">
        <v>440</v>
      </c>
      <c r="AB1478" s="16">
        <v>975</v>
      </c>
      <c r="AC1478" s="16">
        <v>0</v>
      </c>
      <c r="AD1478" s="15">
        <v>0</v>
      </c>
      <c r="AE1478" s="15">
        <v>21671.13</v>
      </c>
      <c r="AF1478" s="17">
        <v>0</v>
      </c>
      <c r="AG1478" s="17">
        <v>0</v>
      </c>
      <c r="AH1478" s="17">
        <v>0</v>
      </c>
      <c r="AI1478" s="17">
        <v>-5182.8</v>
      </c>
      <c r="AJ1478" s="17">
        <v>0</v>
      </c>
      <c r="AK1478" s="17">
        <v>0</v>
      </c>
      <c r="AL1478" s="18">
        <v>446</v>
      </c>
      <c r="AM1478" s="18">
        <v>455</v>
      </c>
      <c r="AN1478" s="35">
        <v>42859</v>
      </c>
      <c r="AO1478" s="35">
        <v>42857</v>
      </c>
      <c r="AP1478" s="23" t="s">
        <v>50</v>
      </c>
      <c r="AQ1478" s="36">
        <v>42857.865717592591</v>
      </c>
      <c r="AR1478" s="20" t="s">
        <v>51</v>
      </c>
      <c r="AS1478" s="25" t="s">
        <v>50</v>
      </c>
      <c r="AT1478" s="37">
        <v>42857.881354166668</v>
      </c>
      <c r="AU1478" s="21" t="s">
        <v>51</v>
      </c>
    </row>
    <row r="1479" spans="1:47" x14ac:dyDescent="0.2">
      <c r="A1479" s="4" t="s">
        <v>196</v>
      </c>
      <c r="B1479" s="14" t="s">
        <v>197</v>
      </c>
      <c r="C1479" s="34">
        <v>42854</v>
      </c>
      <c r="D1479" s="15">
        <v>29650</v>
      </c>
      <c r="E1479" s="15">
        <v>29600</v>
      </c>
      <c r="F1479" s="15">
        <v>0</v>
      </c>
      <c r="G1479" s="15">
        <v>0</v>
      </c>
      <c r="H1479" s="15">
        <v>0</v>
      </c>
      <c r="I1479" s="15">
        <v>50</v>
      </c>
      <c r="J1479" s="15">
        <v>1855.71</v>
      </c>
      <c r="K1479" s="15">
        <v>120</v>
      </c>
      <c r="L1479" s="15">
        <v>535</v>
      </c>
      <c r="M1479" s="15">
        <v>350</v>
      </c>
      <c r="N1479" s="15">
        <v>1000</v>
      </c>
      <c r="O1479" s="15">
        <v>23720.71</v>
      </c>
      <c r="P1479" s="15">
        <v>65</v>
      </c>
      <c r="Q1479" s="15">
        <v>2501.5</v>
      </c>
      <c r="R1479" s="15">
        <v>7223.5</v>
      </c>
      <c r="S1479" s="15">
        <v>29600</v>
      </c>
      <c r="T1479" s="15">
        <v>3723.56</v>
      </c>
      <c r="U1479" s="15">
        <v>0</v>
      </c>
      <c r="V1479" s="15">
        <v>187.15</v>
      </c>
      <c r="W1479" s="15">
        <v>32510.71</v>
      </c>
      <c r="X1479" s="16">
        <v>0</v>
      </c>
      <c r="Y1479" s="16">
        <v>475</v>
      </c>
      <c r="Z1479" s="16">
        <v>0</v>
      </c>
      <c r="AA1479" s="16">
        <v>340</v>
      </c>
      <c r="AB1479" s="16">
        <v>135</v>
      </c>
      <c r="AC1479" s="16">
        <v>0</v>
      </c>
      <c r="AD1479" s="15">
        <v>0</v>
      </c>
      <c r="AE1479" s="15">
        <v>20995</v>
      </c>
      <c r="AF1479" s="17">
        <v>0</v>
      </c>
      <c r="AG1479" s="17">
        <v>0</v>
      </c>
      <c r="AH1479" s="17">
        <v>0</v>
      </c>
      <c r="AI1479" s="17">
        <v>-2566.5</v>
      </c>
      <c r="AJ1479" s="17">
        <v>0</v>
      </c>
      <c r="AK1479" s="17">
        <v>0</v>
      </c>
      <c r="AL1479" s="18">
        <v>315</v>
      </c>
      <c r="AM1479" s="18">
        <v>337</v>
      </c>
      <c r="AN1479" s="35">
        <v>42859</v>
      </c>
      <c r="AO1479" s="35">
        <v>42857</v>
      </c>
      <c r="AP1479" s="23" t="s">
        <v>50</v>
      </c>
      <c r="AQ1479" s="36">
        <v>42857.865983796299</v>
      </c>
      <c r="AR1479" s="20" t="s">
        <v>51</v>
      </c>
      <c r="AS1479" s="25" t="s">
        <v>50</v>
      </c>
      <c r="AT1479" s="37">
        <v>42857.881354166668</v>
      </c>
      <c r="AU1479" s="21" t="s">
        <v>51</v>
      </c>
    </row>
    <row r="1480" spans="1:47" x14ac:dyDescent="0.2">
      <c r="A1480" s="4" t="s">
        <v>196</v>
      </c>
      <c r="B1480" s="14" t="s">
        <v>197</v>
      </c>
      <c r="C1480" s="34">
        <v>42855</v>
      </c>
      <c r="D1480" s="15">
        <v>7950</v>
      </c>
      <c r="E1480" s="15">
        <v>7750</v>
      </c>
      <c r="F1480" s="15">
        <v>0</v>
      </c>
      <c r="G1480" s="15">
        <v>0</v>
      </c>
      <c r="H1480" s="15">
        <v>0</v>
      </c>
      <c r="I1480" s="15">
        <v>200</v>
      </c>
      <c r="J1480" s="15">
        <v>213</v>
      </c>
      <c r="K1480" s="15">
        <v>0</v>
      </c>
      <c r="L1480" s="15">
        <v>185</v>
      </c>
      <c r="M1480" s="15">
        <v>390</v>
      </c>
      <c r="N1480" s="15">
        <v>0</v>
      </c>
      <c r="O1480" s="15">
        <v>7578</v>
      </c>
      <c r="P1480" s="15">
        <v>0</v>
      </c>
      <c r="Q1480" s="15">
        <v>485</v>
      </c>
      <c r="R1480" s="15">
        <v>675</v>
      </c>
      <c r="S1480" s="15">
        <v>7750</v>
      </c>
      <c r="T1480" s="15">
        <v>936.46</v>
      </c>
      <c r="U1480" s="15">
        <v>0</v>
      </c>
      <c r="V1480" s="15">
        <v>51.54</v>
      </c>
      <c r="W1480" s="15">
        <v>8738</v>
      </c>
      <c r="X1480" s="16">
        <v>0</v>
      </c>
      <c r="Y1480" s="16">
        <v>0</v>
      </c>
      <c r="Z1480" s="16">
        <v>0</v>
      </c>
      <c r="AA1480" s="16">
        <v>0</v>
      </c>
      <c r="AB1480" s="16">
        <v>0</v>
      </c>
      <c r="AC1480" s="16">
        <v>0</v>
      </c>
      <c r="AD1480" s="15">
        <v>0</v>
      </c>
      <c r="AE1480" s="15">
        <v>6790</v>
      </c>
      <c r="AF1480" s="17">
        <v>-8.5</v>
      </c>
      <c r="AG1480" s="17">
        <v>0</v>
      </c>
      <c r="AH1480" s="17">
        <v>0</v>
      </c>
      <c r="AI1480" s="17">
        <v>0</v>
      </c>
      <c r="AJ1480" s="17">
        <v>0</v>
      </c>
      <c r="AK1480" s="17">
        <v>0</v>
      </c>
      <c r="AL1480" s="18">
        <v>85</v>
      </c>
      <c r="AM1480" s="18">
        <v>87</v>
      </c>
      <c r="AN1480" s="35">
        <v>42859</v>
      </c>
      <c r="AO1480" s="35">
        <v>42857</v>
      </c>
      <c r="AP1480" s="23" t="s">
        <v>50</v>
      </c>
      <c r="AQ1480" s="36">
        <v>42857.866469907407</v>
      </c>
      <c r="AR1480" s="20" t="s">
        <v>51</v>
      </c>
      <c r="AS1480" s="25" t="s">
        <v>50</v>
      </c>
      <c r="AT1480" s="37">
        <v>42857.881354166668</v>
      </c>
      <c r="AU1480" s="21" t="s">
        <v>51</v>
      </c>
    </row>
    <row r="1481" spans="1:47" x14ac:dyDescent="0.2">
      <c r="A1481" s="4" t="s">
        <v>198</v>
      </c>
      <c r="B1481" s="14" t="s">
        <v>199</v>
      </c>
      <c r="C1481" s="34">
        <v>42826</v>
      </c>
      <c r="D1481" s="15">
        <v>59690</v>
      </c>
      <c r="E1481" s="15">
        <v>58990</v>
      </c>
      <c r="F1481" s="15">
        <v>0</v>
      </c>
      <c r="G1481" s="15">
        <v>0</v>
      </c>
      <c r="H1481" s="15">
        <v>0</v>
      </c>
      <c r="I1481" s="15">
        <v>700</v>
      </c>
      <c r="J1481" s="15">
        <v>3216.27</v>
      </c>
      <c r="K1481" s="15">
        <v>0</v>
      </c>
      <c r="L1481" s="15">
        <v>225</v>
      </c>
      <c r="M1481" s="15">
        <v>30</v>
      </c>
      <c r="N1481" s="15">
        <v>1000</v>
      </c>
      <c r="O1481" s="15">
        <v>45792.3</v>
      </c>
      <c r="P1481" s="15">
        <v>220</v>
      </c>
      <c r="Q1481" s="15">
        <v>4261.7</v>
      </c>
      <c r="R1481" s="15">
        <v>13887.27</v>
      </c>
      <c r="S1481" s="15">
        <v>58990</v>
      </c>
      <c r="T1481" s="15">
        <v>4944.18</v>
      </c>
      <c r="U1481" s="15">
        <v>0</v>
      </c>
      <c r="V1481" s="15">
        <v>227.09</v>
      </c>
      <c r="W1481" s="15">
        <v>63161.27</v>
      </c>
      <c r="X1481" s="16">
        <v>0</v>
      </c>
      <c r="Y1481" s="16">
        <v>0</v>
      </c>
      <c r="Z1481" s="16">
        <v>0</v>
      </c>
      <c r="AA1481" s="16">
        <v>0</v>
      </c>
      <c r="AB1481" s="16">
        <v>0</v>
      </c>
      <c r="AC1481" s="16">
        <v>0</v>
      </c>
      <c r="AD1481" s="15">
        <v>0</v>
      </c>
      <c r="AE1481" s="15">
        <v>42321.03</v>
      </c>
      <c r="AF1481" s="17">
        <v>-69.05</v>
      </c>
      <c r="AG1481" s="17">
        <v>0</v>
      </c>
      <c r="AH1481" s="17">
        <v>0</v>
      </c>
      <c r="AI1481" s="17">
        <v>-2674.65</v>
      </c>
      <c r="AJ1481" s="17">
        <v>0</v>
      </c>
      <c r="AK1481" s="17">
        <v>0</v>
      </c>
      <c r="AL1481" s="18">
        <v>636</v>
      </c>
      <c r="AM1481" s="18">
        <v>660</v>
      </c>
      <c r="AN1481" s="35">
        <v>42830</v>
      </c>
      <c r="AO1481" s="35">
        <v>42828</v>
      </c>
      <c r="AP1481" s="23" t="s">
        <v>50</v>
      </c>
      <c r="AQ1481" s="36">
        <v>42829.568368055552</v>
      </c>
      <c r="AR1481" s="20" t="s">
        <v>51</v>
      </c>
      <c r="AS1481" s="25" t="s">
        <v>50</v>
      </c>
      <c r="AT1481" s="37">
        <v>42850.879733796297</v>
      </c>
      <c r="AU1481" s="21" t="s">
        <v>57</v>
      </c>
    </row>
    <row r="1482" spans="1:47" x14ac:dyDescent="0.2">
      <c r="A1482" s="4" t="s">
        <v>198</v>
      </c>
      <c r="B1482" s="14" t="s">
        <v>199</v>
      </c>
      <c r="C1482" s="34">
        <v>42828</v>
      </c>
      <c r="D1482" s="15">
        <v>116705</v>
      </c>
      <c r="E1482" s="15">
        <v>115905</v>
      </c>
      <c r="F1482" s="15">
        <v>0</v>
      </c>
      <c r="G1482" s="15">
        <v>0</v>
      </c>
      <c r="H1482" s="15">
        <v>0</v>
      </c>
      <c r="I1482" s="15">
        <v>800</v>
      </c>
      <c r="J1482" s="15">
        <v>7059.03</v>
      </c>
      <c r="K1482" s="15">
        <v>0</v>
      </c>
      <c r="L1482" s="15">
        <v>970</v>
      </c>
      <c r="M1482" s="15">
        <v>815</v>
      </c>
      <c r="N1482" s="15">
        <v>0</v>
      </c>
      <c r="O1482" s="15">
        <v>68072.320000000007</v>
      </c>
      <c r="P1482" s="15">
        <v>1779.7</v>
      </c>
      <c r="Q1482" s="15">
        <v>16428.91</v>
      </c>
      <c r="R1482" s="15">
        <v>39268.1</v>
      </c>
      <c r="S1482" s="15">
        <v>115905</v>
      </c>
      <c r="T1482" s="15">
        <v>9644.0300000000007</v>
      </c>
      <c r="U1482" s="15">
        <v>0</v>
      </c>
      <c r="V1482" s="15">
        <v>0</v>
      </c>
      <c r="W1482" s="15">
        <v>125549.03</v>
      </c>
      <c r="X1482" s="16">
        <v>40</v>
      </c>
      <c r="Y1482" s="16">
        <v>0</v>
      </c>
      <c r="Z1482" s="16">
        <v>0</v>
      </c>
      <c r="AA1482" s="16">
        <v>0</v>
      </c>
      <c r="AB1482" s="16">
        <v>40</v>
      </c>
      <c r="AC1482" s="16">
        <v>0</v>
      </c>
      <c r="AD1482" s="15">
        <v>0</v>
      </c>
      <c r="AE1482" s="15">
        <v>59268.29</v>
      </c>
      <c r="AF1482" s="17">
        <v>-388.85</v>
      </c>
      <c r="AG1482" s="17">
        <v>0</v>
      </c>
      <c r="AH1482" s="17">
        <v>0</v>
      </c>
      <c r="AI1482" s="17">
        <v>0</v>
      </c>
      <c r="AJ1482" s="17">
        <v>0</v>
      </c>
      <c r="AK1482" s="17">
        <v>0</v>
      </c>
      <c r="AL1482" s="18">
        <v>1368</v>
      </c>
      <c r="AM1482" s="18">
        <v>1411</v>
      </c>
      <c r="AN1482" s="35">
        <v>42832</v>
      </c>
      <c r="AO1482" s="35">
        <v>42829</v>
      </c>
      <c r="AP1482" s="23" t="s">
        <v>50</v>
      </c>
      <c r="AQ1482" s="36">
        <v>42832.387245370373</v>
      </c>
      <c r="AR1482" s="20" t="s">
        <v>51</v>
      </c>
      <c r="AS1482" s="25" t="s">
        <v>50</v>
      </c>
      <c r="AT1482" s="37">
        <v>42850.879733796297</v>
      </c>
      <c r="AU1482" s="21" t="s">
        <v>57</v>
      </c>
    </row>
    <row r="1483" spans="1:47" x14ac:dyDescent="0.2">
      <c r="A1483" s="4" t="s">
        <v>198</v>
      </c>
      <c r="B1483" s="14" t="s">
        <v>199</v>
      </c>
      <c r="C1483" s="34">
        <v>42829</v>
      </c>
      <c r="D1483" s="15">
        <v>112525</v>
      </c>
      <c r="E1483" s="15">
        <v>111975</v>
      </c>
      <c r="F1483" s="15">
        <v>0</v>
      </c>
      <c r="G1483" s="15">
        <v>0</v>
      </c>
      <c r="H1483" s="15">
        <v>0</v>
      </c>
      <c r="I1483" s="15">
        <v>550</v>
      </c>
      <c r="J1483" s="15">
        <v>10093.469999999999</v>
      </c>
      <c r="K1483" s="15">
        <v>0</v>
      </c>
      <c r="L1483" s="15">
        <v>700</v>
      </c>
      <c r="M1483" s="15">
        <v>170</v>
      </c>
      <c r="N1483" s="15">
        <v>1600</v>
      </c>
      <c r="O1483" s="15">
        <v>66961.600000000006</v>
      </c>
      <c r="P1483" s="15">
        <v>0</v>
      </c>
      <c r="Q1483" s="15">
        <v>29618.52</v>
      </c>
      <c r="R1483" s="15">
        <v>28508.35</v>
      </c>
      <c r="S1483" s="15">
        <v>111975</v>
      </c>
      <c r="T1483" s="15">
        <v>13113.47</v>
      </c>
      <c r="U1483" s="15">
        <v>0</v>
      </c>
      <c r="V1483" s="15">
        <v>0</v>
      </c>
      <c r="W1483" s="15">
        <v>123488.47</v>
      </c>
      <c r="X1483" s="16">
        <v>150</v>
      </c>
      <c r="Y1483" s="16">
        <v>0</v>
      </c>
      <c r="Z1483" s="16">
        <v>0</v>
      </c>
      <c r="AA1483" s="16">
        <v>0</v>
      </c>
      <c r="AB1483" s="16">
        <v>150</v>
      </c>
      <c r="AC1483" s="16">
        <v>0</v>
      </c>
      <c r="AD1483" s="15">
        <v>0</v>
      </c>
      <c r="AE1483" s="15">
        <v>56148.13</v>
      </c>
      <c r="AF1483" s="17">
        <v>-650.69000000000005</v>
      </c>
      <c r="AG1483" s="17">
        <v>0</v>
      </c>
      <c r="AH1483" s="17">
        <v>0</v>
      </c>
      <c r="AI1483" s="17">
        <v>0</v>
      </c>
      <c r="AJ1483" s="17">
        <v>0</v>
      </c>
      <c r="AK1483" s="17">
        <v>0</v>
      </c>
      <c r="AL1483" s="18">
        <v>1206</v>
      </c>
      <c r="AM1483" s="18">
        <v>1262</v>
      </c>
      <c r="AN1483" s="35">
        <v>42835</v>
      </c>
      <c r="AO1483" s="35">
        <v>42830</v>
      </c>
      <c r="AP1483" s="23" t="s">
        <v>50</v>
      </c>
      <c r="AQ1483" s="36">
        <v>42834.906712962962</v>
      </c>
      <c r="AR1483" s="20" t="s">
        <v>51</v>
      </c>
      <c r="AS1483" s="25" t="s">
        <v>50</v>
      </c>
      <c r="AT1483" s="37">
        <v>42850.879733796297</v>
      </c>
      <c r="AU1483" s="21" t="s">
        <v>57</v>
      </c>
    </row>
    <row r="1484" spans="1:47" x14ac:dyDescent="0.2">
      <c r="A1484" s="4" t="s">
        <v>198</v>
      </c>
      <c r="B1484" s="14" t="s">
        <v>199</v>
      </c>
      <c r="C1484" s="34">
        <v>42830</v>
      </c>
      <c r="D1484" s="15">
        <v>109095</v>
      </c>
      <c r="E1484" s="15">
        <v>108395</v>
      </c>
      <c r="F1484" s="15">
        <v>50</v>
      </c>
      <c r="G1484" s="15">
        <v>0</v>
      </c>
      <c r="H1484" s="15">
        <v>0</v>
      </c>
      <c r="I1484" s="15">
        <v>650</v>
      </c>
      <c r="J1484" s="15">
        <v>8881.86</v>
      </c>
      <c r="K1484" s="15">
        <v>0</v>
      </c>
      <c r="L1484" s="15">
        <v>660</v>
      </c>
      <c r="M1484" s="15">
        <v>500</v>
      </c>
      <c r="N1484" s="15">
        <v>1500</v>
      </c>
      <c r="O1484" s="15">
        <v>60989.38</v>
      </c>
      <c r="P1484" s="15">
        <v>0</v>
      </c>
      <c r="Q1484" s="15">
        <v>34412.870000000003</v>
      </c>
      <c r="R1484" s="15">
        <v>25234.61</v>
      </c>
      <c r="S1484" s="15">
        <v>108395</v>
      </c>
      <c r="T1484" s="15">
        <v>12241.86</v>
      </c>
      <c r="U1484" s="15">
        <v>0</v>
      </c>
      <c r="V1484" s="15">
        <v>0</v>
      </c>
      <c r="W1484" s="15">
        <v>119136.86</v>
      </c>
      <c r="X1484" s="16">
        <v>580</v>
      </c>
      <c r="Y1484" s="16">
        <v>0</v>
      </c>
      <c r="Z1484" s="16">
        <v>0</v>
      </c>
      <c r="AA1484" s="16">
        <v>0</v>
      </c>
      <c r="AB1484" s="16">
        <v>580</v>
      </c>
      <c r="AC1484" s="16">
        <v>0</v>
      </c>
      <c r="AD1484" s="15">
        <v>0</v>
      </c>
      <c r="AE1484" s="15">
        <v>51527.519999999997</v>
      </c>
      <c r="AF1484" s="17">
        <v>-660.77</v>
      </c>
      <c r="AG1484" s="17">
        <v>0</v>
      </c>
      <c r="AH1484" s="17">
        <v>0</v>
      </c>
      <c r="AI1484" s="17">
        <v>0</v>
      </c>
      <c r="AJ1484" s="17">
        <v>0</v>
      </c>
      <c r="AK1484" s="17">
        <v>0</v>
      </c>
      <c r="AL1484" s="18">
        <v>1187</v>
      </c>
      <c r="AM1484" s="18">
        <v>1239</v>
      </c>
      <c r="AN1484" s="35">
        <v>42835</v>
      </c>
      <c r="AO1484" s="35">
        <v>42832</v>
      </c>
      <c r="AP1484" s="23" t="s">
        <v>50</v>
      </c>
      <c r="AQ1484" s="36">
        <v>42834.959386574075</v>
      </c>
      <c r="AR1484" s="20" t="s">
        <v>51</v>
      </c>
      <c r="AS1484" s="25" t="s">
        <v>50</v>
      </c>
      <c r="AT1484" s="37">
        <v>42850.879733796297</v>
      </c>
      <c r="AU1484" s="21" t="s">
        <v>57</v>
      </c>
    </row>
    <row r="1485" spans="1:47" x14ac:dyDescent="0.2">
      <c r="A1485" s="4" t="s">
        <v>198</v>
      </c>
      <c r="B1485" s="14" t="s">
        <v>199</v>
      </c>
      <c r="C1485" s="34">
        <v>42832</v>
      </c>
      <c r="D1485" s="15">
        <v>167565</v>
      </c>
      <c r="E1485" s="15">
        <v>166115</v>
      </c>
      <c r="F1485" s="15">
        <v>0</v>
      </c>
      <c r="G1485" s="15">
        <v>0</v>
      </c>
      <c r="H1485" s="15">
        <v>0</v>
      </c>
      <c r="I1485" s="15">
        <v>1450</v>
      </c>
      <c r="J1485" s="15">
        <v>13535.37</v>
      </c>
      <c r="K1485" s="15">
        <v>0</v>
      </c>
      <c r="L1485" s="15">
        <v>800</v>
      </c>
      <c r="M1485" s="15">
        <v>1225</v>
      </c>
      <c r="N1485" s="15">
        <v>3600</v>
      </c>
      <c r="O1485" s="15">
        <v>105156.97</v>
      </c>
      <c r="P1485" s="15">
        <v>0</v>
      </c>
      <c r="Q1485" s="15">
        <v>34543.199999999997</v>
      </c>
      <c r="R1485" s="15">
        <v>47025.2</v>
      </c>
      <c r="S1485" s="15">
        <v>166115</v>
      </c>
      <c r="T1485" s="15">
        <v>20610.37</v>
      </c>
      <c r="U1485" s="15">
        <v>0</v>
      </c>
      <c r="V1485" s="15">
        <v>0</v>
      </c>
      <c r="W1485" s="15">
        <v>183125.37</v>
      </c>
      <c r="X1485" s="16">
        <v>370</v>
      </c>
      <c r="Y1485" s="16">
        <v>0</v>
      </c>
      <c r="Z1485" s="16">
        <v>0</v>
      </c>
      <c r="AA1485" s="16">
        <v>0</v>
      </c>
      <c r="AB1485" s="16">
        <v>370</v>
      </c>
      <c r="AC1485" s="16">
        <v>0</v>
      </c>
      <c r="AD1485" s="15">
        <v>0</v>
      </c>
      <c r="AE1485" s="15">
        <v>89966.6</v>
      </c>
      <c r="AF1485" s="17">
        <v>-777.4</v>
      </c>
      <c r="AG1485" s="17">
        <v>0</v>
      </c>
      <c r="AH1485" s="17">
        <v>0</v>
      </c>
      <c r="AI1485" s="17">
        <v>0</v>
      </c>
      <c r="AJ1485" s="17">
        <v>0</v>
      </c>
      <c r="AK1485" s="17">
        <v>0</v>
      </c>
      <c r="AL1485" s="18">
        <v>1932</v>
      </c>
      <c r="AM1485" s="18">
        <v>2019</v>
      </c>
      <c r="AN1485" s="35">
        <v>42837</v>
      </c>
      <c r="AO1485" s="35">
        <v>42835</v>
      </c>
      <c r="AP1485" s="23" t="s">
        <v>50</v>
      </c>
      <c r="AQ1485" s="36">
        <v>42836.497337962966</v>
      </c>
      <c r="AR1485" s="20" t="s">
        <v>51</v>
      </c>
      <c r="AS1485" s="25" t="s">
        <v>50</v>
      </c>
      <c r="AT1485" s="37">
        <v>42850.879733796297</v>
      </c>
      <c r="AU1485" s="21" t="s">
        <v>57</v>
      </c>
    </row>
    <row r="1486" spans="1:47" x14ac:dyDescent="0.2">
      <c r="A1486" s="4" t="s">
        <v>198</v>
      </c>
      <c r="B1486" s="14" t="s">
        <v>199</v>
      </c>
      <c r="C1486" s="34">
        <v>42833</v>
      </c>
      <c r="D1486" s="15">
        <v>92855</v>
      </c>
      <c r="E1486" s="15">
        <v>91955</v>
      </c>
      <c r="F1486" s="15">
        <v>0</v>
      </c>
      <c r="G1486" s="15">
        <v>0</v>
      </c>
      <c r="H1486" s="15">
        <v>0</v>
      </c>
      <c r="I1486" s="15">
        <v>900</v>
      </c>
      <c r="J1486" s="15">
        <v>9709.6200000000008</v>
      </c>
      <c r="K1486" s="15">
        <v>0</v>
      </c>
      <c r="L1486" s="15">
        <v>830</v>
      </c>
      <c r="M1486" s="15">
        <v>1070</v>
      </c>
      <c r="N1486" s="15">
        <v>500</v>
      </c>
      <c r="O1486" s="15">
        <v>53061</v>
      </c>
      <c r="P1486" s="15">
        <v>0</v>
      </c>
      <c r="Q1486" s="15">
        <v>28735.200000000001</v>
      </c>
      <c r="R1486" s="15">
        <v>23168.42</v>
      </c>
      <c r="S1486" s="15">
        <v>91955</v>
      </c>
      <c r="T1486" s="15">
        <v>13009.62</v>
      </c>
      <c r="U1486" s="15">
        <v>0</v>
      </c>
      <c r="V1486" s="15">
        <v>0</v>
      </c>
      <c r="W1486" s="15">
        <v>104464.62</v>
      </c>
      <c r="X1486" s="16">
        <v>0</v>
      </c>
      <c r="Y1486" s="16">
        <v>0</v>
      </c>
      <c r="Z1486" s="16">
        <v>0</v>
      </c>
      <c r="AA1486" s="16">
        <v>0</v>
      </c>
      <c r="AB1486" s="16">
        <v>0</v>
      </c>
      <c r="AC1486" s="16">
        <v>0</v>
      </c>
      <c r="AD1486" s="15">
        <v>0</v>
      </c>
      <c r="AE1486" s="15">
        <v>41451.379999999997</v>
      </c>
      <c r="AF1486" s="17">
        <v>-654.12</v>
      </c>
      <c r="AG1486" s="17">
        <v>0</v>
      </c>
      <c r="AH1486" s="17">
        <v>0</v>
      </c>
      <c r="AI1486" s="17">
        <v>0</v>
      </c>
      <c r="AJ1486" s="17">
        <v>0</v>
      </c>
      <c r="AK1486" s="17">
        <v>0</v>
      </c>
      <c r="AL1486" s="18">
        <v>1074</v>
      </c>
      <c r="AM1486" s="18">
        <v>1115</v>
      </c>
      <c r="AN1486" s="35">
        <v>42837</v>
      </c>
      <c r="AO1486" s="35">
        <v>42835</v>
      </c>
      <c r="AP1486" s="23" t="s">
        <v>50</v>
      </c>
      <c r="AQ1486" s="36">
        <v>42836.497650462959</v>
      </c>
      <c r="AR1486" s="20" t="s">
        <v>51</v>
      </c>
      <c r="AS1486" s="25" t="s">
        <v>50</v>
      </c>
      <c r="AT1486" s="37">
        <v>42850.879733796297</v>
      </c>
      <c r="AU1486" s="21" t="s">
        <v>57</v>
      </c>
    </row>
    <row r="1487" spans="1:47" x14ac:dyDescent="0.2">
      <c r="A1487" s="4" t="s">
        <v>198</v>
      </c>
      <c r="B1487" s="14" t="s">
        <v>199</v>
      </c>
      <c r="C1487" s="34">
        <v>42835</v>
      </c>
      <c r="D1487" s="15">
        <v>166805</v>
      </c>
      <c r="E1487" s="15">
        <v>164805</v>
      </c>
      <c r="F1487" s="15">
        <v>0</v>
      </c>
      <c r="G1487" s="15">
        <v>0</v>
      </c>
      <c r="H1487" s="15">
        <v>0</v>
      </c>
      <c r="I1487" s="15">
        <v>2000</v>
      </c>
      <c r="J1487" s="15">
        <v>12330.99</v>
      </c>
      <c r="K1487" s="15">
        <v>0</v>
      </c>
      <c r="L1487" s="15">
        <v>1210</v>
      </c>
      <c r="M1487" s="15">
        <v>1865</v>
      </c>
      <c r="N1487" s="15">
        <v>12000</v>
      </c>
      <c r="O1487" s="15">
        <v>103428.66</v>
      </c>
      <c r="P1487" s="15">
        <v>105</v>
      </c>
      <c r="Q1487" s="15">
        <v>38251.1</v>
      </c>
      <c r="R1487" s="15">
        <v>52426.23</v>
      </c>
      <c r="S1487" s="15">
        <v>164805</v>
      </c>
      <c r="T1487" s="15">
        <v>29405.99</v>
      </c>
      <c r="U1487" s="15">
        <v>0</v>
      </c>
      <c r="V1487" s="15">
        <v>0</v>
      </c>
      <c r="W1487" s="15">
        <v>182210.99</v>
      </c>
      <c r="X1487" s="16">
        <v>390</v>
      </c>
      <c r="Y1487" s="16">
        <v>0</v>
      </c>
      <c r="Z1487" s="16">
        <v>0</v>
      </c>
      <c r="AA1487" s="16">
        <v>0</v>
      </c>
      <c r="AB1487" s="16">
        <v>390</v>
      </c>
      <c r="AC1487" s="16">
        <v>0</v>
      </c>
      <c r="AD1487" s="15">
        <v>0</v>
      </c>
      <c r="AE1487" s="15">
        <v>88412.67</v>
      </c>
      <c r="AF1487" s="17">
        <v>-858.96</v>
      </c>
      <c r="AG1487" s="17">
        <v>0</v>
      </c>
      <c r="AH1487" s="17">
        <v>0</v>
      </c>
      <c r="AI1487" s="17">
        <v>43108.19</v>
      </c>
      <c r="AJ1487" s="17">
        <v>0</v>
      </c>
      <c r="AK1487" s="17">
        <v>0</v>
      </c>
      <c r="AL1487" s="18">
        <v>1872</v>
      </c>
      <c r="AM1487" s="18">
        <v>1995</v>
      </c>
      <c r="AN1487" s="35">
        <v>42842</v>
      </c>
      <c r="AO1487" s="35">
        <v>42836</v>
      </c>
      <c r="AP1487" s="23" t="s">
        <v>50</v>
      </c>
      <c r="AQ1487" s="36">
        <v>42837.441030092596</v>
      </c>
      <c r="AR1487" s="20" t="s">
        <v>51</v>
      </c>
      <c r="AS1487" s="25" t="s">
        <v>50</v>
      </c>
      <c r="AT1487" s="37">
        <v>42850.879733796297</v>
      </c>
      <c r="AU1487" s="21" t="s">
        <v>57</v>
      </c>
    </row>
    <row r="1488" spans="1:47" x14ac:dyDescent="0.2">
      <c r="A1488" s="4" t="s">
        <v>198</v>
      </c>
      <c r="B1488" s="14" t="s">
        <v>199</v>
      </c>
      <c r="C1488" s="34">
        <v>42836</v>
      </c>
      <c r="D1488" s="15">
        <v>41465</v>
      </c>
      <c r="E1488" s="15">
        <v>41050</v>
      </c>
      <c r="F1488" s="15">
        <v>0</v>
      </c>
      <c r="G1488" s="15">
        <v>15</v>
      </c>
      <c r="H1488" s="15">
        <v>0</v>
      </c>
      <c r="I1488" s="15">
        <v>400</v>
      </c>
      <c r="J1488" s="15">
        <v>5059.7700000000004</v>
      </c>
      <c r="K1488" s="15">
        <v>0</v>
      </c>
      <c r="L1488" s="15">
        <v>245</v>
      </c>
      <c r="M1488" s="15">
        <v>50</v>
      </c>
      <c r="N1488" s="15">
        <v>0</v>
      </c>
      <c r="O1488" s="15">
        <v>28679.72</v>
      </c>
      <c r="P1488" s="15">
        <v>0</v>
      </c>
      <c r="Q1488" s="15">
        <v>365</v>
      </c>
      <c r="R1488" s="15">
        <v>17775.05</v>
      </c>
      <c r="S1488" s="15">
        <v>41050</v>
      </c>
      <c r="T1488" s="15">
        <v>5769.77</v>
      </c>
      <c r="U1488" s="15">
        <v>0</v>
      </c>
      <c r="V1488" s="15">
        <v>0</v>
      </c>
      <c r="W1488" s="15">
        <v>46819.77</v>
      </c>
      <c r="X1488" s="16">
        <v>170</v>
      </c>
      <c r="Y1488" s="16">
        <v>0</v>
      </c>
      <c r="Z1488" s="16">
        <v>0</v>
      </c>
      <c r="AA1488" s="16">
        <v>0</v>
      </c>
      <c r="AB1488" s="16">
        <v>170</v>
      </c>
      <c r="AC1488" s="16">
        <v>0</v>
      </c>
      <c r="AD1488" s="15">
        <v>0</v>
      </c>
      <c r="AE1488" s="15">
        <v>23494.95</v>
      </c>
      <c r="AF1488" s="17">
        <v>-2.14</v>
      </c>
      <c r="AG1488" s="17">
        <v>0</v>
      </c>
      <c r="AH1488" s="17">
        <v>0</v>
      </c>
      <c r="AI1488" s="17">
        <v>0</v>
      </c>
      <c r="AJ1488" s="17">
        <v>0</v>
      </c>
      <c r="AK1488" s="17">
        <v>0</v>
      </c>
      <c r="AL1488" s="18">
        <v>570</v>
      </c>
      <c r="AM1488" s="18">
        <v>581</v>
      </c>
      <c r="AN1488" s="35">
        <v>42843</v>
      </c>
      <c r="AO1488" s="35">
        <v>42837</v>
      </c>
      <c r="AP1488" s="23" t="s">
        <v>50</v>
      </c>
      <c r="AQ1488" s="36">
        <v>42841.674780092595</v>
      </c>
      <c r="AR1488" s="20" t="s">
        <v>51</v>
      </c>
      <c r="AS1488" s="25" t="s">
        <v>50</v>
      </c>
      <c r="AT1488" s="37">
        <v>42850.879733796297</v>
      </c>
      <c r="AU1488" s="21" t="s">
        <v>57</v>
      </c>
    </row>
    <row r="1489" spans="1:47" x14ac:dyDescent="0.2">
      <c r="A1489" s="4" t="s">
        <v>198</v>
      </c>
      <c r="B1489" s="14" t="s">
        <v>199</v>
      </c>
      <c r="C1489" s="34">
        <v>42837</v>
      </c>
      <c r="D1489" s="15">
        <v>7085</v>
      </c>
      <c r="E1489" s="15">
        <v>7035</v>
      </c>
      <c r="F1489" s="15">
        <v>0</v>
      </c>
      <c r="G1489" s="15">
        <v>0</v>
      </c>
      <c r="H1489" s="15">
        <v>0</v>
      </c>
      <c r="I1489" s="15">
        <v>50</v>
      </c>
      <c r="J1489" s="15">
        <v>414.51</v>
      </c>
      <c r="K1489" s="15">
        <v>0</v>
      </c>
      <c r="L1489" s="15">
        <v>5</v>
      </c>
      <c r="M1489" s="15">
        <v>0</v>
      </c>
      <c r="N1489" s="15">
        <v>0</v>
      </c>
      <c r="O1489" s="15">
        <v>7129.51</v>
      </c>
      <c r="P1489" s="15">
        <v>90</v>
      </c>
      <c r="Q1489" s="15">
        <v>0</v>
      </c>
      <c r="R1489" s="15">
        <v>285</v>
      </c>
      <c r="S1489" s="15">
        <v>7035</v>
      </c>
      <c r="T1489" s="15">
        <v>469.51</v>
      </c>
      <c r="U1489" s="15">
        <v>0</v>
      </c>
      <c r="V1489" s="15">
        <v>0</v>
      </c>
      <c r="W1489" s="15">
        <v>7504.51</v>
      </c>
      <c r="X1489" s="16">
        <v>0</v>
      </c>
      <c r="Y1489" s="16">
        <v>0</v>
      </c>
      <c r="Z1489" s="16">
        <v>0</v>
      </c>
      <c r="AA1489" s="16">
        <v>0</v>
      </c>
      <c r="AB1489" s="16">
        <v>0</v>
      </c>
      <c r="AC1489" s="16">
        <v>0</v>
      </c>
      <c r="AD1489" s="15">
        <v>0</v>
      </c>
      <c r="AE1489" s="15">
        <v>6710</v>
      </c>
      <c r="AF1489" s="17">
        <v>-1.54</v>
      </c>
      <c r="AG1489" s="17">
        <v>0</v>
      </c>
      <c r="AH1489" s="17">
        <v>0</v>
      </c>
      <c r="AI1489" s="17">
        <v>0</v>
      </c>
      <c r="AJ1489" s="17">
        <v>0</v>
      </c>
      <c r="AK1489" s="17">
        <v>0</v>
      </c>
      <c r="AL1489" s="18">
        <v>118</v>
      </c>
      <c r="AM1489" s="18">
        <v>121</v>
      </c>
      <c r="AN1489" s="35">
        <v>42844</v>
      </c>
      <c r="AO1489" s="35">
        <v>42838</v>
      </c>
      <c r="AP1489" s="23" t="s">
        <v>50</v>
      </c>
      <c r="AQ1489" s="36">
        <v>42842.428136574075</v>
      </c>
      <c r="AR1489" s="20" t="s">
        <v>51</v>
      </c>
      <c r="AS1489" s="25" t="s">
        <v>50</v>
      </c>
      <c r="AT1489" s="37">
        <v>42850.879733796297</v>
      </c>
      <c r="AU1489" s="21" t="s">
        <v>57</v>
      </c>
    </row>
    <row r="1490" spans="1:47" x14ac:dyDescent="0.2">
      <c r="A1490" s="4" t="s">
        <v>198</v>
      </c>
      <c r="B1490" s="14" t="s">
        <v>199</v>
      </c>
      <c r="C1490" s="34">
        <v>42841</v>
      </c>
      <c r="D1490" s="15">
        <v>6490</v>
      </c>
      <c r="E1490" s="15">
        <v>6490</v>
      </c>
      <c r="F1490" s="15">
        <v>0</v>
      </c>
      <c r="G1490" s="15">
        <v>0</v>
      </c>
      <c r="H1490" s="15">
        <v>0</v>
      </c>
      <c r="I1490" s="15">
        <v>0</v>
      </c>
      <c r="J1490" s="15">
        <v>2266.1999999999998</v>
      </c>
      <c r="K1490" s="15">
        <v>0</v>
      </c>
      <c r="L1490" s="15">
        <v>0</v>
      </c>
      <c r="M1490" s="15">
        <v>0</v>
      </c>
      <c r="N1490" s="15">
        <v>0</v>
      </c>
      <c r="O1490" s="15">
        <v>30</v>
      </c>
      <c r="P1490" s="15">
        <v>0</v>
      </c>
      <c r="Q1490" s="15">
        <v>8406.2000000000007</v>
      </c>
      <c r="R1490" s="15">
        <v>320</v>
      </c>
      <c r="S1490" s="15">
        <v>6490</v>
      </c>
      <c r="T1490" s="15">
        <v>2266.1999999999998</v>
      </c>
      <c r="U1490" s="15">
        <v>0</v>
      </c>
      <c r="V1490" s="15">
        <v>0</v>
      </c>
      <c r="W1490" s="15">
        <v>8756.2000000000007</v>
      </c>
      <c r="X1490" s="16">
        <v>0</v>
      </c>
      <c r="Y1490" s="16">
        <v>0</v>
      </c>
      <c r="Z1490" s="16">
        <v>0</v>
      </c>
      <c r="AA1490" s="16">
        <v>0</v>
      </c>
      <c r="AB1490" s="16">
        <v>0</v>
      </c>
      <c r="AC1490" s="16">
        <v>0</v>
      </c>
      <c r="AD1490" s="15">
        <v>0</v>
      </c>
      <c r="AE1490" s="15">
        <v>-2236.1999999999998</v>
      </c>
      <c r="AF1490" s="17">
        <v>-193.38</v>
      </c>
      <c r="AG1490" s="17">
        <v>0</v>
      </c>
      <c r="AH1490" s="17">
        <v>0</v>
      </c>
      <c r="AI1490" s="17">
        <v>2236.1999999999998</v>
      </c>
      <c r="AJ1490" s="17">
        <v>0</v>
      </c>
      <c r="AK1490" s="17">
        <v>0</v>
      </c>
      <c r="AL1490" s="18">
        <v>54</v>
      </c>
      <c r="AM1490" s="18">
        <v>56</v>
      </c>
      <c r="AN1490" s="35">
        <v>42844</v>
      </c>
      <c r="AO1490" s="35">
        <v>42842</v>
      </c>
      <c r="AP1490" s="23" t="s">
        <v>50</v>
      </c>
      <c r="AQ1490" s="36">
        <v>42842.582071759258</v>
      </c>
      <c r="AR1490" s="20" t="s">
        <v>51</v>
      </c>
      <c r="AS1490" s="25" t="s">
        <v>50</v>
      </c>
      <c r="AT1490" s="37">
        <v>42850.879733796297</v>
      </c>
      <c r="AU1490" s="21" t="s">
        <v>57</v>
      </c>
    </row>
    <row r="1491" spans="1:47" x14ac:dyDescent="0.2">
      <c r="A1491" s="4" t="s">
        <v>198</v>
      </c>
      <c r="B1491" s="14" t="s">
        <v>199</v>
      </c>
      <c r="C1491" s="34">
        <v>42842</v>
      </c>
      <c r="D1491" s="15">
        <v>116915</v>
      </c>
      <c r="E1491" s="15">
        <v>115665</v>
      </c>
      <c r="F1491" s="15">
        <v>0</v>
      </c>
      <c r="G1491" s="15">
        <v>0</v>
      </c>
      <c r="H1491" s="15">
        <v>0</v>
      </c>
      <c r="I1491" s="15">
        <v>1250</v>
      </c>
      <c r="J1491" s="15">
        <v>20344.62</v>
      </c>
      <c r="K1491" s="15">
        <v>0</v>
      </c>
      <c r="L1491" s="15">
        <v>715</v>
      </c>
      <c r="M1491" s="15">
        <v>1220</v>
      </c>
      <c r="N1491" s="15">
        <v>2500</v>
      </c>
      <c r="O1491" s="15">
        <v>61796.91</v>
      </c>
      <c r="P1491" s="15">
        <v>205</v>
      </c>
      <c r="Q1491" s="15">
        <v>39375.040000000001</v>
      </c>
      <c r="R1491" s="15">
        <v>40317.67</v>
      </c>
      <c r="S1491" s="15">
        <v>115665</v>
      </c>
      <c r="T1491" s="15">
        <v>26029.62</v>
      </c>
      <c r="U1491" s="15">
        <v>0</v>
      </c>
      <c r="V1491" s="15">
        <v>0</v>
      </c>
      <c r="W1491" s="15">
        <v>139194.62</v>
      </c>
      <c r="X1491" s="16">
        <v>130</v>
      </c>
      <c r="Y1491" s="16">
        <v>0</v>
      </c>
      <c r="Z1491" s="16">
        <v>0</v>
      </c>
      <c r="AA1491" s="16">
        <v>0</v>
      </c>
      <c r="AB1491" s="16">
        <v>130</v>
      </c>
      <c r="AC1491" s="16">
        <v>0</v>
      </c>
      <c r="AD1491" s="15">
        <v>0</v>
      </c>
      <c r="AE1491" s="15">
        <v>39647.29</v>
      </c>
      <c r="AF1491" s="17">
        <v>-882.81</v>
      </c>
      <c r="AG1491" s="17">
        <v>0</v>
      </c>
      <c r="AH1491" s="17">
        <v>0</v>
      </c>
      <c r="AI1491" s="17">
        <v>0</v>
      </c>
      <c r="AJ1491" s="17">
        <v>0</v>
      </c>
      <c r="AK1491" s="17">
        <v>0</v>
      </c>
      <c r="AL1491" s="18">
        <v>1517</v>
      </c>
      <c r="AM1491" s="18">
        <v>1536</v>
      </c>
      <c r="AN1491" s="35">
        <v>42845</v>
      </c>
      <c r="AO1491" s="35">
        <v>42843</v>
      </c>
      <c r="AP1491" s="23" t="s">
        <v>50</v>
      </c>
      <c r="AQ1491" s="36">
        <v>42843.762997685182</v>
      </c>
      <c r="AR1491" s="20" t="s">
        <v>51</v>
      </c>
      <c r="AS1491" s="25" t="s">
        <v>50</v>
      </c>
      <c r="AT1491" s="37">
        <v>42850.879733796297</v>
      </c>
      <c r="AU1491" s="21" t="s">
        <v>57</v>
      </c>
    </row>
    <row r="1492" spans="1:47" x14ac:dyDescent="0.2">
      <c r="A1492" s="4" t="s">
        <v>198</v>
      </c>
      <c r="B1492" s="14" t="s">
        <v>199</v>
      </c>
      <c r="C1492" s="34">
        <v>42843</v>
      </c>
      <c r="D1492" s="15">
        <v>102455</v>
      </c>
      <c r="E1492" s="15">
        <v>101455</v>
      </c>
      <c r="F1492" s="15">
        <v>50</v>
      </c>
      <c r="G1492" s="15">
        <v>0</v>
      </c>
      <c r="H1492" s="15">
        <v>0</v>
      </c>
      <c r="I1492" s="15">
        <v>950</v>
      </c>
      <c r="J1492" s="15">
        <v>12110.13</v>
      </c>
      <c r="K1492" s="15">
        <v>0</v>
      </c>
      <c r="L1492" s="15">
        <v>905</v>
      </c>
      <c r="M1492" s="15">
        <v>110</v>
      </c>
      <c r="N1492" s="15">
        <v>4500</v>
      </c>
      <c r="O1492" s="15">
        <v>62828.41</v>
      </c>
      <c r="P1492" s="15">
        <v>135</v>
      </c>
      <c r="Q1492" s="15">
        <v>29968.720000000001</v>
      </c>
      <c r="R1492" s="15">
        <v>27148</v>
      </c>
      <c r="S1492" s="15">
        <v>101455</v>
      </c>
      <c r="T1492" s="15">
        <v>18625.13</v>
      </c>
      <c r="U1492" s="15">
        <v>0</v>
      </c>
      <c r="V1492" s="15">
        <v>0</v>
      </c>
      <c r="W1492" s="15">
        <v>115580.13</v>
      </c>
      <c r="X1492" s="16">
        <v>150</v>
      </c>
      <c r="Y1492" s="16">
        <v>0</v>
      </c>
      <c r="Z1492" s="16">
        <v>0</v>
      </c>
      <c r="AA1492" s="16">
        <v>0</v>
      </c>
      <c r="AB1492" s="16">
        <v>150</v>
      </c>
      <c r="AC1492" s="16">
        <v>0</v>
      </c>
      <c r="AD1492" s="15">
        <v>0</v>
      </c>
      <c r="AE1492" s="15">
        <v>49853.279999999999</v>
      </c>
      <c r="AF1492" s="17">
        <v>-651.21</v>
      </c>
      <c r="AG1492" s="17">
        <v>0</v>
      </c>
      <c r="AH1492" s="17">
        <v>0</v>
      </c>
      <c r="AI1492" s="17">
        <v>0</v>
      </c>
      <c r="AJ1492" s="17">
        <v>0</v>
      </c>
      <c r="AK1492" s="17">
        <v>0</v>
      </c>
      <c r="AL1492" s="18">
        <v>1170</v>
      </c>
      <c r="AM1492" s="18">
        <v>1218</v>
      </c>
      <c r="AN1492" s="35">
        <v>42846</v>
      </c>
      <c r="AO1492" s="35">
        <v>42844</v>
      </c>
      <c r="AP1492" s="23" t="s">
        <v>50</v>
      </c>
      <c r="AQ1492" s="36">
        <v>42845.37060185185</v>
      </c>
      <c r="AR1492" s="20" t="s">
        <v>51</v>
      </c>
      <c r="AS1492" s="25" t="s">
        <v>50</v>
      </c>
      <c r="AT1492" s="37">
        <v>42850.879733796297</v>
      </c>
      <c r="AU1492" s="21" t="s">
        <v>57</v>
      </c>
    </row>
    <row r="1493" spans="1:47" x14ac:dyDescent="0.2">
      <c r="A1493" s="4" t="s">
        <v>198</v>
      </c>
      <c r="B1493" s="14" t="s">
        <v>199</v>
      </c>
      <c r="C1493" s="34">
        <v>42844</v>
      </c>
      <c r="D1493" s="15">
        <v>98290</v>
      </c>
      <c r="E1493" s="15">
        <v>97340</v>
      </c>
      <c r="F1493" s="15">
        <v>0</v>
      </c>
      <c r="G1493" s="15">
        <v>0</v>
      </c>
      <c r="H1493" s="15">
        <v>0</v>
      </c>
      <c r="I1493" s="15">
        <v>950</v>
      </c>
      <c r="J1493" s="15">
        <v>10531.83</v>
      </c>
      <c r="K1493" s="15">
        <v>0</v>
      </c>
      <c r="L1493" s="15">
        <v>575</v>
      </c>
      <c r="M1493" s="15">
        <v>2545</v>
      </c>
      <c r="N1493" s="15">
        <v>2000</v>
      </c>
      <c r="O1493" s="15">
        <v>62355.62</v>
      </c>
      <c r="P1493" s="15">
        <v>0</v>
      </c>
      <c r="Q1493" s="15">
        <v>27684.86</v>
      </c>
      <c r="R1493" s="15">
        <v>23901.35</v>
      </c>
      <c r="S1493" s="15">
        <v>97340</v>
      </c>
      <c r="T1493" s="15">
        <v>16601.830000000002</v>
      </c>
      <c r="U1493" s="15">
        <v>0</v>
      </c>
      <c r="V1493" s="15">
        <v>0</v>
      </c>
      <c r="W1493" s="15">
        <v>111941.83</v>
      </c>
      <c r="X1493" s="16">
        <v>180</v>
      </c>
      <c r="Y1493" s="16">
        <v>0</v>
      </c>
      <c r="Z1493" s="16">
        <v>0</v>
      </c>
      <c r="AA1493" s="16">
        <v>0</v>
      </c>
      <c r="AB1493" s="16">
        <v>180</v>
      </c>
      <c r="AC1493" s="16">
        <v>0</v>
      </c>
      <c r="AD1493" s="15">
        <v>0</v>
      </c>
      <c r="AE1493" s="15">
        <v>48883.79</v>
      </c>
      <c r="AF1493" s="17">
        <v>-632.6</v>
      </c>
      <c r="AG1493" s="17">
        <v>0</v>
      </c>
      <c r="AH1493" s="17">
        <v>0</v>
      </c>
      <c r="AI1493" s="17">
        <v>0</v>
      </c>
      <c r="AJ1493" s="17">
        <v>0</v>
      </c>
      <c r="AK1493" s="17">
        <v>0</v>
      </c>
      <c r="AL1493" s="18">
        <v>1103</v>
      </c>
      <c r="AM1493" s="18">
        <v>1142</v>
      </c>
      <c r="AN1493" s="35">
        <v>42849</v>
      </c>
      <c r="AO1493" s="35">
        <v>42845</v>
      </c>
      <c r="AP1493" s="23" t="s">
        <v>50</v>
      </c>
      <c r="AQ1493" s="36">
        <v>42845.746967592589</v>
      </c>
      <c r="AR1493" s="20" t="s">
        <v>51</v>
      </c>
      <c r="AS1493" s="25" t="s">
        <v>50</v>
      </c>
      <c r="AT1493" s="37">
        <v>42850.879733796297</v>
      </c>
      <c r="AU1493" s="21" t="s">
        <v>57</v>
      </c>
    </row>
    <row r="1494" spans="1:47" x14ac:dyDescent="0.2">
      <c r="A1494" s="4" t="s">
        <v>198</v>
      </c>
      <c r="B1494" s="14" t="s">
        <v>199</v>
      </c>
      <c r="C1494" s="34">
        <v>42845</v>
      </c>
      <c r="D1494" s="15">
        <v>98055</v>
      </c>
      <c r="E1494" s="15">
        <v>97205</v>
      </c>
      <c r="F1494" s="15">
        <v>0</v>
      </c>
      <c r="G1494" s="15">
        <v>0</v>
      </c>
      <c r="H1494" s="15">
        <v>0</v>
      </c>
      <c r="I1494" s="15">
        <v>850</v>
      </c>
      <c r="J1494" s="15">
        <v>9968.8799999999992</v>
      </c>
      <c r="K1494" s="15">
        <v>0</v>
      </c>
      <c r="L1494" s="15">
        <v>885</v>
      </c>
      <c r="M1494" s="15">
        <v>495</v>
      </c>
      <c r="N1494" s="15">
        <v>0</v>
      </c>
      <c r="O1494" s="15">
        <v>58291.839999999997</v>
      </c>
      <c r="P1494" s="15">
        <v>210</v>
      </c>
      <c r="Q1494" s="15">
        <v>26340.44</v>
      </c>
      <c r="R1494" s="15">
        <v>24561.599999999999</v>
      </c>
      <c r="S1494" s="15">
        <v>97205</v>
      </c>
      <c r="T1494" s="15">
        <v>12198.88</v>
      </c>
      <c r="U1494" s="15">
        <v>0</v>
      </c>
      <c r="V1494" s="15">
        <v>0</v>
      </c>
      <c r="W1494" s="15">
        <v>109403.88</v>
      </c>
      <c r="X1494" s="16">
        <v>150</v>
      </c>
      <c r="Y1494" s="16">
        <v>0</v>
      </c>
      <c r="Z1494" s="16">
        <v>0</v>
      </c>
      <c r="AA1494" s="16">
        <v>0</v>
      </c>
      <c r="AB1494" s="16">
        <v>150</v>
      </c>
      <c r="AC1494" s="16">
        <v>0</v>
      </c>
      <c r="AD1494" s="15">
        <v>0</v>
      </c>
      <c r="AE1494" s="15">
        <v>47092.959999999999</v>
      </c>
      <c r="AF1494" s="17">
        <v>-574.12</v>
      </c>
      <c r="AG1494" s="17">
        <v>0</v>
      </c>
      <c r="AH1494" s="17">
        <v>0</v>
      </c>
      <c r="AI1494" s="17">
        <v>0</v>
      </c>
      <c r="AJ1494" s="17">
        <v>0</v>
      </c>
      <c r="AK1494" s="17">
        <v>0</v>
      </c>
      <c r="AL1494" s="18">
        <v>1139</v>
      </c>
      <c r="AM1494" s="18">
        <v>1186</v>
      </c>
      <c r="AN1494" s="35">
        <v>42850</v>
      </c>
      <c r="AO1494" s="35">
        <v>42846</v>
      </c>
      <c r="AP1494" s="23" t="s">
        <v>50</v>
      </c>
      <c r="AQ1494" s="36">
        <v>42848.838530092595</v>
      </c>
      <c r="AR1494" s="20" t="s">
        <v>51</v>
      </c>
      <c r="AS1494" s="25" t="s">
        <v>50</v>
      </c>
      <c r="AT1494" s="37">
        <v>42850.879733796297</v>
      </c>
      <c r="AU1494" s="21" t="s">
        <v>57</v>
      </c>
    </row>
    <row r="1495" spans="1:47" x14ac:dyDescent="0.2">
      <c r="A1495" s="4" t="s">
        <v>198</v>
      </c>
      <c r="B1495" s="14" t="s">
        <v>199</v>
      </c>
      <c r="C1495" s="34">
        <v>42846</v>
      </c>
      <c r="D1495" s="15">
        <v>86940</v>
      </c>
      <c r="E1495" s="15">
        <v>86390</v>
      </c>
      <c r="F1495" s="15">
        <v>0</v>
      </c>
      <c r="G1495" s="15">
        <v>0</v>
      </c>
      <c r="H1495" s="15">
        <v>0</v>
      </c>
      <c r="I1495" s="15">
        <v>550</v>
      </c>
      <c r="J1495" s="15">
        <v>9153.75</v>
      </c>
      <c r="K1495" s="15">
        <v>0</v>
      </c>
      <c r="L1495" s="15">
        <v>355</v>
      </c>
      <c r="M1495" s="15">
        <v>2975</v>
      </c>
      <c r="N1495" s="15">
        <v>1000</v>
      </c>
      <c r="O1495" s="15">
        <v>58288.75</v>
      </c>
      <c r="P1495" s="15">
        <v>65</v>
      </c>
      <c r="Q1495" s="15">
        <v>20027.2</v>
      </c>
      <c r="R1495" s="15">
        <v>22042.799999999999</v>
      </c>
      <c r="S1495" s="15">
        <v>86390</v>
      </c>
      <c r="T1495" s="15">
        <v>14033.75</v>
      </c>
      <c r="U1495" s="15">
        <v>0</v>
      </c>
      <c r="V1495" s="15">
        <v>0</v>
      </c>
      <c r="W1495" s="15">
        <v>99423.75</v>
      </c>
      <c r="X1495" s="16">
        <v>430</v>
      </c>
      <c r="Y1495" s="16">
        <v>0</v>
      </c>
      <c r="Z1495" s="16">
        <v>0</v>
      </c>
      <c r="AA1495" s="16">
        <v>0</v>
      </c>
      <c r="AB1495" s="16">
        <v>430</v>
      </c>
      <c r="AC1495" s="16">
        <v>0</v>
      </c>
      <c r="AD1495" s="15">
        <v>0</v>
      </c>
      <c r="AE1495" s="15">
        <v>46235</v>
      </c>
      <c r="AF1495" s="17">
        <v>-410.61</v>
      </c>
      <c r="AG1495" s="17">
        <v>0</v>
      </c>
      <c r="AH1495" s="17">
        <v>0</v>
      </c>
      <c r="AI1495" s="17">
        <v>0</v>
      </c>
      <c r="AJ1495" s="17">
        <v>0</v>
      </c>
      <c r="AK1495" s="17">
        <v>0</v>
      </c>
      <c r="AL1495" s="18">
        <v>1011</v>
      </c>
      <c r="AM1495" s="18">
        <v>1050</v>
      </c>
      <c r="AN1495" s="35">
        <v>42851</v>
      </c>
      <c r="AO1495" s="35">
        <v>42849</v>
      </c>
      <c r="AP1495" s="23" t="s">
        <v>50</v>
      </c>
      <c r="AQ1495" s="36">
        <v>42850.393506944441</v>
      </c>
      <c r="AR1495" s="20" t="s">
        <v>51</v>
      </c>
      <c r="AS1495" s="25" t="s">
        <v>50</v>
      </c>
      <c r="AT1495" s="37">
        <v>42850.879733796297</v>
      </c>
      <c r="AU1495" s="21" t="s">
        <v>57</v>
      </c>
    </row>
    <row r="1496" spans="1:47" x14ac:dyDescent="0.2">
      <c r="A1496" s="4" t="s">
        <v>198</v>
      </c>
      <c r="B1496" s="14" t="s">
        <v>199</v>
      </c>
      <c r="C1496" s="34">
        <v>42847</v>
      </c>
      <c r="D1496" s="15">
        <v>70095</v>
      </c>
      <c r="E1496" s="15">
        <v>69695</v>
      </c>
      <c r="F1496" s="15">
        <v>0</v>
      </c>
      <c r="G1496" s="15">
        <v>0</v>
      </c>
      <c r="H1496" s="15">
        <v>0</v>
      </c>
      <c r="I1496" s="15">
        <v>400</v>
      </c>
      <c r="J1496" s="15">
        <v>11125.53</v>
      </c>
      <c r="K1496" s="15">
        <v>0</v>
      </c>
      <c r="L1496" s="15">
        <v>570</v>
      </c>
      <c r="M1496" s="15">
        <v>190</v>
      </c>
      <c r="N1496" s="15">
        <v>500</v>
      </c>
      <c r="O1496" s="15">
        <v>40136.129999999997</v>
      </c>
      <c r="P1496" s="15">
        <v>0</v>
      </c>
      <c r="Q1496" s="15">
        <v>21730</v>
      </c>
      <c r="R1496" s="15">
        <v>20614.400000000001</v>
      </c>
      <c r="S1496" s="15">
        <v>69695</v>
      </c>
      <c r="T1496" s="15">
        <v>12785.53</v>
      </c>
      <c r="U1496" s="15">
        <v>0</v>
      </c>
      <c r="V1496" s="15">
        <v>0</v>
      </c>
      <c r="W1496" s="15">
        <v>81980.53</v>
      </c>
      <c r="X1496" s="16">
        <v>410</v>
      </c>
      <c r="Y1496" s="16">
        <v>0</v>
      </c>
      <c r="Z1496" s="16">
        <v>0</v>
      </c>
      <c r="AA1496" s="16">
        <v>0</v>
      </c>
      <c r="AB1496" s="16">
        <v>410</v>
      </c>
      <c r="AC1496" s="16">
        <v>0</v>
      </c>
      <c r="AD1496" s="15">
        <v>0</v>
      </c>
      <c r="AE1496" s="15">
        <v>28660.6</v>
      </c>
      <c r="AF1496" s="17">
        <v>-494.21</v>
      </c>
      <c r="AG1496" s="17">
        <v>0</v>
      </c>
      <c r="AH1496" s="17">
        <v>0</v>
      </c>
      <c r="AI1496" s="17">
        <v>0</v>
      </c>
      <c r="AJ1496" s="17">
        <v>0</v>
      </c>
      <c r="AK1496" s="17">
        <v>0</v>
      </c>
      <c r="AL1496" s="18">
        <v>809</v>
      </c>
      <c r="AM1496" s="18">
        <v>840</v>
      </c>
      <c r="AN1496" s="35">
        <v>42851</v>
      </c>
      <c r="AO1496" s="35">
        <v>42849</v>
      </c>
      <c r="AP1496" s="23" t="s">
        <v>50</v>
      </c>
      <c r="AQ1496" s="36">
        <v>42850.393888888888</v>
      </c>
      <c r="AR1496" s="20" t="s">
        <v>51</v>
      </c>
      <c r="AS1496" s="25" t="s">
        <v>50</v>
      </c>
      <c r="AT1496" s="37">
        <v>42850.879733796297</v>
      </c>
      <c r="AU1496" s="21" t="s">
        <v>57</v>
      </c>
    </row>
    <row r="1497" spans="1:47" x14ac:dyDescent="0.2">
      <c r="A1497" s="4" t="s">
        <v>198</v>
      </c>
      <c r="B1497" s="14" t="s">
        <v>199</v>
      </c>
      <c r="C1497" s="34">
        <v>42849</v>
      </c>
      <c r="D1497" s="15">
        <v>129620</v>
      </c>
      <c r="E1497" s="15">
        <v>128420</v>
      </c>
      <c r="F1497" s="15">
        <v>0</v>
      </c>
      <c r="G1497" s="15">
        <v>0</v>
      </c>
      <c r="H1497" s="15">
        <v>0</v>
      </c>
      <c r="I1497" s="15">
        <v>1200</v>
      </c>
      <c r="J1497" s="15">
        <v>14921.1</v>
      </c>
      <c r="K1497" s="15">
        <v>80</v>
      </c>
      <c r="L1497" s="15">
        <v>840</v>
      </c>
      <c r="M1497" s="15">
        <v>420</v>
      </c>
      <c r="N1497" s="15">
        <v>3400</v>
      </c>
      <c r="O1497" s="15">
        <v>79455.820000000007</v>
      </c>
      <c r="P1497" s="15">
        <v>0</v>
      </c>
      <c r="Q1497" s="15">
        <v>35974.21</v>
      </c>
      <c r="R1497" s="15">
        <v>33851.07</v>
      </c>
      <c r="S1497" s="15">
        <v>128420</v>
      </c>
      <c r="T1497" s="15">
        <v>20861.099999999999</v>
      </c>
      <c r="U1497" s="15">
        <v>0</v>
      </c>
      <c r="V1497" s="15">
        <v>0</v>
      </c>
      <c r="W1497" s="15">
        <v>145881.1</v>
      </c>
      <c r="X1497" s="16">
        <v>350</v>
      </c>
      <c r="Y1497" s="16">
        <v>0</v>
      </c>
      <c r="Z1497" s="16">
        <v>0</v>
      </c>
      <c r="AA1497" s="16">
        <v>0</v>
      </c>
      <c r="AB1497" s="16">
        <v>350</v>
      </c>
      <c r="AC1497" s="16">
        <v>0</v>
      </c>
      <c r="AD1497" s="15">
        <v>0</v>
      </c>
      <c r="AE1497" s="15">
        <v>63544.72</v>
      </c>
      <c r="AF1497" s="17">
        <v>-788.12</v>
      </c>
      <c r="AG1497" s="17">
        <v>0</v>
      </c>
      <c r="AH1497" s="17">
        <v>0</v>
      </c>
      <c r="AI1497" s="17">
        <v>0</v>
      </c>
      <c r="AJ1497" s="17">
        <v>0</v>
      </c>
      <c r="AK1497" s="17">
        <v>0</v>
      </c>
      <c r="AL1497" s="18">
        <v>1507</v>
      </c>
      <c r="AM1497" s="18">
        <v>1550</v>
      </c>
      <c r="AN1497" s="35">
        <v>42852</v>
      </c>
      <c r="AO1497" s="35">
        <v>42850</v>
      </c>
      <c r="AP1497" s="23" t="s">
        <v>50</v>
      </c>
      <c r="AQ1497" s="36">
        <v>42851.360879629632</v>
      </c>
      <c r="AR1497" s="20" t="s">
        <v>71</v>
      </c>
      <c r="AS1497" s="25" t="s">
        <v>50</v>
      </c>
      <c r="AT1497" s="37">
        <v>42851.483703703707</v>
      </c>
      <c r="AU1497" s="21" t="s">
        <v>51</v>
      </c>
    </row>
    <row r="1498" spans="1:47" x14ac:dyDescent="0.2">
      <c r="A1498" s="4" t="s">
        <v>198</v>
      </c>
      <c r="B1498" s="14" t="s">
        <v>199</v>
      </c>
      <c r="C1498" s="34">
        <v>42850</v>
      </c>
      <c r="D1498" s="15">
        <v>128675</v>
      </c>
      <c r="E1498" s="15">
        <v>128225</v>
      </c>
      <c r="F1498" s="15">
        <v>0</v>
      </c>
      <c r="G1498" s="15">
        <v>0</v>
      </c>
      <c r="H1498" s="15">
        <v>0</v>
      </c>
      <c r="I1498" s="15">
        <v>450</v>
      </c>
      <c r="J1498" s="15">
        <v>9093.36</v>
      </c>
      <c r="K1498" s="15">
        <v>0</v>
      </c>
      <c r="L1498" s="15">
        <v>760</v>
      </c>
      <c r="M1498" s="15">
        <v>110</v>
      </c>
      <c r="N1498" s="15">
        <v>2000</v>
      </c>
      <c r="O1498" s="15">
        <v>92463.3</v>
      </c>
      <c r="P1498" s="15">
        <v>325</v>
      </c>
      <c r="Q1498" s="15">
        <v>22272.89</v>
      </c>
      <c r="R1498" s="15">
        <v>25577.17</v>
      </c>
      <c r="S1498" s="15">
        <v>128225</v>
      </c>
      <c r="T1498" s="15">
        <v>12413.36</v>
      </c>
      <c r="U1498" s="15">
        <v>0</v>
      </c>
      <c r="V1498" s="15">
        <v>0</v>
      </c>
      <c r="W1498" s="15">
        <v>138638.35999999999</v>
      </c>
      <c r="X1498" s="16">
        <v>110</v>
      </c>
      <c r="Y1498" s="16">
        <v>0</v>
      </c>
      <c r="Z1498" s="16">
        <v>0</v>
      </c>
      <c r="AA1498" s="16">
        <v>0</v>
      </c>
      <c r="AB1498" s="16">
        <v>110</v>
      </c>
      <c r="AC1498" s="16">
        <v>0</v>
      </c>
      <c r="AD1498" s="15">
        <v>0</v>
      </c>
      <c r="AE1498" s="15">
        <v>82609.94</v>
      </c>
      <c r="AF1498" s="17">
        <v>-515.20000000000005</v>
      </c>
      <c r="AG1498" s="17">
        <v>0</v>
      </c>
      <c r="AH1498" s="17">
        <v>0</v>
      </c>
      <c r="AI1498" s="17">
        <v>0</v>
      </c>
      <c r="AJ1498" s="17">
        <v>0</v>
      </c>
      <c r="AK1498" s="17">
        <v>0</v>
      </c>
      <c r="AL1498" s="18">
        <v>1801</v>
      </c>
      <c r="AM1498" s="18">
        <v>1847</v>
      </c>
      <c r="AN1498" s="35">
        <v>42853</v>
      </c>
      <c r="AO1498" s="35">
        <v>42851</v>
      </c>
      <c r="AP1498" s="23" t="s">
        <v>50</v>
      </c>
      <c r="AQ1498" s="36">
        <v>42851.761967592596</v>
      </c>
      <c r="AR1498" s="20" t="s">
        <v>71</v>
      </c>
      <c r="AS1498" s="25" t="s">
        <v>50</v>
      </c>
      <c r="AT1498" s="37">
        <v>42852.415972222225</v>
      </c>
      <c r="AU1498" s="21" t="s">
        <v>51</v>
      </c>
    </row>
    <row r="1499" spans="1:47" x14ac:dyDescent="0.2">
      <c r="A1499" s="4" t="s">
        <v>198</v>
      </c>
      <c r="B1499" s="14" t="s">
        <v>199</v>
      </c>
      <c r="C1499" s="34">
        <v>42851</v>
      </c>
      <c r="D1499" s="15">
        <v>116320</v>
      </c>
      <c r="E1499" s="15">
        <v>115555</v>
      </c>
      <c r="F1499" s="15">
        <v>0</v>
      </c>
      <c r="G1499" s="15">
        <v>15</v>
      </c>
      <c r="H1499" s="15">
        <v>0</v>
      </c>
      <c r="I1499" s="15">
        <v>750</v>
      </c>
      <c r="J1499" s="15">
        <v>12824.58</v>
      </c>
      <c r="K1499" s="15">
        <v>0</v>
      </c>
      <c r="L1499" s="15">
        <v>645</v>
      </c>
      <c r="M1499" s="15">
        <v>745</v>
      </c>
      <c r="N1499" s="15">
        <v>4000</v>
      </c>
      <c r="O1499" s="15">
        <v>69134.42</v>
      </c>
      <c r="P1499" s="15">
        <v>0</v>
      </c>
      <c r="Q1499" s="15">
        <v>30952.89</v>
      </c>
      <c r="R1499" s="15">
        <v>34447.269999999997</v>
      </c>
      <c r="S1499" s="15">
        <v>115555</v>
      </c>
      <c r="T1499" s="15">
        <v>18979.580000000002</v>
      </c>
      <c r="U1499" s="15">
        <v>0</v>
      </c>
      <c r="V1499" s="15">
        <v>0</v>
      </c>
      <c r="W1499" s="15">
        <v>130534.58</v>
      </c>
      <c r="X1499" s="16">
        <v>40</v>
      </c>
      <c r="Y1499" s="16">
        <v>0</v>
      </c>
      <c r="Z1499" s="16">
        <v>0</v>
      </c>
      <c r="AA1499" s="16">
        <v>0</v>
      </c>
      <c r="AB1499" s="16">
        <v>40</v>
      </c>
      <c r="AC1499" s="16">
        <v>0</v>
      </c>
      <c r="AD1499" s="15">
        <v>0</v>
      </c>
      <c r="AE1499" s="15">
        <v>54959.839999999997</v>
      </c>
      <c r="AF1499" s="17">
        <v>-698.65</v>
      </c>
      <c r="AG1499" s="17">
        <v>0</v>
      </c>
      <c r="AH1499" s="17">
        <v>0</v>
      </c>
      <c r="AI1499" s="17">
        <v>0</v>
      </c>
      <c r="AJ1499" s="17">
        <v>0</v>
      </c>
      <c r="AK1499" s="17">
        <v>0</v>
      </c>
      <c r="AL1499" s="18">
        <v>1231</v>
      </c>
      <c r="AM1499" s="18">
        <v>1301</v>
      </c>
      <c r="AN1499" s="35">
        <v>42857</v>
      </c>
      <c r="AO1499" s="35">
        <v>42852</v>
      </c>
      <c r="AP1499" s="23" t="s">
        <v>50</v>
      </c>
      <c r="AQ1499" s="36">
        <v>42852.756944444445</v>
      </c>
      <c r="AR1499" s="20" t="s">
        <v>71</v>
      </c>
      <c r="AS1499" s="25" t="s">
        <v>50</v>
      </c>
      <c r="AT1499" s="37">
        <v>42853.463414351849</v>
      </c>
      <c r="AU1499" s="21" t="s">
        <v>51</v>
      </c>
    </row>
    <row r="1500" spans="1:47" x14ac:dyDescent="0.2">
      <c r="A1500" s="4" t="s">
        <v>198</v>
      </c>
      <c r="B1500" s="14" t="s">
        <v>199</v>
      </c>
      <c r="C1500" s="34">
        <v>42852</v>
      </c>
      <c r="D1500" s="15">
        <v>96330</v>
      </c>
      <c r="E1500" s="15">
        <v>95680</v>
      </c>
      <c r="F1500" s="15">
        <v>0</v>
      </c>
      <c r="G1500" s="15">
        <v>0</v>
      </c>
      <c r="H1500" s="15">
        <v>0</v>
      </c>
      <c r="I1500" s="15">
        <v>650</v>
      </c>
      <c r="J1500" s="15">
        <v>10591.44</v>
      </c>
      <c r="K1500" s="15">
        <v>130</v>
      </c>
      <c r="L1500" s="15">
        <v>540</v>
      </c>
      <c r="M1500" s="15">
        <v>2845</v>
      </c>
      <c r="N1500" s="15">
        <v>2900</v>
      </c>
      <c r="O1500" s="15">
        <v>61168.08</v>
      </c>
      <c r="P1500" s="15">
        <v>90</v>
      </c>
      <c r="Q1500" s="15">
        <v>26611.59</v>
      </c>
      <c r="R1500" s="15">
        <v>25466.77</v>
      </c>
      <c r="S1500" s="15">
        <v>95680</v>
      </c>
      <c r="T1500" s="15">
        <v>17656.439999999999</v>
      </c>
      <c r="U1500" s="15">
        <v>0</v>
      </c>
      <c r="V1500" s="15">
        <v>0</v>
      </c>
      <c r="W1500" s="15">
        <v>110436.44</v>
      </c>
      <c r="X1500" s="16">
        <v>70</v>
      </c>
      <c r="Y1500" s="16">
        <v>0</v>
      </c>
      <c r="Z1500" s="16">
        <v>0</v>
      </c>
      <c r="AA1500" s="16">
        <v>0</v>
      </c>
      <c r="AB1500" s="16">
        <v>70</v>
      </c>
      <c r="AC1500" s="16">
        <v>0</v>
      </c>
      <c r="AD1500" s="15">
        <v>0</v>
      </c>
      <c r="AE1500" s="15">
        <v>47131.64</v>
      </c>
      <c r="AF1500" s="17">
        <v>-613.73</v>
      </c>
      <c r="AG1500" s="17">
        <v>0</v>
      </c>
      <c r="AH1500" s="17">
        <v>0</v>
      </c>
      <c r="AI1500" s="17">
        <v>0</v>
      </c>
      <c r="AJ1500" s="17">
        <v>0</v>
      </c>
      <c r="AK1500" s="17">
        <v>0</v>
      </c>
      <c r="AL1500" s="18">
        <v>1181</v>
      </c>
      <c r="AM1500" s="18">
        <v>1215</v>
      </c>
      <c r="AN1500" s="35">
        <v>42858</v>
      </c>
      <c r="AO1500" s="35">
        <v>42853</v>
      </c>
      <c r="AP1500" s="23" t="s">
        <v>50</v>
      </c>
      <c r="AQ1500" s="36">
        <v>42855.829097222224</v>
      </c>
      <c r="AR1500" s="20" t="s">
        <v>51</v>
      </c>
      <c r="AS1500" s="25" t="s">
        <v>50</v>
      </c>
      <c r="AT1500" s="37">
        <v>42857.468946759262</v>
      </c>
      <c r="AU1500" s="21" t="s">
        <v>51</v>
      </c>
    </row>
    <row r="1501" spans="1:47" x14ac:dyDescent="0.2">
      <c r="A1501" s="4" t="s">
        <v>198</v>
      </c>
      <c r="B1501" s="14" t="s">
        <v>199</v>
      </c>
      <c r="C1501" s="34">
        <v>42853</v>
      </c>
      <c r="D1501" s="15">
        <v>101830</v>
      </c>
      <c r="E1501" s="15">
        <v>101230</v>
      </c>
      <c r="F1501" s="15">
        <v>50</v>
      </c>
      <c r="G1501" s="15">
        <v>0</v>
      </c>
      <c r="H1501" s="15">
        <v>0</v>
      </c>
      <c r="I1501" s="15">
        <v>550</v>
      </c>
      <c r="J1501" s="15">
        <v>12299.55</v>
      </c>
      <c r="K1501" s="15">
        <v>0</v>
      </c>
      <c r="L1501" s="15">
        <v>660</v>
      </c>
      <c r="M1501" s="15">
        <v>45</v>
      </c>
      <c r="N1501" s="15">
        <v>8200</v>
      </c>
      <c r="O1501" s="15">
        <v>69570.880000000005</v>
      </c>
      <c r="P1501" s="15">
        <v>0</v>
      </c>
      <c r="Q1501" s="15">
        <v>24102</v>
      </c>
      <c r="R1501" s="15">
        <v>29361.67</v>
      </c>
      <c r="S1501" s="15">
        <v>101230</v>
      </c>
      <c r="T1501" s="15">
        <v>21804.55</v>
      </c>
      <c r="U1501" s="15">
        <v>0</v>
      </c>
      <c r="V1501" s="15">
        <v>0</v>
      </c>
      <c r="W1501" s="15">
        <v>114834.55</v>
      </c>
      <c r="X1501" s="16">
        <v>110</v>
      </c>
      <c r="Y1501" s="16">
        <v>0</v>
      </c>
      <c r="Z1501" s="16">
        <v>0</v>
      </c>
      <c r="AA1501" s="16">
        <v>0</v>
      </c>
      <c r="AB1501" s="16">
        <v>110</v>
      </c>
      <c r="AC1501" s="16">
        <v>0</v>
      </c>
      <c r="AD1501" s="15">
        <v>0</v>
      </c>
      <c r="AE1501" s="15">
        <v>56676.33</v>
      </c>
      <c r="AF1501" s="17">
        <v>0</v>
      </c>
      <c r="AG1501" s="17">
        <v>0</v>
      </c>
      <c r="AH1501" s="17">
        <v>0</v>
      </c>
      <c r="AI1501" s="17">
        <v>-24102</v>
      </c>
      <c r="AJ1501" s="17">
        <v>0</v>
      </c>
      <c r="AK1501" s="17">
        <v>0</v>
      </c>
      <c r="AL1501" s="18">
        <v>1162</v>
      </c>
      <c r="AM1501" s="18">
        <v>1204</v>
      </c>
      <c r="AN1501" s="35">
        <v>42859</v>
      </c>
      <c r="AO1501" s="35">
        <v>42857</v>
      </c>
      <c r="AP1501" s="23" t="s">
        <v>50</v>
      </c>
      <c r="AQ1501" s="36">
        <v>42857.751469907409</v>
      </c>
      <c r="AR1501" s="20" t="s">
        <v>71</v>
      </c>
      <c r="AS1501" s="25" t="s">
        <v>50</v>
      </c>
      <c r="AT1501" s="37">
        <v>42857.881354166668</v>
      </c>
      <c r="AU1501" s="21" t="s">
        <v>51</v>
      </c>
    </row>
    <row r="1502" spans="1:47" x14ac:dyDescent="0.2">
      <c r="A1502" s="4" t="s">
        <v>198</v>
      </c>
      <c r="B1502" s="14" t="s">
        <v>199</v>
      </c>
      <c r="C1502" s="34">
        <v>42854</v>
      </c>
      <c r="D1502" s="15">
        <v>67760</v>
      </c>
      <c r="E1502" s="15">
        <v>67160</v>
      </c>
      <c r="F1502" s="15">
        <v>0</v>
      </c>
      <c r="G1502" s="15">
        <v>0</v>
      </c>
      <c r="H1502" s="15">
        <v>0</v>
      </c>
      <c r="I1502" s="15">
        <v>600</v>
      </c>
      <c r="J1502" s="15">
        <v>6637.62</v>
      </c>
      <c r="K1502" s="15">
        <v>0</v>
      </c>
      <c r="L1502" s="15">
        <v>650</v>
      </c>
      <c r="M1502" s="15">
        <v>15</v>
      </c>
      <c r="N1502" s="15">
        <v>0</v>
      </c>
      <c r="O1502" s="15">
        <v>56693.67</v>
      </c>
      <c r="P1502" s="15">
        <v>430</v>
      </c>
      <c r="Q1502" s="15">
        <v>2525</v>
      </c>
      <c r="R1502" s="15">
        <v>15413.95</v>
      </c>
      <c r="S1502" s="15">
        <v>67160</v>
      </c>
      <c r="T1502" s="15">
        <v>7902.62</v>
      </c>
      <c r="U1502" s="15">
        <v>0</v>
      </c>
      <c r="V1502" s="15">
        <v>0</v>
      </c>
      <c r="W1502" s="15">
        <v>75062.62</v>
      </c>
      <c r="X1502" s="16">
        <v>360</v>
      </c>
      <c r="Y1502" s="16">
        <v>0</v>
      </c>
      <c r="Z1502" s="16">
        <v>0</v>
      </c>
      <c r="AA1502" s="16">
        <v>0</v>
      </c>
      <c r="AB1502" s="16">
        <v>360</v>
      </c>
      <c r="AC1502" s="16">
        <v>0</v>
      </c>
      <c r="AD1502" s="15">
        <v>0</v>
      </c>
      <c r="AE1502" s="15">
        <v>49751.05</v>
      </c>
      <c r="AF1502" s="17">
        <v>0</v>
      </c>
      <c r="AG1502" s="17">
        <v>0</v>
      </c>
      <c r="AH1502" s="17">
        <v>0</v>
      </c>
      <c r="AI1502" s="17">
        <v>-2955</v>
      </c>
      <c r="AJ1502" s="17">
        <v>0</v>
      </c>
      <c r="AK1502" s="17">
        <v>0</v>
      </c>
      <c r="AL1502" s="18">
        <v>852</v>
      </c>
      <c r="AM1502" s="18">
        <v>902</v>
      </c>
      <c r="AN1502" s="35">
        <v>42859</v>
      </c>
      <c r="AO1502" s="35">
        <v>42857</v>
      </c>
      <c r="AP1502" s="23" t="s">
        <v>50</v>
      </c>
      <c r="AQ1502" s="36">
        <v>42857.752222222225</v>
      </c>
      <c r="AR1502" s="20" t="s">
        <v>71</v>
      </c>
      <c r="AS1502" s="25" t="s">
        <v>50</v>
      </c>
      <c r="AT1502" s="37">
        <v>42857.881354166668</v>
      </c>
      <c r="AU1502" s="21" t="s">
        <v>51</v>
      </c>
    </row>
    <row r="1503" spans="1:47" x14ac:dyDescent="0.2">
      <c r="A1503" s="4" t="s">
        <v>200</v>
      </c>
      <c r="B1503" s="14" t="s">
        <v>201</v>
      </c>
      <c r="C1503" s="34">
        <v>42826</v>
      </c>
      <c r="D1503" s="15">
        <v>43385</v>
      </c>
      <c r="E1503" s="15">
        <v>42885</v>
      </c>
      <c r="F1503" s="15">
        <v>0</v>
      </c>
      <c r="G1503" s="15">
        <v>0</v>
      </c>
      <c r="H1503" s="15">
        <v>0</v>
      </c>
      <c r="I1503" s="15">
        <v>500</v>
      </c>
      <c r="J1503" s="15">
        <v>6296.49</v>
      </c>
      <c r="K1503" s="15">
        <v>0</v>
      </c>
      <c r="L1503" s="15">
        <v>275</v>
      </c>
      <c r="M1503" s="15">
        <v>950</v>
      </c>
      <c r="N1503" s="15">
        <v>300</v>
      </c>
      <c r="O1503" s="15">
        <v>28733.19</v>
      </c>
      <c r="P1503" s="15">
        <v>0</v>
      </c>
      <c r="Q1503" s="15">
        <v>17869.5</v>
      </c>
      <c r="R1503" s="15">
        <v>4603.8</v>
      </c>
      <c r="S1503" s="15">
        <v>42885</v>
      </c>
      <c r="T1503" s="15">
        <v>7829.43</v>
      </c>
      <c r="U1503" s="15">
        <v>0</v>
      </c>
      <c r="V1503" s="15">
        <v>492.06</v>
      </c>
      <c r="W1503" s="15">
        <v>50906.49</v>
      </c>
      <c r="X1503" s="16">
        <v>80</v>
      </c>
      <c r="Y1503" s="16">
        <v>0</v>
      </c>
      <c r="Z1503" s="16">
        <v>0</v>
      </c>
      <c r="AA1503" s="16">
        <v>0</v>
      </c>
      <c r="AB1503" s="16">
        <v>80</v>
      </c>
      <c r="AC1503" s="16">
        <v>0</v>
      </c>
      <c r="AD1503" s="15">
        <v>0</v>
      </c>
      <c r="AE1503" s="15">
        <v>21291.7</v>
      </c>
      <c r="AF1503" s="17">
        <v>-108.04</v>
      </c>
      <c r="AG1503" s="17">
        <v>8.3000000000000007</v>
      </c>
      <c r="AH1503" s="17">
        <v>0</v>
      </c>
      <c r="AI1503" s="17">
        <v>0</v>
      </c>
      <c r="AJ1503" s="17">
        <v>0</v>
      </c>
      <c r="AK1503" s="17">
        <v>0</v>
      </c>
      <c r="AL1503" s="18">
        <v>459</v>
      </c>
      <c r="AM1503" s="18">
        <v>466</v>
      </c>
      <c r="AN1503" s="35">
        <v>42830</v>
      </c>
      <c r="AO1503" s="35">
        <v>42828</v>
      </c>
      <c r="AP1503" s="23" t="s">
        <v>50</v>
      </c>
      <c r="AQ1503" s="36">
        <v>42829.679675925923</v>
      </c>
      <c r="AR1503" s="20" t="s">
        <v>51</v>
      </c>
      <c r="AS1503" s="25" t="s">
        <v>50</v>
      </c>
      <c r="AT1503" s="37">
        <v>42850.879733796297</v>
      </c>
      <c r="AU1503" s="21" t="s">
        <v>57</v>
      </c>
    </row>
    <row r="1504" spans="1:47" x14ac:dyDescent="0.2">
      <c r="A1504" s="4" t="s">
        <v>200</v>
      </c>
      <c r="B1504" s="14" t="s">
        <v>201</v>
      </c>
      <c r="C1504" s="34">
        <v>42828</v>
      </c>
      <c r="D1504" s="15">
        <v>101015</v>
      </c>
      <c r="E1504" s="15">
        <v>100115</v>
      </c>
      <c r="F1504" s="15">
        <v>0</v>
      </c>
      <c r="G1504" s="15">
        <v>0</v>
      </c>
      <c r="H1504" s="15">
        <v>0</v>
      </c>
      <c r="I1504" s="15">
        <v>900</v>
      </c>
      <c r="J1504" s="15">
        <v>10580.4</v>
      </c>
      <c r="K1504" s="15">
        <v>0</v>
      </c>
      <c r="L1504" s="15">
        <v>470</v>
      </c>
      <c r="M1504" s="15">
        <v>785</v>
      </c>
      <c r="N1504" s="15">
        <v>3900</v>
      </c>
      <c r="O1504" s="15">
        <v>63863.6</v>
      </c>
      <c r="P1504" s="15">
        <v>0</v>
      </c>
      <c r="Q1504" s="15">
        <v>31399.1</v>
      </c>
      <c r="R1504" s="15">
        <v>21487.7</v>
      </c>
      <c r="S1504" s="15">
        <v>100115</v>
      </c>
      <c r="T1504" s="15">
        <v>15861.11</v>
      </c>
      <c r="U1504" s="15">
        <v>0</v>
      </c>
      <c r="V1504" s="15">
        <v>774.29</v>
      </c>
      <c r="W1504" s="15">
        <v>112850.4</v>
      </c>
      <c r="X1504" s="16">
        <v>0</v>
      </c>
      <c r="Y1504" s="16">
        <v>0</v>
      </c>
      <c r="Z1504" s="16">
        <v>0</v>
      </c>
      <c r="AA1504" s="16">
        <v>0</v>
      </c>
      <c r="AB1504" s="16">
        <v>0</v>
      </c>
      <c r="AC1504" s="16">
        <v>0</v>
      </c>
      <c r="AD1504" s="15">
        <v>0</v>
      </c>
      <c r="AE1504" s="15">
        <v>52028.2</v>
      </c>
      <c r="AF1504" s="17">
        <v>-332.5</v>
      </c>
      <c r="AG1504" s="17">
        <v>-7.2</v>
      </c>
      <c r="AH1504" s="17">
        <v>0</v>
      </c>
      <c r="AI1504" s="17">
        <v>0</v>
      </c>
      <c r="AJ1504" s="17">
        <v>0</v>
      </c>
      <c r="AK1504" s="17">
        <v>0</v>
      </c>
      <c r="AL1504" s="18">
        <v>1175</v>
      </c>
      <c r="AM1504" s="18">
        <v>1217</v>
      </c>
      <c r="AN1504" s="35">
        <v>42832</v>
      </c>
      <c r="AO1504" s="35">
        <v>42829</v>
      </c>
      <c r="AP1504" s="23" t="s">
        <v>50</v>
      </c>
      <c r="AQ1504" s="36">
        <v>42830.963807870372</v>
      </c>
      <c r="AR1504" s="20" t="s">
        <v>51</v>
      </c>
      <c r="AS1504" s="25" t="s">
        <v>50</v>
      </c>
      <c r="AT1504" s="37">
        <v>42850.879733796297</v>
      </c>
      <c r="AU1504" s="21" t="s">
        <v>57</v>
      </c>
    </row>
    <row r="1505" spans="1:47" x14ac:dyDescent="0.2">
      <c r="A1505" s="4" t="s">
        <v>200</v>
      </c>
      <c r="B1505" s="14" t="s">
        <v>201</v>
      </c>
      <c r="C1505" s="34">
        <v>42829</v>
      </c>
      <c r="D1505" s="15">
        <v>84540</v>
      </c>
      <c r="E1505" s="15">
        <v>84040</v>
      </c>
      <c r="F1505" s="15">
        <v>0</v>
      </c>
      <c r="G1505" s="15">
        <v>0</v>
      </c>
      <c r="H1505" s="15">
        <v>0</v>
      </c>
      <c r="I1505" s="15">
        <v>500</v>
      </c>
      <c r="J1505" s="15">
        <v>8073.84</v>
      </c>
      <c r="K1505" s="15">
        <v>0</v>
      </c>
      <c r="L1505" s="15">
        <v>235</v>
      </c>
      <c r="M1505" s="15">
        <v>985</v>
      </c>
      <c r="N1505" s="15">
        <v>3000</v>
      </c>
      <c r="O1505" s="15">
        <v>64241.64</v>
      </c>
      <c r="P1505" s="15">
        <v>30</v>
      </c>
      <c r="Q1505" s="15">
        <v>18938.400000000001</v>
      </c>
      <c r="R1505" s="15">
        <v>13623.8</v>
      </c>
      <c r="S1505" s="15">
        <v>84040</v>
      </c>
      <c r="T1505" s="15">
        <v>12185.83</v>
      </c>
      <c r="U1505" s="15">
        <v>0</v>
      </c>
      <c r="V1505" s="15">
        <v>608.01</v>
      </c>
      <c r="W1505" s="15">
        <v>93833.84</v>
      </c>
      <c r="X1505" s="16">
        <v>40</v>
      </c>
      <c r="Y1505" s="16">
        <v>0</v>
      </c>
      <c r="Z1505" s="16">
        <v>0</v>
      </c>
      <c r="AA1505" s="16">
        <v>0</v>
      </c>
      <c r="AB1505" s="16">
        <v>40</v>
      </c>
      <c r="AC1505" s="16">
        <v>0</v>
      </c>
      <c r="AD1505" s="15">
        <v>0</v>
      </c>
      <c r="AE1505" s="15">
        <v>54987.8</v>
      </c>
      <c r="AF1505" s="17">
        <v>-153.94999999999999</v>
      </c>
      <c r="AG1505" s="17">
        <v>0.2</v>
      </c>
      <c r="AH1505" s="17">
        <v>0</v>
      </c>
      <c r="AI1505" s="17">
        <v>0</v>
      </c>
      <c r="AJ1505" s="17">
        <v>0</v>
      </c>
      <c r="AK1505" s="17">
        <v>0</v>
      </c>
      <c r="AL1505" s="18">
        <v>911</v>
      </c>
      <c r="AM1505" s="18">
        <v>950</v>
      </c>
      <c r="AN1505" s="35">
        <v>42835</v>
      </c>
      <c r="AO1505" s="35">
        <v>42830</v>
      </c>
      <c r="AP1505" s="23" t="s">
        <v>50</v>
      </c>
      <c r="AQ1505" s="36">
        <v>42834.917500000003</v>
      </c>
      <c r="AR1505" s="20" t="s">
        <v>51</v>
      </c>
      <c r="AS1505" s="25" t="s">
        <v>50</v>
      </c>
      <c r="AT1505" s="37">
        <v>42850.879733796297</v>
      </c>
      <c r="AU1505" s="21" t="s">
        <v>57</v>
      </c>
    </row>
    <row r="1506" spans="1:47" x14ac:dyDescent="0.2">
      <c r="A1506" s="4" t="s">
        <v>200</v>
      </c>
      <c r="B1506" s="14" t="s">
        <v>201</v>
      </c>
      <c r="C1506" s="34">
        <v>42830</v>
      </c>
      <c r="D1506" s="15">
        <v>76560</v>
      </c>
      <c r="E1506" s="15">
        <v>76110</v>
      </c>
      <c r="F1506" s="15">
        <v>0</v>
      </c>
      <c r="G1506" s="15">
        <v>0</v>
      </c>
      <c r="H1506" s="15">
        <v>0</v>
      </c>
      <c r="I1506" s="15">
        <v>450</v>
      </c>
      <c r="J1506" s="15">
        <v>8771.67</v>
      </c>
      <c r="K1506" s="15">
        <v>0</v>
      </c>
      <c r="L1506" s="15">
        <v>385</v>
      </c>
      <c r="M1506" s="15">
        <v>385</v>
      </c>
      <c r="N1506" s="15">
        <v>1900</v>
      </c>
      <c r="O1506" s="15">
        <v>54704.77</v>
      </c>
      <c r="P1506" s="15">
        <v>115</v>
      </c>
      <c r="Q1506" s="15">
        <v>20315.5</v>
      </c>
      <c r="R1506" s="15">
        <v>12866.4</v>
      </c>
      <c r="S1506" s="15">
        <v>76110</v>
      </c>
      <c r="T1506" s="15">
        <v>11267.44</v>
      </c>
      <c r="U1506" s="15">
        <v>0</v>
      </c>
      <c r="V1506" s="15">
        <v>624.23</v>
      </c>
      <c r="W1506" s="15">
        <v>86101.67</v>
      </c>
      <c r="X1506" s="16">
        <v>40</v>
      </c>
      <c r="Y1506" s="16">
        <v>0</v>
      </c>
      <c r="Z1506" s="16">
        <v>0</v>
      </c>
      <c r="AA1506" s="16">
        <v>0</v>
      </c>
      <c r="AB1506" s="16">
        <v>40</v>
      </c>
      <c r="AC1506" s="16">
        <v>0</v>
      </c>
      <c r="AD1506" s="15">
        <v>0</v>
      </c>
      <c r="AE1506" s="15">
        <v>45203.1</v>
      </c>
      <c r="AF1506" s="17">
        <v>-168.2</v>
      </c>
      <c r="AG1506" s="17">
        <v>0.9</v>
      </c>
      <c r="AH1506" s="17">
        <v>0</v>
      </c>
      <c r="AI1506" s="17">
        <v>0</v>
      </c>
      <c r="AJ1506" s="17">
        <v>0</v>
      </c>
      <c r="AK1506" s="17">
        <v>0</v>
      </c>
      <c r="AL1506" s="18">
        <v>806</v>
      </c>
      <c r="AM1506" s="18">
        <v>842</v>
      </c>
      <c r="AN1506" s="35">
        <v>42835</v>
      </c>
      <c r="AO1506" s="35">
        <v>42832</v>
      </c>
      <c r="AP1506" s="23" t="s">
        <v>50</v>
      </c>
      <c r="AQ1506" s="36">
        <v>42834.969398148147</v>
      </c>
      <c r="AR1506" s="20" t="s">
        <v>51</v>
      </c>
      <c r="AS1506" s="25" t="s">
        <v>50</v>
      </c>
      <c r="AT1506" s="37">
        <v>42850.879733796297</v>
      </c>
      <c r="AU1506" s="21" t="s">
        <v>57</v>
      </c>
    </row>
    <row r="1507" spans="1:47" x14ac:dyDescent="0.2">
      <c r="A1507" s="4" t="s">
        <v>200</v>
      </c>
      <c r="B1507" s="14" t="s">
        <v>201</v>
      </c>
      <c r="C1507" s="34">
        <v>42832</v>
      </c>
      <c r="D1507" s="15">
        <v>139565</v>
      </c>
      <c r="E1507" s="15">
        <v>138465</v>
      </c>
      <c r="F1507" s="15">
        <v>0</v>
      </c>
      <c r="G1507" s="15">
        <v>0</v>
      </c>
      <c r="H1507" s="15">
        <v>0</v>
      </c>
      <c r="I1507" s="15">
        <v>1100</v>
      </c>
      <c r="J1507" s="15">
        <v>18192.240000000002</v>
      </c>
      <c r="K1507" s="15">
        <v>0</v>
      </c>
      <c r="L1507" s="15">
        <v>555</v>
      </c>
      <c r="M1507" s="15">
        <v>1405</v>
      </c>
      <c r="N1507" s="15">
        <v>4000</v>
      </c>
      <c r="O1507" s="15">
        <v>97396.6</v>
      </c>
      <c r="P1507" s="15">
        <v>0</v>
      </c>
      <c r="Q1507" s="15">
        <v>47928.84</v>
      </c>
      <c r="R1507" s="15">
        <v>18391.8</v>
      </c>
      <c r="S1507" s="15">
        <v>138465</v>
      </c>
      <c r="T1507" s="15">
        <v>23933.86</v>
      </c>
      <c r="U1507" s="15">
        <v>0</v>
      </c>
      <c r="V1507" s="15">
        <v>1318.38</v>
      </c>
      <c r="W1507" s="15">
        <v>159717.24</v>
      </c>
      <c r="X1507" s="16">
        <v>250</v>
      </c>
      <c r="Y1507" s="16">
        <v>0</v>
      </c>
      <c r="Z1507" s="16">
        <v>0</v>
      </c>
      <c r="AA1507" s="16">
        <v>0</v>
      </c>
      <c r="AB1507" s="16">
        <v>250</v>
      </c>
      <c r="AC1507" s="16">
        <v>0</v>
      </c>
      <c r="AD1507" s="15">
        <v>0</v>
      </c>
      <c r="AE1507" s="15">
        <v>77494.36</v>
      </c>
      <c r="AF1507" s="17">
        <v>-408.04</v>
      </c>
      <c r="AG1507" s="17">
        <v>0.64</v>
      </c>
      <c r="AH1507" s="17">
        <v>0</v>
      </c>
      <c r="AI1507" s="17">
        <v>0</v>
      </c>
      <c r="AJ1507" s="17">
        <v>0</v>
      </c>
      <c r="AK1507" s="17">
        <v>0</v>
      </c>
      <c r="AL1507" s="18">
        <v>1535</v>
      </c>
      <c r="AM1507" s="18">
        <v>1608</v>
      </c>
      <c r="AN1507" s="35">
        <v>42837</v>
      </c>
      <c r="AO1507" s="35">
        <v>42833</v>
      </c>
      <c r="AP1507" s="23" t="s">
        <v>50</v>
      </c>
      <c r="AQ1507" s="36">
        <v>42835.628518518519</v>
      </c>
      <c r="AR1507" s="20" t="s">
        <v>51</v>
      </c>
      <c r="AS1507" s="25" t="s">
        <v>50</v>
      </c>
      <c r="AT1507" s="37">
        <v>42850.879733796297</v>
      </c>
      <c r="AU1507" s="21" t="s">
        <v>57</v>
      </c>
    </row>
    <row r="1508" spans="1:47" x14ac:dyDescent="0.2">
      <c r="A1508" s="4" t="s">
        <v>200</v>
      </c>
      <c r="B1508" s="14" t="s">
        <v>201</v>
      </c>
      <c r="C1508" s="34">
        <v>42833</v>
      </c>
      <c r="D1508" s="15">
        <v>62030</v>
      </c>
      <c r="E1508" s="15">
        <v>61630</v>
      </c>
      <c r="F1508" s="15">
        <v>0</v>
      </c>
      <c r="G1508" s="15">
        <v>0</v>
      </c>
      <c r="H1508" s="15">
        <v>0</v>
      </c>
      <c r="I1508" s="15">
        <v>400</v>
      </c>
      <c r="J1508" s="15">
        <v>9442.2000000000007</v>
      </c>
      <c r="K1508" s="15">
        <v>0</v>
      </c>
      <c r="L1508" s="15">
        <v>305</v>
      </c>
      <c r="M1508" s="15">
        <v>695</v>
      </c>
      <c r="N1508" s="15">
        <v>1400</v>
      </c>
      <c r="O1508" s="15">
        <v>58875</v>
      </c>
      <c r="P1508" s="15">
        <v>0</v>
      </c>
      <c r="Q1508" s="15">
        <v>7534.2</v>
      </c>
      <c r="R1508" s="15">
        <v>7463</v>
      </c>
      <c r="S1508" s="15">
        <v>61630</v>
      </c>
      <c r="T1508" s="15">
        <v>11559.07</v>
      </c>
      <c r="U1508" s="15">
        <v>0</v>
      </c>
      <c r="V1508" s="15">
        <v>683.13</v>
      </c>
      <c r="W1508" s="15">
        <v>72472.2</v>
      </c>
      <c r="X1508" s="16">
        <v>250</v>
      </c>
      <c r="Y1508" s="16">
        <v>0</v>
      </c>
      <c r="Z1508" s="16">
        <v>0</v>
      </c>
      <c r="AA1508" s="16">
        <v>0</v>
      </c>
      <c r="AB1508" s="16">
        <v>250</v>
      </c>
      <c r="AC1508" s="16">
        <v>0</v>
      </c>
      <c r="AD1508" s="15">
        <v>0</v>
      </c>
      <c r="AE1508" s="15">
        <v>48682.8</v>
      </c>
      <c r="AF1508" s="17">
        <v>-104.77</v>
      </c>
      <c r="AG1508" s="17">
        <v>0.2</v>
      </c>
      <c r="AH1508" s="17">
        <v>0</v>
      </c>
      <c r="AI1508" s="17">
        <v>0</v>
      </c>
      <c r="AJ1508" s="17">
        <v>0</v>
      </c>
      <c r="AK1508" s="17">
        <v>0</v>
      </c>
      <c r="AL1508" s="18">
        <v>645</v>
      </c>
      <c r="AM1508" s="18">
        <v>670</v>
      </c>
      <c r="AN1508" s="35">
        <v>42837</v>
      </c>
      <c r="AO1508" s="35">
        <v>42835</v>
      </c>
      <c r="AP1508" s="23" t="s">
        <v>50</v>
      </c>
      <c r="AQ1508" s="36">
        <v>42836.584618055553</v>
      </c>
      <c r="AR1508" s="20" t="s">
        <v>51</v>
      </c>
      <c r="AS1508" s="25" t="s">
        <v>50</v>
      </c>
      <c r="AT1508" s="37">
        <v>42850.879733796297</v>
      </c>
      <c r="AU1508" s="21" t="s">
        <v>57</v>
      </c>
    </row>
    <row r="1509" spans="1:47" x14ac:dyDescent="0.2">
      <c r="A1509" s="4" t="s">
        <v>200</v>
      </c>
      <c r="B1509" s="14" t="s">
        <v>201</v>
      </c>
      <c r="C1509" s="34">
        <v>42835</v>
      </c>
      <c r="D1509" s="15">
        <v>60365</v>
      </c>
      <c r="E1509" s="15">
        <v>59915</v>
      </c>
      <c r="F1509" s="15">
        <v>0</v>
      </c>
      <c r="G1509" s="15">
        <v>0</v>
      </c>
      <c r="H1509" s="15">
        <v>0</v>
      </c>
      <c r="I1509" s="15">
        <v>450</v>
      </c>
      <c r="J1509" s="15">
        <v>3425.55</v>
      </c>
      <c r="K1509" s="15">
        <v>0</v>
      </c>
      <c r="L1509" s="15">
        <v>145</v>
      </c>
      <c r="M1509" s="15">
        <v>30</v>
      </c>
      <c r="N1509" s="15">
        <v>2000</v>
      </c>
      <c r="O1509" s="15">
        <v>53674.15</v>
      </c>
      <c r="P1509" s="15">
        <v>0</v>
      </c>
      <c r="Q1509" s="15">
        <v>2795</v>
      </c>
      <c r="R1509" s="15">
        <v>9496.4</v>
      </c>
      <c r="S1509" s="15">
        <v>59915</v>
      </c>
      <c r="T1509" s="15">
        <v>5815</v>
      </c>
      <c r="U1509" s="15">
        <v>0</v>
      </c>
      <c r="V1509" s="15">
        <v>235.55</v>
      </c>
      <c r="W1509" s="15">
        <v>63965.55</v>
      </c>
      <c r="X1509" s="16">
        <v>260</v>
      </c>
      <c r="Y1509" s="16">
        <v>0</v>
      </c>
      <c r="Z1509" s="16">
        <v>0</v>
      </c>
      <c r="AA1509" s="16">
        <v>0</v>
      </c>
      <c r="AB1509" s="16">
        <v>260</v>
      </c>
      <c r="AC1509" s="16">
        <v>0</v>
      </c>
      <c r="AD1509" s="15">
        <v>0</v>
      </c>
      <c r="AE1509" s="15">
        <v>50333.599999999999</v>
      </c>
      <c r="AF1509" s="17">
        <v>-52.04</v>
      </c>
      <c r="AG1509" s="17">
        <v>0.4</v>
      </c>
      <c r="AH1509" s="17">
        <v>0</v>
      </c>
      <c r="AI1509" s="17">
        <v>3881.86</v>
      </c>
      <c r="AJ1509" s="17">
        <v>-3881.86</v>
      </c>
      <c r="AK1509" s="17">
        <v>0</v>
      </c>
      <c r="AL1509" s="18">
        <v>631</v>
      </c>
      <c r="AM1509" s="18">
        <v>684</v>
      </c>
      <c r="AN1509" s="35">
        <v>42842</v>
      </c>
      <c r="AO1509" s="35">
        <v>42836</v>
      </c>
      <c r="AP1509" s="23" t="s">
        <v>50</v>
      </c>
      <c r="AQ1509" s="36">
        <v>42837.458958333336</v>
      </c>
      <c r="AR1509" s="20" t="s">
        <v>51</v>
      </c>
      <c r="AS1509" s="25" t="s">
        <v>50</v>
      </c>
      <c r="AT1509" s="37">
        <v>42850.879733796297</v>
      </c>
      <c r="AU1509" s="21" t="s">
        <v>57</v>
      </c>
    </row>
    <row r="1510" spans="1:47" x14ac:dyDescent="0.2">
      <c r="A1510" s="4" t="s">
        <v>200</v>
      </c>
      <c r="B1510" s="14" t="s">
        <v>201</v>
      </c>
      <c r="C1510" s="34">
        <v>42836</v>
      </c>
      <c r="D1510" s="15">
        <v>13635</v>
      </c>
      <c r="E1510" s="15">
        <v>13535</v>
      </c>
      <c r="F1510" s="15">
        <v>0</v>
      </c>
      <c r="G1510" s="15">
        <v>0</v>
      </c>
      <c r="H1510" s="15">
        <v>0</v>
      </c>
      <c r="I1510" s="15">
        <v>100</v>
      </c>
      <c r="J1510" s="15">
        <v>777</v>
      </c>
      <c r="K1510" s="15">
        <v>0</v>
      </c>
      <c r="L1510" s="15">
        <v>140</v>
      </c>
      <c r="M1510" s="15">
        <v>505</v>
      </c>
      <c r="N1510" s="15">
        <v>0</v>
      </c>
      <c r="O1510" s="15">
        <v>11698.2</v>
      </c>
      <c r="P1510" s="15">
        <v>0</v>
      </c>
      <c r="Q1510" s="15">
        <v>210</v>
      </c>
      <c r="R1510" s="15">
        <v>3148.8</v>
      </c>
      <c r="S1510" s="15">
        <v>13535</v>
      </c>
      <c r="T1510" s="15">
        <v>1428.97</v>
      </c>
      <c r="U1510" s="15">
        <v>0</v>
      </c>
      <c r="V1510" s="15">
        <v>93.03</v>
      </c>
      <c r="W1510" s="15">
        <v>15057</v>
      </c>
      <c r="X1510" s="16">
        <v>670</v>
      </c>
      <c r="Y1510" s="16">
        <v>0</v>
      </c>
      <c r="Z1510" s="16">
        <v>0</v>
      </c>
      <c r="AA1510" s="16">
        <v>0</v>
      </c>
      <c r="AB1510" s="16">
        <v>670</v>
      </c>
      <c r="AC1510" s="16">
        <v>0</v>
      </c>
      <c r="AD1510" s="15">
        <v>0</v>
      </c>
      <c r="AE1510" s="15">
        <v>10946.2</v>
      </c>
      <c r="AF1510" s="17">
        <v>-3.82</v>
      </c>
      <c r="AG1510" s="17">
        <v>0.8</v>
      </c>
      <c r="AH1510" s="17">
        <v>0</v>
      </c>
      <c r="AI1510" s="17">
        <v>0</v>
      </c>
      <c r="AJ1510" s="17">
        <v>0</v>
      </c>
      <c r="AK1510" s="17">
        <v>0</v>
      </c>
      <c r="AL1510" s="18">
        <v>150</v>
      </c>
      <c r="AM1510" s="18">
        <v>156</v>
      </c>
      <c r="AN1510" s="35">
        <v>42843</v>
      </c>
      <c r="AO1510" s="35">
        <v>42837</v>
      </c>
      <c r="AP1510" s="23" t="s">
        <v>50</v>
      </c>
      <c r="AQ1510" s="36">
        <v>42841.687222222223</v>
      </c>
      <c r="AR1510" s="20" t="s">
        <v>51</v>
      </c>
      <c r="AS1510" s="25" t="s">
        <v>50</v>
      </c>
      <c r="AT1510" s="37">
        <v>42850.879733796297</v>
      </c>
      <c r="AU1510" s="21" t="s">
        <v>57</v>
      </c>
    </row>
    <row r="1511" spans="1:47" x14ac:dyDescent="0.2">
      <c r="A1511" s="4" t="s">
        <v>200</v>
      </c>
      <c r="B1511" s="14" t="s">
        <v>201</v>
      </c>
      <c r="C1511" s="34">
        <v>42837</v>
      </c>
      <c r="D1511" s="15">
        <v>2135</v>
      </c>
      <c r="E1511" s="15">
        <v>2135</v>
      </c>
      <c r="F1511" s="15">
        <v>0</v>
      </c>
      <c r="G1511" s="15">
        <v>0</v>
      </c>
      <c r="H1511" s="15">
        <v>0</v>
      </c>
      <c r="I1511" s="15">
        <v>0</v>
      </c>
      <c r="J1511" s="15">
        <v>684.3</v>
      </c>
      <c r="K1511" s="15">
        <v>0</v>
      </c>
      <c r="L1511" s="15">
        <v>30</v>
      </c>
      <c r="M1511" s="15">
        <v>0</v>
      </c>
      <c r="N1511" s="15">
        <v>0</v>
      </c>
      <c r="O1511" s="15">
        <v>845</v>
      </c>
      <c r="P1511" s="15">
        <v>0</v>
      </c>
      <c r="Q1511" s="15">
        <v>0</v>
      </c>
      <c r="R1511" s="15">
        <v>2004.3</v>
      </c>
      <c r="S1511" s="15">
        <v>2135</v>
      </c>
      <c r="T1511" s="15">
        <v>667.57</v>
      </c>
      <c r="U1511" s="15">
        <v>0</v>
      </c>
      <c r="V1511" s="15">
        <v>46.73</v>
      </c>
      <c r="W1511" s="15">
        <v>2849.3</v>
      </c>
      <c r="X1511" s="16">
        <v>70</v>
      </c>
      <c r="Y1511" s="16">
        <v>0</v>
      </c>
      <c r="Z1511" s="16">
        <v>0</v>
      </c>
      <c r="AA1511" s="16">
        <v>0</v>
      </c>
      <c r="AB1511" s="16">
        <v>70</v>
      </c>
      <c r="AC1511" s="16">
        <v>0</v>
      </c>
      <c r="AD1511" s="15">
        <v>0</v>
      </c>
      <c r="AE1511" s="15">
        <v>200.7</v>
      </c>
      <c r="AF1511" s="17">
        <v>0</v>
      </c>
      <c r="AG1511" s="17">
        <v>0.3</v>
      </c>
      <c r="AH1511" s="17">
        <v>0</v>
      </c>
      <c r="AI1511" s="17">
        <v>-70</v>
      </c>
      <c r="AJ1511" s="17">
        <v>0</v>
      </c>
      <c r="AK1511" s="17">
        <v>0</v>
      </c>
      <c r="AL1511" s="18">
        <v>31</v>
      </c>
      <c r="AM1511" s="18">
        <v>31</v>
      </c>
      <c r="AN1511" s="35">
        <v>42844</v>
      </c>
      <c r="AO1511" s="35">
        <v>42838</v>
      </c>
      <c r="AP1511" s="23" t="s">
        <v>50</v>
      </c>
      <c r="AQ1511" s="36">
        <v>42842.383043981485</v>
      </c>
      <c r="AR1511" s="20" t="s">
        <v>51</v>
      </c>
      <c r="AS1511" s="25" t="s">
        <v>50</v>
      </c>
      <c r="AT1511" s="37">
        <v>42850.879733796297</v>
      </c>
      <c r="AU1511" s="21" t="s">
        <v>57</v>
      </c>
    </row>
    <row r="1512" spans="1:47" x14ac:dyDescent="0.2">
      <c r="A1512" s="4" t="s">
        <v>200</v>
      </c>
      <c r="B1512" s="14" t="s">
        <v>201</v>
      </c>
      <c r="C1512" s="34">
        <v>42842</v>
      </c>
      <c r="D1512" s="15">
        <v>60290</v>
      </c>
      <c r="E1512" s="15">
        <v>59690</v>
      </c>
      <c r="F1512" s="15">
        <v>0</v>
      </c>
      <c r="G1512" s="15">
        <v>0</v>
      </c>
      <c r="H1512" s="15">
        <v>0</v>
      </c>
      <c r="I1512" s="15">
        <v>600</v>
      </c>
      <c r="J1512" s="15">
        <v>6215.4</v>
      </c>
      <c r="K1512" s="15">
        <v>0</v>
      </c>
      <c r="L1512" s="15">
        <v>265</v>
      </c>
      <c r="M1512" s="15">
        <v>1200</v>
      </c>
      <c r="N1512" s="15">
        <v>4400</v>
      </c>
      <c r="O1512" s="15">
        <v>37613.050000000003</v>
      </c>
      <c r="P1512" s="15">
        <v>0</v>
      </c>
      <c r="Q1512" s="15">
        <v>21508.1</v>
      </c>
      <c r="R1512" s="15">
        <v>13249.25</v>
      </c>
      <c r="S1512" s="15">
        <v>59690</v>
      </c>
      <c r="T1512" s="15">
        <v>12177.95</v>
      </c>
      <c r="U1512" s="15">
        <v>0</v>
      </c>
      <c r="V1512" s="15">
        <v>502.45</v>
      </c>
      <c r="W1512" s="15">
        <v>67970.399999999994</v>
      </c>
      <c r="X1512" s="16">
        <v>240</v>
      </c>
      <c r="Y1512" s="16">
        <v>0</v>
      </c>
      <c r="Z1512" s="16">
        <v>0</v>
      </c>
      <c r="AA1512" s="16">
        <v>0</v>
      </c>
      <c r="AB1512" s="16">
        <v>240</v>
      </c>
      <c r="AC1512" s="16">
        <v>0</v>
      </c>
      <c r="AD1512" s="15">
        <v>0</v>
      </c>
      <c r="AE1512" s="15">
        <v>30172.65</v>
      </c>
      <c r="AF1512" s="17">
        <v>-281.63</v>
      </c>
      <c r="AG1512" s="17">
        <v>0.35</v>
      </c>
      <c r="AH1512" s="17">
        <v>0</v>
      </c>
      <c r="AI1512" s="17">
        <v>-3881.86</v>
      </c>
      <c r="AJ1512" s="17">
        <v>0</v>
      </c>
      <c r="AK1512" s="17">
        <v>0</v>
      </c>
      <c r="AL1512" s="18">
        <v>623</v>
      </c>
      <c r="AM1512" s="18">
        <v>675</v>
      </c>
      <c r="AN1512" s="35">
        <v>42845</v>
      </c>
      <c r="AO1512" s="35">
        <v>42843</v>
      </c>
      <c r="AP1512" s="23" t="s">
        <v>50</v>
      </c>
      <c r="AQ1512" s="36">
        <v>42844.351678240739</v>
      </c>
      <c r="AR1512" s="20" t="s">
        <v>51</v>
      </c>
      <c r="AS1512" s="25" t="s">
        <v>50</v>
      </c>
      <c r="AT1512" s="37">
        <v>42850.879733796297</v>
      </c>
      <c r="AU1512" s="21" t="s">
        <v>57</v>
      </c>
    </row>
    <row r="1513" spans="1:47" x14ac:dyDescent="0.2">
      <c r="A1513" s="4" t="s">
        <v>200</v>
      </c>
      <c r="B1513" s="14" t="s">
        <v>201</v>
      </c>
      <c r="C1513" s="34">
        <v>42843</v>
      </c>
      <c r="D1513" s="15">
        <v>69855</v>
      </c>
      <c r="E1513" s="15">
        <v>69255</v>
      </c>
      <c r="F1513" s="15">
        <v>0</v>
      </c>
      <c r="G1513" s="15">
        <v>0</v>
      </c>
      <c r="H1513" s="15">
        <v>0</v>
      </c>
      <c r="I1513" s="15">
        <v>600</v>
      </c>
      <c r="J1513" s="15">
        <v>6174.33</v>
      </c>
      <c r="K1513" s="15">
        <v>0</v>
      </c>
      <c r="L1513" s="15">
        <v>160</v>
      </c>
      <c r="M1513" s="15">
        <v>560</v>
      </c>
      <c r="N1513" s="15">
        <v>1800</v>
      </c>
      <c r="O1513" s="15">
        <v>47780.63</v>
      </c>
      <c r="P1513" s="15">
        <v>45</v>
      </c>
      <c r="Q1513" s="15">
        <v>15426.1</v>
      </c>
      <c r="R1513" s="15">
        <v>15297.6</v>
      </c>
      <c r="S1513" s="15">
        <v>69255</v>
      </c>
      <c r="T1513" s="15">
        <v>8843.2900000000009</v>
      </c>
      <c r="U1513" s="15">
        <v>0</v>
      </c>
      <c r="V1513" s="15">
        <v>451.04</v>
      </c>
      <c r="W1513" s="15">
        <v>76749.33</v>
      </c>
      <c r="X1513" s="16">
        <v>70</v>
      </c>
      <c r="Y1513" s="16">
        <v>0</v>
      </c>
      <c r="Z1513" s="16">
        <v>0</v>
      </c>
      <c r="AA1513" s="16">
        <v>0</v>
      </c>
      <c r="AB1513" s="16">
        <v>70</v>
      </c>
      <c r="AC1513" s="16">
        <v>0</v>
      </c>
      <c r="AD1513" s="15">
        <v>0</v>
      </c>
      <c r="AE1513" s="15">
        <v>40956.300000000003</v>
      </c>
      <c r="AF1513" s="17">
        <v>-187.42</v>
      </c>
      <c r="AG1513" s="17">
        <v>0.7</v>
      </c>
      <c r="AH1513" s="17">
        <v>0</v>
      </c>
      <c r="AI1513" s="17">
        <v>0</v>
      </c>
      <c r="AJ1513" s="17">
        <v>0</v>
      </c>
      <c r="AK1513" s="17">
        <v>0</v>
      </c>
      <c r="AL1513" s="18">
        <v>794</v>
      </c>
      <c r="AM1513" s="18">
        <v>839</v>
      </c>
      <c r="AN1513" s="35">
        <v>42846</v>
      </c>
      <c r="AO1513" s="35">
        <v>42844</v>
      </c>
      <c r="AP1513" s="23" t="s">
        <v>50</v>
      </c>
      <c r="AQ1513" s="36">
        <v>42845.41611111111</v>
      </c>
      <c r="AR1513" s="20" t="s">
        <v>51</v>
      </c>
      <c r="AS1513" s="25" t="s">
        <v>50</v>
      </c>
      <c r="AT1513" s="37">
        <v>42850.879733796297</v>
      </c>
      <c r="AU1513" s="21" t="s">
        <v>57</v>
      </c>
    </row>
    <row r="1514" spans="1:47" x14ac:dyDescent="0.2">
      <c r="A1514" s="4" t="s">
        <v>200</v>
      </c>
      <c r="B1514" s="14" t="s">
        <v>201</v>
      </c>
      <c r="C1514" s="34">
        <v>42844</v>
      </c>
      <c r="D1514" s="15">
        <v>55370</v>
      </c>
      <c r="E1514" s="15">
        <v>54920</v>
      </c>
      <c r="F1514" s="15">
        <v>0</v>
      </c>
      <c r="G1514" s="15">
        <v>0</v>
      </c>
      <c r="H1514" s="15">
        <v>0</v>
      </c>
      <c r="I1514" s="15">
        <v>450</v>
      </c>
      <c r="J1514" s="15">
        <v>4474.92</v>
      </c>
      <c r="K1514" s="15">
        <v>0</v>
      </c>
      <c r="L1514" s="15">
        <v>380</v>
      </c>
      <c r="M1514" s="15">
        <v>65</v>
      </c>
      <c r="N1514" s="15">
        <v>4000</v>
      </c>
      <c r="O1514" s="15">
        <v>38708.300000000003</v>
      </c>
      <c r="P1514" s="15">
        <v>30</v>
      </c>
      <c r="Q1514" s="15">
        <v>12088</v>
      </c>
      <c r="R1514" s="15">
        <v>13463.62</v>
      </c>
      <c r="S1514" s="15">
        <v>54920</v>
      </c>
      <c r="T1514" s="15">
        <v>9048.06</v>
      </c>
      <c r="U1514" s="15">
        <v>0</v>
      </c>
      <c r="V1514" s="15">
        <v>321.86</v>
      </c>
      <c r="W1514" s="15">
        <v>60289.919999999998</v>
      </c>
      <c r="X1514" s="16">
        <v>0</v>
      </c>
      <c r="Y1514" s="16">
        <v>0</v>
      </c>
      <c r="Z1514" s="16">
        <v>0</v>
      </c>
      <c r="AA1514" s="16">
        <v>0</v>
      </c>
      <c r="AB1514" s="16">
        <v>0</v>
      </c>
      <c r="AC1514" s="16">
        <v>0</v>
      </c>
      <c r="AD1514" s="15">
        <v>0</v>
      </c>
      <c r="AE1514" s="15">
        <v>33788.379999999997</v>
      </c>
      <c r="AF1514" s="17">
        <v>-151.18</v>
      </c>
      <c r="AG1514" s="17">
        <v>0.62</v>
      </c>
      <c r="AH1514" s="17">
        <v>0</v>
      </c>
      <c r="AI1514" s="17">
        <v>0</v>
      </c>
      <c r="AJ1514" s="17">
        <v>0</v>
      </c>
      <c r="AK1514" s="17">
        <v>0</v>
      </c>
      <c r="AL1514" s="18">
        <v>642</v>
      </c>
      <c r="AM1514" s="18">
        <v>661</v>
      </c>
      <c r="AN1514" s="35">
        <v>42849</v>
      </c>
      <c r="AO1514" s="35">
        <v>42845</v>
      </c>
      <c r="AP1514" s="23" t="s">
        <v>50</v>
      </c>
      <c r="AQ1514" s="36">
        <v>42846.384432870371</v>
      </c>
      <c r="AR1514" s="20" t="s">
        <v>51</v>
      </c>
      <c r="AS1514" s="25" t="s">
        <v>50</v>
      </c>
      <c r="AT1514" s="37">
        <v>42850.879733796297</v>
      </c>
      <c r="AU1514" s="21" t="s">
        <v>57</v>
      </c>
    </row>
    <row r="1515" spans="1:47" x14ac:dyDescent="0.2">
      <c r="A1515" s="4" t="s">
        <v>200</v>
      </c>
      <c r="B1515" s="14" t="s">
        <v>201</v>
      </c>
      <c r="C1515" s="34">
        <v>42845</v>
      </c>
      <c r="D1515" s="15">
        <v>66585</v>
      </c>
      <c r="E1515" s="15">
        <v>66235</v>
      </c>
      <c r="F1515" s="15">
        <v>0</v>
      </c>
      <c r="G1515" s="15">
        <v>0</v>
      </c>
      <c r="H1515" s="15">
        <v>0</v>
      </c>
      <c r="I1515" s="15">
        <v>350</v>
      </c>
      <c r="J1515" s="15">
        <v>7661.16</v>
      </c>
      <c r="K1515" s="15">
        <v>0</v>
      </c>
      <c r="L1515" s="15">
        <v>205</v>
      </c>
      <c r="M1515" s="15">
        <v>110</v>
      </c>
      <c r="N1515" s="15">
        <v>2800</v>
      </c>
      <c r="O1515" s="15">
        <v>41874.01</v>
      </c>
      <c r="P1515" s="15">
        <v>100</v>
      </c>
      <c r="Q1515" s="15">
        <v>19391.8</v>
      </c>
      <c r="R1515" s="15">
        <v>15995.35</v>
      </c>
      <c r="S1515" s="15">
        <v>66235</v>
      </c>
      <c r="T1515" s="15">
        <v>10604.35</v>
      </c>
      <c r="U1515" s="15">
        <v>0</v>
      </c>
      <c r="V1515" s="15">
        <v>521.80999999999995</v>
      </c>
      <c r="W1515" s="15">
        <v>74561.16</v>
      </c>
      <c r="X1515" s="16">
        <v>300</v>
      </c>
      <c r="Y1515" s="16">
        <v>0</v>
      </c>
      <c r="Z1515" s="16">
        <v>0</v>
      </c>
      <c r="AA1515" s="16">
        <v>0</v>
      </c>
      <c r="AB1515" s="16">
        <v>300</v>
      </c>
      <c r="AC1515" s="16">
        <v>0</v>
      </c>
      <c r="AD1515" s="15">
        <v>0</v>
      </c>
      <c r="AE1515" s="15">
        <v>34197.85</v>
      </c>
      <c r="AF1515" s="17">
        <v>-156.65</v>
      </c>
      <c r="AG1515" s="17">
        <v>0.15</v>
      </c>
      <c r="AH1515" s="17">
        <v>0</v>
      </c>
      <c r="AI1515" s="17">
        <v>0</v>
      </c>
      <c r="AJ1515" s="17">
        <v>0</v>
      </c>
      <c r="AK1515" s="17">
        <v>0</v>
      </c>
      <c r="AL1515" s="18">
        <v>771</v>
      </c>
      <c r="AM1515" s="18">
        <v>804</v>
      </c>
      <c r="AN1515" s="35">
        <v>42850</v>
      </c>
      <c r="AO1515" s="35">
        <v>42846</v>
      </c>
      <c r="AP1515" s="23" t="s">
        <v>50</v>
      </c>
      <c r="AQ1515" s="36">
        <v>42848.84814814815</v>
      </c>
      <c r="AR1515" s="20" t="s">
        <v>51</v>
      </c>
      <c r="AS1515" s="25" t="s">
        <v>50</v>
      </c>
      <c r="AT1515" s="37">
        <v>42850.879733796297</v>
      </c>
      <c r="AU1515" s="21" t="s">
        <v>57</v>
      </c>
    </row>
    <row r="1516" spans="1:47" x14ac:dyDescent="0.2">
      <c r="A1516" s="4" t="s">
        <v>200</v>
      </c>
      <c r="B1516" s="14" t="s">
        <v>201</v>
      </c>
      <c r="C1516" s="34">
        <v>42846</v>
      </c>
      <c r="D1516" s="15">
        <v>73600</v>
      </c>
      <c r="E1516" s="15">
        <v>73200</v>
      </c>
      <c r="F1516" s="15">
        <v>0</v>
      </c>
      <c r="G1516" s="15">
        <v>0</v>
      </c>
      <c r="H1516" s="15">
        <v>0</v>
      </c>
      <c r="I1516" s="15">
        <v>400</v>
      </c>
      <c r="J1516" s="15">
        <v>9202.86</v>
      </c>
      <c r="K1516" s="15">
        <v>0</v>
      </c>
      <c r="L1516" s="15">
        <v>285</v>
      </c>
      <c r="M1516" s="15">
        <v>185</v>
      </c>
      <c r="N1516" s="15">
        <v>7300</v>
      </c>
      <c r="O1516" s="15">
        <v>51504.26</v>
      </c>
      <c r="P1516" s="15">
        <v>0</v>
      </c>
      <c r="Q1516" s="15">
        <v>20903.2</v>
      </c>
      <c r="R1516" s="15">
        <v>18165.400000000001</v>
      </c>
      <c r="S1516" s="15">
        <v>73200</v>
      </c>
      <c r="T1516" s="15">
        <v>16740.060000000001</v>
      </c>
      <c r="U1516" s="15">
        <v>0</v>
      </c>
      <c r="V1516" s="15">
        <v>632.79999999999995</v>
      </c>
      <c r="W1516" s="15">
        <v>83272.86</v>
      </c>
      <c r="X1516" s="16">
        <v>250</v>
      </c>
      <c r="Y1516" s="16">
        <v>0</v>
      </c>
      <c r="Z1516" s="16">
        <v>0</v>
      </c>
      <c r="AA1516" s="16">
        <v>0</v>
      </c>
      <c r="AB1516" s="16">
        <v>250</v>
      </c>
      <c r="AC1516" s="16">
        <v>0</v>
      </c>
      <c r="AD1516" s="15">
        <v>0</v>
      </c>
      <c r="AE1516" s="15">
        <v>42081.4</v>
      </c>
      <c r="AF1516" s="17">
        <v>-206.49</v>
      </c>
      <c r="AG1516" s="17">
        <v>0.6</v>
      </c>
      <c r="AH1516" s="17">
        <v>0</v>
      </c>
      <c r="AI1516" s="17">
        <v>0</v>
      </c>
      <c r="AJ1516" s="17">
        <v>0</v>
      </c>
      <c r="AK1516" s="17">
        <v>0</v>
      </c>
      <c r="AL1516" s="18">
        <v>832</v>
      </c>
      <c r="AM1516" s="18">
        <v>873</v>
      </c>
      <c r="AN1516" s="35">
        <v>42851</v>
      </c>
      <c r="AO1516" s="35">
        <v>42847</v>
      </c>
      <c r="AP1516" s="23" t="s">
        <v>50</v>
      </c>
      <c r="AQ1516" s="36">
        <v>42849.733969907407</v>
      </c>
      <c r="AR1516" s="20" t="s">
        <v>71</v>
      </c>
      <c r="AS1516" s="25" t="s">
        <v>50</v>
      </c>
      <c r="AT1516" s="37">
        <v>42850.879733796297</v>
      </c>
      <c r="AU1516" s="21" t="s">
        <v>57</v>
      </c>
    </row>
    <row r="1517" spans="1:47" x14ac:dyDescent="0.2">
      <c r="A1517" s="4" t="s">
        <v>200</v>
      </c>
      <c r="B1517" s="14" t="s">
        <v>201</v>
      </c>
      <c r="C1517" s="34">
        <v>42847</v>
      </c>
      <c r="D1517" s="15">
        <v>45180</v>
      </c>
      <c r="E1517" s="15">
        <v>44780</v>
      </c>
      <c r="F1517" s="15">
        <v>0</v>
      </c>
      <c r="G1517" s="15">
        <v>0</v>
      </c>
      <c r="H1517" s="15">
        <v>0</v>
      </c>
      <c r="I1517" s="15">
        <v>400</v>
      </c>
      <c r="J1517" s="15">
        <v>6873.81</v>
      </c>
      <c r="K1517" s="15">
        <v>0</v>
      </c>
      <c r="L1517" s="15">
        <v>255</v>
      </c>
      <c r="M1517" s="15">
        <v>505</v>
      </c>
      <c r="N1517" s="15">
        <v>500</v>
      </c>
      <c r="O1517" s="15">
        <v>30284.11</v>
      </c>
      <c r="P1517" s="15">
        <v>80</v>
      </c>
      <c r="Q1517" s="15">
        <v>17010.599999999999</v>
      </c>
      <c r="R1517" s="15">
        <v>5939.1</v>
      </c>
      <c r="S1517" s="15">
        <v>44780</v>
      </c>
      <c r="T1517" s="15">
        <v>8034.4</v>
      </c>
      <c r="U1517" s="15">
        <v>0</v>
      </c>
      <c r="V1517" s="15">
        <v>499.41</v>
      </c>
      <c r="W1517" s="15">
        <v>52813.81</v>
      </c>
      <c r="X1517" s="16">
        <v>110</v>
      </c>
      <c r="Y1517" s="16">
        <v>0</v>
      </c>
      <c r="Z1517" s="16">
        <v>0</v>
      </c>
      <c r="AA1517" s="16">
        <v>0</v>
      </c>
      <c r="AB1517" s="16">
        <v>110</v>
      </c>
      <c r="AC1517" s="16">
        <v>0</v>
      </c>
      <c r="AD1517" s="15">
        <v>0</v>
      </c>
      <c r="AE1517" s="15">
        <v>22760.3</v>
      </c>
      <c r="AF1517" s="17">
        <v>-144.38999999999999</v>
      </c>
      <c r="AG1517" s="17">
        <v>0.7</v>
      </c>
      <c r="AH1517" s="17">
        <v>0</v>
      </c>
      <c r="AI1517" s="17">
        <v>0</v>
      </c>
      <c r="AJ1517" s="17">
        <v>0</v>
      </c>
      <c r="AK1517" s="17">
        <v>0</v>
      </c>
      <c r="AL1517" s="18">
        <v>459</v>
      </c>
      <c r="AM1517" s="18">
        <v>501</v>
      </c>
      <c r="AN1517" s="35">
        <v>42851</v>
      </c>
      <c r="AO1517" s="35">
        <v>42849</v>
      </c>
      <c r="AP1517" s="23" t="s">
        <v>50</v>
      </c>
      <c r="AQ1517" s="36">
        <v>42850.423506944448</v>
      </c>
      <c r="AR1517" s="20" t="s">
        <v>51</v>
      </c>
      <c r="AS1517" s="25" t="s">
        <v>50</v>
      </c>
      <c r="AT1517" s="37">
        <v>42850.879733796297</v>
      </c>
      <c r="AU1517" s="21" t="s">
        <v>57</v>
      </c>
    </row>
    <row r="1518" spans="1:47" x14ac:dyDescent="0.2">
      <c r="A1518" s="4" t="s">
        <v>200</v>
      </c>
      <c r="B1518" s="14" t="s">
        <v>201</v>
      </c>
      <c r="C1518" s="34">
        <v>42849</v>
      </c>
      <c r="D1518" s="15">
        <v>95625</v>
      </c>
      <c r="E1518" s="15">
        <v>94925</v>
      </c>
      <c r="F1518" s="15">
        <v>0</v>
      </c>
      <c r="G1518" s="15">
        <v>0</v>
      </c>
      <c r="H1518" s="15">
        <v>0</v>
      </c>
      <c r="I1518" s="15">
        <v>700</v>
      </c>
      <c r="J1518" s="15">
        <v>9994.6200000000008</v>
      </c>
      <c r="K1518" s="15">
        <v>0</v>
      </c>
      <c r="L1518" s="15">
        <v>245</v>
      </c>
      <c r="M1518" s="15">
        <v>210</v>
      </c>
      <c r="N1518" s="15">
        <v>2400</v>
      </c>
      <c r="O1518" s="15">
        <v>60343.02</v>
      </c>
      <c r="P1518" s="15">
        <v>0</v>
      </c>
      <c r="Q1518" s="15">
        <v>29125.3</v>
      </c>
      <c r="R1518" s="15">
        <v>19006.3</v>
      </c>
      <c r="S1518" s="15">
        <v>94925</v>
      </c>
      <c r="T1518" s="15">
        <v>12866</v>
      </c>
      <c r="U1518" s="15">
        <v>0</v>
      </c>
      <c r="V1518" s="15">
        <v>683.62</v>
      </c>
      <c r="W1518" s="15">
        <v>106074.62</v>
      </c>
      <c r="X1518" s="16">
        <v>300</v>
      </c>
      <c r="Y1518" s="16">
        <v>0</v>
      </c>
      <c r="Z1518" s="16">
        <v>0</v>
      </c>
      <c r="AA1518" s="16">
        <v>0</v>
      </c>
      <c r="AB1518" s="16">
        <v>300</v>
      </c>
      <c r="AC1518" s="16">
        <v>0</v>
      </c>
      <c r="AD1518" s="15">
        <v>0</v>
      </c>
      <c r="AE1518" s="15">
        <v>50193.4</v>
      </c>
      <c r="AF1518" s="17">
        <v>-309.06</v>
      </c>
      <c r="AG1518" s="17">
        <v>0.6</v>
      </c>
      <c r="AH1518" s="17">
        <v>0</v>
      </c>
      <c r="AI1518" s="17">
        <v>0</v>
      </c>
      <c r="AJ1518" s="17">
        <v>0</v>
      </c>
      <c r="AK1518" s="17">
        <v>0</v>
      </c>
      <c r="AL1518" s="18">
        <v>1109</v>
      </c>
      <c r="AM1518" s="18">
        <v>1152</v>
      </c>
      <c r="AN1518" s="35">
        <v>42852</v>
      </c>
      <c r="AO1518" s="35">
        <v>42850</v>
      </c>
      <c r="AP1518" s="23" t="s">
        <v>50</v>
      </c>
      <c r="AQ1518" s="36">
        <v>42851.404189814813</v>
      </c>
      <c r="AR1518" s="20" t="s">
        <v>71</v>
      </c>
      <c r="AS1518" s="25" t="s">
        <v>50</v>
      </c>
      <c r="AT1518" s="37">
        <v>42851.483703703707</v>
      </c>
      <c r="AU1518" s="21" t="s">
        <v>51</v>
      </c>
    </row>
    <row r="1519" spans="1:47" x14ac:dyDescent="0.2">
      <c r="A1519" s="4" t="s">
        <v>200</v>
      </c>
      <c r="B1519" s="14" t="s">
        <v>201</v>
      </c>
      <c r="C1519" s="34">
        <v>42850</v>
      </c>
      <c r="D1519" s="15">
        <v>68980</v>
      </c>
      <c r="E1519" s="15">
        <v>68530</v>
      </c>
      <c r="F1519" s="15">
        <v>0</v>
      </c>
      <c r="G1519" s="15">
        <v>0</v>
      </c>
      <c r="H1519" s="15">
        <v>0</v>
      </c>
      <c r="I1519" s="15">
        <v>450</v>
      </c>
      <c r="J1519" s="15">
        <v>9366.2999999999993</v>
      </c>
      <c r="K1519" s="15">
        <v>0</v>
      </c>
      <c r="L1519" s="15">
        <v>240</v>
      </c>
      <c r="M1519" s="15">
        <v>120</v>
      </c>
      <c r="N1519" s="15">
        <v>800</v>
      </c>
      <c r="O1519" s="15">
        <v>38786.199999999997</v>
      </c>
      <c r="P1519" s="15">
        <v>0</v>
      </c>
      <c r="Q1519" s="15">
        <v>27485.1</v>
      </c>
      <c r="R1519" s="15">
        <v>13235</v>
      </c>
      <c r="S1519" s="15">
        <v>68530</v>
      </c>
      <c r="T1519" s="15">
        <v>10340</v>
      </c>
      <c r="U1519" s="15">
        <v>0</v>
      </c>
      <c r="V1519" s="15">
        <v>636.29999999999995</v>
      </c>
      <c r="W1519" s="15">
        <v>78706.3</v>
      </c>
      <c r="X1519" s="16">
        <v>70</v>
      </c>
      <c r="Y1519" s="16">
        <v>0</v>
      </c>
      <c r="Z1519" s="16">
        <v>0</v>
      </c>
      <c r="AA1519" s="16">
        <v>0</v>
      </c>
      <c r="AB1519" s="16">
        <v>70</v>
      </c>
      <c r="AC1519" s="16">
        <v>0</v>
      </c>
      <c r="AD1519" s="15">
        <v>0</v>
      </c>
      <c r="AE1519" s="15">
        <v>29129.9</v>
      </c>
      <c r="AF1519" s="17">
        <v>-213.31</v>
      </c>
      <c r="AG1519" s="17">
        <v>0</v>
      </c>
      <c r="AH1519" s="17">
        <v>0</v>
      </c>
      <c r="AI1519" s="17">
        <v>0</v>
      </c>
      <c r="AJ1519" s="17">
        <v>0</v>
      </c>
      <c r="AK1519" s="17">
        <v>0</v>
      </c>
      <c r="AL1519" s="18">
        <v>820</v>
      </c>
      <c r="AM1519" s="18">
        <v>843</v>
      </c>
      <c r="AN1519" s="35">
        <v>42853</v>
      </c>
      <c r="AO1519" s="35">
        <v>42851</v>
      </c>
      <c r="AP1519" s="23" t="s">
        <v>50</v>
      </c>
      <c r="AQ1519" s="36">
        <v>42851.786122685182</v>
      </c>
      <c r="AR1519" s="20" t="s">
        <v>71</v>
      </c>
      <c r="AS1519" s="25" t="s">
        <v>50</v>
      </c>
      <c r="AT1519" s="37">
        <v>42852.415972222225</v>
      </c>
      <c r="AU1519" s="21" t="s">
        <v>51</v>
      </c>
    </row>
    <row r="1520" spans="1:47" x14ac:dyDescent="0.2">
      <c r="A1520" s="4" t="s">
        <v>200</v>
      </c>
      <c r="B1520" s="14" t="s">
        <v>201</v>
      </c>
      <c r="C1520" s="34">
        <v>42851</v>
      </c>
      <c r="D1520" s="15">
        <v>77880</v>
      </c>
      <c r="E1520" s="15">
        <v>77180</v>
      </c>
      <c r="F1520" s="15">
        <v>0</v>
      </c>
      <c r="G1520" s="15">
        <v>0</v>
      </c>
      <c r="H1520" s="15">
        <v>0</v>
      </c>
      <c r="I1520" s="15">
        <v>700</v>
      </c>
      <c r="J1520" s="15">
        <v>9112.59</v>
      </c>
      <c r="K1520" s="15">
        <v>0</v>
      </c>
      <c r="L1520" s="15">
        <v>355</v>
      </c>
      <c r="M1520" s="15">
        <v>210</v>
      </c>
      <c r="N1520" s="15">
        <v>5200</v>
      </c>
      <c r="O1520" s="15">
        <v>48732.29</v>
      </c>
      <c r="P1520" s="15">
        <v>0</v>
      </c>
      <c r="Q1520" s="15">
        <v>21923.5</v>
      </c>
      <c r="R1520" s="15">
        <v>22101.8</v>
      </c>
      <c r="S1520" s="15">
        <v>77180</v>
      </c>
      <c r="T1520" s="15">
        <v>14944.48</v>
      </c>
      <c r="U1520" s="15">
        <v>0</v>
      </c>
      <c r="V1520" s="15">
        <v>633.11</v>
      </c>
      <c r="W1520" s="15">
        <v>87557.59</v>
      </c>
      <c r="X1520" s="16">
        <v>40</v>
      </c>
      <c r="Y1520" s="16">
        <v>0</v>
      </c>
      <c r="Z1520" s="16">
        <v>0</v>
      </c>
      <c r="AA1520" s="16">
        <v>0</v>
      </c>
      <c r="AB1520" s="16">
        <v>40</v>
      </c>
      <c r="AC1520" s="16">
        <v>0</v>
      </c>
      <c r="AD1520" s="15">
        <v>0</v>
      </c>
      <c r="AE1520" s="15">
        <v>39094.699999999997</v>
      </c>
      <c r="AF1520" s="17">
        <v>-158.28</v>
      </c>
      <c r="AG1520" s="17">
        <v>0</v>
      </c>
      <c r="AH1520" s="17">
        <v>0</v>
      </c>
      <c r="AI1520" s="17">
        <v>0</v>
      </c>
      <c r="AJ1520" s="17">
        <v>0</v>
      </c>
      <c r="AK1520" s="17">
        <v>0</v>
      </c>
      <c r="AL1520" s="18">
        <v>778</v>
      </c>
      <c r="AM1520" s="18">
        <v>829</v>
      </c>
      <c r="AN1520" s="35">
        <v>42857</v>
      </c>
      <c r="AO1520" s="35">
        <v>42852</v>
      </c>
      <c r="AP1520" s="23" t="s">
        <v>50</v>
      </c>
      <c r="AQ1520" s="36">
        <v>42852.788321759261</v>
      </c>
      <c r="AR1520" s="20" t="s">
        <v>71</v>
      </c>
      <c r="AS1520" s="25" t="s">
        <v>50</v>
      </c>
      <c r="AT1520" s="37">
        <v>42853.463414351849</v>
      </c>
      <c r="AU1520" s="21" t="s">
        <v>51</v>
      </c>
    </row>
    <row r="1521" spans="1:47" x14ac:dyDescent="0.2">
      <c r="A1521" s="4" t="s">
        <v>200</v>
      </c>
      <c r="B1521" s="14" t="s">
        <v>201</v>
      </c>
      <c r="C1521" s="34">
        <v>42852</v>
      </c>
      <c r="D1521" s="15">
        <v>78910</v>
      </c>
      <c r="E1521" s="15">
        <v>78560</v>
      </c>
      <c r="F1521" s="15">
        <v>0</v>
      </c>
      <c r="G1521" s="15">
        <v>0</v>
      </c>
      <c r="H1521" s="15">
        <v>0</v>
      </c>
      <c r="I1521" s="15">
        <v>350</v>
      </c>
      <c r="J1521" s="15">
        <v>12726.93</v>
      </c>
      <c r="K1521" s="15">
        <v>0</v>
      </c>
      <c r="L1521" s="15">
        <v>340</v>
      </c>
      <c r="M1521" s="15">
        <v>725</v>
      </c>
      <c r="N1521" s="15">
        <v>3000</v>
      </c>
      <c r="O1521" s="15">
        <v>47187.199999999997</v>
      </c>
      <c r="P1521" s="15">
        <v>0</v>
      </c>
      <c r="Q1521" s="15">
        <v>33008.800000000003</v>
      </c>
      <c r="R1521" s="15">
        <v>15505.93</v>
      </c>
      <c r="S1521" s="15">
        <v>78560</v>
      </c>
      <c r="T1521" s="15">
        <v>16239.66</v>
      </c>
      <c r="U1521" s="15">
        <v>0</v>
      </c>
      <c r="V1521" s="15">
        <v>902.27</v>
      </c>
      <c r="W1521" s="15">
        <v>92701.93</v>
      </c>
      <c r="X1521" s="16">
        <v>70</v>
      </c>
      <c r="Y1521" s="16">
        <v>0</v>
      </c>
      <c r="Z1521" s="16">
        <v>0</v>
      </c>
      <c r="AA1521" s="16">
        <v>0</v>
      </c>
      <c r="AB1521" s="16">
        <v>70</v>
      </c>
      <c r="AC1521" s="16">
        <v>0</v>
      </c>
      <c r="AD1521" s="15">
        <v>0</v>
      </c>
      <c r="AE1521" s="15">
        <v>33465.269999999997</v>
      </c>
      <c r="AF1521" s="17">
        <v>-298.57</v>
      </c>
      <c r="AG1521" s="17">
        <v>0</v>
      </c>
      <c r="AH1521" s="17">
        <v>0</v>
      </c>
      <c r="AI1521" s="17">
        <v>0</v>
      </c>
      <c r="AJ1521" s="17">
        <v>0</v>
      </c>
      <c r="AK1521" s="17">
        <v>0</v>
      </c>
      <c r="AL1521" s="18">
        <v>886</v>
      </c>
      <c r="AM1521" s="18">
        <v>914</v>
      </c>
      <c r="AN1521" s="35">
        <v>42858</v>
      </c>
      <c r="AO1521" s="35">
        <v>42853</v>
      </c>
      <c r="AP1521" s="23" t="s">
        <v>50</v>
      </c>
      <c r="AQ1521" s="36">
        <v>42855.846296296295</v>
      </c>
      <c r="AR1521" s="20" t="s">
        <v>51</v>
      </c>
      <c r="AS1521" s="25" t="s">
        <v>50</v>
      </c>
      <c r="AT1521" s="37">
        <v>42857.468946759262</v>
      </c>
      <c r="AU1521" s="21" t="s">
        <v>51</v>
      </c>
    </row>
    <row r="1522" spans="1:47" x14ac:dyDescent="0.2">
      <c r="A1522" s="4" t="s">
        <v>200</v>
      </c>
      <c r="B1522" s="14" t="s">
        <v>201</v>
      </c>
      <c r="C1522" s="34">
        <v>42853</v>
      </c>
      <c r="D1522" s="15">
        <v>55375</v>
      </c>
      <c r="E1522" s="15">
        <v>55175</v>
      </c>
      <c r="F1522" s="15">
        <v>0</v>
      </c>
      <c r="G1522" s="15">
        <v>0</v>
      </c>
      <c r="H1522" s="15">
        <v>0</v>
      </c>
      <c r="I1522" s="15">
        <v>200</v>
      </c>
      <c r="J1522" s="15">
        <v>3291</v>
      </c>
      <c r="K1522" s="15">
        <v>0</v>
      </c>
      <c r="L1522" s="15">
        <v>225</v>
      </c>
      <c r="M1522" s="15">
        <v>865</v>
      </c>
      <c r="N1522" s="15">
        <v>9000</v>
      </c>
      <c r="O1522" s="15">
        <v>53925.05</v>
      </c>
      <c r="P1522" s="15">
        <v>0</v>
      </c>
      <c r="Q1522" s="15">
        <v>3960.2</v>
      </c>
      <c r="R1522" s="15">
        <v>10870.75</v>
      </c>
      <c r="S1522" s="15">
        <v>55175</v>
      </c>
      <c r="T1522" s="15">
        <v>13294.39</v>
      </c>
      <c r="U1522" s="15">
        <v>0</v>
      </c>
      <c r="V1522" s="15">
        <v>286.61</v>
      </c>
      <c r="W1522" s="15">
        <v>59756</v>
      </c>
      <c r="X1522" s="16">
        <v>0</v>
      </c>
      <c r="Y1522" s="16">
        <v>0</v>
      </c>
      <c r="Z1522" s="16">
        <v>0</v>
      </c>
      <c r="AA1522" s="16">
        <v>0</v>
      </c>
      <c r="AB1522" s="16">
        <v>0</v>
      </c>
      <c r="AC1522" s="16">
        <v>0</v>
      </c>
      <c r="AD1522" s="15">
        <v>0</v>
      </c>
      <c r="AE1522" s="15">
        <v>49544.05</v>
      </c>
      <c r="AF1522" s="17">
        <v>-69.819999999999993</v>
      </c>
      <c r="AG1522" s="17">
        <v>0</v>
      </c>
      <c r="AH1522" s="17">
        <v>0</v>
      </c>
      <c r="AI1522" s="17">
        <v>0</v>
      </c>
      <c r="AJ1522" s="17">
        <v>0</v>
      </c>
      <c r="AK1522" s="17">
        <v>0</v>
      </c>
      <c r="AL1522" s="18">
        <v>601</v>
      </c>
      <c r="AM1522" s="18">
        <v>639</v>
      </c>
      <c r="AN1522" s="35">
        <v>42859</v>
      </c>
      <c r="AO1522" s="35">
        <v>42854</v>
      </c>
      <c r="AP1522" s="23" t="s">
        <v>50</v>
      </c>
      <c r="AQ1522" s="36">
        <v>42857.65729166667</v>
      </c>
      <c r="AR1522" s="20" t="s">
        <v>71</v>
      </c>
      <c r="AS1522" s="25" t="s">
        <v>50</v>
      </c>
      <c r="AT1522" s="37">
        <v>42857.881354166668</v>
      </c>
      <c r="AU1522" s="21" t="s">
        <v>51</v>
      </c>
    </row>
    <row r="1523" spans="1:47" x14ac:dyDescent="0.2">
      <c r="A1523" s="4" t="s">
        <v>200</v>
      </c>
      <c r="B1523" s="14" t="s">
        <v>201</v>
      </c>
      <c r="C1523" s="34">
        <v>42854</v>
      </c>
      <c r="D1523" s="15">
        <v>38870</v>
      </c>
      <c r="E1523" s="15">
        <v>38670</v>
      </c>
      <c r="F1523" s="15">
        <v>0</v>
      </c>
      <c r="G1523" s="15">
        <v>0</v>
      </c>
      <c r="H1523" s="15">
        <v>0</v>
      </c>
      <c r="I1523" s="15">
        <v>200</v>
      </c>
      <c r="J1523" s="15">
        <v>4220.25</v>
      </c>
      <c r="K1523" s="15">
        <v>0</v>
      </c>
      <c r="L1523" s="15">
        <v>225</v>
      </c>
      <c r="M1523" s="15">
        <v>0</v>
      </c>
      <c r="N1523" s="15">
        <v>1000</v>
      </c>
      <c r="O1523" s="15">
        <v>27535.95</v>
      </c>
      <c r="P1523" s="15">
        <v>30</v>
      </c>
      <c r="Q1523" s="15">
        <v>5901.1</v>
      </c>
      <c r="R1523" s="15">
        <v>10848.2</v>
      </c>
      <c r="S1523" s="15">
        <v>38670</v>
      </c>
      <c r="T1523" s="15">
        <v>5354.44</v>
      </c>
      <c r="U1523" s="15">
        <v>0</v>
      </c>
      <c r="V1523" s="15">
        <v>290.81</v>
      </c>
      <c r="W1523" s="15">
        <v>43315.25</v>
      </c>
      <c r="X1523" s="16">
        <v>0</v>
      </c>
      <c r="Y1523" s="16">
        <v>0</v>
      </c>
      <c r="Z1523" s="16">
        <v>0</v>
      </c>
      <c r="AA1523" s="16">
        <v>0</v>
      </c>
      <c r="AB1523" s="16">
        <v>0</v>
      </c>
      <c r="AC1523" s="16">
        <v>0</v>
      </c>
      <c r="AD1523" s="15">
        <v>0</v>
      </c>
      <c r="AE1523" s="15">
        <v>23090.7</v>
      </c>
      <c r="AF1523" s="17">
        <v>-71.44</v>
      </c>
      <c r="AG1523" s="17">
        <v>0</v>
      </c>
      <c r="AH1523" s="17">
        <v>0</v>
      </c>
      <c r="AI1523" s="17">
        <v>0</v>
      </c>
      <c r="AJ1523" s="17">
        <v>0</v>
      </c>
      <c r="AK1523" s="17">
        <v>0</v>
      </c>
      <c r="AL1523" s="18">
        <v>477</v>
      </c>
      <c r="AM1523" s="18">
        <v>490</v>
      </c>
      <c r="AN1523" s="35">
        <v>42859</v>
      </c>
      <c r="AO1523" s="35">
        <v>42855</v>
      </c>
      <c r="AP1523" s="23" t="s">
        <v>50</v>
      </c>
      <c r="AQ1523" s="36">
        <v>42857.69803240741</v>
      </c>
      <c r="AR1523" s="20" t="s">
        <v>71</v>
      </c>
      <c r="AS1523" s="25" t="s">
        <v>50</v>
      </c>
      <c r="AT1523" s="37">
        <v>42857.881354166668</v>
      </c>
      <c r="AU1523" s="21" t="s">
        <v>51</v>
      </c>
    </row>
    <row r="1524" spans="1:47" x14ac:dyDescent="0.2">
      <c r="A1524" s="4" t="s">
        <v>202</v>
      </c>
      <c r="B1524" s="14" t="s">
        <v>203</v>
      </c>
      <c r="C1524" s="34">
        <v>42826</v>
      </c>
      <c r="D1524" s="15">
        <v>24585</v>
      </c>
      <c r="E1524" s="15">
        <v>24385</v>
      </c>
      <c r="F1524" s="15">
        <v>0</v>
      </c>
      <c r="G1524" s="15">
        <v>0</v>
      </c>
      <c r="H1524" s="15">
        <v>0</v>
      </c>
      <c r="I1524" s="15">
        <v>200</v>
      </c>
      <c r="J1524" s="15">
        <v>4188.6000000000004</v>
      </c>
      <c r="K1524" s="15">
        <v>0</v>
      </c>
      <c r="L1524" s="15">
        <v>245</v>
      </c>
      <c r="M1524" s="15">
        <v>70</v>
      </c>
      <c r="N1524" s="15">
        <v>500</v>
      </c>
      <c r="O1524" s="15">
        <v>16519.099999999999</v>
      </c>
      <c r="P1524" s="15">
        <v>0</v>
      </c>
      <c r="Q1524" s="15">
        <v>6059.2</v>
      </c>
      <c r="R1524" s="15">
        <v>7010.3</v>
      </c>
      <c r="S1524" s="15">
        <v>24385</v>
      </c>
      <c r="T1524" s="15">
        <v>4908.97</v>
      </c>
      <c r="U1524" s="15">
        <v>0</v>
      </c>
      <c r="V1524" s="15">
        <v>294.63</v>
      </c>
      <c r="W1524" s="15">
        <v>29088.6</v>
      </c>
      <c r="X1524" s="16">
        <v>200</v>
      </c>
      <c r="Y1524" s="16">
        <v>0</v>
      </c>
      <c r="Z1524" s="16">
        <v>0</v>
      </c>
      <c r="AA1524" s="16">
        <v>0</v>
      </c>
      <c r="AB1524" s="16">
        <v>200</v>
      </c>
      <c r="AC1524" s="16">
        <v>0</v>
      </c>
      <c r="AD1524" s="15">
        <v>0</v>
      </c>
      <c r="AE1524" s="15">
        <v>12215.5</v>
      </c>
      <c r="AF1524" s="17">
        <v>-139.38999999999999</v>
      </c>
      <c r="AG1524" s="17">
        <v>0.5</v>
      </c>
      <c r="AH1524" s="17">
        <v>0</v>
      </c>
      <c r="AI1524" s="17">
        <v>0</v>
      </c>
      <c r="AJ1524" s="17">
        <v>0</v>
      </c>
      <c r="AK1524" s="17">
        <v>0</v>
      </c>
      <c r="AL1524" s="18">
        <v>317</v>
      </c>
      <c r="AM1524" s="18">
        <v>324</v>
      </c>
      <c r="AN1524" s="35">
        <v>42830</v>
      </c>
      <c r="AO1524" s="35">
        <v>42828</v>
      </c>
      <c r="AP1524" s="23" t="s">
        <v>50</v>
      </c>
      <c r="AQ1524" s="36">
        <v>42829.543923611112</v>
      </c>
      <c r="AR1524" s="20" t="s">
        <v>51</v>
      </c>
      <c r="AS1524" s="25" t="s">
        <v>50</v>
      </c>
      <c r="AT1524" s="37">
        <v>42850.879733796297</v>
      </c>
      <c r="AU1524" s="21" t="s">
        <v>57</v>
      </c>
    </row>
    <row r="1525" spans="1:47" x14ac:dyDescent="0.2">
      <c r="A1525" s="4" t="s">
        <v>202</v>
      </c>
      <c r="B1525" s="14" t="s">
        <v>203</v>
      </c>
      <c r="C1525" s="34">
        <v>42828</v>
      </c>
      <c r="D1525" s="15">
        <v>60710</v>
      </c>
      <c r="E1525" s="15">
        <v>60260</v>
      </c>
      <c r="F1525" s="15">
        <v>0</v>
      </c>
      <c r="G1525" s="15">
        <v>0</v>
      </c>
      <c r="H1525" s="15">
        <v>0</v>
      </c>
      <c r="I1525" s="15">
        <v>450</v>
      </c>
      <c r="J1525" s="15">
        <v>10521.24</v>
      </c>
      <c r="K1525" s="15">
        <v>0</v>
      </c>
      <c r="L1525" s="15">
        <v>365</v>
      </c>
      <c r="M1525" s="15">
        <v>605</v>
      </c>
      <c r="N1525" s="15">
        <v>1600</v>
      </c>
      <c r="O1525" s="15">
        <v>34499.74</v>
      </c>
      <c r="P1525" s="15">
        <v>0</v>
      </c>
      <c r="Q1525" s="15">
        <v>17871</v>
      </c>
      <c r="R1525" s="15">
        <v>21430.5</v>
      </c>
      <c r="S1525" s="15">
        <v>60260</v>
      </c>
      <c r="T1525" s="15">
        <v>13541.24</v>
      </c>
      <c r="U1525" s="15">
        <v>0</v>
      </c>
      <c r="V1525" s="15">
        <v>0</v>
      </c>
      <c r="W1525" s="15">
        <v>72201.240000000005</v>
      </c>
      <c r="X1525" s="16">
        <v>470</v>
      </c>
      <c r="Y1525" s="16">
        <v>0</v>
      </c>
      <c r="Z1525" s="16">
        <v>0</v>
      </c>
      <c r="AA1525" s="16">
        <v>0</v>
      </c>
      <c r="AB1525" s="16">
        <v>470</v>
      </c>
      <c r="AC1525" s="16">
        <v>0</v>
      </c>
      <c r="AD1525" s="15">
        <v>0</v>
      </c>
      <c r="AE1525" s="15">
        <v>23478.5</v>
      </c>
      <c r="AF1525" s="17">
        <v>-361.86</v>
      </c>
      <c r="AG1525" s="17">
        <v>0.5</v>
      </c>
      <c r="AH1525" s="17">
        <v>0</v>
      </c>
      <c r="AI1525" s="17">
        <v>0</v>
      </c>
      <c r="AJ1525" s="17">
        <v>0</v>
      </c>
      <c r="AK1525" s="17">
        <v>0</v>
      </c>
      <c r="AL1525" s="18">
        <v>891</v>
      </c>
      <c r="AM1525" s="18">
        <v>917</v>
      </c>
      <c r="AN1525" s="35">
        <v>42832</v>
      </c>
      <c r="AO1525" s="35">
        <v>42829</v>
      </c>
      <c r="AP1525" s="23" t="s">
        <v>50</v>
      </c>
      <c r="AQ1525" s="36">
        <v>42830.886921296296</v>
      </c>
      <c r="AR1525" s="20" t="s">
        <v>51</v>
      </c>
      <c r="AS1525" s="25" t="s">
        <v>50</v>
      </c>
      <c r="AT1525" s="37">
        <v>42850.879733796297</v>
      </c>
      <c r="AU1525" s="21" t="s">
        <v>57</v>
      </c>
    </row>
    <row r="1526" spans="1:47" x14ac:dyDescent="0.2">
      <c r="A1526" s="4" t="s">
        <v>202</v>
      </c>
      <c r="B1526" s="14" t="s">
        <v>203</v>
      </c>
      <c r="C1526" s="34">
        <v>42829</v>
      </c>
      <c r="D1526" s="15">
        <v>48265</v>
      </c>
      <c r="E1526" s="15">
        <v>47865</v>
      </c>
      <c r="F1526" s="15">
        <v>0</v>
      </c>
      <c r="G1526" s="15">
        <v>0</v>
      </c>
      <c r="H1526" s="15">
        <v>0</v>
      </c>
      <c r="I1526" s="15">
        <v>400</v>
      </c>
      <c r="J1526" s="15">
        <v>6392.4</v>
      </c>
      <c r="K1526" s="15">
        <v>0</v>
      </c>
      <c r="L1526" s="15">
        <v>430</v>
      </c>
      <c r="M1526" s="15">
        <v>170</v>
      </c>
      <c r="N1526" s="15">
        <v>1000</v>
      </c>
      <c r="O1526" s="15">
        <v>29562.6</v>
      </c>
      <c r="P1526" s="15">
        <v>0</v>
      </c>
      <c r="Q1526" s="15">
        <v>13389</v>
      </c>
      <c r="R1526" s="15">
        <v>13305.8</v>
      </c>
      <c r="S1526" s="15">
        <v>47865</v>
      </c>
      <c r="T1526" s="15">
        <v>8392.4</v>
      </c>
      <c r="U1526" s="15">
        <v>0</v>
      </c>
      <c r="V1526" s="15">
        <v>0</v>
      </c>
      <c r="W1526" s="15">
        <v>55257.4</v>
      </c>
      <c r="X1526" s="16">
        <v>0</v>
      </c>
      <c r="Y1526" s="16">
        <v>0</v>
      </c>
      <c r="Z1526" s="16">
        <v>0</v>
      </c>
      <c r="AA1526" s="16">
        <v>0</v>
      </c>
      <c r="AB1526" s="16">
        <v>0</v>
      </c>
      <c r="AC1526" s="16">
        <v>0</v>
      </c>
      <c r="AD1526" s="15">
        <v>0</v>
      </c>
      <c r="AE1526" s="15">
        <v>22570.2</v>
      </c>
      <c r="AF1526" s="17">
        <v>-266.43</v>
      </c>
      <c r="AG1526" s="17">
        <v>-0.2</v>
      </c>
      <c r="AH1526" s="17">
        <v>0</v>
      </c>
      <c r="AI1526" s="17">
        <v>0</v>
      </c>
      <c r="AJ1526" s="17">
        <v>0</v>
      </c>
      <c r="AK1526" s="17">
        <v>0</v>
      </c>
      <c r="AL1526" s="18">
        <v>660</v>
      </c>
      <c r="AM1526" s="18">
        <v>683</v>
      </c>
      <c r="AN1526" s="35">
        <v>42835</v>
      </c>
      <c r="AO1526" s="35">
        <v>42830</v>
      </c>
      <c r="AP1526" s="23" t="s">
        <v>50</v>
      </c>
      <c r="AQ1526" s="36">
        <v>42834.90902777778</v>
      </c>
      <c r="AR1526" s="20" t="s">
        <v>51</v>
      </c>
      <c r="AS1526" s="25" t="s">
        <v>50</v>
      </c>
      <c r="AT1526" s="37">
        <v>42850.879733796297</v>
      </c>
      <c r="AU1526" s="21" t="s">
        <v>57</v>
      </c>
    </row>
    <row r="1527" spans="1:47" x14ac:dyDescent="0.2">
      <c r="A1527" s="4" t="s">
        <v>202</v>
      </c>
      <c r="B1527" s="14" t="s">
        <v>203</v>
      </c>
      <c r="C1527" s="34">
        <v>42830</v>
      </c>
      <c r="D1527" s="15">
        <v>35990</v>
      </c>
      <c r="E1527" s="15">
        <v>35840</v>
      </c>
      <c r="F1527" s="15">
        <v>0</v>
      </c>
      <c r="G1527" s="15">
        <v>0</v>
      </c>
      <c r="H1527" s="15">
        <v>0</v>
      </c>
      <c r="I1527" s="15">
        <v>150</v>
      </c>
      <c r="J1527" s="15">
        <v>6114.81</v>
      </c>
      <c r="K1527" s="15">
        <v>0</v>
      </c>
      <c r="L1527" s="15">
        <v>280</v>
      </c>
      <c r="M1527" s="15">
        <v>155</v>
      </c>
      <c r="N1527" s="15">
        <v>1500</v>
      </c>
      <c r="O1527" s="15">
        <v>21857.91</v>
      </c>
      <c r="P1527" s="15">
        <v>155</v>
      </c>
      <c r="Q1527" s="15">
        <v>10852</v>
      </c>
      <c r="R1527" s="15">
        <v>11174.9</v>
      </c>
      <c r="S1527" s="15">
        <v>35840</v>
      </c>
      <c r="T1527" s="15">
        <v>8199.81</v>
      </c>
      <c r="U1527" s="15">
        <v>0</v>
      </c>
      <c r="V1527" s="15">
        <v>0</v>
      </c>
      <c r="W1527" s="15">
        <v>42539.81</v>
      </c>
      <c r="X1527" s="16">
        <v>340</v>
      </c>
      <c r="Y1527" s="16">
        <v>0</v>
      </c>
      <c r="Z1527" s="16">
        <v>0</v>
      </c>
      <c r="AA1527" s="16">
        <v>0</v>
      </c>
      <c r="AB1527" s="16">
        <v>340</v>
      </c>
      <c r="AC1527" s="16">
        <v>0</v>
      </c>
      <c r="AD1527" s="15">
        <v>0</v>
      </c>
      <c r="AE1527" s="15">
        <v>15648.1</v>
      </c>
      <c r="AF1527" s="17">
        <v>-246.49</v>
      </c>
      <c r="AG1527" s="17">
        <v>-0.1</v>
      </c>
      <c r="AH1527" s="17">
        <v>0</v>
      </c>
      <c r="AI1527" s="17">
        <v>0</v>
      </c>
      <c r="AJ1527" s="17">
        <v>0</v>
      </c>
      <c r="AK1527" s="17">
        <v>0</v>
      </c>
      <c r="AL1527" s="18">
        <v>518</v>
      </c>
      <c r="AM1527" s="18">
        <v>524</v>
      </c>
      <c r="AN1527" s="35">
        <v>42835</v>
      </c>
      <c r="AO1527" s="35">
        <v>42832</v>
      </c>
      <c r="AP1527" s="23" t="s">
        <v>50</v>
      </c>
      <c r="AQ1527" s="36">
        <v>42834.961469907408</v>
      </c>
      <c r="AR1527" s="20" t="s">
        <v>51</v>
      </c>
      <c r="AS1527" s="25" t="s">
        <v>50</v>
      </c>
      <c r="AT1527" s="37">
        <v>42850.879733796297</v>
      </c>
      <c r="AU1527" s="21" t="s">
        <v>57</v>
      </c>
    </row>
    <row r="1528" spans="1:47" x14ac:dyDescent="0.2">
      <c r="A1528" s="4" t="s">
        <v>202</v>
      </c>
      <c r="B1528" s="14" t="s">
        <v>203</v>
      </c>
      <c r="C1528" s="34">
        <v>42832</v>
      </c>
      <c r="D1528" s="15">
        <v>66695</v>
      </c>
      <c r="E1528" s="15">
        <v>66095</v>
      </c>
      <c r="F1528" s="15">
        <v>0</v>
      </c>
      <c r="G1528" s="15">
        <v>0</v>
      </c>
      <c r="H1528" s="15">
        <v>0</v>
      </c>
      <c r="I1528" s="15">
        <v>600</v>
      </c>
      <c r="J1528" s="15">
        <v>5383.83</v>
      </c>
      <c r="K1528" s="15">
        <v>0</v>
      </c>
      <c r="L1528" s="15">
        <v>455</v>
      </c>
      <c r="M1528" s="15">
        <v>365</v>
      </c>
      <c r="N1528" s="15">
        <v>3000</v>
      </c>
      <c r="O1528" s="15">
        <v>46805.33</v>
      </c>
      <c r="P1528" s="15">
        <v>0</v>
      </c>
      <c r="Q1528" s="15">
        <v>2965</v>
      </c>
      <c r="R1528" s="15">
        <v>26128.5</v>
      </c>
      <c r="S1528" s="15">
        <v>66095</v>
      </c>
      <c r="T1528" s="15">
        <v>9803.83</v>
      </c>
      <c r="U1528" s="15">
        <v>0</v>
      </c>
      <c r="V1528" s="15">
        <v>0</v>
      </c>
      <c r="W1528" s="15">
        <v>72898.83</v>
      </c>
      <c r="X1528" s="16">
        <v>230</v>
      </c>
      <c r="Y1528" s="16">
        <v>0</v>
      </c>
      <c r="Z1528" s="16">
        <v>0</v>
      </c>
      <c r="AA1528" s="16">
        <v>0</v>
      </c>
      <c r="AB1528" s="16">
        <v>230</v>
      </c>
      <c r="AC1528" s="16">
        <v>0</v>
      </c>
      <c r="AD1528" s="15">
        <v>0</v>
      </c>
      <c r="AE1528" s="15">
        <v>40831.5</v>
      </c>
      <c r="AF1528" s="17">
        <v>-46.2</v>
      </c>
      <c r="AG1528" s="17">
        <v>0</v>
      </c>
      <c r="AH1528" s="17">
        <v>0</v>
      </c>
      <c r="AI1528" s="17">
        <v>9168.5</v>
      </c>
      <c r="AJ1528" s="17">
        <v>0</v>
      </c>
      <c r="AK1528" s="17">
        <v>0</v>
      </c>
      <c r="AL1528" s="18">
        <v>912</v>
      </c>
      <c r="AM1528" s="18">
        <v>931</v>
      </c>
      <c r="AN1528" s="35">
        <v>42837</v>
      </c>
      <c r="AO1528" s="35">
        <v>42833</v>
      </c>
      <c r="AP1528" s="23" t="s">
        <v>50</v>
      </c>
      <c r="AQ1528" s="36">
        <v>42835.621921296297</v>
      </c>
      <c r="AR1528" s="20" t="s">
        <v>51</v>
      </c>
      <c r="AS1528" s="25" t="s">
        <v>50</v>
      </c>
      <c r="AT1528" s="37">
        <v>42850.879733796297</v>
      </c>
      <c r="AU1528" s="21" t="s">
        <v>57</v>
      </c>
    </row>
    <row r="1529" spans="1:47" x14ac:dyDescent="0.2">
      <c r="A1529" s="4" t="s">
        <v>202</v>
      </c>
      <c r="B1529" s="14" t="s">
        <v>203</v>
      </c>
      <c r="C1529" s="34">
        <v>42833</v>
      </c>
      <c r="D1529" s="15">
        <v>35305</v>
      </c>
      <c r="E1529" s="15">
        <v>35105</v>
      </c>
      <c r="F1529" s="15">
        <v>0</v>
      </c>
      <c r="G1529" s="15">
        <v>0</v>
      </c>
      <c r="H1529" s="15">
        <v>0</v>
      </c>
      <c r="I1529" s="15">
        <v>200</v>
      </c>
      <c r="J1529" s="15">
        <v>3185.85</v>
      </c>
      <c r="K1529" s="15">
        <v>0</v>
      </c>
      <c r="L1529" s="15">
        <v>465</v>
      </c>
      <c r="M1529" s="15">
        <v>155</v>
      </c>
      <c r="N1529" s="15">
        <v>1500</v>
      </c>
      <c r="O1529" s="15">
        <v>27408.76</v>
      </c>
      <c r="P1529" s="15">
        <v>0</v>
      </c>
      <c r="Q1529" s="15">
        <v>2378</v>
      </c>
      <c r="R1529" s="15">
        <v>10824.09</v>
      </c>
      <c r="S1529" s="15">
        <v>35105</v>
      </c>
      <c r="T1529" s="15">
        <v>5505.85</v>
      </c>
      <c r="U1529" s="15">
        <v>0</v>
      </c>
      <c r="V1529" s="15">
        <v>0</v>
      </c>
      <c r="W1529" s="15">
        <v>39110.85</v>
      </c>
      <c r="X1529" s="16">
        <v>110</v>
      </c>
      <c r="Y1529" s="16">
        <v>0</v>
      </c>
      <c r="Z1529" s="16">
        <v>0</v>
      </c>
      <c r="AA1529" s="16">
        <v>0</v>
      </c>
      <c r="AB1529" s="16">
        <v>110</v>
      </c>
      <c r="AC1529" s="16">
        <v>0</v>
      </c>
      <c r="AD1529" s="15">
        <v>0</v>
      </c>
      <c r="AE1529" s="15">
        <v>23712.91</v>
      </c>
      <c r="AF1529" s="17">
        <v>-44.42</v>
      </c>
      <c r="AG1529" s="17">
        <v>0.59</v>
      </c>
      <c r="AH1529" s="17">
        <v>0</v>
      </c>
      <c r="AI1529" s="17">
        <v>-9168.5</v>
      </c>
      <c r="AJ1529" s="17">
        <v>0</v>
      </c>
      <c r="AK1529" s="17">
        <v>0</v>
      </c>
      <c r="AL1529" s="18">
        <v>486</v>
      </c>
      <c r="AM1529" s="18">
        <v>494</v>
      </c>
      <c r="AN1529" s="35">
        <v>42837</v>
      </c>
      <c r="AO1529" s="35">
        <v>42835</v>
      </c>
      <c r="AP1529" s="23" t="s">
        <v>50</v>
      </c>
      <c r="AQ1529" s="36">
        <v>42836.550729166665</v>
      </c>
      <c r="AR1529" s="20" t="s">
        <v>51</v>
      </c>
      <c r="AS1529" s="25" t="s">
        <v>50</v>
      </c>
      <c r="AT1529" s="37">
        <v>42850.879733796297</v>
      </c>
      <c r="AU1529" s="21" t="s">
        <v>57</v>
      </c>
    </row>
    <row r="1530" spans="1:47" x14ac:dyDescent="0.2">
      <c r="A1530" s="4" t="s">
        <v>202</v>
      </c>
      <c r="B1530" s="14" t="s">
        <v>203</v>
      </c>
      <c r="C1530" s="34">
        <v>42835</v>
      </c>
      <c r="D1530" s="15">
        <v>48450</v>
      </c>
      <c r="E1530" s="15">
        <v>48050</v>
      </c>
      <c r="F1530" s="15">
        <v>0</v>
      </c>
      <c r="G1530" s="15">
        <v>0</v>
      </c>
      <c r="H1530" s="15">
        <v>0</v>
      </c>
      <c r="I1530" s="15">
        <v>400</v>
      </c>
      <c r="J1530" s="15">
        <v>4010.94</v>
      </c>
      <c r="K1530" s="15">
        <v>0</v>
      </c>
      <c r="L1530" s="15">
        <v>605</v>
      </c>
      <c r="M1530" s="15">
        <v>560</v>
      </c>
      <c r="N1530" s="15">
        <v>100</v>
      </c>
      <c r="O1530" s="15">
        <v>39164.39</v>
      </c>
      <c r="P1530" s="15">
        <v>0</v>
      </c>
      <c r="Q1530" s="15">
        <v>4152.2</v>
      </c>
      <c r="R1530" s="15">
        <v>10409.35</v>
      </c>
      <c r="S1530" s="15">
        <v>48050</v>
      </c>
      <c r="T1530" s="15">
        <v>5675.94</v>
      </c>
      <c r="U1530" s="15">
        <v>0</v>
      </c>
      <c r="V1530" s="15">
        <v>0</v>
      </c>
      <c r="W1530" s="15">
        <v>53625.94</v>
      </c>
      <c r="X1530" s="16">
        <v>40</v>
      </c>
      <c r="Y1530" s="16">
        <v>0</v>
      </c>
      <c r="Z1530" s="16">
        <v>0</v>
      </c>
      <c r="AA1530" s="16">
        <v>0</v>
      </c>
      <c r="AB1530" s="16">
        <v>40</v>
      </c>
      <c r="AC1530" s="16">
        <v>0</v>
      </c>
      <c r="AD1530" s="15">
        <v>0</v>
      </c>
      <c r="AE1530" s="15">
        <v>34028.449999999997</v>
      </c>
      <c r="AF1530" s="17">
        <v>-64.27</v>
      </c>
      <c r="AG1530" s="17">
        <v>-0.45</v>
      </c>
      <c r="AH1530" s="17">
        <v>0</v>
      </c>
      <c r="AI1530" s="17">
        <v>0</v>
      </c>
      <c r="AJ1530" s="17">
        <v>0</v>
      </c>
      <c r="AK1530" s="17">
        <v>0</v>
      </c>
      <c r="AL1530" s="18">
        <v>613</v>
      </c>
      <c r="AM1530" s="18">
        <v>636</v>
      </c>
      <c r="AN1530" s="35">
        <v>42842</v>
      </c>
      <c r="AO1530" s="35">
        <v>42836</v>
      </c>
      <c r="AP1530" s="23" t="s">
        <v>50</v>
      </c>
      <c r="AQ1530" s="36">
        <v>42837.4452662037</v>
      </c>
      <c r="AR1530" s="20" t="s">
        <v>51</v>
      </c>
      <c r="AS1530" s="25" t="s">
        <v>50</v>
      </c>
      <c r="AT1530" s="37">
        <v>42850.879733796297</v>
      </c>
      <c r="AU1530" s="21" t="s">
        <v>57</v>
      </c>
    </row>
    <row r="1531" spans="1:47" x14ac:dyDescent="0.2">
      <c r="A1531" s="4" t="s">
        <v>202</v>
      </c>
      <c r="B1531" s="14" t="s">
        <v>203</v>
      </c>
      <c r="C1531" s="34">
        <v>42836</v>
      </c>
      <c r="D1531" s="15">
        <v>18015</v>
      </c>
      <c r="E1531" s="15">
        <v>17765</v>
      </c>
      <c r="F1531" s="15">
        <v>0</v>
      </c>
      <c r="G1531" s="15">
        <v>0</v>
      </c>
      <c r="H1531" s="15">
        <v>0</v>
      </c>
      <c r="I1531" s="15">
        <v>250</v>
      </c>
      <c r="J1531" s="15">
        <v>1873.68</v>
      </c>
      <c r="K1531" s="15">
        <v>0</v>
      </c>
      <c r="L1531" s="15">
        <v>105</v>
      </c>
      <c r="M1531" s="15">
        <v>10</v>
      </c>
      <c r="N1531" s="15">
        <v>0</v>
      </c>
      <c r="O1531" s="15">
        <v>11574.28</v>
      </c>
      <c r="P1531" s="15">
        <v>0</v>
      </c>
      <c r="Q1531" s="15">
        <v>30</v>
      </c>
      <c r="R1531" s="15">
        <v>8399.4</v>
      </c>
      <c r="S1531" s="15">
        <v>17765</v>
      </c>
      <c r="T1531" s="15">
        <v>2238.6799999999998</v>
      </c>
      <c r="U1531" s="15">
        <v>0</v>
      </c>
      <c r="V1531" s="15">
        <v>0</v>
      </c>
      <c r="W1531" s="15">
        <v>20003.68</v>
      </c>
      <c r="X1531" s="16">
        <v>380</v>
      </c>
      <c r="Y1531" s="16">
        <v>0</v>
      </c>
      <c r="Z1531" s="16">
        <v>0</v>
      </c>
      <c r="AA1531" s="16">
        <v>0</v>
      </c>
      <c r="AB1531" s="16">
        <v>380</v>
      </c>
      <c r="AC1531" s="16">
        <v>0</v>
      </c>
      <c r="AD1531" s="15">
        <v>0</v>
      </c>
      <c r="AE1531" s="15">
        <v>9965.6</v>
      </c>
      <c r="AF1531" s="17">
        <v>-0.17</v>
      </c>
      <c r="AG1531" s="17">
        <v>0.4</v>
      </c>
      <c r="AH1531" s="17">
        <v>0</v>
      </c>
      <c r="AI1531" s="17">
        <v>0</v>
      </c>
      <c r="AJ1531" s="17">
        <v>0</v>
      </c>
      <c r="AK1531" s="17">
        <v>0</v>
      </c>
      <c r="AL1531" s="18">
        <v>248</v>
      </c>
      <c r="AM1531" s="18">
        <v>263</v>
      </c>
      <c r="AN1531" s="35">
        <v>42843</v>
      </c>
      <c r="AO1531" s="35">
        <v>42837</v>
      </c>
      <c r="AP1531" s="23" t="s">
        <v>50</v>
      </c>
      <c r="AQ1531" s="36">
        <v>42841.677349537036</v>
      </c>
      <c r="AR1531" s="20" t="s">
        <v>51</v>
      </c>
      <c r="AS1531" s="25" t="s">
        <v>50</v>
      </c>
      <c r="AT1531" s="37">
        <v>42850.879733796297</v>
      </c>
      <c r="AU1531" s="21" t="s">
        <v>57</v>
      </c>
    </row>
    <row r="1532" spans="1:47" x14ac:dyDescent="0.2">
      <c r="A1532" s="4" t="s">
        <v>202</v>
      </c>
      <c r="B1532" s="14" t="s">
        <v>203</v>
      </c>
      <c r="C1532" s="34">
        <v>42837</v>
      </c>
      <c r="D1532" s="15">
        <v>3550</v>
      </c>
      <c r="E1532" s="15">
        <v>3500</v>
      </c>
      <c r="F1532" s="15">
        <v>0</v>
      </c>
      <c r="G1532" s="15">
        <v>0</v>
      </c>
      <c r="H1532" s="15">
        <v>0</v>
      </c>
      <c r="I1532" s="15">
        <v>50</v>
      </c>
      <c r="J1532" s="15">
        <v>934.5</v>
      </c>
      <c r="K1532" s="15">
        <v>0</v>
      </c>
      <c r="L1532" s="15">
        <v>0</v>
      </c>
      <c r="M1532" s="15">
        <v>15</v>
      </c>
      <c r="N1532" s="15">
        <v>0</v>
      </c>
      <c r="O1532" s="15">
        <v>3989.5</v>
      </c>
      <c r="P1532" s="15">
        <v>0</v>
      </c>
      <c r="Q1532" s="15">
        <v>0</v>
      </c>
      <c r="R1532" s="15">
        <v>510</v>
      </c>
      <c r="S1532" s="15">
        <v>3500</v>
      </c>
      <c r="T1532" s="15">
        <v>999.5</v>
      </c>
      <c r="U1532" s="15">
        <v>0</v>
      </c>
      <c r="V1532" s="15">
        <v>0</v>
      </c>
      <c r="W1532" s="15">
        <v>4499.5</v>
      </c>
      <c r="X1532" s="16">
        <v>880</v>
      </c>
      <c r="Y1532" s="16">
        <v>0</v>
      </c>
      <c r="Z1532" s="16">
        <v>0</v>
      </c>
      <c r="AA1532" s="16">
        <v>0</v>
      </c>
      <c r="AB1532" s="16">
        <v>880</v>
      </c>
      <c r="AC1532" s="16">
        <v>0</v>
      </c>
      <c r="AD1532" s="15">
        <v>0</v>
      </c>
      <c r="AE1532" s="15">
        <v>3920</v>
      </c>
      <c r="AF1532" s="17">
        <v>0</v>
      </c>
      <c r="AG1532" s="17">
        <v>0</v>
      </c>
      <c r="AH1532" s="17">
        <v>0</v>
      </c>
      <c r="AI1532" s="17">
        <v>0</v>
      </c>
      <c r="AJ1532" s="17">
        <v>0</v>
      </c>
      <c r="AK1532" s="17">
        <v>0</v>
      </c>
      <c r="AL1532" s="18">
        <v>39</v>
      </c>
      <c r="AM1532" s="18">
        <v>40</v>
      </c>
      <c r="AN1532" s="35">
        <v>42844</v>
      </c>
      <c r="AO1532" s="35">
        <v>42838</v>
      </c>
      <c r="AP1532" s="23" t="s">
        <v>50</v>
      </c>
      <c r="AQ1532" s="36">
        <v>42841.913819444446</v>
      </c>
      <c r="AR1532" s="20" t="s">
        <v>51</v>
      </c>
      <c r="AS1532" s="25" t="s">
        <v>50</v>
      </c>
      <c r="AT1532" s="37">
        <v>42850.879733796297</v>
      </c>
      <c r="AU1532" s="21" t="s">
        <v>57</v>
      </c>
    </row>
    <row r="1533" spans="1:47" x14ac:dyDescent="0.2">
      <c r="A1533" s="4" t="s">
        <v>202</v>
      </c>
      <c r="B1533" s="14" t="s">
        <v>203</v>
      </c>
      <c r="C1533" s="34">
        <v>42842</v>
      </c>
      <c r="D1533" s="15">
        <v>48470</v>
      </c>
      <c r="E1533" s="15">
        <v>48170</v>
      </c>
      <c r="F1533" s="15">
        <v>0</v>
      </c>
      <c r="G1533" s="15">
        <v>0</v>
      </c>
      <c r="H1533" s="15">
        <v>0</v>
      </c>
      <c r="I1533" s="15">
        <v>300</v>
      </c>
      <c r="J1533" s="15">
        <v>12445.71</v>
      </c>
      <c r="K1533" s="15">
        <v>0</v>
      </c>
      <c r="L1533" s="15">
        <v>395</v>
      </c>
      <c r="M1533" s="15">
        <v>690</v>
      </c>
      <c r="N1533" s="15">
        <v>1000</v>
      </c>
      <c r="O1533" s="15">
        <v>38618.14</v>
      </c>
      <c r="P1533" s="15">
        <v>0</v>
      </c>
      <c r="Q1533" s="15">
        <v>13626.4</v>
      </c>
      <c r="R1533" s="15">
        <v>10756.17</v>
      </c>
      <c r="S1533" s="15">
        <v>48170</v>
      </c>
      <c r="T1533" s="15">
        <v>14830.71</v>
      </c>
      <c r="U1533" s="15">
        <v>0</v>
      </c>
      <c r="V1533" s="15">
        <v>0</v>
      </c>
      <c r="W1533" s="15">
        <v>62000.71</v>
      </c>
      <c r="X1533" s="16">
        <v>260</v>
      </c>
      <c r="Y1533" s="16">
        <v>0</v>
      </c>
      <c r="Z1533" s="16">
        <v>0</v>
      </c>
      <c r="AA1533" s="16">
        <v>0</v>
      </c>
      <c r="AB1533" s="16">
        <v>260</v>
      </c>
      <c r="AC1533" s="16">
        <v>0</v>
      </c>
      <c r="AD1533" s="15">
        <v>0</v>
      </c>
      <c r="AE1533" s="15">
        <v>25347.43</v>
      </c>
      <c r="AF1533" s="17">
        <v>-281.01</v>
      </c>
      <c r="AG1533" s="17">
        <v>-0.43</v>
      </c>
      <c r="AH1533" s="17">
        <v>0</v>
      </c>
      <c r="AI1533" s="17">
        <v>0</v>
      </c>
      <c r="AJ1533" s="17">
        <v>0</v>
      </c>
      <c r="AK1533" s="17">
        <v>0</v>
      </c>
      <c r="AL1533" s="18">
        <v>785</v>
      </c>
      <c r="AM1533" s="18">
        <v>792</v>
      </c>
      <c r="AN1533" s="35">
        <v>42845</v>
      </c>
      <c r="AO1533" s="35">
        <v>42843</v>
      </c>
      <c r="AP1533" s="23" t="s">
        <v>50</v>
      </c>
      <c r="AQ1533" s="36">
        <v>42843.764884259261</v>
      </c>
      <c r="AR1533" s="20" t="s">
        <v>51</v>
      </c>
      <c r="AS1533" s="25" t="s">
        <v>50</v>
      </c>
      <c r="AT1533" s="37">
        <v>42850.879733796297</v>
      </c>
      <c r="AU1533" s="21" t="s">
        <v>57</v>
      </c>
    </row>
    <row r="1534" spans="1:47" x14ac:dyDescent="0.2">
      <c r="A1534" s="4" t="s">
        <v>202</v>
      </c>
      <c r="B1534" s="14" t="s">
        <v>203</v>
      </c>
      <c r="C1534" s="34">
        <v>42843</v>
      </c>
      <c r="D1534" s="15">
        <v>46385</v>
      </c>
      <c r="E1534" s="15">
        <v>46185</v>
      </c>
      <c r="F1534" s="15">
        <v>0</v>
      </c>
      <c r="G1534" s="15">
        <v>0</v>
      </c>
      <c r="H1534" s="15">
        <v>0</v>
      </c>
      <c r="I1534" s="15">
        <v>200</v>
      </c>
      <c r="J1534" s="15">
        <v>8698.6200000000008</v>
      </c>
      <c r="K1534" s="15">
        <v>0</v>
      </c>
      <c r="L1534" s="15">
        <v>285</v>
      </c>
      <c r="M1534" s="15">
        <v>530</v>
      </c>
      <c r="N1534" s="15">
        <v>2000</v>
      </c>
      <c r="O1534" s="15">
        <v>37053.550000000003</v>
      </c>
      <c r="P1534" s="15">
        <v>0</v>
      </c>
      <c r="Q1534" s="15">
        <v>10437.799999999999</v>
      </c>
      <c r="R1534" s="15">
        <v>10407.27</v>
      </c>
      <c r="S1534" s="15">
        <v>46185</v>
      </c>
      <c r="T1534" s="15">
        <v>11713.62</v>
      </c>
      <c r="U1534" s="15">
        <v>0</v>
      </c>
      <c r="V1534" s="15">
        <v>0</v>
      </c>
      <c r="W1534" s="15">
        <v>55898.62</v>
      </c>
      <c r="X1534" s="16">
        <v>250</v>
      </c>
      <c r="Y1534" s="16">
        <v>0</v>
      </c>
      <c r="Z1534" s="16">
        <v>0</v>
      </c>
      <c r="AA1534" s="16">
        <v>0</v>
      </c>
      <c r="AB1534" s="16">
        <v>250</v>
      </c>
      <c r="AC1534" s="16">
        <v>0</v>
      </c>
      <c r="AD1534" s="15">
        <v>0</v>
      </c>
      <c r="AE1534" s="15">
        <v>27789.93</v>
      </c>
      <c r="AF1534" s="17">
        <v>-236.7</v>
      </c>
      <c r="AG1534" s="17">
        <v>7.0000000000000007E-2</v>
      </c>
      <c r="AH1534" s="17">
        <v>0</v>
      </c>
      <c r="AI1534" s="17">
        <v>0</v>
      </c>
      <c r="AJ1534" s="17">
        <v>0</v>
      </c>
      <c r="AK1534" s="17">
        <v>0</v>
      </c>
      <c r="AL1534" s="18">
        <v>595</v>
      </c>
      <c r="AM1534" s="18">
        <v>611</v>
      </c>
      <c r="AN1534" s="35">
        <v>42846</v>
      </c>
      <c r="AO1534" s="35">
        <v>42844</v>
      </c>
      <c r="AP1534" s="23" t="s">
        <v>50</v>
      </c>
      <c r="AQ1534" s="36">
        <v>42845.387418981481</v>
      </c>
      <c r="AR1534" s="20" t="s">
        <v>51</v>
      </c>
      <c r="AS1534" s="25" t="s">
        <v>50</v>
      </c>
      <c r="AT1534" s="37">
        <v>42850.879733796297</v>
      </c>
      <c r="AU1534" s="21" t="s">
        <v>57</v>
      </c>
    </row>
    <row r="1535" spans="1:47" x14ac:dyDescent="0.2">
      <c r="A1535" s="4" t="s">
        <v>202</v>
      </c>
      <c r="B1535" s="14" t="s">
        <v>203</v>
      </c>
      <c r="C1535" s="34">
        <v>42844</v>
      </c>
      <c r="D1535" s="15">
        <v>40540</v>
      </c>
      <c r="E1535" s="15">
        <v>40040</v>
      </c>
      <c r="F1535" s="15">
        <v>0</v>
      </c>
      <c r="G1535" s="15">
        <v>0</v>
      </c>
      <c r="H1535" s="15">
        <v>0</v>
      </c>
      <c r="I1535" s="15">
        <v>500</v>
      </c>
      <c r="J1535" s="15">
        <v>9715.14</v>
      </c>
      <c r="K1535" s="15">
        <v>0</v>
      </c>
      <c r="L1535" s="15">
        <v>305</v>
      </c>
      <c r="M1535" s="15">
        <v>390</v>
      </c>
      <c r="N1535" s="15">
        <v>1100</v>
      </c>
      <c r="O1535" s="15">
        <v>30556.42</v>
      </c>
      <c r="P1535" s="15">
        <v>0</v>
      </c>
      <c r="Q1535" s="15">
        <v>11757.61</v>
      </c>
      <c r="R1535" s="15">
        <v>9736.11</v>
      </c>
      <c r="S1535" s="15">
        <v>40040</v>
      </c>
      <c r="T1535" s="15">
        <v>12010.14</v>
      </c>
      <c r="U1535" s="15">
        <v>0</v>
      </c>
      <c r="V1535" s="15">
        <v>0</v>
      </c>
      <c r="W1535" s="15">
        <v>50950.14</v>
      </c>
      <c r="X1535" s="16">
        <v>240</v>
      </c>
      <c r="Y1535" s="16">
        <v>0</v>
      </c>
      <c r="Z1535" s="16">
        <v>0</v>
      </c>
      <c r="AA1535" s="16">
        <v>0</v>
      </c>
      <c r="AB1535" s="16">
        <v>240</v>
      </c>
      <c r="AC1535" s="16">
        <v>0</v>
      </c>
      <c r="AD1535" s="15">
        <v>0</v>
      </c>
      <c r="AE1535" s="15">
        <v>20386.28</v>
      </c>
      <c r="AF1535" s="17">
        <v>-262.02</v>
      </c>
      <c r="AG1535" s="17">
        <v>-0.28000000000000003</v>
      </c>
      <c r="AH1535" s="17">
        <v>0</v>
      </c>
      <c r="AI1535" s="17">
        <v>0</v>
      </c>
      <c r="AJ1535" s="17">
        <v>0</v>
      </c>
      <c r="AK1535" s="17">
        <v>0</v>
      </c>
      <c r="AL1535" s="18">
        <v>557</v>
      </c>
      <c r="AM1535" s="18">
        <v>562</v>
      </c>
      <c r="AN1535" s="35">
        <v>42849</v>
      </c>
      <c r="AO1535" s="35">
        <v>42845</v>
      </c>
      <c r="AP1535" s="23" t="s">
        <v>50</v>
      </c>
      <c r="AQ1535" s="36">
        <v>42845.751886574071</v>
      </c>
      <c r="AR1535" s="20" t="s">
        <v>51</v>
      </c>
      <c r="AS1535" s="25" t="s">
        <v>50</v>
      </c>
      <c r="AT1535" s="37">
        <v>42850.879733796297</v>
      </c>
      <c r="AU1535" s="21" t="s">
        <v>57</v>
      </c>
    </row>
    <row r="1536" spans="1:47" x14ac:dyDescent="0.2">
      <c r="A1536" s="4" t="s">
        <v>202</v>
      </c>
      <c r="B1536" s="14" t="s">
        <v>203</v>
      </c>
      <c r="C1536" s="34">
        <v>42845</v>
      </c>
      <c r="D1536" s="15">
        <v>34555</v>
      </c>
      <c r="E1536" s="15">
        <v>34405</v>
      </c>
      <c r="F1536" s="15">
        <v>0</v>
      </c>
      <c r="G1536" s="15">
        <v>0</v>
      </c>
      <c r="H1536" s="15">
        <v>0</v>
      </c>
      <c r="I1536" s="15">
        <v>150</v>
      </c>
      <c r="J1536" s="15">
        <v>8418.7199999999993</v>
      </c>
      <c r="K1536" s="15">
        <v>0</v>
      </c>
      <c r="L1536" s="15">
        <v>265</v>
      </c>
      <c r="M1536" s="15">
        <v>200</v>
      </c>
      <c r="N1536" s="15">
        <v>1500</v>
      </c>
      <c r="O1536" s="15">
        <v>23472.720000000001</v>
      </c>
      <c r="P1536" s="15">
        <v>0</v>
      </c>
      <c r="Q1536" s="15">
        <v>11524.4</v>
      </c>
      <c r="R1536" s="15">
        <v>9941.6</v>
      </c>
      <c r="S1536" s="15">
        <v>34405</v>
      </c>
      <c r="T1536" s="15">
        <v>10533.72</v>
      </c>
      <c r="U1536" s="15">
        <v>0</v>
      </c>
      <c r="V1536" s="15">
        <v>0</v>
      </c>
      <c r="W1536" s="15">
        <v>43438.720000000001</v>
      </c>
      <c r="X1536" s="16">
        <v>40</v>
      </c>
      <c r="Y1536" s="16">
        <v>0</v>
      </c>
      <c r="Z1536" s="16">
        <v>0</v>
      </c>
      <c r="AA1536" s="16">
        <v>0</v>
      </c>
      <c r="AB1536" s="16">
        <v>40</v>
      </c>
      <c r="AC1536" s="16">
        <v>0</v>
      </c>
      <c r="AD1536" s="15">
        <v>0</v>
      </c>
      <c r="AE1536" s="15">
        <v>14629</v>
      </c>
      <c r="AF1536" s="17">
        <v>-254.03</v>
      </c>
      <c r="AG1536" s="17">
        <v>0</v>
      </c>
      <c r="AH1536" s="17">
        <v>0</v>
      </c>
      <c r="AI1536" s="17">
        <v>0</v>
      </c>
      <c r="AJ1536" s="17">
        <v>0</v>
      </c>
      <c r="AK1536" s="17">
        <v>0</v>
      </c>
      <c r="AL1536" s="18">
        <v>487</v>
      </c>
      <c r="AM1536" s="18">
        <v>493</v>
      </c>
      <c r="AN1536" s="35">
        <v>42850</v>
      </c>
      <c r="AO1536" s="35">
        <v>42846</v>
      </c>
      <c r="AP1536" s="23" t="s">
        <v>50</v>
      </c>
      <c r="AQ1536" s="36">
        <v>42848.840486111112</v>
      </c>
      <c r="AR1536" s="20" t="s">
        <v>51</v>
      </c>
      <c r="AS1536" s="25" t="s">
        <v>50</v>
      </c>
      <c r="AT1536" s="37">
        <v>42850.879733796297</v>
      </c>
      <c r="AU1536" s="21" t="s">
        <v>57</v>
      </c>
    </row>
    <row r="1537" spans="1:47" x14ac:dyDescent="0.2">
      <c r="A1537" s="4" t="s">
        <v>202</v>
      </c>
      <c r="B1537" s="14" t="s">
        <v>203</v>
      </c>
      <c r="C1537" s="34">
        <v>42846</v>
      </c>
      <c r="D1537" s="15">
        <v>34395</v>
      </c>
      <c r="E1537" s="15">
        <v>34245</v>
      </c>
      <c r="F1537" s="15">
        <v>0</v>
      </c>
      <c r="G1537" s="15">
        <v>0</v>
      </c>
      <c r="H1537" s="15">
        <v>0</v>
      </c>
      <c r="I1537" s="15">
        <v>150</v>
      </c>
      <c r="J1537" s="15">
        <v>8330.64</v>
      </c>
      <c r="K1537" s="15">
        <v>0</v>
      </c>
      <c r="L1537" s="15">
        <v>210</v>
      </c>
      <c r="M1537" s="15">
        <v>65</v>
      </c>
      <c r="N1537" s="15">
        <v>700</v>
      </c>
      <c r="O1537" s="15">
        <v>22453.599999999999</v>
      </c>
      <c r="P1537" s="15">
        <v>30</v>
      </c>
      <c r="Q1537" s="15">
        <v>12470.14</v>
      </c>
      <c r="R1537" s="15">
        <v>8746.9</v>
      </c>
      <c r="S1537" s="15">
        <v>34245</v>
      </c>
      <c r="T1537" s="15">
        <v>9455.64</v>
      </c>
      <c r="U1537" s="15">
        <v>0</v>
      </c>
      <c r="V1537" s="15">
        <v>0</v>
      </c>
      <c r="W1537" s="15">
        <v>43000.639999999999</v>
      </c>
      <c r="X1537" s="16">
        <v>40</v>
      </c>
      <c r="Y1537" s="16">
        <v>0</v>
      </c>
      <c r="Z1537" s="16">
        <v>0</v>
      </c>
      <c r="AA1537" s="16">
        <v>0</v>
      </c>
      <c r="AB1537" s="16">
        <v>40</v>
      </c>
      <c r="AC1537" s="16">
        <v>0</v>
      </c>
      <c r="AD1537" s="15">
        <v>0</v>
      </c>
      <c r="AE1537" s="15">
        <v>13887.96</v>
      </c>
      <c r="AF1537" s="17">
        <v>-283.89</v>
      </c>
      <c r="AG1537" s="17">
        <v>0.04</v>
      </c>
      <c r="AH1537" s="17">
        <v>0</v>
      </c>
      <c r="AI1537" s="17">
        <v>0</v>
      </c>
      <c r="AJ1537" s="17">
        <v>0</v>
      </c>
      <c r="AK1537" s="17">
        <v>0</v>
      </c>
      <c r="AL1537" s="18">
        <v>437</v>
      </c>
      <c r="AM1537" s="18">
        <v>448</v>
      </c>
      <c r="AN1537" s="35">
        <v>42851</v>
      </c>
      <c r="AO1537" s="35">
        <v>42847</v>
      </c>
      <c r="AP1537" s="23" t="s">
        <v>50</v>
      </c>
      <c r="AQ1537" s="36">
        <v>42849.705601851849</v>
      </c>
      <c r="AR1537" s="20" t="s">
        <v>71</v>
      </c>
      <c r="AS1537" s="25" t="s">
        <v>50</v>
      </c>
      <c r="AT1537" s="37">
        <v>42850.879733796297</v>
      </c>
      <c r="AU1537" s="21" t="s">
        <v>57</v>
      </c>
    </row>
    <row r="1538" spans="1:47" x14ac:dyDescent="0.2">
      <c r="A1538" s="4" t="s">
        <v>202</v>
      </c>
      <c r="B1538" s="14" t="s">
        <v>203</v>
      </c>
      <c r="C1538" s="34">
        <v>42847</v>
      </c>
      <c r="D1538" s="15">
        <v>22980</v>
      </c>
      <c r="E1538" s="15">
        <v>22880</v>
      </c>
      <c r="F1538" s="15">
        <v>0</v>
      </c>
      <c r="G1538" s="15">
        <v>0</v>
      </c>
      <c r="H1538" s="15">
        <v>0</v>
      </c>
      <c r="I1538" s="15">
        <v>100</v>
      </c>
      <c r="J1538" s="15">
        <v>1812.15</v>
      </c>
      <c r="K1538" s="15">
        <v>90</v>
      </c>
      <c r="L1538" s="15">
        <v>280</v>
      </c>
      <c r="M1538" s="15">
        <v>355</v>
      </c>
      <c r="N1538" s="15">
        <v>1300</v>
      </c>
      <c r="O1538" s="15">
        <v>19440.330000000002</v>
      </c>
      <c r="P1538" s="15">
        <v>0</v>
      </c>
      <c r="Q1538" s="15">
        <v>340</v>
      </c>
      <c r="R1538" s="15">
        <v>7036.82</v>
      </c>
      <c r="S1538" s="15">
        <v>22880</v>
      </c>
      <c r="T1538" s="15">
        <v>3937.15</v>
      </c>
      <c r="U1538" s="15">
        <v>0</v>
      </c>
      <c r="V1538" s="15">
        <v>0</v>
      </c>
      <c r="W1538" s="15">
        <v>25517.15</v>
      </c>
      <c r="X1538" s="16">
        <v>40</v>
      </c>
      <c r="Y1538" s="16">
        <v>0</v>
      </c>
      <c r="Z1538" s="16">
        <v>0</v>
      </c>
      <c r="AA1538" s="16">
        <v>0</v>
      </c>
      <c r="AB1538" s="16">
        <v>40</v>
      </c>
      <c r="AC1538" s="16">
        <v>0</v>
      </c>
      <c r="AD1538" s="15">
        <v>0</v>
      </c>
      <c r="AE1538" s="15">
        <v>16943.18</v>
      </c>
      <c r="AF1538" s="17">
        <v>-7.82</v>
      </c>
      <c r="AG1538" s="17">
        <v>-0.18</v>
      </c>
      <c r="AH1538" s="17">
        <v>0</v>
      </c>
      <c r="AI1538" s="17">
        <v>0</v>
      </c>
      <c r="AJ1538" s="17">
        <v>0</v>
      </c>
      <c r="AK1538" s="17">
        <v>0</v>
      </c>
      <c r="AL1538" s="18">
        <v>291</v>
      </c>
      <c r="AM1538" s="18">
        <v>294</v>
      </c>
      <c r="AN1538" s="35">
        <v>42851</v>
      </c>
      <c r="AO1538" s="35">
        <v>42849</v>
      </c>
      <c r="AP1538" s="23" t="s">
        <v>50</v>
      </c>
      <c r="AQ1538" s="36">
        <v>42850.397627314815</v>
      </c>
      <c r="AR1538" s="20" t="s">
        <v>51</v>
      </c>
      <c r="AS1538" s="25" t="s">
        <v>50</v>
      </c>
      <c r="AT1538" s="37">
        <v>42850.879733796297</v>
      </c>
      <c r="AU1538" s="21" t="s">
        <v>57</v>
      </c>
    </row>
    <row r="1539" spans="1:47" x14ac:dyDescent="0.2">
      <c r="A1539" s="4" t="s">
        <v>202</v>
      </c>
      <c r="B1539" s="14" t="s">
        <v>203</v>
      </c>
      <c r="C1539" s="34">
        <v>42849</v>
      </c>
      <c r="D1539" s="15">
        <v>47105</v>
      </c>
      <c r="E1539" s="15">
        <v>46855</v>
      </c>
      <c r="F1539" s="15">
        <v>0</v>
      </c>
      <c r="G1539" s="15">
        <v>0</v>
      </c>
      <c r="H1539" s="15">
        <v>0</v>
      </c>
      <c r="I1539" s="15">
        <v>250</v>
      </c>
      <c r="J1539" s="15">
        <v>4100.7299999999996</v>
      </c>
      <c r="K1539" s="15">
        <v>0</v>
      </c>
      <c r="L1539" s="15">
        <v>385</v>
      </c>
      <c r="M1539" s="15">
        <v>85</v>
      </c>
      <c r="N1539" s="15">
        <v>2200</v>
      </c>
      <c r="O1539" s="15">
        <v>36302.239999999998</v>
      </c>
      <c r="P1539" s="15">
        <v>0</v>
      </c>
      <c r="Q1539" s="15">
        <v>2820.5</v>
      </c>
      <c r="R1539" s="15">
        <v>14752.99</v>
      </c>
      <c r="S1539" s="15">
        <v>46855</v>
      </c>
      <c r="T1539" s="15">
        <v>7020.73</v>
      </c>
      <c r="U1539" s="15">
        <v>0</v>
      </c>
      <c r="V1539" s="15">
        <v>0</v>
      </c>
      <c r="W1539" s="15">
        <v>51675.73</v>
      </c>
      <c r="X1539" s="16">
        <v>220</v>
      </c>
      <c r="Y1539" s="16">
        <v>0</v>
      </c>
      <c r="Z1539" s="16">
        <v>0</v>
      </c>
      <c r="AA1539" s="16">
        <v>0</v>
      </c>
      <c r="AB1539" s="16">
        <v>220</v>
      </c>
      <c r="AC1539" s="16">
        <v>0</v>
      </c>
      <c r="AD1539" s="15">
        <v>0</v>
      </c>
      <c r="AE1539" s="15">
        <v>31951.51</v>
      </c>
      <c r="AF1539" s="17">
        <v>-50.45</v>
      </c>
      <c r="AG1539" s="17">
        <v>0.49</v>
      </c>
      <c r="AH1539" s="17">
        <v>0</v>
      </c>
      <c r="AI1539" s="17">
        <v>0</v>
      </c>
      <c r="AJ1539" s="17">
        <v>0</v>
      </c>
      <c r="AK1539" s="17">
        <v>0</v>
      </c>
      <c r="AL1539" s="18">
        <v>653</v>
      </c>
      <c r="AM1539" s="18">
        <v>683</v>
      </c>
      <c r="AN1539" s="35">
        <v>42852</v>
      </c>
      <c r="AO1539" s="35">
        <v>42850</v>
      </c>
      <c r="AP1539" s="23" t="s">
        <v>50</v>
      </c>
      <c r="AQ1539" s="36">
        <v>42851.365601851852</v>
      </c>
      <c r="AR1539" s="20" t="s">
        <v>71</v>
      </c>
      <c r="AS1539" s="25" t="s">
        <v>50</v>
      </c>
      <c r="AT1539" s="37">
        <v>42851.483703703707</v>
      </c>
      <c r="AU1539" s="21" t="s">
        <v>51</v>
      </c>
    </row>
    <row r="1540" spans="1:47" x14ac:dyDescent="0.2">
      <c r="A1540" s="4" t="s">
        <v>202</v>
      </c>
      <c r="B1540" s="14" t="s">
        <v>203</v>
      </c>
      <c r="C1540" s="34">
        <v>42850</v>
      </c>
      <c r="D1540" s="15">
        <v>30535</v>
      </c>
      <c r="E1540" s="15">
        <v>30335</v>
      </c>
      <c r="F1540" s="15">
        <v>0</v>
      </c>
      <c r="G1540" s="15">
        <v>0</v>
      </c>
      <c r="H1540" s="15">
        <v>0</v>
      </c>
      <c r="I1540" s="15">
        <v>200</v>
      </c>
      <c r="J1540" s="15">
        <v>4482.72</v>
      </c>
      <c r="K1540" s="15">
        <v>0</v>
      </c>
      <c r="L1540" s="15">
        <v>330</v>
      </c>
      <c r="M1540" s="15">
        <v>205</v>
      </c>
      <c r="N1540" s="15">
        <v>1000</v>
      </c>
      <c r="O1540" s="15">
        <v>26223.02</v>
      </c>
      <c r="P1540" s="15">
        <v>0</v>
      </c>
      <c r="Q1540" s="15">
        <v>2030.6</v>
      </c>
      <c r="R1540" s="15">
        <v>8299.1</v>
      </c>
      <c r="S1540" s="15">
        <v>30335</v>
      </c>
      <c r="T1540" s="15">
        <v>6217.72</v>
      </c>
      <c r="U1540" s="15">
        <v>0</v>
      </c>
      <c r="V1540" s="15">
        <v>0</v>
      </c>
      <c r="W1540" s="15">
        <v>35552.720000000001</v>
      </c>
      <c r="X1540" s="16">
        <v>150</v>
      </c>
      <c r="Y1540" s="16">
        <v>0</v>
      </c>
      <c r="Z1540" s="16">
        <v>0</v>
      </c>
      <c r="AA1540" s="16">
        <v>0</v>
      </c>
      <c r="AB1540" s="16">
        <v>150</v>
      </c>
      <c r="AC1540" s="16">
        <v>0</v>
      </c>
      <c r="AD1540" s="15">
        <v>0</v>
      </c>
      <c r="AE1540" s="15">
        <v>21355.3</v>
      </c>
      <c r="AF1540" s="17">
        <v>-36.71</v>
      </c>
      <c r="AG1540" s="17">
        <v>-0.3</v>
      </c>
      <c r="AH1540" s="17">
        <v>0</v>
      </c>
      <c r="AI1540" s="17">
        <v>0</v>
      </c>
      <c r="AJ1540" s="17">
        <v>0</v>
      </c>
      <c r="AK1540" s="17">
        <v>0</v>
      </c>
      <c r="AL1540" s="18">
        <v>419</v>
      </c>
      <c r="AM1540" s="18">
        <v>421</v>
      </c>
      <c r="AN1540" s="35">
        <v>42853</v>
      </c>
      <c r="AO1540" s="35">
        <v>42851</v>
      </c>
      <c r="AP1540" s="23" t="s">
        <v>50</v>
      </c>
      <c r="AQ1540" s="36">
        <v>42851.768275462964</v>
      </c>
      <c r="AR1540" s="20" t="s">
        <v>71</v>
      </c>
      <c r="AS1540" s="25" t="s">
        <v>50</v>
      </c>
      <c r="AT1540" s="37">
        <v>42852.415972222225</v>
      </c>
      <c r="AU1540" s="21" t="s">
        <v>51</v>
      </c>
    </row>
    <row r="1541" spans="1:47" x14ac:dyDescent="0.2">
      <c r="A1541" s="4" t="s">
        <v>202</v>
      </c>
      <c r="B1541" s="14" t="s">
        <v>203</v>
      </c>
      <c r="C1541" s="34">
        <v>42851</v>
      </c>
      <c r="D1541" s="15">
        <v>32260</v>
      </c>
      <c r="E1541" s="15">
        <v>31960</v>
      </c>
      <c r="F1541" s="15">
        <v>0</v>
      </c>
      <c r="G1541" s="15">
        <v>0</v>
      </c>
      <c r="H1541" s="15">
        <v>0</v>
      </c>
      <c r="I1541" s="15">
        <v>300</v>
      </c>
      <c r="J1541" s="15">
        <v>6604.23</v>
      </c>
      <c r="K1541" s="15">
        <v>0</v>
      </c>
      <c r="L1541" s="15">
        <v>235</v>
      </c>
      <c r="M1541" s="15">
        <v>575</v>
      </c>
      <c r="N1541" s="15">
        <v>1500</v>
      </c>
      <c r="O1541" s="15">
        <v>22107.759999999998</v>
      </c>
      <c r="P1541" s="15">
        <v>553</v>
      </c>
      <c r="Q1541" s="15">
        <v>9411.7999999999993</v>
      </c>
      <c r="R1541" s="15">
        <v>9101.67</v>
      </c>
      <c r="S1541" s="15">
        <v>31960</v>
      </c>
      <c r="T1541" s="15">
        <v>9214.23</v>
      </c>
      <c r="U1541" s="15">
        <v>0</v>
      </c>
      <c r="V1541" s="15">
        <v>0</v>
      </c>
      <c r="W1541" s="15">
        <v>39674.230000000003</v>
      </c>
      <c r="X1541" s="16">
        <v>70</v>
      </c>
      <c r="Y1541" s="16">
        <v>0</v>
      </c>
      <c r="Z1541" s="16">
        <v>0</v>
      </c>
      <c r="AA1541" s="16">
        <v>0</v>
      </c>
      <c r="AB1541" s="16">
        <v>70</v>
      </c>
      <c r="AC1541" s="16">
        <v>0</v>
      </c>
      <c r="AD1541" s="15">
        <v>0</v>
      </c>
      <c r="AE1541" s="15">
        <v>14763.53</v>
      </c>
      <c r="AF1541" s="17">
        <v>-196.08</v>
      </c>
      <c r="AG1541" s="17">
        <v>0.47</v>
      </c>
      <c r="AH1541" s="17">
        <v>0</v>
      </c>
      <c r="AI1541" s="17">
        <v>0</v>
      </c>
      <c r="AJ1541" s="17">
        <v>0</v>
      </c>
      <c r="AK1541" s="17">
        <v>0</v>
      </c>
      <c r="AL1541" s="18">
        <v>453</v>
      </c>
      <c r="AM1541" s="18">
        <v>474</v>
      </c>
      <c r="AN1541" s="35">
        <v>42857</v>
      </c>
      <c r="AO1541" s="35">
        <v>42852</v>
      </c>
      <c r="AP1541" s="23" t="s">
        <v>50</v>
      </c>
      <c r="AQ1541" s="36">
        <v>42852.762928240743</v>
      </c>
      <c r="AR1541" s="20" t="s">
        <v>71</v>
      </c>
      <c r="AS1541" s="25" t="s">
        <v>50</v>
      </c>
      <c r="AT1541" s="37">
        <v>42853.463414351849</v>
      </c>
      <c r="AU1541" s="21" t="s">
        <v>51</v>
      </c>
    </row>
    <row r="1542" spans="1:47" x14ac:dyDescent="0.2">
      <c r="A1542" s="4" t="s">
        <v>202</v>
      </c>
      <c r="B1542" s="14" t="s">
        <v>203</v>
      </c>
      <c r="C1542" s="34">
        <v>42852</v>
      </c>
      <c r="D1542" s="15">
        <v>33070</v>
      </c>
      <c r="E1542" s="15">
        <v>32670</v>
      </c>
      <c r="F1542" s="15">
        <v>0</v>
      </c>
      <c r="G1542" s="15">
        <v>0</v>
      </c>
      <c r="H1542" s="15">
        <v>0</v>
      </c>
      <c r="I1542" s="15">
        <v>400</v>
      </c>
      <c r="J1542" s="15">
        <v>10195.98</v>
      </c>
      <c r="K1542" s="15">
        <v>0</v>
      </c>
      <c r="L1542" s="15">
        <v>220</v>
      </c>
      <c r="M1542" s="15">
        <v>0</v>
      </c>
      <c r="N1542" s="15">
        <v>700</v>
      </c>
      <c r="O1542" s="15">
        <v>19259.07</v>
      </c>
      <c r="P1542" s="15">
        <v>330</v>
      </c>
      <c r="Q1542" s="15">
        <v>15216.59</v>
      </c>
      <c r="R1542" s="15">
        <v>9380.32</v>
      </c>
      <c r="S1542" s="15">
        <v>32670</v>
      </c>
      <c r="T1542" s="15">
        <v>11515.98</v>
      </c>
      <c r="U1542" s="15">
        <v>0</v>
      </c>
      <c r="V1542" s="15">
        <v>0</v>
      </c>
      <c r="W1542" s="15">
        <v>43485.98</v>
      </c>
      <c r="X1542" s="16">
        <v>80</v>
      </c>
      <c r="Y1542" s="16">
        <v>0</v>
      </c>
      <c r="Z1542" s="16">
        <v>0</v>
      </c>
      <c r="AA1542" s="16">
        <v>0</v>
      </c>
      <c r="AB1542" s="16">
        <v>80</v>
      </c>
      <c r="AC1542" s="16">
        <v>0</v>
      </c>
      <c r="AD1542" s="15">
        <v>0</v>
      </c>
      <c r="AE1542" s="15">
        <v>8923.09</v>
      </c>
      <c r="AF1542" s="17">
        <v>-355.7</v>
      </c>
      <c r="AG1542" s="17">
        <v>-0.09</v>
      </c>
      <c r="AH1542" s="17">
        <v>0</v>
      </c>
      <c r="AI1542" s="17">
        <v>0</v>
      </c>
      <c r="AJ1542" s="17">
        <v>0</v>
      </c>
      <c r="AK1542" s="17">
        <v>0</v>
      </c>
      <c r="AL1542" s="18">
        <v>461</v>
      </c>
      <c r="AM1542" s="18">
        <v>471</v>
      </c>
      <c r="AN1542" s="35">
        <v>42858</v>
      </c>
      <c r="AO1542" s="35">
        <v>42853</v>
      </c>
      <c r="AP1542" s="23" t="s">
        <v>50</v>
      </c>
      <c r="AQ1542" s="36">
        <v>42855.832233796296</v>
      </c>
      <c r="AR1542" s="20" t="s">
        <v>51</v>
      </c>
      <c r="AS1542" s="25" t="s">
        <v>50</v>
      </c>
      <c r="AT1542" s="37">
        <v>42857.468946759262</v>
      </c>
      <c r="AU1542" s="21" t="s">
        <v>51</v>
      </c>
    </row>
    <row r="1543" spans="1:47" x14ac:dyDescent="0.2">
      <c r="A1543" s="4" t="s">
        <v>202</v>
      </c>
      <c r="B1543" s="14" t="s">
        <v>203</v>
      </c>
      <c r="C1543" s="34">
        <v>42853</v>
      </c>
      <c r="D1543" s="15">
        <v>35535</v>
      </c>
      <c r="E1543" s="15">
        <v>35285</v>
      </c>
      <c r="F1543" s="15">
        <v>0</v>
      </c>
      <c r="G1543" s="15">
        <v>0</v>
      </c>
      <c r="H1543" s="15">
        <v>0</v>
      </c>
      <c r="I1543" s="15">
        <v>250</v>
      </c>
      <c r="J1543" s="15">
        <v>8287.32</v>
      </c>
      <c r="K1543" s="15">
        <v>0</v>
      </c>
      <c r="L1543" s="15">
        <v>255</v>
      </c>
      <c r="M1543" s="15">
        <v>925</v>
      </c>
      <c r="N1543" s="15">
        <v>4300</v>
      </c>
      <c r="O1543" s="15">
        <v>25170.03</v>
      </c>
      <c r="P1543" s="15">
        <v>0</v>
      </c>
      <c r="Q1543" s="15">
        <v>12585.9</v>
      </c>
      <c r="R1543" s="15">
        <v>11546.39</v>
      </c>
      <c r="S1543" s="15">
        <v>35285</v>
      </c>
      <c r="T1543" s="15">
        <v>14017.32</v>
      </c>
      <c r="U1543" s="15">
        <v>0</v>
      </c>
      <c r="V1543" s="15">
        <v>0</v>
      </c>
      <c r="W1543" s="15">
        <v>45002.32</v>
      </c>
      <c r="X1543" s="16">
        <v>490</v>
      </c>
      <c r="Y1543" s="16">
        <v>0</v>
      </c>
      <c r="Z1543" s="16">
        <v>0</v>
      </c>
      <c r="AA1543" s="16">
        <v>0</v>
      </c>
      <c r="AB1543" s="16">
        <v>490</v>
      </c>
      <c r="AC1543" s="16">
        <v>0</v>
      </c>
      <c r="AD1543" s="15">
        <v>0</v>
      </c>
      <c r="AE1543" s="15">
        <v>16192.71</v>
      </c>
      <c r="AF1543" s="17">
        <v>-270.39</v>
      </c>
      <c r="AG1543" s="17">
        <v>-0.28999999999999998</v>
      </c>
      <c r="AH1543" s="17">
        <v>0</v>
      </c>
      <c r="AI1543" s="17">
        <v>0</v>
      </c>
      <c r="AJ1543" s="17">
        <v>0</v>
      </c>
      <c r="AK1543" s="17">
        <v>0</v>
      </c>
      <c r="AL1543" s="18">
        <v>476</v>
      </c>
      <c r="AM1543" s="18">
        <v>483</v>
      </c>
      <c r="AN1543" s="35">
        <v>42859</v>
      </c>
      <c r="AO1543" s="35">
        <v>42854</v>
      </c>
      <c r="AP1543" s="23" t="s">
        <v>50</v>
      </c>
      <c r="AQ1543" s="36">
        <v>42857.638692129629</v>
      </c>
      <c r="AR1543" s="20" t="s">
        <v>71</v>
      </c>
      <c r="AS1543" s="25" t="s">
        <v>50</v>
      </c>
      <c r="AT1543" s="37">
        <v>42857.881354166668</v>
      </c>
      <c r="AU1543" s="21" t="s">
        <v>51</v>
      </c>
    </row>
    <row r="1544" spans="1:47" x14ac:dyDescent="0.2">
      <c r="A1544" s="4" t="s">
        <v>202</v>
      </c>
      <c r="B1544" s="14" t="s">
        <v>203</v>
      </c>
      <c r="C1544" s="34">
        <v>42854</v>
      </c>
      <c r="D1544" s="15">
        <v>27685</v>
      </c>
      <c r="E1544" s="15">
        <v>27485</v>
      </c>
      <c r="F1544" s="15">
        <v>0</v>
      </c>
      <c r="G1544" s="15">
        <v>0</v>
      </c>
      <c r="H1544" s="15">
        <v>0</v>
      </c>
      <c r="I1544" s="15">
        <v>200</v>
      </c>
      <c r="J1544" s="15">
        <v>5110.0200000000004</v>
      </c>
      <c r="K1544" s="15">
        <v>0</v>
      </c>
      <c r="L1544" s="15">
        <v>410</v>
      </c>
      <c r="M1544" s="15">
        <v>65</v>
      </c>
      <c r="N1544" s="15">
        <v>800</v>
      </c>
      <c r="O1544" s="15">
        <v>19873.52</v>
      </c>
      <c r="P1544" s="15">
        <v>30</v>
      </c>
      <c r="Q1544" s="15">
        <v>7123.2</v>
      </c>
      <c r="R1544" s="15">
        <v>7043.3</v>
      </c>
      <c r="S1544" s="15">
        <v>27485</v>
      </c>
      <c r="T1544" s="15">
        <v>6585.02</v>
      </c>
      <c r="U1544" s="15">
        <v>0</v>
      </c>
      <c r="V1544" s="15">
        <v>0</v>
      </c>
      <c r="W1544" s="15">
        <v>33270.019999999997</v>
      </c>
      <c r="X1544" s="16">
        <v>640</v>
      </c>
      <c r="Y1544" s="16">
        <v>0</v>
      </c>
      <c r="Z1544" s="16">
        <v>0</v>
      </c>
      <c r="AA1544" s="16">
        <v>0</v>
      </c>
      <c r="AB1544" s="16">
        <v>640</v>
      </c>
      <c r="AC1544" s="16">
        <v>0</v>
      </c>
      <c r="AD1544" s="15">
        <v>0</v>
      </c>
      <c r="AE1544" s="15">
        <v>14928.5</v>
      </c>
      <c r="AF1544" s="17">
        <v>0</v>
      </c>
      <c r="AG1544" s="17">
        <v>0.5</v>
      </c>
      <c r="AH1544" s="17">
        <v>0</v>
      </c>
      <c r="AI1544" s="17">
        <v>-7153.2</v>
      </c>
      <c r="AJ1544" s="17">
        <v>0</v>
      </c>
      <c r="AK1544" s="17">
        <v>0</v>
      </c>
      <c r="AL1544" s="18">
        <v>390</v>
      </c>
      <c r="AM1544" s="18">
        <v>397</v>
      </c>
      <c r="AN1544" s="35">
        <v>42859</v>
      </c>
      <c r="AO1544" s="35">
        <v>42857</v>
      </c>
      <c r="AP1544" s="23" t="s">
        <v>50</v>
      </c>
      <c r="AQ1544" s="36">
        <v>42857.816435185188</v>
      </c>
      <c r="AR1544" s="20" t="s">
        <v>71</v>
      </c>
      <c r="AS1544" s="25" t="s">
        <v>50</v>
      </c>
      <c r="AT1544" s="37">
        <v>42857.881354166668</v>
      </c>
      <c r="AU1544" s="21" t="s">
        <v>51</v>
      </c>
    </row>
    <row r="1545" spans="1:47" x14ac:dyDescent="0.2">
      <c r="A1545" s="4" t="s">
        <v>204</v>
      </c>
      <c r="B1545" s="14" t="s">
        <v>205</v>
      </c>
      <c r="C1545" s="34">
        <v>42826</v>
      </c>
      <c r="D1545" s="15">
        <v>29825</v>
      </c>
      <c r="E1545" s="15">
        <v>29475</v>
      </c>
      <c r="F1545" s="15">
        <v>0</v>
      </c>
      <c r="G1545" s="15">
        <v>0</v>
      </c>
      <c r="H1545" s="15">
        <v>0</v>
      </c>
      <c r="I1545" s="15">
        <v>350</v>
      </c>
      <c r="J1545" s="15">
        <v>3337.17</v>
      </c>
      <c r="K1545" s="15">
        <v>0</v>
      </c>
      <c r="L1545" s="15">
        <v>355</v>
      </c>
      <c r="M1545" s="15">
        <v>215</v>
      </c>
      <c r="N1545" s="15">
        <v>0</v>
      </c>
      <c r="O1545" s="15">
        <v>20792.650000000001</v>
      </c>
      <c r="P1545" s="15">
        <v>0</v>
      </c>
      <c r="Q1545" s="15">
        <v>500</v>
      </c>
      <c r="R1545" s="15">
        <v>12439.52</v>
      </c>
      <c r="S1545" s="15">
        <v>29475</v>
      </c>
      <c r="T1545" s="15">
        <v>4001.56</v>
      </c>
      <c r="U1545" s="15">
        <v>0</v>
      </c>
      <c r="V1545" s="15">
        <v>255.61</v>
      </c>
      <c r="W1545" s="15">
        <v>33732.17</v>
      </c>
      <c r="X1545" s="16">
        <v>110</v>
      </c>
      <c r="Y1545" s="16">
        <v>1520</v>
      </c>
      <c r="Z1545" s="16">
        <v>0</v>
      </c>
      <c r="AA1545" s="16">
        <v>0</v>
      </c>
      <c r="AB1545" s="16">
        <v>1630</v>
      </c>
      <c r="AC1545" s="16">
        <v>0</v>
      </c>
      <c r="AD1545" s="15">
        <v>0</v>
      </c>
      <c r="AE1545" s="15">
        <v>18515.48</v>
      </c>
      <c r="AF1545" s="17">
        <v>-3.71</v>
      </c>
      <c r="AG1545" s="17">
        <v>0.52</v>
      </c>
      <c r="AH1545" s="17">
        <v>0</v>
      </c>
      <c r="AI1545" s="17">
        <v>0</v>
      </c>
      <c r="AJ1545" s="17">
        <v>0</v>
      </c>
      <c r="AK1545" s="17">
        <v>0</v>
      </c>
      <c r="AL1545" s="18">
        <v>442</v>
      </c>
      <c r="AM1545" s="18">
        <v>453</v>
      </c>
      <c r="AN1545" s="35">
        <v>42830</v>
      </c>
      <c r="AO1545" s="35">
        <v>42827</v>
      </c>
      <c r="AP1545" s="23" t="s">
        <v>50</v>
      </c>
      <c r="AQ1545" s="36">
        <v>42829.44804398148</v>
      </c>
      <c r="AR1545" s="20" t="s">
        <v>51</v>
      </c>
      <c r="AS1545" s="25" t="s">
        <v>50</v>
      </c>
      <c r="AT1545" s="37">
        <v>42850.879733796297</v>
      </c>
      <c r="AU1545" s="21" t="s">
        <v>57</v>
      </c>
    </row>
    <row r="1546" spans="1:47" x14ac:dyDescent="0.2">
      <c r="A1546" s="4" t="s">
        <v>204</v>
      </c>
      <c r="B1546" s="14" t="s">
        <v>205</v>
      </c>
      <c r="C1546" s="34">
        <v>42828</v>
      </c>
      <c r="D1546" s="15">
        <v>69165</v>
      </c>
      <c r="E1546" s="15">
        <v>68465</v>
      </c>
      <c r="F1546" s="15">
        <v>50</v>
      </c>
      <c r="G1546" s="15">
        <v>0</v>
      </c>
      <c r="H1546" s="15">
        <v>0</v>
      </c>
      <c r="I1546" s="15">
        <v>650</v>
      </c>
      <c r="J1546" s="15">
        <v>4832.04</v>
      </c>
      <c r="K1546" s="15">
        <v>0</v>
      </c>
      <c r="L1546" s="15">
        <v>570</v>
      </c>
      <c r="M1546" s="15">
        <v>285</v>
      </c>
      <c r="N1546" s="15">
        <v>0</v>
      </c>
      <c r="O1546" s="15">
        <v>42056.62</v>
      </c>
      <c r="P1546" s="15">
        <v>45</v>
      </c>
      <c r="Q1546" s="15">
        <v>3935</v>
      </c>
      <c r="R1546" s="15">
        <v>28815.42</v>
      </c>
      <c r="S1546" s="15">
        <v>68465</v>
      </c>
      <c r="T1546" s="15">
        <v>6387.04</v>
      </c>
      <c r="U1546" s="15">
        <v>0</v>
      </c>
      <c r="V1546" s="15">
        <v>0</v>
      </c>
      <c r="W1546" s="15">
        <v>74852.039999999994</v>
      </c>
      <c r="X1546" s="16">
        <v>70</v>
      </c>
      <c r="Y1546" s="16">
        <v>100</v>
      </c>
      <c r="Z1546" s="16">
        <v>0</v>
      </c>
      <c r="AA1546" s="16">
        <v>0</v>
      </c>
      <c r="AB1546" s="16">
        <v>170</v>
      </c>
      <c r="AC1546" s="16">
        <v>0</v>
      </c>
      <c r="AD1546" s="15">
        <v>0</v>
      </c>
      <c r="AE1546" s="15">
        <v>36539.58</v>
      </c>
      <c r="AF1546" s="17">
        <v>-25.21</v>
      </c>
      <c r="AG1546" s="17">
        <v>10.42</v>
      </c>
      <c r="AH1546" s="17">
        <v>0</v>
      </c>
      <c r="AI1546" s="17">
        <v>0</v>
      </c>
      <c r="AJ1546" s="17">
        <v>0</v>
      </c>
      <c r="AK1546" s="17">
        <v>0</v>
      </c>
      <c r="AL1546" s="18">
        <v>1114</v>
      </c>
      <c r="AM1546" s="18">
        <v>1120</v>
      </c>
      <c r="AN1546" s="35">
        <v>42832</v>
      </c>
      <c r="AO1546" s="35">
        <v>42829</v>
      </c>
      <c r="AP1546" s="23" t="s">
        <v>50</v>
      </c>
      <c r="AQ1546" s="36">
        <v>42832.363356481481</v>
      </c>
      <c r="AR1546" s="20" t="s">
        <v>51</v>
      </c>
      <c r="AS1546" s="25" t="s">
        <v>50</v>
      </c>
      <c r="AT1546" s="37">
        <v>42850.879733796297</v>
      </c>
      <c r="AU1546" s="21" t="s">
        <v>57</v>
      </c>
    </row>
    <row r="1547" spans="1:47" x14ac:dyDescent="0.2">
      <c r="A1547" s="4" t="s">
        <v>204</v>
      </c>
      <c r="B1547" s="14" t="s">
        <v>205</v>
      </c>
      <c r="C1547" s="34">
        <v>42829</v>
      </c>
      <c r="D1547" s="15">
        <v>49195</v>
      </c>
      <c r="E1547" s="15">
        <v>48745</v>
      </c>
      <c r="F1547" s="15">
        <v>100</v>
      </c>
      <c r="G1547" s="15">
        <v>0</v>
      </c>
      <c r="H1547" s="15">
        <v>0</v>
      </c>
      <c r="I1547" s="15">
        <v>350</v>
      </c>
      <c r="J1547" s="15">
        <v>2922.87</v>
      </c>
      <c r="K1547" s="15">
        <v>0</v>
      </c>
      <c r="L1547" s="15">
        <v>275</v>
      </c>
      <c r="M1547" s="15">
        <v>170</v>
      </c>
      <c r="N1547" s="15">
        <v>0</v>
      </c>
      <c r="O1547" s="15">
        <v>32448.1</v>
      </c>
      <c r="P1547" s="15">
        <v>0</v>
      </c>
      <c r="Q1547" s="15">
        <v>4645</v>
      </c>
      <c r="R1547" s="15">
        <v>15469.77</v>
      </c>
      <c r="S1547" s="15">
        <v>48745</v>
      </c>
      <c r="T1547" s="15">
        <v>3817.87</v>
      </c>
      <c r="U1547" s="15">
        <v>0</v>
      </c>
      <c r="V1547" s="15">
        <v>0</v>
      </c>
      <c r="W1547" s="15">
        <v>52562.87</v>
      </c>
      <c r="X1547" s="16">
        <v>120</v>
      </c>
      <c r="Y1547" s="16">
        <v>60</v>
      </c>
      <c r="Z1547" s="16">
        <v>0</v>
      </c>
      <c r="AA1547" s="16">
        <v>0</v>
      </c>
      <c r="AB1547" s="16">
        <v>180</v>
      </c>
      <c r="AC1547" s="16">
        <v>0</v>
      </c>
      <c r="AD1547" s="15">
        <v>0</v>
      </c>
      <c r="AE1547" s="15">
        <v>29260.23</v>
      </c>
      <c r="AF1547" s="17">
        <v>-59.51</v>
      </c>
      <c r="AG1547" s="17">
        <v>-0.23</v>
      </c>
      <c r="AH1547" s="17">
        <v>0</v>
      </c>
      <c r="AI1547" s="17">
        <v>0</v>
      </c>
      <c r="AJ1547" s="17">
        <v>0</v>
      </c>
      <c r="AK1547" s="17">
        <v>0</v>
      </c>
      <c r="AL1547" s="18">
        <v>719</v>
      </c>
      <c r="AM1547" s="18">
        <v>729</v>
      </c>
      <c r="AN1547" s="35">
        <v>42835</v>
      </c>
      <c r="AO1547" s="35">
        <v>42830</v>
      </c>
      <c r="AP1547" s="23" t="s">
        <v>50</v>
      </c>
      <c r="AQ1547" s="36">
        <v>42834.909710648149</v>
      </c>
      <c r="AR1547" s="20" t="s">
        <v>51</v>
      </c>
      <c r="AS1547" s="25" t="s">
        <v>50</v>
      </c>
      <c r="AT1547" s="37">
        <v>42850.879733796297</v>
      </c>
      <c r="AU1547" s="21" t="s">
        <v>57</v>
      </c>
    </row>
    <row r="1548" spans="1:47" x14ac:dyDescent="0.2">
      <c r="A1548" s="4" t="s">
        <v>204</v>
      </c>
      <c r="B1548" s="14" t="s">
        <v>205</v>
      </c>
      <c r="C1548" s="34">
        <v>42830</v>
      </c>
      <c r="D1548" s="15">
        <v>47990</v>
      </c>
      <c r="E1548" s="15">
        <v>47790</v>
      </c>
      <c r="F1548" s="15">
        <v>0</v>
      </c>
      <c r="G1548" s="15">
        <v>0</v>
      </c>
      <c r="H1548" s="15">
        <v>0</v>
      </c>
      <c r="I1548" s="15">
        <v>200</v>
      </c>
      <c r="J1548" s="15">
        <v>2863.26</v>
      </c>
      <c r="K1548" s="15">
        <v>0</v>
      </c>
      <c r="L1548" s="15">
        <v>360</v>
      </c>
      <c r="M1548" s="15">
        <v>245</v>
      </c>
      <c r="N1548" s="15">
        <v>200</v>
      </c>
      <c r="O1548" s="15">
        <v>36298.47</v>
      </c>
      <c r="P1548" s="15">
        <v>0</v>
      </c>
      <c r="Q1548" s="15">
        <v>2165</v>
      </c>
      <c r="R1548" s="15">
        <v>13194.79</v>
      </c>
      <c r="S1548" s="15">
        <v>47790</v>
      </c>
      <c r="T1548" s="15">
        <v>3868.26</v>
      </c>
      <c r="U1548" s="15">
        <v>0</v>
      </c>
      <c r="V1548" s="15">
        <v>0</v>
      </c>
      <c r="W1548" s="15">
        <v>51458.26</v>
      </c>
      <c r="X1548" s="16">
        <v>120</v>
      </c>
      <c r="Y1548" s="16">
        <v>1890</v>
      </c>
      <c r="Z1548" s="16">
        <v>0</v>
      </c>
      <c r="AA1548" s="16">
        <v>0</v>
      </c>
      <c r="AB1548" s="16">
        <v>2010</v>
      </c>
      <c r="AC1548" s="16">
        <v>0</v>
      </c>
      <c r="AD1548" s="15">
        <v>0</v>
      </c>
      <c r="AE1548" s="15">
        <v>34840.21</v>
      </c>
      <c r="AF1548" s="17">
        <v>-28.9</v>
      </c>
      <c r="AG1548" s="17">
        <v>-0.21</v>
      </c>
      <c r="AH1548" s="17">
        <v>0</v>
      </c>
      <c r="AI1548" s="17">
        <v>0</v>
      </c>
      <c r="AJ1548" s="17">
        <v>0</v>
      </c>
      <c r="AK1548" s="17">
        <v>0</v>
      </c>
      <c r="AL1548" s="18">
        <v>595</v>
      </c>
      <c r="AM1548" s="18">
        <v>629</v>
      </c>
      <c r="AN1548" s="35">
        <v>42835</v>
      </c>
      <c r="AO1548" s="35">
        <v>42832</v>
      </c>
      <c r="AP1548" s="23" t="s">
        <v>50</v>
      </c>
      <c r="AQ1548" s="36">
        <v>42834.961909722224</v>
      </c>
      <c r="AR1548" s="20" t="s">
        <v>51</v>
      </c>
      <c r="AS1548" s="25" t="s">
        <v>50</v>
      </c>
      <c r="AT1548" s="37">
        <v>42850.879733796297</v>
      </c>
      <c r="AU1548" s="21" t="s">
        <v>57</v>
      </c>
    </row>
    <row r="1549" spans="1:47" x14ac:dyDescent="0.2">
      <c r="A1549" s="4" t="s">
        <v>204</v>
      </c>
      <c r="B1549" s="14" t="s">
        <v>205</v>
      </c>
      <c r="C1549" s="34">
        <v>42832</v>
      </c>
      <c r="D1549" s="15">
        <v>79405</v>
      </c>
      <c r="E1549" s="15">
        <v>78905</v>
      </c>
      <c r="F1549" s="15">
        <v>0</v>
      </c>
      <c r="G1549" s="15">
        <v>0</v>
      </c>
      <c r="H1549" s="15">
        <v>0</v>
      </c>
      <c r="I1549" s="15">
        <v>500</v>
      </c>
      <c r="J1549" s="15">
        <v>5993.19</v>
      </c>
      <c r="K1549" s="15">
        <v>0</v>
      </c>
      <c r="L1549" s="15">
        <v>575</v>
      </c>
      <c r="M1549" s="15">
        <v>580</v>
      </c>
      <c r="N1549" s="15">
        <v>500</v>
      </c>
      <c r="O1549" s="15">
        <v>46973.96</v>
      </c>
      <c r="P1549" s="15">
        <v>0</v>
      </c>
      <c r="Q1549" s="15">
        <v>8780</v>
      </c>
      <c r="R1549" s="15">
        <v>31299.23</v>
      </c>
      <c r="S1549" s="15">
        <v>78905</v>
      </c>
      <c r="T1549" s="15">
        <v>8148.19</v>
      </c>
      <c r="U1549" s="15">
        <v>0</v>
      </c>
      <c r="V1549" s="15">
        <v>0</v>
      </c>
      <c r="W1549" s="15">
        <v>86553.19</v>
      </c>
      <c r="X1549" s="16">
        <v>450</v>
      </c>
      <c r="Y1549" s="16">
        <v>1870</v>
      </c>
      <c r="Z1549" s="16">
        <v>0</v>
      </c>
      <c r="AA1549" s="16">
        <v>0</v>
      </c>
      <c r="AB1549" s="16">
        <v>2320</v>
      </c>
      <c r="AC1549" s="16">
        <v>0</v>
      </c>
      <c r="AD1549" s="15">
        <v>0</v>
      </c>
      <c r="AE1549" s="15">
        <v>42145.77</v>
      </c>
      <c r="AF1549" s="17">
        <v>-83.57</v>
      </c>
      <c r="AG1549" s="17">
        <v>0.23</v>
      </c>
      <c r="AH1549" s="17">
        <v>0</v>
      </c>
      <c r="AI1549" s="17">
        <v>0</v>
      </c>
      <c r="AJ1549" s="17">
        <v>0</v>
      </c>
      <c r="AK1549" s="17">
        <v>0</v>
      </c>
      <c r="AL1549" s="18">
        <v>1223</v>
      </c>
      <c r="AM1549" s="18">
        <v>1239</v>
      </c>
      <c r="AN1549" s="35">
        <v>42837</v>
      </c>
      <c r="AO1549" s="35">
        <v>42833</v>
      </c>
      <c r="AP1549" s="23" t="s">
        <v>50</v>
      </c>
      <c r="AQ1549" s="36">
        <v>42835.622546296298</v>
      </c>
      <c r="AR1549" s="20" t="s">
        <v>51</v>
      </c>
      <c r="AS1549" s="25" t="s">
        <v>50</v>
      </c>
      <c r="AT1549" s="37">
        <v>42850.879733796297</v>
      </c>
      <c r="AU1549" s="21" t="s">
        <v>57</v>
      </c>
    </row>
    <row r="1550" spans="1:47" x14ac:dyDescent="0.2">
      <c r="A1550" s="4" t="s">
        <v>204</v>
      </c>
      <c r="B1550" s="14" t="s">
        <v>205</v>
      </c>
      <c r="C1550" s="34">
        <v>42833</v>
      </c>
      <c r="D1550" s="15">
        <v>64985</v>
      </c>
      <c r="E1550" s="15">
        <v>64485</v>
      </c>
      <c r="F1550" s="15">
        <v>0</v>
      </c>
      <c r="G1550" s="15">
        <v>0</v>
      </c>
      <c r="H1550" s="15">
        <v>0</v>
      </c>
      <c r="I1550" s="15">
        <v>500</v>
      </c>
      <c r="J1550" s="15">
        <v>2484.3000000000002</v>
      </c>
      <c r="K1550" s="15">
        <v>0</v>
      </c>
      <c r="L1550" s="15">
        <v>470</v>
      </c>
      <c r="M1550" s="15">
        <v>240</v>
      </c>
      <c r="N1550" s="15">
        <v>0</v>
      </c>
      <c r="O1550" s="15">
        <v>51744.5</v>
      </c>
      <c r="P1550" s="15">
        <v>0</v>
      </c>
      <c r="Q1550" s="15">
        <v>4615</v>
      </c>
      <c r="R1550" s="15">
        <v>11819.8</v>
      </c>
      <c r="S1550" s="15">
        <v>64485</v>
      </c>
      <c r="T1550" s="15">
        <v>3694.3</v>
      </c>
      <c r="U1550" s="15">
        <v>0</v>
      </c>
      <c r="V1550" s="15">
        <v>0</v>
      </c>
      <c r="W1550" s="15">
        <v>68179.3</v>
      </c>
      <c r="X1550" s="16">
        <v>0</v>
      </c>
      <c r="Y1550" s="16">
        <v>60</v>
      </c>
      <c r="Z1550" s="16">
        <v>0</v>
      </c>
      <c r="AA1550" s="16">
        <v>0</v>
      </c>
      <c r="AB1550" s="16">
        <v>60</v>
      </c>
      <c r="AC1550" s="16">
        <v>0</v>
      </c>
      <c r="AD1550" s="15">
        <v>0</v>
      </c>
      <c r="AE1550" s="15">
        <v>48610.2</v>
      </c>
      <c r="AF1550" s="17">
        <v>-48.73</v>
      </c>
      <c r="AG1550" s="17">
        <v>-0.2</v>
      </c>
      <c r="AH1550" s="17">
        <v>0</v>
      </c>
      <c r="AI1550" s="17">
        <v>0</v>
      </c>
      <c r="AJ1550" s="17">
        <v>0</v>
      </c>
      <c r="AK1550" s="17">
        <v>0</v>
      </c>
      <c r="AL1550" s="18">
        <v>624</v>
      </c>
      <c r="AM1550" s="18">
        <v>773</v>
      </c>
      <c r="AN1550" s="35">
        <v>42837</v>
      </c>
      <c r="AO1550" s="35">
        <v>42835</v>
      </c>
      <c r="AP1550" s="23" t="s">
        <v>50</v>
      </c>
      <c r="AQ1550" s="36">
        <v>42836.551099537035</v>
      </c>
      <c r="AR1550" s="20" t="s">
        <v>51</v>
      </c>
      <c r="AS1550" s="25" t="s">
        <v>50</v>
      </c>
      <c r="AT1550" s="37">
        <v>42850.879733796297</v>
      </c>
      <c r="AU1550" s="21" t="s">
        <v>57</v>
      </c>
    </row>
    <row r="1551" spans="1:47" x14ac:dyDescent="0.2">
      <c r="A1551" s="4" t="s">
        <v>204</v>
      </c>
      <c r="B1551" s="14" t="s">
        <v>205</v>
      </c>
      <c r="C1551" s="34">
        <v>42835</v>
      </c>
      <c r="D1551" s="15">
        <v>44490</v>
      </c>
      <c r="E1551" s="15">
        <v>44090</v>
      </c>
      <c r="F1551" s="15">
        <v>0</v>
      </c>
      <c r="G1551" s="15">
        <v>0</v>
      </c>
      <c r="H1551" s="15">
        <v>0</v>
      </c>
      <c r="I1551" s="15">
        <v>400</v>
      </c>
      <c r="J1551" s="15">
        <v>3932.67</v>
      </c>
      <c r="K1551" s="15">
        <v>0</v>
      </c>
      <c r="L1551" s="15">
        <v>360</v>
      </c>
      <c r="M1551" s="15">
        <v>315</v>
      </c>
      <c r="N1551" s="15">
        <v>400</v>
      </c>
      <c r="O1551" s="15">
        <v>27225.4</v>
      </c>
      <c r="P1551" s="15">
        <v>0</v>
      </c>
      <c r="Q1551" s="15">
        <v>2030</v>
      </c>
      <c r="R1551" s="15">
        <v>20242.27</v>
      </c>
      <c r="S1551" s="15">
        <v>44090</v>
      </c>
      <c r="T1551" s="15">
        <v>5407.67</v>
      </c>
      <c r="U1551" s="15">
        <v>0</v>
      </c>
      <c r="V1551" s="15">
        <v>0</v>
      </c>
      <c r="W1551" s="15">
        <v>49097.67</v>
      </c>
      <c r="X1551" s="16">
        <v>600</v>
      </c>
      <c r="Y1551" s="16">
        <v>50</v>
      </c>
      <c r="Z1551" s="16">
        <v>0</v>
      </c>
      <c r="AA1551" s="16">
        <v>0</v>
      </c>
      <c r="AB1551" s="16">
        <v>650</v>
      </c>
      <c r="AC1551" s="16">
        <v>0</v>
      </c>
      <c r="AD1551" s="15">
        <v>0</v>
      </c>
      <c r="AE1551" s="15">
        <v>23267.73</v>
      </c>
      <c r="AF1551" s="17">
        <v>-17.59</v>
      </c>
      <c r="AG1551" s="17">
        <v>0.27</v>
      </c>
      <c r="AH1551" s="17">
        <v>0</v>
      </c>
      <c r="AI1551" s="17">
        <v>0</v>
      </c>
      <c r="AJ1551" s="17">
        <v>0</v>
      </c>
      <c r="AK1551" s="17">
        <v>0</v>
      </c>
      <c r="AL1551" s="18">
        <v>754</v>
      </c>
      <c r="AM1551" s="18">
        <v>763</v>
      </c>
      <c r="AN1551" s="35">
        <v>42842</v>
      </c>
      <c r="AO1551" s="35">
        <v>42836</v>
      </c>
      <c r="AP1551" s="23" t="s">
        <v>50</v>
      </c>
      <c r="AQ1551" s="36">
        <v>42837.445844907408</v>
      </c>
      <c r="AR1551" s="20" t="s">
        <v>51</v>
      </c>
      <c r="AS1551" s="25" t="s">
        <v>50</v>
      </c>
      <c r="AT1551" s="37">
        <v>42850.879733796297</v>
      </c>
      <c r="AU1551" s="21" t="s">
        <v>57</v>
      </c>
    </row>
    <row r="1552" spans="1:47" x14ac:dyDescent="0.2">
      <c r="A1552" s="4" t="s">
        <v>204</v>
      </c>
      <c r="B1552" s="14" t="s">
        <v>205</v>
      </c>
      <c r="C1552" s="34">
        <v>42836</v>
      </c>
      <c r="D1552" s="15">
        <v>9680</v>
      </c>
      <c r="E1552" s="15">
        <v>9680</v>
      </c>
      <c r="F1552" s="15">
        <v>0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45</v>
      </c>
      <c r="M1552" s="15">
        <v>90</v>
      </c>
      <c r="N1552" s="15">
        <v>0</v>
      </c>
      <c r="O1552" s="15">
        <v>7985</v>
      </c>
      <c r="P1552" s="15">
        <v>0</v>
      </c>
      <c r="Q1552" s="15">
        <v>1175</v>
      </c>
      <c r="R1552" s="15">
        <v>655</v>
      </c>
      <c r="S1552" s="15">
        <v>9680</v>
      </c>
      <c r="T1552" s="15">
        <v>135</v>
      </c>
      <c r="U1552" s="15">
        <v>0</v>
      </c>
      <c r="V1552" s="15">
        <v>0</v>
      </c>
      <c r="W1552" s="15">
        <v>9815</v>
      </c>
      <c r="X1552" s="16">
        <v>1450</v>
      </c>
      <c r="Y1552" s="16">
        <v>785</v>
      </c>
      <c r="Z1552" s="16">
        <v>0</v>
      </c>
      <c r="AA1552" s="16">
        <v>0</v>
      </c>
      <c r="AB1552" s="16">
        <v>2235</v>
      </c>
      <c r="AC1552" s="16">
        <v>0</v>
      </c>
      <c r="AD1552" s="15">
        <v>0</v>
      </c>
      <c r="AE1552" s="15">
        <v>10085</v>
      </c>
      <c r="AF1552" s="17">
        <v>-17.52</v>
      </c>
      <c r="AG1552" s="17">
        <v>0</v>
      </c>
      <c r="AH1552" s="17">
        <v>0</v>
      </c>
      <c r="AI1552" s="17">
        <v>0</v>
      </c>
      <c r="AJ1552" s="17">
        <v>0</v>
      </c>
      <c r="AK1552" s="17">
        <v>0</v>
      </c>
      <c r="AL1552" s="18">
        <v>109</v>
      </c>
      <c r="AM1552" s="18">
        <v>115</v>
      </c>
      <c r="AN1552" s="35">
        <v>42843</v>
      </c>
      <c r="AO1552" s="35">
        <v>42837</v>
      </c>
      <c r="AP1552" s="23" t="s">
        <v>50</v>
      </c>
      <c r="AQ1552" s="36">
        <v>42841.678912037038</v>
      </c>
      <c r="AR1552" s="20" t="s">
        <v>51</v>
      </c>
      <c r="AS1552" s="25" t="s">
        <v>50</v>
      </c>
      <c r="AT1552" s="37">
        <v>42850.879733796297</v>
      </c>
      <c r="AU1552" s="21" t="s">
        <v>57</v>
      </c>
    </row>
    <row r="1553" spans="1:47" x14ac:dyDescent="0.2">
      <c r="A1553" s="4" t="s">
        <v>204</v>
      </c>
      <c r="B1553" s="14" t="s">
        <v>205</v>
      </c>
      <c r="C1553" s="34">
        <v>42837</v>
      </c>
      <c r="D1553" s="15">
        <v>1620</v>
      </c>
      <c r="E1553" s="15">
        <v>1620</v>
      </c>
      <c r="F1553" s="15">
        <v>0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30</v>
      </c>
      <c r="M1553" s="15">
        <v>90</v>
      </c>
      <c r="N1553" s="15">
        <v>0</v>
      </c>
      <c r="O1553" s="15">
        <v>1655</v>
      </c>
      <c r="P1553" s="15">
        <v>0</v>
      </c>
      <c r="Q1553" s="15">
        <v>0</v>
      </c>
      <c r="R1553" s="15">
        <v>85</v>
      </c>
      <c r="S1553" s="15">
        <v>1620</v>
      </c>
      <c r="T1553" s="15">
        <v>120</v>
      </c>
      <c r="U1553" s="15">
        <v>0</v>
      </c>
      <c r="V1553" s="15">
        <v>0</v>
      </c>
      <c r="W1553" s="15">
        <v>1740</v>
      </c>
      <c r="X1553" s="16">
        <v>440</v>
      </c>
      <c r="Y1553" s="16">
        <v>0</v>
      </c>
      <c r="Z1553" s="16">
        <v>0</v>
      </c>
      <c r="AA1553" s="16">
        <v>0</v>
      </c>
      <c r="AB1553" s="16">
        <v>440</v>
      </c>
      <c r="AC1553" s="16">
        <v>0</v>
      </c>
      <c r="AD1553" s="15">
        <v>0</v>
      </c>
      <c r="AE1553" s="15">
        <v>1975</v>
      </c>
      <c r="AF1553" s="17">
        <v>0</v>
      </c>
      <c r="AG1553" s="17">
        <v>0</v>
      </c>
      <c r="AH1553" s="17">
        <v>0</v>
      </c>
      <c r="AI1553" s="17">
        <v>0</v>
      </c>
      <c r="AJ1553" s="17">
        <v>0</v>
      </c>
      <c r="AK1553" s="17">
        <v>0</v>
      </c>
      <c r="AL1553" s="18">
        <v>24</v>
      </c>
      <c r="AM1553" s="18">
        <v>24</v>
      </c>
      <c r="AN1553" s="35">
        <v>42844</v>
      </c>
      <c r="AO1553" s="35">
        <v>42838</v>
      </c>
      <c r="AP1553" s="23" t="s">
        <v>50</v>
      </c>
      <c r="AQ1553" s="36">
        <v>42841.914027777777</v>
      </c>
      <c r="AR1553" s="20" t="s">
        <v>51</v>
      </c>
      <c r="AS1553" s="25" t="s">
        <v>50</v>
      </c>
      <c r="AT1553" s="37">
        <v>42850.879733796297</v>
      </c>
      <c r="AU1553" s="21" t="s">
        <v>57</v>
      </c>
    </row>
    <row r="1554" spans="1:47" x14ac:dyDescent="0.2">
      <c r="A1554" s="4" t="s">
        <v>204</v>
      </c>
      <c r="B1554" s="14" t="s">
        <v>205</v>
      </c>
      <c r="C1554" s="34">
        <v>42842</v>
      </c>
      <c r="D1554" s="15">
        <v>48845</v>
      </c>
      <c r="E1554" s="15">
        <v>48645</v>
      </c>
      <c r="F1554" s="15">
        <v>0</v>
      </c>
      <c r="G1554" s="15">
        <v>0</v>
      </c>
      <c r="H1554" s="15">
        <v>0</v>
      </c>
      <c r="I1554" s="15">
        <v>200</v>
      </c>
      <c r="J1554" s="15">
        <v>8301.9599999999991</v>
      </c>
      <c r="K1554" s="15">
        <v>10</v>
      </c>
      <c r="L1554" s="15">
        <v>265</v>
      </c>
      <c r="M1554" s="15">
        <v>215</v>
      </c>
      <c r="N1554" s="15">
        <v>0</v>
      </c>
      <c r="O1554" s="15">
        <v>24421.13</v>
      </c>
      <c r="P1554" s="15">
        <v>0</v>
      </c>
      <c r="Q1554" s="15">
        <v>3170</v>
      </c>
      <c r="R1554" s="15">
        <v>30045.83</v>
      </c>
      <c r="S1554" s="15">
        <v>48645</v>
      </c>
      <c r="T1554" s="15">
        <v>8991.9599999999991</v>
      </c>
      <c r="U1554" s="15">
        <v>0</v>
      </c>
      <c r="V1554" s="15">
        <v>0</v>
      </c>
      <c r="W1554" s="15">
        <v>57636.959999999999</v>
      </c>
      <c r="X1554" s="16">
        <v>0</v>
      </c>
      <c r="Y1554" s="16">
        <v>0</v>
      </c>
      <c r="Z1554" s="16">
        <v>0</v>
      </c>
      <c r="AA1554" s="16">
        <v>0</v>
      </c>
      <c r="AB1554" s="16">
        <v>0</v>
      </c>
      <c r="AC1554" s="16">
        <v>0</v>
      </c>
      <c r="AD1554" s="15">
        <v>0</v>
      </c>
      <c r="AE1554" s="15">
        <v>15629.17</v>
      </c>
      <c r="AF1554" s="17">
        <v>-44.52</v>
      </c>
      <c r="AG1554" s="17">
        <v>-0.17</v>
      </c>
      <c r="AH1554" s="17">
        <v>0</v>
      </c>
      <c r="AI1554" s="17">
        <v>0</v>
      </c>
      <c r="AJ1554" s="17">
        <v>0</v>
      </c>
      <c r="AK1554" s="17">
        <v>0</v>
      </c>
      <c r="AL1554" s="18">
        <v>827</v>
      </c>
      <c r="AM1554" s="18">
        <v>837</v>
      </c>
      <c r="AN1554" s="35">
        <v>42845</v>
      </c>
      <c r="AO1554" s="35">
        <v>42843</v>
      </c>
      <c r="AP1554" s="23" t="s">
        <v>50</v>
      </c>
      <c r="AQ1554" s="36">
        <v>42843.765196759261</v>
      </c>
      <c r="AR1554" s="20" t="s">
        <v>51</v>
      </c>
      <c r="AS1554" s="25" t="s">
        <v>50</v>
      </c>
      <c r="AT1554" s="37">
        <v>42850.879733796297</v>
      </c>
      <c r="AU1554" s="21" t="s">
        <v>57</v>
      </c>
    </row>
    <row r="1555" spans="1:47" x14ac:dyDescent="0.2">
      <c r="A1555" s="4" t="s">
        <v>204</v>
      </c>
      <c r="B1555" s="14" t="s">
        <v>205</v>
      </c>
      <c r="C1555" s="34">
        <v>42843</v>
      </c>
      <c r="D1555" s="15">
        <v>52090</v>
      </c>
      <c r="E1555" s="15">
        <v>51740</v>
      </c>
      <c r="F1555" s="15">
        <v>0</v>
      </c>
      <c r="G1555" s="15">
        <v>0</v>
      </c>
      <c r="H1555" s="15">
        <v>0</v>
      </c>
      <c r="I1555" s="15">
        <v>350</v>
      </c>
      <c r="J1555" s="15">
        <v>3332.43</v>
      </c>
      <c r="K1555" s="15">
        <v>0</v>
      </c>
      <c r="L1555" s="15">
        <v>415</v>
      </c>
      <c r="M1555" s="15">
        <v>415</v>
      </c>
      <c r="N1555" s="15">
        <v>0</v>
      </c>
      <c r="O1555" s="15">
        <v>38733.9</v>
      </c>
      <c r="P1555" s="15">
        <v>0</v>
      </c>
      <c r="Q1555" s="15">
        <v>1385</v>
      </c>
      <c r="R1555" s="15">
        <v>16133.53</v>
      </c>
      <c r="S1555" s="15">
        <v>51740</v>
      </c>
      <c r="T1555" s="15">
        <v>4512.43</v>
      </c>
      <c r="U1555" s="15">
        <v>0</v>
      </c>
      <c r="V1555" s="15">
        <v>0</v>
      </c>
      <c r="W1555" s="15">
        <v>56252.43</v>
      </c>
      <c r="X1555" s="16">
        <v>40</v>
      </c>
      <c r="Y1555" s="16">
        <v>1285</v>
      </c>
      <c r="Z1555" s="16">
        <v>0</v>
      </c>
      <c r="AA1555" s="16">
        <v>0</v>
      </c>
      <c r="AB1555" s="16">
        <v>1325</v>
      </c>
      <c r="AC1555" s="16">
        <v>0</v>
      </c>
      <c r="AD1555" s="15">
        <v>0</v>
      </c>
      <c r="AE1555" s="15">
        <v>35896.47</v>
      </c>
      <c r="AF1555" s="17">
        <v>-26.98</v>
      </c>
      <c r="AG1555" s="17">
        <v>0.53</v>
      </c>
      <c r="AH1555" s="17">
        <v>0</v>
      </c>
      <c r="AI1555" s="17">
        <v>0</v>
      </c>
      <c r="AJ1555" s="17">
        <v>0</v>
      </c>
      <c r="AK1555" s="17">
        <v>0</v>
      </c>
      <c r="AL1555" s="18">
        <v>716</v>
      </c>
      <c r="AM1555" s="18">
        <v>742</v>
      </c>
      <c r="AN1555" s="35">
        <v>42846</v>
      </c>
      <c r="AO1555" s="35">
        <v>42844</v>
      </c>
      <c r="AP1555" s="23" t="s">
        <v>50</v>
      </c>
      <c r="AQ1555" s="36">
        <v>42845.388472222221</v>
      </c>
      <c r="AR1555" s="20" t="s">
        <v>51</v>
      </c>
      <c r="AS1555" s="25" t="s">
        <v>50</v>
      </c>
      <c r="AT1555" s="37">
        <v>42850.879733796297</v>
      </c>
      <c r="AU1555" s="21" t="s">
        <v>57</v>
      </c>
    </row>
    <row r="1556" spans="1:47" x14ac:dyDescent="0.2">
      <c r="A1556" s="4" t="s">
        <v>204</v>
      </c>
      <c r="B1556" s="14" t="s">
        <v>205</v>
      </c>
      <c r="C1556" s="34">
        <v>42844</v>
      </c>
      <c r="D1556" s="15">
        <v>51200</v>
      </c>
      <c r="E1556" s="15">
        <v>50750</v>
      </c>
      <c r="F1556" s="15">
        <v>0</v>
      </c>
      <c r="G1556" s="15">
        <v>0</v>
      </c>
      <c r="H1556" s="15">
        <v>0</v>
      </c>
      <c r="I1556" s="15">
        <v>450</v>
      </c>
      <c r="J1556" s="15">
        <v>4087.98</v>
      </c>
      <c r="K1556" s="15">
        <v>0</v>
      </c>
      <c r="L1556" s="15">
        <v>525</v>
      </c>
      <c r="M1556" s="15">
        <v>155</v>
      </c>
      <c r="N1556" s="15">
        <v>3100</v>
      </c>
      <c r="O1556" s="15">
        <v>43237.83</v>
      </c>
      <c r="P1556" s="15">
        <v>0</v>
      </c>
      <c r="Q1556" s="15">
        <v>390</v>
      </c>
      <c r="R1556" s="15">
        <v>15440.15</v>
      </c>
      <c r="S1556" s="15">
        <v>50750</v>
      </c>
      <c r="T1556" s="15">
        <v>8317.98</v>
      </c>
      <c r="U1556" s="15">
        <v>0</v>
      </c>
      <c r="V1556" s="15">
        <v>0</v>
      </c>
      <c r="W1556" s="15">
        <v>55967.98</v>
      </c>
      <c r="X1556" s="16">
        <v>0</v>
      </c>
      <c r="Y1556" s="16">
        <v>1490</v>
      </c>
      <c r="Z1556" s="16">
        <v>0</v>
      </c>
      <c r="AA1556" s="16">
        <v>0</v>
      </c>
      <c r="AB1556" s="16">
        <v>1490</v>
      </c>
      <c r="AC1556" s="16">
        <v>0</v>
      </c>
      <c r="AD1556" s="15">
        <v>0</v>
      </c>
      <c r="AE1556" s="15">
        <v>39959.85</v>
      </c>
      <c r="AF1556" s="17">
        <v>-4.76</v>
      </c>
      <c r="AG1556" s="17">
        <v>0.15</v>
      </c>
      <c r="AH1556" s="17">
        <v>0</v>
      </c>
      <c r="AI1556" s="17">
        <v>0</v>
      </c>
      <c r="AJ1556" s="17">
        <v>0</v>
      </c>
      <c r="AK1556" s="17">
        <v>0</v>
      </c>
      <c r="AL1556" s="18">
        <v>637</v>
      </c>
      <c r="AM1556" s="18">
        <v>674</v>
      </c>
      <c r="AN1556" s="35">
        <v>42849</v>
      </c>
      <c r="AO1556" s="35">
        <v>42845</v>
      </c>
      <c r="AP1556" s="23" t="s">
        <v>50</v>
      </c>
      <c r="AQ1556" s="36">
        <v>42846.375821759262</v>
      </c>
      <c r="AR1556" s="20" t="s">
        <v>51</v>
      </c>
      <c r="AS1556" s="25" t="s">
        <v>50</v>
      </c>
      <c r="AT1556" s="37">
        <v>42850.879733796297</v>
      </c>
      <c r="AU1556" s="21" t="s">
        <v>57</v>
      </c>
    </row>
    <row r="1557" spans="1:47" x14ac:dyDescent="0.2">
      <c r="A1557" s="4" t="s">
        <v>204</v>
      </c>
      <c r="B1557" s="14" t="s">
        <v>205</v>
      </c>
      <c r="C1557" s="34">
        <v>42845</v>
      </c>
      <c r="D1557" s="15">
        <v>41555</v>
      </c>
      <c r="E1557" s="15">
        <v>41405</v>
      </c>
      <c r="F1557" s="15">
        <v>0</v>
      </c>
      <c r="G1557" s="15">
        <v>0</v>
      </c>
      <c r="H1557" s="15">
        <v>0</v>
      </c>
      <c r="I1557" s="15">
        <v>150</v>
      </c>
      <c r="J1557" s="15">
        <v>4073.7</v>
      </c>
      <c r="K1557" s="15">
        <v>0</v>
      </c>
      <c r="L1557" s="15">
        <v>430</v>
      </c>
      <c r="M1557" s="15">
        <v>435</v>
      </c>
      <c r="N1557" s="15">
        <v>500</v>
      </c>
      <c r="O1557" s="15">
        <v>34279.11</v>
      </c>
      <c r="P1557" s="15">
        <v>0</v>
      </c>
      <c r="Q1557" s="15">
        <v>0</v>
      </c>
      <c r="R1557" s="15">
        <v>12714.59</v>
      </c>
      <c r="S1557" s="15">
        <v>41405</v>
      </c>
      <c r="T1557" s="15">
        <v>5588.7</v>
      </c>
      <c r="U1557" s="15">
        <v>0</v>
      </c>
      <c r="V1557" s="15">
        <v>0</v>
      </c>
      <c r="W1557" s="15">
        <v>46493.7</v>
      </c>
      <c r="X1557" s="16">
        <v>130</v>
      </c>
      <c r="Y1557" s="16">
        <v>2595</v>
      </c>
      <c r="Z1557" s="16">
        <v>0</v>
      </c>
      <c r="AA1557" s="16">
        <v>0</v>
      </c>
      <c r="AB1557" s="16">
        <v>2725</v>
      </c>
      <c r="AC1557" s="16">
        <v>0</v>
      </c>
      <c r="AD1557" s="15">
        <v>0</v>
      </c>
      <c r="AE1557" s="15">
        <v>32065.41</v>
      </c>
      <c r="AF1557" s="17">
        <v>0</v>
      </c>
      <c r="AG1557" s="17">
        <v>-0.41</v>
      </c>
      <c r="AH1557" s="17">
        <v>0</v>
      </c>
      <c r="AI1557" s="17">
        <v>0</v>
      </c>
      <c r="AJ1557" s="17">
        <v>0</v>
      </c>
      <c r="AK1557" s="17">
        <v>0</v>
      </c>
      <c r="AL1557" s="18">
        <v>673</v>
      </c>
      <c r="AM1557" s="18">
        <v>679</v>
      </c>
      <c r="AN1557" s="35">
        <v>42850</v>
      </c>
      <c r="AO1557" s="35">
        <v>42846</v>
      </c>
      <c r="AP1557" s="23" t="s">
        <v>50</v>
      </c>
      <c r="AQ1557" s="36">
        <v>42848.840740740743</v>
      </c>
      <c r="AR1557" s="20" t="s">
        <v>51</v>
      </c>
      <c r="AS1557" s="25" t="s">
        <v>50</v>
      </c>
      <c r="AT1557" s="37">
        <v>42850.879733796297</v>
      </c>
      <c r="AU1557" s="21" t="s">
        <v>57</v>
      </c>
    </row>
    <row r="1558" spans="1:47" x14ac:dyDescent="0.2">
      <c r="A1558" s="4" t="s">
        <v>204</v>
      </c>
      <c r="B1558" s="14" t="s">
        <v>205</v>
      </c>
      <c r="C1558" s="34">
        <v>42846</v>
      </c>
      <c r="D1558" s="15">
        <v>40330</v>
      </c>
      <c r="E1558" s="15">
        <v>40080</v>
      </c>
      <c r="F1558" s="15">
        <v>0</v>
      </c>
      <c r="G1558" s="15">
        <v>0</v>
      </c>
      <c r="H1558" s="15">
        <v>0</v>
      </c>
      <c r="I1558" s="15">
        <v>250</v>
      </c>
      <c r="J1558" s="15">
        <v>3002.88</v>
      </c>
      <c r="K1558" s="15">
        <v>0</v>
      </c>
      <c r="L1558" s="15">
        <v>260</v>
      </c>
      <c r="M1558" s="15">
        <v>455</v>
      </c>
      <c r="N1558" s="15">
        <v>0</v>
      </c>
      <c r="O1558" s="15">
        <v>27642.01</v>
      </c>
      <c r="P1558" s="15">
        <v>65</v>
      </c>
      <c r="Q1558" s="15">
        <v>1375</v>
      </c>
      <c r="R1558" s="15">
        <v>14965.87</v>
      </c>
      <c r="S1558" s="15">
        <v>40080</v>
      </c>
      <c r="T1558" s="15">
        <v>3967.88</v>
      </c>
      <c r="U1558" s="15">
        <v>0</v>
      </c>
      <c r="V1558" s="15">
        <v>0</v>
      </c>
      <c r="W1558" s="15">
        <v>44047.88</v>
      </c>
      <c r="X1558" s="16">
        <v>40</v>
      </c>
      <c r="Y1558" s="16">
        <v>2145</v>
      </c>
      <c r="Z1558" s="16">
        <v>0</v>
      </c>
      <c r="AA1558" s="16">
        <v>0</v>
      </c>
      <c r="AB1558" s="16">
        <v>2185</v>
      </c>
      <c r="AC1558" s="16">
        <v>0</v>
      </c>
      <c r="AD1558" s="15">
        <v>0</v>
      </c>
      <c r="AE1558" s="15">
        <v>26109.13</v>
      </c>
      <c r="AF1558" s="17">
        <v>-32.729999999999997</v>
      </c>
      <c r="AG1558" s="17">
        <v>-0.13</v>
      </c>
      <c r="AH1558" s="17">
        <v>0</v>
      </c>
      <c r="AI1558" s="17">
        <v>0</v>
      </c>
      <c r="AJ1558" s="17">
        <v>0</v>
      </c>
      <c r="AK1558" s="17">
        <v>0</v>
      </c>
      <c r="AL1558" s="18">
        <v>553</v>
      </c>
      <c r="AM1558" s="18">
        <v>573</v>
      </c>
      <c r="AN1558" s="35">
        <v>42851</v>
      </c>
      <c r="AO1558" s="35">
        <v>42847</v>
      </c>
      <c r="AP1558" s="23" t="s">
        <v>50</v>
      </c>
      <c r="AQ1558" s="36">
        <v>42849.708506944444</v>
      </c>
      <c r="AR1558" s="20" t="s">
        <v>71</v>
      </c>
      <c r="AS1558" s="25" t="s">
        <v>50</v>
      </c>
      <c r="AT1558" s="37">
        <v>42850.879733796297</v>
      </c>
      <c r="AU1558" s="21" t="s">
        <v>57</v>
      </c>
    </row>
    <row r="1559" spans="1:47" x14ac:dyDescent="0.2">
      <c r="A1559" s="4" t="s">
        <v>204</v>
      </c>
      <c r="B1559" s="14" t="s">
        <v>205</v>
      </c>
      <c r="C1559" s="34">
        <v>42847</v>
      </c>
      <c r="D1559" s="15">
        <v>19915</v>
      </c>
      <c r="E1559" s="15">
        <v>19815</v>
      </c>
      <c r="F1559" s="15">
        <v>0</v>
      </c>
      <c r="G1559" s="15">
        <v>0</v>
      </c>
      <c r="H1559" s="15">
        <v>0</v>
      </c>
      <c r="I1559" s="15">
        <v>100</v>
      </c>
      <c r="J1559" s="15">
        <v>861.78</v>
      </c>
      <c r="K1559" s="15">
        <v>0</v>
      </c>
      <c r="L1559" s="15">
        <v>255</v>
      </c>
      <c r="M1559" s="15">
        <v>170</v>
      </c>
      <c r="N1559" s="15">
        <v>0</v>
      </c>
      <c r="O1559" s="15">
        <v>17870.78</v>
      </c>
      <c r="P1559" s="15">
        <v>0</v>
      </c>
      <c r="Q1559" s="15">
        <v>0</v>
      </c>
      <c r="R1559" s="15">
        <v>3331</v>
      </c>
      <c r="S1559" s="15">
        <v>19815</v>
      </c>
      <c r="T1559" s="15">
        <v>1386.78</v>
      </c>
      <c r="U1559" s="15">
        <v>0</v>
      </c>
      <c r="V1559" s="15">
        <v>0</v>
      </c>
      <c r="W1559" s="15">
        <v>21201.78</v>
      </c>
      <c r="X1559" s="16">
        <v>40</v>
      </c>
      <c r="Y1559" s="16">
        <v>2525</v>
      </c>
      <c r="Z1559" s="16">
        <v>0</v>
      </c>
      <c r="AA1559" s="16">
        <v>0</v>
      </c>
      <c r="AB1559" s="16">
        <v>2565</v>
      </c>
      <c r="AC1559" s="16">
        <v>0</v>
      </c>
      <c r="AD1559" s="15">
        <v>0</v>
      </c>
      <c r="AE1559" s="15">
        <v>19149</v>
      </c>
      <c r="AF1559" s="17">
        <v>0</v>
      </c>
      <c r="AG1559" s="17">
        <v>0</v>
      </c>
      <c r="AH1559" s="17">
        <v>0</v>
      </c>
      <c r="AI1559" s="17">
        <v>0</v>
      </c>
      <c r="AJ1559" s="17">
        <v>0</v>
      </c>
      <c r="AK1559" s="17">
        <v>0</v>
      </c>
      <c r="AL1559" s="18">
        <v>275</v>
      </c>
      <c r="AM1559" s="18">
        <v>284</v>
      </c>
      <c r="AN1559" s="35">
        <v>42851</v>
      </c>
      <c r="AO1559" s="35">
        <v>42849</v>
      </c>
      <c r="AP1559" s="23" t="s">
        <v>50</v>
      </c>
      <c r="AQ1559" s="36">
        <v>42850.397858796299</v>
      </c>
      <c r="AR1559" s="20" t="s">
        <v>51</v>
      </c>
      <c r="AS1559" s="25" t="s">
        <v>50</v>
      </c>
      <c r="AT1559" s="37">
        <v>42850.879733796297</v>
      </c>
      <c r="AU1559" s="21" t="s">
        <v>57</v>
      </c>
    </row>
    <row r="1560" spans="1:47" x14ac:dyDescent="0.2">
      <c r="A1560" s="4" t="s">
        <v>204</v>
      </c>
      <c r="B1560" s="14" t="s">
        <v>205</v>
      </c>
      <c r="C1560" s="34">
        <v>42849</v>
      </c>
      <c r="D1560" s="15">
        <v>61270</v>
      </c>
      <c r="E1560" s="15">
        <v>60620</v>
      </c>
      <c r="F1560" s="15">
        <v>0</v>
      </c>
      <c r="G1560" s="15">
        <v>0</v>
      </c>
      <c r="H1560" s="15">
        <v>0</v>
      </c>
      <c r="I1560" s="15">
        <v>650</v>
      </c>
      <c r="J1560" s="15">
        <v>7263.21</v>
      </c>
      <c r="K1560" s="15">
        <v>0</v>
      </c>
      <c r="L1560" s="15">
        <v>360</v>
      </c>
      <c r="M1560" s="15">
        <v>420</v>
      </c>
      <c r="N1560" s="15">
        <v>3000</v>
      </c>
      <c r="O1560" s="15">
        <v>36499.620000000003</v>
      </c>
      <c r="P1560" s="15">
        <v>0</v>
      </c>
      <c r="Q1560" s="15">
        <v>4020</v>
      </c>
      <c r="R1560" s="15">
        <v>31793.59</v>
      </c>
      <c r="S1560" s="15">
        <v>60620</v>
      </c>
      <c r="T1560" s="15">
        <v>11693.21</v>
      </c>
      <c r="U1560" s="15">
        <v>0</v>
      </c>
      <c r="V1560" s="15">
        <v>0</v>
      </c>
      <c r="W1560" s="15">
        <v>69313.210000000006</v>
      </c>
      <c r="X1560" s="16">
        <v>40</v>
      </c>
      <c r="Y1560" s="16">
        <v>2660</v>
      </c>
      <c r="Z1560" s="16">
        <v>0</v>
      </c>
      <c r="AA1560" s="16">
        <v>0</v>
      </c>
      <c r="AB1560" s="16">
        <v>2700</v>
      </c>
      <c r="AC1560" s="16">
        <v>0</v>
      </c>
      <c r="AD1560" s="15">
        <v>0</v>
      </c>
      <c r="AE1560" s="15">
        <v>31156.41</v>
      </c>
      <c r="AF1560" s="17">
        <v>-65.94</v>
      </c>
      <c r="AG1560" s="17">
        <v>-0.41</v>
      </c>
      <c r="AH1560" s="17">
        <v>0</v>
      </c>
      <c r="AI1560" s="17">
        <v>0</v>
      </c>
      <c r="AJ1560" s="17">
        <v>0</v>
      </c>
      <c r="AK1560" s="17">
        <v>0</v>
      </c>
      <c r="AL1560" s="18">
        <v>976</v>
      </c>
      <c r="AM1560" s="18">
        <v>986</v>
      </c>
      <c r="AN1560" s="35">
        <v>42852</v>
      </c>
      <c r="AO1560" s="35">
        <v>42850</v>
      </c>
      <c r="AP1560" s="23" t="s">
        <v>50</v>
      </c>
      <c r="AQ1560" s="36">
        <v>42851.366863425923</v>
      </c>
      <c r="AR1560" s="20" t="s">
        <v>71</v>
      </c>
      <c r="AS1560" s="25" t="s">
        <v>50</v>
      </c>
      <c r="AT1560" s="37">
        <v>42851.483703703707</v>
      </c>
      <c r="AU1560" s="21" t="s">
        <v>51</v>
      </c>
    </row>
    <row r="1561" spans="1:47" x14ac:dyDescent="0.2">
      <c r="A1561" s="4" t="s">
        <v>204</v>
      </c>
      <c r="B1561" s="14" t="s">
        <v>205</v>
      </c>
      <c r="C1561" s="34">
        <v>42850</v>
      </c>
      <c r="D1561" s="15">
        <v>56020</v>
      </c>
      <c r="E1561" s="15">
        <v>55720</v>
      </c>
      <c r="F1561" s="15">
        <v>0</v>
      </c>
      <c r="G1561" s="15">
        <v>0</v>
      </c>
      <c r="H1561" s="15">
        <v>0</v>
      </c>
      <c r="I1561" s="15">
        <v>300</v>
      </c>
      <c r="J1561" s="15">
        <v>4023.96</v>
      </c>
      <c r="K1561" s="15">
        <v>0</v>
      </c>
      <c r="L1561" s="15">
        <v>620</v>
      </c>
      <c r="M1561" s="15">
        <v>445</v>
      </c>
      <c r="N1561" s="15">
        <v>2000</v>
      </c>
      <c r="O1561" s="15">
        <v>46905.58</v>
      </c>
      <c r="P1561" s="15">
        <v>110</v>
      </c>
      <c r="Q1561" s="15">
        <v>1390</v>
      </c>
      <c r="R1561" s="15">
        <v>14703.38</v>
      </c>
      <c r="S1561" s="15">
        <v>55720</v>
      </c>
      <c r="T1561" s="15">
        <v>7388.96</v>
      </c>
      <c r="U1561" s="15">
        <v>0</v>
      </c>
      <c r="V1561" s="15">
        <v>0</v>
      </c>
      <c r="W1561" s="15">
        <v>61108.959999999999</v>
      </c>
      <c r="X1561" s="16">
        <v>190</v>
      </c>
      <c r="Y1561" s="16">
        <v>1890</v>
      </c>
      <c r="Z1561" s="16">
        <v>0</v>
      </c>
      <c r="AA1561" s="16">
        <v>1295</v>
      </c>
      <c r="AB1561" s="16">
        <v>785</v>
      </c>
      <c r="AC1561" s="16">
        <v>0</v>
      </c>
      <c r="AD1561" s="15">
        <v>0</v>
      </c>
      <c r="AE1561" s="15">
        <v>42601.62</v>
      </c>
      <c r="AF1561" s="17">
        <v>-14.16</v>
      </c>
      <c r="AG1561" s="17">
        <v>0.38</v>
      </c>
      <c r="AH1561" s="17">
        <v>0</v>
      </c>
      <c r="AI1561" s="17">
        <v>0</v>
      </c>
      <c r="AJ1561" s="17">
        <v>0</v>
      </c>
      <c r="AK1561" s="17">
        <v>0</v>
      </c>
      <c r="AL1561" s="18">
        <v>658</v>
      </c>
      <c r="AM1561" s="18">
        <v>710</v>
      </c>
      <c r="AN1561" s="35">
        <v>42853</v>
      </c>
      <c r="AO1561" s="35">
        <v>42851</v>
      </c>
      <c r="AP1561" s="23" t="s">
        <v>50</v>
      </c>
      <c r="AQ1561" s="36">
        <v>42851.769837962966</v>
      </c>
      <c r="AR1561" s="20" t="s">
        <v>71</v>
      </c>
      <c r="AS1561" s="25" t="s">
        <v>50</v>
      </c>
      <c r="AT1561" s="37">
        <v>42852.415972222225</v>
      </c>
      <c r="AU1561" s="21" t="s">
        <v>51</v>
      </c>
    </row>
    <row r="1562" spans="1:47" x14ac:dyDescent="0.2">
      <c r="A1562" s="4" t="s">
        <v>204</v>
      </c>
      <c r="B1562" s="14" t="s">
        <v>205</v>
      </c>
      <c r="C1562" s="34">
        <v>42851</v>
      </c>
      <c r="D1562" s="15">
        <v>45005</v>
      </c>
      <c r="E1562" s="15">
        <v>44605</v>
      </c>
      <c r="F1562" s="15">
        <v>0</v>
      </c>
      <c r="G1562" s="15">
        <v>0</v>
      </c>
      <c r="H1562" s="15">
        <v>0</v>
      </c>
      <c r="I1562" s="15">
        <v>400</v>
      </c>
      <c r="J1562" s="15">
        <v>3086.7</v>
      </c>
      <c r="K1562" s="15">
        <v>0</v>
      </c>
      <c r="L1562" s="15">
        <v>425</v>
      </c>
      <c r="M1562" s="15">
        <v>190</v>
      </c>
      <c r="N1562" s="15">
        <v>1000</v>
      </c>
      <c r="O1562" s="15">
        <v>36568.339999999997</v>
      </c>
      <c r="P1562" s="15">
        <v>0</v>
      </c>
      <c r="Q1562" s="15">
        <v>215</v>
      </c>
      <c r="R1562" s="15">
        <v>12923.36</v>
      </c>
      <c r="S1562" s="15">
        <v>44605</v>
      </c>
      <c r="T1562" s="15">
        <v>5101.7</v>
      </c>
      <c r="U1562" s="15">
        <v>0</v>
      </c>
      <c r="V1562" s="15">
        <v>0</v>
      </c>
      <c r="W1562" s="15">
        <v>48706.7</v>
      </c>
      <c r="X1562" s="16">
        <v>300</v>
      </c>
      <c r="Y1562" s="16">
        <v>2535</v>
      </c>
      <c r="Z1562" s="16">
        <v>0</v>
      </c>
      <c r="AA1562" s="16">
        <v>0</v>
      </c>
      <c r="AB1562" s="16">
        <v>2835</v>
      </c>
      <c r="AC1562" s="16">
        <v>0</v>
      </c>
      <c r="AD1562" s="15">
        <v>0</v>
      </c>
      <c r="AE1562" s="15">
        <v>35701.64</v>
      </c>
      <c r="AF1562" s="17">
        <v>-4.9400000000000004</v>
      </c>
      <c r="AG1562" s="17">
        <v>0.36</v>
      </c>
      <c r="AH1562" s="17">
        <v>0</v>
      </c>
      <c r="AI1562" s="17">
        <v>0</v>
      </c>
      <c r="AJ1562" s="17">
        <v>0</v>
      </c>
      <c r="AK1562" s="17">
        <v>0</v>
      </c>
      <c r="AL1562" s="18">
        <v>591</v>
      </c>
      <c r="AM1562" s="18">
        <v>617</v>
      </c>
      <c r="AN1562" s="35">
        <v>42857</v>
      </c>
      <c r="AO1562" s="35">
        <v>42852</v>
      </c>
      <c r="AP1562" s="23" t="s">
        <v>50</v>
      </c>
      <c r="AQ1562" s="36">
        <v>42852.764803240738</v>
      </c>
      <c r="AR1562" s="20" t="s">
        <v>71</v>
      </c>
      <c r="AS1562" s="25" t="s">
        <v>50</v>
      </c>
      <c r="AT1562" s="37">
        <v>42853.463414351849</v>
      </c>
      <c r="AU1562" s="21" t="s">
        <v>51</v>
      </c>
    </row>
    <row r="1563" spans="1:47" x14ac:dyDescent="0.2">
      <c r="A1563" s="4" t="s">
        <v>204</v>
      </c>
      <c r="B1563" s="14" t="s">
        <v>205</v>
      </c>
      <c r="C1563" s="34">
        <v>42852</v>
      </c>
      <c r="D1563" s="15">
        <v>42245</v>
      </c>
      <c r="E1563" s="15">
        <v>42195</v>
      </c>
      <c r="F1563" s="15">
        <v>0</v>
      </c>
      <c r="G1563" s="15">
        <v>0</v>
      </c>
      <c r="H1563" s="15">
        <v>0</v>
      </c>
      <c r="I1563" s="15">
        <v>50</v>
      </c>
      <c r="J1563" s="15">
        <v>2608.56</v>
      </c>
      <c r="K1563" s="15">
        <v>0</v>
      </c>
      <c r="L1563" s="15">
        <v>540</v>
      </c>
      <c r="M1563" s="15">
        <v>485</v>
      </c>
      <c r="N1563" s="15">
        <v>0</v>
      </c>
      <c r="O1563" s="15">
        <v>31437.65</v>
      </c>
      <c r="P1563" s="15">
        <v>0</v>
      </c>
      <c r="Q1563" s="15">
        <v>1595</v>
      </c>
      <c r="R1563" s="15">
        <v>12845.91</v>
      </c>
      <c r="S1563" s="15">
        <v>42195</v>
      </c>
      <c r="T1563" s="15">
        <v>3683.56</v>
      </c>
      <c r="U1563" s="15">
        <v>0</v>
      </c>
      <c r="V1563" s="15">
        <v>0</v>
      </c>
      <c r="W1563" s="15">
        <v>45878.559999999998</v>
      </c>
      <c r="X1563" s="16">
        <v>240</v>
      </c>
      <c r="Y1563" s="16">
        <v>1570</v>
      </c>
      <c r="Z1563" s="16">
        <v>0</v>
      </c>
      <c r="AA1563" s="16">
        <v>0</v>
      </c>
      <c r="AB1563" s="16">
        <v>1810</v>
      </c>
      <c r="AC1563" s="16">
        <v>0</v>
      </c>
      <c r="AD1563" s="15">
        <v>0</v>
      </c>
      <c r="AE1563" s="15">
        <v>29614.09</v>
      </c>
      <c r="AF1563" s="17">
        <v>-36.69</v>
      </c>
      <c r="AG1563" s="17">
        <v>-0.09</v>
      </c>
      <c r="AH1563" s="17">
        <v>0</v>
      </c>
      <c r="AI1563" s="17">
        <v>0</v>
      </c>
      <c r="AJ1563" s="17">
        <v>0</v>
      </c>
      <c r="AK1563" s="17">
        <v>0</v>
      </c>
      <c r="AL1563" s="18">
        <v>592</v>
      </c>
      <c r="AM1563" s="18">
        <v>607</v>
      </c>
      <c r="AN1563" s="35">
        <v>42858</v>
      </c>
      <c r="AO1563" s="35">
        <v>42853</v>
      </c>
      <c r="AP1563" s="23" t="s">
        <v>50</v>
      </c>
      <c r="AQ1563" s="36">
        <v>42855.832731481481</v>
      </c>
      <c r="AR1563" s="20" t="s">
        <v>51</v>
      </c>
      <c r="AS1563" s="25" t="s">
        <v>50</v>
      </c>
      <c r="AT1563" s="37">
        <v>42857.468946759262</v>
      </c>
      <c r="AU1563" s="21" t="s">
        <v>51</v>
      </c>
    </row>
    <row r="1564" spans="1:47" x14ac:dyDescent="0.2">
      <c r="A1564" s="4" t="s">
        <v>204</v>
      </c>
      <c r="B1564" s="14" t="s">
        <v>205</v>
      </c>
      <c r="C1564" s="34">
        <v>42853</v>
      </c>
      <c r="D1564" s="15">
        <v>49495</v>
      </c>
      <c r="E1564" s="15">
        <v>48945</v>
      </c>
      <c r="F1564" s="15">
        <v>0</v>
      </c>
      <c r="G1564" s="15">
        <v>0</v>
      </c>
      <c r="H1564" s="15">
        <v>0</v>
      </c>
      <c r="I1564" s="15">
        <v>550</v>
      </c>
      <c r="J1564" s="15">
        <v>5325.99</v>
      </c>
      <c r="K1564" s="15">
        <v>0</v>
      </c>
      <c r="L1564" s="15">
        <v>355</v>
      </c>
      <c r="M1564" s="15">
        <v>155</v>
      </c>
      <c r="N1564" s="15">
        <v>0</v>
      </c>
      <c r="O1564" s="15">
        <v>26162.44</v>
      </c>
      <c r="P1564" s="15">
        <v>0</v>
      </c>
      <c r="Q1564" s="15">
        <v>3365</v>
      </c>
      <c r="R1564" s="15">
        <v>25803.55</v>
      </c>
      <c r="S1564" s="15">
        <v>48945</v>
      </c>
      <c r="T1564" s="15">
        <v>6385.99</v>
      </c>
      <c r="U1564" s="15">
        <v>0</v>
      </c>
      <c r="V1564" s="15">
        <v>0</v>
      </c>
      <c r="W1564" s="15">
        <v>55330.99</v>
      </c>
      <c r="X1564" s="16">
        <v>120</v>
      </c>
      <c r="Y1564" s="16">
        <v>1965</v>
      </c>
      <c r="Z1564" s="16">
        <v>0</v>
      </c>
      <c r="AA1564" s="16">
        <v>0</v>
      </c>
      <c r="AB1564" s="16">
        <v>2085</v>
      </c>
      <c r="AC1564" s="16">
        <v>0</v>
      </c>
      <c r="AD1564" s="15">
        <v>0</v>
      </c>
      <c r="AE1564" s="15">
        <v>22411.45</v>
      </c>
      <c r="AF1564" s="17">
        <v>-74.540000000000006</v>
      </c>
      <c r="AG1564" s="17">
        <v>0.45</v>
      </c>
      <c r="AH1564" s="17">
        <v>0</v>
      </c>
      <c r="AI1564" s="17">
        <v>0</v>
      </c>
      <c r="AJ1564" s="17">
        <v>0</v>
      </c>
      <c r="AK1564" s="17">
        <v>0</v>
      </c>
      <c r="AL1564" s="18">
        <v>825</v>
      </c>
      <c r="AM1564" s="18">
        <v>837</v>
      </c>
      <c r="AN1564" s="35">
        <v>42859</v>
      </c>
      <c r="AO1564" s="35">
        <v>42854</v>
      </c>
      <c r="AP1564" s="23" t="s">
        <v>50</v>
      </c>
      <c r="AQ1564" s="36">
        <v>42857.640208333331</v>
      </c>
      <c r="AR1564" s="20" t="s">
        <v>71</v>
      </c>
      <c r="AS1564" s="25" t="s">
        <v>50</v>
      </c>
      <c r="AT1564" s="37">
        <v>42857.881354166668</v>
      </c>
      <c r="AU1564" s="21" t="s">
        <v>51</v>
      </c>
    </row>
    <row r="1565" spans="1:47" x14ac:dyDescent="0.2">
      <c r="A1565" s="4" t="s">
        <v>204</v>
      </c>
      <c r="B1565" s="14" t="s">
        <v>205</v>
      </c>
      <c r="C1565" s="34">
        <v>42854</v>
      </c>
      <c r="D1565" s="15">
        <v>42910</v>
      </c>
      <c r="E1565" s="15">
        <v>42760</v>
      </c>
      <c r="F1565" s="15">
        <v>0</v>
      </c>
      <c r="G1565" s="15">
        <v>0</v>
      </c>
      <c r="H1565" s="15">
        <v>0</v>
      </c>
      <c r="I1565" s="15">
        <v>150</v>
      </c>
      <c r="J1565" s="15">
        <v>4237.3500000000004</v>
      </c>
      <c r="K1565" s="15">
        <v>20</v>
      </c>
      <c r="L1565" s="15">
        <v>290</v>
      </c>
      <c r="M1565" s="15">
        <v>190</v>
      </c>
      <c r="N1565" s="15">
        <v>1100</v>
      </c>
      <c r="O1565" s="15">
        <v>39325.46</v>
      </c>
      <c r="P1565" s="15">
        <v>0</v>
      </c>
      <c r="Q1565" s="15">
        <v>190</v>
      </c>
      <c r="R1565" s="15">
        <v>9231.89</v>
      </c>
      <c r="S1565" s="15">
        <v>42760</v>
      </c>
      <c r="T1565" s="15">
        <v>5987.35</v>
      </c>
      <c r="U1565" s="15">
        <v>0</v>
      </c>
      <c r="V1565" s="15">
        <v>0</v>
      </c>
      <c r="W1565" s="15">
        <v>47647.35</v>
      </c>
      <c r="X1565" s="16">
        <v>40</v>
      </c>
      <c r="Y1565" s="16">
        <v>730</v>
      </c>
      <c r="Z1565" s="16">
        <v>0</v>
      </c>
      <c r="AA1565" s="16">
        <v>0</v>
      </c>
      <c r="AB1565" s="16">
        <v>770</v>
      </c>
      <c r="AC1565" s="16">
        <v>0</v>
      </c>
      <c r="AD1565" s="15">
        <v>0</v>
      </c>
      <c r="AE1565" s="15">
        <v>35358.11</v>
      </c>
      <c r="AF1565" s="17">
        <v>0</v>
      </c>
      <c r="AG1565" s="17">
        <v>-0.11</v>
      </c>
      <c r="AH1565" s="17">
        <v>0</v>
      </c>
      <c r="AI1565" s="17">
        <v>-190</v>
      </c>
      <c r="AJ1565" s="17">
        <v>0</v>
      </c>
      <c r="AK1565" s="17">
        <v>0</v>
      </c>
      <c r="AL1565" s="18">
        <v>600</v>
      </c>
      <c r="AM1565" s="18">
        <v>626</v>
      </c>
      <c r="AN1565" s="35">
        <v>42859</v>
      </c>
      <c r="AO1565" s="35">
        <v>42857</v>
      </c>
      <c r="AP1565" s="23" t="s">
        <v>50</v>
      </c>
      <c r="AQ1565" s="36">
        <v>42857.817499999997</v>
      </c>
      <c r="AR1565" s="20" t="s">
        <v>71</v>
      </c>
      <c r="AS1565" s="25" t="s">
        <v>50</v>
      </c>
      <c r="AT1565" s="37">
        <v>42857.881354166668</v>
      </c>
      <c r="AU1565" s="21" t="s">
        <v>51</v>
      </c>
    </row>
    <row r="1566" spans="1:47" x14ac:dyDescent="0.2">
      <c r="A1566" s="4" t="s">
        <v>206</v>
      </c>
      <c r="B1566" s="14" t="s">
        <v>207</v>
      </c>
      <c r="C1566" s="34">
        <v>42826</v>
      </c>
      <c r="D1566" s="15">
        <v>8915</v>
      </c>
      <c r="E1566" s="15">
        <v>8865</v>
      </c>
      <c r="F1566" s="15">
        <v>0</v>
      </c>
      <c r="G1566" s="15">
        <v>0</v>
      </c>
      <c r="H1566" s="15">
        <v>0</v>
      </c>
      <c r="I1566" s="15">
        <v>50</v>
      </c>
      <c r="J1566" s="15">
        <v>330.9</v>
      </c>
      <c r="K1566" s="15">
        <v>0</v>
      </c>
      <c r="L1566" s="15">
        <v>280</v>
      </c>
      <c r="M1566" s="15">
        <v>80</v>
      </c>
      <c r="N1566" s="15">
        <v>0</v>
      </c>
      <c r="O1566" s="15">
        <v>9441.2000000000007</v>
      </c>
      <c r="P1566" s="15">
        <v>0</v>
      </c>
      <c r="Q1566" s="15">
        <v>0</v>
      </c>
      <c r="R1566" s="15">
        <v>164.7</v>
      </c>
      <c r="S1566" s="15">
        <v>8865</v>
      </c>
      <c r="T1566" s="15">
        <v>695.7</v>
      </c>
      <c r="U1566" s="15">
        <v>0</v>
      </c>
      <c r="V1566" s="15">
        <v>45.2</v>
      </c>
      <c r="W1566" s="15">
        <v>9605.9</v>
      </c>
      <c r="X1566" s="16">
        <v>0</v>
      </c>
      <c r="Y1566" s="16">
        <v>0</v>
      </c>
      <c r="Z1566" s="16">
        <v>0</v>
      </c>
      <c r="AA1566" s="16">
        <v>0</v>
      </c>
      <c r="AB1566" s="16">
        <v>0</v>
      </c>
      <c r="AC1566" s="16">
        <v>0</v>
      </c>
      <c r="AD1566" s="15">
        <v>0</v>
      </c>
      <c r="AE1566" s="15">
        <v>8750.2999999999993</v>
      </c>
      <c r="AF1566" s="17">
        <v>0</v>
      </c>
      <c r="AG1566" s="17">
        <v>-0.3</v>
      </c>
      <c r="AH1566" s="17">
        <v>0</v>
      </c>
      <c r="AI1566" s="17">
        <v>170</v>
      </c>
      <c r="AJ1566" s="17">
        <v>0</v>
      </c>
      <c r="AK1566" s="17">
        <v>0</v>
      </c>
      <c r="AL1566" s="18">
        <v>84</v>
      </c>
      <c r="AM1566" s="18">
        <v>89</v>
      </c>
      <c r="AN1566" s="35">
        <v>42830</v>
      </c>
      <c r="AO1566" s="35">
        <v>42828</v>
      </c>
      <c r="AP1566" s="23" t="s">
        <v>50</v>
      </c>
      <c r="AQ1566" s="36">
        <v>42829.678761574076</v>
      </c>
      <c r="AR1566" s="20" t="s">
        <v>51</v>
      </c>
      <c r="AS1566" s="25" t="s">
        <v>50</v>
      </c>
      <c r="AT1566" s="37">
        <v>42850.879733796297</v>
      </c>
      <c r="AU1566" s="21" t="s">
        <v>57</v>
      </c>
    </row>
    <row r="1567" spans="1:47" x14ac:dyDescent="0.2">
      <c r="A1567" s="4" t="s">
        <v>206</v>
      </c>
      <c r="B1567" s="14" t="s">
        <v>207</v>
      </c>
      <c r="C1567" s="34">
        <v>42828</v>
      </c>
      <c r="D1567" s="15">
        <v>17065</v>
      </c>
      <c r="E1567" s="15">
        <v>16965</v>
      </c>
      <c r="F1567" s="15">
        <v>0</v>
      </c>
      <c r="G1567" s="15">
        <v>0</v>
      </c>
      <c r="H1567" s="15">
        <v>0</v>
      </c>
      <c r="I1567" s="15">
        <v>100</v>
      </c>
      <c r="J1567" s="15">
        <v>41.7</v>
      </c>
      <c r="K1567" s="15">
        <v>0</v>
      </c>
      <c r="L1567" s="15">
        <v>360</v>
      </c>
      <c r="M1567" s="15">
        <v>265</v>
      </c>
      <c r="N1567" s="15">
        <v>1000</v>
      </c>
      <c r="O1567" s="15">
        <v>18406.7</v>
      </c>
      <c r="P1567" s="15">
        <v>0</v>
      </c>
      <c r="Q1567" s="15">
        <v>0</v>
      </c>
      <c r="R1567" s="15">
        <v>325</v>
      </c>
      <c r="S1567" s="15">
        <v>16965</v>
      </c>
      <c r="T1567" s="15">
        <v>1723.08</v>
      </c>
      <c r="U1567" s="15">
        <v>0</v>
      </c>
      <c r="V1567" s="15">
        <v>43.62</v>
      </c>
      <c r="W1567" s="15">
        <v>17731.7</v>
      </c>
      <c r="X1567" s="16">
        <v>0</v>
      </c>
      <c r="Y1567" s="16">
        <v>0</v>
      </c>
      <c r="Z1567" s="16">
        <v>0</v>
      </c>
      <c r="AA1567" s="16">
        <v>0</v>
      </c>
      <c r="AB1567" s="16">
        <v>0</v>
      </c>
      <c r="AC1567" s="16">
        <v>0</v>
      </c>
      <c r="AD1567" s="15">
        <v>0</v>
      </c>
      <c r="AE1567" s="15">
        <v>17740</v>
      </c>
      <c r="AF1567" s="17">
        <v>0</v>
      </c>
      <c r="AG1567" s="17">
        <v>0</v>
      </c>
      <c r="AH1567" s="17">
        <v>0</v>
      </c>
      <c r="AI1567" s="17">
        <v>-1700</v>
      </c>
      <c r="AJ1567" s="17">
        <v>0</v>
      </c>
      <c r="AK1567" s="17">
        <v>0</v>
      </c>
      <c r="AL1567" s="18">
        <v>146</v>
      </c>
      <c r="AM1567" s="18">
        <v>178</v>
      </c>
      <c r="AN1567" s="35">
        <v>42832</v>
      </c>
      <c r="AO1567" s="35">
        <v>42829</v>
      </c>
      <c r="AP1567" s="23" t="s">
        <v>50</v>
      </c>
      <c r="AQ1567" s="36">
        <v>42830.965462962966</v>
      </c>
      <c r="AR1567" s="20" t="s">
        <v>51</v>
      </c>
      <c r="AS1567" s="25" t="s">
        <v>50</v>
      </c>
      <c r="AT1567" s="37">
        <v>42850.879733796297</v>
      </c>
      <c r="AU1567" s="21" t="s">
        <v>57</v>
      </c>
    </row>
    <row r="1568" spans="1:47" x14ac:dyDescent="0.2">
      <c r="A1568" s="4" t="s">
        <v>206</v>
      </c>
      <c r="B1568" s="14" t="s">
        <v>207</v>
      </c>
      <c r="C1568" s="34">
        <v>42829</v>
      </c>
      <c r="D1568" s="15">
        <v>16890</v>
      </c>
      <c r="E1568" s="15">
        <v>16740</v>
      </c>
      <c r="F1568" s="15">
        <v>0</v>
      </c>
      <c r="G1568" s="15">
        <v>0</v>
      </c>
      <c r="H1568" s="15">
        <v>0</v>
      </c>
      <c r="I1568" s="15">
        <v>150</v>
      </c>
      <c r="J1568" s="15">
        <v>538.20000000000005</v>
      </c>
      <c r="K1568" s="15">
        <v>0</v>
      </c>
      <c r="L1568" s="15">
        <v>180</v>
      </c>
      <c r="M1568" s="15">
        <v>420</v>
      </c>
      <c r="N1568" s="15">
        <v>1000</v>
      </c>
      <c r="O1568" s="15">
        <v>19028.2</v>
      </c>
      <c r="P1568" s="15">
        <v>0</v>
      </c>
      <c r="Q1568" s="15">
        <v>0</v>
      </c>
      <c r="R1568" s="15">
        <v>0</v>
      </c>
      <c r="S1568" s="15">
        <v>16740</v>
      </c>
      <c r="T1568" s="15">
        <v>2213.73</v>
      </c>
      <c r="U1568" s="15">
        <v>0</v>
      </c>
      <c r="V1568" s="15">
        <v>74.47</v>
      </c>
      <c r="W1568" s="15">
        <v>18028.2</v>
      </c>
      <c r="X1568" s="16">
        <v>0</v>
      </c>
      <c r="Y1568" s="16">
        <v>0</v>
      </c>
      <c r="Z1568" s="16">
        <v>0</v>
      </c>
      <c r="AA1568" s="16">
        <v>0</v>
      </c>
      <c r="AB1568" s="16">
        <v>0</v>
      </c>
      <c r="AC1568" s="16">
        <v>0</v>
      </c>
      <c r="AD1568" s="15">
        <v>0</v>
      </c>
      <c r="AE1568" s="15">
        <v>17890</v>
      </c>
      <c r="AF1568" s="17">
        <v>0</v>
      </c>
      <c r="AG1568" s="17">
        <v>0</v>
      </c>
      <c r="AH1568" s="17">
        <v>0</v>
      </c>
      <c r="AI1568" s="17">
        <v>0</v>
      </c>
      <c r="AJ1568" s="17">
        <v>0</v>
      </c>
      <c r="AK1568" s="17">
        <v>0</v>
      </c>
      <c r="AL1568" s="18">
        <v>105</v>
      </c>
      <c r="AM1568" s="18">
        <v>141</v>
      </c>
      <c r="AN1568" s="35">
        <v>42835</v>
      </c>
      <c r="AO1568" s="35">
        <v>42830</v>
      </c>
      <c r="AP1568" s="23" t="s">
        <v>50</v>
      </c>
      <c r="AQ1568" s="36">
        <v>42834.911157407405</v>
      </c>
      <c r="AR1568" s="20" t="s">
        <v>51</v>
      </c>
      <c r="AS1568" s="25" t="s">
        <v>50</v>
      </c>
      <c r="AT1568" s="37">
        <v>42850.879733796297</v>
      </c>
      <c r="AU1568" s="21" t="s">
        <v>57</v>
      </c>
    </row>
    <row r="1569" spans="1:47" x14ac:dyDescent="0.2">
      <c r="A1569" s="4" t="s">
        <v>206</v>
      </c>
      <c r="B1569" s="14" t="s">
        <v>207</v>
      </c>
      <c r="C1569" s="34">
        <v>42830</v>
      </c>
      <c r="D1569" s="15">
        <v>17145</v>
      </c>
      <c r="E1569" s="15">
        <v>17045</v>
      </c>
      <c r="F1569" s="15">
        <v>0</v>
      </c>
      <c r="G1569" s="15">
        <v>0</v>
      </c>
      <c r="H1569" s="15">
        <v>0</v>
      </c>
      <c r="I1569" s="15">
        <v>100</v>
      </c>
      <c r="J1569" s="15">
        <v>122.1</v>
      </c>
      <c r="K1569" s="15">
        <v>0</v>
      </c>
      <c r="L1569" s="15">
        <v>120</v>
      </c>
      <c r="M1569" s="15">
        <v>120</v>
      </c>
      <c r="N1569" s="15">
        <v>0</v>
      </c>
      <c r="O1569" s="15">
        <v>16631.3</v>
      </c>
      <c r="P1569" s="15">
        <v>0</v>
      </c>
      <c r="Q1569" s="15">
        <v>0</v>
      </c>
      <c r="R1569" s="15">
        <v>875.8</v>
      </c>
      <c r="S1569" s="15">
        <v>17045</v>
      </c>
      <c r="T1569" s="15">
        <v>438.41</v>
      </c>
      <c r="U1569" s="15">
        <v>0</v>
      </c>
      <c r="V1569" s="15">
        <v>23.69</v>
      </c>
      <c r="W1569" s="15">
        <v>17507.099999999999</v>
      </c>
      <c r="X1569" s="16">
        <v>0</v>
      </c>
      <c r="Y1569" s="16">
        <v>0</v>
      </c>
      <c r="Z1569" s="16">
        <v>0</v>
      </c>
      <c r="AA1569" s="16">
        <v>0</v>
      </c>
      <c r="AB1569" s="16">
        <v>0</v>
      </c>
      <c r="AC1569" s="16">
        <v>0</v>
      </c>
      <c r="AD1569" s="15">
        <v>0</v>
      </c>
      <c r="AE1569" s="15">
        <v>16269.2</v>
      </c>
      <c r="AF1569" s="17">
        <v>0</v>
      </c>
      <c r="AG1569" s="17">
        <v>0</v>
      </c>
      <c r="AH1569" s="17">
        <v>0</v>
      </c>
      <c r="AI1569" s="17">
        <v>0</v>
      </c>
      <c r="AJ1569" s="17">
        <v>0</v>
      </c>
      <c r="AK1569" s="17">
        <v>0</v>
      </c>
      <c r="AL1569" s="18">
        <v>103</v>
      </c>
      <c r="AM1569" s="18">
        <v>143</v>
      </c>
      <c r="AN1569" s="35">
        <v>42835</v>
      </c>
      <c r="AO1569" s="35">
        <v>42832</v>
      </c>
      <c r="AP1569" s="23" t="s">
        <v>50</v>
      </c>
      <c r="AQ1569" s="36">
        <v>42834.963159722225</v>
      </c>
      <c r="AR1569" s="20" t="s">
        <v>51</v>
      </c>
      <c r="AS1569" s="25" t="s">
        <v>50</v>
      </c>
      <c r="AT1569" s="37">
        <v>42850.879733796297</v>
      </c>
      <c r="AU1569" s="21" t="s">
        <v>57</v>
      </c>
    </row>
    <row r="1570" spans="1:47" x14ac:dyDescent="0.2">
      <c r="A1570" s="4" t="s">
        <v>206</v>
      </c>
      <c r="B1570" s="14" t="s">
        <v>207</v>
      </c>
      <c r="C1570" s="34">
        <v>42832</v>
      </c>
      <c r="D1570" s="15">
        <v>27740</v>
      </c>
      <c r="E1570" s="15">
        <v>27740</v>
      </c>
      <c r="F1570" s="15">
        <v>0</v>
      </c>
      <c r="G1570" s="15">
        <v>0</v>
      </c>
      <c r="H1570" s="15">
        <v>0</v>
      </c>
      <c r="I1570" s="15">
        <v>0</v>
      </c>
      <c r="J1570" s="15">
        <v>90</v>
      </c>
      <c r="K1570" s="15">
        <v>0</v>
      </c>
      <c r="L1570" s="15">
        <v>255</v>
      </c>
      <c r="M1570" s="15">
        <v>95</v>
      </c>
      <c r="N1570" s="15">
        <v>2000</v>
      </c>
      <c r="O1570" s="15">
        <v>29206.2</v>
      </c>
      <c r="P1570" s="15">
        <v>0</v>
      </c>
      <c r="Q1570" s="15">
        <v>0</v>
      </c>
      <c r="R1570" s="15">
        <v>973.8</v>
      </c>
      <c r="S1570" s="15">
        <v>27740</v>
      </c>
      <c r="T1570" s="15">
        <v>2411.2199999999998</v>
      </c>
      <c r="U1570" s="15">
        <v>0</v>
      </c>
      <c r="V1570" s="15">
        <v>28.78</v>
      </c>
      <c r="W1570" s="15">
        <v>28180</v>
      </c>
      <c r="X1570" s="16">
        <v>0</v>
      </c>
      <c r="Y1570" s="16">
        <v>0</v>
      </c>
      <c r="Z1570" s="16">
        <v>0</v>
      </c>
      <c r="AA1570" s="16">
        <v>0</v>
      </c>
      <c r="AB1570" s="16">
        <v>0</v>
      </c>
      <c r="AC1570" s="16">
        <v>0</v>
      </c>
      <c r="AD1570" s="15">
        <v>0</v>
      </c>
      <c r="AE1570" s="15">
        <v>28766.2</v>
      </c>
      <c r="AF1570" s="17">
        <v>0</v>
      </c>
      <c r="AG1570" s="17">
        <v>0</v>
      </c>
      <c r="AH1570" s="17">
        <v>0</v>
      </c>
      <c r="AI1570" s="17">
        <v>0</v>
      </c>
      <c r="AJ1570" s="17">
        <v>0</v>
      </c>
      <c r="AK1570" s="17">
        <v>0</v>
      </c>
      <c r="AL1570" s="18">
        <v>169</v>
      </c>
      <c r="AM1570" s="18">
        <v>226</v>
      </c>
      <c r="AN1570" s="35">
        <v>42837</v>
      </c>
      <c r="AO1570" s="35">
        <v>42833</v>
      </c>
      <c r="AP1570" s="23" t="s">
        <v>50</v>
      </c>
      <c r="AQ1570" s="36">
        <v>42835.831631944442</v>
      </c>
      <c r="AR1570" s="20" t="s">
        <v>51</v>
      </c>
      <c r="AS1570" s="25" t="s">
        <v>50</v>
      </c>
      <c r="AT1570" s="37">
        <v>42850.879733796297</v>
      </c>
      <c r="AU1570" s="21" t="s">
        <v>57</v>
      </c>
    </row>
    <row r="1571" spans="1:47" x14ac:dyDescent="0.2">
      <c r="A1571" s="4" t="s">
        <v>206</v>
      </c>
      <c r="B1571" s="14" t="s">
        <v>207</v>
      </c>
      <c r="C1571" s="34">
        <v>42833</v>
      </c>
      <c r="D1571" s="15">
        <v>12590</v>
      </c>
      <c r="E1571" s="15">
        <v>12590</v>
      </c>
      <c r="F1571" s="15">
        <v>0</v>
      </c>
      <c r="G1571" s="15">
        <v>0</v>
      </c>
      <c r="H1571" s="15">
        <v>0</v>
      </c>
      <c r="I1571" s="15">
        <v>0</v>
      </c>
      <c r="J1571" s="15">
        <v>238.8</v>
      </c>
      <c r="K1571" s="15">
        <v>0</v>
      </c>
      <c r="L1571" s="15">
        <v>135</v>
      </c>
      <c r="M1571" s="15">
        <v>55</v>
      </c>
      <c r="N1571" s="15">
        <v>5000</v>
      </c>
      <c r="O1571" s="15">
        <v>13063.8</v>
      </c>
      <c r="P1571" s="15">
        <v>0</v>
      </c>
      <c r="Q1571" s="15">
        <v>0</v>
      </c>
      <c r="R1571" s="15">
        <v>4955</v>
      </c>
      <c r="S1571" s="15">
        <v>12590</v>
      </c>
      <c r="T1571" s="15">
        <v>5400.75</v>
      </c>
      <c r="U1571" s="15">
        <v>0</v>
      </c>
      <c r="V1571" s="15">
        <v>28.05</v>
      </c>
      <c r="W1571" s="15">
        <v>13018.8</v>
      </c>
      <c r="X1571" s="16">
        <v>0</v>
      </c>
      <c r="Y1571" s="16">
        <v>0</v>
      </c>
      <c r="Z1571" s="16">
        <v>0</v>
      </c>
      <c r="AA1571" s="16">
        <v>0</v>
      </c>
      <c r="AB1571" s="16">
        <v>0</v>
      </c>
      <c r="AC1571" s="16">
        <v>0</v>
      </c>
      <c r="AD1571" s="15">
        <v>0</v>
      </c>
      <c r="AE1571" s="15">
        <v>12635</v>
      </c>
      <c r="AF1571" s="17">
        <v>0</v>
      </c>
      <c r="AG1571" s="17">
        <v>0</v>
      </c>
      <c r="AH1571" s="17">
        <v>0</v>
      </c>
      <c r="AI1571" s="17">
        <v>0</v>
      </c>
      <c r="AJ1571" s="17">
        <v>0</v>
      </c>
      <c r="AK1571" s="17">
        <v>0</v>
      </c>
      <c r="AL1571" s="18">
        <v>74</v>
      </c>
      <c r="AM1571" s="18">
        <v>114</v>
      </c>
      <c r="AN1571" s="35">
        <v>42837</v>
      </c>
      <c r="AO1571" s="35">
        <v>42835</v>
      </c>
      <c r="AP1571" s="23" t="s">
        <v>50</v>
      </c>
      <c r="AQ1571" s="36">
        <v>42836.568622685183</v>
      </c>
      <c r="AR1571" s="20" t="s">
        <v>51</v>
      </c>
      <c r="AS1571" s="25" t="s">
        <v>50</v>
      </c>
      <c r="AT1571" s="37">
        <v>42850.879733796297</v>
      </c>
      <c r="AU1571" s="21" t="s">
        <v>57</v>
      </c>
    </row>
    <row r="1572" spans="1:47" x14ac:dyDescent="0.2">
      <c r="A1572" s="4" t="s">
        <v>206</v>
      </c>
      <c r="B1572" s="14" t="s">
        <v>207</v>
      </c>
      <c r="C1572" s="34">
        <v>42835</v>
      </c>
      <c r="D1572" s="15">
        <v>6080</v>
      </c>
      <c r="E1572" s="15">
        <v>6030</v>
      </c>
      <c r="F1572" s="15">
        <v>0</v>
      </c>
      <c r="G1572" s="15">
        <v>0</v>
      </c>
      <c r="H1572" s="15">
        <v>0</v>
      </c>
      <c r="I1572" s="15">
        <v>50</v>
      </c>
      <c r="J1572" s="15">
        <v>25.2</v>
      </c>
      <c r="K1572" s="15">
        <v>0</v>
      </c>
      <c r="L1572" s="15">
        <v>95</v>
      </c>
      <c r="M1572" s="15">
        <v>75</v>
      </c>
      <c r="N1572" s="15">
        <v>0</v>
      </c>
      <c r="O1572" s="15">
        <v>5910.2</v>
      </c>
      <c r="P1572" s="15">
        <v>0</v>
      </c>
      <c r="Q1572" s="15">
        <v>0</v>
      </c>
      <c r="R1572" s="15">
        <v>365</v>
      </c>
      <c r="S1572" s="15">
        <v>6030</v>
      </c>
      <c r="T1572" s="15">
        <v>232.43</v>
      </c>
      <c r="U1572" s="15">
        <v>0</v>
      </c>
      <c r="V1572" s="15">
        <v>12.77</v>
      </c>
      <c r="W1572" s="15">
        <v>6275.2</v>
      </c>
      <c r="X1572" s="16">
        <v>0</v>
      </c>
      <c r="Y1572" s="16">
        <v>0</v>
      </c>
      <c r="Z1572" s="16">
        <v>0</v>
      </c>
      <c r="AA1572" s="16">
        <v>0</v>
      </c>
      <c r="AB1572" s="16">
        <v>0</v>
      </c>
      <c r="AC1572" s="16">
        <v>0</v>
      </c>
      <c r="AD1572" s="15">
        <v>0</v>
      </c>
      <c r="AE1572" s="15">
        <v>5715</v>
      </c>
      <c r="AF1572" s="17">
        <v>0</v>
      </c>
      <c r="AG1572" s="17">
        <v>0</v>
      </c>
      <c r="AH1572" s="17">
        <v>0</v>
      </c>
      <c r="AI1572" s="17">
        <v>0</v>
      </c>
      <c r="AJ1572" s="17">
        <v>0</v>
      </c>
      <c r="AK1572" s="17">
        <v>0</v>
      </c>
      <c r="AL1572" s="18">
        <v>89</v>
      </c>
      <c r="AM1572" s="18">
        <v>91</v>
      </c>
      <c r="AN1572" s="35">
        <v>42842</v>
      </c>
      <c r="AO1572" s="35">
        <v>42836</v>
      </c>
      <c r="AP1572" s="23" t="s">
        <v>50</v>
      </c>
      <c r="AQ1572" s="36">
        <v>42837.451064814813</v>
      </c>
      <c r="AR1572" s="20" t="s">
        <v>51</v>
      </c>
      <c r="AS1572" s="25" t="s">
        <v>50</v>
      </c>
      <c r="AT1572" s="37">
        <v>42850.879733796297</v>
      </c>
      <c r="AU1572" s="21" t="s">
        <v>57</v>
      </c>
    </row>
    <row r="1573" spans="1:47" x14ac:dyDescent="0.2">
      <c r="A1573" s="4" t="s">
        <v>206</v>
      </c>
      <c r="B1573" s="14" t="s">
        <v>207</v>
      </c>
      <c r="C1573" s="34">
        <v>42836</v>
      </c>
      <c r="D1573" s="15">
        <v>3260</v>
      </c>
      <c r="E1573" s="15">
        <v>3260</v>
      </c>
      <c r="F1573" s="15">
        <v>0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300</v>
      </c>
      <c r="N1573" s="15">
        <v>500</v>
      </c>
      <c r="O1573" s="15">
        <v>3795</v>
      </c>
      <c r="P1573" s="15">
        <v>0</v>
      </c>
      <c r="Q1573" s="15">
        <v>0</v>
      </c>
      <c r="R1573" s="15">
        <v>265</v>
      </c>
      <c r="S1573" s="15">
        <v>3260</v>
      </c>
      <c r="T1573" s="15">
        <v>780.37</v>
      </c>
      <c r="U1573" s="15">
        <v>0</v>
      </c>
      <c r="V1573" s="15">
        <v>19.63</v>
      </c>
      <c r="W1573" s="15">
        <v>3560</v>
      </c>
      <c r="X1573" s="16">
        <v>0</v>
      </c>
      <c r="Y1573" s="16">
        <v>0</v>
      </c>
      <c r="Z1573" s="16">
        <v>0</v>
      </c>
      <c r="AA1573" s="16">
        <v>0</v>
      </c>
      <c r="AB1573" s="16">
        <v>0</v>
      </c>
      <c r="AC1573" s="16">
        <v>0</v>
      </c>
      <c r="AD1573" s="15">
        <v>0</v>
      </c>
      <c r="AE1573" s="15">
        <v>3495</v>
      </c>
      <c r="AF1573" s="17">
        <v>0</v>
      </c>
      <c r="AG1573" s="17">
        <v>0</v>
      </c>
      <c r="AH1573" s="17">
        <v>0</v>
      </c>
      <c r="AI1573" s="17">
        <v>0</v>
      </c>
      <c r="AJ1573" s="17">
        <v>0</v>
      </c>
      <c r="AK1573" s="17">
        <v>0</v>
      </c>
      <c r="AL1573" s="18">
        <v>30</v>
      </c>
      <c r="AM1573" s="18">
        <v>31</v>
      </c>
      <c r="AN1573" s="35">
        <v>42843</v>
      </c>
      <c r="AO1573" s="35">
        <v>42837</v>
      </c>
      <c r="AP1573" s="23" t="s">
        <v>50</v>
      </c>
      <c r="AQ1573" s="36">
        <v>42841.680405092593</v>
      </c>
      <c r="AR1573" s="20" t="s">
        <v>51</v>
      </c>
      <c r="AS1573" s="25" t="s">
        <v>50</v>
      </c>
      <c r="AT1573" s="37">
        <v>42850.879733796297</v>
      </c>
      <c r="AU1573" s="21" t="s">
        <v>57</v>
      </c>
    </row>
    <row r="1574" spans="1:47" x14ac:dyDescent="0.2">
      <c r="A1574" s="4" t="s">
        <v>206</v>
      </c>
      <c r="B1574" s="14" t="s">
        <v>207</v>
      </c>
      <c r="C1574" s="34">
        <v>42837</v>
      </c>
      <c r="D1574" s="15">
        <v>435</v>
      </c>
      <c r="E1574" s="15">
        <v>435</v>
      </c>
      <c r="F1574" s="15">
        <v>0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35</v>
      </c>
      <c r="M1574" s="15">
        <v>0</v>
      </c>
      <c r="N1574" s="15">
        <v>0</v>
      </c>
      <c r="O1574" s="15">
        <v>425</v>
      </c>
      <c r="P1574" s="15">
        <v>0</v>
      </c>
      <c r="Q1574" s="15">
        <v>0</v>
      </c>
      <c r="R1574" s="15">
        <v>45</v>
      </c>
      <c r="S1574" s="15">
        <v>435</v>
      </c>
      <c r="T1574" s="15">
        <v>32.71</v>
      </c>
      <c r="U1574" s="15">
        <v>0</v>
      </c>
      <c r="V1574" s="15">
        <v>2.29</v>
      </c>
      <c r="W1574" s="15">
        <v>470</v>
      </c>
      <c r="X1574" s="16">
        <v>0</v>
      </c>
      <c r="Y1574" s="16">
        <v>0</v>
      </c>
      <c r="Z1574" s="16">
        <v>0</v>
      </c>
      <c r="AA1574" s="16">
        <v>0</v>
      </c>
      <c r="AB1574" s="16">
        <v>0</v>
      </c>
      <c r="AC1574" s="16">
        <v>0</v>
      </c>
      <c r="AD1574" s="15">
        <v>0</v>
      </c>
      <c r="AE1574" s="15">
        <v>390</v>
      </c>
      <c r="AF1574" s="17">
        <v>0</v>
      </c>
      <c r="AG1574" s="17">
        <v>0</v>
      </c>
      <c r="AH1574" s="17">
        <v>0</v>
      </c>
      <c r="AI1574" s="17">
        <v>0</v>
      </c>
      <c r="AJ1574" s="17">
        <v>0</v>
      </c>
      <c r="AK1574" s="17">
        <v>0</v>
      </c>
      <c r="AL1574" s="18">
        <v>6</v>
      </c>
      <c r="AM1574" s="18">
        <v>6</v>
      </c>
      <c r="AN1574" s="35">
        <v>42844</v>
      </c>
      <c r="AO1574" s="35">
        <v>42838</v>
      </c>
      <c r="AP1574" s="23" t="s">
        <v>50</v>
      </c>
      <c r="AQ1574" s="36">
        <v>42842.575740740744</v>
      </c>
      <c r="AR1574" s="20" t="s">
        <v>51</v>
      </c>
      <c r="AS1574" s="25" t="s">
        <v>50</v>
      </c>
      <c r="AT1574" s="37">
        <v>42850.879733796297</v>
      </c>
      <c r="AU1574" s="21" t="s">
        <v>57</v>
      </c>
    </row>
    <row r="1575" spans="1:47" x14ac:dyDescent="0.2">
      <c r="A1575" s="4" t="s">
        <v>206</v>
      </c>
      <c r="B1575" s="14" t="s">
        <v>207</v>
      </c>
      <c r="C1575" s="34">
        <v>42842</v>
      </c>
      <c r="D1575" s="15">
        <v>12715</v>
      </c>
      <c r="E1575" s="15">
        <v>12615</v>
      </c>
      <c r="F1575" s="15">
        <v>0</v>
      </c>
      <c r="G1575" s="15">
        <v>0</v>
      </c>
      <c r="H1575" s="15">
        <v>0</v>
      </c>
      <c r="I1575" s="15">
        <v>100</v>
      </c>
      <c r="J1575" s="15">
        <v>148.19999999999999</v>
      </c>
      <c r="K1575" s="15">
        <v>0</v>
      </c>
      <c r="L1575" s="15">
        <v>280</v>
      </c>
      <c r="M1575" s="15">
        <v>150</v>
      </c>
      <c r="N1575" s="15">
        <v>2000</v>
      </c>
      <c r="O1575" s="15">
        <v>13136.7</v>
      </c>
      <c r="P1575" s="15">
        <v>0</v>
      </c>
      <c r="Q1575" s="15">
        <v>0</v>
      </c>
      <c r="R1575" s="15">
        <v>2156.5</v>
      </c>
      <c r="S1575" s="15">
        <v>12615</v>
      </c>
      <c r="T1575" s="15">
        <v>2640.37</v>
      </c>
      <c r="U1575" s="15">
        <v>0</v>
      </c>
      <c r="V1575" s="15">
        <v>37.83</v>
      </c>
      <c r="W1575" s="15">
        <v>13293.2</v>
      </c>
      <c r="X1575" s="16">
        <v>0</v>
      </c>
      <c r="Y1575" s="16">
        <v>0</v>
      </c>
      <c r="Z1575" s="16">
        <v>0</v>
      </c>
      <c r="AA1575" s="16">
        <v>0</v>
      </c>
      <c r="AB1575" s="16">
        <v>0</v>
      </c>
      <c r="AC1575" s="16">
        <v>0</v>
      </c>
      <c r="AD1575" s="15">
        <v>0</v>
      </c>
      <c r="AE1575" s="15">
        <v>12558.5</v>
      </c>
      <c r="AF1575" s="17">
        <v>0</v>
      </c>
      <c r="AG1575" s="17">
        <v>-0.3</v>
      </c>
      <c r="AH1575" s="17">
        <v>0</v>
      </c>
      <c r="AI1575" s="17">
        <v>30</v>
      </c>
      <c r="AJ1575" s="17">
        <v>0</v>
      </c>
      <c r="AK1575" s="17">
        <v>0</v>
      </c>
      <c r="AL1575" s="18">
        <v>117</v>
      </c>
      <c r="AM1575" s="18">
        <v>128</v>
      </c>
      <c r="AN1575" s="35">
        <v>42845</v>
      </c>
      <c r="AO1575" s="35">
        <v>42843</v>
      </c>
      <c r="AP1575" s="23" t="s">
        <v>50</v>
      </c>
      <c r="AQ1575" s="36">
        <v>42843.773414351854</v>
      </c>
      <c r="AR1575" s="20" t="s">
        <v>51</v>
      </c>
      <c r="AS1575" s="25" t="s">
        <v>50</v>
      </c>
      <c r="AT1575" s="37">
        <v>42850.879733796297</v>
      </c>
      <c r="AU1575" s="21" t="s">
        <v>57</v>
      </c>
    </row>
    <row r="1576" spans="1:47" x14ac:dyDescent="0.2">
      <c r="A1576" s="4" t="s">
        <v>206</v>
      </c>
      <c r="B1576" s="14" t="s">
        <v>207</v>
      </c>
      <c r="C1576" s="34">
        <v>42843</v>
      </c>
      <c r="D1576" s="15">
        <v>11105</v>
      </c>
      <c r="E1576" s="15">
        <v>11055</v>
      </c>
      <c r="F1576" s="15">
        <v>0</v>
      </c>
      <c r="G1576" s="15">
        <v>0</v>
      </c>
      <c r="H1576" s="15">
        <v>0</v>
      </c>
      <c r="I1576" s="15">
        <v>50</v>
      </c>
      <c r="J1576" s="15">
        <v>452.1</v>
      </c>
      <c r="K1576" s="15">
        <v>0</v>
      </c>
      <c r="L1576" s="15">
        <v>285</v>
      </c>
      <c r="M1576" s="15">
        <v>80</v>
      </c>
      <c r="N1576" s="15">
        <v>500</v>
      </c>
      <c r="O1576" s="15">
        <v>11344.6</v>
      </c>
      <c r="P1576" s="15">
        <v>0</v>
      </c>
      <c r="Q1576" s="15">
        <v>0</v>
      </c>
      <c r="R1576" s="15">
        <v>1077.5</v>
      </c>
      <c r="S1576" s="15">
        <v>11055</v>
      </c>
      <c r="T1576" s="15">
        <v>1313.65</v>
      </c>
      <c r="U1576" s="15">
        <v>0</v>
      </c>
      <c r="V1576" s="15">
        <v>53.45</v>
      </c>
      <c r="W1576" s="15">
        <v>11922.1</v>
      </c>
      <c r="X1576" s="16">
        <v>0</v>
      </c>
      <c r="Y1576" s="16">
        <v>0</v>
      </c>
      <c r="Z1576" s="16">
        <v>0</v>
      </c>
      <c r="AA1576" s="16">
        <v>0</v>
      </c>
      <c r="AB1576" s="16">
        <v>0</v>
      </c>
      <c r="AC1576" s="16">
        <v>0</v>
      </c>
      <c r="AD1576" s="15">
        <v>0</v>
      </c>
      <c r="AE1576" s="15">
        <v>10527.5</v>
      </c>
      <c r="AF1576" s="17">
        <v>0</v>
      </c>
      <c r="AG1576" s="17">
        <v>0</v>
      </c>
      <c r="AH1576" s="17">
        <v>0</v>
      </c>
      <c r="AI1576" s="17">
        <v>-30</v>
      </c>
      <c r="AJ1576" s="17">
        <v>0</v>
      </c>
      <c r="AK1576" s="17">
        <v>0</v>
      </c>
      <c r="AL1576" s="18">
        <v>111</v>
      </c>
      <c r="AM1576" s="18">
        <v>114</v>
      </c>
      <c r="AN1576" s="35">
        <v>42846</v>
      </c>
      <c r="AO1576" s="35">
        <v>42844</v>
      </c>
      <c r="AP1576" s="23" t="s">
        <v>50</v>
      </c>
      <c r="AQ1576" s="36">
        <v>42845.400208333333</v>
      </c>
      <c r="AR1576" s="20" t="s">
        <v>51</v>
      </c>
      <c r="AS1576" s="25" t="s">
        <v>50</v>
      </c>
      <c r="AT1576" s="37">
        <v>42850.879733796297</v>
      </c>
      <c r="AU1576" s="21" t="s">
        <v>57</v>
      </c>
    </row>
    <row r="1577" spans="1:47" x14ac:dyDescent="0.2">
      <c r="A1577" s="4" t="s">
        <v>206</v>
      </c>
      <c r="B1577" s="14" t="s">
        <v>207</v>
      </c>
      <c r="C1577" s="34">
        <v>42844</v>
      </c>
      <c r="D1577" s="15">
        <v>11700</v>
      </c>
      <c r="E1577" s="15">
        <v>11650</v>
      </c>
      <c r="F1577" s="15">
        <v>0</v>
      </c>
      <c r="G1577" s="15">
        <v>0</v>
      </c>
      <c r="H1577" s="15">
        <v>0</v>
      </c>
      <c r="I1577" s="15">
        <v>50</v>
      </c>
      <c r="J1577" s="15">
        <v>326.10000000000002</v>
      </c>
      <c r="K1577" s="15">
        <v>0</v>
      </c>
      <c r="L1577" s="15">
        <v>150</v>
      </c>
      <c r="M1577" s="15">
        <v>80</v>
      </c>
      <c r="N1577" s="15">
        <v>2700</v>
      </c>
      <c r="O1577" s="15">
        <v>12391.1</v>
      </c>
      <c r="P1577" s="15">
        <v>0</v>
      </c>
      <c r="Q1577" s="15">
        <v>0</v>
      </c>
      <c r="R1577" s="15">
        <v>2565</v>
      </c>
      <c r="S1577" s="15">
        <v>11650</v>
      </c>
      <c r="T1577" s="15">
        <v>3269.73</v>
      </c>
      <c r="U1577" s="15">
        <v>0</v>
      </c>
      <c r="V1577" s="15">
        <v>36.369999999999997</v>
      </c>
      <c r="W1577" s="15">
        <v>12256.1</v>
      </c>
      <c r="X1577" s="16">
        <v>0</v>
      </c>
      <c r="Y1577" s="16">
        <v>0</v>
      </c>
      <c r="Z1577" s="16">
        <v>0</v>
      </c>
      <c r="AA1577" s="16">
        <v>0</v>
      </c>
      <c r="AB1577" s="16">
        <v>0</v>
      </c>
      <c r="AC1577" s="16">
        <v>0</v>
      </c>
      <c r="AD1577" s="15">
        <v>0</v>
      </c>
      <c r="AE1577" s="15">
        <v>11835</v>
      </c>
      <c r="AF1577" s="17">
        <v>0</v>
      </c>
      <c r="AG1577" s="17">
        <v>0</v>
      </c>
      <c r="AH1577" s="17">
        <v>0</v>
      </c>
      <c r="AI1577" s="17">
        <v>0</v>
      </c>
      <c r="AJ1577" s="17">
        <v>0</v>
      </c>
      <c r="AK1577" s="17">
        <v>0</v>
      </c>
      <c r="AL1577" s="18">
        <v>103</v>
      </c>
      <c r="AM1577" s="18">
        <v>116</v>
      </c>
      <c r="AN1577" s="35">
        <v>42849</v>
      </c>
      <c r="AO1577" s="35">
        <v>42845</v>
      </c>
      <c r="AP1577" s="23" t="s">
        <v>50</v>
      </c>
      <c r="AQ1577" s="36">
        <v>42846.378263888888</v>
      </c>
      <c r="AR1577" s="20" t="s">
        <v>51</v>
      </c>
      <c r="AS1577" s="25" t="s">
        <v>50</v>
      </c>
      <c r="AT1577" s="37">
        <v>42850.879733796297</v>
      </c>
      <c r="AU1577" s="21" t="s">
        <v>57</v>
      </c>
    </row>
    <row r="1578" spans="1:47" x14ac:dyDescent="0.2">
      <c r="A1578" s="4" t="s">
        <v>206</v>
      </c>
      <c r="B1578" s="14" t="s">
        <v>207</v>
      </c>
      <c r="C1578" s="34">
        <v>42845</v>
      </c>
      <c r="D1578" s="15">
        <v>15095</v>
      </c>
      <c r="E1578" s="15">
        <v>14995</v>
      </c>
      <c r="F1578" s="15">
        <v>0</v>
      </c>
      <c r="G1578" s="15">
        <v>0</v>
      </c>
      <c r="H1578" s="15">
        <v>0</v>
      </c>
      <c r="I1578" s="15">
        <v>100</v>
      </c>
      <c r="J1578" s="15">
        <v>80.400000000000006</v>
      </c>
      <c r="K1578" s="15">
        <v>0</v>
      </c>
      <c r="L1578" s="15">
        <v>80</v>
      </c>
      <c r="M1578" s="15">
        <v>75</v>
      </c>
      <c r="N1578" s="15">
        <v>1700</v>
      </c>
      <c r="O1578" s="15">
        <v>14390.4</v>
      </c>
      <c r="P1578" s="15">
        <v>0</v>
      </c>
      <c r="Q1578" s="15">
        <v>660</v>
      </c>
      <c r="R1578" s="15">
        <v>1980</v>
      </c>
      <c r="S1578" s="15">
        <v>14995</v>
      </c>
      <c r="T1578" s="15">
        <v>2020</v>
      </c>
      <c r="U1578" s="15">
        <v>0</v>
      </c>
      <c r="V1578" s="15">
        <v>15.4</v>
      </c>
      <c r="W1578" s="15">
        <v>15330.4</v>
      </c>
      <c r="X1578" s="16">
        <v>0</v>
      </c>
      <c r="Y1578" s="16">
        <v>0</v>
      </c>
      <c r="Z1578" s="16">
        <v>0</v>
      </c>
      <c r="AA1578" s="16">
        <v>0</v>
      </c>
      <c r="AB1578" s="16">
        <v>0</v>
      </c>
      <c r="AC1578" s="16">
        <v>0</v>
      </c>
      <c r="AD1578" s="15">
        <v>0</v>
      </c>
      <c r="AE1578" s="15">
        <v>14155</v>
      </c>
      <c r="AF1578" s="17">
        <v>-15.18</v>
      </c>
      <c r="AG1578" s="17">
        <v>0</v>
      </c>
      <c r="AH1578" s="17">
        <v>0</v>
      </c>
      <c r="AI1578" s="17">
        <v>-3155</v>
      </c>
      <c r="AJ1578" s="17">
        <v>0</v>
      </c>
      <c r="AK1578" s="17">
        <v>0</v>
      </c>
      <c r="AL1578" s="18">
        <v>109</v>
      </c>
      <c r="AM1578" s="18">
        <v>134</v>
      </c>
      <c r="AN1578" s="35">
        <v>42850</v>
      </c>
      <c r="AO1578" s="35">
        <v>42846</v>
      </c>
      <c r="AP1578" s="23" t="s">
        <v>50</v>
      </c>
      <c r="AQ1578" s="36">
        <v>42848.842511574076</v>
      </c>
      <c r="AR1578" s="20" t="s">
        <v>51</v>
      </c>
      <c r="AS1578" s="25" t="s">
        <v>50</v>
      </c>
      <c r="AT1578" s="37">
        <v>42850.879733796297</v>
      </c>
      <c r="AU1578" s="21" t="s">
        <v>57</v>
      </c>
    </row>
    <row r="1579" spans="1:47" x14ac:dyDescent="0.2">
      <c r="A1579" s="4" t="s">
        <v>206</v>
      </c>
      <c r="B1579" s="14" t="s">
        <v>207</v>
      </c>
      <c r="C1579" s="34">
        <v>42846</v>
      </c>
      <c r="D1579" s="15">
        <v>10640</v>
      </c>
      <c r="E1579" s="15">
        <v>10590</v>
      </c>
      <c r="F1579" s="15">
        <v>0</v>
      </c>
      <c r="G1579" s="15">
        <v>0</v>
      </c>
      <c r="H1579" s="15">
        <v>0</v>
      </c>
      <c r="I1579" s="15">
        <v>50</v>
      </c>
      <c r="J1579" s="15">
        <v>327.60000000000002</v>
      </c>
      <c r="K1579" s="15">
        <v>0</v>
      </c>
      <c r="L1579" s="15">
        <v>275</v>
      </c>
      <c r="M1579" s="15">
        <v>155</v>
      </c>
      <c r="N1579" s="15">
        <v>1500</v>
      </c>
      <c r="O1579" s="15">
        <v>11237.6</v>
      </c>
      <c r="P1579" s="15">
        <v>0</v>
      </c>
      <c r="Q1579" s="15">
        <v>0</v>
      </c>
      <c r="R1579" s="15">
        <v>1660</v>
      </c>
      <c r="S1579" s="15">
        <v>10590</v>
      </c>
      <c r="T1579" s="15">
        <v>2258.04</v>
      </c>
      <c r="U1579" s="15">
        <v>0</v>
      </c>
      <c r="V1579" s="15">
        <v>49.56</v>
      </c>
      <c r="W1579" s="15">
        <v>11397.6</v>
      </c>
      <c r="X1579" s="16">
        <v>0</v>
      </c>
      <c r="Y1579" s="16">
        <v>0</v>
      </c>
      <c r="Z1579" s="16">
        <v>0</v>
      </c>
      <c r="AA1579" s="16">
        <v>0</v>
      </c>
      <c r="AB1579" s="16">
        <v>0</v>
      </c>
      <c r="AC1579" s="16">
        <v>0</v>
      </c>
      <c r="AD1579" s="15">
        <v>0</v>
      </c>
      <c r="AE1579" s="15">
        <v>10480</v>
      </c>
      <c r="AF1579" s="17">
        <v>0</v>
      </c>
      <c r="AG1579" s="17">
        <v>0</v>
      </c>
      <c r="AH1579" s="17">
        <v>0</v>
      </c>
      <c r="AI1579" s="17">
        <v>6690</v>
      </c>
      <c r="AJ1579" s="17">
        <v>0</v>
      </c>
      <c r="AK1579" s="17">
        <v>0</v>
      </c>
      <c r="AL1579" s="18">
        <v>91</v>
      </c>
      <c r="AM1579" s="18">
        <v>103</v>
      </c>
      <c r="AN1579" s="35">
        <v>42851</v>
      </c>
      <c r="AO1579" s="35">
        <v>42849</v>
      </c>
      <c r="AP1579" s="23" t="s">
        <v>50</v>
      </c>
      <c r="AQ1579" s="36">
        <v>42850.403287037036</v>
      </c>
      <c r="AR1579" s="20" t="s">
        <v>51</v>
      </c>
      <c r="AS1579" s="25" t="s">
        <v>50</v>
      </c>
      <c r="AT1579" s="37">
        <v>42850.879733796297</v>
      </c>
      <c r="AU1579" s="21" t="s">
        <v>57</v>
      </c>
    </row>
    <row r="1580" spans="1:47" x14ac:dyDescent="0.2">
      <c r="A1580" s="4" t="s">
        <v>206</v>
      </c>
      <c r="B1580" s="14" t="s">
        <v>207</v>
      </c>
      <c r="C1580" s="34">
        <v>42847</v>
      </c>
      <c r="D1580" s="15">
        <v>11070</v>
      </c>
      <c r="E1580" s="15">
        <v>10920</v>
      </c>
      <c r="F1580" s="15">
        <v>0</v>
      </c>
      <c r="G1580" s="15">
        <v>0</v>
      </c>
      <c r="H1580" s="15">
        <v>0</v>
      </c>
      <c r="I1580" s="15">
        <v>150</v>
      </c>
      <c r="J1580" s="15">
        <v>13.5</v>
      </c>
      <c r="K1580" s="15">
        <v>0</v>
      </c>
      <c r="L1580" s="15">
        <v>160</v>
      </c>
      <c r="M1580" s="15">
        <v>0</v>
      </c>
      <c r="N1580" s="15">
        <v>400</v>
      </c>
      <c r="O1580" s="15">
        <v>11213.5</v>
      </c>
      <c r="P1580" s="15">
        <v>0</v>
      </c>
      <c r="Q1580" s="15">
        <v>0</v>
      </c>
      <c r="R1580" s="15">
        <v>430</v>
      </c>
      <c r="S1580" s="15">
        <v>10920</v>
      </c>
      <c r="T1580" s="15">
        <v>712.15</v>
      </c>
      <c r="U1580" s="15">
        <v>0</v>
      </c>
      <c r="V1580" s="15">
        <v>11.35</v>
      </c>
      <c r="W1580" s="15">
        <v>11243.5</v>
      </c>
      <c r="X1580" s="16">
        <v>0</v>
      </c>
      <c r="Y1580" s="16">
        <v>0</v>
      </c>
      <c r="Z1580" s="16">
        <v>0</v>
      </c>
      <c r="AA1580" s="16">
        <v>0</v>
      </c>
      <c r="AB1580" s="16">
        <v>0</v>
      </c>
      <c r="AC1580" s="16">
        <v>0</v>
      </c>
      <c r="AD1580" s="15">
        <v>0</v>
      </c>
      <c r="AE1580" s="15">
        <v>11040</v>
      </c>
      <c r="AF1580" s="17">
        <v>0</v>
      </c>
      <c r="AG1580" s="17">
        <v>0</v>
      </c>
      <c r="AH1580" s="17">
        <v>0</v>
      </c>
      <c r="AI1580" s="17">
        <v>0</v>
      </c>
      <c r="AJ1580" s="17">
        <v>0</v>
      </c>
      <c r="AK1580" s="17">
        <v>0</v>
      </c>
      <c r="AL1580" s="18">
        <v>73</v>
      </c>
      <c r="AM1580" s="18">
        <v>84</v>
      </c>
      <c r="AN1580" s="35">
        <v>42851</v>
      </c>
      <c r="AO1580" s="35">
        <v>42849</v>
      </c>
      <c r="AP1580" s="23" t="s">
        <v>50</v>
      </c>
      <c r="AQ1580" s="36">
        <v>42850.403738425928</v>
      </c>
      <c r="AR1580" s="20" t="s">
        <v>51</v>
      </c>
      <c r="AS1580" s="25" t="s">
        <v>50</v>
      </c>
      <c r="AT1580" s="37">
        <v>42850.879733796297</v>
      </c>
      <c r="AU1580" s="21" t="s">
        <v>57</v>
      </c>
    </row>
    <row r="1581" spans="1:47" x14ac:dyDescent="0.2">
      <c r="A1581" s="4" t="s">
        <v>206</v>
      </c>
      <c r="B1581" s="14" t="s">
        <v>207</v>
      </c>
      <c r="C1581" s="34">
        <v>42849</v>
      </c>
      <c r="D1581" s="15">
        <v>20885</v>
      </c>
      <c r="E1581" s="15">
        <v>20735</v>
      </c>
      <c r="F1581" s="15">
        <v>0</v>
      </c>
      <c r="G1581" s="15">
        <v>0</v>
      </c>
      <c r="H1581" s="15">
        <v>0</v>
      </c>
      <c r="I1581" s="15">
        <v>150</v>
      </c>
      <c r="J1581" s="15">
        <v>802.8</v>
      </c>
      <c r="K1581" s="15">
        <v>0</v>
      </c>
      <c r="L1581" s="15">
        <v>715</v>
      </c>
      <c r="M1581" s="15">
        <v>60</v>
      </c>
      <c r="N1581" s="15">
        <v>1200</v>
      </c>
      <c r="O1581" s="15">
        <v>21992.799999999999</v>
      </c>
      <c r="P1581" s="15">
        <v>0</v>
      </c>
      <c r="Q1581" s="15">
        <v>0</v>
      </c>
      <c r="R1581" s="15">
        <v>1670</v>
      </c>
      <c r="S1581" s="15">
        <v>20735</v>
      </c>
      <c r="T1581" s="15">
        <v>2824.57</v>
      </c>
      <c r="U1581" s="15">
        <v>0</v>
      </c>
      <c r="V1581" s="15">
        <v>103.23</v>
      </c>
      <c r="W1581" s="15">
        <v>22462.799999999999</v>
      </c>
      <c r="X1581" s="16">
        <v>0</v>
      </c>
      <c r="Y1581" s="16">
        <v>0</v>
      </c>
      <c r="Z1581" s="16">
        <v>0</v>
      </c>
      <c r="AA1581" s="16">
        <v>0</v>
      </c>
      <c r="AB1581" s="16">
        <v>0</v>
      </c>
      <c r="AC1581" s="16">
        <v>0</v>
      </c>
      <c r="AD1581" s="15">
        <v>0</v>
      </c>
      <c r="AE1581" s="15">
        <v>20415</v>
      </c>
      <c r="AF1581" s="17">
        <v>0</v>
      </c>
      <c r="AG1581" s="17">
        <v>0</v>
      </c>
      <c r="AH1581" s="17">
        <v>0</v>
      </c>
      <c r="AI1581" s="17">
        <v>0</v>
      </c>
      <c r="AJ1581" s="17">
        <v>0</v>
      </c>
      <c r="AK1581" s="17">
        <v>0</v>
      </c>
      <c r="AL1581" s="18">
        <v>201</v>
      </c>
      <c r="AM1581" s="18">
        <v>222</v>
      </c>
      <c r="AN1581" s="35">
        <v>42852</v>
      </c>
      <c r="AO1581" s="35">
        <v>42850</v>
      </c>
      <c r="AP1581" s="23" t="s">
        <v>50</v>
      </c>
      <c r="AQ1581" s="36">
        <v>42851.386180555557</v>
      </c>
      <c r="AR1581" s="20" t="s">
        <v>71</v>
      </c>
      <c r="AS1581" s="25" t="s">
        <v>50</v>
      </c>
      <c r="AT1581" s="37">
        <v>42851.483703703707</v>
      </c>
      <c r="AU1581" s="21" t="s">
        <v>51</v>
      </c>
    </row>
    <row r="1582" spans="1:47" x14ac:dyDescent="0.2">
      <c r="A1582" s="4" t="s">
        <v>206</v>
      </c>
      <c r="B1582" s="14" t="s">
        <v>207</v>
      </c>
      <c r="C1582" s="34">
        <v>42850</v>
      </c>
      <c r="D1582" s="15">
        <v>13030</v>
      </c>
      <c r="E1582" s="15">
        <v>12980</v>
      </c>
      <c r="F1582" s="15">
        <v>0</v>
      </c>
      <c r="G1582" s="15">
        <v>0</v>
      </c>
      <c r="H1582" s="15">
        <v>0</v>
      </c>
      <c r="I1582" s="15">
        <v>50</v>
      </c>
      <c r="J1582" s="15">
        <v>81</v>
      </c>
      <c r="K1582" s="15">
        <v>10</v>
      </c>
      <c r="L1582" s="15">
        <v>230</v>
      </c>
      <c r="M1582" s="15">
        <v>85</v>
      </c>
      <c r="N1582" s="15">
        <v>3500</v>
      </c>
      <c r="O1582" s="15">
        <v>13481</v>
      </c>
      <c r="P1582" s="15">
        <v>0</v>
      </c>
      <c r="Q1582" s="15">
        <v>0</v>
      </c>
      <c r="R1582" s="15">
        <v>3455</v>
      </c>
      <c r="S1582" s="15">
        <v>12980</v>
      </c>
      <c r="T1582" s="15">
        <v>3929.44</v>
      </c>
      <c r="U1582" s="15">
        <v>0</v>
      </c>
      <c r="V1582" s="15">
        <v>26.56</v>
      </c>
      <c r="W1582" s="15">
        <v>13436</v>
      </c>
      <c r="X1582" s="16">
        <v>0</v>
      </c>
      <c r="Y1582" s="16">
        <v>0</v>
      </c>
      <c r="Z1582" s="16">
        <v>0</v>
      </c>
      <c r="AA1582" s="16">
        <v>0</v>
      </c>
      <c r="AB1582" s="16">
        <v>0</v>
      </c>
      <c r="AC1582" s="16">
        <v>0</v>
      </c>
      <c r="AD1582" s="15">
        <v>0</v>
      </c>
      <c r="AE1582" s="15">
        <v>13075</v>
      </c>
      <c r="AF1582" s="17">
        <v>0</v>
      </c>
      <c r="AG1582" s="17">
        <v>0</v>
      </c>
      <c r="AH1582" s="17">
        <v>0</v>
      </c>
      <c r="AI1582" s="17">
        <v>1700</v>
      </c>
      <c r="AJ1582" s="17">
        <v>0</v>
      </c>
      <c r="AK1582" s="17">
        <v>0</v>
      </c>
      <c r="AL1582" s="18">
        <v>106</v>
      </c>
      <c r="AM1582" s="18">
        <v>136</v>
      </c>
      <c r="AN1582" s="35">
        <v>42853</v>
      </c>
      <c r="AO1582" s="35">
        <v>42851</v>
      </c>
      <c r="AP1582" s="23" t="s">
        <v>50</v>
      </c>
      <c r="AQ1582" s="36">
        <v>42852.384456018517</v>
      </c>
      <c r="AR1582" s="20" t="s">
        <v>51</v>
      </c>
      <c r="AS1582" s="25" t="s">
        <v>50</v>
      </c>
      <c r="AT1582" s="37">
        <v>42852.415972222225</v>
      </c>
      <c r="AU1582" s="21" t="s">
        <v>51</v>
      </c>
    </row>
    <row r="1583" spans="1:47" x14ac:dyDescent="0.2">
      <c r="A1583" s="4" t="s">
        <v>206</v>
      </c>
      <c r="B1583" s="14" t="s">
        <v>207</v>
      </c>
      <c r="C1583" s="34">
        <v>42851</v>
      </c>
      <c r="D1583" s="15">
        <v>16615</v>
      </c>
      <c r="E1583" s="15">
        <v>16515</v>
      </c>
      <c r="F1583" s="15">
        <v>0</v>
      </c>
      <c r="G1583" s="15">
        <v>0</v>
      </c>
      <c r="H1583" s="15">
        <v>0</v>
      </c>
      <c r="I1583" s="15">
        <v>100</v>
      </c>
      <c r="J1583" s="15">
        <v>67.2</v>
      </c>
      <c r="K1583" s="15">
        <v>0</v>
      </c>
      <c r="L1583" s="15">
        <v>340</v>
      </c>
      <c r="M1583" s="15">
        <v>175</v>
      </c>
      <c r="N1583" s="15">
        <v>2000</v>
      </c>
      <c r="O1583" s="15">
        <v>17177.2</v>
      </c>
      <c r="P1583" s="15">
        <v>0</v>
      </c>
      <c r="Q1583" s="15">
        <v>0</v>
      </c>
      <c r="R1583" s="15">
        <v>2020</v>
      </c>
      <c r="S1583" s="15">
        <v>16515</v>
      </c>
      <c r="T1583" s="15">
        <v>2644.11</v>
      </c>
      <c r="U1583" s="15">
        <v>0</v>
      </c>
      <c r="V1583" s="15">
        <v>38.090000000000003</v>
      </c>
      <c r="W1583" s="15">
        <v>17197.2</v>
      </c>
      <c r="X1583" s="16">
        <v>0</v>
      </c>
      <c r="Y1583" s="16">
        <v>0</v>
      </c>
      <c r="Z1583" s="16">
        <v>0</v>
      </c>
      <c r="AA1583" s="16">
        <v>0</v>
      </c>
      <c r="AB1583" s="16">
        <v>0</v>
      </c>
      <c r="AC1583" s="16">
        <v>0</v>
      </c>
      <c r="AD1583" s="15">
        <v>0</v>
      </c>
      <c r="AE1583" s="15">
        <v>16595</v>
      </c>
      <c r="AF1583" s="17">
        <v>0</v>
      </c>
      <c r="AG1583" s="17">
        <v>0</v>
      </c>
      <c r="AH1583" s="17">
        <v>0</v>
      </c>
      <c r="AI1583" s="17">
        <v>0</v>
      </c>
      <c r="AJ1583" s="17">
        <v>0</v>
      </c>
      <c r="AK1583" s="17">
        <v>0</v>
      </c>
      <c r="AL1583" s="18">
        <v>144</v>
      </c>
      <c r="AM1583" s="18">
        <v>165</v>
      </c>
      <c r="AN1583" s="35">
        <v>42857</v>
      </c>
      <c r="AO1583" s="35">
        <v>42852</v>
      </c>
      <c r="AP1583" s="23" t="s">
        <v>50</v>
      </c>
      <c r="AQ1583" s="36">
        <v>42852.769548611112</v>
      </c>
      <c r="AR1583" s="20" t="s">
        <v>71</v>
      </c>
      <c r="AS1583" s="25" t="s">
        <v>50</v>
      </c>
      <c r="AT1583" s="37">
        <v>42853.463414351849</v>
      </c>
      <c r="AU1583" s="21" t="s">
        <v>51</v>
      </c>
    </row>
    <row r="1584" spans="1:47" x14ac:dyDescent="0.2">
      <c r="A1584" s="4" t="s">
        <v>206</v>
      </c>
      <c r="B1584" s="14" t="s">
        <v>207</v>
      </c>
      <c r="C1584" s="34">
        <v>42852</v>
      </c>
      <c r="D1584" s="15">
        <v>14230</v>
      </c>
      <c r="E1584" s="15">
        <v>14180</v>
      </c>
      <c r="F1584" s="15">
        <v>0</v>
      </c>
      <c r="G1584" s="15">
        <v>0</v>
      </c>
      <c r="H1584" s="15">
        <v>0</v>
      </c>
      <c r="I1584" s="15">
        <v>50</v>
      </c>
      <c r="J1584" s="15">
        <v>468</v>
      </c>
      <c r="K1584" s="15">
        <v>0</v>
      </c>
      <c r="L1584" s="15">
        <v>310</v>
      </c>
      <c r="M1584" s="15">
        <v>0</v>
      </c>
      <c r="N1584" s="15">
        <v>3800</v>
      </c>
      <c r="O1584" s="15">
        <v>14988</v>
      </c>
      <c r="P1584" s="15">
        <v>0</v>
      </c>
      <c r="Q1584" s="15">
        <v>0</v>
      </c>
      <c r="R1584" s="15">
        <v>3820</v>
      </c>
      <c r="S1584" s="15">
        <v>14180</v>
      </c>
      <c r="T1584" s="15">
        <v>4577.1000000000004</v>
      </c>
      <c r="U1584" s="15">
        <v>0</v>
      </c>
      <c r="V1584" s="15">
        <v>50.9</v>
      </c>
      <c r="W1584" s="15">
        <v>15008</v>
      </c>
      <c r="X1584" s="16">
        <v>0</v>
      </c>
      <c r="Y1584" s="16">
        <v>0</v>
      </c>
      <c r="Z1584" s="16">
        <v>0</v>
      </c>
      <c r="AA1584" s="16">
        <v>0</v>
      </c>
      <c r="AB1584" s="16">
        <v>0</v>
      </c>
      <c r="AC1584" s="16">
        <v>0</v>
      </c>
      <c r="AD1584" s="15">
        <v>0</v>
      </c>
      <c r="AE1584" s="15">
        <v>14210</v>
      </c>
      <c r="AF1584" s="17">
        <v>0</v>
      </c>
      <c r="AG1584" s="17">
        <v>0</v>
      </c>
      <c r="AH1584" s="17">
        <v>0</v>
      </c>
      <c r="AI1584" s="17">
        <v>0</v>
      </c>
      <c r="AJ1584" s="17">
        <v>0</v>
      </c>
      <c r="AK1584" s="17">
        <v>0</v>
      </c>
      <c r="AL1584" s="18">
        <v>100</v>
      </c>
      <c r="AM1584" s="18">
        <v>132</v>
      </c>
      <c r="AN1584" s="35">
        <v>42858</v>
      </c>
      <c r="AO1584" s="35">
        <v>42853</v>
      </c>
      <c r="AP1584" s="23" t="s">
        <v>50</v>
      </c>
      <c r="AQ1584" s="36">
        <v>42855.837453703702</v>
      </c>
      <c r="AR1584" s="20" t="s">
        <v>51</v>
      </c>
      <c r="AS1584" s="25" t="s">
        <v>50</v>
      </c>
      <c r="AT1584" s="37">
        <v>42857.468946759262</v>
      </c>
      <c r="AU1584" s="21" t="s">
        <v>51</v>
      </c>
    </row>
    <row r="1585" spans="1:47" x14ac:dyDescent="0.2">
      <c r="A1585" s="4" t="s">
        <v>206</v>
      </c>
      <c r="B1585" s="14" t="s">
        <v>207</v>
      </c>
      <c r="C1585" s="34">
        <v>42853</v>
      </c>
      <c r="D1585" s="15">
        <v>12870</v>
      </c>
      <c r="E1585" s="15">
        <v>12670</v>
      </c>
      <c r="F1585" s="15">
        <v>0</v>
      </c>
      <c r="G1585" s="15">
        <v>0</v>
      </c>
      <c r="H1585" s="15">
        <v>0</v>
      </c>
      <c r="I1585" s="15">
        <v>200</v>
      </c>
      <c r="J1585" s="15">
        <v>79.2</v>
      </c>
      <c r="K1585" s="15">
        <v>0</v>
      </c>
      <c r="L1585" s="15">
        <v>195</v>
      </c>
      <c r="M1585" s="15">
        <v>75</v>
      </c>
      <c r="N1585" s="15">
        <v>3400</v>
      </c>
      <c r="O1585" s="15">
        <v>13314.2</v>
      </c>
      <c r="P1585" s="15">
        <v>0</v>
      </c>
      <c r="Q1585" s="15">
        <v>0</v>
      </c>
      <c r="R1585" s="15">
        <v>3305</v>
      </c>
      <c r="S1585" s="15">
        <v>12670</v>
      </c>
      <c r="T1585" s="15">
        <v>3926.35</v>
      </c>
      <c r="U1585" s="15">
        <v>0</v>
      </c>
      <c r="V1585" s="15">
        <v>22.85</v>
      </c>
      <c r="W1585" s="15">
        <v>13219.2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  <c r="AD1585" s="15">
        <v>0</v>
      </c>
      <c r="AE1585" s="15">
        <v>12965</v>
      </c>
      <c r="AF1585" s="17">
        <v>0</v>
      </c>
      <c r="AG1585" s="17">
        <v>0</v>
      </c>
      <c r="AH1585" s="17">
        <v>0</v>
      </c>
      <c r="AI1585" s="17">
        <v>0</v>
      </c>
      <c r="AJ1585" s="17">
        <v>0</v>
      </c>
      <c r="AK1585" s="17">
        <v>0</v>
      </c>
      <c r="AL1585" s="18">
        <v>95</v>
      </c>
      <c r="AM1585" s="18">
        <v>119</v>
      </c>
      <c r="AN1585" s="35">
        <v>42859</v>
      </c>
      <c r="AO1585" s="35">
        <v>42857</v>
      </c>
      <c r="AP1585" s="23" t="s">
        <v>50</v>
      </c>
      <c r="AQ1585" s="36">
        <v>42857.756585648145</v>
      </c>
      <c r="AR1585" s="20" t="s">
        <v>71</v>
      </c>
      <c r="AS1585" s="25" t="s">
        <v>50</v>
      </c>
      <c r="AT1585" s="37">
        <v>42857.881354166668</v>
      </c>
      <c r="AU1585" s="21" t="s">
        <v>51</v>
      </c>
    </row>
    <row r="1586" spans="1:47" x14ac:dyDescent="0.2">
      <c r="A1586" s="4" t="s">
        <v>206</v>
      </c>
      <c r="B1586" s="14" t="s">
        <v>207</v>
      </c>
      <c r="C1586" s="34">
        <v>42854</v>
      </c>
      <c r="D1586" s="15">
        <v>18755</v>
      </c>
      <c r="E1586" s="15">
        <v>18755</v>
      </c>
      <c r="F1586" s="15">
        <v>0</v>
      </c>
      <c r="G1586" s="15">
        <v>0</v>
      </c>
      <c r="H1586" s="15">
        <v>0</v>
      </c>
      <c r="I1586" s="15">
        <v>0</v>
      </c>
      <c r="J1586" s="15">
        <v>94.5</v>
      </c>
      <c r="K1586" s="15">
        <v>0</v>
      </c>
      <c r="L1586" s="15">
        <v>135</v>
      </c>
      <c r="M1586" s="15">
        <v>10</v>
      </c>
      <c r="N1586" s="15">
        <v>2000</v>
      </c>
      <c r="O1586" s="15">
        <v>18704.5</v>
      </c>
      <c r="P1586" s="15">
        <v>0</v>
      </c>
      <c r="Q1586" s="15">
        <v>0</v>
      </c>
      <c r="R1586" s="15">
        <v>2290</v>
      </c>
      <c r="S1586" s="15">
        <v>18755</v>
      </c>
      <c r="T1586" s="15">
        <v>2223.84</v>
      </c>
      <c r="U1586" s="15">
        <v>0</v>
      </c>
      <c r="V1586" s="15">
        <v>15.66</v>
      </c>
      <c r="W1586" s="15">
        <v>18994.5</v>
      </c>
      <c r="X1586" s="16">
        <v>0</v>
      </c>
      <c r="Y1586" s="16">
        <v>0</v>
      </c>
      <c r="Z1586" s="16">
        <v>0</v>
      </c>
      <c r="AA1586" s="16">
        <v>0</v>
      </c>
      <c r="AB1586" s="16">
        <v>0</v>
      </c>
      <c r="AC1586" s="16">
        <v>0</v>
      </c>
      <c r="AD1586" s="15">
        <v>0</v>
      </c>
      <c r="AE1586" s="15">
        <v>18465</v>
      </c>
      <c r="AF1586" s="17">
        <v>0</v>
      </c>
      <c r="AG1586" s="17">
        <v>0</v>
      </c>
      <c r="AH1586" s="17">
        <v>0</v>
      </c>
      <c r="AI1586" s="17">
        <v>0</v>
      </c>
      <c r="AJ1586" s="17">
        <v>0</v>
      </c>
      <c r="AK1586" s="17">
        <v>0</v>
      </c>
      <c r="AL1586" s="18">
        <v>80</v>
      </c>
      <c r="AM1586" s="18">
        <v>119</v>
      </c>
      <c r="AN1586" s="35">
        <v>42859</v>
      </c>
      <c r="AO1586" s="35">
        <v>42857</v>
      </c>
      <c r="AP1586" s="23" t="s">
        <v>50</v>
      </c>
      <c r="AQ1586" s="36">
        <v>42857.756921296299</v>
      </c>
      <c r="AR1586" s="20" t="s">
        <v>71</v>
      </c>
      <c r="AS1586" s="25" t="s">
        <v>50</v>
      </c>
      <c r="AT1586" s="37">
        <v>42857.881354166668</v>
      </c>
      <c r="AU1586" s="21" t="s">
        <v>51</v>
      </c>
    </row>
    <row r="1587" spans="1:47" x14ac:dyDescent="0.2">
      <c r="A1587" s="4" t="s">
        <v>208</v>
      </c>
      <c r="B1587" s="14" t="s">
        <v>209</v>
      </c>
      <c r="C1587" s="34">
        <v>42826</v>
      </c>
      <c r="D1587" s="15">
        <v>31655</v>
      </c>
      <c r="E1587" s="15">
        <v>31305</v>
      </c>
      <c r="F1587" s="15">
        <v>0</v>
      </c>
      <c r="G1587" s="15">
        <v>0</v>
      </c>
      <c r="H1587" s="15">
        <v>0</v>
      </c>
      <c r="I1587" s="15">
        <v>350</v>
      </c>
      <c r="J1587" s="15">
        <v>3717.9</v>
      </c>
      <c r="K1587" s="15">
        <v>0</v>
      </c>
      <c r="L1587" s="15">
        <v>250</v>
      </c>
      <c r="M1587" s="15">
        <v>210</v>
      </c>
      <c r="N1587" s="15">
        <v>5600</v>
      </c>
      <c r="O1587" s="15">
        <v>29419.7</v>
      </c>
      <c r="P1587" s="15">
        <v>0</v>
      </c>
      <c r="Q1587" s="15">
        <v>0</v>
      </c>
      <c r="R1587" s="15">
        <v>12013.2</v>
      </c>
      <c r="S1587" s="15">
        <v>31305</v>
      </c>
      <c r="T1587" s="15">
        <v>9854.57</v>
      </c>
      <c r="U1587" s="15">
        <v>0</v>
      </c>
      <c r="V1587" s="15">
        <v>273.33</v>
      </c>
      <c r="W1587" s="15">
        <v>35832.9</v>
      </c>
      <c r="X1587" s="16">
        <v>90</v>
      </c>
      <c r="Y1587" s="16">
        <v>0</v>
      </c>
      <c r="Z1587" s="16">
        <v>0</v>
      </c>
      <c r="AA1587" s="16">
        <v>0</v>
      </c>
      <c r="AB1587" s="16">
        <v>90</v>
      </c>
      <c r="AC1587" s="16">
        <v>0</v>
      </c>
      <c r="AD1587" s="15">
        <v>0</v>
      </c>
      <c r="AE1587" s="15">
        <v>25331.8</v>
      </c>
      <c r="AF1587" s="17">
        <v>0</v>
      </c>
      <c r="AG1587" s="17">
        <v>0</v>
      </c>
      <c r="AH1587" s="17">
        <v>0</v>
      </c>
      <c r="AI1587" s="17">
        <v>40</v>
      </c>
      <c r="AJ1587" s="17">
        <v>0</v>
      </c>
      <c r="AK1587" s="17">
        <v>0</v>
      </c>
      <c r="AL1587" s="18">
        <v>390</v>
      </c>
      <c r="AM1587" s="18">
        <v>408</v>
      </c>
      <c r="AN1587" s="35">
        <v>42830</v>
      </c>
      <c r="AO1587" s="35">
        <v>42828</v>
      </c>
      <c r="AP1587" s="23" t="s">
        <v>50</v>
      </c>
      <c r="AQ1587" s="36">
        <v>42829.69730324074</v>
      </c>
      <c r="AR1587" s="20" t="s">
        <v>51</v>
      </c>
      <c r="AS1587" s="25" t="s">
        <v>50</v>
      </c>
      <c r="AT1587" s="37">
        <v>42850.879733796297</v>
      </c>
      <c r="AU1587" s="21" t="s">
        <v>57</v>
      </c>
    </row>
    <row r="1588" spans="1:47" x14ac:dyDescent="0.2">
      <c r="A1588" s="4" t="s">
        <v>208</v>
      </c>
      <c r="B1588" s="14" t="s">
        <v>209</v>
      </c>
      <c r="C1588" s="34">
        <v>42828</v>
      </c>
      <c r="D1588" s="15">
        <v>70860</v>
      </c>
      <c r="E1588" s="15">
        <v>70660</v>
      </c>
      <c r="F1588" s="15">
        <v>0</v>
      </c>
      <c r="G1588" s="15">
        <v>0</v>
      </c>
      <c r="H1588" s="15">
        <v>0</v>
      </c>
      <c r="I1588" s="15">
        <v>200</v>
      </c>
      <c r="J1588" s="15">
        <v>4298.43</v>
      </c>
      <c r="K1588" s="15">
        <v>0</v>
      </c>
      <c r="L1588" s="15">
        <v>540</v>
      </c>
      <c r="M1588" s="15">
        <v>645</v>
      </c>
      <c r="N1588" s="15">
        <v>3700</v>
      </c>
      <c r="O1588" s="15">
        <v>60988.43</v>
      </c>
      <c r="P1588" s="15">
        <v>0</v>
      </c>
      <c r="Q1588" s="15">
        <v>2940</v>
      </c>
      <c r="R1588" s="15">
        <v>16115</v>
      </c>
      <c r="S1588" s="15">
        <v>70660</v>
      </c>
      <c r="T1588" s="15">
        <v>9024.69</v>
      </c>
      <c r="U1588" s="15">
        <v>0</v>
      </c>
      <c r="V1588" s="15">
        <v>358.74</v>
      </c>
      <c r="W1588" s="15">
        <v>76343.429999999993</v>
      </c>
      <c r="X1588" s="16">
        <v>150</v>
      </c>
      <c r="Y1588" s="16">
        <v>0</v>
      </c>
      <c r="Z1588" s="16">
        <v>0</v>
      </c>
      <c r="AA1588" s="16">
        <v>0</v>
      </c>
      <c r="AB1588" s="16">
        <v>150</v>
      </c>
      <c r="AC1588" s="16">
        <v>0</v>
      </c>
      <c r="AD1588" s="15">
        <v>0</v>
      </c>
      <c r="AE1588" s="15">
        <v>55655</v>
      </c>
      <c r="AF1588" s="17">
        <v>-24.49</v>
      </c>
      <c r="AG1588" s="17">
        <v>0</v>
      </c>
      <c r="AH1588" s="17">
        <v>0</v>
      </c>
      <c r="AI1588" s="17">
        <v>0</v>
      </c>
      <c r="AJ1588" s="17">
        <v>0</v>
      </c>
      <c r="AK1588" s="17">
        <v>0</v>
      </c>
      <c r="AL1588" s="18">
        <v>820</v>
      </c>
      <c r="AM1588" s="18">
        <v>841</v>
      </c>
      <c r="AN1588" s="35">
        <v>42832</v>
      </c>
      <c r="AO1588" s="35">
        <v>42829</v>
      </c>
      <c r="AP1588" s="23" t="s">
        <v>50</v>
      </c>
      <c r="AQ1588" s="36">
        <v>42832.378506944442</v>
      </c>
      <c r="AR1588" s="20" t="s">
        <v>51</v>
      </c>
      <c r="AS1588" s="25" t="s">
        <v>50</v>
      </c>
      <c r="AT1588" s="37">
        <v>42850.879733796297</v>
      </c>
      <c r="AU1588" s="21" t="s">
        <v>57</v>
      </c>
    </row>
    <row r="1589" spans="1:47" x14ac:dyDescent="0.2">
      <c r="A1589" s="4" t="s">
        <v>208</v>
      </c>
      <c r="B1589" s="14" t="s">
        <v>209</v>
      </c>
      <c r="C1589" s="34">
        <v>42829</v>
      </c>
      <c r="D1589" s="15">
        <v>48145</v>
      </c>
      <c r="E1589" s="15">
        <v>47895</v>
      </c>
      <c r="F1589" s="15">
        <v>0</v>
      </c>
      <c r="G1589" s="15">
        <v>0</v>
      </c>
      <c r="H1589" s="15">
        <v>0</v>
      </c>
      <c r="I1589" s="15">
        <v>250</v>
      </c>
      <c r="J1589" s="15">
        <v>1589.7</v>
      </c>
      <c r="K1589" s="15">
        <v>0</v>
      </c>
      <c r="L1589" s="15">
        <v>275</v>
      </c>
      <c r="M1589" s="15">
        <v>365</v>
      </c>
      <c r="N1589" s="15">
        <v>8200</v>
      </c>
      <c r="O1589" s="15">
        <v>39638.1</v>
      </c>
      <c r="P1589" s="15">
        <v>0</v>
      </c>
      <c r="Q1589" s="15">
        <v>1935</v>
      </c>
      <c r="R1589" s="15">
        <v>17001.599999999999</v>
      </c>
      <c r="S1589" s="15">
        <v>47895</v>
      </c>
      <c r="T1589" s="15">
        <v>10533.83</v>
      </c>
      <c r="U1589" s="15">
        <v>0</v>
      </c>
      <c r="V1589" s="15">
        <v>145.87</v>
      </c>
      <c r="W1589" s="15">
        <v>50374.7</v>
      </c>
      <c r="X1589" s="16">
        <v>260</v>
      </c>
      <c r="Y1589" s="16">
        <v>0</v>
      </c>
      <c r="Z1589" s="16">
        <v>0</v>
      </c>
      <c r="AA1589" s="16">
        <v>0</v>
      </c>
      <c r="AB1589" s="16">
        <v>260</v>
      </c>
      <c r="AC1589" s="16">
        <v>0</v>
      </c>
      <c r="AD1589" s="15">
        <v>0</v>
      </c>
      <c r="AE1589" s="15">
        <v>37668.400000000001</v>
      </c>
      <c r="AF1589" s="17">
        <v>-11.38</v>
      </c>
      <c r="AG1589" s="17">
        <v>0</v>
      </c>
      <c r="AH1589" s="17">
        <v>0</v>
      </c>
      <c r="AI1589" s="17">
        <v>0</v>
      </c>
      <c r="AJ1589" s="17">
        <v>0</v>
      </c>
      <c r="AK1589" s="17">
        <v>0</v>
      </c>
      <c r="AL1589" s="18">
        <v>523</v>
      </c>
      <c r="AM1589" s="18">
        <v>554</v>
      </c>
      <c r="AN1589" s="35">
        <v>42835</v>
      </c>
      <c r="AO1589" s="35">
        <v>42830</v>
      </c>
      <c r="AP1589" s="23" t="s">
        <v>50</v>
      </c>
      <c r="AQ1589" s="36">
        <v>42834.91715277778</v>
      </c>
      <c r="AR1589" s="20" t="s">
        <v>51</v>
      </c>
      <c r="AS1589" s="25" t="s">
        <v>50</v>
      </c>
      <c r="AT1589" s="37">
        <v>42850.879733796297</v>
      </c>
      <c r="AU1589" s="21" t="s">
        <v>57</v>
      </c>
    </row>
    <row r="1590" spans="1:47" x14ac:dyDescent="0.2">
      <c r="A1590" s="4" t="s">
        <v>208</v>
      </c>
      <c r="B1590" s="14" t="s">
        <v>209</v>
      </c>
      <c r="C1590" s="34">
        <v>42830</v>
      </c>
      <c r="D1590" s="15">
        <v>42120</v>
      </c>
      <c r="E1590" s="15">
        <v>41870</v>
      </c>
      <c r="F1590" s="15">
        <v>0</v>
      </c>
      <c r="G1590" s="15">
        <v>0</v>
      </c>
      <c r="H1590" s="15">
        <v>0</v>
      </c>
      <c r="I1590" s="15">
        <v>250</v>
      </c>
      <c r="J1590" s="15">
        <v>2112.9</v>
      </c>
      <c r="K1590" s="15">
        <v>0</v>
      </c>
      <c r="L1590" s="15">
        <v>400</v>
      </c>
      <c r="M1590" s="15">
        <v>125</v>
      </c>
      <c r="N1590" s="15">
        <v>3400</v>
      </c>
      <c r="O1590" s="15">
        <v>37094.5</v>
      </c>
      <c r="P1590" s="15">
        <v>0</v>
      </c>
      <c r="Q1590" s="15">
        <v>1595</v>
      </c>
      <c r="R1590" s="15">
        <v>9468.4</v>
      </c>
      <c r="S1590" s="15">
        <v>41870</v>
      </c>
      <c r="T1590" s="15">
        <v>6115.32</v>
      </c>
      <c r="U1590" s="15">
        <v>0</v>
      </c>
      <c r="V1590" s="15">
        <v>172.58</v>
      </c>
      <c r="W1590" s="15">
        <v>44757.9</v>
      </c>
      <c r="X1590" s="16">
        <v>0</v>
      </c>
      <c r="Y1590" s="16">
        <v>0</v>
      </c>
      <c r="Z1590" s="16">
        <v>0</v>
      </c>
      <c r="AA1590" s="16">
        <v>0</v>
      </c>
      <c r="AB1590" s="16">
        <v>0</v>
      </c>
      <c r="AC1590" s="16">
        <v>0</v>
      </c>
      <c r="AD1590" s="15">
        <v>0</v>
      </c>
      <c r="AE1590" s="15">
        <v>34456.6</v>
      </c>
      <c r="AF1590" s="17">
        <v>-12.12</v>
      </c>
      <c r="AG1590" s="17">
        <v>0</v>
      </c>
      <c r="AH1590" s="17">
        <v>0</v>
      </c>
      <c r="AI1590" s="17">
        <v>0</v>
      </c>
      <c r="AJ1590" s="17">
        <v>0</v>
      </c>
      <c r="AK1590" s="17">
        <v>0</v>
      </c>
      <c r="AL1590" s="18">
        <v>491</v>
      </c>
      <c r="AM1590" s="18">
        <v>497</v>
      </c>
      <c r="AN1590" s="35">
        <v>42835</v>
      </c>
      <c r="AO1590" s="35">
        <v>42832</v>
      </c>
      <c r="AP1590" s="23" t="s">
        <v>50</v>
      </c>
      <c r="AQ1590" s="36">
        <v>42834.968981481485</v>
      </c>
      <c r="AR1590" s="20" t="s">
        <v>51</v>
      </c>
      <c r="AS1590" s="25" t="s">
        <v>50</v>
      </c>
      <c r="AT1590" s="37">
        <v>42850.879733796297</v>
      </c>
      <c r="AU1590" s="21" t="s">
        <v>57</v>
      </c>
    </row>
    <row r="1591" spans="1:47" x14ac:dyDescent="0.2">
      <c r="A1591" s="4" t="s">
        <v>208</v>
      </c>
      <c r="B1591" s="14" t="s">
        <v>209</v>
      </c>
      <c r="C1591" s="34">
        <v>42832</v>
      </c>
      <c r="D1591" s="15">
        <v>71810</v>
      </c>
      <c r="E1591" s="15">
        <v>71310</v>
      </c>
      <c r="F1591" s="15">
        <v>0</v>
      </c>
      <c r="G1591" s="15">
        <v>0</v>
      </c>
      <c r="H1591" s="15">
        <v>0</v>
      </c>
      <c r="I1591" s="15">
        <v>500</v>
      </c>
      <c r="J1591" s="15">
        <v>8186.31</v>
      </c>
      <c r="K1591" s="15">
        <v>0</v>
      </c>
      <c r="L1591" s="15">
        <v>515</v>
      </c>
      <c r="M1591" s="15">
        <v>210</v>
      </c>
      <c r="N1591" s="15">
        <v>7400</v>
      </c>
      <c r="O1591" s="15">
        <v>60232.84</v>
      </c>
      <c r="P1591" s="15">
        <v>0</v>
      </c>
      <c r="Q1591" s="15">
        <v>1175</v>
      </c>
      <c r="R1591" s="15">
        <v>26713.47</v>
      </c>
      <c r="S1591" s="15">
        <v>71310</v>
      </c>
      <c r="T1591" s="15">
        <v>16228.33</v>
      </c>
      <c r="U1591" s="15">
        <v>0</v>
      </c>
      <c r="V1591" s="15">
        <v>582.98</v>
      </c>
      <c r="W1591" s="15">
        <v>80721.31</v>
      </c>
      <c r="X1591" s="16">
        <v>260</v>
      </c>
      <c r="Y1591" s="16">
        <v>0</v>
      </c>
      <c r="Z1591" s="16">
        <v>0</v>
      </c>
      <c r="AA1591" s="16">
        <v>0</v>
      </c>
      <c r="AB1591" s="16">
        <v>260</v>
      </c>
      <c r="AC1591" s="16">
        <v>0</v>
      </c>
      <c r="AD1591" s="15">
        <v>0</v>
      </c>
      <c r="AE1591" s="15">
        <v>51581.53</v>
      </c>
      <c r="AF1591" s="17">
        <v>-12.02</v>
      </c>
      <c r="AG1591" s="17">
        <v>0</v>
      </c>
      <c r="AH1591" s="17">
        <v>0</v>
      </c>
      <c r="AI1591" s="17">
        <v>0</v>
      </c>
      <c r="AJ1591" s="17">
        <v>0</v>
      </c>
      <c r="AK1591" s="17">
        <v>0</v>
      </c>
      <c r="AL1591" s="18">
        <v>854</v>
      </c>
      <c r="AM1591" s="18">
        <v>876</v>
      </c>
      <c r="AN1591" s="35">
        <v>42837</v>
      </c>
      <c r="AO1591" s="35">
        <v>42835</v>
      </c>
      <c r="AP1591" s="23" t="s">
        <v>50</v>
      </c>
      <c r="AQ1591" s="36">
        <v>42836.583032407405</v>
      </c>
      <c r="AR1591" s="20" t="s">
        <v>51</v>
      </c>
      <c r="AS1591" s="25" t="s">
        <v>50</v>
      </c>
      <c r="AT1591" s="37">
        <v>42850.879733796297</v>
      </c>
      <c r="AU1591" s="21" t="s">
        <v>57</v>
      </c>
    </row>
    <row r="1592" spans="1:47" x14ac:dyDescent="0.2">
      <c r="A1592" s="4" t="s">
        <v>208</v>
      </c>
      <c r="B1592" s="14" t="s">
        <v>209</v>
      </c>
      <c r="C1592" s="34">
        <v>42833</v>
      </c>
      <c r="D1592" s="15">
        <v>33930</v>
      </c>
      <c r="E1592" s="15">
        <v>33830</v>
      </c>
      <c r="F1592" s="15">
        <v>0</v>
      </c>
      <c r="G1592" s="15">
        <v>0</v>
      </c>
      <c r="H1592" s="15">
        <v>0</v>
      </c>
      <c r="I1592" s="15">
        <v>100</v>
      </c>
      <c r="J1592" s="15">
        <v>2344.5</v>
      </c>
      <c r="K1592" s="15">
        <v>0</v>
      </c>
      <c r="L1592" s="15">
        <v>350</v>
      </c>
      <c r="M1592" s="15">
        <v>160</v>
      </c>
      <c r="N1592" s="15">
        <v>5000</v>
      </c>
      <c r="O1592" s="15">
        <v>27628.3</v>
      </c>
      <c r="P1592" s="15">
        <v>0</v>
      </c>
      <c r="Q1592" s="15">
        <v>625</v>
      </c>
      <c r="R1592" s="15">
        <v>13531.2</v>
      </c>
      <c r="S1592" s="15">
        <v>33830</v>
      </c>
      <c r="T1592" s="15">
        <v>7767.75</v>
      </c>
      <c r="U1592" s="15">
        <v>0</v>
      </c>
      <c r="V1592" s="15">
        <v>186.75</v>
      </c>
      <c r="W1592" s="15">
        <v>36784.5</v>
      </c>
      <c r="X1592" s="16">
        <v>40</v>
      </c>
      <c r="Y1592" s="16">
        <v>0</v>
      </c>
      <c r="Z1592" s="16">
        <v>0</v>
      </c>
      <c r="AA1592" s="16">
        <v>0</v>
      </c>
      <c r="AB1592" s="16">
        <v>40</v>
      </c>
      <c r="AC1592" s="16">
        <v>0</v>
      </c>
      <c r="AD1592" s="15">
        <v>0</v>
      </c>
      <c r="AE1592" s="15">
        <v>24813.8</v>
      </c>
      <c r="AF1592" s="17">
        <v>-12.15</v>
      </c>
      <c r="AG1592" s="17">
        <v>0</v>
      </c>
      <c r="AH1592" s="17">
        <v>0</v>
      </c>
      <c r="AI1592" s="17">
        <v>0</v>
      </c>
      <c r="AJ1592" s="17">
        <v>0</v>
      </c>
      <c r="AK1592" s="17">
        <v>0</v>
      </c>
      <c r="AL1592" s="18">
        <v>383</v>
      </c>
      <c r="AM1592" s="18">
        <v>395</v>
      </c>
      <c r="AN1592" s="35">
        <v>42837</v>
      </c>
      <c r="AO1592" s="35">
        <v>42835</v>
      </c>
      <c r="AP1592" s="23" t="s">
        <v>50</v>
      </c>
      <c r="AQ1592" s="36">
        <v>42836.583310185182</v>
      </c>
      <c r="AR1592" s="20" t="s">
        <v>51</v>
      </c>
      <c r="AS1592" s="25" t="s">
        <v>50</v>
      </c>
      <c r="AT1592" s="37">
        <v>42850.879733796297</v>
      </c>
      <c r="AU1592" s="21" t="s">
        <v>57</v>
      </c>
    </row>
    <row r="1593" spans="1:47" x14ac:dyDescent="0.2">
      <c r="A1593" s="4" t="s">
        <v>208</v>
      </c>
      <c r="B1593" s="14" t="s">
        <v>209</v>
      </c>
      <c r="C1593" s="34">
        <v>42835</v>
      </c>
      <c r="D1593" s="15">
        <v>55700</v>
      </c>
      <c r="E1593" s="15">
        <v>55400</v>
      </c>
      <c r="F1593" s="15">
        <v>0</v>
      </c>
      <c r="G1593" s="15">
        <v>0</v>
      </c>
      <c r="H1593" s="15">
        <v>0</v>
      </c>
      <c r="I1593" s="15">
        <v>300</v>
      </c>
      <c r="J1593" s="15">
        <v>4776</v>
      </c>
      <c r="K1593" s="15">
        <v>0</v>
      </c>
      <c r="L1593" s="15">
        <v>585</v>
      </c>
      <c r="M1593" s="15">
        <v>240</v>
      </c>
      <c r="N1593" s="15">
        <v>0</v>
      </c>
      <c r="O1593" s="15">
        <v>46997.8</v>
      </c>
      <c r="P1593" s="15">
        <v>0</v>
      </c>
      <c r="Q1593" s="15">
        <v>3460</v>
      </c>
      <c r="R1593" s="15">
        <v>10843.2</v>
      </c>
      <c r="S1593" s="15">
        <v>55400</v>
      </c>
      <c r="T1593" s="15">
        <v>5534.58</v>
      </c>
      <c r="U1593" s="15">
        <v>0</v>
      </c>
      <c r="V1593" s="15">
        <v>366.42</v>
      </c>
      <c r="W1593" s="15">
        <v>61301</v>
      </c>
      <c r="X1593" s="16">
        <v>110</v>
      </c>
      <c r="Y1593" s="16">
        <v>0</v>
      </c>
      <c r="Z1593" s="16">
        <v>0</v>
      </c>
      <c r="AA1593" s="16">
        <v>0</v>
      </c>
      <c r="AB1593" s="16">
        <v>110</v>
      </c>
      <c r="AC1593" s="16">
        <v>0</v>
      </c>
      <c r="AD1593" s="15">
        <v>0</v>
      </c>
      <c r="AE1593" s="15">
        <v>41506.800000000003</v>
      </c>
      <c r="AF1593" s="17">
        <v>-20.36</v>
      </c>
      <c r="AG1593" s="17">
        <v>0</v>
      </c>
      <c r="AH1593" s="17">
        <v>0</v>
      </c>
      <c r="AI1593" s="17">
        <v>0</v>
      </c>
      <c r="AJ1593" s="17">
        <v>0</v>
      </c>
      <c r="AK1593" s="17">
        <v>0</v>
      </c>
      <c r="AL1593" s="18">
        <v>674</v>
      </c>
      <c r="AM1593" s="18">
        <v>703</v>
      </c>
      <c r="AN1593" s="35">
        <v>42842</v>
      </c>
      <c r="AO1593" s="35">
        <v>42836</v>
      </c>
      <c r="AP1593" s="23" t="s">
        <v>50</v>
      </c>
      <c r="AQ1593" s="36">
        <v>42837.457569444443</v>
      </c>
      <c r="AR1593" s="20" t="s">
        <v>51</v>
      </c>
      <c r="AS1593" s="25" t="s">
        <v>50</v>
      </c>
      <c r="AT1593" s="37">
        <v>42850.879733796297</v>
      </c>
      <c r="AU1593" s="21" t="s">
        <v>57</v>
      </c>
    </row>
    <row r="1594" spans="1:47" x14ac:dyDescent="0.2">
      <c r="A1594" s="4" t="s">
        <v>208</v>
      </c>
      <c r="B1594" s="14" t="s">
        <v>209</v>
      </c>
      <c r="C1594" s="34">
        <v>42836</v>
      </c>
      <c r="D1594" s="15">
        <v>14105</v>
      </c>
      <c r="E1594" s="15">
        <v>13905</v>
      </c>
      <c r="F1594" s="15">
        <v>0</v>
      </c>
      <c r="G1594" s="15">
        <v>0</v>
      </c>
      <c r="H1594" s="15">
        <v>0</v>
      </c>
      <c r="I1594" s="15">
        <v>200</v>
      </c>
      <c r="J1594" s="15">
        <v>585.29999999999995</v>
      </c>
      <c r="K1594" s="15">
        <v>0</v>
      </c>
      <c r="L1594" s="15">
        <v>225</v>
      </c>
      <c r="M1594" s="15">
        <v>0</v>
      </c>
      <c r="N1594" s="15">
        <v>0</v>
      </c>
      <c r="O1594" s="15">
        <v>14390.3</v>
      </c>
      <c r="P1594" s="15">
        <v>0</v>
      </c>
      <c r="Q1594" s="15">
        <v>495</v>
      </c>
      <c r="R1594" s="15">
        <v>30</v>
      </c>
      <c r="S1594" s="15">
        <v>13905</v>
      </c>
      <c r="T1594" s="15">
        <v>957.29</v>
      </c>
      <c r="U1594" s="15">
        <v>0</v>
      </c>
      <c r="V1594" s="15">
        <v>53.01</v>
      </c>
      <c r="W1594" s="15">
        <v>14915.3</v>
      </c>
      <c r="X1594" s="16">
        <v>470</v>
      </c>
      <c r="Y1594" s="16">
        <v>0</v>
      </c>
      <c r="Z1594" s="16">
        <v>0</v>
      </c>
      <c r="AA1594" s="16">
        <v>0</v>
      </c>
      <c r="AB1594" s="16">
        <v>470</v>
      </c>
      <c r="AC1594" s="16">
        <v>0</v>
      </c>
      <c r="AD1594" s="15">
        <v>0</v>
      </c>
      <c r="AE1594" s="15">
        <v>14050</v>
      </c>
      <c r="AF1594" s="17">
        <v>-2.91</v>
      </c>
      <c r="AG1594" s="17">
        <v>0</v>
      </c>
      <c r="AH1594" s="17">
        <v>0</v>
      </c>
      <c r="AI1594" s="17">
        <v>0</v>
      </c>
      <c r="AJ1594" s="17">
        <v>0</v>
      </c>
      <c r="AK1594" s="17">
        <v>0</v>
      </c>
      <c r="AL1594" s="18">
        <v>158</v>
      </c>
      <c r="AM1594" s="18">
        <v>161</v>
      </c>
      <c r="AN1594" s="35">
        <v>42843</v>
      </c>
      <c r="AO1594" s="35">
        <v>42837</v>
      </c>
      <c r="AP1594" s="23" t="s">
        <v>50</v>
      </c>
      <c r="AQ1594" s="36">
        <v>42841.686840277776</v>
      </c>
      <c r="AR1594" s="20" t="s">
        <v>51</v>
      </c>
      <c r="AS1594" s="25" t="s">
        <v>50</v>
      </c>
      <c r="AT1594" s="37">
        <v>42850.879733796297</v>
      </c>
      <c r="AU1594" s="21" t="s">
        <v>57</v>
      </c>
    </row>
    <row r="1595" spans="1:47" x14ac:dyDescent="0.2">
      <c r="A1595" s="4" t="s">
        <v>208</v>
      </c>
      <c r="B1595" s="14" t="s">
        <v>209</v>
      </c>
      <c r="C1595" s="34">
        <v>42837</v>
      </c>
      <c r="D1595" s="15">
        <v>4345</v>
      </c>
      <c r="E1595" s="15">
        <v>4295</v>
      </c>
      <c r="F1595" s="15">
        <v>0</v>
      </c>
      <c r="G1595" s="15">
        <v>0</v>
      </c>
      <c r="H1595" s="15">
        <v>0</v>
      </c>
      <c r="I1595" s="15">
        <v>50</v>
      </c>
      <c r="J1595" s="15">
        <v>310.8</v>
      </c>
      <c r="K1595" s="15">
        <v>0</v>
      </c>
      <c r="L1595" s="15">
        <v>40</v>
      </c>
      <c r="M1595" s="15">
        <v>0</v>
      </c>
      <c r="N1595" s="15">
        <v>0</v>
      </c>
      <c r="O1595" s="15">
        <v>4195.8</v>
      </c>
      <c r="P1595" s="15">
        <v>0</v>
      </c>
      <c r="Q1595" s="15">
        <v>500</v>
      </c>
      <c r="R1595" s="15">
        <v>0</v>
      </c>
      <c r="S1595" s="15">
        <v>4295</v>
      </c>
      <c r="T1595" s="15">
        <v>377.85</v>
      </c>
      <c r="U1595" s="15">
        <v>0</v>
      </c>
      <c r="V1595" s="15">
        <v>22.95</v>
      </c>
      <c r="W1595" s="15">
        <v>4695.8</v>
      </c>
      <c r="X1595" s="16">
        <v>40</v>
      </c>
      <c r="Y1595" s="16">
        <v>0</v>
      </c>
      <c r="Z1595" s="16">
        <v>0</v>
      </c>
      <c r="AA1595" s="16">
        <v>0</v>
      </c>
      <c r="AB1595" s="16">
        <v>40</v>
      </c>
      <c r="AC1595" s="16">
        <v>0</v>
      </c>
      <c r="AD1595" s="15">
        <v>0</v>
      </c>
      <c r="AE1595" s="15">
        <v>3885</v>
      </c>
      <c r="AF1595" s="17">
        <v>-9.1</v>
      </c>
      <c r="AG1595" s="17">
        <v>0</v>
      </c>
      <c r="AH1595" s="17">
        <v>0</v>
      </c>
      <c r="AI1595" s="17">
        <v>0</v>
      </c>
      <c r="AJ1595" s="17">
        <v>0</v>
      </c>
      <c r="AK1595" s="17">
        <v>0</v>
      </c>
      <c r="AL1595" s="18">
        <v>50</v>
      </c>
      <c r="AM1595" s="18">
        <v>51</v>
      </c>
      <c r="AN1595" s="35">
        <v>42844</v>
      </c>
      <c r="AO1595" s="35">
        <v>42838</v>
      </c>
      <c r="AP1595" s="23" t="s">
        <v>50</v>
      </c>
      <c r="AQ1595" s="36">
        <v>42842.440833333334</v>
      </c>
      <c r="AR1595" s="20" t="s">
        <v>51</v>
      </c>
      <c r="AS1595" s="25" t="s">
        <v>50</v>
      </c>
      <c r="AT1595" s="37">
        <v>42850.879733796297</v>
      </c>
      <c r="AU1595" s="21" t="s">
        <v>57</v>
      </c>
    </row>
    <row r="1596" spans="1:47" x14ac:dyDescent="0.2">
      <c r="A1596" s="4" t="s">
        <v>208</v>
      </c>
      <c r="B1596" s="14" t="s">
        <v>209</v>
      </c>
      <c r="C1596" s="34">
        <v>42842</v>
      </c>
      <c r="D1596" s="15">
        <v>53025</v>
      </c>
      <c r="E1596" s="15">
        <v>52675</v>
      </c>
      <c r="F1596" s="15">
        <v>0</v>
      </c>
      <c r="G1596" s="15">
        <v>0</v>
      </c>
      <c r="H1596" s="15">
        <v>0</v>
      </c>
      <c r="I1596" s="15">
        <v>350</v>
      </c>
      <c r="J1596" s="15">
        <v>7160.67</v>
      </c>
      <c r="K1596" s="15">
        <v>0</v>
      </c>
      <c r="L1596" s="15">
        <v>385</v>
      </c>
      <c r="M1596" s="15">
        <v>345</v>
      </c>
      <c r="N1596" s="15">
        <v>10200</v>
      </c>
      <c r="O1596" s="15">
        <v>45811.3</v>
      </c>
      <c r="P1596" s="15">
        <v>0</v>
      </c>
      <c r="Q1596" s="15">
        <v>775</v>
      </c>
      <c r="R1596" s="15">
        <v>24529.37</v>
      </c>
      <c r="S1596" s="15">
        <v>52675</v>
      </c>
      <c r="T1596" s="15">
        <v>17924.45</v>
      </c>
      <c r="U1596" s="15">
        <v>0</v>
      </c>
      <c r="V1596" s="15">
        <v>516.22</v>
      </c>
      <c r="W1596" s="15">
        <v>60915.67</v>
      </c>
      <c r="X1596" s="16">
        <v>0</v>
      </c>
      <c r="Y1596" s="16">
        <v>0</v>
      </c>
      <c r="Z1596" s="16">
        <v>0</v>
      </c>
      <c r="AA1596" s="16">
        <v>0</v>
      </c>
      <c r="AB1596" s="16">
        <v>0</v>
      </c>
      <c r="AC1596" s="16">
        <v>0</v>
      </c>
      <c r="AD1596" s="15">
        <v>0</v>
      </c>
      <c r="AE1596" s="15">
        <v>37920.629999999997</v>
      </c>
      <c r="AF1596" s="17">
        <v>-4.5599999999999996</v>
      </c>
      <c r="AG1596" s="17">
        <v>0</v>
      </c>
      <c r="AH1596" s="17">
        <v>0</v>
      </c>
      <c r="AI1596" s="17">
        <v>0</v>
      </c>
      <c r="AJ1596" s="17">
        <v>0</v>
      </c>
      <c r="AK1596" s="17">
        <v>0</v>
      </c>
      <c r="AL1596" s="18">
        <v>645</v>
      </c>
      <c r="AM1596" s="18">
        <v>660</v>
      </c>
      <c r="AN1596" s="35">
        <v>42845</v>
      </c>
      <c r="AO1596" s="35">
        <v>42843</v>
      </c>
      <c r="AP1596" s="23" t="s">
        <v>50</v>
      </c>
      <c r="AQ1596" s="36">
        <v>42843.787604166668</v>
      </c>
      <c r="AR1596" s="20" t="s">
        <v>51</v>
      </c>
      <c r="AS1596" s="25" t="s">
        <v>50</v>
      </c>
      <c r="AT1596" s="37">
        <v>42850.879733796297</v>
      </c>
      <c r="AU1596" s="21" t="s">
        <v>57</v>
      </c>
    </row>
    <row r="1597" spans="1:47" x14ac:dyDescent="0.2">
      <c r="A1597" s="4" t="s">
        <v>208</v>
      </c>
      <c r="B1597" s="14" t="s">
        <v>209</v>
      </c>
      <c r="C1597" s="34">
        <v>42843</v>
      </c>
      <c r="D1597" s="15">
        <v>43145</v>
      </c>
      <c r="E1597" s="15">
        <v>42945</v>
      </c>
      <c r="F1597" s="15">
        <v>0</v>
      </c>
      <c r="G1597" s="15">
        <v>0</v>
      </c>
      <c r="H1597" s="15">
        <v>0</v>
      </c>
      <c r="I1597" s="15">
        <v>200</v>
      </c>
      <c r="J1597" s="15">
        <v>3019.44</v>
      </c>
      <c r="K1597" s="15">
        <v>0</v>
      </c>
      <c r="L1597" s="15">
        <v>390</v>
      </c>
      <c r="M1597" s="15">
        <v>505</v>
      </c>
      <c r="N1597" s="15">
        <v>2100</v>
      </c>
      <c r="O1597" s="15">
        <v>35875.14</v>
      </c>
      <c r="P1597" s="15">
        <v>0</v>
      </c>
      <c r="Q1597" s="15">
        <v>1867</v>
      </c>
      <c r="R1597" s="15">
        <v>11417.3</v>
      </c>
      <c r="S1597" s="15">
        <v>42945</v>
      </c>
      <c r="T1597" s="15">
        <v>5958.36</v>
      </c>
      <c r="U1597" s="15">
        <v>0</v>
      </c>
      <c r="V1597" s="15">
        <v>256.08</v>
      </c>
      <c r="W1597" s="15">
        <v>47059.44</v>
      </c>
      <c r="X1597" s="16">
        <v>150</v>
      </c>
      <c r="Y1597" s="16">
        <v>0</v>
      </c>
      <c r="Z1597" s="16">
        <v>0</v>
      </c>
      <c r="AA1597" s="16">
        <v>0</v>
      </c>
      <c r="AB1597" s="16">
        <v>150</v>
      </c>
      <c r="AC1597" s="16">
        <v>0</v>
      </c>
      <c r="AD1597" s="15">
        <v>0</v>
      </c>
      <c r="AE1597" s="15">
        <v>32110.7</v>
      </c>
      <c r="AF1597" s="17">
        <v>-42.95</v>
      </c>
      <c r="AG1597" s="17">
        <v>0</v>
      </c>
      <c r="AH1597" s="17">
        <v>0</v>
      </c>
      <c r="AI1597" s="17">
        <v>0</v>
      </c>
      <c r="AJ1597" s="17">
        <v>0</v>
      </c>
      <c r="AK1597" s="17">
        <v>0</v>
      </c>
      <c r="AL1597" s="18">
        <v>529</v>
      </c>
      <c r="AM1597" s="18">
        <v>544</v>
      </c>
      <c r="AN1597" s="35">
        <v>42846</v>
      </c>
      <c r="AO1597" s="35">
        <v>42844</v>
      </c>
      <c r="AP1597" s="23" t="s">
        <v>50</v>
      </c>
      <c r="AQ1597" s="36">
        <v>42845.415682870371</v>
      </c>
      <c r="AR1597" s="20" t="s">
        <v>51</v>
      </c>
      <c r="AS1597" s="25" t="s">
        <v>50</v>
      </c>
      <c r="AT1597" s="37">
        <v>42850.879733796297</v>
      </c>
      <c r="AU1597" s="21" t="s">
        <v>57</v>
      </c>
    </row>
    <row r="1598" spans="1:47" x14ac:dyDescent="0.2">
      <c r="A1598" s="4" t="s">
        <v>208</v>
      </c>
      <c r="B1598" s="14" t="s">
        <v>209</v>
      </c>
      <c r="C1598" s="34">
        <v>42844</v>
      </c>
      <c r="D1598" s="15">
        <v>53455</v>
      </c>
      <c r="E1598" s="15">
        <v>52955</v>
      </c>
      <c r="F1598" s="15">
        <v>0</v>
      </c>
      <c r="G1598" s="15">
        <v>0</v>
      </c>
      <c r="H1598" s="15">
        <v>0</v>
      </c>
      <c r="I1598" s="15">
        <v>500</v>
      </c>
      <c r="J1598" s="15">
        <v>5284.2</v>
      </c>
      <c r="K1598" s="15">
        <v>0</v>
      </c>
      <c r="L1598" s="15">
        <v>265</v>
      </c>
      <c r="M1598" s="15">
        <v>160</v>
      </c>
      <c r="N1598" s="15">
        <v>2600</v>
      </c>
      <c r="O1598" s="15">
        <v>44072</v>
      </c>
      <c r="P1598" s="15">
        <v>0</v>
      </c>
      <c r="Q1598" s="15">
        <v>3945</v>
      </c>
      <c r="R1598" s="15">
        <v>13747.2</v>
      </c>
      <c r="S1598" s="15">
        <v>52955</v>
      </c>
      <c r="T1598" s="15">
        <v>8435.69</v>
      </c>
      <c r="U1598" s="15">
        <v>0</v>
      </c>
      <c r="V1598" s="15">
        <v>373.51</v>
      </c>
      <c r="W1598" s="15">
        <v>59164.2</v>
      </c>
      <c r="X1598" s="16">
        <v>160</v>
      </c>
      <c r="Y1598" s="16">
        <v>0</v>
      </c>
      <c r="Z1598" s="16">
        <v>0</v>
      </c>
      <c r="AA1598" s="16">
        <v>0</v>
      </c>
      <c r="AB1598" s="16">
        <v>160</v>
      </c>
      <c r="AC1598" s="16">
        <v>0</v>
      </c>
      <c r="AD1598" s="15">
        <v>0</v>
      </c>
      <c r="AE1598" s="15">
        <v>38522.800000000003</v>
      </c>
      <c r="AF1598" s="17">
        <v>-23.21</v>
      </c>
      <c r="AG1598" s="17">
        <v>0</v>
      </c>
      <c r="AH1598" s="17">
        <v>0</v>
      </c>
      <c r="AI1598" s="17">
        <v>0</v>
      </c>
      <c r="AJ1598" s="17">
        <v>0</v>
      </c>
      <c r="AK1598" s="17">
        <v>0</v>
      </c>
      <c r="AL1598" s="18">
        <v>677</v>
      </c>
      <c r="AM1598" s="18">
        <v>688</v>
      </c>
      <c r="AN1598" s="35">
        <v>42849</v>
      </c>
      <c r="AO1598" s="35">
        <v>42845</v>
      </c>
      <c r="AP1598" s="23" t="s">
        <v>50</v>
      </c>
      <c r="AQ1598" s="36">
        <v>42846.384074074071</v>
      </c>
      <c r="AR1598" s="20" t="s">
        <v>51</v>
      </c>
      <c r="AS1598" s="25" t="s">
        <v>50</v>
      </c>
      <c r="AT1598" s="37">
        <v>42850.879733796297</v>
      </c>
      <c r="AU1598" s="21" t="s">
        <v>57</v>
      </c>
    </row>
    <row r="1599" spans="1:47" x14ac:dyDescent="0.2">
      <c r="A1599" s="4" t="s">
        <v>208</v>
      </c>
      <c r="B1599" s="14" t="s">
        <v>209</v>
      </c>
      <c r="C1599" s="34">
        <v>42845</v>
      </c>
      <c r="D1599" s="15">
        <v>37350</v>
      </c>
      <c r="E1599" s="15">
        <v>37100</v>
      </c>
      <c r="F1599" s="15">
        <v>0</v>
      </c>
      <c r="G1599" s="15">
        <v>0</v>
      </c>
      <c r="H1599" s="15">
        <v>0</v>
      </c>
      <c r="I1599" s="15">
        <v>250</v>
      </c>
      <c r="J1599" s="15">
        <v>2284.5</v>
      </c>
      <c r="K1599" s="15">
        <v>0</v>
      </c>
      <c r="L1599" s="15">
        <v>285</v>
      </c>
      <c r="M1599" s="15">
        <v>270</v>
      </c>
      <c r="N1599" s="15">
        <v>1100</v>
      </c>
      <c r="O1599" s="15">
        <v>28906.400000000001</v>
      </c>
      <c r="P1599" s="15">
        <v>0</v>
      </c>
      <c r="Q1599" s="15">
        <v>685</v>
      </c>
      <c r="R1599" s="15">
        <v>11698.1</v>
      </c>
      <c r="S1599" s="15">
        <v>37100</v>
      </c>
      <c r="T1599" s="15">
        <v>4003.75</v>
      </c>
      <c r="U1599" s="15">
        <v>0</v>
      </c>
      <c r="V1599" s="15">
        <v>185.75</v>
      </c>
      <c r="W1599" s="15">
        <v>40189.5</v>
      </c>
      <c r="X1599" s="16">
        <v>0</v>
      </c>
      <c r="Y1599" s="16">
        <v>0</v>
      </c>
      <c r="Z1599" s="16">
        <v>0</v>
      </c>
      <c r="AA1599" s="16">
        <v>0</v>
      </c>
      <c r="AB1599" s="16">
        <v>0</v>
      </c>
      <c r="AC1599" s="16">
        <v>0</v>
      </c>
      <c r="AD1599" s="15">
        <v>0</v>
      </c>
      <c r="AE1599" s="15">
        <v>26066.9</v>
      </c>
      <c r="AF1599" s="17">
        <v>-4.0199999999999996</v>
      </c>
      <c r="AG1599" s="17">
        <v>0</v>
      </c>
      <c r="AH1599" s="17">
        <v>0</v>
      </c>
      <c r="AI1599" s="17">
        <v>0</v>
      </c>
      <c r="AJ1599" s="17">
        <v>0</v>
      </c>
      <c r="AK1599" s="17">
        <v>0</v>
      </c>
      <c r="AL1599" s="18">
        <v>477</v>
      </c>
      <c r="AM1599" s="18">
        <v>485</v>
      </c>
      <c r="AN1599" s="35">
        <v>42850</v>
      </c>
      <c r="AO1599" s="35">
        <v>42846</v>
      </c>
      <c r="AP1599" s="23" t="s">
        <v>50</v>
      </c>
      <c r="AQ1599" s="36">
        <v>42848.847719907404</v>
      </c>
      <c r="AR1599" s="20" t="s">
        <v>51</v>
      </c>
      <c r="AS1599" s="25" t="s">
        <v>50</v>
      </c>
      <c r="AT1599" s="37">
        <v>42850.879733796297</v>
      </c>
      <c r="AU1599" s="21" t="s">
        <v>57</v>
      </c>
    </row>
    <row r="1600" spans="1:47" x14ac:dyDescent="0.2">
      <c r="A1600" s="4" t="s">
        <v>208</v>
      </c>
      <c r="B1600" s="14" t="s">
        <v>209</v>
      </c>
      <c r="C1600" s="34">
        <v>42846</v>
      </c>
      <c r="D1600" s="15">
        <v>44575</v>
      </c>
      <c r="E1600" s="15">
        <v>44275</v>
      </c>
      <c r="F1600" s="15">
        <v>0</v>
      </c>
      <c r="G1600" s="15">
        <v>0</v>
      </c>
      <c r="H1600" s="15">
        <v>0</v>
      </c>
      <c r="I1600" s="15">
        <v>300</v>
      </c>
      <c r="J1600" s="15">
        <v>2448.9</v>
      </c>
      <c r="K1600" s="15">
        <v>0</v>
      </c>
      <c r="L1600" s="15">
        <v>415</v>
      </c>
      <c r="M1600" s="15">
        <v>305</v>
      </c>
      <c r="N1600" s="15">
        <v>5900</v>
      </c>
      <c r="O1600" s="15">
        <v>38414</v>
      </c>
      <c r="P1600" s="15">
        <v>0</v>
      </c>
      <c r="Q1600" s="15">
        <v>2005</v>
      </c>
      <c r="R1600" s="15">
        <v>13224.9</v>
      </c>
      <c r="S1600" s="15">
        <v>44275</v>
      </c>
      <c r="T1600" s="15">
        <v>9161.59</v>
      </c>
      <c r="U1600" s="15">
        <v>0</v>
      </c>
      <c r="V1600" s="15">
        <v>207.31</v>
      </c>
      <c r="W1600" s="15">
        <v>47743.9</v>
      </c>
      <c r="X1600" s="16">
        <v>290</v>
      </c>
      <c r="Y1600" s="16">
        <v>0</v>
      </c>
      <c r="Z1600" s="16">
        <v>0</v>
      </c>
      <c r="AA1600" s="16">
        <v>0</v>
      </c>
      <c r="AB1600" s="16">
        <v>290</v>
      </c>
      <c r="AC1600" s="16">
        <v>0</v>
      </c>
      <c r="AD1600" s="15">
        <v>0</v>
      </c>
      <c r="AE1600" s="15">
        <v>35535.1</v>
      </c>
      <c r="AF1600" s="17">
        <v>-11.79</v>
      </c>
      <c r="AG1600" s="17">
        <v>0</v>
      </c>
      <c r="AH1600" s="17">
        <v>0</v>
      </c>
      <c r="AI1600" s="17">
        <v>0</v>
      </c>
      <c r="AJ1600" s="17">
        <v>0</v>
      </c>
      <c r="AK1600" s="17">
        <v>0</v>
      </c>
      <c r="AL1600" s="18">
        <v>548</v>
      </c>
      <c r="AM1600" s="18">
        <v>558</v>
      </c>
      <c r="AN1600" s="35">
        <v>42851</v>
      </c>
      <c r="AO1600" s="35">
        <v>42849</v>
      </c>
      <c r="AP1600" s="23" t="s">
        <v>50</v>
      </c>
      <c r="AQ1600" s="36">
        <v>42850.421527777777</v>
      </c>
      <c r="AR1600" s="20" t="s">
        <v>51</v>
      </c>
      <c r="AS1600" s="25" t="s">
        <v>50</v>
      </c>
      <c r="AT1600" s="37">
        <v>42850.879733796297</v>
      </c>
      <c r="AU1600" s="21" t="s">
        <v>57</v>
      </c>
    </row>
    <row r="1601" spans="1:47" x14ac:dyDescent="0.2">
      <c r="A1601" s="4" t="s">
        <v>208</v>
      </c>
      <c r="B1601" s="14" t="s">
        <v>209</v>
      </c>
      <c r="C1601" s="34">
        <v>42847</v>
      </c>
      <c r="D1601" s="15">
        <v>26330</v>
      </c>
      <c r="E1601" s="15">
        <v>26080</v>
      </c>
      <c r="F1601" s="15">
        <v>0</v>
      </c>
      <c r="G1601" s="15">
        <v>0</v>
      </c>
      <c r="H1601" s="15">
        <v>0</v>
      </c>
      <c r="I1601" s="15">
        <v>250</v>
      </c>
      <c r="J1601" s="15">
        <v>2450.4</v>
      </c>
      <c r="K1601" s="15">
        <v>0</v>
      </c>
      <c r="L1601" s="15">
        <v>350</v>
      </c>
      <c r="M1601" s="15">
        <v>310</v>
      </c>
      <c r="N1601" s="15">
        <v>2000</v>
      </c>
      <c r="O1601" s="15">
        <v>25425.9</v>
      </c>
      <c r="P1601" s="15">
        <v>0</v>
      </c>
      <c r="Q1601" s="15">
        <v>0</v>
      </c>
      <c r="R1601" s="15">
        <v>6014.5</v>
      </c>
      <c r="S1601" s="15">
        <v>26080</v>
      </c>
      <c r="T1601" s="15">
        <v>5156.91</v>
      </c>
      <c r="U1601" s="15">
        <v>0</v>
      </c>
      <c r="V1601" s="15">
        <v>203.49</v>
      </c>
      <c r="W1601" s="15">
        <v>29440.400000000001</v>
      </c>
      <c r="X1601" s="16">
        <v>70</v>
      </c>
      <c r="Y1601" s="16">
        <v>0</v>
      </c>
      <c r="Z1601" s="16">
        <v>0</v>
      </c>
      <c r="AA1601" s="16">
        <v>0</v>
      </c>
      <c r="AB1601" s="16">
        <v>70</v>
      </c>
      <c r="AC1601" s="16">
        <v>0</v>
      </c>
      <c r="AD1601" s="15">
        <v>0</v>
      </c>
      <c r="AE1601" s="15">
        <v>22385.5</v>
      </c>
      <c r="AF1601" s="17">
        <v>0</v>
      </c>
      <c r="AG1601" s="17">
        <v>0</v>
      </c>
      <c r="AH1601" s="17">
        <v>0</v>
      </c>
      <c r="AI1601" s="17">
        <v>0</v>
      </c>
      <c r="AJ1601" s="17">
        <v>0</v>
      </c>
      <c r="AK1601" s="17">
        <v>0</v>
      </c>
      <c r="AL1601" s="18">
        <v>371</v>
      </c>
      <c r="AM1601" s="18">
        <v>375</v>
      </c>
      <c r="AN1601" s="35">
        <v>42851</v>
      </c>
      <c r="AO1601" s="35">
        <v>42849</v>
      </c>
      <c r="AP1601" s="23" t="s">
        <v>50</v>
      </c>
      <c r="AQ1601" s="36">
        <v>42850.422430555554</v>
      </c>
      <c r="AR1601" s="20" t="s">
        <v>51</v>
      </c>
      <c r="AS1601" s="25" t="s">
        <v>50</v>
      </c>
      <c r="AT1601" s="37">
        <v>42850.879733796297</v>
      </c>
      <c r="AU1601" s="21" t="s">
        <v>57</v>
      </c>
    </row>
    <row r="1602" spans="1:47" x14ac:dyDescent="0.2">
      <c r="A1602" s="4" t="s">
        <v>208</v>
      </c>
      <c r="B1602" s="14" t="s">
        <v>209</v>
      </c>
      <c r="C1602" s="34">
        <v>42849</v>
      </c>
      <c r="D1602" s="15">
        <v>58255</v>
      </c>
      <c r="E1602" s="15">
        <v>58055</v>
      </c>
      <c r="F1602" s="15">
        <v>0</v>
      </c>
      <c r="G1602" s="15">
        <v>0</v>
      </c>
      <c r="H1602" s="15">
        <v>0</v>
      </c>
      <c r="I1602" s="15">
        <v>200</v>
      </c>
      <c r="J1602" s="15">
        <v>4494.6000000000004</v>
      </c>
      <c r="K1602" s="15">
        <v>0</v>
      </c>
      <c r="L1602" s="15">
        <v>425</v>
      </c>
      <c r="M1602" s="15">
        <v>210</v>
      </c>
      <c r="N1602" s="15">
        <v>7900</v>
      </c>
      <c r="O1602" s="15">
        <v>43523.199999999997</v>
      </c>
      <c r="P1602" s="15">
        <v>0</v>
      </c>
      <c r="Q1602" s="15">
        <v>2431</v>
      </c>
      <c r="R1602" s="15">
        <v>25330.400000000001</v>
      </c>
      <c r="S1602" s="15">
        <v>58055</v>
      </c>
      <c r="T1602" s="15">
        <v>12894.02</v>
      </c>
      <c r="U1602" s="15">
        <v>0</v>
      </c>
      <c r="V1602" s="15">
        <v>335.58</v>
      </c>
      <c r="W1602" s="15">
        <v>63384.6</v>
      </c>
      <c r="X1602" s="16">
        <v>0</v>
      </c>
      <c r="Y1602" s="16">
        <v>0</v>
      </c>
      <c r="Z1602" s="16">
        <v>0</v>
      </c>
      <c r="AA1602" s="16">
        <v>0</v>
      </c>
      <c r="AB1602" s="16">
        <v>0</v>
      </c>
      <c r="AC1602" s="16">
        <v>0</v>
      </c>
      <c r="AD1602" s="15">
        <v>0</v>
      </c>
      <c r="AE1602" s="15">
        <v>38393.599999999999</v>
      </c>
      <c r="AF1602" s="17">
        <v>-23.36</v>
      </c>
      <c r="AG1602" s="17">
        <v>0</v>
      </c>
      <c r="AH1602" s="17">
        <v>0</v>
      </c>
      <c r="AI1602" s="17">
        <v>0</v>
      </c>
      <c r="AJ1602" s="17">
        <v>0</v>
      </c>
      <c r="AK1602" s="17">
        <v>0</v>
      </c>
      <c r="AL1602" s="18">
        <v>734</v>
      </c>
      <c r="AM1602" s="18">
        <v>746</v>
      </c>
      <c r="AN1602" s="35">
        <v>42852</v>
      </c>
      <c r="AO1602" s="35">
        <v>42850</v>
      </c>
      <c r="AP1602" s="23" t="s">
        <v>50</v>
      </c>
      <c r="AQ1602" s="36">
        <v>42851.402916666666</v>
      </c>
      <c r="AR1602" s="20" t="s">
        <v>71</v>
      </c>
      <c r="AS1602" s="25" t="s">
        <v>50</v>
      </c>
      <c r="AT1602" s="37">
        <v>42851.483703703707</v>
      </c>
      <c r="AU1602" s="21" t="s">
        <v>51</v>
      </c>
    </row>
    <row r="1603" spans="1:47" x14ac:dyDescent="0.2">
      <c r="A1603" s="4" t="s">
        <v>208</v>
      </c>
      <c r="B1603" s="14" t="s">
        <v>209</v>
      </c>
      <c r="C1603" s="34">
        <v>42850</v>
      </c>
      <c r="D1603" s="15">
        <v>51385</v>
      </c>
      <c r="E1603" s="15">
        <v>50935</v>
      </c>
      <c r="F1603" s="15">
        <v>0</v>
      </c>
      <c r="G1603" s="15">
        <v>0</v>
      </c>
      <c r="H1603" s="15">
        <v>0</v>
      </c>
      <c r="I1603" s="15">
        <v>450</v>
      </c>
      <c r="J1603" s="15">
        <v>2427</v>
      </c>
      <c r="K1603" s="15">
        <v>0</v>
      </c>
      <c r="L1603" s="15">
        <v>320</v>
      </c>
      <c r="M1603" s="15">
        <v>355</v>
      </c>
      <c r="N1603" s="15">
        <v>3300</v>
      </c>
      <c r="O1603" s="15">
        <v>42560.5</v>
      </c>
      <c r="P1603" s="15">
        <v>0</v>
      </c>
      <c r="Q1603" s="15">
        <v>815</v>
      </c>
      <c r="R1603" s="15">
        <v>14411.5</v>
      </c>
      <c r="S1603" s="15">
        <v>50935</v>
      </c>
      <c r="T1603" s="15">
        <v>6649.07</v>
      </c>
      <c r="U1603" s="15">
        <v>0</v>
      </c>
      <c r="V1603" s="15">
        <v>202.93</v>
      </c>
      <c r="W1603" s="15">
        <v>54487</v>
      </c>
      <c r="X1603" s="16">
        <v>180</v>
      </c>
      <c r="Y1603" s="16">
        <v>0</v>
      </c>
      <c r="Z1603" s="16">
        <v>0</v>
      </c>
      <c r="AA1603" s="16">
        <v>0</v>
      </c>
      <c r="AB1603" s="16">
        <v>180</v>
      </c>
      <c r="AC1603" s="16">
        <v>0</v>
      </c>
      <c r="AD1603" s="15">
        <v>0</v>
      </c>
      <c r="AE1603" s="15">
        <v>39638.5</v>
      </c>
      <c r="AF1603" s="17">
        <v>-4.79</v>
      </c>
      <c r="AG1603" s="17">
        <v>0</v>
      </c>
      <c r="AH1603" s="17">
        <v>0</v>
      </c>
      <c r="AI1603" s="17">
        <v>0</v>
      </c>
      <c r="AJ1603" s="17">
        <v>0</v>
      </c>
      <c r="AK1603" s="17">
        <v>0</v>
      </c>
      <c r="AL1603" s="18">
        <v>639</v>
      </c>
      <c r="AM1603" s="18">
        <v>649</v>
      </c>
      <c r="AN1603" s="35">
        <v>42853</v>
      </c>
      <c r="AO1603" s="35">
        <v>42851</v>
      </c>
      <c r="AP1603" s="23" t="s">
        <v>50</v>
      </c>
      <c r="AQ1603" s="36">
        <v>42851.785046296296</v>
      </c>
      <c r="AR1603" s="20" t="s">
        <v>71</v>
      </c>
      <c r="AS1603" s="25" t="s">
        <v>50</v>
      </c>
      <c r="AT1603" s="37">
        <v>42852.415972222225</v>
      </c>
      <c r="AU1603" s="21" t="s">
        <v>51</v>
      </c>
    </row>
    <row r="1604" spans="1:47" x14ac:dyDescent="0.2">
      <c r="A1604" s="4" t="s">
        <v>208</v>
      </c>
      <c r="B1604" s="14" t="s">
        <v>209</v>
      </c>
      <c r="C1604" s="34">
        <v>42851</v>
      </c>
      <c r="D1604" s="15">
        <v>37870</v>
      </c>
      <c r="E1604" s="15">
        <v>37520</v>
      </c>
      <c r="F1604" s="15">
        <v>0</v>
      </c>
      <c r="G1604" s="15">
        <v>0</v>
      </c>
      <c r="H1604" s="15">
        <v>0</v>
      </c>
      <c r="I1604" s="15">
        <v>350</v>
      </c>
      <c r="J1604" s="15">
        <v>2737.35</v>
      </c>
      <c r="K1604" s="15">
        <v>0</v>
      </c>
      <c r="L1604" s="15">
        <v>320</v>
      </c>
      <c r="M1604" s="15">
        <v>200</v>
      </c>
      <c r="N1604" s="15">
        <v>2100</v>
      </c>
      <c r="O1604" s="15">
        <v>32979.949999999997</v>
      </c>
      <c r="P1604" s="15">
        <v>0</v>
      </c>
      <c r="Q1604" s="15">
        <v>1840</v>
      </c>
      <c r="R1604" s="15">
        <v>8407.4</v>
      </c>
      <c r="S1604" s="15">
        <v>37520</v>
      </c>
      <c r="T1604" s="15">
        <v>5494.26</v>
      </c>
      <c r="U1604" s="15">
        <v>0</v>
      </c>
      <c r="V1604" s="15">
        <v>213.09</v>
      </c>
      <c r="W1604" s="15">
        <v>41127.35</v>
      </c>
      <c r="X1604" s="16">
        <v>40</v>
      </c>
      <c r="Y1604" s="16">
        <v>0</v>
      </c>
      <c r="Z1604" s="16">
        <v>0</v>
      </c>
      <c r="AA1604" s="16">
        <v>0</v>
      </c>
      <c r="AB1604" s="16">
        <v>40</v>
      </c>
      <c r="AC1604" s="16">
        <v>0</v>
      </c>
      <c r="AD1604" s="15">
        <v>0</v>
      </c>
      <c r="AE1604" s="15">
        <v>29762.6</v>
      </c>
      <c r="AF1604" s="17">
        <v>-16.36</v>
      </c>
      <c r="AG1604" s="17">
        <v>0</v>
      </c>
      <c r="AH1604" s="17">
        <v>0</v>
      </c>
      <c r="AI1604" s="17">
        <v>0</v>
      </c>
      <c r="AJ1604" s="17">
        <v>0</v>
      </c>
      <c r="AK1604" s="17">
        <v>0</v>
      </c>
      <c r="AL1604" s="18">
        <v>524</v>
      </c>
      <c r="AM1604" s="18">
        <v>529</v>
      </c>
      <c r="AN1604" s="35">
        <v>42857</v>
      </c>
      <c r="AO1604" s="35">
        <v>42852</v>
      </c>
      <c r="AP1604" s="23" t="s">
        <v>50</v>
      </c>
      <c r="AQ1604" s="36">
        <v>42852.787314814814</v>
      </c>
      <c r="AR1604" s="20" t="s">
        <v>71</v>
      </c>
      <c r="AS1604" s="25" t="s">
        <v>50</v>
      </c>
      <c r="AT1604" s="37">
        <v>42853.463414351849</v>
      </c>
      <c r="AU1604" s="21" t="s">
        <v>51</v>
      </c>
    </row>
    <row r="1605" spans="1:47" x14ac:dyDescent="0.2">
      <c r="A1605" s="4" t="s">
        <v>208</v>
      </c>
      <c r="B1605" s="14" t="s">
        <v>209</v>
      </c>
      <c r="C1605" s="34">
        <v>42852</v>
      </c>
      <c r="D1605" s="15">
        <v>44620</v>
      </c>
      <c r="E1605" s="15">
        <v>44470</v>
      </c>
      <c r="F1605" s="15">
        <v>0</v>
      </c>
      <c r="G1605" s="15">
        <v>0</v>
      </c>
      <c r="H1605" s="15">
        <v>0</v>
      </c>
      <c r="I1605" s="15">
        <v>150</v>
      </c>
      <c r="J1605" s="15">
        <v>3550.32</v>
      </c>
      <c r="K1605" s="15">
        <v>0</v>
      </c>
      <c r="L1605" s="15">
        <v>310</v>
      </c>
      <c r="M1605" s="15">
        <v>270</v>
      </c>
      <c r="N1605" s="15">
        <v>1800</v>
      </c>
      <c r="O1605" s="15">
        <v>36414.92</v>
      </c>
      <c r="P1605" s="15">
        <v>0</v>
      </c>
      <c r="Q1605" s="15">
        <v>1030</v>
      </c>
      <c r="R1605" s="15">
        <v>13105.4</v>
      </c>
      <c r="S1605" s="15">
        <v>44470</v>
      </c>
      <c r="T1605" s="15">
        <v>5810.12</v>
      </c>
      <c r="U1605" s="15">
        <v>0</v>
      </c>
      <c r="V1605" s="15">
        <v>270.2</v>
      </c>
      <c r="W1605" s="15">
        <v>48750.32</v>
      </c>
      <c r="X1605" s="16">
        <v>0</v>
      </c>
      <c r="Y1605" s="16">
        <v>0</v>
      </c>
      <c r="Z1605" s="16">
        <v>0</v>
      </c>
      <c r="AA1605" s="16">
        <v>0</v>
      </c>
      <c r="AB1605" s="16">
        <v>0</v>
      </c>
      <c r="AC1605" s="16">
        <v>0</v>
      </c>
      <c r="AD1605" s="15">
        <v>0</v>
      </c>
      <c r="AE1605" s="15">
        <v>32284.6</v>
      </c>
      <c r="AF1605" s="17">
        <v>-6.06</v>
      </c>
      <c r="AG1605" s="17">
        <v>0</v>
      </c>
      <c r="AH1605" s="17">
        <v>0</v>
      </c>
      <c r="AI1605" s="17">
        <v>0</v>
      </c>
      <c r="AJ1605" s="17">
        <v>0</v>
      </c>
      <c r="AK1605" s="17">
        <v>0</v>
      </c>
      <c r="AL1605" s="18">
        <v>564</v>
      </c>
      <c r="AM1605" s="18">
        <v>577</v>
      </c>
      <c r="AN1605" s="35">
        <v>42858</v>
      </c>
      <c r="AO1605" s="35">
        <v>42853</v>
      </c>
      <c r="AP1605" s="23" t="s">
        <v>50</v>
      </c>
      <c r="AQ1605" s="36">
        <v>42855.845868055556</v>
      </c>
      <c r="AR1605" s="20" t="s">
        <v>51</v>
      </c>
      <c r="AS1605" s="25" t="s">
        <v>50</v>
      </c>
      <c r="AT1605" s="37">
        <v>42857.468946759262</v>
      </c>
      <c r="AU1605" s="21" t="s">
        <v>51</v>
      </c>
    </row>
    <row r="1606" spans="1:47" x14ac:dyDescent="0.2">
      <c r="A1606" s="4" t="s">
        <v>208</v>
      </c>
      <c r="B1606" s="14" t="s">
        <v>209</v>
      </c>
      <c r="C1606" s="34">
        <v>42853</v>
      </c>
      <c r="D1606" s="15">
        <v>32975</v>
      </c>
      <c r="E1606" s="15">
        <v>32775</v>
      </c>
      <c r="F1606" s="15">
        <v>0</v>
      </c>
      <c r="G1606" s="15">
        <v>0</v>
      </c>
      <c r="H1606" s="15">
        <v>0</v>
      </c>
      <c r="I1606" s="15">
        <v>200</v>
      </c>
      <c r="J1606" s="15">
        <v>1883.67</v>
      </c>
      <c r="K1606" s="15">
        <v>0</v>
      </c>
      <c r="L1606" s="15">
        <v>225</v>
      </c>
      <c r="M1606" s="15">
        <v>70</v>
      </c>
      <c r="N1606" s="15">
        <v>2200</v>
      </c>
      <c r="O1606" s="15">
        <v>28450.87</v>
      </c>
      <c r="P1606" s="15">
        <v>0</v>
      </c>
      <c r="Q1606" s="15">
        <v>390</v>
      </c>
      <c r="R1606" s="15">
        <v>8512.7999999999993</v>
      </c>
      <c r="S1606" s="15">
        <v>32775</v>
      </c>
      <c r="T1606" s="15">
        <v>4436.1400000000003</v>
      </c>
      <c r="U1606" s="15">
        <v>0</v>
      </c>
      <c r="V1606" s="15">
        <v>142.53</v>
      </c>
      <c r="W1606" s="15">
        <v>35153.67</v>
      </c>
      <c r="X1606" s="16">
        <v>0</v>
      </c>
      <c r="Y1606" s="16">
        <v>0</v>
      </c>
      <c r="Z1606" s="16">
        <v>0</v>
      </c>
      <c r="AA1606" s="16">
        <v>0</v>
      </c>
      <c r="AB1606" s="16">
        <v>0</v>
      </c>
      <c r="AC1606" s="16">
        <v>0</v>
      </c>
      <c r="AD1606" s="15">
        <v>0</v>
      </c>
      <c r="AE1606" s="15">
        <v>26272.2</v>
      </c>
      <c r="AF1606" s="17">
        <v>0</v>
      </c>
      <c r="AG1606" s="17">
        <v>0</v>
      </c>
      <c r="AH1606" s="17">
        <v>1200</v>
      </c>
      <c r="AI1606" s="17">
        <v>-390</v>
      </c>
      <c r="AJ1606" s="17">
        <v>0</v>
      </c>
      <c r="AK1606" s="17">
        <v>0</v>
      </c>
      <c r="AL1606" s="18">
        <v>396</v>
      </c>
      <c r="AM1606" s="18">
        <v>404</v>
      </c>
      <c r="AN1606" s="35">
        <v>42859</v>
      </c>
      <c r="AO1606" s="35">
        <v>42857</v>
      </c>
      <c r="AP1606" s="23" t="s">
        <v>50</v>
      </c>
      <c r="AQ1606" s="36">
        <v>42857.831736111111</v>
      </c>
      <c r="AR1606" s="20" t="s">
        <v>71</v>
      </c>
      <c r="AS1606" s="25" t="s">
        <v>50</v>
      </c>
      <c r="AT1606" s="37">
        <v>42857.881354166668</v>
      </c>
      <c r="AU1606" s="21" t="s">
        <v>51</v>
      </c>
    </row>
    <row r="1607" spans="1:47" x14ac:dyDescent="0.2">
      <c r="A1607" s="4" t="s">
        <v>208</v>
      </c>
      <c r="B1607" s="14" t="s">
        <v>209</v>
      </c>
      <c r="C1607" s="34">
        <v>42854</v>
      </c>
      <c r="D1607" s="15">
        <v>26195</v>
      </c>
      <c r="E1607" s="15">
        <v>26045</v>
      </c>
      <c r="F1607" s="15">
        <v>0</v>
      </c>
      <c r="G1607" s="15">
        <v>0</v>
      </c>
      <c r="H1607" s="15">
        <v>0</v>
      </c>
      <c r="I1607" s="15">
        <v>150</v>
      </c>
      <c r="J1607" s="15">
        <v>2470.8000000000002</v>
      </c>
      <c r="K1607" s="15">
        <v>0</v>
      </c>
      <c r="L1607" s="15">
        <v>150</v>
      </c>
      <c r="M1607" s="15">
        <v>165</v>
      </c>
      <c r="N1607" s="15">
        <v>100</v>
      </c>
      <c r="O1607" s="15">
        <v>21125.3</v>
      </c>
      <c r="P1607" s="15">
        <v>0</v>
      </c>
      <c r="Q1607" s="15">
        <v>840</v>
      </c>
      <c r="R1607" s="15">
        <v>7115.5</v>
      </c>
      <c r="S1607" s="15">
        <v>26045</v>
      </c>
      <c r="T1607" s="15">
        <v>2853.56</v>
      </c>
      <c r="U1607" s="15">
        <v>0</v>
      </c>
      <c r="V1607" s="15">
        <v>182.24</v>
      </c>
      <c r="W1607" s="15">
        <v>28980.799999999999</v>
      </c>
      <c r="X1607" s="16">
        <v>370</v>
      </c>
      <c r="Y1607" s="16">
        <v>0</v>
      </c>
      <c r="Z1607" s="16">
        <v>0</v>
      </c>
      <c r="AA1607" s="16">
        <v>0</v>
      </c>
      <c r="AB1607" s="16">
        <v>370</v>
      </c>
      <c r="AC1607" s="16">
        <v>0</v>
      </c>
      <c r="AD1607" s="15">
        <v>0</v>
      </c>
      <c r="AE1607" s="15">
        <v>18709.5</v>
      </c>
      <c r="AF1607" s="17">
        <v>0</v>
      </c>
      <c r="AG1607" s="17">
        <v>0</v>
      </c>
      <c r="AH1607" s="17">
        <v>0</v>
      </c>
      <c r="AI1607" s="17">
        <v>-840</v>
      </c>
      <c r="AJ1607" s="17">
        <v>0</v>
      </c>
      <c r="AK1607" s="17">
        <v>0</v>
      </c>
      <c r="AL1607" s="18">
        <v>340</v>
      </c>
      <c r="AM1607" s="18">
        <v>352</v>
      </c>
      <c r="AN1607" s="35">
        <v>42859</v>
      </c>
      <c r="AO1607" s="35">
        <v>42857</v>
      </c>
      <c r="AP1607" s="23" t="s">
        <v>50</v>
      </c>
      <c r="AQ1607" s="36">
        <v>42857.832268518519</v>
      </c>
      <c r="AR1607" s="20" t="s">
        <v>71</v>
      </c>
      <c r="AS1607" s="25" t="s">
        <v>50</v>
      </c>
      <c r="AT1607" s="37">
        <v>42857.881354166668</v>
      </c>
      <c r="AU1607" s="21" t="s">
        <v>51</v>
      </c>
    </row>
    <row r="1608" spans="1:47" x14ac:dyDescent="0.2">
      <c r="A1608" s="4" t="s">
        <v>210</v>
      </c>
      <c r="B1608" s="14" t="s">
        <v>211</v>
      </c>
      <c r="C1608" s="34">
        <v>42826</v>
      </c>
      <c r="D1608" s="15">
        <v>18750</v>
      </c>
      <c r="E1608" s="15">
        <v>18550</v>
      </c>
      <c r="F1608" s="15">
        <v>0</v>
      </c>
      <c r="G1608" s="15">
        <v>0</v>
      </c>
      <c r="H1608" s="15">
        <v>0</v>
      </c>
      <c r="I1608" s="15">
        <v>200</v>
      </c>
      <c r="J1608" s="15">
        <v>263.64</v>
      </c>
      <c r="K1608" s="15">
        <v>0</v>
      </c>
      <c r="L1608" s="15">
        <v>315</v>
      </c>
      <c r="M1608" s="15">
        <v>220</v>
      </c>
      <c r="N1608" s="15">
        <v>0</v>
      </c>
      <c r="O1608" s="15">
        <v>17250.900000000001</v>
      </c>
      <c r="P1608" s="15">
        <v>0</v>
      </c>
      <c r="Q1608" s="15">
        <v>814.94</v>
      </c>
      <c r="R1608" s="15">
        <v>1482.8</v>
      </c>
      <c r="S1608" s="15">
        <v>18550</v>
      </c>
      <c r="T1608" s="15">
        <v>946.39</v>
      </c>
      <c r="U1608" s="15">
        <v>0</v>
      </c>
      <c r="V1608" s="15">
        <v>52.25</v>
      </c>
      <c r="W1608" s="15">
        <v>19548.64</v>
      </c>
      <c r="X1608" s="16">
        <v>0</v>
      </c>
      <c r="Y1608" s="16">
        <v>0</v>
      </c>
      <c r="Z1608" s="16">
        <v>0</v>
      </c>
      <c r="AA1608" s="16">
        <v>0</v>
      </c>
      <c r="AB1608" s="16">
        <v>0</v>
      </c>
      <c r="AC1608" s="16">
        <v>0</v>
      </c>
      <c r="AD1608" s="15">
        <v>0</v>
      </c>
      <c r="AE1608" s="15">
        <v>16452.259999999998</v>
      </c>
      <c r="AF1608" s="17">
        <v>-18.75</v>
      </c>
      <c r="AG1608" s="17">
        <v>0.74</v>
      </c>
      <c r="AH1608" s="17">
        <v>0</v>
      </c>
      <c r="AI1608" s="17">
        <v>0</v>
      </c>
      <c r="AJ1608" s="17">
        <v>0</v>
      </c>
      <c r="AK1608" s="17">
        <v>0</v>
      </c>
      <c r="AL1608" s="18">
        <v>177</v>
      </c>
      <c r="AM1608" s="18">
        <v>190</v>
      </c>
      <c r="AN1608" s="35">
        <v>42830</v>
      </c>
      <c r="AO1608" s="35">
        <v>42828</v>
      </c>
      <c r="AP1608" s="23" t="s">
        <v>50</v>
      </c>
      <c r="AQ1608" s="36">
        <v>42829.544699074075</v>
      </c>
      <c r="AR1608" s="20" t="s">
        <v>51</v>
      </c>
      <c r="AS1608" s="25" t="s">
        <v>50</v>
      </c>
      <c r="AT1608" s="37">
        <v>42850.879733796297</v>
      </c>
      <c r="AU1608" s="21" t="s">
        <v>57</v>
      </c>
    </row>
    <row r="1609" spans="1:47" x14ac:dyDescent="0.2">
      <c r="A1609" s="4" t="s">
        <v>210</v>
      </c>
      <c r="B1609" s="14" t="s">
        <v>211</v>
      </c>
      <c r="C1609" s="34">
        <v>42828</v>
      </c>
      <c r="D1609" s="15">
        <v>45115</v>
      </c>
      <c r="E1609" s="15">
        <v>44915</v>
      </c>
      <c r="F1609" s="15">
        <v>100</v>
      </c>
      <c r="G1609" s="15">
        <v>0</v>
      </c>
      <c r="H1609" s="15">
        <v>0</v>
      </c>
      <c r="I1609" s="15">
        <v>100</v>
      </c>
      <c r="J1609" s="15">
        <v>585.87</v>
      </c>
      <c r="K1609" s="15">
        <v>0</v>
      </c>
      <c r="L1609" s="15">
        <v>725</v>
      </c>
      <c r="M1609" s="15">
        <v>110</v>
      </c>
      <c r="N1609" s="15">
        <v>400</v>
      </c>
      <c r="O1609" s="15">
        <v>44300.17</v>
      </c>
      <c r="P1609" s="15">
        <v>0</v>
      </c>
      <c r="Q1609" s="15">
        <v>0</v>
      </c>
      <c r="R1609" s="15">
        <v>2635.7</v>
      </c>
      <c r="S1609" s="15">
        <v>44915</v>
      </c>
      <c r="T1609" s="15">
        <v>2020.87</v>
      </c>
      <c r="U1609" s="15">
        <v>0</v>
      </c>
      <c r="V1609" s="15">
        <v>0</v>
      </c>
      <c r="W1609" s="15">
        <v>46535.87</v>
      </c>
      <c r="X1609" s="16">
        <v>0</v>
      </c>
      <c r="Y1609" s="16">
        <v>0</v>
      </c>
      <c r="Z1609" s="16">
        <v>0</v>
      </c>
      <c r="AA1609" s="16">
        <v>0</v>
      </c>
      <c r="AB1609" s="16">
        <v>0</v>
      </c>
      <c r="AC1609" s="16">
        <v>0</v>
      </c>
      <c r="AD1609" s="15">
        <v>0</v>
      </c>
      <c r="AE1609" s="15">
        <v>42879.3</v>
      </c>
      <c r="AF1609" s="17">
        <v>0</v>
      </c>
      <c r="AG1609" s="17">
        <v>0</v>
      </c>
      <c r="AH1609" s="17">
        <v>0</v>
      </c>
      <c r="AI1609" s="17">
        <v>0</v>
      </c>
      <c r="AJ1609" s="17">
        <v>0</v>
      </c>
      <c r="AK1609" s="17">
        <v>0</v>
      </c>
      <c r="AL1609" s="18">
        <v>519</v>
      </c>
      <c r="AM1609" s="18">
        <v>540</v>
      </c>
      <c r="AN1609" s="35">
        <v>42832</v>
      </c>
      <c r="AO1609" s="35">
        <v>42829</v>
      </c>
      <c r="AP1609" s="23" t="s">
        <v>50</v>
      </c>
      <c r="AQ1609" s="36">
        <v>42832.359039351853</v>
      </c>
      <c r="AR1609" s="20" t="s">
        <v>51</v>
      </c>
      <c r="AS1609" s="25" t="s">
        <v>50</v>
      </c>
      <c r="AT1609" s="37">
        <v>42850.879733796297</v>
      </c>
      <c r="AU1609" s="21" t="s">
        <v>57</v>
      </c>
    </row>
    <row r="1610" spans="1:47" x14ac:dyDescent="0.2">
      <c r="A1610" s="4" t="s">
        <v>210</v>
      </c>
      <c r="B1610" s="14" t="s">
        <v>211</v>
      </c>
      <c r="C1610" s="34">
        <v>42829</v>
      </c>
      <c r="D1610" s="15">
        <v>29520</v>
      </c>
      <c r="E1610" s="15">
        <v>29270</v>
      </c>
      <c r="F1610" s="15">
        <v>150</v>
      </c>
      <c r="G1610" s="15">
        <v>0</v>
      </c>
      <c r="H1610" s="15">
        <v>0</v>
      </c>
      <c r="I1610" s="15">
        <v>100</v>
      </c>
      <c r="J1610" s="15">
        <v>172.5</v>
      </c>
      <c r="K1610" s="15">
        <v>0</v>
      </c>
      <c r="L1610" s="15">
        <v>310</v>
      </c>
      <c r="M1610" s="15">
        <v>700</v>
      </c>
      <c r="N1610" s="15">
        <v>1300</v>
      </c>
      <c r="O1610" s="15">
        <v>30458.6</v>
      </c>
      <c r="P1610" s="15">
        <v>0</v>
      </c>
      <c r="Q1610" s="15">
        <v>0</v>
      </c>
      <c r="R1610" s="15">
        <v>1543.9</v>
      </c>
      <c r="S1610" s="15">
        <v>29270</v>
      </c>
      <c r="T1610" s="15">
        <v>2732.5</v>
      </c>
      <c r="U1610" s="15">
        <v>0</v>
      </c>
      <c r="V1610" s="15">
        <v>0</v>
      </c>
      <c r="W1610" s="15">
        <v>30702.5</v>
      </c>
      <c r="X1610" s="16">
        <v>0</v>
      </c>
      <c r="Y1610" s="16">
        <v>0</v>
      </c>
      <c r="Z1610" s="16">
        <v>0</v>
      </c>
      <c r="AA1610" s="16">
        <v>0</v>
      </c>
      <c r="AB1610" s="16">
        <v>0</v>
      </c>
      <c r="AC1610" s="16">
        <v>0</v>
      </c>
      <c r="AD1610" s="15">
        <v>0</v>
      </c>
      <c r="AE1610" s="15">
        <v>29276.1</v>
      </c>
      <c r="AF1610" s="17">
        <v>0</v>
      </c>
      <c r="AG1610" s="17">
        <v>0</v>
      </c>
      <c r="AH1610" s="17">
        <v>0</v>
      </c>
      <c r="AI1610" s="17">
        <v>0</v>
      </c>
      <c r="AJ1610" s="17">
        <v>0</v>
      </c>
      <c r="AK1610" s="17">
        <v>0</v>
      </c>
      <c r="AL1610" s="18">
        <v>289</v>
      </c>
      <c r="AM1610" s="18">
        <v>308</v>
      </c>
      <c r="AN1610" s="35">
        <v>42835</v>
      </c>
      <c r="AO1610" s="35">
        <v>42830</v>
      </c>
      <c r="AP1610" s="23" t="s">
        <v>50</v>
      </c>
      <c r="AQ1610" s="36">
        <v>42834.911504629628</v>
      </c>
      <c r="AR1610" s="20" t="s">
        <v>51</v>
      </c>
      <c r="AS1610" s="25" t="s">
        <v>50</v>
      </c>
      <c r="AT1610" s="37">
        <v>42850.879733796297</v>
      </c>
      <c r="AU1610" s="21" t="s">
        <v>57</v>
      </c>
    </row>
    <row r="1611" spans="1:47" x14ac:dyDescent="0.2">
      <c r="A1611" s="4" t="s">
        <v>210</v>
      </c>
      <c r="B1611" s="14" t="s">
        <v>211</v>
      </c>
      <c r="C1611" s="34">
        <v>42830</v>
      </c>
      <c r="D1611" s="15">
        <v>25325</v>
      </c>
      <c r="E1611" s="15">
        <v>25175</v>
      </c>
      <c r="F1611" s="15">
        <v>0</v>
      </c>
      <c r="G1611" s="15">
        <v>0</v>
      </c>
      <c r="H1611" s="15">
        <v>0</v>
      </c>
      <c r="I1611" s="15">
        <v>150</v>
      </c>
      <c r="J1611" s="15">
        <v>161.1</v>
      </c>
      <c r="K1611" s="15">
        <v>0</v>
      </c>
      <c r="L1611" s="15">
        <v>530</v>
      </c>
      <c r="M1611" s="15">
        <v>320</v>
      </c>
      <c r="N1611" s="15">
        <v>0</v>
      </c>
      <c r="O1611" s="15">
        <v>25058.6</v>
      </c>
      <c r="P1611" s="15">
        <v>0</v>
      </c>
      <c r="Q1611" s="15">
        <v>0</v>
      </c>
      <c r="R1611" s="15">
        <v>1277.5</v>
      </c>
      <c r="S1611" s="15">
        <v>25175</v>
      </c>
      <c r="T1611" s="15">
        <v>1161.0999999999999</v>
      </c>
      <c r="U1611" s="15">
        <v>0</v>
      </c>
      <c r="V1611" s="15">
        <v>0</v>
      </c>
      <c r="W1611" s="15">
        <v>26336.1</v>
      </c>
      <c r="X1611" s="16">
        <v>0</v>
      </c>
      <c r="Y1611" s="16">
        <v>0</v>
      </c>
      <c r="Z1611" s="16">
        <v>0</v>
      </c>
      <c r="AA1611" s="16">
        <v>0</v>
      </c>
      <c r="AB1611" s="16">
        <v>0</v>
      </c>
      <c r="AC1611" s="16">
        <v>0</v>
      </c>
      <c r="AD1611" s="15">
        <v>0</v>
      </c>
      <c r="AE1611" s="15">
        <v>24047.5</v>
      </c>
      <c r="AF1611" s="17">
        <v>0</v>
      </c>
      <c r="AG1611" s="17">
        <v>0</v>
      </c>
      <c r="AH1611" s="17">
        <v>0</v>
      </c>
      <c r="AI1611" s="17">
        <v>0</v>
      </c>
      <c r="AJ1611" s="17">
        <v>0</v>
      </c>
      <c r="AK1611" s="17">
        <v>0</v>
      </c>
      <c r="AL1611" s="18">
        <v>283</v>
      </c>
      <c r="AM1611" s="18">
        <v>297</v>
      </c>
      <c r="AN1611" s="35">
        <v>42835</v>
      </c>
      <c r="AO1611" s="35">
        <v>42832</v>
      </c>
      <c r="AP1611" s="23" t="s">
        <v>50</v>
      </c>
      <c r="AQ1611" s="36">
        <v>42834.963356481479</v>
      </c>
      <c r="AR1611" s="20" t="s">
        <v>51</v>
      </c>
      <c r="AS1611" s="25" t="s">
        <v>50</v>
      </c>
      <c r="AT1611" s="37">
        <v>42850.879733796297</v>
      </c>
      <c r="AU1611" s="21" t="s">
        <v>57</v>
      </c>
    </row>
    <row r="1612" spans="1:47" x14ac:dyDescent="0.2">
      <c r="A1612" s="4" t="s">
        <v>210</v>
      </c>
      <c r="B1612" s="14" t="s">
        <v>211</v>
      </c>
      <c r="C1612" s="34">
        <v>42832</v>
      </c>
      <c r="D1612" s="15">
        <v>50205</v>
      </c>
      <c r="E1612" s="15">
        <v>50055</v>
      </c>
      <c r="F1612" s="15">
        <v>0</v>
      </c>
      <c r="G1612" s="15">
        <v>0</v>
      </c>
      <c r="H1612" s="15">
        <v>0</v>
      </c>
      <c r="I1612" s="15">
        <v>150</v>
      </c>
      <c r="J1612" s="15">
        <v>815.67</v>
      </c>
      <c r="K1612" s="15">
        <v>0</v>
      </c>
      <c r="L1612" s="15">
        <v>320</v>
      </c>
      <c r="M1612" s="15">
        <v>790</v>
      </c>
      <c r="N1612" s="15">
        <v>5500</v>
      </c>
      <c r="O1612" s="15">
        <v>55300.87</v>
      </c>
      <c r="P1612" s="15">
        <v>0</v>
      </c>
      <c r="Q1612" s="15">
        <v>0</v>
      </c>
      <c r="R1612" s="15">
        <v>2329.8000000000002</v>
      </c>
      <c r="S1612" s="15">
        <v>50055</v>
      </c>
      <c r="T1612" s="15">
        <v>7575.67</v>
      </c>
      <c r="U1612" s="15">
        <v>0</v>
      </c>
      <c r="V1612" s="15">
        <v>0</v>
      </c>
      <c r="W1612" s="15">
        <v>52130.67</v>
      </c>
      <c r="X1612" s="16">
        <v>0</v>
      </c>
      <c r="Y1612" s="16">
        <v>0</v>
      </c>
      <c r="Z1612" s="16">
        <v>0</v>
      </c>
      <c r="AA1612" s="16">
        <v>0</v>
      </c>
      <c r="AB1612" s="16">
        <v>0</v>
      </c>
      <c r="AC1612" s="16">
        <v>0</v>
      </c>
      <c r="AD1612" s="15">
        <v>0</v>
      </c>
      <c r="AE1612" s="15">
        <v>53375.199999999997</v>
      </c>
      <c r="AF1612" s="17">
        <v>0</v>
      </c>
      <c r="AG1612" s="17">
        <v>0</v>
      </c>
      <c r="AH1612" s="17">
        <v>0</v>
      </c>
      <c r="AI1612" s="17">
        <v>0</v>
      </c>
      <c r="AJ1612" s="17">
        <v>0</v>
      </c>
      <c r="AK1612" s="17">
        <v>0</v>
      </c>
      <c r="AL1612" s="18">
        <v>576</v>
      </c>
      <c r="AM1612" s="18">
        <v>611</v>
      </c>
      <c r="AN1612" s="35">
        <v>42837</v>
      </c>
      <c r="AO1612" s="35">
        <v>42833</v>
      </c>
      <c r="AP1612" s="23" t="s">
        <v>50</v>
      </c>
      <c r="AQ1612" s="36">
        <v>42835.83185185185</v>
      </c>
      <c r="AR1612" s="20" t="s">
        <v>51</v>
      </c>
      <c r="AS1612" s="25" t="s">
        <v>50</v>
      </c>
      <c r="AT1612" s="37">
        <v>42850.879733796297</v>
      </c>
      <c r="AU1612" s="21" t="s">
        <v>57</v>
      </c>
    </row>
    <row r="1613" spans="1:47" x14ac:dyDescent="0.2">
      <c r="A1613" s="4" t="s">
        <v>210</v>
      </c>
      <c r="B1613" s="14" t="s">
        <v>211</v>
      </c>
      <c r="C1613" s="34">
        <v>42833</v>
      </c>
      <c r="D1613" s="15">
        <v>23545</v>
      </c>
      <c r="E1613" s="15">
        <v>23495</v>
      </c>
      <c r="F1613" s="15">
        <v>0</v>
      </c>
      <c r="G1613" s="15">
        <v>0</v>
      </c>
      <c r="H1613" s="15">
        <v>0</v>
      </c>
      <c r="I1613" s="15">
        <v>50</v>
      </c>
      <c r="J1613" s="15">
        <v>472.44</v>
      </c>
      <c r="K1613" s="15">
        <v>0</v>
      </c>
      <c r="L1613" s="15">
        <v>300</v>
      </c>
      <c r="M1613" s="15">
        <v>225</v>
      </c>
      <c r="N1613" s="15">
        <v>300</v>
      </c>
      <c r="O1613" s="15">
        <v>22956.54</v>
      </c>
      <c r="P1613" s="15">
        <v>0</v>
      </c>
      <c r="Q1613" s="15">
        <v>205</v>
      </c>
      <c r="R1613" s="15">
        <v>1680.9</v>
      </c>
      <c r="S1613" s="15">
        <v>23495</v>
      </c>
      <c r="T1613" s="15">
        <v>1347.44</v>
      </c>
      <c r="U1613" s="15">
        <v>0</v>
      </c>
      <c r="V1613" s="15">
        <v>0</v>
      </c>
      <c r="W1613" s="15">
        <v>24542.44</v>
      </c>
      <c r="X1613" s="16">
        <v>0</v>
      </c>
      <c r="Y1613" s="16">
        <v>0</v>
      </c>
      <c r="Z1613" s="16">
        <v>0</v>
      </c>
      <c r="AA1613" s="16">
        <v>0</v>
      </c>
      <c r="AB1613" s="16">
        <v>0</v>
      </c>
      <c r="AC1613" s="16">
        <v>0</v>
      </c>
      <c r="AD1613" s="15">
        <v>0</v>
      </c>
      <c r="AE1613" s="15">
        <v>21959.1</v>
      </c>
      <c r="AF1613" s="17">
        <v>-4.71</v>
      </c>
      <c r="AG1613" s="17">
        <v>0</v>
      </c>
      <c r="AH1613" s="17">
        <v>0</v>
      </c>
      <c r="AI1613" s="17">
        <v>0</v>
      </c>
      <c r="AJ1613" s="17">
        <v>0</v>
      </c>
      <c r="AK1613" s="17">
        <v>0</v>
      </c>
      <c r="AL1613" s="18">
        <v>210</v>
      </c>
      <c r="AM1613" s="18">
        <v>225</v>
      </c>
      <c r="AN1613" s="35">
        <v>42837</v>
      </c>
      <c r="AO1613" s="35">
        <v>42835</v>
      </c>
      <c r="AP1613" s="23" t="s">
        <v>50</v>
      </c>
      <c r="AQ1613" s="36">
        <v>42836.569166666668</v>
      </c>
      <c r="AR1613" s="20" t="s">
        <v>51</v>
      </c>
      <c r="AS1613" s="25" t="s">
        <v>50</v>
      </c>
      <c r="AT1613" s="37">
        <v>42850.879733796297</v>
      </c>
      <c r="AU1613" s="21" t="s">
        <v>57</v>
      </c>
    </row>
    <row r="1614" spans="1:47" x14ac:dyDescent="0.2">
      <c r="A1614" s="4" t="s">
        <v>210</v>
      </c>
      <c r="B1614" s="14" t="s">
        <v>211</v>
      </c>
      <c r="C1614" s="34">
        <v>42835</v>
      </c>
      <c r="D1614" s="15">
        <v>42370</v>
      </c>
      <c r="E1614" s="15">
        <v>42270</v>
      </c>
      <c r="F1614" s="15">
        <v>0</v>
      </c>
      <c r="G1614" s="15">
        <v>0</v>
      </c>
      <c r="H1614" s="15">
        <v>0</v>
      </c>
      <c r="I1614" s="15">
        <v>100</v>
      </c>
      <c r="J1614" s="15">
        <v>236.1</v>
      </c>
      <c r="K1614" s="15">
        <v>0</v>
      </c>
      <c r="L1614" s="15">
        <v>345</v>
      </c>
      <c r="M1614" s="15">
        <v>985</v>
      </c>
      <c r="N1614" s="15">
        <v>700</v>
      </c>
      <c r="O1614" s="15">
        <v>40586.400000000001</v>
      </c>
      <c r="P1614" s="15">
        <v>0</v>
      </c>
      <c r="Q1614" s="15">
        <v>1015</v>
      </c>
      <c r="R1614" s="15">
        <v>3034.7</v>
      </c>
      <c r="S1614" s="15">
        <v>42270</v>
      </c>
      <c r="T1614" s="15">
        <v>2366.1</v>
      </c>
      <c r="U1614" s="15">
        <v>0</v>
      </c>
      <c r="V1614" s="15">
        <v>0</v>
      </c>
      <c r="W1614" s="15">
        <v>43936.1</v>
      </c>
      <c r="X1614" s="16">
        <v>0</v>
      </c>
      <c r="Y1614" s="16">
        <v>0</v>
      </c>
      <c r="Z1614" s="16">
        <v>0</v>
      </c>
      <c r="AA1614" s="16">
        <v>0</v>
      </c>
      <c r="AB1614" s="16">
        <v>0</v>
      </c>
      <c r="AC1614" s="16">
        <v>0</v>
      </c>
      <c r="AD1614" s="15">
        <v>0</v>
      </c>
      <c r="AE1614" s="15">
        <v>39020.300000000003</v>
      </c>
      <c r="AF1614" s="17">
        <v>-23.35</v>
      </c>
      <c r="AG1614" s="17">
        <v>0</v>
      </c>
      <c r="AH1614" s="17">
        <v>0</v>
      </c>
      <c r="AI1614" s="17">
        <v>0</v>
      </c>
      <c r="AJ1614" s="17">
        <v>0</v>
      </c>
      <c r="AK1614" s="17">
        <v>0</v>
      </c>
      <c r="AL1614" s="18">
        <v>500</v>
      </c>
      <c r="AM1614" s="18">
        <v>514</v>
      </c>
      <c r="AN1614" s="35">
        <v>42842</v>
      </c>
      <c r="AO1614" s="35">
        <v>42836</v>
      </c>
      <c r="AP1614" s="23" t="s">
        <v>50</v>
      </c>
      <c r="AQ1614" s="36">
        <v>42837.451342592591</v>
      </c>
      <c r="AR1614" s="20" t="s">
        <v>51</v>
      </c>
      <c r="AS1614" s="25" t="s">
        <v>50</v>
      </c>
      <c r="AT1614" s="37">
        <v>42850.879733796297</v>
      </c>
      <c r="AU1614" s="21" t="s">
        <v>57</v>
      </c>
    </row>
    <row r="1615" spans="1:47" x14ac:dyDescent="0.2">
      <c r="A1615" s="4" t="s">
        <v>210</v>
      </c>
      <c r="B1615" s="14" t="s">
        <v>211</v>
      </c>
      <c r="C1615" s="34">
        <v>42836</v>
      </c>
      <c r="D1615" s="15">
        <v>20455</v>
      </c>
      <c r="E1615" s="15">
        <v>20305</v>
      </c>
      <c r="F1615" s="15">
        <v>0</v>
      </c>
      <c r="G1615" s="15">
        <v>0</v>
      </c>
      <c r="H1615" s="15">
        <v>0</v>
      </c>
      <c r="I1615" s="15">
        <v>150</v>
      </c>
      <c r="J1615" s="15">
        <v>138.81</v>
      </c>
      <c r="K1615" s="15">
        <v>0</v>
      </c>
      <c r="L1615" s="15">
        <v>215</v>
      </c>
      <c r="M1615" s="15">
        <v>30</v>
      </c>
      <c r="N1615" s="15">
        <v>0</v>
      </c>
      <c r="O1615" s="15">
        <v>17983.810000000001</v>
      </c>
      <c r="P1615" s="15">
        <v>0</v>
      </c>
      <c r="Q1615" s="15">
        <v>2755</v>
      </c>
      <c r="R1615" s="15">
        <v>100</v>
      </c>
      <c r="S1615" s="15">
        <v>20305</v>
      </c>
      <c r="T1615" s="15">
        <v>533.80999999999995</v>
      </c>
      <c r="U1615" s="15">
        <v>0</v>
      </c>
      <c r="V1615" s="15">
        <v>0</v>
      </c>
      <c r="W1615" s="15">
        <v>20838.810000000001</v>
      </c>
      <c r="X1615" s="16">
        <v>0</v>
      </c>
      <c r="Y1615" s="16">
        <v>0</v>
      </c>
      <c r="Z1615" s="16">
        <v>0</v>
      </c>
      <c r="AA1615" s="16">
        <v>0</v>
      </c>
      <c r="AB1615" s="16">
        <v>0</v>
      </c>
      <c r="AC1615" s="16">
        <v>0</v>
      </c>
      <c r="AD1615" s="15">
        <v>0</v>
      </c>
      <c r="AE1615" s="15">
        <v>17600</v>
      </c>
      <c r="AF1615" s="17">
        <v>-50.11</v>
      </c>
      <c r="AG1615" s="17">
        <v>0</v>
      </c>
      <c r="AH1615" s="17">
        <v>150</v>
      </c>
      <c r="AI1615" s="17">
        <v>0</v>
      </c>
      <c r="AJ1615" s="17">
        <v>0</v>
      </c>
      <c r="AK1615" s="17">
        <v>0</v>
      </c>
      <c r="AL1615" s="18">
        <v>174</v>
      </c>
      <c r="AM1615" s="18">
        <v>197</v>
      </c>
      <c r="AN1615" s="35">
        <v>42843</v>
      </c>
      <c r="AO1615" s="35">
        <v>42837</v>
      </c>
      <c r="AP1615" s="23" t="s">
        <v>50</v>
      </c>
      <c r="AQ1615" s="36">
        <v>42841.680879629632</v>
      </c>
      <c r="AR1615" s="20" t="s">
        <v>51</v>
      </c>
      <c r="AS1615" s="25" t="s">
        <v>50</v>
      </c>
      <c r="AT1615" s="37">
        <v>42850.879733796297</v>
      </c>
      <c r="AU1615" s="21" t="s">
        <v>57</v>
      </c>
    </row>
    <row r="1616" spans="1:47" x14ac:dyDescent="0.2">
      <c r="A1616" s="4" t="s">
        <v>210</v>
      </c>
      <c r="B1616" s="14" t="s">
        <v>211</v>
      </c>
      <c r="C1616" s="34">
        <v>42837</v>
      </c>
      <c r="D1616" s="15">
        <v>2935</v>
      </c>
      <c r="E1616" s="15">
        <v>2935</v>
      </c>
      <c r="F1616" s="15">
        <v>0</v>
      </c>
      <c r="G1616" s="15">
        <v>0</v>
      </c>
      <c r="H1616" s="15">
        <v>0</v>
      </c>
      <c r="I1616" s="15">
        <v>0</v>
      </c>
      <c r="J1616" s="15">
        <v>515.30999999999995</v>
      </c>
      <c r="K1616" s="15">
        <v>0</v>
      </c>
      <c r="L1616" s="15">
        <v>60</v>
      </c>
      <c r="M1616" s="15">
        <v>145</v>
      </c>
      <c r="N1616" s="15">
        <v>0</v>
      </c>
      <c r="O1616" s="15">
        <v>3655.31</v>
      </c>
      <c r="P1616" s="15">
        <v>0</v>
      </c>
      <c r="Q1616" s="15">
        <v>0</v>
      </c>
      <c r="R1616" s="15">
        <v>0</v>
      </c>
      <c r="S1616" s="15">
        <v>2935</v>
      </c>
      <c r="T1616" s="15">
        <v>720.31</v>
      </c>
      <c r="U1616" s="15">
        <v>0</v>
      </c>
      <c r="V1616" s="15">
        <v>0</v>
      </c>
      <c r="W1616" s="15">
        <v>3655.31</v>
      </c>
      <c r="X1616" s="16">
        <v>0</v>
      </c>
      <c r="Y1616" s="16">
        <v>0</v>
      </c>
      <c r="Z1616" s="16">
        <v>0</v>
      </c>
      <c r="AA1616" s="16">
        <v>0</v>
      </c>
      <c r="AB1616" s="16">
        <v>0</v>
      </c>
      <c r="AC1616" s="16">
        <v>0</v>
      </c>
      <c r="AD1616" s="15">
        <v>0</v>
      </c>
      <c r="AE1616" s="15">
        <v>2935</v>
      </c>
      <c r="AF1616" s="17">
        <v>0</v>
      </c>
      <c r="AG1616" s="17">
        <v>0</v>
      </c>
      <c r="AH1616" s="17">
        <v>0</v>
      </c>
      <c r="AI1616" s="17">
        <v>0</v>
      </c>
      <c r="AJ1616" s="17">
        <v>0</v>
      </c>
      <c r="AK1616" s="17">
        <v>0</v>
      </c>
      <c r="AL1616" s="18">
        <v>26</v>
      </c>
      <c r="AM1616" s="18">
        <v>28</v>
      </c>
      <c r="AN1616" s="35">
        <v>42844</v>
      </c>
      <c r="AO1616" s="35">
        <v>42838</v>
      </c>
      <c r="AP1616" s="23" t="s">
        <v>50</v>
      </c>
      <c r="AQ1616" s="36">
        <v>42841.905590277776</v>
      </c>
      <c r="AR1616" s="20" t="s">
        <v>51</v>
      </c>
      <c r="AS1616" s="25" t="s">
        <v>50</v>
      </c>
      <c r="AT1616" s="37">
        <v>42850.879733796297</v>
      </c>
      <c r="AU1616" s="21" t="s">
        <v>57</v>
      </c>
    </row>
    <row r="1617" spans="1:47" x14ac:dyDescent="0.2">
      <c r="A1617" s="4" t="s">
        <v>210</v>
      </c>
      <c r="B1617" s="14" t="s">
        <v>211</v>
      </c>
      <c r="C1617" s="34">
        <v>42842</v>
      </c>
      <c r="D1617" s="15">
        <v>19810</v>
      </c>
      <c r="E1617" s="15">
        <v>19560</v>
      </c>
      <c r="F1617" s="15">
        <v>0</v>
      </c>
      <c r="G1617" s="15">
        <v>0</v>
      </c>
      <c r="H1617" s="15">
        <v>0</v>
      </c>
      <c r="I1617" s="15">
        <v>250</v>
      </c>
      <c r="J1617" s="15">
        <v>767.37</v>
      </c>
      <c r="K1617" s="15">
        <v>0</v>
      </c>
      <c r="L1617" s="15">
        <v>240</v>
      </c>
      <c r="M1617" s="15">
        <v>500</v>
      </c>
      <c r="N1617" s="15">
        <v>0</v>
      </c>
      <c r="O1617" s="15">
        <v>19756.87</v>
      </c>
      <c r="P1617" s="15">
        <v>0</v>
      </c>
      <c r="Q1617" s="15">
        <v>395</v>
      </c>
      <c r="R1617" s="15">
        <v>1165.5</v>
      </c>
      <c r="S1617" s="15">
        <v>19560</v>
      </c>
      <c r="T1617" s="15">
        <v>1757.37</v>
      </c>
      <c r="U1617" s="15">
        <v>0</v>
      </c>
      <c r="V1617" s="15">
        <v>0</v>
      </c>
      <c r="W1617" s="15">
        <v>21317.37</v>
      </c>
      <c r="X1617" s="16">
        <v>0</v>
      </c>
      <c r="Y1617" s="16">
        <v>0</v>
      </c>
      <c r="Z1617" s="16">
        <v>0</v>
      </c>
      <c r="AA1617" s="16">
        <v>0</v>
      </c>
      <c r="AB1617" s="16">
        <v>0</v>
      </c>
      <c r="AC1617" s="16">
        <v>0</v>
      </c>
      <c r="AD1617" s="15">
        <v>0</v>
      </c>
      <c r="AE1617" s="15">
        <v>18249.5</v>
      </c>
      <c r="AF1617" s="17">
        <v>-2.3199999999999998</v>
      </c>
      <c r="AG1617" s="17">
        <v>0</v>
      </c>
      <c r="AH1617" s="17">
        <v>0</v>
      </c>
      <c r="AI1617" s="17">
        <v>0</v>
      </c>
      <c r="AJ1617" s="17">
        <v>0</v>
      </c>
      <c r="AK1617" s="17">
        <v>0</v>
      </c>
      <c r="AL1617" s="18">
        <v>249</v>
      </c>
      <c r="AM1617" s="18">
        <v>259</v>
      </c>
      <c r="AN1617" s="35">
        <v>42845</v>
      </c>
      <c r="AO1617" s="35">
        <v>42843</v>
      </c>
      <c r="AP1617" s="23" t="s">
        <v>50</v>
      </c>
      <c r="AQ1617" s="36">
        <v>42843.773796296293</v>
      </c>
      <c r="AR1617" s="20" t="s">
        <v>51</v>
      </c>
      <c r="AS1617" s="25" t="s">
        <v>50</v>
      </c>
      <c r="AT1617" s="37">
        <v>42850.879733796297</v>
      </c>
      <c r="AU1617" s="21" t="s">
        <v>57</v>
      </c>
    </row>
    <row r="1618" spans="1:47" x14ac:dyDescent="0.2">
      <c r="A1618" s="4" t="s">
        <v>210</v>
      </c>
      <c r="B1618" s="14" t="s">
        <v>211</v>
      </c>
      <c r="C1618" s="34">
        <v>42843</v>
      </c>
      <c r="D1618" s="15">
        <v>28445</v>
      </c>
      <c r="E1618" s="15">
        <v>28345</v>
      </c>
      <c r="F1618" s="15">
        <v>0</v>
      </c>
      <c r="G1618" s="15">
        <v>0</v>
      </c>
      <c r="H1618" s="15">
        <v>0</v>
      </c>
      <c r="I1618" s="15">
        <v>100</v>
      </c>
      <c r="J1618" s="15">
        <v>224.4</v>
      </c>
      <c r="K1618" s="15">
        <v>0</v>
      </c>
      <c r="L1618" s="15">
        <v>240</v>
      </c>
      <c r="M1618" s="15">
        <v>240</v>
      </c>
      <c r="N1618" s="15">
        <v>300</v>
      </c>
      <c r="O1618" s="15">
        <v>25576.3</v>
      </c>
      <c r="P1618" s="15">
        <v>0</v>
      </c>
      <c r="Q1618" s="15">
        <v>355</v>
      </c>
      <c r="R1618" s="15">
        <v>3518.1</v>
      </c>
      <c r="S1618" s="15">
        <v>28345</v>
      </c>
      <c r="T1618" s="15">
        <v>1104.4000000000001</v>
      </c>
      <c r="U1618" s="15">
        <v>0</v>
      </c>
      <c r="V1618" s="15">
        <v>0</v>
      </c>
      <c r="W1618" s="15">
        <v>29149.4</v>
      </c>
      <c r="X1618" s="16">
        <v>0</v>
      </c>
      <c r="Y1618" s="16">
        <v>0</v>
      </c>
      <c r="Z1618" s="16">
        <v>0</v>
      </c>
      <c r="AA1618" s="16">
        <v>0</v>
      </c>
      <c r="AB1618" s="16">
        <v>0</v>
      </c>
      <c r="AC1618" s="16">
        <v>0</v>
      </c>
      <c r="AD1618" s="15">
        <v>0</v>
      </c>
      <c r="AE1618" s="15">
        <v>24871.9</v>
      </c>
      <c r="AF1618" s="17">
        <v>-2.08</v>
      </c>
      <c r="AG1618" s="17">
        <v>0</v>
      </c>
      <c r="AH1618" s="17">
        <v>0</v>
      </c>
      <c r="AI1618" s="17">
        <v>0</v>
      </c>
      <c r="AJ1618" s="17">
        <v>0</v>
      </c>
      <c r="AK1618" s="17">
        <v>0</v>
      </c>
      <c r="AL1618" s="18">
        <v>310</v>
      </c>
      <c r="AM1618" s="18">
        <v>332</v>
      </c>
      <c r="AN1618" s="35">
        <v>42846</v>
      </c>
      <c r="AO1618" s="35">
        <v>42844</v>
      </c>
      <c r="AP1618" s="23" t="s">
        <v>50</v>
      </c>
      <c r="AQ1618" s="36">
        <v>42845.401724537034</v>
      </c>
      <c r="AR1618" s="20" t="s">
        <v>51</v>
      </c>
      <c r="AS1618" s="25" t="s">
        <v>50</v>
      </c>
      <c r="AT1618" s="37">
        <v>42850.879733796297</v>
      </c>
      <c r="AU1618" s="21" t="s">
        <v>57</v>
      </c>
    </row>
    <row r="1619" spans="1:47" x14ac:dyDescent="0.2">
      <c r="A1619" s="4" t="s">
        <v>210</v>
      </c>
      <c r="B1619" s="14" t="s">
        <v>211</v>
      </c>
      <c r="C1619" s="34">
        <v>42844</v>
      </c>
      <c r="D1619" s="15">
        <v>20580</v>
      </c>
      <c r="E1619" s="15">
        <v>20480</v>
      </c>
      <c r="F1619" s="15">
        <v>0</v>
      </c>
      <c r="G1619" s="15">
        <v>0</v>
      </c>
      <c r="H1619" s="15">
        <v>0</v>
      </c>
      <c r="I1619" s="15">
        <v>100</v>
      </c>
      <c r="J1619" s="15">
        <v>391.8</v>
      </c>
      <c r="K1619" s="15">
        <v>0</v>
      </c>
      <c r="L1619" s="15">
        <v>215</v>
      </c>
      <c r="M1619" s="15">
        <v>155</v>
      </c>
      <c r="N1619" s="15">
        <v>2600</v>
      </c>
      <c r="O1619" s="15">
        <v>19648.5</v>
      </c>
      <c r="P1619" s="15">
        <v>0</v>
      </c>
      <c r="Q1619" s="15">
        <v>773.8</v>
      </c>
      <c r="R1619" s="15">
        <v>3519.5</v>
      </c>
      <c r="S1619" s="15">
        <v>20480</v>
      </c>
      <c r="T1619" s="15">
        <v>3461.8</v>
      </c>
      <c r="U1619" s="15">
        <v>0</v>
      </c>
      <c r="V1619" s="15">
        <v>0</v>
      </c>
      <c r="W1619" s="15">
        <v>21341.8</v>
      </c>
      <c r="X1619" s="16">
        <v>0</v>
      </c>
      <c r="Y1619" s="16">
        <v>0</v>
      </c>
      <c r="Z1619" s="16">
        <v>0</v>
      </c>
      <c r="AA1619" s="16">
        <v>0</v>
      </c>
      <c r="AB1619" s="16">
        <v>0</v>
      </c>
      <c r="AC1619" s="16">
        <v>0</v>
      </c>
      <c r="AD1619" s="15">
        <v>0</v>
      </c>
      <c r="AE1619" s="15">
        <v>18886.7</v>
      </c>
      <c r="AF1619" s="17">
        <v>-17.79</v>
      </c>
      <c r="AG1619" s="17">
        <v>0</v>
      </c>
      <c r="AH1619" s="17">
        <v>0</v>
      </c>
      <c r="AI1619" s="17">
        <v>0</v>
      </c>
      <c r="AJ1619" s="17">
        <v>0</v>
      </c>
      <c r="AK1619" s="17">
        <v>0</v>
      </c>
      <c r="AL1619" s="18">
        <v>228</v>
      </c>
      <c r="AM1619" s="18">
        <v>241</v>
      </c>
      <c r="AN1619" s="35">
        <v>42849</v>
      </c>
      <c r="AO1619" s="35">
        <v>42845</v>
      </c>
      <c r="AP1619" s="23" t="s">
        <v>50</v>
      </c>
      <c r="AQ1619" s="36">
        <v>42846.399027777778</v>
      </c>
      <c r="AR1619" s="20" t="s">
        <v>51</v>
      </c>
      <c r="AS1619" s="25" t="s">
        <v>50</v>
      </c>
      <c r="AT1619" s="37">
        <v>42850.879733796297</v>
      </c>
      <c r="AU1619" s="21" t="s">
        <v>57</v>
      </c>
    </row>
    <row r="1620" spans="1:47" x14ac:dyDescent="0.2">
      <c r="A1620" s="4" t="s">
        <v>210</v>
      </c>
      <c r="B1620" s="14" t="s">
        <v>211</v>
      </c>
      <c r="C1620" s="34">
        <v>42845</v>
      </c>
      <c r="D1620" s="15">
        <v>21770</v>
      </c>
      <c r="E1620" s="15">
        <v>21620</v>
      </c>
      <c r="F1620" s="15">
        <v>50</v>
      </c>
      <c r="G1620" s="15">
        <v>0</v>
      </c>
      <c r="H1620" s="15">
        <v>0</v>
      </c>
      <c r="I1620" s="15">
        <v>100</v>
      </c>
      <c r="J1620" s="15">
        <v>946.98</v>
      </c>
      <c r="K1620" s="15">
        <v>0</v>
      </c>
      <c r="L1620" s="15">
        <v>195</v>
      </c>
      <c r="M1620" s="15">
        <v>100</v>
      </c>
      <c r="N1620" s="15">
        <v>5600</v>
      </c>
      <c r="O1620" s="15">
        <v>26504.58</v>
      </c>
      <c r="P1620" s="15">
        <v>0</v>
      </c>
      <c r="Q1620" s="15">
        <v>0</v>
      </c>
      <c r="R1620" s="15">
        <v>2107.4</v>
      </c>
      <c r="S1620" s="15">
        <v>21620</v>
      </c>
      <c r="T1620" s="15">
        <v>6991.98</v>
      </c>
      <c r="U1620" s="15">
        <v>0</v>
      </c>
      <c r="V1620" s="15">
        <v>0</v>
      </c>
      <c r="W1620" s="15">
        <v>23011.98</v>
      </c>
      <c r="X1620" s="16">
        <v>0</v>
      </c>
      <c r="Y1620" s="16">
        <v>0</v>
      </c>
      <c r="Z1620" s="16">
        <v>0</v>
      </c>
      <c r="AA1620" s="16">
        <v>0</v>
      </c>
      <c r="AB1620" s="16">
        <v>0</v>
      </c>
      <c r="AC1620" s="16">
        <v>0</v>
      </c>
      <c r="AD1620" s="15">
        <v>0</v>
      </c>
      <c r="AE1620" s="15">
        <v>25262.6</v>
      </c>
      <c r="AF1620" s="17">
        <v>0</v>
      </c>
      <c r="AG1620" s="17">
        <v>0</v>
      </c>
      <c r="AH1620" s="17">
        <v>0</v>
      </c>
      <c r="AI1620" s="17">
        <v>0</v>
      </c>
      <c r="AJ1620" s="17">
        <v>0</v>
      </c>
      <c r="AK1620" s="17">
        <v>0</v>
      </c>
      <c r="AL1620" s="18">
        <v>220</v>
      </c>
      <c r="AM1620" s="18">
        <v>234</v>
      </c>
      <c r="AN1620" s="35">
        <v>42850</v>
      </c>
      <c r="AO1620" s="35">
        <v>42846</v>
      </c>
      <c r="AP1620" s="23" t="s">
        <v>50</v>
      </c>
      <c r="AQ1620" s="36">
        <v>42848.842650462961</v>
      </c>
      <c r="AR1620" s="20" t="s">
        <v>51</v>
      </c>
      <c r="AS1620" s="25" t="s">
        <v>50</v>
      </c>
      <c r="AT1620" s="37">
        <v>42850.879733796297</v>
      </c>
      <c r="AU1620" s="21" t="s">
        <v>57</v>
      </c>
    </row>
    <row r="1621" spans="1:47" x14ac:dyDescent="0.2">
      <c r="A1621" s="4" t="s">
        <v>210</v>
      </c>
      <c r="B1621" s="14" t="s">
        <v>211</v>
      </c>
      <c r="C1621" s="34">
        <v>42846</v>
      </c>
      <c r="D1621" s="15">
        <v>31255</v>
      </c>
      <c r="E1621" s="15">
        <v>31205</v>
      </c>
      <c r="F1621" s="15">
        <v>0</v>
      </c>
      <c r="G1621" s="15">
        <v>0</v>
      </c>
      <c r="H1621" s="15">
        <v>0</v>
      </c>
      <c r="I1621" s="15">
        <v>50</v>
      </c>
      <c r="J1621" s="15">
        <v>143.63999999999999</v>
      </c>
      <c r="K1621" s="15">
        <v>0</v>
      </c>
      <c r="L1621" s="15">
        <v>365</v>
      </c>
      <c r="M1621" s="15">
        <v>90</v>
      </c>
      <c r="N1621" s="15">
        <v>1100</v>
      </c>
      <c r="O1621" s="15">
        <v>31197.64</v>
      </c>
      <c r="P1621" s="15">
        <v>0</v>
      </c>
      <c r="Q1621" s="15">
        <v>0</v>
      </c>
      <c r="R1621" s="15">
        <v>1756</v>
      </c>
      <c r="S1621" s="15">
        <v>31205</v>
      </c>
      <c r="T1621" s="15">
        <v>1748.64</v>
      </c>
      <c r="U1621" s="15">
        <v>0</v>
      </c>
      <c r="V1621" s="15">
        <v>0</v>
      </c>
      <c r="W1621" s="15">
        <v>31853.64</v>
      </c>
      <c r="X1621" s="16">
        <v>0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  <c r="AD1621" s="15">
        <v>0</v>
      </c>
      <c r="AE1621" s="15">
        <v>30599</v>
      </c>
      <c r="AF1621" s="17">
        <v>0</v>
      </c>
      <c r="AG1621" s="17">
        <v>0</v>
      </c>
      <c r="AH1621" s="17">
        <v>0</v>
      </c>
      <c r="AI1621" s="17">
        <v>0</v>
      </c>
      <c r="AJ1621" s="17">
        <v>0</v>
      </c>
      <c r="AK1621" s="17">
        <v>0</v>
      </c>
      <c r="AL1621" s="18">
        <v>266</v>
      </c>
      <c r="AM1621" s="18">
        <v>308</v>
      </c>
      <c r="AN1621" s="35">
        <v>42851</v>
      </c>
      <c r="AO1621" s="35">
        <v>42847</v>
      </c>
      <c r="AP1621" s="23" t="s">
        <v>50</v>
      </c>
      <c r="AQ1621" s="36">
        <v>42849.71806712963</v>
      </c>
      <c r="AR1621" s="20" t="s">
        <v>71</v>
      </c>
      <c r="AS1621" s="25" t="s">
        <v>50</v>
      </c>
      <c r="AT1621" s="37">
        <v>42850.879733796297</v>
      </c>
      <c r="AU1621" s="21" t="s">
        <v>57</v>
      </c>
    </row>
    <row r="1622" spans="1:47" x14ac:dyDescent="0.2">
      <c r="A1622" s="4" t="s">
        <v>210</v>
      </c>
      <c r="B1622" s="14" t="s">
        <v>211</v>
      </c>
      <c r="C1622" s="34">
        <v>42847</v>
      </c>
      <c r="D1622" s="15">
        <v>28260</v>
      </c>
      <c r="E1622" s="15">
        <v>28210</v>
      </c>
      <c r="F1622" s="15">
        <v>0</v>
      </c>
      <c r="G1622" s="15">
        <v>0</v>
      </c>
      <c r="H1622" s="15">
        <v>0</v>
      </c>
      <c r="I1622" s="15">
        <v>50</v>
      </c>
      <c r="J1622" s="15">
        <v>542.4</v>
      </c>
      <c r="K1622" s="15">
        <v>0</v>
      </c>
      <c r="L1622" s="15">
        <v>185</v>
      </c>
      <c r="M1622" s="15">
        <v>95</v>
      </c>
      <c r="N1622" s="15">
        <v>0</v>
      </c>
      <c r="O1622" s="15">
        <v>25710.23</v>
      </c>
      <c r="P1622" s="15">
        <v>0</v>
      </c>
      <c r="Q1622" s="15">
        <v>1702.07</v>
      </c>
      <c r="R1622" s="15">
        <v>1670.1</v>
      </c>
      <c r="S1622" s="15">
        <v>28210</v>
      </c>
      <c r="T1622" s="15">
        <v>872.4</v>
      </c>
      <c r="U1622" s="15">
        <v>0</v>
      </c>
      <c r="V1622" s="15">
        <v>0</v>
      </c>
      <c r="W1622" s="15">
        <v>29082.400000000001</v>
      </c>
      <c r="X1622" s="16">
        <v>0</v>
      </c>
      <c r="Y1622" s="16">
        <v>0</v>
      </c>
      <c r="Z1622" s="16">
        <v>0</v>
      </c>
      <c r="AA1622" s="16">
        <v>0</v>
      </c>
      <c r="AB1622" s="16">
        <v>0</v>
      </c>
      <c r="AC1622" s="16">
        <v>0</v>
      </c>
      <c r="AD1622" s="15">
        <v>0</v>
      </c>
      <c r="AE1622" s="15">
        <v>24887.83</v>
      </c>
      <c r="AF1622" s="17">
        <v>-39.15</v>
      </c>
      <c r="AG1622" s="17">
        <v>0</v>
      </c>
      <c r="AH1622" s="17">
        <v>0</v>
      </c>
      <c r="AI1622" s="17">
        <v>0</v>
      </c>
      <c r="AJ1622" s="17">
        <v>0</v>
      </c>
      <c r="AK1622" s="17">
        <v>0</v>
      </c>
      <c r="AL1622" s="18">
        <v>218</v>
      </c>
      <c r="AM1622" s="18">
        <v>257</v>
      </c>
      <c r="AN1622" s="35">
        <v>42851</v>
      </c>
      <c r="AO1622" s="35">
        <v>42849</v>
      </c>
      <c r="AP1622" s="23" t="s">
        <v>50</v>
      </c>
      <c r="AQ1622" s="36">
        <v>42850.405810185184</v>
      </c>
      <c r="AR1622" s="20" t="s">
        <v>51</v>
      </c>
      <c r="AS1622" s="25" t="s">
        <v>50</v>
      </c>
      <c r="AT1622" s="37">
        <v>42850.879733796297</v>
      </c>
      <c r="AU1622" s="21" t="s">
        <v>57</v>
      </c>
    </row>
    <row r="1623" spans="1:47" x14ac:dyDescent="0.2">
      <c r="A1623" s="4" t="s">
        <v>210</v>
      </c>
      <c r="B1623" s="14" t="s">
        <v>211</v>
      </c>
      <c r="C1623" s="34">
        <v>42849</v>
      </c>
      <c r="D1623" s="15">
        <v>34345</v>
      </c>
      <c r="E1623" s="15">
        <v>34195</v>
      </c>
      <c r="F1623" s="15">
        <v>50</v>
      </c>
      <c r="G1623" s="15">
        <v>0</v>
      </c>
      <c r="H1623" s="15">
        <v>0</v>
      </c>
      <c r="I1623" s="15">
        <v>100</v>
      </c>
      <c r="J1623" s="15">
        <v>927.45</v>
      </c>
      <c r="K1623" s="15">
        <v>0</v>
      </c>
      <c r="L1623" s="15">
        <v>405</v>
      </c>
      <c r="M1623" s="15">
        <v>135</v>
      </c>
      <c r="N1623" s="15">
        <v>0</v>
      </c>
      <c r="O1623" s="15">
        <v>32497.25</v>
      </c>
      <c r="P1623" s="15">
        <v>0</v>
      </c>
      <c r="Q1623" s="15">
        <v>0</v>
      </c>
      <c r="R1623" s="15">
        <v>3315.2</v>
      </c>
      <c r="S1623" s="15">
        <v>34195</v>
      </c>
      <c r="T1623" s="15">
        <v>1617.45</v>
      </c>
      <c r="U1623" s="15">
        <v>0</v>
      </c>
      <c r="V1623" s="15">
        <v>0</v>
      </c>
      <c r="W1623" s="15">
        <v>35812.449999999997</v>
      </c>
      <c r="X1623" s="16">
        <v>0</v>
      </c>
      <c r="Y1623" s="16">
        <v>0</v>
      </c>
      <c r="Z1623" s="16">
        <v>0</v>
      </c>
      <c r="AA1623" s="16">
        <v>0</v>
      </c>
      <c r="AB1623" s="16">
        <v>0</v>
      </c>
      <c r="AC1623" s="16">
        <v>0</v>
      </c>
      <c r="AD1623" s="15">
        <v>0</v>
      </c>
      <c r="AE1623" s="15">
        <v>31029.8</v>
      </c>
      <c r="AF1623" s="17">
        <v>0</v>
      </c>
      <c r="AG1623" s="17">
        <v>0</v>
      </c>
      <c r="AH1623" s="17">
        <v>0</v>
      </c>
      <c r="AI1623" s="17">
        <v>0</v>
      </c>
      <c r="AJ1623" s="17">
        <v>0</v>
      </c>
      <c r="AK1623" s="17">
        <v>0</v>
      </c>
      <c r="AL1623" s="18">
        <v>431</v>
      </c>
      <c r="AM1623" s="18">
        <v>443</v>
      </c>
      <c r="AN1623" s="35">
        <v>42852</v>
      </c>
      <c r="AO1623" s="35">
        <v>42850</v>
      </c>
      <c r="AP1623" s="23" t="s">
        <v>50</v>
      </c>
      <c r="AQ1623" s="36">
        <v>42851.387106481481</v>
      </c>
      <c r="AR1623" s="20" t="s">
        <v>71</v>
      </c>
      <c r="AS1623" s="25" t="s">
        <v>50</v>
      </c>
      <c r="AT1623" s="37">
        <v>42851.483703703707</v>
      </c>
      <c r="AU1623" s="21" t="s">
        <v>51</v>
      </c>
    </row>
    <row r="1624" spans="1:47" x14ac:dyDescent="0.2">
      <c r="A1624" s="4" t="s">
        <v>210</v>
      </c>
      <c r="B1624" s="14" t="s">
        <v>211</v>
      </c>
      <c r="C1624" s="34">
        <v>42850</v>
      </c>
      <c r="D1624" s="15">
        <v>32190</v>
      </c>
      <c r="E1624" s="15">
        <v>31890</v>
      </c>
      <c r="F1624" s="15">
        <v>200</v>
      </c>
      <c r="G1624" s="15">
        <v>0</v>
      </c>
      <c r="H1624" s="15">
        <v>0</v>
      </c>
      <c r="I1624" s="15">
        <v>100</v>
      </c>
      <c r="J1624" s="15">
        <v>289.05</v>
      </c>
      <c r="K1624" s="15">
        <v>0</v>
      </c>
      <c r="L1624" s="15">
        <v>310</v>
      </c>
      <c r="M1624" s="15">
        <v>220</v>
      </c>
      <c r="N1624" s="15">
        <v>700</v>
      </c>
      <c r="O1624" s="15">
        <v>29924.65</v>
      </c>
      <c r="P1624" s="15">
        <v>0</v>
      </c>
      <c r="Q1624" s="15">
        <v>625</v>
      </c>
      <c r="R1624" s="15">
        <v>3159.4</v>
      </c>
      <c r="S1624" s="15">
        <v>31890</v>
      </c>
      <c r="T1624" s="15">
        <v>1819.05</v>
      </c>
      <c r="U1624" s="15">
        <v>0</v>
      </c>
      <c r="V1624" s="15">
        <v>0</v>
      </c>
      <c r="W1624" s="15">
        <v>33009.050000000003</v>
      </c>
      <c r="X1624" s="16">
        <v>0</v>
      </c>
      <c r="Y1624" s="16">
        <v>0</v>
      </c>
      <c r="Z1624" s="16">
        <v>0</v>
      </c>
      <c r="AA1624" s="16">
        <v>0</v>
      </c>
      <c r="AB1624" s="16">
        <v>0</v>
      </c>
      <c r="AC1624" s="16">
        <v>0</v>
      </c>
      <c r="AD1624" s="15">
        <v>0</v>
      </c>
      <c r="AE1624" s="15">
        <v>29105.599999999999</v>
      </c>
      <c r="AF1624" s="17">
        <v>-11.36</v>
      </c>
      <c r="AG1624" s="17">
        <v>0</v>
      </c>
      <c r="AH1624" s="17">
        <v>0</v>
      </c>
      <c r="AI1624" s="17">
        <v>0</v>
      </c>
      <c r="AJ1624" s="17">
        <v>0</v>
      </c>
      <c r="AK1624" s="17">
        <v>0</v>
      </c>
      <c r="AL1624" s="18">
        <v>313</v>
      </c>
      <c r="AM1624" s="18">
        <v>331</v>
      </c>
      <c r="AN1624" s="35">
        <v>42853</v>
      </c>
      <c r="AO1624" s="35">
        <v>42851</v>
      </c>
      <c r="AP1624" s="23" t="s">
        <v>50</v>
      </c>
      <c r="AQ1624" s="36">
        <v>42851.772731481484</v>
      </c>
      <c r="AR1624" s="20" t="s">
        <v>71</v>
      </c>
      <c r="AS1624" s="25" t="s">
        <v>50</v>
      </c>
      <c r="AT1624" s="37">
        <v>42852.415972222225</v>
      </c>
      <c r="AU1624" s="21" t="s">
        <v>51</v>
      </c>
    </row>
    <row r="1625" spans="1:47" x14ac:dyDescent="0.2">
      <c r="A1625" s="4" t="s">
        <v>210</v>
      </c>
      <c r="B1625" s="14" t="s">
        <v>211</v>
      </c>
      <c r="C1625" s="34">
        <v>42851</v>
      </c>
      <c r="D1625" s="15">
        <v>21620</v>
      </c>
      <c r="E1625" s="15">
        <v>21520</v>
      </c>
      <c r="F1625" s="15">
        <v>0</v>
      </c>
      <c r="G1625" s="15">
        <v>0</v>
      </c>
      <c r="H1625" s="15">
        <v>0</v>
      </c>
      <c r="I1625" s="15">
        <v>100</v>
      </c>
      <c r="J1625" s="15">
        <v>175.44</v>
      </c>
      <c r="K1625" s="15">
        <v>0</v>
      </c>
      <c r="L1625" s="15">
        <v>215</v>
      </c>
      <c r="M1625" s="15">
        <v>110</v>
      </c>
      <c r="N1625" s="15">
        <v>5200</v>
      </c>
      <c r="O1625" s="15">
        <v>25925.439999999999</v>
      </c>
      <c r="P1625" s="15">
        <v>0</v>
      </c>
      <c r="Q1625" s="15">
        <v>535</v>
      </c>
      <c r="R1625" s="15">
        <v>860</v>
      </c>
      <c r="S1625" s="15">
        <v>21520</v>
      </c>
      <c r="T1625" s="15">
        <v>5800.44</v>
      </c>
      <c r="U1625" s="15">
        <v>0</v>
      </c>
      <c r="V1625" s="15">
        <v>0</v>
      </c>
      <c r="W1625" s="15">
        <v>22120.44</v>
      </c>
      <c r="X1625" s="16">
        <v>0</v>
      </c>
      <c r="Y1625" s="16">
        <v>0</v>
      </c>
      <c r="Z1625" s="16">
        <v>0</v>
      </c>
      <c r="AA1625" s="16">
        <v>0</v>
      </c>
      <c r="AB1625" s="16">
        <v>0</v>
      </c>
      <c r="AC1625" s="16">
        <v>0</v>
      </c>
      <c r="AD1625" s="15">
        <v>0</v>
      </c>
      <c r="AE1625" s="15">
        <v>25425</v>
      </c>
      <c r="AF1625" s="17">
        <v>-9.73</v>
      </c>
      <c r="AG1625" s="17">
        <v>0</v>
      </c>
      <c r="AH1625" s="17">
        <v>0</v>
      </c>
      <c r="AI1625" s="17">
        <v>0</v>
      </c>
      <c r="AJ1625" s="17">
        <v>0</v>
      </c>
      <c r="AK1625" s="17">
        <v>0</v>
      </c>
      <c r="AL1625" s="18">
        <v>221</v>
      </c>
      <c r="AM1625" s="18">
        <v>230</v>
      </c>
      <c r="AN1625" s="35">
        <v>42857</v>
      </c>
      <c r="AO1625" s="35">
        <v>42852</v>
      </c>
      <c r="AP1625" s="23" t="s">
        <v>50</v>
      </c>
      <c r="AQ1625" s="36">
        <v>42852.770729166667</v>
      </c>
      <c r="AR1625" s="20" t="s">
        <v>71</v>
      </c>
      <c r="AS1625" s="25" t="s">
        <v>50</v>
      </c>
      <c r="AT1625" s="37">
        <v>42853.463414351849</v>
      </c>
      <c r="AU1625" s="21" t="s">
        <v>51</v>
      </c>
    </row>
    <row r="1626" spans="1:47" x14ac:dyDescent="0.2">
      <c r="A1626" s="4" t="s">
        <v>210</v>
      </c>
      <c r="B1626" s="14" t="s">
        <v>211</v>
      </c>
      <c r="C1626" s="34">
        <v>42852</v>
      </c>
      <c r="D1626" s="15">
        <v>25910</v>
      </c>
      <c r="E1626" s="15">
        <v>25810</v>
      </c>
      <c r="F1626" s="15">
        <v>50</v>
      </c>
      <c r="G1626" s="15">
        <v>0</v>
      </c>
      <c r="H1626" s="15">
        <v>0</v>
      </c>
      <c r="I1626" s="15">
        <v>50</v>
      </c>
      <c r="J1626" s="15">
        <v>248.37</v>
      </c>
      <c r="K1626" s="15">
        <v>0</v>
      </c>
      <c r="L1626" s="15">
        <v>250</v>
      </c>
      <c r="M1626" s="15">
        <v>0</v>
      </c>
      <c r="N1626" s="15">
        <v>1100</v>
      </c>
      <c r="O1626" s="15">
        <v>26117.57</v>
      </c>
      <c r="P1626" s="15">
        <v>0</v>
      </c>
      <c r="Q1626" s="15">
        <v>0</v>
      </c>
      <c r="R1626" s="15">
        <v>1390.8</v>
      </c>
      <c r="S1626" s="15">
        <v>25810</v>
      </c>
      <c r="T1626" s="15">
        <v>1698.37</v>
      </c>
      <c r="U1626" s="15">
        <v>0</v>
      </c>
      <c r="V1626" s="15">
        <v>0</v>
      </c>
      <c r="W1626" s="15">
        <v>26408.37</v>
      </c>
      <c r="X1626" s="16">
        <v>0</v>
      </c>
      <c r="Y1626" s="16">
        <v>0</v>
      </c>
      <c r="Z1626" s="16">
        <v>0</v>
      </c>
      <c r="AA1626" s="16">
        <v>0</v>
      </c>
      <c r="AB1626" s="16">
        <v>0</v>
      </c>
      <c r="AC1626" s="16">
        <v>0</v>
      </c>
      <c r="AD1626" s="15">
        <v>0</v>
      </c>
      <c r="AE1626" s="15">
        <v>25619.200000000001</v>
      </c>
      <c r="AF1626" s="17">
        <v>0</v>
      </c>
      <c r="AG1626" s="17">
        <v>0</v>
      </c>
      <c r="AH1626" s="17">
        <v>0</v>
      </c>
      <c r="AI1626" s="17">
        <v>0</v>
      </c>
      <c r="AJ1626" s="17">
        <v>0</v>
      </c>
      <c r="AK1626" s="17">
        <v>0</v>
      </c>
      <c r="AL1626" s="18">
        <v>274</v>
      </c>
      <c r="AM1626" s="18">
        <v>288</v>
      </c>
      <c r="AN1626" s="35">
        <v>42858</v>
      </c>
      <c r="AO1626" s="35">
        <v>42853</v>
      </c>
      <c r="AP1626" s="23" t="s">
        <v>50</v>
      </c>
      <c r="AQ1626" s="36">
        <v>42855.837708333333</v>
      </c>
      <c r="AR1626" s="20" t="s">
        <v>51</v>
      </c>
      <c r="AS1626" s="25" t="s">
        <v>50</v>
      </c>
      <c r="AT1626" s="37">
        <v>42857.468946759262</v>
      </c>
      <c r="AU1626" s="21" t="s">
        <v>51</v>
      </c>
    </row>
    <row r="1627" spans="1:47" x14ac:dyDescent="0.2">
      <c r="A1627" s="4" t="s">
        <v>210</v>
      </c>
      <c r="B1627" s="14" t="s">
        <v>211</v>
      </c>
      <c r="C1627" s="34">
        <v>42853</v>
      </c>
      <c r="D1627" s="15">
        <v>18530</v>
      </c>
      <c r="E1627" s="15">
        <v>18380</v>
      </c>
      <c r="F1627" s="15">
        <v>0</v>
      </c>
      <c r="G1627" s="15">
        <v>0</v>
      </c>
      <c r="H1627" s="15">
        <v>0</v>
      </c>
      <c r="I1627" s="15">
        <v>150</v>
      </c>
      <c r="J1627" s="15">
        <v>267</v>
      </c>
      <c r="K1627" s="15">
        <v>0</v>
      </c>
      <c r="L1627" s="15">
        <v>190</v>
      </c>
      <c r="M1627" s="15">
        <v>20</v>
      </c>
      <c r="N1627" s="15">
        <v>500</v>
      </c>
      <c r="O1627" s="15">
        <v>17913.2</v>
      </c>
      <c r="P1627" s="15">
        <v>0</v>
      </c>
      <c r="Q1627" s="15">
        <v>0</v>
      </c>
      <c r="R1627" s="15">
        <v>1593.8</v>
      </c>
      <c r="S1627" s="15">
        <v>18380</v>
      </c>
      <c r="T1627" s="15">
        <v>1127</v>
      </c>
      <c r="U1627" s="15">
        <v>0</v>
      </c>
      <c r="V1627" s="15">
        <v>0</v>
      </c>
      <c r="W1627" s="15">
        <v>19007</v>
      </c>
      <c r="X1627" s="16">
        <v>0</v>
      </c>
      <c r="Y1627" s="16">
        <v>0</v>
      </c>
      <c r="Z1627" s="16">
        <v>0</v>
      </c>
      <c r="AA1627" s="16">
        <v>0</v>
      </c>
      <c r="AB1627" s="16">
        <v>0</v>
      </c>
      <c r="AC1627" s="16">
        <v>0</v>
      </c>
      <c r="AD1627" s="15">
        <v>0</v>
      </c>
      <c r="AE1627" s="15">
        <v>17436.2</v>
      </c>
      <c r="AF1627" s="17">
        <v>0</v>
      </c>
      <c r="AG1627" s="17">
        <v>0</v>
      </c>
      <c r="AH1627" s="17">
        <v>0</v>
      </c>
      <c r="AI1627" s="17">
        <v>0</v>
      </c>
      <c r="AJ1627" s="17">
        <v>0</v>
      </c>
      <c r="AK1627" s="17">
        <v>0</v>
      </c>
      <c r="AL1627" s="18">
        <v>296</v>
      </c>
      <c r="AM1627" s="18">
        <v>299</v>
      </c>
      <c r="AN1627" s="35">
        <v>42859</v>
      </c>
      <c r="AO1627" s="35">
        <v>42854</v>
      </c>
      <c r="AP1627" s="23" t="s">
        <v>50</v>
      </c>
      <c r="AQ1627" s="36">
        <v>42857.643807870372</v>
      </c>
      <c r="AR1627" s="20" t="s">
        <v>71</v>
      </c>
      <c r="AS1627" s="25" t="s">
        <v>50</v>
      </c>
      <c r="AT1627" s="37">
        <v>42857.881354166668</v>
      </c>
      <c r="AU1627" s="21" t="s">
        <v>51</v>
      </c>
    </row>
    <row r="1628" spans="1:47" x14ac:dyDescent="0.2">
      <c r="A1628" s="4" t="s">
        <v>210</v>
      </c>
      <c r="B1628" s="14" t="s">
        <v>211</v>
      </c>
      <c r="C1628" s="34">
        <v>42854</v>
      </c>
      <c r="D1628" s="15">
        <v>23165</v>
      </c>
      <c r="E1628" s="15">
        <v>23115</v>
      </c>
      <c r="F1628" s="15">
        <v>0</v>
      </c>
      <c r="G1628" s="15">
        <v>0</v>
      </c>
      <c r="H1628" s="15">
        <v>0</v>
      </c>
      <c r="I1628" s="15">
        <v>50</v>
      </c>
      <c r="J1628" s="15">
        <v>311.61</v>
      </c>
      <c r="K1628" s="15">
        <v>0</v>
      </c>
      <c r="L1628" s="15">
        <v>235</v>
      </c>
      <c r="M1628" s="15">
        <v>300</v>
      </c>
      <c r="N1628" s="15">
        <v>500</v>
      </c>
      <c r="O1628" s="15">
        <v>20176.8</v>
      </c>
      <c r="P1628" s="15">
        <v>0</v>
      </c>
      <c r="Q1628" s="15">
        <v>3344.91</v>
      </c>
      <c r="R1628" s="15">
        <v>989.9</v>
      </c>
      <c r="S1628" s="15">
        <v>23115</v>
      </c>
      <c r="T1628" s="15">
        <v>1396.61</v>
      </c>
      <c r="U1628" s="15">
        <v>0</v>
      </c>
      <c r="V1628" s="15">
        <v>0</v>
      </c>
      <c r="W1628" s="15">
        <v>24011.61</v>
      </c>
      <c r="X1628" s="16">
        <v>0</v>
      </c>
      <c r="Y1628" s="16">
        <v>0</v>
      </c>
      <c r="Z1628" s="16">
        <v>0</v>
      </c>
      <c r="AA1628" s="16">
        <v>0</v>
      </c>
      <c r="AB1628" s="16">
        <v>0</v>
      </c>
      <c r="AC1628" s="16">
        <v>0</v>
      </c>
      <c r="AD1628" s="15">
        <v>0</v>
      </c>
      <c r="AE1628" s="15">
        <v>19330.189999999999</v>
      </c>
      <c r="AF1628" s="17">
        <v>0</v>
      </c>
      <c r="AG1628" s="17">
        <v>0</v>
      </c>
      <c r="AH1628" s="17">
        <v>0</v>
      </c>
      <c r="AI1628" s="17">
        <v>-3344.91</v>
      </c>
      <c r="AJ1628" s="17">
        <v>0</v>
      </c>
      <c r="AK1628" s="17">
        <v>0</v>
      </c>
      <c r="AL1628" s="18">
        <v>244</v>
      </c>
      <c r="AM1628" s="18">
        <v>260</v>
      </c>
      <c r="AN1628" s="35">
        <v>42859</v>
      </c>
      <c r="AO1628" s="35">
        <v>42857</v>
      </c>
      <c r="AP1628" s="23" t="s">
        <v>50</v>
      </c>
      <c r="AQ1628" s="36">
        <v>42857.821921296294</v>
      </c>
      <c r="AR1628" s="20" t="s">
        <v>71</v>
      </c>
      <c r="AS1628" s="25" t="s">
        <v>50</v>
      </c>
      <c r="AT1628" s="37">
        <v>42857.881354166668</v>
      </c>
      <c r="AU1628" s="21" t="s">
        <v>51</v>
      </c>
    </row>
    <row r="1629" spans="1:47" x14ac:dyDescent="0.2">
      <c r="A1629" s="4" t="s">
        <v>212</v>
      </c>
      <c r="B1629" s="14" t="s">
        <v>213</v>
      </c>
      <c r="C1629" s="34">
        <v>42826</v>
      </c>
      <c r="D1629" s="15">
        <v>37405</v>
      </c>
      <c r="E1629" s="15">
        <v>37105</v>
      </c>
      <c r="F1629" s="15">
        <v>0</v>
      </c>
      <c r="G1629" s="15">
        <v>0</v>
      </c>
      <c r="H1629" s="15">
        <v>0</v>
      </c>
      <c r="I1629" s="15">
        <v>300</v>
      </c>
      <c r="J1629" s="15">
        <v>4539.6000000000004</v>
      </c>
      <c r="K1629" s="15">
        <v>0</v>
      </c>
      <c r="L1629" s="15">
        <v>375</v>
      </c>
      <c r="M1629" s="15">
        <v>180</v>
      </c>
      <c r="N1629" s="15">
        <v>200</v>
      </c>
      <c r="O1629" s="15">
        <v>36017.760000000002</v>
      </c>
      <c r="P1629" s="15">
        <v>599.29999999999995</v>
      </c>
      <c r="Q1629" s="15">
        <v>3063.9</v>
      </c>
      <c r="R1629" s="15">
        <v>3018.64</v>
      </c>
      <c r="S1629" s="15">
        <v>37105</v>
      </c>
      <c r="T1629" s="15">
        <v>5261.31</v>
      </c>
      <c r="U1629" s="15">
        <v>0</v>
      </c>
      <c r="V1629" s="15">
        <v>333.29</v>
      </c>
      <c r="W1629" s="15">
        <v>42499.6</v>
      </c>
      <c r="X1629" s="16">
        <v>300</v>
      </c>
      <c r="Y1629" s="16">
        <v>380</v>
      </c>
      <c r="Z1629" s="16">
        <v>0</v>
      </c>
      <c r="AA1629" s="16">
        <v>0</v>
      </c>
      <c r="AB1629" s="16">
        <v>680</v>
      </c>
      <c r="AC1629" s="16">
        <v>0</v>
      </c>
      <c r="AD1629" s="15">
        <v>0</v>
      </c>
      <c r="AE1629" s="15">
        <v>31603.16</v>
      </c>
      <c r="AF1629" s="17">
        <v>-62.39</v>
      </c>
      <c r="AG1629" s="17">
        <v>0</v>
      </c>
      <c r="AH1629" s="17">
        <v>0</v>
      </c>
      <c r="AI1629" s="17">
        <v>0</v>
      </c>
      <c r="AJ1629" s="17">
        <v>0</v>
      </c>
      <c r="AK1629" s="17">
        <v>0</v>
      </c>
      <c r="AL1629" s="18">
        <v>506</v>
      </c>
      <c r="AM1629" s="18">
        <v>521</v>
      </c>
      <c r="AN1629" s="35">
        <v>42830</v>
      </c>
      <c r="AO1629" s="35">
        <v>42828</v>
      </c>
      <c r="AP1629" s="23" t="s">
        <v>50</v>
      </c>
      <c r="AQ1629" s="36">
        <v>42829.545254629629</v>
      </c>
      <c r="AR1629" s="20" t="s">
        <v>51</v>
      </c>
      <c r="AS1629" s="25" t="s">
        <v>50</v>
      </c>
      <c r="AT1629" s="37">
        <v>42850.879733796297</v>
      </c>
      <c r="AU1629" s="21" t="s">
        <v>57</v>
      </c>
    </row>
    <row r="1630" spans="1:47" x14ac:dyDescent="0.2">
      <c r="A1630" s="4" t="s">
        <v>212</v>
      </c>
      <c r="B1630" s="14" t="s">
        <v>213</v>
      </c>
      <c r="C1630" s="34">
        <v>42828</v>
      </c>
      <c r="D1630" s="15">
        <v>76435</v>
      </c>
      <c r="E1630" s="15">
        <v>75535</v>
      </c>
      <c r="F1630" s="15">
        <v>0</v>
      </c>
      <c r="G1630" s="15">
        <v>0</v>
      </c>
      <c r="H1630" s="15">
        <v>0</v>
      </c>
      <c r="I1630" s="15">
        <v>900</v>
      </c>
      <c r="J1630" s="15">
        <v>13068.45</v>
      </c>
      <c r="K1630" s="15">
        <v>0</v>
      </c>
      <c r="L1630" s="15">
        <v>210</v>
      </c>
      <c r="M1630" s="15">
        <v>1715</v>
      </c>
      <c r="N1630" s="15">
        <v>3500</v>
      </c>
      <c r="O1630" s="15">
        <v>77428.100000000006</v>
      </c>
      <c r="P1630" s="15">
        <v>626.25</v>
      </c>
      <c r="Q1630" s="15">
        <v>9832.1</v>
      </c>
      <c r="R1630" s="15">
        <v>7042</v>
      </c>
      <c r="S1630" s="15">
        <v>75535</v>
      </c>
      <c r="T1630" s="15">
        <v>18412.560000000001</v>
      </c>
      <c r="U1630" s="15">
        <v>0</v>
      </c>
      <c r="V1630" s="15">
        <v>980.89</v>
      </c>
      <c r="W1630" s="15">
        <v>91428.45</v>
      </c>
      <c r="X1630" s="16">
        <v>600</v>
      </c>
      <c r="Y1630" s="16">
        <v>470</v>
      </c>
      <c r="Z1630" s="16">
        <v>0</v>
      </c>
      <c r="AA1630" s="16">
        <v>0</v>
      </c>
      <c r="AB1630" s="16">
        <v>1070</v>
      </c>
      <c r="AC1630" s="16">
        <v>0</v>
      </c>
      <c r="AD1630" s="15">
        <v>0</v>
      </c>
      <c r="AE1630" s="15">
        <v>63504.65</v>
      </c>
      <c r="AF1630" s="17">
        <v>-206.63</v>
      </c>
      <c r="AG1630" s="17">
        <v>0</v>
      </c>
      <c r="AH1630" s="17">
        <v>0</v>
      </c>
      <c r="AI1630" s="17">
        <v>0</v>
      </c>
      <c r="AJ1630" s="17">
        <v>0</v>
      </c>
      <c r="AK1630" s="17">
        <v>0</v>
      </c>
      <c r="AL1630" s="18">
        <v>1107</v>
      </c>
      <c r="AM1630" s="18">
        <v>1130</v>
      </c>
      <c r="AN1630" s="35">
        <v>42832</v>
      </c>
      <c r="AO1630" s="35">
        <v>42829</v>
      </c>
      <c r="AP1630" s="23" t="s">
        <v>50</v>
      </c>
      <c r="AQ1630" s="36">
        <v>42830.888067129628</v>
      </c>
      <c r="AR1630" s="20" t="s">
        <v>51</v>
      </c>
      <c r="AS1630" s="25" t="s">
        <v>50</v>
      </c>
      <c r="AT1630" s="37">
        <v>42850.879733796297</v>
      </c>
      <c r="AU1630" s="21" t="s">
        <v>57</v>
      </c>
    </row>
    <row r="1631" spans="1:47" x14ac:dyDescent="0.2">
      <c r="A1631" s="4" t="s">
        <v>212</v>
      </c>
      <c r="B1631" s="14" t="s">
        <v>213</v>
      </c>
      <c r="C1631" s="34">
        <v>42829</v>
      </c>
      <c r="D1631" s="15">
        <v>54505</v>
      </c>
      <c r="E1631" s="15">
        <v>54305</v>
      </c>
      <c r="F1631" s="15">
        <v>0</v>
      </c>
      <c r="G1631" s="15">
        <v>0</v>
      </c>
      <c r="H1631" s="15">
        <v>0</v>
      </c>
      <c r="I1631" s="15">
        <v>200</v>
      </c>
      <c r="J1631" s="15">
        <v>5897.88</v>
      </c>
      <c r="K1631" s="15">
        <v>0</v>
      </c>
      <c r="L1631" s="15">
        <v>45</v>
      </c>
      <c r="M1631" s="15">
        <v>815</v>
      </c>
      <c r="N1631" s="15">
        <v>1000</v>
      </c>
      <c r="O1631" s="15">
        <v>52572.28</v>
      </c>
      <c r="P1631" s="15">
        <v>856.3</v>
      </c>
      <c r="Q1631" s="15">
        <v>3230.9</v>
      </c>
      <c r="R1631" s="15">
        <v>5603.4</v>
      </c>
      <c r="S1631" s="15">
        <v>54305</v>
      </c>
      <c r="T1631" s="15">
        <v>7515.78</v>
      </c>
      <c r="U1631" s="15">
        <v>0</v>
      </c>
      <c r="V1631" s="15">
        <v>442.1</v>
      </c>
      <c r="W1631" s="15">
        <v>61262.879999999997</v>
      </c>
      <c r="X1631" s="16">
        <v>310</v>
      </c>
      <c r="Y1631" s="16">
        <v>685</v>
      </c>
      <c r="Z1631" s="16">
        <v>0</v>
      </c>
      <c r="AA1631" s="16">
        <v>0</v>
      </c>
      <c r="AB1631" s="16">
        <v>995</v>
      </c>
      <c r="AC1631" s="16">
        <v>0</v>
      </c>
      <c r="AD1631" s="15">
        <v>0</v>
      </c>
      <c r="AE1631" s="15">
        <v>46809.4</v>
      </c>
      <c r="AF1631" s="17">
        <v>0</v>
      </c>
      <c r="AG1631" s="17">
        <v>0</v>
      </c>
      <c r="AH1631" s="17">
        <v>0</v>
      </c>
      <c r="AI1631" s="17">
        <v>-4087.2</v>
      </c>
      <c r="AJ1631" s="17">
        <v>0</v>
      </c>
      <c r="AK1631" s="17">
        <v>0</v>
      </c>
      <c r="AL1631" s="18">
        <v>783</v>
      </c>
      <c r="AM1631" s="18">
        <v>792</v>
      </c>
      <c r="AN1631" s="35">
        <v>42835</v>
      </c>
      <c r="AO1631" s="35">
        <v>42830</v>
      </c>
      <c r="AP1631" s="23" t="s">
        <v>50</v>
      </c>
      <c r="AQ1631" s="36">
        <v>42834.912129629629</v>
      </c>
      <c r="AR1631" s="20" t="s">
        <v>51</v>
      </c>
      <c r="AS1631" s="25" t="s">
        <v>50</v>
      </c>
      <c r="AT1631" s="37">
        <v>42850.879733796297</v>
      </c>
      <c r="AU1631" s="21" t="s">
        <v>57</v>
      </c>
    </row>
    <row r="1632" spans="1:47" x14ac:dyDescent="0.2">
      <c r="A1632" s="4" t="s">
        <v>212</v>
      </c>
      <c r="B1632" s="14" t="s">
        <v>213</v>
      </c>
      <c r="C1632" s="34">
        <v>42830</v>
      </c>
      <c r="D1632" s="15">
        <v>57635</v>
      </c>
      <c r="E1632" s="15">
        <v>57185</v>
      </c>
      <c r="F1632" s="15">
        <v>50</v>
      </c>
      <c r="G1632" s="15">
        <v>0</v>
      </c>
      <c r="H1632" s="15">
        <v>0</v>
      </c>
      <c r="I1632" s="15">
        <v>400</v>
      </c>
      <c r="J1632" s="15">
        <v>5061.2700000000004</v>
      </c>
      <c r="K1632" s="15">
        <v>0</v>
      </c>
      <c r="L1632" s="15">
        <v>175</v>
      </c>
      <c r="M1632" s="15">
        <v>1215</v>
      </c>
      <c r="N1632" s="15">
        <v>2500</v>
      </c>
      <c r="O1632" s="15">
        <v>50425.75</v>
      </c>
      <c r="P1632" s="15">
        <v>582.29999999999995</v>
      </c>
      <c r="Q1632" s="15">
        <v>7687.6</v>
      </c>
      <c r="R1632" s="15">
        <v>7890.62</v>
      </c>
      <c r="S1632" s="15">
        <v>57185</v>
      </c>
      <c r="T1632" s="15">
        <v>8979.2199999999993</v>
      </c>
      <c r="U1632" s="15">
        <v>0</v>
      </c>
      <c r="V1632" s="15">
        <v>422.05</v>
      </c>
      <c r="W1632" s="15">
        <v>64086.27</v>
      </c>
      <c r="X1632" s="16">
        <v>570</v>
      </c>
      <c r="Y1632" s="16">
        <v>845</v>
      </c>
      <c r="Z1632" s="16">
        <v>0</v>
      </c>
      <c r="AA1632" s="16">
        <v>0</v>
      </c>
      <c r="AB1632" s="16">
        <v>1415</v>
      </c>
      <c r="AC1632" s="16">
        <v>0</v>
      </c>
      <c r="AD1632" s="15">
        <v>0</v>
      </c>
      <c r="AE1632" s="15">
        <v>45389.48</v>
      </c>
      <c r="AF1632" s="17">
        <v>-183.2</v>
      </c>
      <c r="AG1632" s="17">
        <v>0</v>
      </c>
      <c r="AH1632" s="17">
        <v>0</v>
      </c>
      <c r="AI1632" s="17">
        <v>4087.2</v>
      </c>
      <c r="AJ1632" s="17">
        <v>0</v>
      </c>
      <c r="AK1632" s="17">
        <v>0</v>
      </c>
      <c r="AL1632" s="18">
        <v>753</v>
      </c>
      <c r="AM1632" s="18">
        <v>773</v>
      </c>
      <c r="AN1632" s="35">
        <v>42835</v>
      </c>
      <c r="AO1632" s="35">
        <v>42832</v>
      </c>
      <c r="AP1632" s="23" t="s">
        <v>50</v>
      </c>
      <c r="AQ1632" s="36">
        <v>42834.964768518519</v>
      </c>
      <c r="AR1632" s="20" t="s">
        <v>51</v>
      </c>
      <c r="AS1632" s="25" t="s">
        <v>50</v>
      </c>
      <c r="AT1632" s="37">
        <v>42850.879733796297</v>
      </c>
      <c r="AU1632" s="21" t="s">
        <v>57</v>
      </c>
    </row>
    <row r="1633" spans="1:47" x14ac:dyDescent="0.2">
      <c r="A1633" s="4" t="s">
        <v>212</v>
      </c>
      <c r="B1633" s="14" t="s">
        <v>213</v>
      </c>
      <c r="C1633" s="34">
        <v>42832</v>
      </c>
      <c r="D1633" s="15">
        <v>82620</v>
      </c>
      <c r="E1633" s="15">
        <v>82020</v>
      </c>
      <c r="F1633" s="15">
        <v>0</v>
      </c>
      <c r="G1633" s="15">
        <v>0</v>
      </c>
      <c r="H1633" s="15">
        <v>0</v>
      </c>
      <c r="I1633" s="15">
        <v>600</v>
      </c>
      <c r="J1633" s="15">
        <v>12282.18</v>
      </c>
      <c r="K1633" s="15">
        <v>0</v>
      </c>
      <c r="L1633" s="15">
        <v>165</v>
      </c>
      <c r="M1633" s="15">
        <v>1360</v>
      </c>
      <c r="N1633" s="15">
        <v>1000</v>
      </c>
      <c r="O1633" s="15">
        <v>75402.48</v>
      </c>
      <c r="P1633" s="15">
        <v>1461.6</v>
      </c>
      <c r="Q1633" s="15">
        <v>10904.5</v>
      </c>
      <c r="R1633" s="15">
        <v>9658.6</v>
      </c>
      <c r="S1633" s="15">
        <v>82020</v>
      </c>
      <c r="T1633" s="15">
        <v>14503.91</v>
      </c>
      <c r="U1633" s="15">
        <v>0</v>
      </c>
      <c r="V1633" s="15">
        <v>903.27</v>
      </c>
      <c r="W1633" s="15">
        <v>96427.18</v>
      </c>
      <c r="X1633" s="16">
        <v>1570</v>
      </c>
      <c r="Y1633" s="16">
        <v>915</v>
      </c>
      <c r="Z1633" s="16">
        <v>0</v>
      </c>
      <c r="AA1633" s="16">
        <v>0</v>
      </c>
      <c r="AB1633" s="16">
        <v>2485</v>
      </c>
      <c r="AC1633" s="16">
        <v>0</v>
      </c>
      <c r="AD1633" s="15">
        <v>0</v>
      </c>
      <c r="AE1633" s="15">
        <v>64080.3</v>
      </c>
      <c r="AF1633" s="17">
        <v>-228.98</v>
      </c>
      <c r="AG1633" s="17">
        <v>0</v>
      </c>
      <c r="AH1633" s="17">
        <v>0</v>
      </c>
      <c r="AI1633" s="17">
        <v>0</v>
      </c>
      <c r="AJ1633" s="17">
        <v>0</v>
      </c>
      <c r="AK1633" s="17">
        <v>0</v>
      </c>
      <c r="AL1633" s="18">
        <v>1141</v>
      </c>
      <c r="AM1633" s="18">
        <v>1173</v>
      </c>
      <c r="AN1633" s="35">
        <v>42837</v>
      </c>
      <c r="AO1633" s="35">
        <v>42833</v>
      </c>
      <c r="AP1633" s="23" t="s">
        <v>50</v>
      </c>
      <c r="AQ1633" s="36">
        <v>42835.623553240737</v>
      </c>
      <c r="AR1633" s="20" t="s">
        <v>51</v>
      </c>
      <c r="AS1633" s="25" t="s">
        <v>50</v>
      </c>
      <c r="AT1633" s="37">
        <v>42850.879733796297</v>
      </c>
      <c r="AU1633" s="21" t="s">
        <v>57</v>
      </c>
    </row>
    <row r="1634" spans="1:47" x14ac:dyDescent="0.2">
      <c r="A1634" s="4" t="s">
        <v>212</v>
      </c>
      <c r="B1634" s="14" t="s">
        <v>213</v>
      </c>
      <c r="C1634" s="34">
        <v>42833</v>
      </c>
      <c r="D1634" s="15">
        <v>53195</v>
      </c>
      <c r="E1634" s="15">
        <v>52795</v>
      </c>
      <c r="F1634" s="15">
        <v>0</v>
      </c>
      <c r="G1634" s="15">
        <v>0</v>
      </c>
      <c r="H1634" s="15">
        <v>0</v>
      </c>
      <c r="I1634" s="15">
        <v>400</v>
      </c>
      <c r="J1634" s="15">
        <v>7529.22</v>
      </c>
      <c r="K1634" s="15">
        <v>0</v>
      </c>
      <c r="L1634" s="15">
        <v>80</v>
      </c>
      <c r="M1634" s="15">
        <v>730</v>
      </c>
      <c r="N1634" s="15">
        <v>3000</v>
      </c>
      <c r="O1634" s="15">
        <v>49990.71</v>
      </c>
      <c r="P1634" s="15">
        <v>632.51</v>
      </c>
      <c r="Q1634" s="15">
        <v>4330</v>
      </c>
      <c r="R1634" s="15">
        <v>9581</v>
      </c>
      <c r="S1634" s="15">
        <v>52795</v>
      </c>
      <c r="T1634" s="15">
        <v>11193.66</v>
      </c>
      <c r="U1634" s="15">
        <v>0</v>
      </c>
      <c r="V1634" s="15">
        <v>545.55999999999995</v>
      </c>
      <c r="W1634" s="15">
        <v>61534.22</v>
      </c>
      <c r="X1634" s="16">
        <v>940</v>
      </c>
      <c r="Y1634" s="16">
        <v>310</v>
      </c>
      <c r="Z1634" s="16">
        <v>0</v>
      </c>
      <c r="AA1634" s="16">
        <v>0</v>
      </c>
      <c r="AB1634" s="16">
        <v>1250</v>
      </c>
      <c r="AC1634" s="16">
        <v>0</v>
      </c>
      <c r="AD1634" s="15">
        <v>0</v>
      </c>
      <c r="AE1634" s="15">
        <v>42901.49</v>
      </c>
      <c r="AF1634" s="17">
        <v>0</v>
      </c>
      <c r="AG1634" s="17">
        <v>0</v>
      </c>
      <c r="AH1634" s="17">
        <v>0</v>
      </c>
      <c r="AI1634" s="17">
        <v>-4962.51</v>
      </c>
      <c r="AJ1634" s="17">
        <v>0</v>
      </c>
      <c r="AK1634" s="17">
        <v>0</v>
      </c>
      <c r="AL1634" s="18">
        <v>706</v>
      </c>
      <c r="AM1634" s="18">
        <v>719</v>
      </c>
      <c r="AN1634" s="35">
        <v>42837</v>
      </c>
      <c r="AO1634" s="35">
        <v>42835</v>
      </c>
      <c r="AP1634" s="23" t="s">
        <v>50</v>
      </c>
      <c r="AQ1634" s="36">
        <v>42836.571736111109</v>
      </c>
      <c r="AR1634" s="20" t="s">
        <v>51</v>
      </c>
      <c r="AS1634" s="25" t="s">
        <v>50</v>
      </c>
      <c r="AT1634" s="37">
        <v>42850.879733796297</v>
      </c>
      <c r="AU1634" s="21" t="s">
        <v>57</v>
      </c>
    </row>
    <row r="1635" spans="1:47" x14ac:dyDescent="0.2">
      <c r="A1635" s="4" t="s">
        <v>212</v>
      </c>
      <c r="B1635" s="14" t="s">
        <v>213</v>
      </c>
      <c r="C1635" s="34">
        <v>42835</v>
      </c>
      <c r="D1635" s="15">
        <v>35880</v>
      </c>
      <c r="E1635" s="15">
        <v>35580</v>
      </c>
      <c r="F1635" s="15">
        <v>0</v>
      </c>
      <c r="G1635" s="15">
        <v>0</v>
      </c>
      <c r="H1635" s="15">
        <v>0</v>
      </c>
      <c r="I1635" s="15">
        <v>300</v>
      </c>
      <c r="J1635" s="15">
        <v>4848.1499999999996</v>
      </c>
      <c r="K1635" s="15">
        <v>0</v>
      </c>
      <c r="L1635" s="15">
        <v>35</v>
      </c>
      <c r="M1635" s="15">
        <v>660</v>
      </c>
      <c r="N1635" s="15">
        <v>2600</v>
      </c>
      <c r="O1635" s="15">
        <v>34706.959999999999</v>
      </c>
      <c r="P1635" s="15">
        <v>785.9</v>
      </c>
      <c r="Q1635" s="15">
        <v>735</v>
      </c>
      <c r="R1635" s="15">
        <v>7795.29</v>
      </c>
      <c r="S1635" s="15">
        <v>35580</v>
      </c>
      <c r="T1635" s="15">
        <v>8080.51</v>
      </c>
      <c r="U1635" s="15">
        <v>0</v>
      </c>
      <c r="V1635" s="15">
        <v>362.64</v>
      </c>
      <c r="W1635" s="15">
        <v>41423.15</v>
      </c>
      <c r="X1635" s="16">
        <v>2200</v>
      </c>
      <c r="Y1635" s="16">
        <v>960</v>
      </c>
      <c r="Z1635" s="16">
        <v>0</v>
      </c>
      <c r="AA1635" s="16">
        <v>0</v>
      </c>
      <c r="AB1635" s="16">
        <v>3160</v>
      </c>
      <c r="AC1635" s="16">
        <v>0</v>
      </c>
      <c r="AD1635" s="15">
        <v>0</v>
      </c>
      <c r="AE1635" s="15">
        <v>32323.81</v>
      </c>
      <c r="AF1635" s="17">
        <v>-105.76</v>
      </c>
      <c r="AG1635" s="17">
        <v>0</v>
      </c>
      <c r="AH1635" s="17">
        <v>0</v>
      </c>
      <c r="AI1635" s="17">
        <v>4962.51</v>
      </c>
      <c r="AJ1635" s="17">
        <v>0</v>
      </c>
      <c r="AK1635" s="17">
        <v>0</v>
      </c>
      <c r="AL1635" s="18">
        <v>466</v>
      </c>
      <c r="AM1635" s="18">
        <v>481</v>
      </c>
      <c r="AN1635" s="35">
        <v>42842</v>
      </c>
      <c r="AO1635" s="35">
        <v>42836</v>
      </c>
      <c r="AP1635" s="23" t="s">
        <v>50</v>
      </c>
      <c r="AQ1635" s="36">
        <v>42837.452916666669</v>
      </c>
      <c r="AR1635" s="20" t="s">
        <v>51</v>
      </c>
      <c r="AS1635" s="25" t="s">
        <v>50</v>
      </c>
      <c r="AT1635" s="37">
        <v>42850.879733796297</v>
      </c>
      <c r="AU1635" s="21" t="s">
        <v>57</v>
      </c>
    </row>
    <row r="1636" spans="1:47" x14ac:dyDescent="0.2">
      <c r="A1636" s="4" t="s">
        <v>212</v>
      </c>
      <c r="B1636" s="14" t="s">
        <v>213</v>
      </c>
      <c r="C1636" s="34">
        <v>42836</v>
      </c>
      <c r="D1636" s="15">
        <v>22205</v>
      </c>
      <c r="E1636" s="15">
        <v>22055</v>
      </c>
      <c r="F1636" s="15">
        <v>0</v>
      </c>
      <c r="G1636" s="15">
        <v>0</v>
      </c>
      <c r="H1636" s="15">
        <v>0</v>
      </c>
      <c r="I1636" s="15">
        <v>150</v>
      </c>
      <c r="J1636" s="15">
        <v>4859.43</v>
      </c>
      <c r="K1636" s="15">
        <v>0</v>
      </c>
      <c r="L1636" s="15">
        <v>160</v>
      </c>
      <c r="M1636" s="15">
        <v>420</v>
      </c>
      <c r="N1636" s="15">
        <v>0</v>
      </c>
      <c r="O1636" s="15">
        <v>26418.93</v>
      </c>
      <c r="P1636" s="15">
        <v>0</v>
      </c>
      <c r="Q1636" s="15">
        <v>840</v>
      </c>
      <c r="R1636" s="15">
        <v>385.5</v>
      </c>
      <c r="S1636" s="15">
        <v>22055</v>
      </c>
      <c r="T1636" s="15">
        <v>5233.57</v>
      </c>
      <c r="U1636" s="15">
        <v>0</v>
      </c>
      <c r="V1636" s="15">
        <v>355.86</v>
      </c>
      <c r="W1636" s="15">
        <v>27644.43</v>
      </c>
      <c r="X1636" s="16">
        <v>1310</v>
      </c>
      <c r="Y1636" s="16">
        <v>450</v>
      </c>
      <c r="Z1636" s="16">
        <v>0</v>
      </c>
      <c r="AA1636" s="16">
        <v>0</v>
      </c>
      <c r="AB1636" s="16">
        <v>1760</v>
      </c>
      <c r="AC1636" s="16">
        <v>0</v>
      </c>
      <c r="AD1636" s="15">
        <v>0</v>
      </c>
      <c r="AE1636" s="15">
        <v>22739.5</v>
      </c>
      <c r="AF1636" s="17">
        <v>-4.9400000000000004</v>
      </c>
      <c r="AG1636" s="17">
        <v>0</v>
      </c>
      <c r="AH1636" s="17">
        <v>450</v>
      </c>
      <c r="AI1636" s="17">
        <v>0</v>
      </c>
      <c r="AJ1636" s="17">
        <v>0</v>
      </c>
      <c r="AK1636" s="17">
        <v>0</v>
      </c>
      <c r="AL1636" s="18">
        <v>277</v>
      </c>
      <c r="AM1636" s="18">
        <v>288</v>
      </c>
      <c r="AN1636" s="35">
        <v>42843</v>
      </c>
      <c r="AO1636" s="35">
        <v>42837</v>
      </c>
      <c r="AP1636" s="23" t="s">
        <v>50</v>
      </c>
      <c r="AQ1636" s="36">
        <v>42841.681944444441</v>
      </c>
      <c r="AR1636" s="20" t="s">
        <v>51</v>
      </c>
      <c r="AS1636" s="25" t="s">
        <v>50</v>
      </c>
      <c r="AT1636" s="37">
        <v>42850.879733796297</v>
      </c>
      <c r="AU1636" s="21" t="s">
        <v>57</v>
      </c>
    </row>
    <row r="1637" spans="1:47" x14ac:dyDescent="0.2">
      <c r="A1637" s="4" t="s">
        <v>212</v>
      </c>
      <c r="B1637" s="14" t="s">
        <v>213</v>
      </c>
      <c r="C1637" s="34">
        <v>42837</v>
      </c>
      <c r="D1637" s="15">
        <v>4150</v>
      </c>
      <c r="E1637" s="15">
        <v>4150</v>
      </c>
      <c r="F1637" s="15">
        <v>0</v>
      </c>
      <c r="G1637" s="15">
        <v>0</v>
      </c>
      <c r="H1637" s="15">
        <v>0</v>
      </c>
      <c r="I1637" s="15">
        <v>0</v>
      </c>
      <c r="J1637" s="15">
        <v>1876.08</v>
      </c>
      <c r="K1637" s="15">
        <v>0</v>
      </c>
      <c r="L1637" s="15">
        <v>35</v>
      </c>
      <c r="M1637" s="15">
        <v>80</v>
      </c>
      <c r="N1637" s="15">
        <v>0</v>
      </c>
      <c r="O1637" s="15">
        <v>5326.68</v>
      </c>
      <c r="P1637" s="15">
        <v>249.6</v>
      </c>
      <c r="Q1637" s="15">
        <v>180</v>
      </c>
      <c r="R1637" s="15">
        <v>384.8</v>
      </c>
      <c r="S1637" s="15">
        <v>4150</v>
      </c>
      <c r="T1637" s="15">
        <v>1860.83</v>
      </c>
      <c r="U1637" s="15">
        <v>0</v>
      </c>
      <c r="V1637" s="15">
        <v>130.25</v>
      </c>
      <c r="W1637" s="15">
        <v>6141.08</v>
      </c>
      <c r="X1637" s="16">
        <v>340</v>
      </c>
      <c r="Y1637" s="16">
        <v>130</v>
      </c>
      <c r="Z1637" s="16">
        <v>0</v>
      </c>
      <c r="AA1637" s="16">
        <v>0</v>
      </c>
      <c r="AB1637" s="16">
        <v>470</v>
      </c>
      <c r="AC1637" s="16">
        <v>0</v>
      </c>
      <c r="AD1637" s="15">
        <v>0</v>
      </c>
      <c r="AE1637" s="15">
        <v>3805.6</v>
      </c>
      <c r="AF1637" s="17">
        <v>-8.41</v>
      </c>
      <c r="AG1637" s="17">
        <v>0</v>
      </c>
      <c r="AH1637" s="17">
        <v>0</v>
      </c>
      <c r="AI1637" s="17">
        <v>0</v>
      </c>
      <c r="AJ1637" s="17">
        <v>0</v>
      </c>
      <c r="AK1637" s="17">
        <v>0</v>
      </c>
      <c r="AL1637" s="18">
        <v>75</v>
      </c>
      <c r="AM1637" s="18">
        <v>75</v>
      </c>
      <c r="AN1637" s="35">
        <v>42844</v>
      </c>
      <c r="AO1637" s="35">
        <v>42838</v>
      </c>
      <c r="AP1637" s="23" t="s">
        <v>50</v>
      </c>
      <c r="AQ1637" s="36">
        <v>42842.358032407406</v>
      </c>
      <c r="AR1637" s="20" t="s">
        <v>51</v>
      </c>
      <c r="AS1637" s="25" t="s">
        <v>50</v>
      </c>
      <c r="AT1637" s="37">
        <v>42850.879733796297</v>
      </c>
      <c r="AU1637" s="21" t="s">
        <v>57</v>
      </c>
    </row>
    <row r="1638" spans="1:47" x14ac:dyDescent="0.2">
      <c r="A1638" s="4" t="s">
        <v>212</v>
      </c>
      <c r="B1638" s="14" t="s">
        <v>213</v>
      </c>
      <c r="C1638" s="34">
        <v>42842</v>
      </c>
      <c r="D1638" s="15">
        <v>61885</v>
      </c>
      <c r="E1638" s="15">
        <v>61185</v>
      </c>
      <c r="F1638" s="15">
        <v>0</v>
      </c>
      <c r="G1638" s="15">
        <v>0</v>
      </c>
      <c r="H1638" s="15">
        <v>0</v>
      </c>
      <c r="I1638" s="15">
        <v>700</v>
      </c>
      <c r="J1638" s="15">
        <v>10527.87</v>
      </c>
      <c r="K1638" s="15">
        <v>30</v>
      </c>
      <c r="L1638" s="15">
        <v>250</v>
      </c>
      <c r="M1638" s="15">
        <v>1005</v>
      </c>
      <c r="N1638" s="15">
        <v>1000</v>
      </c>
      <c r="O1638" s="15">
        <v>51868.62</v>
      </c>
      <c r="P1638" s="15">
        <v>1845</v>
      </c>
      <c r="Q1638" s="15">
        <v>8795.2999999999993</v>
      </c>
      <c r="R1638" s="15">
        <v>12188.95</v>
      </c>
      <c r="S1638" s="15">
        <v>61185</v>
      </c>
      <c r="T1638" s="15">
        <v>12740.06</v>
      </c>
      <c r="U1638" s="15">
        <v>0</v>
      </c>
      <c r="V1638" s="15">
        <v>772.81</v>
      </c>
      <c r="W1638" s="15">
        <v>73697.87</v>
      </c>
      <c r="X1638" s="16">
        <v>1200</v>
      </c>
      <c r="Y1638" s="16">
        <v>425</v>
      </c>
      <c r="Z1638" s="16">
        <v>0</v>
      </c>
      <c r="AA1638" s="16">
        <v>0</v>
      </c>
      <c r="AB1638" s="16">
        <v>1625</v>
      </c>
      <c r="AC1638" s="16">
        <v>0</v>
      </c>
      <c r="AD1638" s="15">
        <v>0</v>
      </c>
      <c r="AE1638" s="15">
        <v>41680.75</v>
      </c>
      <c r="AF1638" s="17">
        <v>-133.76</v>
      </c>
      <c r="AG1638" s="17">
        <v>0</v>
      </c>
      <c r="AH1638" s="17">
        <v>0</v>
      </c>
      <c r="AI1638" s="17">
        <v>0</v>
      </c>
      <c r="AJ1638" s="17">
        <v>0</v>
      </c>
      <c r="AK1638" s="17">
        <v>0</v>
      </c>
      <c r="AL1638" s="18">
        <v>955</v>
      </c>
      <c r="AM1638" s="18">
        <v>968</v>
      </c>
      <c r="AN1638" s="35">
        <v>42845</v>
      </c>
      <c r="AO1638" s="35">
        <v>42843</v>
      </c>
      <c r="AP1638" s="23" t="s">
        <v>50</v>
      </c>
      <c r="AQ1638" s="36">
        <v>42843.774212962962</v>
      </c>
      <c r="AR1638" s="20" t="s">
        <v>51</v>
      </c>
      <c r="AS1638" s="25" t="s">
        <v>50</v>
      </c>
      <c r="AT1638" s="37">
        <v>42850.879733796297</v>
      </c>
      <c r="AU1638" s="21" t="s">
        <v>57</v>
      </c>
    </row>
    <row r="1639" spans="1:47" x14ac:dyDescent="0.2">
      <c r="A1639" s="4" t="s">
        <v>212</v>
      </c>
      <c r="B1639" s="14" t="s">
        <v>213</v>
      </c>
      <c r="C1639" s="34">
        <v>42843</v>
      </c>
      <c r="D1639" s="15">
        <v>52640</v>
      </c>
      <c r="E1639" s="15">
        <v>52340</v>
      </c>
      <c r="F1639" s="15">
        <v>0</v>
      </c>
      <c r="G1639" s="15">
        <v>0</v>
      </c>
      <c r="H1639" s="15">
        <v>0</v>
      </c>
      <c r="I1639" s="15">
        <v>300</v>
      </c>
      <c r="J1639" s="15">
        <v>8854.6200000000008</v>
      </c>
      <c r="K1639" s="15">
        <v>0</v>
      </c>
      <c r="L1639" s="15">
        <v>265</v>
      </c>
      <c r="M1639" s="15">
        <v>1225</v>
      </c>
      <c r="N1639" s="15">
        <v>2000</v>
      </c>
      <c r="O1639" s="15">
        <v>51209.93</v>
      </c>
      <c r="P1639" s="15">
        <v>120</v>
      </c>
      <c r="Q1639" s="15">
        <v>4405</v>
      </c>
      <c r="R1639" s="15">
        <v>9249.69</v>
      </c>
      <c r="S1639" s="15">
        <v>52340</v>
      </c>
      <c r="T1639" s="15">
        <v>11967.87</v>
      </c>
      <c r="U1639" s="15">
        <v>0</v>
      </c>
      <c r="V1639" s="15">
        <v>676.75</v>
      </c>
      <c r="W1639" s="15">
        <v>62984.62</v>
      </c>
      <c r="X1639" s="16">
        <v>710</v>
      </c>
      <c r="Y1639" s="16">
        <v>440</v>
      </c>
      <c r="Z1639" s="16">
        <v>0</v>
      </c>
      <c r="AA1639" s="16">
        <v>0</v>
      </c>
      <c r="AB1639" s="16">
        <v>1150</v>
      </c>
      <c r="AC1639" s="16">
        <v>0</v>
      </c>
      <c r="AD1639" s="15">
        <v>0</v>
      </c>
      <c r="AE1639" s="15">
        <v>42015.31</v>
      </c>
      <c r="AF1639" s="17">
        <v>-70.94</v>
      </c>
      <c r="AG1639" s="17">
        <v>0</v>
      </c>
      <c r="AH1639" s="17">
        <v>0</v>
      </c>
      <c r="AI1639" s="17">
        <v>0</v>
      </c>
      <c r="AJ1639" s="17">
        <v>0</v>
      </c>
      <c r="AK1639" s="17">
        <v>0</v>
      </c>
      <c r="AL1639" s="18">
        <v>812</v>
      </c>
      <c r="AM1639" s="18">
        <v>826</v>
      </c>
      <c r="AN1639" s="35">
        <v>42846</v>
      </c>
      <c r="AO1639" s="35">
        <v>42844</v>
      </c>
      <c r="AP1639" s="23" t="s">
        <v>50</v>
      </c>
      <c r="AQ1639" s="36">
        <v>42845.40215277778</v>
      </c>
      <c r="AR1639" s="20" t="s">
        <v>51</v>
      </c>
      <c r="AS1639" s="25" t="s">
        <v>50</v>
      </c>
      <c r="AT1639" s="37">
        <v>42850.879733796297</v>
      </c>
      <c r="AU1639" s="21" t="s">
        <v>57</v>
      </c>
    </row>
    <row r="1640" spans="1:47" x14ac:dyDescent="0.2">
      <c r="A1640" s="4" t="s">
        <v>212</v>
      </c>
      <c r="B1640" s="14" t="s">
        <v>213</v>
      </c>
      <c r="C1640" s="34">
        <v>42844</v>
      </c>
      <c r="D1640" s="15">
        <v>54045</v>
      </c>
      <c r="E1640" s="15">
        <v>53345</v>
      </c>
      <c r="F1640" s="15">
        <v>0</v>
      </c>
      <c r="G1640" s="15">
        <v>0</v>
      </c>
      <c r="H1640" s="15">
        <v>0</v>
      </c>
      <c r="I1640" s="15">
        <v>700</v>
      </c>
      <c r="J1640" s="15">
        <v>6747.45</v>
      </c>
      <c r="K1640" s="15">
        <v>0</v>
      </c>
      <c r="L1640" s="15">
        <v>155</v>
      </c>
      <c r="M1640" s="15">
        <v>1520</v>
      </c>
      <c r="N1640" s="15">
        <v>1000</v>
      </c>
      <c r="O1640" s="15">
        <v>55454.43</v>
      </c>
      <c r="P1640" s="15">
        <v>160</v>
      </c>
      <c r="Q1640" s="15">
        <v>685</v>
      </c>
      <c r="R1640" s="15">
        <v>7168.02</v>
      </c>
      <c r="S1640" s="15">
        <v>53345</v>
      </c>
      <c r="T1640" s="15">
        <v>9571.4500000000007</v>
      </c>
      <c r="U1640" s="15">
        <v>0</v>
      </c>
      <c r="V1640" s="15">
        <v>551</v>
      </c>
      <c r="W1640" s="15">
        <v>62467.45</v>
      </c>
      <c r="X1640" s="16">
        <v>440</v>
      </c>
      <c r="Y1640" s="16">
        <v>570</v>
      </c>
      <c r="Z1640" s="16">
        <v>0</v>
      </c>
      <c r="AA1640" s="16">
        <v>0</v>
      </c>
      <c r="AB1640" s="16">
        <v>1010</v>
      </c>
      <c r="AC1640" s="16">
        <v>0</v>
      </c>
      <c r="AD1640" s="15">
        <v>0</v>
      </c>
      <c r="AE1640" s="15">
        <v>48041.98</v>
      </c>
      <c r="AF1640" s="17">
        <v>-16.329999999999998</v>
      </c>
      <c r="AG1640" s="17">
        <v>0</v>
      </c>
      <c r="AH1640" s="17">
        <v>0</v>
      </c>
      <c r="AI1640" s="17">
        <v>0</v>
      </c>
      <c r="AJ1640" s="17">
        <v>0</v>
      </c>
      <c r="AK1640" s="17">
        <v>0</v>
      </c>
      <c r="AL1640" s="18">
        <v>761</v>
      </c>
      <c r="AM1640" s="18">
        <v>777</v>
      </c>
      <c r="AN1640" s="35">
        <v>42849</v>
      </c>
      <c r="AO1640" s="35">
        <v>42845</v>
      </c>
      <c r="AP1640" s="23" t="s">
        <v>50</v>
      </c>
      <c r="AQ1640" s="36">
        <v>42846.378831018519</v>
      </c>
      <c r="AR1640" s="20" t="s">
        <v>51</v>
      </c>
      <c r="AS1640" s="25" t="s">
        <v>50</v>
      </c>
      <c r="AT1640" s="37">
        <v>42850.879733796297</v>
      </c>
      <c r="AU1640" s="21" t="s">
        <v>57</v>
      </c>
    </row>
    <row r="1641" spans="1:47" x14ac:dyDescent="0.2">
      <c r="A1641" s="4" t="s">
        <v>212</v>
      </c>
      <c r="B1641" s="14" t="s">
        <v>213</v>
      </c>
      <c r="C1641" s="34">
        <v>42845</v>
      </c>
      <c r="D1641" s="15">
        <v>53660</v>
      </c>
      <c r="E1641" s="15">
        <v>52960</v>
      </c>
      <c r="F1641" s="15">
        <v>0</v>
      </c>
      <c r="G1641" s="15">
        <v>0</v>
      </c>
      <c r="H1641" s="15">
        <v>0</v>
      </c>
      <c r="I1641" s="15">
        <v>700</v>
      </c>
      <c r="J1641" s="15">
        <v>7462.92</v>
      </c>
      <c r="K1641" s="15">
        <v>0</v>
      </c>
      <c r="L1641" s="15">
        <v>155</v>
      </c>
      <c r="M1641" s="15">
        <v>1120</v>
      </c>
      <c r="N1641" s="15">
        <v>500</v>
      </c>
      <c r="O1641" s="15">
        <v>52037</v>
      </c>
      <c r="P1641" s="15">
        <v>120</v>
      </c>
      <c r="Q1641" s="15">
        <v>3530</v>
      </c>
      <c r="R1641" s="15">
        <v>7210.92</v>
      </c>
      <c r="S1641" s="15">
        <v>52960</v>
      </c>
      <c r="T1641" s="15">
        <v>9366.2800000000007</v>
      </c>
      <c r="U1641" s="15">
        <v>0</v>
      </c>
      <c r="V1641" s="15">
        <v>571.64</v>
      </c>
      <c r="W1641" s="15">
        <v>62397.919999999998</v>
      </c>
      <c r="X1641" s="16">
        <v>560</v>
      </c>
      <c r="Y1641" s="16">
        <v>455</v>
      </c>
      <c r="Z1641" s="16">
        <v>0</v>
      </c>
      <c r="AA1641" s="16">
        <v>0</v>
      </c>
      <c r="AB1641" s="16">
        <v>1015</v>
      </c>
      <c r="AC1641" s="16">
        <v>0</v>
      </c>
      <c r="AD1641" s="15">
        <v>0</v>
      </c>
      <c r="AE1641" s="15">
        <v>44314.080000000002</v>
      </c>
      <c r="AF1641" s="17">
        <v>-28.17</v>
      </c>
      <c r="AG1641" s="17">
        <v>0</v>
      </c>
      <c r="AH1641" s="17">
        <v>0</v>
      </c>
      <c r="AI1641" s="17">
        <v>0</v>
      </c>
      <c r="AJ1641" s="17">
        <v>0</v>
      </c>
      <c r="AK1641" s="17">
        <v>0</v>
      </c>
      <c r="AL1641" s="18">
        <v>771</v>
      </c>
      <c r="AM1641" s="18">
        <v>789</v>
      </c>
      <c r="AN1641" s="35">
        <v>42850</v>
      </c>
      <c r="AO1641" s="35">
        <v>42846</v>
      </c>
      <c r="AP1641" s="23" t="s">
        <v>50</v>
      </c>
      <c r="AQ1641" s="36">
        <v>42848.843078703707</v>
      </c>
      <c r="AR1641" s="20" t="s">
        <v>51</v>
      </c>
      <c r="AS1641" s="25" t="s">
        <v>50</v>
      </c>
      <c r="AT1641" s="37">
        <v>42850.879733796297</v>
      </c>
      <c r="AU1641" s="21" t="s">
        <v>57</v>
      </c>
    </row>
    <row r="1642" spans="1:47" x14ac:dyDescent="0.2">
      <c r="A1642" s="4" t="s">
        <v>212</v>
      </c>
      <c r="B1642" s="14" t="s">
        <v>213</v>
      </c>
      <c r="C1642" s="34">
        <v>42846</v>
      </c>
      <c r="D1642" s="15">
        <v>53595</v>
      </c>
      <c r="E1642" s="15">
        <v>53195</v>
      </c>
      <c r="F1642" s="15">
        <v>0</v>
      </c>
      <c r="G1642" s="15">
        <v>0</v>
      </c>
      <c r="H1642" s="15">
        <v>0</v>
      </c>
      <c r="I1642" s="15">
        <v>400</v>
      </c>
      <c r="J1642" s="15">
        <v>7454.61</v>
      </c>
      <c r="K1642" s="15">
        <v>0</v>
      </c>
      <c r="L1642" s="15">
        <v>200</v>
      </c>
      <c r="M1642" s="15">
        <v>1050</v>
      </c>
      <c r="N1642" s="15">
        <v>2000</v>
      </c>
      <c r="O1642" s="15">
        <v>53919.12</v>
      </c>
      <c r="P1642" s="15">
        <v>440</v>
      </c>
      <c r="Q1642" s="15">
        <v>3075</v>
      </c>
      <c r="R1642" s="15">
        <v>6865.49</v>
      </c>
      <c r="S1642" s="15">
        <v>53195</v>
      </c>
      <c r="T1642" s="15">
        <v>10535.16</v>
      </c>
      <c r="U1642" s="15">
        <v>0</v>
      </c>
      <c r="V1642" s="15">
        <v>569.45000000000005</v>
      </c>
      <c r="W1642" s="15">
        <v>62299.61</v>
      </c>
      <c r="X1642" s="16">
        <v>120</v>
      </c>
      <c r="Y1642" s="16">
        <v>330</v>
      </c>
      <c r="Z1642" s="16">
        <v>0</v>
      </c>
      <c r="AA1642" s="16">
        <v>0</v>
      </c>
      <c r="AB1642" s="16">
        <v>450</v>
      </c>
      <c r="AC1642" s="16">
        <v>0</v>
      </c>
      <c r="AD1642" s="15">
        <v>0</v>
      </c>
      <c r="AE1642" s="15">
        <v>45664.51</v>
      </c>
      <c r="AF1642" s="17">
        <v>-42.61</v>
      </c>
      <c r="AG1642" s="17">
        <v>0</v>
      </c>
      <c r="AH1642" s="17">
        <v>0</v>
      </c>
      <c r="AI1642" s="17">
        <v>0</v>
      </c>
      <c r="AJ1642" s="17">
        <v>0</v>
      </c>
      <c r="AK1642" s="17">
        <v>0</v>
      </c>
      <c r="AL1642" s="18">
        <v>721</v>
      </c>
      <c r="AM1642" s="18">
        <v>747</v>
      </c>
      <c r="AN1642" s="35">
        <v>42851</v>
      </c>
      <c r="AO1642" s="35">
        <v>42847</v>
      </c>
      <c r="AP1642" s="23" t="s">
        <v>50</v>
      </c>
      <c r="AQ1642" s="36">
        <v>42849.720138888886</v>
      </c>
      <c r="AR1642" s="20" t="s">
        <v>71</v>
      </c>
      <c r="AS1642" s="25" t="s">
        <v>50</v>
      </c>
      <c r="AT1642" s="37">
        <v>42850.879733796297</v>
      </c>
      <c r="AU1642" s="21" t="s">
        <v>57</v>
      </c>
    </row>
    <row r="1643" spans="1:47" x14ac:dyDescent="0.2">
      <c r="A1643" s="4" t="s">
        <v>212</v>
      </c>
      <c r="B1643" s="14" t="s">
        <v>213</v>
      </c>
      <c r="C1643" s="34">
        <v>42847</v>
      </c>
      <c r="D1643" s="15">
        <v>35270</v>
      </c>
      <c r="E1643" s="15">
        <v>35070</v>
      </c>
      <c r="F1643" s="15">
        <v>0</v>
      </c>
      <c r="G1643" s="15">
        <v>0</v>
      </c>
      <c r="H1643" s="15">
        <v>0</v>
      </c>
      <c r="I1643" s="15">
        <v>200</v>
      </c>
      <c r="J1643" s="15">
        <v>6662.55</v>
      </c>
      <c r="K1643" s="15">
        <v>0</v>
      </c>
      <c r="L1643" s="15">
        <v>220</v>
      </c>
      <c r="M1643" s="15">
        <v>700</v>
      </c>
      <c r="N1643" s="15">
        <v>1000</v>
      </c>
      <c r="O1643" s="15">
        <v>35845.589999999997</v>
      </c>
      <c r="P1643" s="15">
        <v>165</v>
      </c>
      <c r="Q1643" s="15">
        <v>1710.46</v>
      </c>
      <c r="R1643" s="15">
        <v>6131.5</v>
      </c>
      <c r="S1643" s="15">
        <v>35070</v>
      </c>
      <c r="T1643" s="15">
        <v>8286.5</v>
      </c>
      <c r="U1643" s="15">
        <v>0</v>
      </c>
      <c r="V1643" s="15">
        <v>496.05</v>
      </c>
      <c r="W1643" s="15">
        <v>42852.55</v>
      </c>
      <c r="X1643" s="16">
        <v>350</v>
      </c>
      <c r="Y1643" s="16">
        <v>210</v>
      </c>
      <c r="Z1643" s="16">
        <v>0</v>
      </c>
      <c r="AA1643" s="16">
        <v>0</v>
      </c>
      <c r="AB1643" s="16">
        <v>560</v>
      </c>
      <c r="AC1643" s="16">
        <v>0</v>
      </c>
      <c r="AD1643" s="15">
        <v>0</v>
      </c>
      <c r="AE1643" s="15">
        <v>28823.040000000001</v>
      </c>
      <c r="AF1643" s="17">
        <v>-17.309999999999999</v>
      </c>
      <c r="AG1643" s="17">
        <v>0</v>
      </c>
      <c r="AH1643" s="17">
        <v>0</v>
      </c>
      <c r="AI1643" s="17">
        <v>0</v>
      </c>
      <c r="AJ1643" s="17">
        <v>0</v>
      </c>
      <c r="AK1643" s="17">
        <v>0</v>
      </c>
      <c r="AL1643" s="18">
        <v>541</v>
      </c>
      <c r="AM1643" s="18">
        <v>551</v>
      </c>
      <c r="AN1643" s="35">
        <v>42851</v>
      </c>
      <c r="AO1643" s="35">
        <v>42849</v>
      </c>
      <c r="AP1643" s="23" t="s">
        <v>50</v>
      </c>
      <c r="AQ1643" s="36">
        <v>42850.410520833335</v>
      </c>
      <c r="AR1643" s="20" t="s">
        <v>51</v>
      </c>
      <c r="AS1643" s="25" t="s">
        <v>50</v>
      </c>
      <c r="AT1643" s="37">
        <v>42850.879733796297</v>
      </c>
      <c r="AU1643" s="21" t="s">
        <v>57</v>
      </c>
    </row>
    <row r="1644" spans="1:47" x14ac:dyDescent="0.2">
      <c r="A1644" s="4" t="s">
        <v>212</v>
      </c>
      <c r="B1644" s="14" t="s">
        <v>213</v>
      </c>
      <c r="C1644" s="34">
        <v>42849</v>
      </c>
      <c r="D1644" s="15">
        <v>72155</v>
      </c>
      <c r="E1644" s="15">
        <v>71605</v>
      </c>
      <c r="F1644" s="15">
        <v>0</v>
      </c>
      <c r="G1644" s="15">
        <v>0</v>
      </c>
      <c r="H1644" s="15">
        <v>0</v>
      </c>
      <c r="I1644" s="15">
        <v>550</v>
      </c>
      <c r="J1644" s="15">
        <v>15831.75</v>
      </c>
      <c r="K1644" s="15">
        <v>0</v>
      </c>
      <c r="L1644" s="15">
        <v>110</v>
      </c>
      <c r="M1644" s="15">
        <v>1390</v>
      </c>
      <c r="N1644" s="15">
        <v>1000</v>
      </c>
      <c r="O1644" s="15">
        <v>75022.7</v>
      </c>
      <c r="P1644" s="15">
        <v>618.41999999999996</v>
      </c>
      <c r="Q1644" s="15">
        <v>4426.2</v>
      </c>
      <c r="R1644" s="15">
        <v>10419.43</v>
      </c>
      <c r="S1644" s="15">
        <v>71605</v>
      </c>
      <c r="T1644" s="15">
        <v>17747.900000000001</v>
      </c>
      <c r="U1644" s="15">
        <v>0</v>
      </c>
      <c r="V1644" s="15">
        <v>1133.8499999999999</v>
      </c>
      <c r="W1644" s="15">
        <v>89486.75</v>
      </c>
      <c r="X1644" s="16">
        <v>610</v>
      </c>
      <c r="Y1644" s="16">
        <v>535</v>
      </c>
      <c r="Z1644" s="16">
        <v>0</v>
      </c>
      <c r="AA1644" s="16">
        <v>0</v>
      </c>
      <c r="AB1644" s="16">
        <v>1145</v>
      </c>
      <c r="AC1644" s="16">
        <v>0</v>
      </c>
      <c r="AD1644" s="15">
        <v>0</v>
      </c>
      <c r="AE1644" s="15">
        <v>58835.95</v>
      </c>
      <c r="AF1644" s="17">
        <v>0</v>
      </c>
      <c r="AG1644" s="17">
        <v>0</v>
      </c>
      <c r="AH1644" s="17">
        <v>0</v>
      </c>
      <c r="AI1644" s="17">
        <v>-5044.62</v>
      </c>
      <c r="AJ1644" s="17">
        <v>0</v>
      </c>
      <c r="AK1644" s="17">
        <v>0</v>
      </c>
      <c r="AL1644" s="18">
        <v>1060</v>
      </c>
      <c r="AM1644" s="18">
        <v>1078</v>
      </c>
      <c r="AN1644" s="35">
        <v>42852</v>
      </c>
      <c r="AO1644" s="35">
        <v>42850</v>
      </c>
      <c r="AP1644" s="23" t="s">
        <v>50</v>
      </c>
      <c r="AQ1644" s="36">
        <v>42851.391898148147</v>
      </c>
      <c r="AR1644" s="20" t="s">
        <v>71</v>
      </c>
      <c r="AS1644" s="25" t="s">
        <v>50</v>
      </c>
      <c r="AT1644" s="37">
        <v>42851.483703703707</v>
      </c>
      <c r="AU1644" s="21" t="s">
        <v>51</v>
      </c>
    </row>
    <row r="1645" spans="1:47" x14ac:dyDescent="0.2">
      <c r="A1645" s="4" t="s">
        <v>212</v>
      </c>
      <c r="B1645" s="14" t="s">
        <v>213</v>
      </c>
      <c r="C1645" s="34">
        <v>42850</v>
      </c>
      <c r="D1645" s="15">
        <v>54790</v>
      </c>
      <c r="E1645" s="15">
        <v>54090</v>
      </c>
      <c r="F1645" s="15">
        <v>0</v>
      </c>
      <c r="G1645" s="15">
        <v>0</v>
      </c>
      <c r="H1645" s="15">
        <v>0</v>
      </c>
      <c r="I1645" s="15">
        <v>700</v>
      </c>
      <c r="J1645" s="15">
        <v>7746.36</v>
      </c>
      <c r="K1645" s="15">
        <v>0</v>
      </c>
      <c r="L1645" s="15">
        <v>125</v>
      </c>
      <c r="M1645" s="15">
        <v>705</v>
      </c>
      <c r="N1645" s="15">
        <v>1100</v>
      </c>
      <c r="O1645" s="15">
        <v>51867.69</v>
      </c>
      <c r="P1645" s="15">
        <v>405</v>
      </c>
      <c r="Q1645" s="15">
        <v>5820.4</v>
      </c>
      <c r="R1645" s="15">
        <v>6373.27</v>
      </c>
      <c r="S1645" s="15">
        <v>54090</v>
      </c>
      <c r="T1645" s="15">
        <v>9815.2900000000009</v>
      </c>
      <c r="U1645" s="15">
        <v>0</v>
      </c>
      <c r="V1645" s="15">
        <v>561.07000000000005</v>
      </c>
      <c r="W1645" s="15">
        <v>63366.36</v>
      </c>
      <c r="X1645" s="16">
        <v>220</v>
      </c>
      <c r="Y1645" s="16">
        <v>655</v>
      </c>
      <c r="Z1645" s="16">
        <v>205</v>
      </c>
      <c r="AA1645" s="16">
        <v>0</v>
      </c>
      <c r="AB1645" s="16">
        <v>1080</v>
      </c>
      <c r="AC1645" s="16">
        <v>0</v>
      </c>
      <c r="AD1645" s="15">
        <v>0</v>
      </c>
      <c r="AE1645" s="15">
        <v>44371.33</v>
      </c>
      <c r="AF1645" s="17">
        <v>-118.63</v>
      </c>
      <c r="AG1645" s="17">
        <v>0</v>
      </c>
      <c r="AH1645" s="17">
        <v>0</v>
      </c>
      <c r="AI1645" s="17">
        <v>-5044.62</v>
      </c>
      <c r="AJ1645" s="17">
        <v>0</v>
      </c>
      <c r="AK1645" s="17">
        <v>0</v>
      </c>
      <c r="AL1645" s="18">
        <v>689</v>
      </c>
      <c r="AM1645" s="18">
        <v>734</v>
      </c>
      <c r="AN1645" s="35">
        <v>42853</v>
      </c>
      <c r="AO1645" s="35">
        <v>42851</v>
      </c>
      <c r="AP1645" s="23" t="s">
        <v>50</v>
      </c>
      <c r="AQ1645" s="36">
        <v>42851.773877314816</v>
      </c>
      <c r="AR1645" s="20" t="s">
        <v>71</v>
      </c>
      <c r="AS1645" s="25" t="s">
        <v>50</v>
      </c>
      <c r="AT1645" s="37">
        <v>42852.415972222225</v>
      </c>
      <c r="AU1645" s="21" t="s">
        <v>51</v>
      </c>
    </row>
    <row r="1646" spans="1:47" x14ac:dyDescent="0.2">
      <c r="A1646" s="4" t="s">
        <v>212</v>
      </c>
      <c r="B1646" s="14" t="s">
        <v>213</v>
      </c>
      <c r="C1646" s="34">
        <v>42851</v>
      </c>
      <c r="D1646" s="15">
        <v>59510</v>
      </c>
      <c r="E1646" s="15">
        <v>58960</v>
      </c>
      <c r="F1646" s="15">
        <v>0</v>
      </c>
      <c r="G1646" s="15">
        <v>0</v>
      </c>
      <c r="H1646" s="15">
        <v>0</v>
      </c>
      <c r="I1646" s="15">
        <v>550</v>
      </c>
      <c r="J1646" s="15">
        <v>6487.29</v>
      </c>
      <c r="K1646" s="15">
        <v>0</v>
      </c>
      <c r="L1646" s="15">
        <v>240</v>
      </c>
      <c r="M1646" s="15">
        <v>755</v>
      </c>
      <c r="N1646" s="15">
        <v>1000</v>
      </c>
      <c r="O1646" s="15">
        <v>60516.69</v>
      </c>
      <c r="P1646" s="15">
        <v>669.44</v>
      </c>
      <c r="Q1646" s="15">
        <v>2099.35</v>
      </c>
      <c r="R1646" s="15">
        <v>4706.8100000000004</v>
      </c>
      <c r="S1646" s="15">
        <v>58960</v>
      </c>
      <c r="T1646" s="15">
        <v>8542.7999999999993</v>
      </c>
      <c r="U1646" s="15">
        <v>0</v>
      </c>
      <c r="V1646" s="15">
        <v>489.49</v>
      </c>
      <c r="W1646" s="15">
        <v>66992.289999999994</v>
      </c>
      <c r="X1646" s="16">
        <v>160</v>
      </c>
      <c r="Y1646" s="16">
        <v>590</v>
      </c>
      <c r="Z1646" s="16">
        <v>0</v>
      </c>
      <c r="AA1646" s="16">
        <v>0</v>
      </c>
      <c r="AB1646" s="16">
        <v>750</v>
      </c>
      <c r="AC1646" s="16">
        <v>0</v>
      </c>
      <c r="AD1646" s="15">
        <v>0</v>
      </c>
      <c r="AE1646" s="15">
        <v>53784.4</v>
      </c>
      <c r="AF1646" s="17">
        <v>-44.85</v>
      </c>
      <c r="AG1646" s="17">
        <v>0</v>
      </c>
      <c r="AH1646" s="17">
        <v>0</v>
      </c>
      <c r="AI1646" s="17">
        <v>0</v>
      </c>
      <c r="AJ1646" s="17">
        <v>0</v>
      </c>
      <c r="AK1646" s="17">
        <v>0</v>
      </c>
      <c r="AL1646" s="18">
        <v>750</v>
      </c>
      <c r="AM1646" s="18">
        <v>780</v>
      </c>
      <c r="AN1646" s="35">
        <v>42857</v>
      </c>
      <c r="AO1646" s="35">
        <v>42852</v>
      </c>
      <c r="AP1646" s="23" t="s">
        <v>50</v>
      </c>
      <c r="AQ1646" s="36">
        <v>42852.772002314814</v>
      </c>
      <c r="AR1646" s="20" t="s">
        <v>71</v>
      </c>
      <c r="AS1646" s="25" t="s">
        <v>50</v>
      </c>
      <c r="AT1646" s="37">
        <v>42853.463414351849</v>
      </c>
      <c r="AU1646" s="21" t="s">
        <v>51</v>
      </c>
    </row>
    <row r="1647" spans="1:47" x14ac:dyDescent="0.2">
      <c r="A1647" s="4" t="s">
        <v>212</v>
      </c>
      <c r="B1647" s="14" t="s">
        <v>213</v>
      </c>
      <c r="C1647" s="34">
        <v>42852</v>
      </c>
      <c r="D1647" s="15">
        <v>54520</v>
      </c>
      <c r="E1647" s="15">
        <v>54020</v>
      </c>
      <c r="F1647" s="15">
        <v>50</v>
      </c>
      <c r="G1647" s="15">
        <v>0</v>
      </c>
      <c r="H1647" s="15">
        <v>0</v>
      </c>
      <c r="I1647" s="15">
        <v>450</v>
      </c>
      <c r="J1647" s="15">
        <v>7436.1</v>
      </c>
      <c r="K1647" s="15">
        <v>0</v>
      </c>
      <c r="L1647" s="15">
        <v>275</v>
      </c>
      <c r="M1647" s="15">
        <v>590</v>
      </c>
      <c r="N1647" s="15">
        <v>300</v>
      </c>
      <c r="O1647" s="15">
        <v>52098.81</v>
      </c>
      <c r="P1647" s="15">
        <v>1217.44</v>
      </c>
      <c r="Q1647" s="15">
        <v>5100</v>
      </c>
      <c r="R1647" s="15">
        <v>4704.8500000000004</v>
      </c>
      <c r="S1647" s="15">
        <v>54020</v>
      </c>
      <c r="T1647" s="15">
        <v>8558.0400000000009</v>
      </c>
      <c r="U1647" s="15">
        <v>0</v>
      </c>
      <c r="V1647" s="15">
        <v>543.05999999999995</v>
      </c>
      <c r="W1647" s="15">
        <v>62821.1</v>
      </c>
      <c r="X1647" s="16">
        <v>300</v>
      </c>
      <c r="Y1647" s="16">
        <v>475</v>
      </c>
      <c r="Z1647" s="16">
        <v>0</v>
      </c>
      <c r="AA1647" s="16">
        <v>0</v>
      </c>
      <c r="AB1647" s="16">
        <v>775</v>
      </c>
      <c r="AC1647" s="16">
        <v>0</v>
      </c>
      <c r="AD1647" s="15">
        <v>0</v>
      </c>
      <c r="AE1647" s="15">
        <v>44572.71</v>
      </c>
      <c r="AF1647" s="17">
        <v>-92.05</v>
      </c>
      <c r="AG1647" s="17">
        <v>0</v>
      </c>
      <c r="AH1647" s="17">
        <v>0</v>
      </c>
      <c r="AI1647" s="17">
        <v>0</v>
      </c>
      <c r="AJ1647" s="17">
        <v>0</v>
      </c>
      <c r="AK1647" s="17">
        <v>0</v>
      </c>
      <c r="AL1647" s="18">
        <v>752</v>
      </c>
      <c r="AM1647" s="18">
        <v>781</v>
      </c>
      <c r="AN1647" s="35">
        <v>42858</v>
      </c>
      <c r="AO1647" s="35">
        <v>42853</v>
      </c>
      <c r="AP1647" s="23" t="s">
        <v>50</v>
      </c>
      <c r="AQ1647" s="36">
        <v>42855.838194444441</v>
      </c>
      <c r="AR1647" s="20" t="s">
        <v>51</v>
      </c>
      <c r="AS1647" s="25" t="s">
        <v>50</v>
      </c>
      <c r="AT1647" s="37">
        <v>42857.468946759262</v>
      </c>
      <c r="AU1647" s="21" t="s">
        <v>51</v>
      </c>
    </row>
    <row r="1648" spans="1:47" x14ac:dyDescent="0.2">
      <c r="A1648" s="4" t="s">
        <v>212</v>
      </c>
      <c r="B1648" s="14" t="s">
        <v>213</v>
      </c>
      <c r="C1648" s="34">
        <v>42853</v>
      </c>
      <c r="D1648" s="15">
        <v>51245</v>
      </c>
      <c r="E1648" s="15">
        <v>50795</v>
      </c>
      <c r="F1648" s="15">
        <v>0</v>
      </c>
      <c r="G1648" s="15">
        <v>0</v>
      </c>
      <c r="H1648" s="15">
        <v>0</v>
      </c>
      <c r="I1648" s="15">
        <v>450</v>
      </c>
      <c r="J1648" s="15">
        <v>6788.67</v>
      </c>
      <c r="K1648" s="15">
        <v>0</v>
      </c>
      <c r="L1648" s="15">
        <v>270</v>
      </c>
      <c r="M1648" s="15">
        <v>590</v>
      </c>
      <c r="N1648" s="15">
        <v>1000</v>
      </c>
      <c r="O1648" s="15">
        <v>51242.18</v>
      </c>
      <c r="P1648" s="15">
        <v>375</v>
      </c>
      <c r="Q1648" s="15">
        <v>2983.8</v>
      </c>
      <c r="R1648" s="15">
        <v>5292.69</v>
      </c>
      <c r="S1648" s="15">
        <v>50795</v>
      </c>
      <c r="T1648" s="15">
        <v>8598.2900000000009</v>
      </c>
      <c r="U1648" s="15">
        <v>0</v>
      </c>
      <c r="V1648" s="15">
        <v>500.38</v>
      </c>
      <c r="W1648" s="15">
        <v>58893.67</v>
      </c>
      <c r="X1648" s="16">
        <v>600</v>
      </c>
      <c r="Y1648" s="16">
        <v>690</v>
      </c>
      <c r="Z1648" s="16">
        <v>0</v>
      </c>
      <c r="AA1648" s="16">
        <v>0</v>
      </c>
      <c r="AB1648" s="16">
        <v>1290</v>
      </c>
      <c r="AC1648" s="16">
        <v>0</v>
      </c>
      <c r="AD1648" s="15">
        <v>0</v>
      </c>
      <c r="AE1648" s="15">
        <v>44883.51</v>
      </c>
      <c r="AF1648" s="17">
        <v>-46.84</v>
      </c>
      <c r="AG1648" s="17">
        <v>0</v>
      </c>
      <c r="AH1648" s="17">
        <v>0</v>
      </c>
      <c r="AI1648" s="17">
        <v>0</v>
      </c>
      <c r="AJ1648" s="17">
        <v>0</v>
      </c>
      <c r="AK1648" s="17">
        <v>0</v>
      </c>
      <c r="AL1648" s="18">
        <v>676</v>
      </c>
      <c r="AM1648" s="18">
        <v>703</v>
      </c>
      <c r="AN1648" s="35">
        <v>42859</v>
      </c>
      <c r="AO1648" s="35">
        <v>42854</v>
      </c>
      <c r="AP1648" s="23" t="s">
        <v>50</v>
      </c>
      <c r="AQ1648" s="36">
        <v>42857.644942129627</v>
      </c>
      <c r="AR1648" s="20" t="s">
        <v>71</v>
      </c>
      <c r="AS1648" s="25" t="s">
        <v>50</v>
      </c>
      <c r="AT1648" s="37">
        <v>42857.881354166668</v>
      </c>
      <c r="AU1648" s="21" t="s">
        <v>51</v>
      </c>
    </row>
    <row r="1649" spans="1:47" x14ac:dyDescent="0.2">
      <c r="A1649" s="4" t="s">
        <v>212</v>
      </c>
      <c r="B1649" s="14" t="s">
        <v>213</v>
      </c>
      <c r="C1649" s="34">
        <v>42854</v>
      </c>
      <c r="D1649" s="15">
        <v>42280</v>
      </c>
      <c r="E1649" s="15">
        <v>41880</v>
      </c>
      <c r="F1649" s="15">
        <v>0</v>
      </c>
      <c r="G1649" s="15">
        <v>0</v>
      </c>
      <c r="H1649" s="15">
        <v>0</v>
      </c>
      <c r="I1649" s="15">
        <v>400</v>
      </c>
      <c r="J1649" s="15">
        <v>6152.07</v>
      </c>
      <c r="K1649" s="15">
        <v>0</v>
      </c>
      <c r="L1649" s="15">
        <v>255</v>
      </c>
      <c r="M1649" s="15">
        <v>815</v>
      </c>
      <c r="N1649" s="15">
        <v>500</v>
      </c>
      <c r="O1649" s="15">
        <v>41243.449999999997</v>
      </c>
      <c r="P1649" s="15">
        <v>450</v>
      </c>
      <c r="Q1649" s="15">
        <v>2400</v>
      </c>
      <c r="R1649" s="15">
        <v>5908.62</v>
      </c>
      <c r="S1649" s="15">
        <v>41880</v>
      </c>
      <c r="T1649" s="15">
        <v>7649.6</v>
      </c>
      <c r="U1649" s="15">
        <v>0</v>
      </c>
      <c r="V1649" s="15">
        <v>472.47</v>
      </c>
      <c r="W1649" s="15">
        <v>49502.07</v>
      </c>
      <c r="X1649" s="16">
        <v>460</v>
      </c>
      <c r="Y1649" s="16">
        <v>1130</v>
      </c>
      <c r="Z1649" s="16">
        <v>0</v>
      </c>
      <c r="AA1649" s="16">
        <v>0</v>
      </c>
      <c r="AB1649" s="16">
        <v>1590</v>
      </c>
      <c r="AC1649" s="16">
        <v>0</v>
      </c>
      <c r="AD1649" s="15">
        <v>0</v>
      </c>
      <c r="AE1649" s="15">
        <v>35611.379999999997</v>
      </c>
      <c r="AF1649" s="17">
        <v>0</v>
      </c>
      <c r="AG1649" s="17">
        <v>0</v>
      </c>
      <c r="AH1649" s="17">
        <v>0</v>
      </c>
      <c r="AI1649" s="17">
        <v>-2850</v>
      </c>
      <c r="AJ1649" s="17">
        <v>0</v>
      </c>
      <c r="AK1649" s="17">
        <v>0</v>
      </c>
      <c r="AL1649" s="18">
        <v>612</v>
      </c>
      <c r="AM1649" s="18">
        <v>621</v>
      </c>
      <c r="AN1649" s="35">
        <v>42859</v>
      </c>
      <c r="AO1649" s="35">
        <v>42857</v>
      </c>
      <c r="AP1649" s="23" t="s">
        <v>50</v>
      </c>
      <c r="AQ1649" s="36">
        <v>42857.822858796295</v>
      </c>
      <c r="AR1649" s="20" t="s">
        <v>71</v>
      </c>
      <c r="AS1649" s="25" t="s">
        <v>50</v>
      </c>
      <c r="AT1649" s="37">
        <v>42857.881354166668</v>
      </c>
      <c r="AU1649" s="21" t="s">
        <v>51</v>
      </c>
    </row>
    <row r="1650" spans="1:47" x14ac:dyDescent="0.2">
      <c r="A1650" s="4" t="s">
        <v>214</v>
      </c>
      <c r="B1650" s="14" t="s">
        <v>215</v>
      </c>
      <c r="C1650" s="34">
        <v>42826</v>
      </c>
      <c r="D1650" s="15">
        <v>9645</v>
      </c>
      <c r="E1650" s="15">
        <v>9645</v>
      </c>
      <c r="F1650" s="15">
        <v>0</v>
      </c>
      <c r="G1650" s="15">
        <v>0</v>
      </c>
      <c r="H1650" s="15">
        <v>0</v>
      </c>
      <c r="I1650" s="15">
        <v>0</v>
      </c>
      <c r="J1650" s="15">
        <v>136.32</v>
      </c>
      <c r="K1650" s="15">
        <v>0</v>
      </c>
      <c r="L1650" s="15">
        <v>225</v>
      </c>
      <c r="M1650" s="15">
        <v>210</v>
      </c>
      <c r="N1650" s="15">
        <v>0</v>
      </c>
      <c r="O1650" s="15">
        <v>10216.32</v>
      </c>
      <c r="P1650" s="15">
        <v>0</v>
      </c>
      <c r="Q1650" s="15">
        <v>0</v>
      </c>
      <c r="R1650" s="15">
        <v>0</v>
      </c>
      <c r="S1650" s="15">
        <v>9645</v>
      </c>
      <c r="T1650" s="15">
        <v>533.94000000000005</v>
      </c>
      <c r="U1650" s="15">
        <v>0</v>
      </c>
      <c r="V1650" s="15">
        <v>37.380000000000003</v>
      </c>
      <c r="W1650" s="15">
        <v>10216.32</v>
      </c>
      <c r="X1650" s="16">
        <v>0</v>
      </c>
      <c r="Y1650" s="16">
        <v>0</v>
      </c>
      <c r="Z1650" s="16">
        <v>0</v>
      </c>
      <c r="AA1650" s="16">
        <v>0</v>
      </c>
      <c r="AB1650" s="16">
        <v>0</v>
      </c>
      <c r="AC1650" s="16">
        <v>0</v>
      </c>
      <c r="AD1650" s="15">
        <v>0</v>
      </c>
      <c r="AE1650" s="15">
        <v>9645</v>
      </c>
      <c r="AF1650" s="17">
        <v>0</v>
      </c>
      <c r="AG1650" s="17">
        <v>0</v>
      </c>
      <c r="AH1650" s="17">
        <v>0</v>
      </c>
      <c r="AI1650" s="17">
        <v>0</v>
      </c>
      <c r="AJ1650" s="17">
        <v>0</v>
      </c>
      <c r="AK1650" s="17">
        <v>0</v>
      </c>
      <c r="AL1650" s="18">
        <v>107</v>
      </c>
      <c r="AM1650" s="18">
        <v>110</v>
      </c>
      <c r="AN1650" s="35">
        <v>42830</v>
      </c>
      <c r="AO1650" s="35">
        <v>42828</v>
      </c>
      <c r="AP1650" s="23" t="s">
        <v>50</v>
      </c>
      <c r="AQ1650" s="36">
        <v>42829.544178240743</v>
      </c>
      <c r="AR1650" s="20" t="s">
        <v>51</v>
      </c>
      <c r="AS1650" s="25" t="s">
        <v>50</v>
      </c>
      <c r="AT1650" s="37">
        <v>42850.879733796297</v>
      </c>
      <c r="AU1650" s="21" t="s">
        <v>57</v>
      </c>
    </row>
    <row r="1651" spans="1:47" x14ac:dyDescent="0.2">
      <c r="A1651" s="4" t="s">
        <v>214</v>
      </c>
      <c r="B1651" s="14" t="s">
        <v>215</v>
      </c>
      <c r="C1651" s="34">
        <v>42828</v>
      </c>
      <c r="D1651" s="15">
        <v>18375</v>
      </c>
      <c r="E1651" s="15">
        <v>18225</v>
      </c>
      <c r="F1651" s="15">
        <v>0</v>
      </c>
      <c r="G1651" s="15">
        <v>0</v>
      </c>
      <c r="H1651" s="15">
        <v>0</v>
      </c>
      <c r="I1651" s="15">
        <v>150</v>
      </c>
      <c r="J1651" s="15">
        <v>234.6</v>
      </c>
      <c r="K1651" s="15">
        <v>0</v>
      </c>
      <c r="L1651" s="15">
        <v>670</v>
      </c>
      <c r="M1651" s="15">
        <v>230</v>
      </c>
      <c r="N1651" s="15">
        <v>0</v>
      </c>
      <c r="O1651" s="15">
        <v>19074.599999999999</v>
      </c>
      <c r="P1651" s="15">
        <v>0</v>
      </c>
      <c r="Q1651" s="15">
        <v>360</v>
      </c>
      <c r="R1651" s="15">
        <v>75</v>
      </c>
      <c r="S1651" s="15">
        <v>18225</v>
      </c>
      <c r="T1651" s="15">
        <v>1284.5999999999999</v>
      </c>
      <c r="U1651" s="15">
        <v>0</v>
      </c>
      <c r="V1651" s="15">
        <v>0</v>
      </c>
      <c r="W1651" s="15">
        <v>19509.599999999999</v>
      </c>
      <c r="X1651" s="16">
        <v>0</v>
      </c>
      <c r="Y1651" s="16">
        <v>0</v>
      </c>
      <c r="Z1651" s="16">
        <v>0</v>
      </c>
      <c r="AA1651" s="16">
        <v>0</v>
      </c>
      <c r="AB1651" s="16">
        <v>0</v>
      </c>
      <c r="AC1651" s="16">
        <v>0</v>
      </c>
      <c r="AD1651" s="15">
        <v>0</v>
      </c>
      <c r="AE1651" s="15">
        <v>17940</v>
      </c>
      <c r="AF1651" s="17">
        <v>-2.12</v>
      </c>
      <c r="AG1651" s="17">
        <v>0</v>
      </c>
      <c r="AH1651" s="17">
        <v>0</v>
      </c>
      <c r="AI1651" s="17">
        <v>0</v>
      </c>
      <c r="AJ1651" s="17">
        <v>0</v>
      </c>
      <c r="AK1651" s="17">
        <v>0</v>
      </c>
      <c r="AL1651" s="18">
        <v>229</v>
      </c>
      <c r="AM1651" s="18">
        <v>233</v>
      </c>
      <c r="AN1651" s="35">
        <v>42832</v>
      </c>
      <c r="AO1651" s="35">
        <v>42829</v>
      </c>
      <c r="AP1651" s="23" t="s">
        <v>50</v>
      </c>
      <c r="AQ1651" s="36">
        <v>42830.856678240743</v>
      </c>
      <c r="AR1651" s="20" t="s">
        <v>51</v>
      </c>
      <c r="AS1651" s="25" t="s">
        <v>50</v>
      </c>
      <c r="AT1651" s="37">
        <v>42850.879733796297</v>
      </c>
      <c r="AU1651" s="21" t="s">
        <v>57</v>
      </c>
    </row>
    <row r="1652" spans="1:47" x14ac:dyDescent="0.2">
      <c r="A1652" s="4" t="s">
        <v>214</v>
      </c>
      <c r="B1652" s="14" t="s">
        <v>215</v>
      </c>
      <c r="C1652" s="34">
        <v>42829</v>
      </c>
      <c r="D1652" s="15">
        <v>15305</v>
      </c>
      <c r="E1652" s="15">
        <v>15205</v>
      </c>
      <c r="F1652" s="15">
        <v>0</v>
      </c>
      <c r="G1652" s="15">
        <v>0</v>
      </c>
      <c r="H1652" s="15">
        <v>0</v>
      </c>
      <c r="I1652" s="15">
        <v>100</v>
      </c>
      <c r="J1652" s="15">
        <v>165.96</v>
      </c>
      <c r="K1652" s="15">
        <v>0</v>
      </c>
      <c r="L1652" s="15">
        <v>315</v>
      </c>
      <c r="M1652" s="15">
        <v>325</v>
      </c>
      <c r="N1652" s="15">
        <v>0</v>
      </c>
      <c r="O1652" s="15">
        <v>16110.96</v>
      </c>
      <c r="P1652" s="15">
        <v>0</v>
      </c>
      <c r="Q1652" s="15">
        <v>0</v>
      </c>
      <c r="R1652" s="15">
        <v>0</v>
      </c>
      <c r="S1652" s="15">
        <v>15205</v>
      </c>
      <c r="T1652" s="15">
        <v>905.96</v>
      </c>
      <c r="U1652" s="15">
        <v>0</v>
      </c>
      <c r="V1652" s="15">
        <v>0</v>
      </c>
      <c r="W1652" s="15">
        <v>16110.96</v>
      </c>
      <c r="X1652" s="16">
        <v>0</v>
      </c>
      <c r="Y1652" s="16">
        <v>0</v>
      </c>
      <c r="Z1652" s="16">
        <v>0</v>
      </c>
      <c r="AA1652" s="16">
        <v>0</v>
      </c>
      <c r="AB1652" s="16">
        <v>0</v>
      </c>
      <c r="AC1652" s="16">
        <v>0</v>
      </c>
      <c r="AD1652" s="15">
        <v>0</v>
      </c>
      <c r="AE1652" s="15">
        <v>15305</v>
      </c>
      <c r="AF1652" s="17">
        <v>0</v>
      </c>
      <c r="AG1652" s="17">
        <v>0</v>
      </c>
      <c r="AH1652" s="17">
        <v>0</v>
      </c>
      <c r="AI1652" s="17">
        <v>0</v>
      </c>
      <c r="AJ1652" s="17">
        <v>0</v>
      </c>
      <c r="AK1652" s="17">
        <v>0</v>
      </c>
      <c r="AL1652" s="18">
        <v>159</v>
      </c>
      <c r="AM1652" s="18">
        <v>165</v>
      </c>
      <c r="AN1652" s="35">
        <v>42835</v>
      </c>
      <c r="AO1652" s="35">
        <v>42830</v>
      </c>
      <c r="AP1652" s="23" t="s">
        <v>50</v>
      </c>
      <c r="AQ1652" s="36">
        <v>42834.910949074074</v>
      </c>
      <c r="AR1652" s="20" t="s">
        <v>51</v>
      </c>
      <c r="AS1652" s="25" t="s">
        <v>50</v>
      </c>
      <c r="AT1652" s="37">
        <v>42850.879733796297</v>
      </c>
      <c r="AU1652" s="21" t="s">
        <v>57</v>
      </c>
    </row>
    <row r="1653" spans="1:47" x14ac:dyDescent="0.2">
      <c r="A1653" s="4" t="s">
        <v>214</v>
      </c>
      <c r="B1653" s="14" t="s">
        <v>215</v>
      </c>
      <c r="C1653" s="34">
        <v>42830</v>
      </c>
      <c r="D1653" s="15">
        <v>9810</v>
      </c>
      <c r="E1653" s="15">
        <v>9810</v>
      </c>
      <c r="F1653" s="15">
        <v>0</v>
      </c>
      <c r="G1653" s="15">
        <v>0</v>
      </c>
      <c r="H1653" s="15">
        <v>0</v>
      </c>
      <c r="I1653" s="15">
        <v>0</v>
      </c>
      <c r="J1653" s="15">
        <v>123</v>
      </c>
      <c r="K1653" s="15">
        <v>0</v>
      </c>
      <c r="L1653" s="15">
        <v>210</v>
      </c>
      <c r="M1653" s="15">
        <v>75</v>
      </c>
      <c r="N1653" s="15">
        <v>0</v>
      </c>
      <c r="O1653" s="15">
        <v>10218</v>
      </c>
      <c r="P1653" s="15">
        <v>0</v>
      </c>
      <c r="Q1653" s="15">
        <v>0</v>
      </c>
      <c r="R1653" s="15">
        <v>0</v>
      </c>
      <c r="S1653" s="15">
        <v>9810</v>
      </c>
      <c r="T1653" s="15">
        <v>408</v>
      </c>
      <c r="U1653" s="15">
        <v>0</v>
      </c>
      <c r="V1653" s="15">
        <v>0</v>
      </c>
      <c r="W1653" s="15">
        <v>10218</v>
      </c>
      <c r="X1653" s="16">
        <v>0</v>
      </c>
      <c r="Y1653" s="16">
        <v>0</v>
      </c>
      <c r="Z1653" s="16">
        <v>0</v>
      </c>
      <c r="AA1653" s="16">
        <v>0</v>
      </c>
      <c r="AB1653" s="16">
        <v>0</v>
      </c>
      <c r="AC1653" s="16">
        <v>0</v>
      </c>
      <c r="AD1653" s="15">
        <v>0</v>
      </c>
      <c r="AE1653" s="15">
        <v>9810</v>
      </c>
      <c r="AF1653" s="17">
        <v>0</v>
      </c>
      <c r="AG1653" s="17">
        <v>0</v>
      </c>
      <c r="AH1653" s="17">
        <v>0</v>
      </c>
      <c r="AI1653" s="17">
        <v>0</v>
      </c>
      <c r="AJ1653" s="17">
        <v>0</v>
      </c>
      <c r="AK1653" s="17">
        <v>0</v>
      </c>
      <c r="AL1653" s="18">
        <v>103</v>
      </c>
      <c r="AM1653" s="18">
        <v>108</v>
      </c>
      <c r="AN1653" s="35">
        <v>42835</v>
      </c>
      <c r="AO1653" s="35">
        <v>42832</v>
      </c>
      <c r="AP1653" s="23" t="s">
        <v>50</v>
      </c>
      <c r="AQ1653" s="36">
        <v>42834.962997685187</v>
      </c>
      <c r="AR1653" s="20" t="s">
        <v>51</v>
      </c>
      <c r="AS1653" s="25" t="s">
        <v>50</v>
      </c>
      <c r="AT1653" s="37">
        <v>42850.879733796297</v>
      </c>
      <c r="AU1653" s="21" t="s">
        <v>57</v>
      </c>
    </row>
    <row r="1654" spans="1:47" x14ac:dyDescent="0.2">
      <c r="A1654" s="4" t="s">
        <v>214</v>
      </c>
      <c r="B1654" s="14" t="s">
        <v>215</v>
      </c>
      <c r="C1654" s="34">
        <v>42832</v>
      </c>
      <c r="D1654" s="15">
        <v>19415</v>
      </c>
      <c r="E1654" s="15">
        <v>19415</v>
      </c>
      <c r="F1654" s="15">
        <v>0</v>
      </c>
      <c r="G1654" s="15">
        <v>0</v>
      </c>
      <c r="H1654" s="15">
        <v>0</v>
      </c>
      <c r="I1654" s="15">
        <v>0</v>
      </c>
      <c r="J1654" s="15">
        <v>535.20000000000005</v>
      </c>
      <c r="K1654" s="15">
        <v>0</v>
      </c>
      <c r="L1654" s="15">
        <v>475</v>
      </c>
      <c r="M1654" s="15">
        <v>210</v>
      </c>
      <c r="N1654" s="15">
        <v>0</v>
      </c>
      <c r="O1654" s="15">
        <v>20635.2</v>
      </c>
      <c r="P1654" s="15">
        <v>0</v>
      </c>
      <c r="Q1654" s="15">
        <v>0</v>
      </c>
      <c r="R1654" s="15">
        <v>0</v>
      </c>
      <c r="S1654" s="15">
        <v>19415</v>
      </c>
      <c r="T1654" s="15">
        <v>1220.2</v>
      </c>
      <c r="U1654" s="15">
        <v>0</v>
      </c>
      <c r="V1654" s="15">
        <v>0</v>
      </c>
      <c r="W1654" s="15">
        <v>20635.2</v>
      </c>
      <c r="X1654" s="16">
        <v>0</v>
      </c>
      <c r="Y1654" s="16">
        <v>0</v>
      </c>
      <c r="Z1654" s="16">
        <v>0</v>
      </c>
      <c r="AA1654" s="16">
        <v>0</v>
      </c>
      <c r="AB1654" s="16">
        <v>0</v>
      </c>
      <c r="AC1654" s="16">
        <v>0</v>
      </c>
      <c r="AD1654" s="15">
        <v>0</v>
      </c>
      <c r="AE1654" s="15">
        <v>19415</v>
      </c>
      <c r="AF1654" s="17">
        <v>0</v>
      </c>
      <c r="AG1654" s="17">
        <v>0</v>
      </c>
      <c r="AH1654" s="17">
        <v>0</v>
      </c>
      <c r="AI1654" s="17">
        <v>0</v>
      </c>
      <c r="AJ1654" s="17">
        <v>0</v>
      </c>
      <c r="AK1654" s="17">
        <v>0</v>
      </c>
      <c r="AL1654" s="18">
        <v>202</v>
      </c>
      <c r="AM1654" s="18">
        <v>208</v>
      </c>
      <c r="AN1654" s="35">
        <v>42837</v>
      </c>
      <c r="AO1654" s="35">
        <v>42833</v>
      </c>
      <c r="AP1654" s="23" t="s">
        <v>50</v>
      </c>
      <c r="AQ1654" s="36">
        <v>42835.623078703706</v>
      </c>
      <c r="AR1654" s="20" t="s">
        <v>51</v>
      </c>
      <c r="AS1654" s="25" t="s">
        <v>50</v>
      </c>
      <c r="AT1654" s="37">
        <v>42850.879733796297</v>
      </c>
      <c r="AU1654" s="21" t="s">
        <v>57</v>
      </c>
    </row>
    <row r="1655" spans="1:47" x14ac:dyDescent="0.2">
      <c r="A1655" s="4" t="s">
        <v>214</v>
      </c>
      <c r="B1655" s="14" t="s">
        <v>215</v>
      </c>
      <c r="C1655" s="34">
        <v>42833</v>
      </c>
      <c r="D1655" s="15">
        <v>7175</v>
      </c>
      <c r="E1655" s="15">
        <v>7175</v>
      </c>
      <c r="F1655" s="15">
        <v>0</v>
      </c>
      <c r="G1655" s="15">
        <v>0</v>
      </c>
      <c r="H1655" s="15">
        <v>0</v>
      </c>
      <c r="I1655" s="15">
        <v>0</v>
      </c>
      <c r="J1655" s="15">
        <v>244.5</v>
      </c>
      <c r="K1655" s="15">
        <v>0</v>
      </c>
      <c r="L1655" s="15">
        <v>210</v>
      </c>
      <c r="M1655" s="15">
        <v>25</v>
      </c>
      <c r="N1655" s="15">
        <v>0</v>
      </c>
      <c r="O1655" s="15">
        <v>7654.5</v>
      </c>
      <c r="P1655" s="15">
        <v>0</v>
      </c>
      <c r="Q1655" s="15">
        <v>0</v>
      </c>
      <c r="R1655" s="15">
        <v>0</v>
      </c>
      <c r="S1655" s="15">
        <v>7175</v>
      </c>
      <c r="T1655" s="15">
        <v>479.5</v>
      </c>
      <c r="U1655" s="15">
        <v>0</v>
      </c>
      <c r="V1655" s="15">
        <v>0</v>
      </c>
      <c r="W1655" s="15">
        <v>7654.5</v>
      </c>
      <c r="X1655" s="16">
        <v>0</v>
      </c>
      <c r="Y1655" s="16">
        <v>0</v>
      </c>
      <c r="Z1655" s="16">
        <v>0</v>
      </c>
      <c r="AA1655" s="16">
        <v>0</v>
      </c>
      <c r="AB1655" s="16">
        <v>0</v>
      </c>
      <c r="AC1655" s="16">
        <v>0</v>
      </c>
      <c r="AD1655" s="15">
        <v>0</v>
      </c>
      <c r="AE1655" s="15">
        <v>7175</v>
      </c>
      <c r="AF1655" s="17">
        <v>0</v>
      </c>
      <c r="AG1655" s="17">
        <v>0</v>
      </c>
      <c r="AH1655" s="17">
        <v>0</v>
      </c>
      <c r="AI1655" s="17">
        <v>0</v>
      </c>
      <c r="AJ1655" s="17">
        <v>0</v>
      </c>
      <c r="AK1655" s="17">
        <v>0</v>
      </c>
      <c r="AL1655" s="18">
        <v>93</v>
      </c>
      <c r="AM1655" s="18">
        <v>94</v>
      </c>
      <c r="AN1655" s="35">
        <v>42837</v>
      </c>
      <c r="AO1655" s="35">
        <v>42835</v>
      </c>
      <c r="AP1655" s="23" t="s">
        <v>50</v>
      </c>
      <c r="AQ1655" s="36">
        <v>42836.568391203706</v>
      </c>
      <c r="AR1655" s="20" t="s">
        <v>51</v>
      </c>
      <c r="AS1655" s="25" t="s">
        <v>50</v>
      </c>
      <c r="AT1655" s="37">
        <v>42850.879733796297</v>
      </c>
      <c r="AU1655" s="21" t="s">
        <v>57</v>
      </c>
    </row>
    <row r="1656" spans="1:47" x14ac:dyDescent="0.2">
      <c r="A1656" s="4" t="s">
        <v>214</v>
      </c>
      <c r="B1656" s="14" t="s">
        <v>215</v>
      </c>
      <c r="C1656" s="34">
        <v>42835</v>
      </c>
      <c r="D1656" s="15">
        <v>13395</v>
      </c>
      <c r="E1656" s="15">
        <v>13345</v>
      </c>
      <c r="F1656" s="15">
        <v>0</v>
      </c>
      <c r="G1656" s="15">
        <v>0</v>
      </c>
      <c r="H1656" s="15">
        <v>0</v>
      </c>
      <c r="I1656" s="15">
        <v>50</v>
      </c>
      <c r="J1656" s="15">
        <v>227.1</v>
      </c>
      <c r="K1656" s="15">
        <v>0</v>
      </c>
      <c r="L1656" s="15">
        <v>315</v>
      </c>
      <c r="M1656" s="15">
        <v>2800</v>
      </c>
      <c r="N1656" s="15">
        <v>0</v>
      </c>
      <c r="O1656" s="15">
        <v>16737.099999999999</v>
      </c>
      <c r="P1656" s="15">
        <v>0</v>
      </c>
      <c r="Q1656" s="15">
        <v>0</v>
      </c>
      <c r="R1656" s="15">
        <v>0</v>
      </c>
      <c r="S1656" s="15">
        <v>13345</v>
      </c>
      <c r="T1656" s="15">
        <v>3392.1</v>
      </c>
      <c r="U1656" s="15">
        <v>0</v>
      </c>
      <c r="V1656" s="15">
        <v>0</v>
      </c>
      <c r="W1656" s="15">
        <v>16737.099999999999</v>
      </c>
      <c r="X1656" s="16">
        <v>0</v>
      </c>
      <c r="Y1656" s="16">
        <v>0</v>
      </c>
      <c r="Z1656" s="16">
        <v>0</v>
      </c>
      <c r="AA1656" s="16">
        <v>0</v>
      </c>
      <c r="AB1656" s="16">
        <v>0</v>
      </c>
      <c r="AC1656" s="16">
        <v>0</v>
      </c>
      <c r="AD1656" s="15">
        <v>0</v>
      </c>
      <c r="AE1656" s="15">
        <v>13395</v>
      </c>
      <c r="AF1656" s="17">
        <v>0</v>
      </c>
      <c r="AG1656" s="17">
        <v>0</v>
      </c>
      <c r="AH1656" s="17">
        <v>0</v>
      </c>
      <c r="AI1656" s="17">
        <v>0</v>
      </c>
      <c r="AJ1656" s="17">
        <v>0</v>
      </c>
      <c r="AK1656" s="17">
        <v>0</v>
      </c>
      <c r="AL1656" s="18">
        <v>153</v>
      </c>
      <c r="AM1656" s="18">
        <v>162</v>
      </c>
      <c r="AN1656" s="35">
        <v>42842</v>
      </c>
      <c r="AO1656" s="35">
        <v>42836</v>
      </c>
      <c r="AP1656" s="23" t="s">
        <v>50</v>
      </c>
      <c r="AQ1656" s="36">
        <v>42837.450925925928</v>
      </c>
      <c r="AR1656" s="20" t="s">
        <v>51</v>
      </c>
      <c r="AS1656" s="25" t="s">
        <v>50</v>
      </c>
      <c r="AT1656" s="37">
        <v>42850.879733796297</v>
      </c>
      <c r="AU1656" s="21" t="s">
        <v>57</v>
      </c>
    </row>
    <row r="1657" spans="1:47" x14ac:dyDescent="0.2">
      <c r="A1657" s="4" t="s">
        <v>214</v>
      </c>
      <c r="B1657" s="14" t="s">
        <v>215</v>
      </c>
      <c r="C1657" s="34">
        <v>42836</v>
      </c>
      <c r="D1657" s="15">
        <v>2715</v>
      </c>
      <c r="E1657" s="15">
        <v>2715</v>
      </c>
      <c r="F1657" s="15">
        <v>0</v>
      </c>
      <c r="G1657" s="15">
        <v>0</v>
      </c>
      <c r="H1657" s="15">
        <v>0</v>
      </c>
      <c r="I1657" s="15">
        <v>0</v>
      </c>
      <c r="J1657" s="15">
        <v>79.5</v>
      </c>
      <c r="K1657" s="15">
        <v>0</v>
      </c>
      <c r="L1657" s="15">
        <v>90</v>
      </c>
      <c r="M1657" s="15">
        <v>0</v>
      </c>
      <c r="N1657" s="15">
        <v>0</v>
      </c>
      <c r="O1657" s="15">
        <v>2884.5</v>
      </c>
      <c r="P1657" s="15">
        <v>0</v>
      </c>
      <c r="Q1657" s="15">
        <v>0</v>
      </c>
      <c r="R1657" s="15">
        <v>0</v>
      </c>
      <c r="S1657" s="15">
        <v>2715</v>
      </c>
      <c r="T1657" s="15">
        <v>169.5</v>
      </c>
      <c r="U1657" s="15">
        <v>0</v>
      </c>
      <c r="V1657" s="15">
        <v>0</v>
      </c>
      <c r="W1657" s="15">
        <v>2884.5</v>
      </c>
      <c r="X1657" s="16">
        <v>0</v>
      </c>
      <c r="Y1657" s="16">
        <v>0</v>
      </c>
      <c r="Z1657" s="16">
        <v>0</v>
      </c>
      <c r="AA1657" s="16">
        <v>0</v>
      </c>
      <c r="AB1657" s="16">
        <v>0</v>
      </c>
      <c r="AC1657" s="16">
        <v>0</v>
      </c>
      <c r="AD1657" s="15">
        <v>0</v>
      </c>
      <c r="AE1657" s="15">
        <v>2715</v>
      </c>
      <c r="AF1657" s="17">
        <v>0</v>
      </c>
      <c r="AG1657" s="17">
        <v>0</v>
      </c>
      <c r="AH1657" s="17">
        <v>0</v>
      </c>
      <c r="AI1657" s="17">
        <v>0</v>
      </c>
      <c r="AJ1657" s="17">
        <v>0</v>
      </c>
      <c r="AK1657" s="17">
        <v>0</v>
      </c>
      <c r="AL1657" s="18">
        <v>34</v>
      </c>
      <c r="AM1657" s="18">
        <v>34</v>
      </c>
      <c r="AN1657" s="35">
        <v>42843</v>
      </c>
      <c r="AO1657" s="35">
        <v>42837</v>
      </c>
      <c r="AP1657" s="23" t="s">
        <v>50</v>
      </c>
      <c r="AQ1657" s="36">
        <v>42841.680243055554</v>
      </c>
      <c r="AR1657" s="20" t="s">
        <v>51</v>
      </c>
      <c r="AS1657" s="25" t="s">
        <v>50</v>
      </c>
      <c r="AT1657" s="37">
        <v>42850.879733796297</v>
      </c>
      <c r="AU1657" s="21" t="s">
        <v>57</v>
      </c>
    </row>
    <row r="1658" spans="1:47" x14ac:dyDescent="0.2">
      <c r="A1658" s="4" t="s">
        <v>214</v>
      </c>
      <c r="B1658" s="14" t="s">
        <v>215</v>
      </c>
      <c r="C1658" s="34">
        <v>42837</v>
      </c>
      <c r="D1658" s="15">
        <v>455</v>
      </c>
      <c r="E1658" s="15">
        <v>455</v>
      </c>
      <c r="F1658" s="15">
        <v>0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5</v>
      </c>
      <c r="M1658" s="15">
        <v>60</v>
      </c>
      <c r="N1658" s="15">
        <v>0</v>
      </c>
      <c r="O1658" s="15">
        <v>520</v>
      </c>
      <c r="P1658" s="15">
        <v>0</v>
      </c>
      <c r="Q1658" s="15">
        <v>0</v>
      </c>
      <c r="R1658" s="15">
        <v>0</v>
      </c>
      <c r="S1658" s="15">
        <v>455</v>
      </c>
      <c r="T1658" s="15">
        <v>65</v>
      </c>
      <c r="U1658" s="15">
        <v>0</v>
      </c>
      <c r="V1658" s="15">
        <v>0</v>
      </c>
      <c r="W1658" s="15">
        <v>520</v>
      </c>
      <c r="X1658" s="16">
        <v>0</v>
      </c>
      <c r="Y1658" s="16">
        <v>0</v>
      </c>
      <c r="Z1658" s="16">
        <v>0</v>
      </c>
      <c r="AA1658" s="16">
        <v>0</v>
      </c>
      <c r="AB1658" s="16">
        <v>0</v>
      </c>
      <c r="AC1658" s="16">
        <v>0</v>
      </c>
      <c r="AD1658" s="15">
        <v>0</v>
      </c>
      <c r="AE1658" s="15">
        <v>455</v>
      </c>
      <c r="AF1658" s="17">
        <v>0</v>
      </c>
      <c r="AG1658" s="17">
        <v>0</v>
      </c>
      <c r="AH1658" s="17">
        <v>0</v>
      </c>
      <c r="AI1658" s="17">
        <v>0</v>
      </c>
      <c r="AJ1658" s="17">
        <v>0</v>
      </c>
      <c r="AK1658" s="17">
        <v>0</v>
      </c>
      <c r="AL1658" s="18">
        <v>8</v>
      </c>
      <c r="AM1658" s="18">
        <v>8</v>
      </c>
      <c r="AN1658" s="35">
        <v>42844</v>
      </c>
      <c r="AO1658" s="35">
        <v>42838</v>
      </c>
      <c r="AP1658" s="23" t="s">
        <v>50</v>
      </c>
      <c r="AQ1658" s="36">
        <v>42841.914375</v>
      </c>
      <c r="AR1658" s="20" t="s">
        <v>51</v>
      </c>
      <c r="AS1658" s="25" t="s">
        <v>50</v>
      </c>
      <c r="AT1658" s="37">
        <v>42850.879733796297</v>
      </c>
      <c r="AU1658" s="21" t="s">
        <v>57</v>
      </c>
    </row>
    <row r="1659" spans="1:47" x14ac:dyDescent="0.2">
      <c r="A1659" s="4" t="s">
        <v>214</v>
      </c>
      <c r="B1659" s="14" t="s">
        <v>215</v>
      </c>
      <c r="C1659" s="34">
        <v>42842</v>
      </c>
      <c r="D1659" s="15">
        <v>12800</v>
      </c>
      <c r="E1659" s="15">
        <v>12800</v>
      </c>
      <c r="F1659" s="15">
        <v>0</v>
      </c>
      <c r="G1659" s="15">
        <v>0</v>
      </c>
      <c r="H1659" s="15">
        <v>0</v>
      </c>
      <c r="I1659" s="15">
        <v>0</v>
      </c>
      <c r="J1659" s="15">
        <v>463.5</v>
      </c>
      <c r="K1659" s="15">
        <v>0</v>
      </c>
      <c r="L1659" s="15">
        <v>320</v>
      </c>
      <c r="M1659" s="15">
        <v>170</v>
      </c>
      <c r="N1659" s="15">
        <v>0</v>
      </c>
      <c r="O1659" s="15">
        <v>13133</v>
      </c>
      <c r="P1659" s="15">
        <v>0</v>
      </c>
      <c r="Q1659" s="15">
        <v>0</v>
      </c>
      <c r="R1659" s="15">
        <v>620.5</v>
      </c>
      <c r="S1659" s="15">
        <v>12800</v>
      </c>
      <c r="T1659" s="15">
        <v>953.5</v>
      </c>
      <c r="U1659" s="15">
        <v>0</v>
      </c>
      <c r="V1659" s="15">
        <v>0</v>
      </c>
      <c r="W1659" s="15">
        <v>13753.5</v>
      </c>
      <c r="X1659" s="16">
        <v>0</v>
      </c>
      <c r="Y1659" s="16">
        <v>0</v>
      </c>
      <c r="Z1659" s="16">
        <v>0</v>
      </c>
      <c r="AA1659" s="16">
        <v>0</v>
      </c>
      <c r="AB1659" s="16">
        <v>0</v>
      </c>
      <c r="AC1659" s="16">
        <v>0</v>
      </c>
      <c r="AD1659" s="15">
        <v>0</v>
      </c>
      <c r="AE1659" s="15">
        <v>12179.5</v>
      </c>
      <c r="AF1659" s="17">
        <v>0</v>
      </c>
      <c r="AG1659" s="17">
        <v>0.5</v>
      </c>
      <c r="AH1659" s="17">
        <v>0</v>
      </c>
      <c r="AI1659" s="17">
        <v>0</v>
      </c>
      <c r="AJ1659" s="17">
        <v>0</v>
      </c>
      <c r="AK1659" s="17">
        <v>0</v>
      </c>
      <c r="AL1659" s="18">
        <v>179</v>
      </c>
      <c r="AM1659" s="18">
        <v>185</v>
      </c>
      <c r="AN1659" s="35">
        <v>42845</v>
      </c>
      <c r="AO1659" s="35">
        <v>42843</v>
      </c>
      <c r="AP1659" s="23" t="s">
        <v>50</v>
      </c>
      <c r="AQ1659" s="36">
        <v>42843.771863425929</v>
      </c>
      <c r="AR1659" s="20" t="s">
        <v>51</v>
      </c>
      <c r="AS1659" s="25" t="s">
        <v>50</v>
      </c>
      <c r="AT1659" s="37">
        <v>42850.879733796297</v>
      </c>
      <c r="AU1659" s="21" t="s">
        <v>57</v>
      </c>
    </row>
    <row r="1660" spans="1:47" x14ac:dyDescent="0.2">
      <c r="A1660" s="4" t="s">
        <v>214</v>
      </c>
      <c r="B1660" s="14" t="s">
        <v>215</v>
      </c>
      <c r="C1660" s="34">
        <v>42843</v>
      </c>
      <c r="D1660" s="15">
        <v>15320</v>
      </c>
      <c r="E1660" s="15">
        <v>15270</v>
      </c>
      <c r="F1660" s="15">
        <v>0</v>
      </c>
      <c r="G1660" s="15">
        <v>0</v>
      </c>
      <c r="H1660" s="15">
        <v>0</v>
      </c>
      <c r="I1660" s="15">
        <v>50</v>
      </c>
      <c r="J1660" s="15">
        <v>716.7</v>
      </c>
      <c r="K1660" s="15">
        <v>0</v>
      </c>
      <c r="L1660" s="15">
        <v>260</v>
      </c>
      <c r="M1660" s="15">
        <v>205</v>
      </c>
      <c r="N1660" s="15">
        <v>1000</v>
      </c>
      <c r="O1660" s="15">
        <v>16880.599999999999</v>
      </c>
      <c r="P1660" s="15">
        <v>0</v>
      </c>
      <c r="Q1660" s="15">
        <v>0</v>
      </c>
      <c r="R1660" s="15">
        <v>621.1</v>
      </c>
      <c r="S1660" s="15">
        <v>15270</v>
      </c>
      <c r="T1660" s="15">
        <v>2231.6999999999998</v>
      </c>
      <c r="U1660" s="15">
        <v>0</v>
      </c>
      <c r="V1660" s="15">
        <v>0</v>
      </c>
      <c r="W1660" s="15">
        <v>16501.7</v>
      </c>
      <c r="X1660" s="16">
        <v>0</v>
      </c>
      <c r="Y1660" s="16">
        <v>0</v>
      </c>
      <c r="Z1660" s="16">
        <v>0</v>
      </c>
      <c r="AA1660" s="16">
        <v>0</v>
      </c>
      <c r="AB1660" s="16">
        <v>0</v>
      </c>
      <c r="AC1660" s="16">
        <v>0</v>
      </c>
      <c r="AD1660" s="15">
        <v>0</v>
      </c>
      <c r="AE1660" s="15">
        <v>15698.9</v>
      </c>
      <c r="AF1660" s="17">
        <v>0</v>
      </c>
      <c r="AG1660" s="17">
        <v>0.1</v>
      </c>
      <c r="AH1660" s="17">
        <v>0</v>
      </c>
      <c r="AI1660" s="17">
        <v>0</v>
      </c>
      <c r="AJ1660" s="17">
        <v>0</v>
      </c>
      <c r="AK1660" s="17">
        <v>0</v>
      </c>
      <c r="AL1660" s="18">
        <v>184</v>
      </c>
      <c r="AM1660" s="18">
        <v>188</v>
      </c>
      <c r="AN1660" s="35">
        <v>42846</v>
      </c>
      <c r="AO1660" s="35">
        <v>42844</v>
      </c>
      <c r="AP1660" s="23" t="s">
        <v>50</v>
      </c>
      <c r="AQ1660" s="36">
        <v>42845.39435185185</v>
      </c>
      <c r="AR1660" s="20" t="s">
        <v>51</v>
      </c>
      <c r="AS1660" s="25" t="s">
        <v>50</v>
      </c>
      <c r="AT1660" s="37">
        <v>42850.879733796297</v>
      </c>
      <c r="AU1660" s="21" t="s">
        <v>57</v>
      </c>
    </row>
    <row r="1661" spans="1:47" x14ac:dyDescent="0.2">
      <c r="A1661" s="4" t="s">
        <v>214</v>
      </c>
      <c r="B1661" s="14" t="s">
        <v>215</v>
      </c>
      <c r="C1661" s="34">
        <v>42844</v>
      </c>
      <c r="D1661" s="15">
        <v>15330</v>
      </c>
      <c r="E1661" s="15">
        <v>15330</v>
      </c>
      <c r="F1661" s="15">
        <v>0</v>
      </c>
      <c r="G1661" s="15">
        <v>0</v>
      </c>
      <c r="H1661" s="15">
        <v>0</v>
      </c>
      <c r="I1661" s="15">
        <v>0</v>
      </c>
      <c r="J1661" s="15">
        <v>180.6</v>
      </c>
      <c r="K1661" s="15">
        <v>0</v>
      </c>
      <c r="L1661" s="15">
        <v>295</v>
      </c>
      <c r="M1661" s="15">
        <v>645</v>
      </c>
      <c r="N1661" s="15">
        <v>0</v>
      </c>
      <c r="O1661" s="15">
        <v>15814.5</v>
      </c>
      <c r="P1661" s="15">
        <v>0</v>
      </c>
      <c r="Q1661" s="15">
        <v>420</v>
      </c>
      <c r="R1661" s="15">
        <v>216.1</v>
      </c>
      <c r="S1661" s="15">
        <v>15330</v>
      </c>
      <c r="T1661" s="15">
        <v>1120.5999999999999</v>
      </c>
      <c r="U1661" s="15">
        <v>0</v>
      </c>
      <c r="V1661" s="15">
        <v>0</v>
      </c>
      <c r="W1661" s="15">
        <v>16450.599999999999</v>
      </c>
      <c r="X1661" s="16">
        <v>0</v>
      </c>
      <c r="Y1661" s="16">
        <v>0</v>
      </c>
      <c r="Z1661" s="16">
        <v>0</v>
      </c>
      <c r="AA1661" s="16">
        <v>0</v>
      </c>
      <c r="AB1661" s="16">
        <v>0</v>
      </c>
      <c r="AC1661" s="16">
        <v>0</v>
      </c>
      <c r="AD1661" s="15">
        <v>0</v>
      </c>
      <c r="AE1661" s="15">
        <v>14693.9</v>
      </c>
      <c r="AF1661" s="17">
        <v>-9.66</v>
      </c>
      <c r="AG1661" s="17">
        <v>0.1</v>
      </c>
      <c r="AH1661" s="17">
        <v>0</v>
      </c>
      <c r="AI1661" s="17">
        <v>0</v>
      </c>
      <c r="AJ1661" s="17">
        <v>0</v>
      </c>
      <c r="AK1661" s="17">
        <v>0</v>
      </c>
      <c r="AL1661" s="18">
        <v>166</v>
      </c>
      <c r="AM1661" s="18">
        <v>173</v>
      </c>
      <c r="AN1661" s="35">
        <v>42849</v>
      </c>
      <c r="AO1661" s="35">
        <v>42845</v>
      </c>
      <c r="AP1661" s="23" t="s">
        <v>50</v>
      </c>
      <c r="AQ1661" s="36">
        <v>42846.378067129626</v>
      </c>
      <c r="AR1661" s="20" t="s">
        <v>51</v>
      </c>
      <c r="AS1661" s="25" t="s">
        <v>50</v>
      </c>
      <c r="AT1661" s="37">
        <v>42850.879733796297</v>
      </c>
      <c r="AU1661" s="21" t="s">
        <v>57</v>
      </c>
    </row>
    <row r="1662" spans="1:47" x14ac:dyDescent="0.2">
      <c r="A1662" s="4" t="s">
        <v>214</v>
      </c>
      <c r="B1662" s="14" t="s">
        <v>215</v>
      </c>
      <c r="C1662" s="34">
        <v>42845</v>
      </c>
      <c r="D1662" s="15">
        <v>8880</v>
      </c>
      <c r="E1662" s="15">
        <v>8880</v>
      </c>
      <c r="F1662" s="15">
        <v>0</v>
      </c>
      <c r="G1662" s="15">
        <v>0</v>
      </c>
      <c r="H1662" s="15">
        <v>0</v>
      </c>
      <c r="I1662" s="15">
        <v>0</v>
      </c>
      <c r="J1662" s="15">
        <v>374.85</v>
      </c>
      <c r="K1662" s="15">
        <v>0</v>
      </c>
      <c r="L1662" s="15">
        <v>155</v>
      </c>
      <c r="M1662" s="15">
        <v>545</v>
      </c>
      <c r="N1662" s="15">
        <v>1200</v>
      </c>
      <c r="O1662" s="15">
        <v>9899.0499999999993</v>
      </c>
      <c r="P1662" s="15">
        <v>0</v>
      </c>
      <c r="Q1662" s="15">
        <v>0</v>
      </c>
      <c r="R1662" s="15">
        <v>1255.8</v>
      </c>
      <c r="S1662" s="15">
        <v>8880</v>
      </c>
      <c r="T1662" s="15">
        <v>2274.85</v>
      </c>
      <c r="U1662" s="15">
        <v>0</v>
      </c>
      <c r="V1662" s="15">
        <v>0</v>
      </c>
      <c r="W1662" s="15">
        <v>9954.85</v>
      </c>
      <c r="X1662" s="16">
        <v>0</v>
      </c>
      <c r="Y1662" s="16">
        <v>0</v>
      </c>
      <c r="Z1662" s="16">
        <v>0</v>
      </c>
      <c r="AA1662" s="16">
        <v>0</v>
      </c>
      <c r="AB1662" s="16">
        <v>0</v>
      </c>
      <c r="AC1662" s="16">
        <v>0</v>
      </c>
      <c r="AD1662" s="15">
        <v>0</v>
      </c>
      <c r="AE1662" s="15">
        <v>8824.2000000000007</v>
      </c>
      <c r="AF1662" s="17">
        <v>0</v>
      </c>
      <c r="AG1662" s="17">
        <v>-0.2</v>
      </c>
      <c r="AH1662" s="17">
        <v>0</v>
      </c>
      <c r="AI1662" s="17">
        <v>0</v>
      </c>
      <c r="AJ1662" s="17">
        <v>0</v>
      </c>
      <c r="AK1662" s="17">
        <v>0</v>
      </c>
      <c r="AL1662" s="18">
        <v>122</v>
      </c>
      <c r="AM1662" s="18">
        <v>124</v>
      </c>
      <c r="AN1662" s="35">
        <v>42850</v>
      </c>
      <c r="AO1662" s="35">
        <v>42846</v>
      </c>
      <c r="AP1662" s="23" t="s">
        <v>50</v>
      </c>
      <c r="AQ1662" s="36">
        <v>42848.84207175926</v>
      </c>
      <c r="AR1662" s="20" t="s">
        <v>51</v>
      </c>
      <c r="AS1662" s="25" t="s">
        <v>50</v>
      </c>
      <c r="AT1662" s="37">
        <v>42850.879733796297</v>
      </c>
      <c r="AU1662" s="21" t="s">
        <v>57</v>
      </c>
    </row>
    <row r="1663" spans="1:47" x14ac:dyDescent="0.2">
      <c r="A1663" s="4" t="s">
        <v>214</v>
      </c>
      <c r="B1663" s="14" t="s">
        <v>215</v>
      </c>
      <c r="C1663" s="34">
        <v>42846</v>
      </c>
      <c r="D1663" s="15">
        <v>10765</v>
      </c>
      <c r="E1663" s="15">
        <v>10765</v>
      </c>
      <c r="F1663" s="15">
        <v>0</v>
      </c>
      <c r="G1663" s="15">
        <v>0</v>
      </c>
      <c r="H1663" s="15">
        <v>0</v>
      </c>
      <c r="I1663" s="15">
        <v>0</v>
      </c>
      <c r="J1663" s="15">
        <v>217.8</v>
      </c>
      <c r="K1663" s="15">
        <v>0</v>
      </c>
      <c r="L1663" s="15">
        <v>295</v>
      </c>
      <c r="M1663" s="15">
        <v>205</v>
      </c>
      <c r="N1663" s="15">
        <v>0</v>
      </c>
      <c r="O1663" s="15">
        <v>9950.9</v>
      </c>
      <c r="P1663" s="15">
        <v>0</v>
      </c>
      <c r="Q1663" s="15">
        <v>0</v>
      </c>
      <c r="R1663" s="15">
        <v>1531.9</v>
      </c>
      <c r="S1663" s="15">
        <v>10765</v>
      </c>
      <c r="T1663" s="15">
        <v>717.8</v>
      </c>
      <c r="U1663" s="15">
        <v>0</v>
      </c>
      <c r="V1663" s="15">
        <v>0</v>
      </c>
      <c r="W1663" s="15">
        <v>11482.8</v>
      </c>
      <c r="X1663" s="16">
        <v>0</v>
      </c>
      <c r="Y1663" s="16">
        <v>0</v>
      </c>
      <c r="Z1663" s="16">
        <v>0</v>
      </c>
      <c r="AA1663" s="16">
        <v>0</v>
      </c>
      <c r="AB1663" s="16">
        <v>0</v>
      </c>
      <c r="AC1663" s="16">
        <v>0</v>
      </c>
      <c r="AD1663" s="15">
        <v>0</v>
      </c>
      <c r="AE1663" s="15">
        <v>9233.1</v>
      </c>
      <c r="AF1663" s="17">
        <v>0</v>
      </c>
      <c r="AG1663" s="17">
        <v>-0.1</v>
      </c>
      <c r="AH1663" s="17">
        <v>0</v>
      </c>
      <c r="AI1663" s="17">
        <v>0</v>
      </c>
      <c r="AJ1663" s="17">
        <v>0</v>
      </c>
      <c r="AK1663" s="17">
        <v>0</v>
      </c>
      <c r="AL1663" s="18">
        <v>115</v>
      </c>
      <c r="AM1663" s="18">
        <v>121</v>
      </c>
      <c r="AN1663" s="35">
        <v>42851</v>
      </c>
      <c r="AO1663" s="35">
        <v>42847</v>
      </c>
      <c r="AP1663" s="23" t="s">
        <v>50</v>
      </c>
      <c r="AQ1663" s="36">
        <v>42849.717002314814</v>
      </c>
      <c r="AR1663" s="20" t="s">
        <v>71</v>
      </c>
      <c r="AS1663" s="25" t="s">
        <v>50</v>
      </c>
      <c r="AT1663" s="37">
        <v>42850.879733796297</v>
      </c>
      <c r="AU1663" s="21" t="s">
        <v>57</v>
      </c>
    </row>
    <row r="1664" spans="1:47" x14ac:dyDescent="0.2">
      <c r="A1664" s="4" t="s">
        <v>214</v>
      </c>
      <c r="B1664" s="14" t="s">
        <v>215</v>
      </c>
      <c r="C1664" s="34">
        <v>42847</v>
      </c>
      <c r="D1664" s="15">
        <v>12265</v>
      </c>
      <c r="E1664" s="15">
        <v>12165</v>
      </c>
      <c r="F1664" s="15">
        <v>0</v>
      </c>
      <c r="G1664" s="15">
        <v>0</v>
      </c>
      <c r="H1664" s="15">
        <v>0</v>
      </c>
      <c r="I1664" s="15">
        <v>100</v>
      </c>
      <c r="J1664" s="15">
        <v>668.7</v>
      </c>
      <c r="K1664" s="15">
        <v>0</v>
      </c>
      <c r="L1664" s="15">
        <v>295</v>
      </c>
      <c r="M1664" s="15">
        <v>200</v>
      </c>
      <c r="N1664" s="15">
        <v>2000</v>
      </c>
      <c r="O1664" s="15">
        <v>12985.1</v>
      </c>
      <c r="P1664" s="15">
        <v>0</v>
      </c>
      <c r="Q1664" s="15">
        <v>0</v>
      </c>
      <c r="R1664" s="15">
        <v>2443.6</v>
      </c>
      <c r="S1664" s="15">
        <v>12165</v>
      </c>
      <c r="T1664" s="15">
        <v>3263.7</v>
      </c>
      <c r="U1664" s="15">
        <v>0</v>
      </c>
      <c r="V1664" s="15">
        <v>0</v>
      </c>
      <c r="W1664" s="15">
        <v>13428.7</v>
      </c>
      <c r="X1664" s="16">
        <v>0</v>
      </c>
      <c r="Y1664" s="16">
        <v>0</v>
      </c>
      <c r="Z1664" s="16">
        <v>0</v>
      </c>
      <c r="AA1664" s="16">
        <v>0</v>
      </c>
      <c r="AB1664" s="16">
        <v>0</v>
      </c>
      <c r="AC1664" s="16">
        <v>0</v>
      </c>
      <c r="AD1664" s="15">
        <v>0</v>
      </c>
      <c r="AE1664" s="15">
        <v>11821.4</v>
      </c>
      <c r="AF1664" s="17">
        <v>0</v>
      </c>
      <c r="AG1664" s="17">
        <v>-0.4</v>
      </c>
      <c r="AH1664" s="17">
        <v>0</v>
      </c>
      <c r="AI1664" s="17">
        <v>0</v>
      </c>
      <c r="AJ1664" s="17">
        <v>0</v>
      </c>
      <c r="AK1664" s="17">
        <v>0</v>
      </c>
      <c r="AL1664" s="18">
        <v>128</v>
      </c>
      <c r="AM1664" s="18">
        <v>136</v>
      </c>
      <c r="AN1664" s="35">
        <v>42851</v>
      </c>
      <c r="AO1664" s="35">
        <v>42849</v>
      </c>
      <c r="AP1664" s="23" t="s">
        <v>50</v>
      </c>
      <c r="AQ1664" s="36">
        <v>42850.402824074074</v>
      </c>
      <c r="AR1664" s="20" t="s">
        <v>51</v>
      </c>
      <c r="AS1664" s="25" t="s">
        <v>50</v>
      </c>
      <c r="AT1664" s="37">
        <v>42850.879733796297</v>
      </c>
      <c r="AU1664" s="21" t="s">
        <v>57</v>
      </c>
    </row>
    <row r="1665" spans="1:47" x14ac:dyDescent="0.2">
      <c r="A1665" s="4" t="s">
        <v>214</v>
      </c>
      <c r="B1665" s="14" t="s">
        <v>215</v>
      </c>
      <c r="C1665" s="34">
        <v>42849</v>
      </c>
      <c r="D1665" s="15">
        <v>20965</v>
      </c>
      <c r="E1665" s="15">
        <v>20865</v>
      </c>
      <c r="F1665" s="15">
        <v>0</v>
      </c>
      <c r="G1665" s="15">
        <v>0</v>
      </c>
      <c r="H1665" s="15">
        <v>0</v>
      </c>
      <c r="I1665" s="15">
        <v>100</v>
      </c>
      <c r="J1665" s="15">
        <v>925.8</v>
      </c>
      <c r="K1665" s="15">
        <v>0</v>
      </c>
      <c r="L1665" s="15">
        <v>505</v>
      </c>
      <c r="M1665" s="15">
        <v>165</v>
      </c>
      <c r="N1665" s="15">
        <v>1000</v>
      </c>
      <c r="O1665" s="15">
        <v>20135.7</v>
      </c>
      <c r="P1665" s="15">
        <v>0</v>
      </c>
      <c r="Q1665" s="15">
        <v>0</v>
      </c>
      <c r="R1665" s="15">
        <v>3425.1</v>
      </c>
      <c r="S1665" s="15">
        <v>20865</v>
      </c>
      <c r="T1665" s="15">
        <v>2695.8</v>
      </c>
      <c r="U1665" s="15">
        <v>0</v>
      </c>
      <c r="V1665" s="15">
        <v>0</v>
      </c>
      <c r="W1665" s="15">
        <v>22560.799999999999</v>
      </c>
      <c r="X1665" s="16">
        <v>0</v>
      </c>
      <c r="Y1665" s="16">
        <v>0</v>
      </c>
      <c r="Z1665" s="16">
        <v>0</v>
      </c>
      <c r="AA1665" s="16">
        <v>0</v>
      </c>
      <c r="AB1665" s="16">
        <v>0</v>
      </c>
      <c r="AC1665" s="16">
        <v>0</v>
      </c>
      <c r="AD1665" s="15">
        <v>0</v>
      </c>
      <c r="AE1665" s="15">
        <v>18539.900000000001</v>
      </c>
      <c r="AF1665" s="17">
        <v>0</v>
      </c>
      <c r="AG1665" s="17">
        <v>0.1</v>
      </c>
      <c r="AH1665" s="17">
        <v>0</v>
      </c>
      <c r="AI1665" s="17">
        <v>0</v>
      </c>
      <c r="AJ1665" s="17">
        <v>0</v>
      </c>
      <c r="AK1665" s="17">
        <v>0</v>
      </c>
      <c r="AL1665" s="18">
        <v>272</v>
      </c>
      <c r="AM1665" s="18">
        <v>276</v>
      </c>
      <c r="AN1665" s="35">
        <v>42852</v>
      </c>
      <c r="AO1665" s="35">
        <v>42850</v>
      </c>
      <c r="AP1665" s="23" t="s">
        <v>50</v>
      </c>
      <c r="AQ1665" s="36">
        <v>42851.384050925924</v>
      </c>
      <c r="AR1665" s="20" t="s">
        <v>71</v>
      </c>
      <c r="AS1665" s="25" t="s">
        <v>50</v>
      </c>
      <c r="AT1665" s="37">
        <v>42851.483703703707</v>
      </c>
      <c r="AU1665" s="21" t="s">
        <v>51</v>
      </c>
    </row>
    <row r="1666" spans="1:47" x14ac:dyDescent="0.2">
      <c r="A1666" s="4" t="s">
        <v>214</v>
      </c>
      <c r="B1666" s="14" t="s">
        <v>215</v>
      </c>
      <c r="C1666" s="34">
        <v>42850</v>
      </c>
      <c r="D1666" s="15">
        <v>14225</v>
      </c>
      <c r="E1666" s="15">
        <v>14075</v>
      </c>
      <c r="F1666" s="15">
        <v>0</v>
      </c>
      <c r="G1666" s="15">
        <v>0</v>
      </c>
      <c r="H1666" s="15">
        <v>0</v>
      </c>
      <c r="I1666" s="15">
        <v>150</v>
      </c>
      <c r="J1666" s="15">
        <v>180.9</v>
      </c>
      <c r="K1666" s="15">
        <v>0</v>
      </c>
      <c r="L1666" s="15">
        <v>360</v>
      </c>
      <c r="M1666" s="15">
        <v>80</v>
      </c>
      <c r="N1666" s="15">
        <v>0</v>
      </c>
      <c r="O1666" s="15">
        <v>13725.9</v>
      </c>
      <c r="P1666" s="15">
        <v>0</v>
      </c>
      <c r="Q1666" s="15">
        <v>0</v>
      </c>
      <c r="R1666" s="15">
        <v>1120</v>
      </c>
      <c r="S1666" s="15">
        <v>14075</v>
      </c>
      <c r="T1666" s="15">
        <v>770.9</v>
      </c>
      <c r="U1666" s="15">
        <v>0</v>
      </c>
      <c r="V1666" s="15">
        <v>0</v>
      </c>
      <c r="W1666" s="15">
        <v>14845.9</v>
      </c>
      <c r="X1666" s="16">
        <v>0</v>
      </c>
      <c r="Y1666" s="16">
        <v>0</v>
      </c>
      <c r="Z1666" s="16">
        <v>0</v>
      </c>
      <c r="AA1666" s="16">
        <v>0</v>
      </c>
      <c r="AB1666" s="16">
        <v>0</v>
      </c>
      <c r="AC1666" s="16">
        <v>0</v>
      </c>
      <c r="AD1666" s="15">
        <v>0</v>
      </c>
      <c r="AE1666" s="15">
        <v>13105</v>
      </c>
      <c r="AF1666" s="17">
        <v>0</v>
      </c>
      <c r="AG1666" s="17">
        <v>0</v>
      </c>
      <c r="AH1666" s="17">
        <v>0</v>
      </c>
      <c r="AI1666" s="17">
        <v>0</v>
      </c>
      <c r="AJ1666" s="17">
        <v>0</v>
      </c>
      <c r="AK1666" s="17">
        <v>0</v>
      </c>
      <c r="AL1666" s="18">
        <v>149</v>
      </c>
      <c r="AM1666" s="18">
        <v>157</v>
      </c>
      <c r="AN1666" s="35">
        <v>42853</v>
      </c>
      <c r="AO1666" s="35">
        <v>42851</v>
      </c>
      <c r="AP1666" s="23" t="s">
        <v>50</v>
      </c>
      <c r="AQ1666" s="36">
        <v>42851.77202546296</v>
      </c>
      <c r="AR1666" s="20" t="s">
        <v>71</v>
      </c>
      <c r="AS1666" s="25" t="s">
        <v>50</v>
      </c>
      <c r="AT1666" s="37">
        <v>42852.415972222225</v>
      </c>
      <c r="AU1666" s="21" t="s">
        <v>51</v>
      </c>
    </row>
    <row r="1667" spans="1:47" x14ac:dyDescent="0.2">
      <c r="A1667" s="4" t="s">
        <v>214</v>
      </c>
      <c r="B1667" s="14" t="s">
        <v>215</v>
      </c>
      <c r="C1667" s="34">
        <v>42851</v>
      </c>
      <c r="D1667" s="15">
        <v>14730</v>
      </c>
      <c r="E1667" s="15">
        <v>14630</v>
      </c>
      <c r="F1667" s="15">
        <v>0</v>
      </c>
      <c r="G1667" s="15">
        <v>0</v>
      </c>
      <c r="H1667" s="15">
        <v>0</v>
      </c>
      <c r="I1667" s="15">
        <v>100</v>
      </c>
      <c r="J1667" s="15">
        <v>324.3</v>
      </c>
      <c r="K1667" s="15">
        <v>0</v>
      </c>
      <c r="L1667" s="15">
        <v>220</v>
      </c>
      <c r="M1667" s="15">
        <v>310</v>
      </c>
      <c r="N1667" s="15">
        <v>1000</v>
      </c>
      <c r="O1667" s="15">
        <v>14965.5</v>
      </c>
      <c r="P1667" s="15">
        <v>0</v>
      </c>
      <c r="Q1667" s="15">
        <v>0</v>
      </c>
      <c r="R1667" s="15">
        <v>1618.8</v>
      </c>
      <c r="S1667" s="15">
        <v>14630</v>
      </c>
      <c r="T1667" s="15">
        <v>1954.3</v>
      </c>
      <c r="U1667" s="15">
        <v>0</v>
      </c>
      <c r="V1667" s="15">
        <v>0</v>
      </c>
      <c r="W1667" s="15">
        <v>15584.3</v>
      </c>
      <c r="X1667" s="16">
        <v>0</v>
      </c>
      <c r="Y1667" s="16">
        <v>0</v>
      </c>
      <c r="Z1667" s="16">
        <v>0</v>
      </c>
      <c r="AA1667" s="16">
        <v>0</v>
      </c>
      <c r="AB1667" s="16">
        <v>0</v>
      </c>
      <c r="AC1667" s="16">
        <v>0</v>
      </c>
      <c r="AD1667" s="15">
        <v>0</v>
      </c>
      <c r="AE1667" s="15">
        <v>14111.2</v>
      </c>
      <c r="AF1667" s="17">
        <v>0</v>
      </c>
      <c r="AG1667" s="17">
        <v>-0.2</v>
      </c>
      <c r="AH1667" s="17">
        <v>0</v>
      </c>
      <c r="AI1667" s="17">
        <v>0</v>
      </c>
      <c r="AJ1667" s="17">
        <v>0</v>
      </c>
      <c r="AK1667" s="17">
        <v>0</v>
      </c>
      <c r="AL1667" s="18">
        <v>161</v>
      </c>
      <c r="AM1667" s="18">
        <v>163</v>
      </c>
      <c r="AN1667" s="35">
        <v>42857</v>
      </c>
      <c r="AO1667" s="35">
        <v>42852</v>
      </c>
      <c r="AP1667" s="23" t="s">
        <v>50</v>
      </c>
      <c r="AQ1667" s="36">
        <v>42852.768877314818</v>
      </c>
      <c r="AR1667" s="20" t="s">
        <v>71</v>
      </c>
      <c r="AS1667" s="25" t="s">
        <v>50</v>
      </c>
      <c r="AT1667" s="37">
        <v>42853.463414351849</v>
      </c>
      <c r="AU1667" s="21" t="s">
        <v>51</v>
      </c>
    </row>
    <row r="1668" spans="1:47" x14ac:dyDescent="0.2">
      <c r="A1668" s="4" t="s">
        <v>214</v>
      </c>
      <c r="B1668" s="14" t="s">
        <v>215</v>
      </c>
      <c r="C1668" s="34">
        <v>42852</v>
      </c>
      <c r="D1668" s="15">
        <v>10575</v>
      </c>
      <c r="E1668" s="15">
        <v>10575</v>
      </c>
      <c r="F1668" s="15">
        <v>0</v>
      </c>
      <c r="G1668" s="15">
        <v>0</v>
      </c>
      <c r="H1668" s="15">
        <v>0</v>
      </c>
      <c r="I1668" s="15">
        <v>0</v>
      </c>
      <c r="J1668" s="15">
        <v>236.64</v>
      </c>
      <c r="K1668" s="15">
        <v>0</v>
      </c>
      <c r="L1668" s="15">
        <v>235</v>
      </c>
      <c r="M1668" s="15">
        <v>140</v>
      </c>
      <c r="N1668" s="15">
        <v>500</v>
      </c>
      <c r="O1668" s="15">
        <v>10751.24</v>
      </c>
      <c r="P1668" s="15">
        <v>0</v>
      </c>
      <c r="Q1668" s="15">
        <v>0</v>
      </c>
      <c r="R1668" s="15">
        <v>935.4</v>
      </c>
      <c r="S1668" s="15">
        <v>10575</v>
      </c>
      <c r="T1668" s="15">
        <v>1111.6400000000001</v>
      </c>
      <c r="U1668" s="15">
        <v>0</v>
      </c>
      <c r="V1668" s="15">
        <v>0</v>
      </c>
      <c r="W1668" s="15">
        <v>11186.64</v>
      </c>
      <c r="X1668" s="16">
        <v>0</v>
      </c>
      <c r="Y1668" s="16">
        <v>0</v>
      </c>
      <c r="Z1668" s="16">
        <v>0</v>
      </c>
      <c r="AA1668" s="16">
        <v>0</v>
      </c>
      <c r="AB1668" s="16">
        <v>0</v>
      </c>
      <c r="AC1668" s="16">
        <v>0</v>
      </c>
      <c r="AD1668" s="15">
        <v>0</v>
      </c>
      <c r="AE1668" s="15">
        <v>10139.6</v>
      </c>
      <c r="AF1668" s="17">
        <v>0</v>
      </c>
      <c r="AG1668" s="17">
        <v>0.4</v>
      </c>
      <c r="AH1668" s="17">
        <v>0</v>
      </c>
      <c r="AI1668" s="17">
        <v>0</v>
      </c>
      <c r="AJ1668" s="17">
        <v>0</v>
      </c>
      <c r="AK1668" s="17">
        <v>0</v>
      </c>
      <c r="AL1668" s="18">
        <v>112</v>
      </c>
      <c r="AM1668" s="18">
        <v>115</v>
      </c>
      <c r="AN1668" s="35">
        <v>42858</v>
      </c>
      <c r="AO1668" s="35">
        <v>42853</v>
      </c>
      <c r="AP1668" s="23" t="s">
        <v>50</v>
      </c>
      <c r="AQ1668" s="36">
        <v>42855.837187500001</v>
      </c>
      <c r="AR1668" s="20" t="s">
        <v>51</v>
      </c>
      <c r="AS1668" s="25" t="s">
        <v>50</v>
      </c>
      <c r="AT1668" s="37">
        <v>42857.468946759262</v>
      </c>
      <c r="AU1668" s="21" t="s">
        <v>51</v>
      </c>
    </row>
    <row r="1669" spans="1:47" x14ac:dyDescent="0.2">
      <c r="A1669" s="4" t="s">
        <v>214</v>
      </c>
      <c r="B1669" s="14" t="s">
        <v>215</v>
      </c>
      <c r="C1669" s="34">
        <v>42853</v>
      </c>
      <c r="D1669" s="15">
        <v>11530</v>
      </c>
      <c r="E1669" s="15">
        <v>11480</v>
      </c>
      <c r="F1669" s="15">
        <v>0</v>
      </c>
      <c r="G1669" s="15">
        <v>0</v>
      </c>
      <c r="H1669" s="15">
        <v>0</v>
      </c>
      <c r="I1669" s="15">
        <v>50</v>
      </c>
      <c r="J1669" s="15">
        <v>294.3</v>
      </c>
      <c r="K1669" s="15">
        <v>30</v>
      </c>
      <c r="L1669" s="15">
        <v>360</v>
      </c>
      <c r="M1669" s="15">
        <v>185</v>
      </c>
      <c r="N1669" s="15">
        <v>0</v>
      </c>
      <c r="O1669" s="15">
        <v>11474</v>
      </c>
      <c r="P1669" s="15">
        <v>0</v>
      </c>
      <c r="Q1669" s="15">
        <v>0</v>
      </c>
      <c r="R1669" s="15">
        <v>925.3</v>
      </c>
      <c r="S1669" s="15">
        <v>11480</v>
      </c>
      <c r="T1669" s="15">
        <v>919.3</v>
      </c>
      <c r="U1669" s="15">
        <v>0</v>
      </c>
      <c r="V1669" s="15">
        <v>0</v>
      </c>
      <c r="W1669" s="15">
        <v>12399.3</v>
      </c>
      <c r="X1669" s="16">
        <v>0</v>
      </c>
      <c r="Y1669" s="16">
        <v>0</v>
      </c>
      <c r="Z1669" s="16">
        <v>0</v>
      </c>
      <c r="AA1669" s="16">
        <v>0</v>
      </c>
      <c r="AB1669" s="16">
        <v>0</v>
      </c>
      <c r="AC1669" s="16">
        <v>0</v>
      </c>
      <c r="AD1669" s="15">
        <v>0</v>
      </c>
      <c r="AE1669" s="15">
        <v>10604.7</v>
      </c>
      <c r="AF1669" s="17">
        <v>0</v>
      </c>
      <c r="AG1669" s="17">
        <v>-0.3</v>
      </c>
      <c r="AH1669" s="17">
        <v>0</v>
      </c>
      <c r="AI1669" s="17">
        <v>0</v>
      </c>
      <c r="AJ1669" s="17">
        <v>0</v>
      </c>
      <c r="AK1669" s="17">
        <v>0</v>
      </c>
      <c r="AL1669" s="18">
        <v>137</v>
      </c>
      <c r="AM1669" s="18">
        <v>140</v>
      </c>
      <c r="AN1669" s="35">
        <v>42859</v>
      </c>
      <c r="AO1669" s="35">
        <v>42854</v>
      </c>
      <c r="AP1669" s="23" t="s">
        <v>50</v>
      </c>
      <c r="AQ1669" s="36">
        <v>42857.642916666664</v>
      </c>
      <c r="AR1669" s="20" t="s">
        <v>71</v>
      </c>
      <c r="AS1669" s="25" t="s">
        <v>50</v>
      </c>
      <c r="AT1669" s="37">
        <v>42857.881354166668</v>
      </c>
      <c r="AU1669" s="21" t="s">
        <v>51</v>
      </c>
    </row>
    <row r="1670" spans="1:47" x14ac:dyDescent="0.2">
      <c r="A1670" s="4" t="s">
        <v>214</v>
      </c>
      <c r="B1670" s="14" t="s">
        <v>215</v>
      </c>
      <c r="C1670" s="34">
        <v>42854</v>
      </c>
      <c r="D1670" s="15">
        <v>8855</v>
      </c>
      <c r="E1670" s="15">
        <v>8705</v>
      </c>
      <c r="F1670" s="15">
        <v>0</v>
      </c>
      <c r="G1670" s="15">
        <v>0</v>
      </c>
      <c r="H1670" s="15">
        <v>0</v>
      </c>
      <c r="I1670" s="15">
        <v>150</v>
      </c>
      <c r="J1670" s="15">
        <v>353.1</v>
      </c>
      <c r="K1670" s="15">
        <v>0</v>
      </c>
      <c r="L1670" s="15">
        <v>170</v>
      </c>
      <c r="M1670" s="15">
        <v>40</v>
      </c>
      <c r="N1670" s="15">
        <v>500</v>
      </c>
      <c r="O1670" s="15">
        <v>8518.6</v>
      </c>
      <c r="P1670" s="15">
        <v>0</v>
      </c>
      <c r="Q1670" s="15">
        <v>0</v>
      </c>
      <c r="R1670" s="15">
        <v>1399.5</v>
      </c>
      <c r="S1670" s="15">
        <v>8705</v>
      </c>
      <c r="T1670" s="15">
        <v>1213.0999999999999</v>
      </c>
      <c r="U1670" s="15">
        <v>0</v>
      </c>
      <c r="V1670" s="15">
        <v>0</v>
      </c>
      <c r="W1670" s="15">
        <v>9418.1</v>
      </c>
      <c r="X1670" s="16">
        <v>0</v>
      </c>
      <c r="Y1670" s="16">
        <v>0</v>
      </c>
      <c r="Z1670" s="16">
        <v>0</v>
      </c>
      <c r="AA1670" s="16">
        <v>0</v>
      </c>
      <c r="AB1670" s="16">
        <v>0</v>
      </c>
      <c r="AC1670" s="16">
        <v>0</v>
      </c>
      <c r="AD1670" s="15">
        <v>0</v>
      </c>
      <c r="AE1670" s="15">
        <v>7955.5</v>
      </c>
      <c r="AF1670" s="17">
        <v>0</v>
      </c>
      <c r="AG1670" s="17">
        <v>0.5</v>
      </c>
      <c r="AH1670" s="17">
        <v>0</v>
      </c>
      <c r="AI1670" s="17">
        <v>0</v>
      </c>
      <c r="AJ1670" s="17">
        <v>0</v>
      </c>
      <c r="AK1670" s="17">
        <v>0</v>
      </c>
      <c r="AL1670" s="18">
        <v>111</v>
      </c>
      <c r="AM1670" s="18">
        <v>113</v>
      </c>
      <c r="AN1670" s="35">
        <v>42859</v>
      </c>
      <c r="AO1670" s="35">
        <v>42857</v>
      </c>
      <c r="AP1670" s="23" t="s">
        <v>50</v>
      </c>
      <c r="AQ1670" s="36">
        <v>42857.755787037036</v>
      </c>
      <c r="AR1670" s="20" t="s">
        <v>71</v>
      </c>
      <c r="AS1670" s="25" t="s">
        <v>50</v>
      </c>
      <c r="AT1670" s="37">
        <v>42857.881354166668</v>
      </c>
      <c r="AU1670" s="21" t="s">
        <v>51</v>
      </c>
    </row>
    <row r="1671" spans="1:47" x14ac:dyDescent="0.2">
      <c r="A1671" s="4" t="s">
        <v>216</v>
      </c>
      <c r="B1671" s="14" t="s">
        <v>217</v>
      </c>
      <c r="C1671" s="34">
        <v>42826</v>
      </c>
      <c r="D1671" s="15">
        <v>22880</v>
      </c>
      <c r="E1671" s="15">
        <v>22730</v>
      </c>
      <c r="F1671" s="15">
        <v>0</v>
      </c>
      <c r="G1671" s="15">
        <v>0</v>
      </c>
      <c r="H1671" s="15">
        <v>0</v>
      </c>
      <c r="I1671" s="15">
        <v>150</v>
      </c>
      <c r="J1671" s="15">
        <v>3508.5</v>
      </c>
      <c r="K1671" s="15">
        <v>0</v>
      </c>
      <c r="L1671" s="15">
        <v>170</v>
      </c>
      <c r="M1671" s="15">
        <v>20</v>
      </c>
      <c r="N1671" s="15">
        <v>2000</v>
      </c>
      <c r="O1671" s="15">
        <v>23582.69</v>
      </c>
      <c r="P1671" s="15">
        <v>0</v>
      </c>
      <c r="Q1671" s="15">
        <v>1485.4</v>
      </c>
      <c r="R1671" s="15">
        <v>3510.41</v>
      </c>
      <c r="S1671" s="15">
        <v>22730</v>
      </c>
      <c r="T1671" s="15">
        <v>5606.54</v>
      </c>
      <c r="U1671" s="15">
        <v>0</v>
      </c>
      <c r="V1671" s="15">
        <v>241.96</v>
      </c>
      <c r="W1671" s="15">
        <v>26578.5</v>
      </c>
      <c r="X1671" s="16">
        <v>110</v>
      </c>
      <c r="Y1671" s="16">
        <v>295</v>
      </c>
      <c r="Z1671" s="16">
        <v>0</v>
      </c>
      <c r="AA1671" s="16">
        <v>0</v>
      </c>
      <c r="AB1671" s="16">
        <v>405</v>
      </c>
      <c r="AC1671" s="16">
        <v>0</v>
      </c>
      <c r="AD1671" s="15">
        <v>0</v>
      </c>
      <c r="AE1671" s="15">
        <v>20289.189999999999</v>
      </c>
      <c r="AF1671" s="17">
        <v>-8.73</v>
      </c>
      <c r="AG1671" s="17">
        <v>0.81</v>
      </c>
      <c r="AH1671" s="17">
        <v>0</v>
      </c>
      <c r="AI1671" s="17">
        <v>0</v>
      </c>
      <c r="AJ1671" s="17">
        <v>0</v>
      </c>
      <c r="AK1671" s="17">
        <v>0</v>
      </c>
      <c r="AL1671" s="18">
        <v>325</v>
      </c>
      <c r="AM1671" s="18">
        <v>341</v>
      </c>
      <c r="AN1671" s="35">
        <v>42830</v>
      </c>
      <c r="AO1671" s="35">
        <v>42828</v>
      </c>
      <c r="AP1671" s="23" t="s">
        <v>50</v>
      </c>
      <c r="AQ1671" s="36">
        <v>42829.546678240738</v>
      </c>
      <c r="AR1671" s="20" t="s">
        <v>51</v>
      </c>
      <c r="AS1671" s="25" t="s">
        <v>50</v>
      </c>
      <c r="AT1671" s="37">
        <v>42850.879733796297</v>
      </c>
      <c r="AU1671" s="21" t="s">
        <v>57</v>
      </c>
    </row>
    <row r="1672" spans="1:47" x14ac:dyDescent="0.2">
      <c r="A1672" s="4" t="s">
        <v>216</v>
      </c>
      <c r="B1672" s="14" t="s">
        <v>217</v>
      </c>
      <c r="C1672" s="34">
        <v>42828</v>
      </c>
      <c r="D1672" s="15">
        <v>71325</v>
      </c>
      <c r="E1672" s="15">
        <v>71025</v>
      </c>
      <c r="F1672" s="15">
        <v>0</v>
      </c>
      <c r="G1672" s="15">
        <v>0</v>
      </c>
      <c r="H1672" s="15">
        <v>0</v>
      </c>
      <c r="I1672" s="15">
        <v>300</v>
      </c>
      <c r="J1672" s="15">
        <v>8279.1</v>
      </c>
      <c r="K1672" s="15">
        <v>0</v>
      </c>
      <c r="L1672" s="15">
        <v>665</v>
      </c>
      <c r="M1672" s="15">
        <v>715</v>
      </c>
      <c r="N1672" s="15">
        <v>3000</v>
      </c>
      <c r="O1672" s="15">
        <v>54814.82</v>
      </c>
      <c r="P1672" s="15">
        <v>0</v>
      </c>
      <c r="Q1672" s="15">
        <v>21827.9</v>
      </c>
      <c r="R1672" s="15">
        <v>7341.38</v>
      </c>
      <c r="S1672" s="15">
        <v>71025</v>
      </c>
      <c r="T1672" s="15">
        <v>12327.2</v>
      </c>
      <c r="U1672" s="15">
        <v>0</v>
      </c>
      <c r="V1672" s="15">
        <v>631.9</v>
      </c>
      <c r="W1672" s="15">
        <v>80984.100000000006</v>
      </c>
      <c r="X1672" s="16">
        <v>120</v>
      </c>
      <c r="Y1672" s="16">
        <v>715</v>
      </c>
      <c r="Z1672" s="16">
        <v>30</v>
      </c>
      <c r="AA1672" s="16">
        <v>0</v>
      </c>
      <c r="AB1672" s="16">
        <v>865</v>
      </c>
      <c r="AC1672" s="16">
        <v>0</v>
      </c>
      <c r="AD1672" s="15">
        <v>0</v>
      </c>
      <c r="AE1672" s="15">
        <v>46020.72</v>
      </c>
      <c r="AF1672" s="17">
        <v>-242.71</v>
      </c>
      <c r="AG1672" s="17">
        <v>0.28000000000000003</v>
      </c>
      <c r="AH1672" s="17">
        <v>0</v>
      </c>
      <c r="AI1672" s="17">
        <v>0</v>
      </c>
      <c r="AJ1672" s="17">
        <v>0</v>
      </c>
      <c r="AK1672" s="17">
        <v>0</v>
      </c>
      <c r="AL1672" s="18">
        <v>923</v>
      </c>
      <c r="AM1672" s="18">
        <v>945</v>
      </c>
      <c r="AN1672" s="35">
        <v>42832</v>
      </c>
      <c r="AO1672" s="35">
        <v>42829</v>
      </c>
      <c r="AP1672" s="23" t="s">
        <v>50</v>
      </c>
      <c r="AQ1672" s="36">
        <v>42830.874166666668</v>
      </c>
      <c r="AR1672" s="20" t="s">
        <v>51</v>
      </c>
      <c r="AS1672" s="25" t="s">
        <v>50</v>
      </c>
      <c r="AT1672" s="37">
        <v>42850.879733796297</v>
      </c>
      <c r="AU1672" s="21" t="s">
        <v>57</v>
      </c>
    </row>
    <row r="1673" spans="1:47" x14ac:dyDescent="0.2">
      <c r="A1673" s="4" t="s">
        <v>216</v>
      </c>
      <c r="B1673" s="14" t="s">
        <v>217</v>
      </c>
      <c r="C1673" s="34">
        <v>42829</v>
      </c>
      <c r="D1673" s="15">
        <v>39675</v>
      </c>
      <c r="E1673" s="15">
        <v>39225</v>
      </c>
      <c r="F1673" s="15">
        <v>50</v>
      </c>
      <c r="G1673" s="15">
        <v>0</v>
      </c>
      <c r="H1673" s="15">
        <v>0</v>
      </c>
      <c r="I1673" s="15">
        <v>400</v>
      </c>
      <c r="J1673" s="15">
        <v>4241.1000000000004</v>
      </c>
      <c r="K1673" s="15">
        <v>0</v>
      </c>
      <c r="L1673" s="15">
        <v>345</v>
      </c>
      <c r="M1673" s="15">
        <v>655</v>
      </c>
      <c r="N1673" s="15">
        <v>3400</v>
      </c>
      <c r="O1673" s="15">
        <v>39006.35</v>
      </c>
      <c r="P1673" s="15">
        <v>0</v>
      </c>
      <c r="Q1673" s="15">
        <v>3710.3</v>
      </c>
      <c r="R1673" s="15">
        <v>5599.45</v>
      </c>
      <c r="S1673" s="15">
        <v>39225</v>
      </c>
      <c r="T1673" s="15">
        <v>8748.2199999999993</v>
      </c>
      <c r="U1673" s="15">
        <v>0</v>
      </c>
      <c r="V1673" s="15">
        <v>342.88</v>
      </c>
      <c r="W1673" s="15">
        <v>44916.1</v>
      </c>
      <c r="X1673" s="16">
        <v>320</v>
      </c>
      <c r="Y1673" s="16">
        <v>2395</v>
      </c>
      <c r="Z1673" s="16">
        <v>0</v>
      </c>
      <c r="AA1673" s="16">
        <v>0</v>
      </c>
      <c r="AB1673" s="16">
        <v>2715</v>
      </c>
      <c r="AC1673" s="16">
        <v>0</v>
      </c>
      <c r="AD1673" s="15">
        <v>0</v>
      </c>
      <c r="AE1673" s="15">
        <v>36480.25</v>
      </c>
      <c r="AF1673" s="17">
        <v>-66.47</v>
      </c>
      <c r="AG1673" s="17">
        <v>0.75</v>
      </c>
      <c r="AH1673" s="17">
        <v>0</v>
      </c>
      <c r="AI1673" s="17">
        <v>0</v>
      </c>
      <c r="AJ1673" s="17">
        <v>0</v>
      </c>
      <c r="AK1673" s="17">
        <v>0</v>
      </c>
      <c r="AL1673" s="18">
        <v>546</v>
      </c>
      <c r="AM1673" s="18">
        <v>563</v>
      </c>
      <c r="AN1673" s="35">
        <v>42835</v>
      </c>
      <c r="AO1673" s="35">
        <v>42830</v>
      </c>
      <c r="AP1673" s="23" t="s">
        <v>50</v>
      </c>
      <c r="AQ1673" s="36">
        <v>42834.914699074077</v>
      </c>
      <c r="AR1673" s="20" t="s">
        <v>51</v>
      </c>
      <c r="AS1673" s="25" t="s">
        <v>50</v>
      </c>
      <c r="AT1673" s="37">
        <v>42850.879733796297</v>
      </c>
      <c r="AU1673" s="21" t="s">
        <v>57</v>
      </c>
    </row>
    <row r="1674" spans="1:47" x14ac:dyDescent="0.2">
      <c r="A1674" s="4" t="s">
        <v>216</v>
      </c>
      <c r="B1674" s="14" t="s">
        <v>217</v>
      </c>
      <c r="C1674" s="34">
        <v>42830</v>
      </c>
      <c r="D1674" s="15">
        <v>46870</v>
      </c>
      <c r="E1674" s="15">
        <v>46520</v>
      </c>
      <c r="F1674" s="15">
        <v>0</v>
      </c>
      <c r="G1674" s="15">
        <v>0</v>
      </c>
      <c r="H1674" s="15">
        <v>0</v>
      </c>
      <c r="I1674" s="15">
        <v>350</v>
      </c>
      <c r="J1674" s="15">
        <v>4299.1499999999996</v>
      </c>
      <c r="K1674" s="15">
        <v>0</v>
      </c>
      <c r="L1674" s="15">
        <v>410</v>
      </c>
      <c r="M1674" s="15">
        <v>790</v>
      </c>
      <c r="N1674" s="15">
        <v>900</v>
      </c>
      <c r="O1674" s="15">
        <v>33055.160000000003</v>
      </c>
      <c r="P1674" s="15">
        <v>0</v>
      </c>
      <c r="Q1674" s="15">
        <v>16689.8</v>
      </c>
      <c r="R1674" s="15">
        <v>3524.19</v>
      </c>
      <c r="S1674" s="15">
        <v>46520</v>
      </c>
      <c r="T1674" s="15">
        <v>6389.4</v>
      </c>
      <c r="U1674" s="15">
        <v>0</v>
      </c>
      <c r="V1674" s="15">
        <v>359.75</v>
      </c>
      <c r="W1674" s="15">
        <v>52369.15</v>
      </c>
      <c r="X1674" s="16">
        <v>160</v>
      </c>
      <c r="Y1674" s="16">
        <v>700</v>
      </c>
      <c r="Z1674" s="16">
        <v>0</v>
      </c>
      <c r="AA1674" s="16">
        <v>0</v>
      </c>
      <c r="AB1674" s="16">
        <v>860</v>
      </c>
      <c r="AC1674" s="16">
        <v>0</v>
      </c>
      <c r="AD1674" s="15">
        <v>0</v>
      </c>
      <c r="AE1674" s="15">
        <v>28416.01</v>
      </c>
      <c r="AF1674" s="17">
        <v>-157.83000000000001</v>
      </c>
      <c r="AG1674" s="17">
        <v>0.01</v>
      </c>
      <c r="AH1674" s="17">
        <v>0</v>
      </c>
      <c r="AI1674" s="17">
        <v>0</v>
      </c>
      <c r="AJ1674" s="17">
        <v>0</v>
      </c>
      <c r="AK1674" s="17">
        <v>0</v>
      </c>
      <c r="AL1674" s="18">
        <v>596</v>
      </c>
      <c r="AM1674" s="18">
        <v>612</v>
      </c>
      <c r="AN1674" s="35">
        <v>42835</v>
      </c>
      <c r="AO1674" s="35">
        <v>42832</v>
      </c>
      <c r="AP1674" s="23" t="s">
        <v>50</v>
      </c>
      <c r="AQ1674" s="36">
        <v>42835.383923611109</v>
      </c>
      <c r="AR1674" s="20" t="s">
        <v>51</v>
      </c>
      <c r="AS1674" s="25" t="s">
        <v>50</v>
      </c>
      <c r="AT1674" s="37">
        <v>42850.879733796297</v>
      </c>
      <c r="AU1674" s="21" t="s">
        <v>57</v>
      </c>
    </row>
    <row r="1675" spans="1:47" x14ac:dyDescent="0.2">
      <c r="A1675" s="4" t="s">
        <v>216</v>
      </c>
      <c r="B1675" s="14" t="s">
        <v>217</v>
      </c>
      <c r="C1675" s="34">
        <v>42832</v>
      </c>
      <c r="D1675" s="15">
        <v>78065</v>
      </c>
      <c r="E1675" s="15">
        <v>77615</v>
      </c>
      <c r="F1675" s="15">
        <v>50</v>
      </c>
      <c r="G1675" s="15">
        <v>0</v>
      </c>
      <c r="H1675" s="15">
        <v>0</v>
      </c>
      <c r="I1675" s="15">
        <v>400</v>
      </c>
      <c r="J1675" s="15">
        <v>8413.02</v>
      </c>
      <c r="K1675" s="15">
        <v>0</v>
      </c>
      <c r="L1675" s="15">
        <v>685</v>
      </c>
      <c r="M1675" s="15">
        <v>870</v>
      </c>
      <c r="N1675" s="15">
        <v>3100</v>
      </c>
      <c r="O1675" s="15">
        <v>61205.38</v>
      </c>
      <c r="P1675" s="15">
        <v>0</v>
      </c>
      <c r="Q1675" s="15">
        <v>21505.82</v>
      </c>
      <c r="R1675" s="15">
        <v>8421.82</v>
      </c>
      <c r="S1675" s="15">
        <v>77615</v>
      </c>
      <c r="T1675" s="15">
        <v>12865.91</v>
      </c>
      <c r="U1675" s="15">
        <v>0</v>
      </c>
      <c r="V1675" s="15">
        <v>652.11</v>
      </c>
      <c r="W1675" s="15">
        <v>88033.02</v>
      </c>
      <c r="X1675" s="16">
        <v>500</v>
      </c>
      <c r="Y1675" s="16">
        <v>1150</v>
      </c>
      <c r="Z1675" s="16">
        <v>0</v>
      </c>
      <c r="AA1675" s="16">
        <v>0</v>
      </c>
      <c r="AB1675" s="16">
        <v>1650</v>
      </c>
      <c r="AC1675" s="16">
        <v>0</v>
      </c>
      <c r="AD1675" s="15">
        <v>0</v>
      </c>
      <c r="AE1675" s="15">
        <v>52887.360000000001</v>
      </c>
      <c r="AF1675" s="17">
        <v>-148.41</v>
      </c>
      <c r="AG1675" s="17">
        <v>-0.36</v>
      </c>
      <c r="AH1675" s="17">
        <v>0</v>
      </c>
      <c r="AI1675" s="17">
        <v>0</v>
      </c>
      <c r="AJ1675" s="17">
        <v>0</v>
      </c>
      <c r="AK1675" s="17">
        <v>0</v>
      </c>
      <c r="AL1675" s="18">
        <v>1005</v>
      </c>
      <c r="AM1675" s="18">
        <v>1021</v>
      </c>
      <c r="AN1675" s="35">
        <v>42837</v>
      </c>
      <c r="AO1675" s="35">
        <v>42833</v>
      </c>
      <c r="AP1675" s="23" t="s">
        <v>50</v>
      </c>
      <c r="AQ1675" s="36">
        <v>42835.625231481485</v>
      </c>
      <c r="AR1675" s="20" t="s">
        <v>51</v>
      </c>
      <c r="AS1675" s="25" t="s">
        <v>50</v>
      </c>
      <c r="AT1675" s="37">
        <v>42850.879733796297</v>
      </c>
      <c r="AU1675" s="21" t="s">
        <v>57</v>
      </c>
    </row>
    <row r="1676" spans="1:47" x14ac:dyDescent="0.2">
      <c r="A1676" s="4" t="s">
        <v>216</v>
      </c>
      <c r="B1676" s="14" t="s">
        <v>217</v>
      </c>
      <c r="C1676" s="34">
        <v>42833</v>
      </c>
      <c r="D1676" s="15">
        <v>37765</v>
      </c>
      <c r="E1676" s="15">
        <v>37365</v>
      </c>
      <c r="F1676" s="15">
        <v>0</v>
      </c>
      <c r="G1676" s="15">
        <v>0</v>
      </c>
      <c r="H1676" s="15">
        <v>0</v>
      </c>
      <c r="I1676" s="15">
        <v>400</v>
      </c>
      <c r="J1676" s="15">
        <v>4911.84</v>
      </c>
      <c r="K1676" s="15">
        <v>0</v>
      </c>
      <c r="L1676" s="15">
        <v>200</v>
      </c>
      <c r="M1676" s="15">
        <v>475</v>
      </c>
      <c r="N1676" s="15">
        <v>0</v>
      </c>
      <c r="O1676" s="15">
        <v>30666.53</v>
      </c>
      <c r="P1676" s="15">
        <v>0</v>
      </c>
      <c r="Q1676" s="15">
        <v>7134.06</v>
      </c>
      <c r="R1676" s="15">
        <v>5551.25</v>
      </c>
      <c r="S1676" s="15">
        <v>37365</v>
      </c>
      <c r="T1676" s="15">
        <v>5621.35</v>
      </c>
      <c r="U1676" s="15">
        <v>0</v>
      </c>
      <c r="V1676" s="15">
        <v>365.49</v>
      </c>
      <c r="W1676" s="15">
        <v>43351.839999999997</v>
      </c>
      <c r="X1676" s="16">
        <v>220</v>
      </c>
      <c r="Y1676" s="16">
        <v>275</v>
      </c>
      <c r="Z1676" s="16">
        <v>0</v>
      </c>
      <c r="AA1676" s="16">
        <v>0</v>
      </c>
      <c r="AB1676" s="16">
        <v>495</v>
      </c>
      <c r="AC1676" s="16">
        <v>0</v>
      </c>
      <c r="AD1676" s="15">
        <v>0</v>
      </c>
      <c r="AE1676" s="15">
        <v>25574.69</v>
      </c>
      <c r="AF1676" s="17">
        <v>-115.52</v>
      </c>
      <c r="AG1676" s="17">
        <v>0.31</v>
      </c>
      <c r="AH1676" s="17">
        <v>0</v>
      </c>
      <c r="AI1676" s="17">
        <v>0</v>
      </c>
      <c r="AJ1676" s="17">
        <v>0</v>
      </c>
      <c r="AK1676" s="17">
        <v>0</v>
      </c>
      <c r="AL1676" s="18">
        <v>538</v>
      </c>
      <c r="AM1676" s="18">
        <v>551</v>
      </c>
      <c r="AN1676" s="35">
        <v>42837</v>
      </c>
      <c r="AO1676" s="35">
        <v>42835</v>
      </c>
      <c r="AP1676" s="23" t="s">
        <v>50</v>
      </c>
      <c r="AQ1676" s="36">
        <v>42836.579710648148</v>
      </c>
      <c r="AR1676" s="20" t="s">
        <v>51</v>
      </c>
      <c r="AS1676" s="25" t="s">
        <v>50</v>
      </c>
      <c r="AT1676" s="37">
        <v>42850.879733796297</v>
      </c>
      <c r="AU1676" s="21" t="s">
        <v>57</v>
      </c>
    </row>
    <row r="1677" spans="1:47" x14ac:dyDescent="0.2">
      <c r="A1677" s="4" t="s">
        <v>216</v>
      </c>
      <c r="B1677" s="14" t="s">
        <v>217</v>
      </c>
      <c r="C1677" s="34">
        <v>42835</v>
      </c>
      <c r="D1677" s="15">
        <v>82355</v>
      </c>
      <c r="E1677" s="15">
        <v>82005</v>
      </c>
      <c r="F1677" s="15">
        <v>0</v>
      </c>
      <c r="G1677" s="15">
        <v>0</v>
      </c>
      <c r="H1677" s="15">
        <v>0</v>
      </c>
      <c r="I1677" s="15">
        <v>350</v>
      </c>
      <c r="J1677" s="15">
        <v>5024.34</v>
      </c>
      <c r="K1677" s="15">
        <v>0</v>
      </c>
      <c r="L1677" s="15">
        <v>470</v>
      </c>
      <c r="M1677" s="15">
        <v>1345</v>
      </c>
      <c r="N1677" s="15">
        <v>1500</v>
      </c>
      <c r="O1677" s="15">
        <v>59115.59</v>
      </c>
      <c r="P1677" s="15">
        <v>0</v>
      </c>
      <c r="Q1677" s="15">
        <v>27815.9</v>
      </c>
      <c r="R1677" s="15">
        <v>3762.85</v>
      </c>
      <c r="S1677" s="15">
        <v>82005</v>
      </c>
      <c r="T1677" s="15">
        <v>8241.9</v>
      </c>
      <c r="U1677" s="15">
        <v>0</v>
      </c>
      <c r="V1677" s="15">
        <v>447.44</v>
      </c>
      <c r="W1677" s="15">
        <v>89194.34</v>
      </c>
      <c r="X1677" s="16">
        <v>250</v>
      </c>
      <c r="Y1677" s="16">
        <v>320</v>
      </c>
      <c r="Z1677" s="16">
        <v>0</v>
      </c>
      <c r="AA1677" s="16">
        <v>0</v>
      </c>
      <c r="AB1677" s="16">
        <v>570</v>
      </c>
      <c r="AC1677" s="16">
        <v>0</v>
      </c>
      <c r="AD1677" s="15">
        <v>0</v>
      </c>
      <c r="AE1677" s="15">
        <v>52846.25</v>
      </c>
      <c r="AF1677" s="17">
        <v>-273.13</v>
      </c>
      <c r="AG1677" s="17">
        <v>-0.25</v>
      </c>
      <c r="AH1677" s="17">
        <v>0</v>
      </c>
      <c r="AI1677" s="17">
        <v>0</v>
      </c>
      <c r="AJ1677" s="17">
        <v>0</v>
      </c>
      <c r="AK1677" s="17">
        <v>0</v>
      </c>
      <c r="AL1677" s="18">
        <v>909</v>
      </c>
      <c r="AM1677" s="18">
        <v>958</v>
      </c>
      <c r="AN1677" s="35">
        <v>42842</v>
      </c>
      <c r="AO1677" s="35">
        <v>42836</v>
      </c>
      <c r="AP1677" s="23" t="s">
        <v>50</v>
      </c>
      <c r="AQ1677" s="36">
        <v>42837.454942129632</v>
      </c>
      <c r="AR1677" s="20" t="s">
        <v>51</v>
      </c>
      <c r="AS1677" s="25" t="s">
        <v>50</v>
      </c>
      <c r="AT1677" s="37">
        <v>42850.879733796297</v>
      </c>
      <c r="AU1677" s="21" t="s">
        <v>57</v>
      </c>
    </row>
    <row r="1678" spans="1:47" x14ac:dyDescent="0.2">
      <c r="A1678" s="4" t="s">
        <v>216</v>
      </c>
      <c r="B1678" s="14" t="s">
        <v>217</v>
      </c>
      <c r="C1678" s="34">
        <v>42836</v>
      </c>
      <c r="D1678" s="15">
        <v>12350</v>
      </c>
      <c r="E1678" s="15">
        <v>12250</v>
      </c>
      <c r="F1678" s="15">
        <v>0</v>
      </c>
      <c r="G1678" s="15">
        <v>0</v>
      </c>
      <c r="H1678" s="15">
        <v>0</v>
      </c>
      <c r="I1678" s="15">
        <v>100</v>
      </c>
      <c r="J1678" s="15">
        <v>1575.09</v>
      </c>
      <c r="K1678" s="15">
        <v>0</v>
      </c>
      <c r="L1678" s="15">
        <v>175</v>
      </c>
      <c r="M1678" s="15">
        <v>220</v>
      </c>
      <c r="N1678" s="15">
        <v>0</v>
      </c>
      <c r="O1678" s="15">
        <v>13512.79</v>
      </c>
      <c r="P1678" s="15">
        <v>0</v>
      </c>
      <c r="Q1678" s="15">
        <v>0</v>
      </c>
      <c r="R1678" s="15">
        <v>807.3</v>
      </c>
      <c r="S1678" s="15">
        <v>12250</v>
      </c>
      <c r="T1678" s="15">
        <v>1941.21</v>
      </c>
      <c r="U1678" s="15">
        <v>0</v>
      </c>
      <c r="V1678" s="15">
        <v>128.88</v>
      </c>
      <c r="W1678" s="15">
        <v>14320.09</v>
      </c>
      <c r="X1678" s="16">
        <v>200</v>
      </c>
      <c r="Y1678" s="16">
        <v>425</v>
      </c>
      <c r="Z1678" s="16">
        <v>0</v>
      </c>
      <c r="AA1678" s="16">
        <v>0</v>
      </c>
      <c r="AB1678" s="16">
        <v>625</v>
      </c>
      <c r="AC1678" s="16">
        <v>0</v>
      </c>
      <c r="AD1678" s="15">
        <v>0</v>
      </c>
      <c r="AE1678" s="15">
        <v>12167.7</v>
      </c>
      <c r="AF1678" s="17">
        <v>0</v>
      </c>
      <c r="AG1678" s="17">
        <v>0.3</v>
      </c>
      <c r="AH1678" s="17">
        <v>0</v>
      </c>
      <c r="AI1678" s="17">
        <v>0</v>
      </c>
      <c r="AJ1678" s="17">
        <v>0</v>
      </c>
      <c r="AK1678" s="17">
        <v>0</v>
      </c>
      <c r="AL1678" s="18">
        <v>157</v>
      </c>
      <c r="AM1678" s="18">
        <v>157</v>
      </c>
      <c r="AN1678" s="35">
        <v>42843</v>
      </c>
      <c r="AO1678" s="35">
        <v>42837</v>
      </c>
      <c r="AP1678" s="23" t="s">
        <v>50</v>
      </c>
      <c r="AQ1678" s="36">
        <v>42841.683796296296</v>
      </c>
      <c r="AR1678" s="20" t="s">
        <v>51</v>
      </c>
      <c r="AS1678" s="25" t="s">
        <v>50</v>
      </c>
      <c r="AT1678" s="37">
        <v>42850.879733796297</v>
      </c>
      <c r="AU1678" s="21" t="s">
        <v>57</v>
      </c>
    </row>
    <row r="1679" spans="1:47" x14ac:dyDescent="0.2">
      <c r="A1679" s="4" t="s">
        <v>216</v>
      </c>
      <c r="B1679" s="14" t="s">
        <v>217</v>
      </c>
      <c r="C1679" s="34">
        <v>42837</v>
      </c>
      <c r="D1679" s="15">
        <v>1260</v>
      </c>
      <c r="E1679" s="15">
        <v>1260</v>
      </c>
      <c r="F1679" s="15">
        <v>0</v>
      </c>
      <c r="G1679" s="15">
        <v>0</v>
      </c>
      <c r="H1679" s="15">
        <v>0</v>
      </c>
      <c r="I1679" s="15">
        <v>0</v>
      </c>
      <c r="J1679" s="15">
        <v>311.55</v>
      </c>
      <c r="K1679" s="15">
        <v>0</v>
      </c>
      <c r="L1679" s="15">
        <v>0</v>
      </c>
      <c r="M1679" s="15">
        <v>20</v>
      </c>
      <c r="N1679" s="15">
        <v>0</v>
      </c>
      <c r="O1679" s="15">
        <v>1377.05</v>
      </c>
      <c r="P1679" s="15">
        <v>0</v>
      </c>
      <c r="Q1679" s="15">
        <v>0</v>
      </c>
      <c r="R1679" s="15">
        <v>214.5</v>
      </c>
      <c r="S1679" s="15">
        <v>1260</v>
      </c>
      <c r="T1679" s="15">
        <v>309.86</v>
      </c>
      <c r="U1679" s="15">
        <v>0</v>
      </c>
      <c r="V1679" s="15">
        <v>21.69</v>
      </c>
      <c r="W1679" s="15">
        <v>1591.55</v>
      </c>
      <c r="X1679" s="16">
        <v>360</v>
      </c>
      <c r="Y1679" s="16">
        <v>50</v>
      </c>
      <c r="Z1679" s="16">
        <v>0</v>
      </c>
      <c r="AA1679" s="16">
        <v>0</v>
      </c>
      <c r="AB1679" s="16">
        <v>410</v>
      </c>
      <c r="AC1679" s="16">
        <v>0</v>
      </c>
      <c r="AD1679" s="15">
        <v>0</v>
      </c>
      <c r="AE1679" s="15">
        <v>1455.5</v>
      </c>
      <c r="AF1679" s="17">
        <v>0</v>
      </c>
      <c r="AG1679" s="17">
        <v>0.5</v>
      </c>
      <c r="AH1679" s="17">
        <v>0</v>
      </c>
      <c r="AI1679" s="17">
        <v>0</v>
      </c>
      <c r="AJ1679" s="17">
        <v>0</v>
      </c>
      <c r="AK1679" s="17">
        <v>0</v>
      </c>
      <c r="AL1679" s="18">
        <v>21</v>
      </c>
      <c r="AM1679" s="18">
        <v>21</v>
      </c>
      <c r="AN1679" s="35">
        <v>42844</v>
      </c>
      <c r="AO1679" s="35">
        <v>42838</v>
      </c>
      <c r="AP1679" s="23" t="s">
        <v>50</v>
      </c>
      <c r="AQ1679" s="36">
        <v>42841.915844907409</v>
      </c>
      <c r="AR1679" s="20" t="s">
        <v>51</v>
      </c>
      <c r="AS1679" s="25" t="s">
        <v>50</v>
      </c>
      <c r="AT1679" s="37">
        <v>42850.879733796297</v>
      </c>
      <c r="AU1679" s="21" t="s">
        <v>57</v>
      </c>
    </row>
    <row r="1680" spans="1:47" x14ac:dyDescent="0.2">
      <c r="A1680" s="4" t="s">
        <v>216</v>
      </c>
      <c r="B1680" s="14" t="s">
        <v>217</v>
      </c>
      <c r="C1680" s="34">
        <v>42842</v>
      </c>
      <c r="D1680" s="15">
        <v>62585</v>
      </c>
      <c r="E1680" s="15">
        <v>62185</v>
      </c>
      <c r="F1680" s="15">
        <v>0</v>
      </c>
      <c r="G1680" s="15">
        <v>0</v>
      </c>
      <c r="H1680" s="15">
        <v>0</v>
      </c>
      <c r="I1680" s="15">
        <v>400</v>
      </c>
      <c r="J1680" s="15">
        <v>6232.68</v>
      </c>
      <c r="K1680" s="15">
        <v>0</v>
      </c>
      <c r="L1680" s="15">
        <v>285</v>
      </c>
      <c r="M1680" s="15">
        <v>685</v>
      </c>
      <c r="N1680" s="15">
        <v>1000</v>
      </c>
      <c r="O1680" s="15">
        <v>40638.129999999997</v>
      </c>
      <c r="P1680" s="15">
        <v>0</v>
      </c>
      <c r="Q1680" s="15">
        <v>22210.11</v>
      </c>
      <c r="R1680" s="15">
        <v>7939.44</v>
      </c>
      <c r="S1680" s="15">
        <v>62185</v>
      </c>
      <c r="T1680" s="15">
        <v>8131.48</v>
      </c>
      <c r="U1680" s="15">
        <v>0</v>
      </c>
      <c r="V1680" s="15">
        <v>471.2</v>
      </c>
      <c r="W1680" s="15">
        <v>69787.679999999993</v>
      </c>
      <c r="X1680" s="16">
        <v>250</v>
      </c>
      <c r="Y1680" s="16">
        <v>400</v>
      </c>
      <c r="Z1680" s="16">
        <v>0</v>
      </c>
      <c r="AA1680" s="16">
        <v>0</v>
      </c>
      <c r="AB1680" s="16">
        <v>650</v>
      </c>
      <c r="AC1680" s="16">
        <v>0</v>
      </c>
      <c r="AD1680" s="15">
        <v>0</v>
      </c>
      <c r="AE1680" s="15">
        <v>34085.449999999997</v>
      </c>
      <c r="AF1680" s="17">
        <v>-267.42</v>
      </c>
      <c r="AG1680" s="17">
        <v>-0.45</v>
      </c>
      <c r="AH1680" s="17">
        <v>0</v>
      </c>
      <c r="AI1680" s="17">
        <v>0</v>
      </c>
      <c r="AJ1680" s="17">
        <v>0</v>
      </c>
      <c r="AK1680" s="17">
        <v>0</v>
      </c>
      <c r="AL1680" s="18">
        <v>902</v>
      </c>
      <c r="AM1680" s="18">
        <v>918</v>
      </c>
      <c r="AN1680" s="35">
        <v>42845</v>
      </c>
      <c r="AO1680" s="35">
        <v>42843</v>
      </c>
      <c r="AP1680" s="23" t="s">
        <v>50</v>
      </c>
      <c r="AQ1680" s="36">
        <v>42843.778043981481</v>
      </c>
      <c r="AR1680" s="20" t="s">
        <v>51</v>
      </c>
      <c r="AS1680" s="25" t="s">
        <v>50</v>
      </c>
      <c r="AT1680" s="37">
        <v>42850.879733796297</v>
      </c>
      <c r="AU1680" s="21" t="s">
        <v>57</v>
      </c>
    </row>
    <row r="1681" spans="1:47" x14ac:dyDescent="0.2">
      <c r="A1681" s="4" t="s">
        <v>216</v>
      </c>
      <c r="B1681" s="14" t="s">
        <v>217</v>
      </c>
      <c r="C1681" s="34">
        <v>42843</v>
      </c>
      <c r="D1681" s="15">
        <v>49215</v>
      </c>
      <c r="E1681" s="15">
        <v>48715</v>
      </c>
      <c r="F1681" s="15">
        <v>0</v>
      </c>
      <c r="G1681" s="15">
        <v>0</v>
      </c>
      <c r="H1681" s="15">
        <v>0</v>
      </c>
      <c r="I1681" s="15">
        <v>500</v>
      </c>
      <c r="J1681" s="15">
        <v>5080.47</v>
      </c>
      <c r="K1681" s="15">
        <v>0</v>
      </c>
      <c r="L1681" s="15">
        <v>385</v>
      </c>
      <c r="M1681" s="15">
        <v>715</v>
      </c>
      <c r="N1681" s="15">
        <v>1700</v>
      </c>
      <c r="O1681" s="15">
        <v>41105.360000000001</v>
      </c>
      <c r="P1681" s="15">
        <v>0</v>
      </c>
      <c r="Q1681" s="15">
        <v>9811.9</v>
      </c>
      <c r="R1681" s="15">
        <v>6178.21</v>
      </c>
      <c r="S1681" s="15">
        <v>48715</v>
      </c>
      <c r="T1681" s="15">
        <v>7976.13</v>
      </c>
      <c r="U1681" s="15">
        <v>0</v>
      </c>
      <c r="V1681" s="15">
        <v>404.34</v>
      </c>
      <c r="W1681" s="15">
        <v>55395.47</v>
      </c>
      <c r="X1681" s="16">
        <v>240</v>
      </c>
      <c r="Y1681" s="16">
        <v>290</v>
      </c>
      <c r="Z1681" s="16">
        <v>0</v>
      </c>
      <c r="AA1681" s="16">
        <v>0</v>
      </c>
      <c r="AB1681" s="16">
        <v>530</v>
      </c>
      <c r="AC1681" s="16">
        <v>0</v>
      </c>
      <c r="AD1681" s="15">
        <v>0</v>
      </c>
      <c r="AE1681" s="15">
        <v>35454.89</v>
      </c>
      <c r="AF1681" s="17">
        <v>-116.33</v>
      </c>
      <c r="AG1681" s="17">
        <v>0.11</v>
      </c>
      <c r="AH1681" s="17">
        <v>0</v>
      </c>
      <c r="AI1681" s="17">
        <v>0</v>
      </c>
      <c r="AJ1681" s="17">
        <v>0</v>
      </c>
      <c r="AK1681" s="17">
        <v>0</v>
      </c>
      <c r="AL1681" s="18">
        <v>645</v>
      </c>
      <c r="AM1681" s="18">
        <v>659</v>
      </c>
      <c r="AN1681" s="35">
        <v>42846</v>
      </c>
      <c r="AO1681" s="35">
        <v>42844</v>
      </c>
      <c r="AP1681" s="23" t="s">
        <v>50</v>
      </c>
      <c r="AQ1681" s="36">
        <v>42845.413611111115</v>
      </c>
      <c r="AR1681" s="20" t="s">
        <v>51</v>
      </c>
      <c r="AS1681" s="25" t="s">
        <v>50</v>
      </c>
      <c r="AT1681" s="37">
        <v>42850.879733796297</v>
      </c>
      <c r="AU1681" s="21" t="s">
        <v>57</v>
      </c>
    </row>
    <row r="1682" spans="1:47" x14ac:dyDescent="0.2">
      <c r="A1682" s="4" t="s">
        <v>216</v>
      </c>
      <c r="B1682" s="14" t="s">
        <v>217</v>
      </c>
      <c r="C1682" s="34">
        <v>42844</v>
      </c>
      <c r="D1682" s="15">
        <v>55160</v>
      </c>
      <c r="E1682" s="15">
        <v>54510</v>
      </c>
      <c r="F1682" s="15">
        <v>100</v>
      </c>
      <c r="G1682" s="15">
        <v>0</v>
      </c>
      <c r="H1682" s="15">
        <v>0</v>
      </c>
      <c r="I1682" s="15">
        <v>550</v>
      </c>
      <c r="J1682" s="15">
        <v>4953.63</v>
      </c>
      <c r="K1682" s="15">
        <v>0</v>
      </c>
      <c r="L1682" s="15">
        <v>145</v>
      </c>
      <c r="M1682" s="15">
        <v>450</v>
      </c>
      <c r="N1682" s="15">
        <v>1600</v>
      </c>
      <c r="O1682" s="15">
        <v>36947.39</v>
      </c>
      <c r="P1682" s="15">
        <v>45</v>
      </c>
      <c r="Q1682" s="15">
        <v>21109.77</v>
      </c>
      <c r="R1682" s="15">
        <v>4206.47</v>
      </c>
      <c r="S1682" s="15">
        <v>54510</v>
      </c>
      <c r="T1682" s="15">
        <v>7435.63</v>
      </c>
      <c r="U1682" s="15">
        <v>0</v>
      </c>
      <c r="V1682" s="15">
        <v>363</v>
      </c>
      <c r="W1682" s="15">
        <v>60708.63</v>
      </c>
      <c r="X1682" s="16">
        <v>260</v>
      </c>
      <c r="Y1682" s="16">
        <v>410</v>
      </c>
      <c r="Z1682" s="16">
        <v>0</v>
      </c>
      <c r="AA1682" s="16">
        <v>0</v>
      </c>
      <c r="AB1682" s="16">
        <v>670</v>
      </c>
      <c r="AC1682" s="16">
        <v>0</v>
      </c>
      <c r="AD1682" s="15">
        <v>0</v>
      </c>
      <c r="AE1682" s="15">
        <v>32068.76</v>
      </c>
      <c r="AF1682" s="17">
        <v>-226.66</v>
      </c>
      <c r="AG1682" s="17">
        <v>0.24</v>
      </c>
      <c r="AH1682" s="17">
        <v>0</v>
      </c>
      <c r="AI1682" s="17">
        <v>0</v>
      </c>
      <c r="AJ1682" s="17">
        <v>0</v>
      </c>
      <c r="AK1682" s="17">
        <v>0</v>
      </c>
      <c r="AL1682" s="18">
        <v>643</v>
      </c>
      <c r="AM1682" s="18">
        <v>664</v>
      </c>
      <c r="AN1682" s="35">
        <v>42849</v>
      </c>
      <c r="AO1682" s="35">
        <v>42845</v>
      </c>
      <c r="AP1682" s="23" t="s">
        <v>50</v>
      </c>
      <c r="AQ1682" s="36">
        <v>42846.38208333333</v>
      </c>
      <c r="AR1682" s="20" t="s">
        <v>51</v>
      </c>
      <c r="AS1682" s="25" t="s">
        <v>50</v>
      </c>
      <c r="AT1682" s="37">
        <v>42850.879733796297</v>
      </c>
      <c r="AU1682" s="21" t="s">
        <v>57</v>
      </c>
    </row>
    <row r="1683" spans="1:47" x14ac:dyDescent="0.2">
      <c r="A1683" s="4" t="s">
        <v>216</v>
      </c>
      <c r="B1683" s="14" t="s">
        <v>217</v>
      </c>
      <c r="C1683" s="34">
        <v>42845</v>
      </c>
      <c r="D1683" s="15">
        <v>65500</v>
      </c>
      <c r="E1683" s="15">
        <v>65200</v>
      </c>
      <c r="F1683" s="15">
        <v>0</v>
      </c>
      <c r="G1683" s="15">
        <v>0</v>
      </c>
      <c r="H1683" s="15">
        <v>0</v>
      </c>
      <c r="I1683" s="15">
        <v>300</v>
      </c>
      <c r="J1683" s="15">
        <v>3355.68</v>
      </c>
      <c r="K1683" s="15">
        <v>0</v>
      </c>
      <c r="L1683" s="15">
        <v>245</v>
      </c>
      <c r="M1683" s="15">
        <v>505</v>
      </c>
      <c r="N1683" s="15">
        <v>0</v>
      </c>
      <c r="O1683" s="15">
        <v>31999.59</v>
      </c>
      <c r="P1683" s="15">
        <v>0</v>
      </c>
      <c r="Q1683" s="15">
        <v>34254.239999999998</v>
      </c>
      <c r="R1683" s="15">
        <v>3351.85</v>
      </c>
      <c r="S1683" s="15">
        <v>65200</v>
      </c>
      <c r="T1683" s="15">
        <v>4137.08</v>
      </c>
      <c r="U1683" s="15">
        <v>0</v>
      </c>
      <c r="V1683" s="15">
        <v>268.60000000000002</v>
      </c>
      <c r="W1683" s="15">
        <v>69605.679999999993</v>
      </c>
      <c r="X1683" s="16">
        <v>730</v>
      </c>
      <c r="Y1683" s="16">
        <v>1115</v>
      </c>
      <c r="Z1683" s="16">
        <v>0</v>
      </c>
      <c r="AA1683" s="16">
        <v>0</v>
      </c>
      <c r="AB1683" s="16">
        <v>1845</v>
      </c>
      <c r="AC1683" s="16">
        <v>0</v>
      </c>
      <c r="AD1683" s="15">
        <v>0</v>
      </c>
      <c r="AE1683" s="15">
        <v>29738.91</v>
      </c>
      <c r="AF1683" s="17">
        <v>-277.05</v>
      </c>
      <c r="AG1683" s="17">
        <v>0.09</v>
      </c>
      <c r="AH1683" s="17">
        <v>0</v>
      </c>
      <c r="AI1683" s="17">
        <v>0</v>
      </c>
      <c r="AJ1683" s="17">
        <v>0</v>
      </c>
      <c r="AK1683" s="17">
        <v>0</v>
      </c>
      <c r="AL1683" s="18">
        <v>630</v>
      </c>
      <c r="AM1683" s="18">
        <v>653</v>
      </c>
      <c r="AN1683" s="35">
        <v>42850</v>
      </c>
      <c r="AO1683" s="35">
        <v>42846</v>
      </c>
      <c r="AP1683" s="23" t="s">
        <v>50</v>
      </c>
      <c r="AQ1683" s="36">
        <v>42848.845729166664</v>
      </c>
      <c r="AR1683" s="20" t="s">
        <v>51</v>
      </c>
      <c r="AS1683" s="25" t="s">
        <v>50</v>
      </c>
      <c r="AT1683" s="37">
        <v>42850.879733796297</v>
      </c>
      <c r="AU1683" s="21" t="s">
        <v>57</v>
      </c>
    </row>
    <row r="1684" spans="1:47" x14ac:dyDescent="0.2">
      <c r="A1684" s="4" t="s">
        <v>216</v>
      </c>
      <c r="B1684" s="14" t="s">
        <v>217</v>
      </c>
      <c r="C1684" s="34">
        <v>42846</v>
      </c>
      <c r="D1684" s="15">
        <v>51380</v>
      </c>
      <c r="E1684" s="15">
        <v>51280</v>
      </c>
      <c r="F1684" s="15">
        <v>0</v>
      </c>
      <c r="G1684" s="15">
        <v>0</v>
      </c>
      <c r="H1684" s="15">
        <v>0</v>
      </c>
      <c r="I1684" s="15">
        <v>100</v>
      </c>
      <c r="J1684" s="15">
        <v>3599.37</v>
      </c>
      <c r="K1684" s="15">
        <v>0</v>
      </c>
      <c r="L1684" s="15">
        <v>305</v>
      </c>
      <c r="M1684" s="15">
        <v>550</v>
      </c>
      <c r="N1684" s="15">
        <v>800</v>
      </c>
      <c r="O1684" s="15">
        <v>37406.69</v>
      </c>
      <c r="P1684" s="15">
        <v>0</v>
      </c>
      <c r="Q1684" s="15">
        <v>17779.5</v>
      </c>
      <c r="R1684" s="15">
        <v>1448.18</v>
      </c>
      <c r="S1684" s="15">
        <v>51280</v>
      </c>
      <c r="T1684" s="15">
        <v>5062.97</v>
      </c>
      <c r="U1684" s="15">
        <v>0</v>
      </c>
      <c r="V1684" s="15">
        <v>291.39999999999998</v>
      </c>
      <c r="W1684" s="15">
        <v>55834.37</v>
      </c>
      <c r="X1684" s="16">
        <v>840</v>
      </c>
      <c r="Y1684" s="16">
        <v>265</v>
      </c>
      <c r="Z1684" s="16">
        <v>0</v>
      </c>
      <c r="AA1684" s="16">
        <v>0</v>
      </c>
      <c r="AB1684" s="16">
        <v>1105</v>
      </c>
      <c r="AC1684" s="16">
        <v>0</v>
      </c>
      <c r="AD1684" s="15">
        <v>0</v>
      </c>
      <c r="AE1684" s="15">
        <v>34057.32</v>
      </c>
      <c r="AF1684" s="17">
        <v>-399.6</v>
      </c>
      <c r="AG1684" s="17">
        <v>-0.32</v>
      </c>
      <c r="AH1684" s="17">
        <v>0</v>
      </c>
      <c r="AI1684" s="17">
        <v>0</v>
      </c>
      <c r="AJ1684" s="17">
        <v>0</v>
      </c>
      <c r="AK1684" s="17">
        <v>0</v>
      </c>
      <c r="AL1684" s="18">
        <v>484</v>
      </c>
      <c r="AM1684" s="18">
        <v>496</v>
      </c>
      <c r="AN1684" s="35">
        <v>42851</v>
      </c>
      <c r="AO1684" s="35">
        <v>42847</v>
      </c>
      <c r="AP1684" s="23" t="s">
        <v>50</v>
      </c>
      <c r="AQ1684" s="36">
        <v>42849.726053240738</v>
      </c>
      <c r="AR1684" s="20" t="s">
        <v>71</v>
      </c>
      <c r="AS1684" s="25" t="s">
        <v>50</v>
      </c>
      <c r="AT1684" s="37">
        <v>42850.879733796297</v>
      </c>
      <c r="AU1684" s="21" t="s">
        <v>57</v>
      </c>
    </row>
    <row r="1685" spans="1:47" x14ac:dyDescent="0.2">
      <c r="A1685" s="4" t="s">
        <v>216</v>
      </c>
      <c r="B1685" s="14" t="s">
        <v>217</v>
      </c>
      <c r="C1685" s="34">
        <v>42847</v>
      </c>
      <c r="D1685" s="15">
        <v>22385</v>
      </c>
      <c r="E1685" s="15">
        <v>22135</v>
      </c>
      <c r="F1685" s="15">
        <v>0</v>
      </c>
      <c r="G1685" s="15">
        <v>0</v>
      </c>
      <c r="H1685" s="15">
        <v>0</v>
      </c>
      <c r="I1685" s="15">
        <v>250</v>
      </c>
      <c r="J1685" s="15">
        <v>3483.3</v>
      </c>
      <c r="K1685" s="15">
        <v>0</v>
      </c>
      <c r="L1685" s="15">
        <v>215</v>
      </c>
      <c r="M1685" s="15">
        <v>140</v>
      </c>
      <c r="N1685" s="15">
        <v>1000</v>
      </c>
      <c r="O1685" s="15">
        <v>21255.96</v>
      </c>
      <c r="P1685" s="15">
        <v>0</v>
      </c>
      <c r="Q1685" s="15">
        <v>505</v>
      </c>
      <c r="R1685" s="15">
        <v>5462.34</v>
      </c>
      <c r="S1685" s="15">
        <v>22135</v>
      </c>
      <c r="T1685" s="15">
        <v>4837.1899999999996</v>
      </c>
      <c r="U1685" s="15">
        <v>0</v>
      </c>
      <c r="V1685" s="15">
        <v>251.11</v>
      </c>
      <c r="W1685" s="15">
        <v>26223.3</v>
      </c>
      <c r="X1685" s="16">
        <v>0</v>
      </c>
      <c r="Y1685" s="16">
        <v>280</v>
      </c>
      <c r="Z1685" s="16">
        <v>0</v>
      </c>
      <c r="AA1685" s="16">
        <v>0</v>
      </c>
      <c r="AB1685" s="16">
        <v>280</v>
      </c>
      <c r="AC1685" s="16">
        <v>0</v>
      </c>
      <c r="AD1685" s="15">
        <v>0</v>
      </c>
      <c r="AE1685" s="15">
        <v>17697.66</v>
      </c>
      <c r="AF1685" s="17">
        <v>-3.95</v>
      </c>
      <c r="AG1685" s="17">
        <v>0.34</v>
      </c>
      <c r="AH1685" s="17">
        <v>0</v>
      </c>
      <c r="AI1685" s="17">
        <v>0</v>
      </c>
      <c r="AJ1685" s="17">
        <v>0</v>
      </c>
      <c r="AK1685" s="17">
        <v>0</v>
      </c>
      <c r="AL1685" s="18">
        <v>338</v>
      </c>
      <c r="AM1685" s="18">
        <v>340</v>
      </c>
      <c r="AN1685" s="35">
        <v>42851</v>
      </c>
      <c r="AO1685" s="35">
        <v>42849</v>
      </c>
      <c r="AP1685" s="23" t="s">
        <v>50</v>
      </c>
      <c r="AQ1685" s="36">
        <v>42850.415752314817</v>
      </c>
      <c r="AR1685" s="20" t="s">
        <v>51</v>
      </c>
      <c r="AS1685" s="25" t="s">
        <v>50</v>
      </c>
      <c r="AT1685" s="37">
        <v>42850.879733796297</v>
      </c>
      <c r="AU1685" s="21" t="s">
        <v>57</v>
      </c>
    </row>
    <row r="1686" spans="1:47" x14ac:dyDescent="0.2">
      <c r="A1686" s="4" t="s">
        <v>216</v>
      </c>
      <c r="B1686" s="14" t="s">
        <v>217</v>
      </c>
      <c r="C1686" s="34">
        <v>42849</v>
      </c>
      <c r="D1686" s="15">
        <v>71750</v>
      </c>
      <c r="E1686" s="15">
        <v>71200</v>
      </c>
      <c r="F1686" s="15">
        <v>50</v>
      </c>
      <c r="G1686" s="15">
        <v>0</v>
      </c>
      <c r="H1686" s="15">
        <v>0</v>
      </c>
      <c r="I1686" s="15">
        <v>500</v>
      </c>
      <c r="J1686" s="15">
        <v>8839.23</v>
      </c>
      <c r="K1686" s="15">
        <v>0</v>
      </c>
      <c r="L1686" s="15">
        <v>380</v>
      </c>
      <c r="M1686" s="15">
        <v>1160</v>
      </c>
      <c r="N1686" s="15">
        <v>1900</v>
      </c>
      <c r="O1686" s="15">
        <v>57327.15</v>
      </c>
      <c r="P1686" s="15">
        <v>0</v>
      </c>
      <c r="Q1686" s="15">
        <v>18579.759999999998</v>
      </c>
      <c r="R1686" s="15">
        <v>8122.32</v>
      </c>
      <c r="S1686" s="15">
        <v>71200</v>
      </c>
      <c r="T1686" s="15">
        <v>12150.21</v>
      </c>
      <c r="U1686" s="15">
        <v>0</v>
      </c>
      <c r="V1686" s="15">
        <v>679.02</v>
      </c>
      <c r="W1686" s="15">
        <v>82129.23</v>
      </c>
      <c r="X1686" s="16">
        <v>180</v>
      </c>
      <c r="Y1686" s="16">
        <v>190</v>
      </c>
      <c r="Z1686" s="16">
        <v>0</v>
      </c>
      <c r="AA1686" s="16">
        <v>0</v>
      </c>
      <c r="AB1686" s="16">
        <v>370</v>
      </c>
      <c r="AC1686" s="16">
        <v>0</v>
      </c>
      <c r="AD1686" s="15">
        <v>0</v>
      </c>
      <c r="AE1686" s="15">
        <v>47317.919999999998</v>
      </c>
      <c r="AF1686" s="17">
        <v>-307.97000000000003</v>
      </c>
      <c r="AG1686" s="17">
        <v>0.08</v>
      </c>
      <c r="AH1686" s="17">
        <v>0</v>
      </c>
      <c r="AI1686" s="17">
        <v>0</v>
      </c>
      <c r="AJ1686" s="17">
        <v>0</v>
      </c>
      <c r="AK1686" s="17">
        <v>0</v>
      </c>
      <c r="AL1686" s="18">
        <v>986</v>
      </c>
      <c r="AM1686" s="18">
        <v>1012</v>
      </c>
      <c r="AN1686" s="35">
        <v>42852</v>
      </c>
      <c r="AO1686" s="35">
        <v>42850</v>
      </c>
      <c r="AP1686" s="23" t="s">
        <v>50</v>
      </c>
      <c r="AQ1686" s="36">
        <v>42851.397893518515</v>
      </c>
      <c r="AR1686" s="20" t="s">
        <v>71</v>
      </c>
      <c r="AS1686" s="25" t="s">
        <v>50</v>
      </c>
      <c r="AT1686" s="37">
        <v>42851.483703703707</v>
      </c>
      <c r="AU1686" s="21" t="s">
        <v>51</v>
      </c>
    </row>
    <row r="1687" spans="1:47" x14ac:dyDescent="0.2">
      <c r="A1687" s="4" t="s">
        <v>216</v>
      </c>
      <c r="B1687" s="14" t="s">
        <v>217</v>
      </c>
      <c r="C1687" s="34">
        <v>42850</v>
      </c>
      <c r="D1687" s="15">
        <v>48655</v>
      </c>
      <c r="E1687" s="15">
        <v>48555</v>
      </c>
      <c r="F1687" s="15">
        <v>0</v>
      </c>
      <c r="G1687" s="15">
        <v>0</v>
      </c>
      <c r="H1687" s="15">
        <v>0</v>
      </c>
      <c r="I1687" s="15">
        <v>100</v>
      </c>
      <c r="J1687" s="15">
        <v>6897.69</v>
      </c>
      <c r="K1687" s="15">
        <v>0</v>
      </c>
      <c r="L1687" s="15">
        <v>250</v>
      </c>
      <c r="M1687" s="15">
        <v>970</v>
      </c>
      <c r="N1687" s="15">
        <v>2400</v>
      </c>
      <c r="O1687" s="15">
        <v>43951.99</v>
      </c>
      <c r="P1687" s="15">
        <v>0</v>
      </c>
      <c r="Q1687" s="15">
        <v>10269.709999999999</v>
      </c>
      <c r="R1687" s="15">
        <v>4950.99</v>
      </c>
      <c r="S1687" s="15">
        <v>48555</v>
      </c>
      <c r="T1687" s="15">
        <v>10086.620000000001</v>
      </c>
      <c r="U1687" s="15">
        <v>0</v>
      </c>
      <c r="V1687" s="15">
        <v>531.07000000000005</v>
      </c>
      <c r="W1687" s="15">
        <v>56772.69</v>
      </c>
      <c r="X1687" s="16">
        <v>70</v>
      </c>
      <c r="Y1687" s="16">
        <v>720</v>
      </c>
      <c r="Z1687" s="16">
        <v>0</v>
      </c>
      <c r="AA1687" s="16">
        <v>0</v>
      </c>
      <c r="AB1687" s="16">
        <v>790</v>
      </c>
      <c r="AC1687" s="16">
        <v>0</v>
      </c>
      <c r="AD1687" s="15">
        <v>0</v>
      </c>
      <c r="AE1687" s="15">
        <v>36624.300000000003</v>
      </c>
      <c r="AF1687" s="17">
        <v>-160.82</v>
      </c>
      <c r="AG1687" s="17">
        <v>0.7</v>
      </c>
      <c r="AH1687" s="17">
        <v>0</v>
      </c>
      <c r="AI1687" s="17">
        <v>0</v>
      </c>
      <c r="AJ1687" s="17">
        <v>0</v>
      </c>
      <c r="AK1687" s="17">
        <v>0</v>
      </c>
      <c r="AL1687" s="18">
        <v>583</v>
      </c>
      <c r="AM1687" s="18">
        <v>605</v>
      </c>
      <c r="AN1687" s="35">
        <v>42853</v>
      </c>
      <c r="AO1687" s="35">
        <v>42851</v>
      </c>
      <c r="AP1687" s="23" t="s">
        <v>50</v>
      </c>
      <c r="AQ1687" s="36">
        <v>42851.779097222221</v>
      </c>
      <c r="AR1687" s="20" t="s">
        <v>71</v>
      </c>
      <c r="AS1687" s="25" t="s">
        <v>50</v>
      </c>
      <c r="AT1687" s="37">
        <v>42852.415972222225</v>
      </c>
      <c r="AU1687" s="21" t="s">
        <v>51</v>
      </c>
    </row>
    <row r="1688" spans="1:47" x14ac:dyDescent="0.2">
      <c r="A1688" s="4" t="s">
        <v>216</v>
      </c>
      <c r="B1688" s="14" t="s">
        <v>217</v>
      </c>
      <c r="C1688" s="34">
        <v>42851</v>
      </c>
      <c r="D1688" s="15">
        <v>42235</v>
      </c>
      <c r="E1688" s="15">
        <v>41985</v>
      </c>
      <c r="F1688" s="15">
        <v>0</v>
      </c>
      <c r="G1688" s="15">
        <v>0</v>
      </c>
      <c r="H1688" s="15">
        <v>0</v>
      </c>
      <c r="I1688" s="15">
        <v>250</v>
      </c>
      <c r="J1688" s="15">
        <v>4246.74</v>
      </c>
      <c r="K1688" s="15">
        <v>0</v>
      </c>
      <c r="L1688" s="15">
        <v>290</v>
      </c>
      <c r="M1688" s="15">
        <v>380</v>
      </c>
      <c r="N1688" s="15">
        <v>3000</v>
      </c>
      <c r="O1688" s="15">
        <v>34962.910000000003</v>
      </c>
      <c r="P1688" s="15">
        <v>0</v>
      </c>
      <c r="Q1688" s="15">
        <v>7661.57</v>
      </c>
      <c r="R1688" s="15">
        <v>7527.26</v>
      </c>
      <c r="S1688" s="15">
        <v>41985</v>
      </c>
      <c r="T1688" s="15">
        <v>7845.09</v>
      </c>
      <c r="U1688" s="15">
        <v>0</v>
      </c>
      <c r="V1688" s="15">
        <v>321.64999999999998</v>
      </c>
      <c r="W1688" s="15">
        <v>47151.74</v>
      </c>
      <c r="X1688" s="16">
        <v>110</v>
      </c>
      <c r="Y1688" s="16">
        <v>485</v>
      </c>
      <c r="Z1688" s="16">
        <v>0</v>
      </c>
      <c r="AA1688" s="16">
        <v>0</v>
      </c>
      <c r="AB1688" s="16">
        <v>595</v>
      </c>
      <c r="AC1688" s="16">
        <v>0</v>
      </c>
      <c r="AD1688" s="15">
        <v>0</v>
      </c>
      <c r="AE1688" s="15">
        <v>30641.17</v>
      </c>
      <c r="AF1688" s="17">
        <v>-124.05</v>
      </c>
      <c r="AG1688" s="17">
        <v>-0.17</v>
      </c>
      <c r="AH1688" s="17">
        <v>0</v>
      </c>
      <c r="AI1688" s="17">
        <v>0</v>
      </c>
      <c r="AJ1688" s="17">
        <v>0</v>
      </c>
      <c r="AK1688" s="17">
        <v>0</v>
      </c>
      <c r="AL1688" s="18">
        <v>545</v>
      </c>
      <c r="AM1688" s="18">
        <v>577</v>
      </c>
      <c r="AN1688" s="35">
        <v>42857</v>
      </c>
      <c r="AO1688" s="35">
        <v>42852</v>
      </c>
      <c r="AP1688" s="23" t="s">
        <v>50</v>
      </c>
      <c r="AQ1688" s="36">
        <v>42852.780497685184</v>
      </c>
      <c r="AR1688" s="20" t="s">
        <v>71</v>
      </c>
      <c r="AS1688" s="25" t="s">
        <v>50</v>
      </c>
      <c r="AT1688" s="37">
        <v>42853.463414351849</v>
      </c>
      <c r="AU1688" s="21" t="s">
        <v>51</v>
      </c>
    </row>
    <row r="1689" spans="1:47" x14ac:dyDescent="0.2">
      <c r="A1689" s="4" t="s">
        <v>216</v>
      </c>
      <c r="B1689" s="14" t="s">
        <v>217</v>
      </c>
      <c r="C1689" s="34">
        <v>42852</v>
      </c>
      <c r="D1689" s="15">
        <v>40420</v>
      </c>
      <c r="E1689" s="15">
        <v>40170</v>
      </c>
      <c r="F1689" s="15">
        <v>50</v>
      </c>
      <c r="G1689" s="15">
        <v>0</v>
      </c>
      <c r="H1689" s="15">
        <v>0</v>
      </c>
      <c r="I1689" s="15">
        <v>200</v>
      </c>
      <c r="J1689" s="15">
        <v>4863.1499999999996</v>
      </c>
      <c r="K1689" s="15">
        <v>0</v>
      </c>
      <c r="L1689" s="15">
        <v>245</v>
      </c>
      <c r="M1689" s="15">
        <v>325</v>
      </c>
      <c r="N1689" s="15">
        <v>600</v>
      </c>
      <c r="O1689" s="15">
        <v>32888.07</v>
      </c>
      <c r="P1689" s="15">
        <v>0</v>
      </c>
      <c r="Q1689" s="15">
        <v>8545.77</v>
      </c>
      <c r="R1689" s="15">
        <v>5019.3100000000004</v>
      </c>
      <c r="S1689" s="15">
        <v>40170</v>
      </c>
      <c r="T1689" s="15">
        <v>5927.71</v>
      </c>
      <c r="U1689" s="15">
        <v>0</v>
      </c>
      <c r="V1689" s="15">
        <v>355.44</v>
      </c>
      <c r="W1689" s="15">
        <v>45853.15</v>
      </c>
      <c r="X1689" s="16">
        <v>440</v>
      </c>
      <c r="Y1689" s="16">
        <v>2330</v>
      </c>
      <c r="Z1689" s="16">
        <v>0</v>
      </c>
      <c r="AA1689" s="16">
        <v>0</v>
      </c>
      <c r="AB1689" s="16">
        <v>2770</v>
      </c>
      <c r="AC1689" s="16">
        <v>0</v>
      </c>
      <c r="AD1689" s="15">
        <v>0</v>
      </c>
      <c r="AE1689" s="15">
        <v>30224.92</v>
      </c>
      <c r="AF1689" s="17">
        <v>-148.88999999999999</v>
      </c>
      <c r="AG1689" s="17">
        <v>0.06</v>
      </c>
      <c r="AH1689" s="17">
        <v>0</v>
      </c>
      <c r="AI1689" s="17">
        <v>0</v>
      </c>
      <c r="AJ1689" s="17">
        <v>0</v>
      </c>
      <c r="AK1689" s="17">
        <v>0</v>
      </c>
      <c r="AL1689" s="18">
        <v>528</v>
      </c>
      <c r="AM1689" s="18">
        <v>559</v>
      </c>
      <c r="AN1689" s="35">
        <v>42858</v>
      </c>
      <c r="AO1689" s="35">
        <v>42853</v>
      </c>
      <c r="AP1689" s="23" t="s">
        <v>50</v>
      </c>
      <c r="AQ1689" s="36">
        <v>42855.842141203706</v>
      </c>
      <c r="AR1689" s="20" t="s">
        <v>51</v>
      </c>
      <c r="AS1689" s="25" t="s">
        <v>50</v>
      </c>
      <c r="AT1689" s="37">
        <v>42857.468946759262</v>
      </c>
      <c r="AU1689" s="21" t="s">
        <v>51</v>
      </c>
    </row>
    <row r="1690" spans="1:47" x14ac:dyDescent="0.2">
      <c r="A1690" s="4" t="s">
        <v>216</v>
      </c>
      <c r="B1690" s="14" t="s">
        <v>217</v>
      </c>
      <c r="C1690" s="34">
        <v>42853</v>
      </c>
      <c r="D1690" s="15">
        <v>48975</v>
      </c>
      <c r="E1690" s="15">
        <v>48775</v>
      </c>
      <c r="F1690" s="15">
        <v>0</v>
      </c>
      <c r="G1690" s="15">
        <v>0</v>
      </c>
      <c r="H1690" s="15">
        <v>0</v>
      </c>
      <c r="I1690" s="15">
        <v>200</v>
      </c>
      <c r="J1690" s="15">
        <v>3988.71</v>
      </c>
      <c r="K1690" s="15">
        <v>0</v>
      </c>
      <c r="L1690" s="15">
        <v>335</v>
      </c>
      <c r="M1690" s="15">
        <v>160</v>
      </c>
      <c r="N1690" s="15">
        <v>1000</v>
      </c>
      <c r="O1690" s="15">
        <v>33130.589999999997</v>
      </c>
      <c r="P1690" s="15">
        <v>0</v>
      </c>
      <c r="Q1690" s="15">
        <v>18231.669999999998</v>
      </c>
      <c r="R1690" s="15">
        <v>3096.45</v>
      </c>
      <c r="S1690" s="15">
        <v>48775</v>
      </c>
      <c r="T1690" s="15">
        <v>5390.38</v>
      </c>
      <c r="U1690" s="15">
        <v>0</v>
      </c>
      <c r="V1690" s="15">
        <v>293.33</v>
      </c>
      <c r="W1690" s="15">
        <v>53458.71</v>
      </c>
      <c r="X1690" s="16">
        <v>410</v>
      </c>
      <c r="Y1690" s="16">
        <v>2185</v>
      </c>
      <c r="Z1690" s="16">
        <v>0</v>
      </c>
      <c r="AA1690" s="16">
        <v>0</v>
      </c>
      <c r="AB1690" s="16">
        <v>2595</v>
      </c>
      <c r="AC1690" s="16">
        <v>0</v>
      </c>
      <c r="AD1690" s="15">
        <v>0</v>
      </c>
      <c r="AE1690" s="15">
        <v>31241.88</v>
      </c>
      <c r="AF1690" s="17">
        <v>-157.13999999999999</v>
      </c>
      <c r="AG1690" s="17">
        <v>-0.12</v>
      </c>
      <c r="AH1690" s="17">
        <v>0</v>
      </c>
      <c r="AI1690" s="17">
        <v>0</v>
      </c>
      <c r="AJ1690" s="17">
        <v>0</v>
      </c>
      <c r="AK1690" s="17">
        <v>0</v>
      </c>
      <c r="AL1690" s="18">
        <v>634</v>
      </c>
      <c r="AM1690" s="18">
        <v>655</v>
      </c>
      <c r="AN1690" s="35">
        <v>42859</v>
      </c>
      <c r="AO1690" s="35">
        <v>42854</v>
      </c>
      <c r="AP1690" s="23" t="s">
        <v>50</v>
      </c>
      <c r="AQ1690" s="36">
        <v>42857.648981481485</v>
      </c>
      <c r="AR1690" s="20" t="s">
        <v>71</v>
      </c>
      <c r="AS1690" s="25" t="s">
        <v>50</v>
      </c>
      <c r="AT1690" s="37">
        <v>42857.881354166668</v>
      </c>
      <c r="AU1690" s="21" t="s">
        <v>51</v>
      </c>
    </row>
    <row r="1691" spans="1:47" x14ac:dyDescent="0.2">
      <c r="A1691" s="4" t="s">
        <v>216</v>
      </c>
      <c r="B1691" s="14" t="s">
        <v>217</v>
      </c>
      <c r="C1691" s="34">
        <v>42854</v>
      </c>
      <c r="D1691" s="15">
        <v>22945</v>
      </c>
      <c r="E1691" s="15">
        <v>22795</v>
      </c>
      <c r="F1691" s="15">
        <v>0</v>
      </c>
      <c r="G1691" s="15">
        <v>0</v>
      </c>
      <c r="H1691" s="15">
        <v>0</v>
      </c>
      <c r="I1691" s="15">
        <v>150</v>
      </c>
      <c r="J1691" s="15">
        <v>5620.26</v>
      </c>
      <c r="K1691" s="15">
        <v>0</v>
      </c>
      <c r="L1691" s="15">
        <v>160</v>
      </c>
      <c r="M1691" s="15">
        <v>400</v>
      </c>
      <c r="N1691" s="15">
        <v>3400</v>
      </c>
      <c r="O1691" s="15">
        <v>22615.68</v>
      </c>
      <c r="P1691" s="15">
        <v>0</v>
      </c>
      <c r="Q1691" s="15">
        <v>2733.44</v>
      </c>
      <c r="R1691" s="15">
        <v>7176.14</v>
      </c>
      <c r="S1691" s="15">
        <v>22795</v>
      </c>
      <c r="T1691" s="15">
        <v>9325.94</v>
      </c>
      <c r="U1691" s="15">
        <v>0</v>
      </c>
      <c r="V1691" s="15">
        <v>404.32</v>
      </c>
      <c r="W1691" s="15">
        <v>29125.26</v>
      </c>
      <c r="X1691" s="16">
        <v>160</v>
      </c>
      <c r="Y1691" s="16">
        <v>2210</v>
      </c>
      <c r="Z1691" s="16">
        <v>0</v>
      </c>
      <c r="AA1691" s="16">
        <v>0</v>
      </c>
      <c r="AB1691" s="16">
        <v>2370</v>
      </c>
      <c r="AC1691" s="16">
        <v>0</v>
      </c>
      <c r="AD1691" s="15">
        <v>0</v>
      </c>
      <c r="AE1691" s="15">
        <v>18805.419999999998</v>
      </c>
      <c r="AF1691" s="17">
        <v>0</v>
      </c>
      <c r="AG1691" s="17">
        <v>-0.42</v>
      </c>
      <c r="AH1691" s="17">
        <v>0</v>
      </c>
      <c r="AI1691" s="17">
        <v>-2733.44</v>
      </c>
      <c r="AJ1691" s="17">
        <v>0</v>
      </c>
      <c r="AK1691" s="17">
        <v>0</v>
      </c>
      <c r="AL1691" s="18">
        <v>399</v>
      </c>
      <c r="AM1691" s="18">
        <v>399</v>
      </c>
      <c r="AN1691" s="35">
        <v>42859</v>
      </c>
      <c r="AO1691" s="35">
        <v>42857</v>
      </c>
      <c r="AP1691" s="23" t="s">
        <v>50</v>
      </c>
      <c r="AQ1691" s="36">
        <v>42857.827210648145</v>
      </c>
      <c r="AR1691" s="20" t="s">
        <v>71</v>
      </c>
      <c r="AS1691" s="25" t="s">
        <v>50</v>
      </c>
      <c r="AT1691" s="37">
        <v>42857.881354166668</v>
      </c>
      <c r="AU1691" s="21" t="s">
        <v>51</v>
      </c>
    </row>
    <row r="1692" spans="1:47" x14ac:dyDescent="0.2">
      <c r="A1692" s="4" t="s">
        <v>218</v>
      </c>
      <c r="B1692" s="14" t="s">
        <v>219</v>
      </c>
      <c r="C1692" s="34">
        <v>42826</v>
      </c>
      <c r="D1692" s="15">
        <v>22735</v>
      </c>
      <c r="E1692" s="15">
        <v>22635</v>
      </c>
      <c r="F1692" s="15">
        <v>0</v>
      </c>
      <c r="G1692" s="15">
        <v>0</v>
      </c>
      <c r="H1692" s="15">
        <v>0</v>
      </c>
      <c r="I1692" s="15">
        <v>100</v>
      </c>
      <c r="J1692" s="15">
        <v>603.39</v>
      </c>
      <c r="K1692" s="15">
        <v>0</v>
      </c>
      <c r="L1692" s="15">
        <v>0</v>
      </c>
      <c r="M1692" s="15">
        <v>395</v>
      </c>
      <c r="N1692" s="15">
        <v>0</v>
      </c>
      <c r="O1692" s="15">
        <v>23733.39</v>
      </c>
      <c r="P1692" s="15">
        <v>0</v>
      </c>
      <c r="Q1692" s="15">
        <v>0</v>
      </c>
      <c r="R1692" s="15">
        <v>0</v>
      </c>
      <c r="S1692" s="15">
        <v>22635</v>
      </c>
      <c r="T1692" s="15">
        <v>1033.08</v>
      </c>
      <c r="U1692" s="15">
        <v>0</v>
      </c>
      <c r="V1692" s="15">
        <v>65.31</v>
      </c>
      <c r="W1692" s="15">
        <v>23733.39</v>
      </c>
      <c r="X1692" s="16">
        <v>0</v>
      </c>
      <c r="Y1692" s="16">
        <v>0</v>
      </c>
      <c r="Z1692" s="16">
        <v>0</v>
      </c>
      <c r="AA1692" s="16">
        <v>0</v>
      </c>
      <c r="AB1692" s="16">
        <v>0</v>
      </c>
      <c r="AC1692" s="16">
        <v>0</v>
      </c>
      <c r="AD1692" s="15">
        <v>0</v>
      </c>
      <c r="AE1692" s="15">
        <v>22735</v>
      </c>
      <c r="AF1692" s="17">
        <v>0</v>
      </c>
      <c r="AG1692" s="17">
        <v>-0.6</v>
      </c>
      <c r="AH1692" s="17">
        <v>0</v>
      </c>
      <c r="AI1692" s="17">
        <v>0</v>
      </c>
      <c r="AJ1692" s="17">
        <v>0</v>
      </c>
      <c r="AK1692" s="17">
        <v>0</v>
      </c>
      <c r="AL1692" s="18">
        <v>260</v>
      </c>
      <c r="AM1692" s="18">
        <v>269</v>
      </c>
      <c r="AN1692" s="35">
        <v>42830</v>
      </c>
      <c r="AO1692" s="35">
        <v>42828</v>
      </c>
      <c r="AP1692" s="23" t="s">
        <v>50</v>
      </c>
      <c r="AQ1692" s="36">
        <v>42829.643240740741</v>
      </c>
      <c r="AR1692" s="20" t="s">
        <v>51</v>
      </c>
      <c r="AS1692" s="25" t="s">
        <v>50</v>
      </c>
      <c r="AT1692" s="37">
        <v>42850.879733796297</v>
      </c>
      <c r="AU1692" s="21" t="s">
        <v>57</v>
      </c>
    </row>
    <row r="1693" spans="1:47" x14ac:dyDescent="0.2">
      <c r="A1693" s="4" t="s">
        <v>218</v>
      </c>
      <c r="B1693" s="14" t="s">
        <v>219</v>
      </c>
      <c r="C1693" s="34">
        <v>42828</v>
      </c>
      <c r="D1693" s="15">
        <v>66385</v>
      </c>
      <c r="E1693" s="15">
        <v>66235</v>
      </c>
      <c r="F1693" s="15">
        <v>0</v>
      </c>
      <c r="G1693" s="15">
        <v>0</v>
      </c>
      <c r="H1693" s="15">
        <v>0</v>
      </c>
      <c r="I1693" s="15">
        <v>150</v>
      </c>
      <c r="J1693" s="15">
        <v>1784.73</v>
      </c>
      <c r="K1693" s="15">
        <v>0</v>
      </c>
      <c r="L1693" s="15">
        <v>0</v>
      </c>
      <c r="M1693" s="15">
        <v>770</v>
      </c>
      <c r="N1693" s="15">
        <v>0</v>
      </c>
      <c r="O1693" s="15">
        <v>68008.23</v>
      </c>
      <c r="P1693" s="15">
        <v>0</v>
      </c>
      <c r="Q1693" s="15">
        <v>781.5</v>
      </c>
      <c r="R1693" s="15">
        <v>150</v>
      </c>
      <c r="S1693" s="15">
        <v>66235</v>
      </c>
      <c r="T1693" s="15">
        <v>2704.73</v>
      </c>
      <c r="U1693" s="15">
        <v>0</v>
      </c>
      <c r="V1693" s="15">
        <v>0</v>
      </c>
      <c r="W1693" s="15">
        <v>68939.73</v>
      </c>
      <c r="X1693" s="16">
        <v>0</v>
      </c>
      <c r="Y1693" s="16">
        <v>0</v>
      </c>
      <c r="Z1693" s="16">
        <v>0</v>
      </c>
      <c r="AA1693" s="16">
        <v>0</v>
      </c>
      <c r="AB1693" s="16">
        <v>0</v>
      </c>
      <c r="AC1693" s="16">
        <v>0</v>
      </c>
      <c r="AD1693" s="15">
        <v>0</v>
      </c>
      <c r="AE1693" s="15">
        <v>65453.5</v>
      </c>
      <c r="AF1693" s="17">
        <v>-17.98</v>
      </c>
      <c r="AG1693" s="17">
        <v>0</v>
      </c>
      <c r="AH1693" s="17">
        <v>0</v>
      </c>
      <c r="AI1693" s="17">
        <v>0</v>
      </c>
      <c r="AJ1693" s="17">
        <v>0</v>
      </c>
      <c r="AK1693" s="17">
        <v>0</v>
      </c>
      <c r="AL1693" s="18">
        <v>686</v>
      </c>
      <c r="AM1693" s="18">
        <v>727</v>
      </c>
      <c r="AN1693" s="35">
        <v>42832</v>
      </c>
      <c r="AO1693" s="35">
        <v>42829</v>
      </c>
      <c r="AP1693" s="23" t="s">
        <v>50</v>
      </c>
      <c r="AQ1693" s="36">
        <v>42830.87190972222</v>
      </c>
      <c r="AR1693" s="20" t="s">
        <v>51</v>
      </c>
      <c r="AS1693" s="25" t="s">
        <v>50</v>
      </c>
      <c r="AT1693" s="37">
        <v>42850.879733796297</v>
      </c>
      <c r="AU1693" s="21" t="s">
        <v>57</v>
      </c>
    </row>
    <row r="1694" spans="1:47" x14ac:dyDescent="0.2">
      <c r="A1694" s="4" t="s">
        <v>218</v>
      </c>
      <c r="B1694" s="14" t="s">
        <v>219</v>
      </c>
      <c r="C1694" s="34">
        <v>42829</v>
      </c>
      <c r="D1694" s="15">
        <v>42500</v>
      </c>
      <c r="E1694" s="15">
        <v>42400</v>
      </c>
      <c r="F1694" s="15">
        <v>0</v>
      </c>
      <c r="G1694" s="15">
        <v>0</v>
      </c>
      <c r="H1694" s="15">
        <v>0</v>
      </c>
      <c r="I1694" s="15">
        <v>100</v>
      </c>
      <c r="J1694" s="15">
        <v>1734.78</v>
      </c>
      <c r="K1694" s="15">
        <v>0</v>
      </c>
      <c r="L1694" s="15">
        <v>0</v>
      </c>
      <c r="M1694" s="15">
        <v>580</v>
      </c>
      <c r="N1694" s="15">
        <v>0</v>
      </c>
      <c r="O1694" s="15">
        <v>41763.980000000003</v>
      </c>
      <c r="P1694" s="15">
        <v>0</v>
      </c>
      <c r="Q1694" s="15">
        <v>2535.8000000000002</v>
      </c>
      <c r="R1694" s="15">
        <v>515</v>
      </c>
      <c r="S1694" s="15">
        <v>42400</v>
      </c>
      <c r="T1694" s="15">
        <v>2414.7800000000002</v>
      </c>
      <c r="U1694" s="15">
        <v>0</v>
      </c>
      <c r="V1694" s="15">
        <v>0</v>
      </c>
      <c r="W1694" s="15">
        <v>44814.78</v>
      </c>
      <c r="X1694" s="16">
        <v>0</v>
      </c>
      <c r="Y1694" s="16">
        <v>0</v>
      </c>
      <c r="Z1694" s="16">
        <v>0</v>
      </c>
      <c r="AA1694" s="16">
        <v>0</v>
      </c>
      <c r="AB1694" s="16">
        <v>0</v>
      </c>
      <c r="AC1694" s="16">
        <v>0</v>
      </c>
      <c r="AD1694" s="15">
        <v>0</v>
      </c>
      <c r="AE1694" s="15">
        <v>39449.199999999997</v>
      </c>
      <c r="AF1694" s="17">
        <v>-58.33</v>
      </c>
      <c r="AG1694" s="17">
        <v>0</v>
      </c>
      <c r="AH1694" s="17">
        <v>0</v>
      </c>
      <c r="AI1694" s="17">
        <v>0</v>
      </c>
      <c r="AJ1694" s="17">
        <v>0</v>
      </c>
      <c r="AK1694" s="17">
        <v>0</v>
      </c>
      <c r="AL1694" s="18">
        <v>454</v>
      </c>
      <c r="AM1694" s="18">
        <v>478</v>
      </c>
      <c r="AN1694" s="35">
        <v>42835</v>
      </c>
      <c r="AO1694" s="35">
        <v>42830</v>
      </c>
      <c r="AP1694" s="23" t="s">
        <v>50</v>
      </c>
      <c r="AQ1694" s="36">
        <v>42834.913287037038</v>
      </c>
      <c r="AR1694" s="20" t="s">
        <v>51</v>
      </c>
      <c r="AS1694" s="25" t="s">
        <v>50</v>
      </c>
      <c r="AT1694" s="37">
        <v>42850.879733796297</v>
      </c>
      <c r="AU1694" s="21" t="s">
        <v>57</v>
      </c>
    </row>
    <row r="1695" spans="1:47" x14ac:dyDescent="0.2">
      <c r="A1695" s="4" t="s">
        <v>218</v>
      </c>
      <c r="B1695" s="14" t="s">
        <v>219</v>
      </c>
      <c r="C1695" s="34">
        <v>42830</v>
      </c>
      <c r="D1695" s="15">
        <v>42190</v>
      </c>
      <c r="E1695" s="15">
        <v>41940</v>
      </c>
      <c r="F1695" s="15">
        <v>0</v>
      </c>
      <c r="G1695" s="15">
        <v>0</v>
      </c>
      <c r="H1695" s="15">
        <v>0</v>
      </c>
      <c r="I1695" s="15">
        <v>250</v>
      </c>
      <c r="J1695" s="15">
        <v>1230.27</v>
      </c>
      <c r="K1695" s="15">
        <v>0</v>
      </c>
      <c r="L1695" s="15">
        <v>0</v>
      </c>
      <c r="M1695" s="15">
        <v>690</v>
      </c>
      <c r="N1695" s="15">
        <v>0</v>
      </c>
      <c r="O1695" s="15">
        <v>43517.57</v>
      </c>
      <c r="P1695" s="15">
        <v>0</v>
      </c>
      <c r="Q1695" s="15">
        <v>127.7</v>
      </c>
      <c r="R1695" s="15">
        <v>465</v>
      </c>
      <c r="S1695" s="15">
        <v>41940</v>
      </c>
      <c r="T1695" s="15">
        <v>2170.27</v>
      </c>
      <c r="U1695" s="15">
        <v>0</v>
      </c>
      <c r="V1695" s="15">
        <v>0</v>
      </c>
      <c r="W1695" s="15">
        <v>44110.27</v>
      </c>
      <c r="X1695" s="16">
        <v>0</v>
      </c>
      <c r="Y1695" s="16">
        <v>0</v>
      </c>
      <c r="Z1695" s="16">
        <v>0</v>
      </c>
      <c r="AA1695" s="16">
        <v>0</v>
      </c>
      <c r="AB1695" s="16">
        <v>0</v>
      </c>
      <c r="AC1695" s="16">
        <v>0</v>
      </c>
      <c r="AD1695" s="15">
        <v>0</v>
      </c>
      <c r="AE1695" s="15">
        <v>41597.300000000003</v>
      </c>
      <c r="AF1695" s="17">
        <v>-2.93</v>
      </c>
      <c r="AG1695" s="17">
        <v>0</v>
      </c>
      <c r="AH1695" s="17">
        <v>0</v>
      </c>
      <c r="AI1695" s="17">
        <v>0</v>
      </c>
      <c r="AJ1695" s="17">
        <v>0</v>
      </c>
      <c r="AK1695" s="17">
        <v>0</v>
      </c>
      <c r="AL1695" s="18">
        <v>450</v>
      </c>
      <c r="AM1695" s="18">
        <v>471</v>
      </c>
      <c r="AN1695" s="35">
        <v>42835</v>
      </c>
      <c r="AO1695" s="35">
        <v>42832</v>
      </c>
      <c r="AP1695" s="23" t="s">
        <v>50</v>
      </c>
      <c r="AQ1695" s="36">
        <v>42834.965798611112</v>
      </c>
      <c r="AR1695" s="20" t="s">
        <v>51</v>
      </c>
      <c r="AS1695" s="25" t="s">
        <v>50</v>
      </c>
      <c r="AT1695" s="37">
        <v>42850.879733796297</v>
      </c>
      <c r="AU1695" s="21" t="s">
        <v>57</v>
      </c>
    </row>
    <row r="1696" spans="1:47" x14ac:dyDescent="0.2">
      <c r="A1696" s="4" t="s">
        <v>218</v>
      </c>
      <c r="B1696" s="14" t="s">
        <v>219</v>
      </c>
      <c r="C1696" s="34">
        <v>42832</v>
      </c>
      <c r="D1696" s="15">
        <v>59645</v>
      </c>
      <c r="E1696" s="15">
        <v>59345</v>
      </c>
      <c r="F1696" s="15">
        <v>0</v>
      </c>
      <c r="G1696" s="15">
        <v>0</v>
      </c>
      <c r="H1696" s="15">
        <v>0</v>
      </c>
      <c r="I1696" s="15">
        <v>300</v>
      </c>
      <c r="J1696" s="15">
        <v>2148.3000000000002</v>
      </c>
      <c r="K1696" s="15">
        <v>0</v>
      </c>
      <c r="L1696" s="15">
        <v>10</v>
      </c>
      <c r="M1696" s="15">
        <v>700</v>
      </c>
      <c r="N1696" s="15">
        <v>0</v>
      </c>
      <c r="O1696" s="15">
        <v>58890.1</v>
      </c>
      <c r="P1696" s="15">
        <v>0</v>
      </c>
      <c r="Q1696" s="15">
        <v>2688.2</v>
      </c>
      <c r="R1696" s="15">
        <v>925</v>
      </c>
      <c r="S1696" s="15">
        <v>59345</v>
      </c>
      <c r="T1696" s="15">
        <v>3158.3</v>
      </c>
      <c r="U1696" s="15">
        <v>0</v>
      </c>
      <c r="V1696" s="15">
        <v>0</v>
      </c>
      <c r="W1696" s="15">
        <v>62503.3</v>
      </c>
      <c r="X1696" s="16">
        <v>0</v>
      </c>
      <c r="Y1696" s="16">
        <v>0</v>
      </c>
      <c r="Z1696" s="16">
        <v>0</v>
      </c>
      <c r="AA1696" s="16">
        <v>0</v>
      </c>
      <c r="AB1696" s="16">
        <v>0</v>
      </c>
      <c r="AC1696" s="16">
        <v>0</v>
      </c>
      <c r="AD1696" s="15">
        <v>0</v>
      </c>
      <c r="AE1696" s="15">
        <v>56031.8</v>
      </c>
      <c r="AF1696" s="17">
        <v>-52.25</v>
      </c>
      <c r="AG1696" s="17">
        <v>0</v>
      </c>
      <c r="AH1696" s="17">
        <v>0</v>
      </c>
      <c r="AI1696" s="17">
        <v>0</v>
      </c>
      <c r="AJ1696" s="17">
        <v>0</v>
      </c>
      <c r="AK1696" s="17">
        <v>0</v>
      </c>
      <c r="AL1696" s="18">
        <v>614</v>
      </c>
      <c r="AM1696" s="18">
        <v>656</v>
      </c>
      <c r="AN1696" s="35">
        <v>42837</v>
      </c>
      <c r="AO1696" s="35">
        <v>42835</v>
      </c>
      <c r="AP1696" s="23" t="s">
        <v>50</v>
      </c>
      <c r="AQ1696" s="36">
        <v>42836.583738425928</v>
      </c>
      <c r="AR1696" s="20" t="s">
        <v>51</v>
      </c>
      <c r="AS1696" s="25" t="s">
        <v>50</v>
      </c>
      <c r="AT1696" s="37">
        <v>42850.879733796297</v>
      </c>
      <c r="AU1696" s="21" t="s">
        <v>57</v>
      </c>
    </row>
    <row r="1697" spans="1:47" x14ac:dyDescent="0.2">
      <c r="A1697" s="4" t="s">
        <v>218</v>
      </c>
      <c r="B1697" s="14" t="s">
        <v>219</v>
      </c>
      <c r="C1697" s="34">
        <v>42833</v>
      </c>
      <c r="D1697" s="15">
        <v>17560</v>
      </c>
      <c r="E1697" s="15">
        <v>17360</v>
      </c>
      <c r="F1697" s="15">
        <v>0</v>
      </c>
      <c r="G1697" s="15">
        <v>0</v>
      </c>
      <c r="H1697" s="15">
        <v>0</v>
      </c>
      <c r="I1697" s="15">
        <v>200</v>
      </c>
      <c r="J1697" s="15">
        <v>1111.3800000000001</v>
      </c>
      <c r="K1697" s="15">
        <v>0</v>
      </c>
      <c r="L1697" s="15">
        <v>0</v>
      </c>
      <c r="M1697" s="15">
        <v>305</v>
      </c>
      <c r="N1697" s="15">
        <v>0</v>
      </c>
      <c r="O1697" s="15">
        <v>18060.98</v>
      </c>
      <c r="P1697" s="15">
        <v>0</v>
      </c>
      <c r="Q1697" s="15">
        <v>255.4</v>
      </c>
      <c r="R1697" s="15">
        <v>660</v>
      </c>
      <c r="S1697" s="15">
        <v>17360</v>
      </c>
      <c r="T1697" s="15">
        <v>1616.38</v>
      </c>
      <c r="U1697" s="15">
        <v>0</v>
      </c>
      <c r="V1697" s="15">
        <v>0</v>
      </c>
      <c r="W1697" s="15">
        <v>18976.38</v>
      </c>
      <c r="X1697" s="16">
        <v>0</v>
      </c>
      <c r="Y1697" s="16">
        <v>0</v>
      </c>
      <c r="Z1697" s="16">
        <v>0</v>
      </c>
      <c r="AA1697" s="16">
        <v>0</v>
      </c>
      <c r="AB1697" s="16">
        <v>0</v>
      </c>
      <c r="AC1697" s="16">
        <v>0</v>
      </c>
      <c r="AD1697" s="15">
        <v>0</v>
      </c>
      <c r="AE1697" s="15">
        <v>16644.599999999999</v>
      </c>
      <c r="AF1697" s="17">
        <v>-5.87</v>
      </c>
      <c r="AG1697" s="17">
        <v>0</v>
      </c>
      <c r="AH1697" s="17">
        <v>0</v>
      </c>
      <c r="AI1697" s="17">
        <v>0</v>
      </c>
      <c r="AJ1697" s="17">
        <v>0</v>
      </c>
      <c r="AK1697" s="17">
        <v>0</v>
      </c>
      <c r="AL1697" s="18">
        <v>195</v>
      </c>
      <c r="AM1697" s="18">
        <v>202</v>
      </c>
      <c r="AN1697" s="35">
        <v>42837</v>
      </c>
      <c r="AO1697" s="35">
        <v>42835</v>
      </c>
      <c r="AP1697" s="23" t="s">
        <v>50</v>
      </c>
      <c r="AQ1697" s="36">
        <v>42836.583969907406</v>
      </c>
      <c r="AR1697" s="20" t="s">
        <v>51</v>
      </c>
      <c r="AS1697" s="25" t="s">
        <v>50</v>
      </c>
      <c r="AT1697" s="37">
        <v>42850.879733796297</v>
      </c>
      <c r="AU1697" s="21" t="s">
        <v>57</v>
      </c>
    </row>
    <row r="1698" spans="1:47" x14ac:dyDescent="0.2">
      <c r="A1698" s="4" t="s">
        <v>218</v>
      </c>
      <c r="B1698" s="14" t="s">
        <v>219</v>
      </c>
      <c r="C1698" s="34">
        <v>42835</v>
      </c>
      <c r="D1698" s="15">
        <v>27725</v>
      </c>
      <c r="E1698" s="15">
        <v>27075</v>
      </c>
      <c r="F1698" s="15">
        <v>0</v>
      </c>
      <c r="G1698" s="15">
        <v>0</v>
      </c>
      <c r="H1698" s="15">
        <v>0</v>
      </c>
      <c r="I1698" s="15">
        <v>650</v>
      </c>
      <c r="J1698" s="15">
        <v>1550.49</v>
      </c>
      <c r="K1698" s="15">
        <v>0</v>
      </c>
      <c r="L1698" s="15">
        <v>0</v>
      </c>
      <c r="M1698" s="15">
        <v>565</v>
      </c>
      <c r="N1698" s="15">
        <v>0</v>
      </c>
      <c r="O1698" s="15">
        <v>28585.29</v>
      </c>
      <c r="P1698" s="15">
        <v>0</v>
      </c>
      <c r="Q1698" s="15">
        <v>1075.2</v>
      </c>
      <c r="R1698" s="15">
        <v>180</v>
      </c>
      <c r="S1698" s="15">
        <v>27075</v>
      </c>
      <c r="T1698" s="15">
        <v>2765.49</v>
      </c>
      <c r="U1698" s="15">
        <v>0</v>
      </c>
      <c r="V1698" s="15">
        <v>0</v>
      </c>
      <c r="W1698" s="15">
        <v>29840.49</v>
      </c>
      <c r="X1698" s="16">
        <v>0</v>
      </c>
      <c r="Y1698" s="16">
        <v>0</v>
      </c>
      <c r="Z1698" s="16">
        <v>0</v>
      </c>
      <c r="AA1698" s="16">
        <v>0</v>
      </c>
      <c r="AB1698" s="16">
        <v>0</v>
      </c>
      <c r="AC1698" s="16">
        <v>0</v>
      </c>
      <c r="AD1698" s="15">
        <v>0</v>
      </c>
      <c r="AE1698" s="15">
        <v>26469.8</v>
      </c>
      <c r="AF1698" s="17">
        <v>-24.73</v>
      </c>
      <c r="AG1698" s="17">
        <v>0</v>
      </c>
      <c r="AH1698" s="17">
        <v>0</v>
      </c>
      <c r="AI1698" s="17">
        <v>0</v>
      </c>
      <c r="AJ1698" s="17">
        <v>0</v>
      </c>
      <c r="AK1698" s="17">
        <v>0</v>
      </c>
      <c r="AL1698" s="18">
        <v>249</v>
      </c>
      <c r="AM1698" s="18">
        <v>278</v>
      </c>
      <c r="AN1698" s="35">
        <v>42842</v>
      </c>
      <c r="AO1698" s="35">
        <v>42836</v>
      </c>
      <c r="AP1698" s="23" t="s">
        <v>50</v>
      </c>
      <c r="AQ1698" s="36">
        <v>42837.453773148147</v>
      </c>
      <c r="AR1698" s="20" t="s">
        <v>51</v>
      </c>
      <c r="AS1698" s="25" t="s">
        <v>50</v>
      </c>
      <c r="AT1698" s="37">
        <v>42850.879733796297</v>
      </c>
      <c r="AU1698" s="21" t="s">
        <v>57</v>
      </c>
    </row>
    <row r="1699" spans="1:47" x14ac:dyDescent="0.2">
      <c r="A1699" s="4" t="s">
        <v>218</v>
      </c>
      <c r="B1699" s="14" t="s">
        <v>219</v>
      </c>
      <c r="C1699" s="34">
        <v>42836</v>
      </c>
      <c r="D1699" s="15">
        <v>12715</v>
      </c>
      <c r="E1699" s="15">
        <v>12615</v>
      </c>
      <c r="F1699" s="15">
        <v>0</v>
      </c>
      <c r="G1699" s="15">
        <v>0</v>
      </c>
      <c r="H1699" s="15">
        <v>0</v>
      </c>
      <c r="I1699" s="15">
        <v>100</v>
      </c>
      <c r="J1699" s="15">
        <v>661.8</v>
      </c>
      <c r="K1699" s="15">
        <v>0</v>
      </c>
      <c r="L1699" s="15">
        <v>0</v>
      </c>
      <c r="M1699" s="15">
        <v>315</v>
      </c>
      <c r="N1699" s="15">
        <v>0</v>
      </c>
      <c r="O1699" s="15">
        <v>13199</v>
      </c>
      <c r="P1699" s="15">
        <v>0</v>
      </c>
      <c r="Q1699" s="15">
        <v>352.8</v>
      </c>
      <c r="R1699" s="15">
        <v>140</v>
      </c>
      <c r="S1699" s="15">
        <v>12615</v>
      </c>
      <c r="T1699" s="15">
        <v>1076.8</v>
      </c>
      <c r="U1699" s="15">
        <v>0</v>
      </c>
      <c r="V1699" s="15">
        <v>0</v>
      </c>
      <c r="W1699" s="15">
        <v>13691.8</v>
      </c>
      <c r="X1699" s="16">
        <v>0</v>
      </c>
      <c r="Y1699" s="16">
        <v>0</v>
      </c>
      <c r="Z1699" s="16">
        <v>0</v>
      </c>
      <c r="AA1699" s="16">
        <v>0</v>
      </c>
      <c r="AB1699" s="16">
        <v>0</v>
      </c>
      <c r="AC1699" s="16">
        <v>0</v>
      </c>
      <c r="AD1699" s="15">
        <v>0</v>
      </c>
      <c r="AE1699" s="15">
        <v>12222.2</v>
      </c>
      <c r="AF1699" s="17">
        <v>-8.11</v>
      </c>
      <c r="AG1699" s="17">
        <v>0</v>
      </c>
      <c r="AH1699" s="17">
        <v>0</v>
      </c>
      <c r="AI1699" s="17">
        <v>0</v>
      </c>
      <c r="AJ1699" s="17">
        <v>0</v>
      </c>
      <c r="AK1699" s="17">
        <v>0</v>
      </c>
      <c r="AL1699" s="18">
        <v>157</v>
      </c>
      <c r="AM1699" s="18">
        <v>158</v>
      </c>
      <c r="AN1699" s="35">
        <v>42843</v>
      </c>
      <c r="AO1699" s="35">
        <v>42837</v>
      </c>
      <c r="AP1699" s="23" t="s">
        <v>50</v>
      </c>
      <c r="AQ1699" s="36">
        <v>42841.682719907411</v>
      </c>
      <c r="AR1699" s="20" t="s">
        <v>51</v>
      </c>
      <c r="AS1699" s="25" t="s">
        <v>50</v>
      </c>
      <c r="AT1699" s="37">
        <v>42850.879733796297</v>
      </c>
      <c r="AU1699" s="21" t="s">
        <v>57</v>
      </c>
    </row>
    <row r="1700" spans="1:47" x14ac:dyDescent="0.2">
      <c r="A1700" s="4" t="s">
        <v>218</v>
      </c>
      <c r="B1700" s="14" t="s">
        <v>219</v>
      </c>
      <c r="C1700" s="34">
        <v>42837</v>
      </c>
      <c r="D1700" s="15">
        <v>2120</v>
      </c>
      <c r="E1700" s="15">
        <v>2120</v>
      </c>
      <c r="F1700" s="15">
        <v>0</v>
      </c>
      <c r="G1700" s="15">
        <v>0</v>
      </c>
      <c r="H1700" s="15">
        <v>0</v>
      </c>
      <c r="I1700" s="15">
        <v>0</v>
      </c>
      <c r="J1700" s="15">
        <v>386.1</v>
      </c>
      <c r="K1700" s="15">
        <v>0</v>
      </c>
      <c r="L1700" s="15">
        <v>0</v>
      </c>
      <c r="M1700" s="15">
        <v>10</v>
      </c>
      <c r="N1700" s="15">
        <v>0</v>
      </c>
      <c r="O1700" s="15">
        <v>2311.1</v>
      </c>
      <c r="P1700" s="15">
        <v>0</v>
      </c>
      <c r="Q1700" s="15">
        <v>0</v>
      </c>
      <c r="R1700" s="15">
        <v>205</v>
      </c>
      <c r="S1700" s="15">
        <v>2120</v>
      </c>
      <c r="T1700" s="15">
        <v>396.1</v>
      </c>
      <c r="U1700" s="15">
        <v>0</v>
      </c>
      <c r="V1700" s="15">
        <v>0</v>
      </c>
      <c r="W1700" s="15">
        <v>2516.1</v>
      </c>
      <c r="X1700" s="16">
        <v>0</v>
      </c>
      <c r="Y1700" s="16">
        <v>0</v>
      </c>
      <c r="Z1700" s="16">
        <v>0</v>
      </c>
      <c r="AA1700" s="16">
        <v>0</v>
      </c>
      <c r="AB1700" s="16">
        <v>0</v>
      </c>
      <c r="AC1700" s="16">
        <v>0</v>
      </c>
      <c r="AD1700" s="15">
        <v>0</v>
      </c>
      <c r="AE1700" s="15">
        <v>1915</v>
      </c>
      <c r="AF1700" s="17">
        <v>0</v>
      </c>
      <c r="AG1700" s="17">
        <v>0</v>
      </c>
      <c r="AH1700" s="17">
        <v>0</v>
      </c>
      <c r="AI1700" s="17">
        <v>0</v>
      </c>
      <c r="AJ1700" s="17">
        <v>0</v>
      </c>
      <c r="AK1700" s="17">
        <v>0</v>
      </c>
      <c r="AL1700" s="18">
        <v>19</v>
      </c>
      <c r="AM1700" s="18">
        <v>20</v>
      </c>
      <c r="AN1700" s="35">
        <v>42844</v>
      </c>
      <c r="AO1700" s="35">
        <v>42838</v>
      </c>
      <c r="AP1700" s="23" t="s">
        <v>50</v>
      </c>
      <c r="AQ1700" s="36">
        <v>42841.914918981478</v>
      </c>
      <c r="AR1700" s="20" t="s">
        <v>51</v>
      </c>
      <c r="AS1700" s="25" t="s">
        <v>50</v>
      </c>
      <c r="AT1700" s="37">
        <v>42850.879733796297</v>
      </c>
      <c r="AU1700" s="21" t="s">
        <v>57</v>
      </c>
    </row>
    <row r="1701" spans="1:47" x14ac:dyDescent="0.2">
      <c r="A1701" s="4" t="s">
        <v>218</v>
      </c>
      <c r="B1701" s="14" t="s">
        <v>219</v>
      </c>
      <c r="C1701" s="34">
        <v>42842</v>
      </c>
      <c r="D1701" s="15">
        <v>34945</v>
      </c>
      <c r="E1701" s="15">
        <v>34845</v>
      </c>
      <c r="F1701" s="15">
        <v>0</v>
      </c>
      <c r="G1701" s="15">
        <v>0</v>
      </c>
      <c r="H1701" s="15">
        <v>0</v>
      </c>
      <c r="I1701" s="15">
        <v>100</v>
      </c>
      <c r="J1701" s="15">
        <v>862.5</v>
      </c>
      <c r="K1701" s="15">
        <v>0</v>
      </c>
      <c r="L1701" s="15">
        <v>0</v>
      </c>
      <c r="M1701" s="15">
        <v>805</v>
      </c>
      <c r="N1701" s="15">
        <v>0</v>
      </c>
      <c r="O1701" s="15">
        <v>33126.6</v>
      </c>
      <c r="P1701" s="15">
        <v>0</v>
      </c>
      <c r="Q1701" s="15">
        <v>1420.9</v>
      </c>
      <c r="R1701" s="15">
        <v>2065</v>
      </c>
      <c r="S1701" s="15">
        <v>34845</v>
      </c>
      <c r="T1701" s="15">
        <v>1767.5</v>
      </c>
      <c r="U1701" s="15">
        <v>0</v>
      </c>
      <c r="V1701" s="15">
        <v>0</v>
      </c>
      <c r="W1701" s="15">
        <v>36612.5</v>
      </c>
      <c r="X1701" s="16">
        <v>0</v>
      </c>
      <c r="Y1701" s="16">
        <v>0</v>
      </c>
      <c r="Z1701" s="16">
        <v>0</v>
      </c>
      <c r="AA1701" s="16">
        <v>0</v>
      </c>
      <c r="AB1701" s="16">
        <v>0</v>
      </c>
      <c r="AC1701" s="16">
        <v>0</v>
      </c>
      <c r="AD1701" s="15">
        <v>0</v>
      </c>
      <c r="AE1701" s="15">
        <v>31459.1</v>
      </c>
      <c r="AF1701" s="17">
        <v>-32.67</v>
      </c>
      <c r="AG1701" s="17">
        <v>0</v>
      </c>
      <c r="AH1701" s="17">
        <v>0</v>
      </c>
      <c r="AI1701" s="17">
        <v>0</v>
      </c>
      <c r="AJ1701" s="17">
        <v>0</v>
      </c>
      <c r="AK1701" s="17">
        <v>0</v>
      </c>
      <c r="AL1701" s="18">
        <v>370</v>
      </c>
      <c r="AM1701" s="18">
        <v>398</v>
      </c>
      <c r="AN1701" s="35">
        <v>42845</v>
      </c>
      <c r="AO1701" s="35">
        <v>42843</v>
      </c>
      <c r="AP1701" s="23" t="s">
        <v>50</v>
      </c>
      <c r="AQ1701" s="36">
        <v>42843.776331018518</v>
      </c>
      <c r="AR1701" s="20" t="s">
        <v>51</v>
      </c>
      <c r="AS1701" s="25" t="s">
        <v>50</v>
      </c>
      <c r="AT1701" s="37">
        <v>42850.879733796297</v>
      </c>
      <c r="AU1701" s="21" t="s">
        <v>57</v>
      </c>
    </row>
    <row r="1702" spans="1:47" x14ac:dyDescent="0.2">
      <c r="A1702" s="4" t="s">
        <v>218</v>
      </c>
      <c r="B1702" s="14" t="s">
        <v>219</v>
      </c>
      <c r="C1702" s="34">
        <v>42843</v>
      </c>
      <c r="D1702" s="15">
        <v>34895</v>
      </c>
      <c r="E1702" s="15">
        <v>34695</v>
      </c>
      <c r="F1702" s="15">
        <v>0</v>
      </c>
      <c r="G1702" s="15">
        <v>0</v>
      </c>
      <c r="H1702" s="15">
        <v>0</v>
      </c>
      <c r="I1702" s="15">
        <v>200</v>
      </c>
      <c r="J1702" s="15">
        <v>922.35</v>
      </c>
      <c r="K1702" s="15">
        <v>0</v>
      </c>
      <c r="L1702" s="15">
        <v>0</v>
      </c>
      <c r="M1702" s="15">
        <v>765</v>
      </c>
      <c r="N1702" s="15">
        <v>0</v>
      </c>
      <c r="O1702" s="15">
        <v>32692.45</v>
      </c>
      <c r="P1702" s="15">
        <v>0</v>
      </c>
      <c r="Q1702" s="15">
        <v>3504.9</v>
      </c>
      <c r="R1702" s="15">
        <v>385</v>
      </c>
      <c r="S1702" s="15">
        <v>34695</v>
      </c>
      <c r="T1702" s="15">
        <v>1887.35</v>
      </c>
      <c r="U1702" s="15">
        <v>0</v>
      </c>
      <c r="V1702" s="15">
        <v>0</v>
      </c>
      <c r="W1702" s="15">
        <v>36582.35</v>
      </c>
      <c r="X1702" s="16">
        <v>0</v>
      </c>
      <c r="Y1702" s="16">
        <v>0</v>
      </c>
      <c r="Z1702" s="16">
        <v>0</v>
      </c>
      <c r="AA1702" s="16">
        <v>0</v>
      </c>
      <c r="AB1702" s="16">
        <v>0</v>
      </c>
      <c r="AC1702" s="16">
        <v>0</v>
      </c>
      <c r="AD1702" s="15">
        <v>0</v>
      </c>
      <c r="AE1702" s="15">
        <v>31005.1</v>
      </c>
      <c r="AF1702" s="17">
        <v>-43.25</v>
      </c>
      <c r="AG1702" s="17">
        <v>0</v>
      </c>
      <c r="AH1702" s="17">
        <v>0</v>
      </c>
      <c r="AI1702" s="17">
        <v>0</v>
      </c>
      <c r="AJ1702" s="17">
        <v>0</v>
      </c>
      <c r="AK1702" s="17">
        <v>0</v>
      </c>
      <c r="AL1702" s="18">
        <v>371</v>
      </c>
      <c r="AM1702" s="18">
        <v>389</v>
      </c>
      <c r="AN1702" s="35">
        <v>42846</v>
      </c>
      <c r="AO1702" s="35">
        <v>42844</v>
      </c>
      <c r="AP1702" s="23" t="s">
        <v>50</v>
      </c>
      <c r="AQ1702" s="36">
        <v>42845.403622685182</v>
      </c>
      <c r="AR1702" s="20" t="s">
        <v>51</v>
      </c>
      <c r="AS1702" s="25" t="s">
        <v>50</v>
      </c>
      <c r="AT1702" s="37">
        <v>42850.879733796297</v>
      </c>
      <c r="AU1702" s="21" t="s">
        <v>57</v>
      </c>
    </row>
    <row r="1703" spans="1:47" x14ac:dyDescent="0.2">
      <c r="A1703" s="4" t="s">
        <v>218</v>
      </c>
      <c r="B1703" s="14" t="s">
        <v>219</v>
      </c>
      <c r="C1703" s="34">
        <v>42844</v>
      </c>
      <c r="D1703" s="15">
        <v>38120</v>
      </c>
      <c r="E1703" s="15">
        <v>38120</v>
      </c>
      <c r="F1703" s="15">
        <v>0</v>
      </c>
      <c r="G1703" s="15">
        <v>0</v>
      </c>
      <c r="H1703" s="15">
        <v>0</v>
      </c>
      <c r="I1703" s="15">
        <v>0</v>
      </c>
      <c r="J1703" s="15">
        <v>492</v>
      </c>
      <c r="K1703" s="15">
        <v>0</v>
      </c>
      <c r="L1703" s="15">
        <v>0</v>
      </c>
      <c r="M1703" s="15">
        <v>660</v>
      </c>
      <c r="N1703" s="15">
        <v>0</v>
      </c>
      <c r="O1703" s="15">
        <v>37939.9</v>
      </c>
      <c r="P1703" s="15">
        <v>0</v>
      </c>
      <c r="Q1703" s="15">
        <v>587.1</v>
      </c>
      <c r="R1703" s="15">
        <v>745</v>
      </c>
      <c r="S1703" s="15">
        <v>38120</v>
      </c>
      <c r="T1703" s="15">
        <v>1152</v>
      </c>
      <c r="U1703" s="15">
        <v>0</v>
      </c>
      <c r="V1703" s="15">
        <v>0</v>
      </c>
      <c r="W1703" s="15">
        <v>39272</v>
      </c>
      <c r="X1703" s="16">
        <v>0</v>
      </c>
      <c r="Y1703" s="16">
        <v>0</v>
      </c>
      <c r="Z1703" s="16">
        <v>0</v>
      </c>
      <c r="AA1703" s="16">
        <v>0</v>
      </c>
      <c r="AB1703" s="16">
        <v>0</v>
      </c>
      <c r="AC1703" s="16">
        <v>0</v>
      </c>
      <c r="AD1703" s="15">
        <v>0</v>
      </c>
      <c r="AE1703" s="15">
        <v>36787.9</v>
      </c>
      <c r="AF1703" s="17">
        <v>-8.3699999999999992</v>
      </c>
      <c r="AG1703" s="17">
        <v>0</v>
      </c>
      <c r="AH1703" s="17">
        <v>0</v>
      </c>
      <c r="AI1703" s="17">
        <v>0</v>
      </c>
      <c r="AJ1703" s="17">
        <v>0</v>
      </c>
      <c r="AK1703" s="17">
        <v>0</v>
      </c>
      <c r="AL1703" s="18">
        <v>384</v>
      </c>
      <c r="AM1703" s="18">
        <v>417</v>
      </c>
      <c r="AN1703" s="35">
        <v>42849</v>
      </c>
      <c r="AO1703" s="35">
        <v>42845</v>
      </c>
      <c r="AP1703" s="23" t="s">
        <v>50</v>
      </c>
      <c r="AQ1703" s="36">
        <v>42846.380104166667</v>
      </c>
      <c r="AR1703" s="20" t="s">
        <v>51</v>
      </c>
      <c r="AS1703" s="25" t="s">
        <v>50</v>
      </c>
      <c r="AT1703" s="37">
        <v>42850.879733796297</v>
      </c>
      <c r="AU1703" s="21" t="s">
        <v>57</v>
      </c>
    </row>
    <row r="1704" spans="1:47" x14ac:dyDescent="0.2">
      <c r="A1704" s="4" t="s">
        <v>218</v>
      </c>
      <c r="B1704" s="14" t="s">
        <v>219</v>
      </c>
      <c r="C1704" s="34">
        <v>42845</v>
      </c>
      <c r="D1704" s="15">
        <v>46760</v>
      </c>
      <c r="E1704" s="15">
        <v>46310</v>
      </c>
      <c r="F1704" s="15">
        <v>0</v>
      </c>
      <c r="G1704" s="15">
        <v>0</v>
      </c>
      <c r="H1704" s="15">
        <v>0</v>
      </c>
      <c r="I1704" s="15">
        <v>450</v>
      </c>
      <c r="J1704" s="15">
        <v>1715.19</v>
      </c>
      <c r="K1704" s="15">
        <v>0</v>
      </c>
      <c r="L1704" s="15">
        <v>0</v>
      </c>
      <c r="M1704" s="15">
        <v>800</v>
      </c>
      <c r="N1704" s="15">
        <v>0</v>
      </c>
      <c r="O1704" s="15">
        <v>39965.89</v>
      </c>
      <c r="P1704" s="15">
        <v>0</v>
      </c>
      <c r="Q1704" s="15">
        <v>8974.2999999999993</v>
      </c>
      <c r="R1704" s="15">
        <v>335</v>
      </c>
      <c r="S1704" s="15">
        <v>46310</v>
      </c>
      <c r="T1704" s="15">
        <v>2965.19</v>
      </c>
      <c r="U1704" s="15">
        <v>0</v>
      </c>
      <c r="V1704" s="15">
        <v>0</v>
      </c>
      <c r="W1704" s="15">
        <v>49275.19</v>
      </c>
      <c r="X1704" s="16">
        <v>0</v>
      </c>
      <c r="Y1704" s="16">
        <v>0</v>
      </c>
      <c r="Z1704" s="16">
        <v>0</v>
      </c>
      <c r="AA1704" s="16">
        <v>0</v>
      </c>
      <c r="AB1704" s="16">
        <v>0</v>
      </c>
      <c r="AC1704" s="16">
        <v>0</v>
      </c>
      <c r="AD1704" s="15">
        <v>0</v>
      </c>
      <c r="AE1704" s="15">
        <v>37450.699999999997</v>
      </c>
      <c r="AF1704" s="17">
        <v>-69.83</v>
      </c>
      <c r="AG1704" s="17">
        <v>0</v>
      </c>
      <c r="AH1704" s="17">
        <v>0</v>
      </c>
      <c r="AI1704" s="17">
        <v>0</v>
      </c>
      <c r="AJ1704" s="17">
        <v>0</v>
      </c>
      <c r="AK1704" s="17">
        <v>0</v>
      </c>
      <c r="AL1704" s="18">
        <v>428</v>
      </c>
      <c r="AM1704" s="18">
        <v>461</v>
      </c>
      <c r="AN1704" s="35">
        <v>42850</v>
      </c>
      <c r="AO1704" s="35">
        <v>42846</v>
      </c>
      <c r="AP1704" s="23" t="s">
        <v>50</v>
      </c>
      <c r="AQ1704" s="36">
        <v>42848.844837962963</v>
      </c>
      <c r="AR1704" s="20" t="s">
        <v>51</v>
      </c>
      <c r="AS1704" s="25" t="s">
        <v>50</v>
      </c>
      <c r="AT1704" s="37">
        <v>42850.879733796297</v>
      </c>
      <c r="AU1704" s="21" t="s">
        <v>57</v>
      </c>
    </row>
    <row r="1705" spans="1:47" x14ac:dyDescent="0.2">
      <c r="A1705" s="4" t="s">
        <v>218</v>
      </c>
      <c r="B1705" s="14" t="s">
        <v>219</v>
      </c>
      <c r="C1705" s="34">
        <v>42846</v>
      </c>
      <c r="D1705" s="15">
        <v>33080</v>
      </c>
      <c r="E1705" s="15">
        <v>32780</v>
      </c>
      <c r="F1705" s="15">
        <v>0</v>
      </c>
      <c r="G1705" s="15">
        <v>0</v>
      </c>
      <c r="H1705" s="15">
        <v>0</v>
      </c>
      <c r="I1705" s="15">
        <v>300</v>
      </c>
      <c r="J1705" s="15">
        <v>2176.38</v>
      </c>
      <c r="K1705" s="15">
        <v>0</v>
      </c>
      <c r="L1705" s="15">
        <v>0</v>
      </c>
      <c r="M1705" s="15">
        <v>650</v>
      </c>
      <c r="N1705" s="15">
        <v>0</v>
      </c>
      <c r="O1705" s="15">
        <v>34770.28</v>
      </c>
      <c r="P1705" s="15">
        <v>0</v>
      </c>
      <c r="Q1705" s="15">
        <v>1041.0999999999999</v>
      </c>
      <c r="R1705" s="15">
        <v>95</v>
      </c>
      <c r="S1705" s="15">
        <v>32780</v>
      </c>
      <c r="T1705" s="15">
        <v>3126.38</v>
      </c>
      <c r="U1705" s="15">
        <v>0</v>
      </c>
      <c r="V1705" s="15">
        <v>0</v>
      </c>
      <c r="W1705" s="15">
        <v>35906.379999999997</v>
      </c>
      <c r="X1705" s="16">
        <v>0</v>
      </c>
      <c r="Y1705" s="16">
        <v>0</v>
      </c>
      <c r="Z1705" s="16">
        <v>0</v>
      </c>
      <c r="AA1705" s="16">
        <v>0</v>
      </c>
      <c r="AB1705" s="16">
        <v>0</v>
      </c>
      <c r="AC1705" s="16">
        <v>0</v>
      </c>
      <c r="AD1705" s="15">
        <v>0</v>
      </c>
      <c r="AE1705" s="15">
        <v>31943.9</v>
      </c>
      <c r="AF1705" s="17">
        <v>-23.95</v>
      </c>
      <c r="AG1705" s="17">
        <v>0</v>
      </c>
      <c r="AH1705" s="17">
        <v>0</v>
      </c>
      <c r="AI1705" s="17">
        <v>0</v>
      </c>
      <c r="AJ1705" s="17">
        <v>0</v>
      </c>
      <c r="AK1705" s="17">
        <v>0</v>
      </c>
      <c r="AL1705" s="18">
        <v>370</v>
      </c>
      <c r="AM1705" s="18">
        <v>386</v>
      </c>
      <c r="AN1705" s="35">
        <v>42851</v>
      </c>
      <c r="AO1705" s="35">
        <v>42849</v>
      </c>
      <c r="AP1705" s="23" t="s">
        <v>50</v>
      </c>
      <c r="AQ1705" s="36">
        <v>42850.413495370369</v>
      </c>
      <c r="AR1705" s="20" t="s">
        <v>51</v>
      </c>
      <c r="AS1705" s="25" t="s">
        <v>50</v>
      </c>
      <c r="AT1705" s="37">
        <v>42850.879733796297</v>
      </c>
      <c r="AU1705" s="21" t="s">
        <v>57</v>
      </c>
    </row>
    <row r="1706" spans="1:47" x14ac:dyDescent="0.2">
      <c r="A1706" s="4" t="s">
        <v>218</v>
      </c>
      <c r="B1706" s="14" t="s">
        <v>219</v>
      </c>
      <c r="C1706" s="34">
        <v>42847</v>
      </c>
      <c r="D1706" s="15">
        <v>20865</v>
      </c>
      <c r="E1706" s="15">
        <v>20815</v>
      </c>
      <c r="F1706" s="15">
        <v>0</v>
      </c>
      <c r="G1706" s="15">
        <v>0</v>
      </c>
      <c r="H1706" s="15">
        <v>0</v>
      </c>
      <c r="I1706" s="15">
        <v>50</v>
      </c>
      <c r="J1706" s="15">
        <v>442.26</v>
      </c>
      <c r="K1706" s="15">
        <v>0</v>
      </c>
      <c r="L1706" s="15">
        <v>0</v>
      </c>
      <c r="M1706" s="15">
        <v>145</v>
      </c>
      <c r="N1706" s="15">
        <v>0</v>
      </c>
      <c r="O1706" s="15">
        <v>20541.060000000001</v>
      </c>
      <c r="P1706" s="15">
        <v>0</v>
      </c>
      <c r="Q1706" s="15">
        <v>696.2</v>
      </c>
      <c r="R1706" s="15">
        <v>215</v>
      </c>
      <c r="S1706" s="15">
        <v>20815</v>
      </c>
      <c r="T1706" s="15">
        <v>637.26</v>
      </c>
      <c r="U1706" s="15">
        <v>0</v>
      </c>
      <c r="V1706" s="15">
        <v>0</v>
      </c>
      <c r="W1706" s="15">
        <v>21452.26</v>
      </c>
      <c r="X1706" s="16">
        <v>0</v>
      </c>
      <c r="Y1706" s="16">
        <v>0</v>
      </c>
      <c r="Z1706" s="16">
        <v>0</v>
      </c>
      <c r="AA1706" s="16">
        <v>0</v>
      </c>
      <c r="AB1706" s="16">
        <v>0</v>
      </c>
      <c r="AC1706" s="16">
        <v>0</v>
      </c>
      <c r="AD1706" s="15">
        <v>0</v>
      </c>
      <c r="AE1706" s="15">
        <v>19953.8</v>
      </c>
      <c r="AF1706" s="17">
        <v>-16.010000000000002</v>
      </c>
      <c r="AG1706" s="17">
        <v>0</v>
      </c>
      <c r="AH1706" s="17">
        <v>0</v>
      </c>
      <c r="AI1706" s="17">
        <v>0</v>
      </c>
      <c r="AJ1706" s="17">
        <v>0</v>
      </c>
      <c r="AK1706" s="17">
        <v>0</v>
      </c>
      <c r="AL1706" s="18">
        <v>191</v>
      </c>
      <c r="AM1706" s="18">
        <v>211</v>
      </c>
      <c r="AN1706" s="35">
        <v>42851</v>
      </c>
      <c r="AO1706" s="35">
        <v>42849</v>
      </c>
      <c r="AP1706" s="23" t="s">
        <v>50</v>
      </c>
      <c r="AQ1706" s="36">
        <v>42850.414236111108</v>
      </c>
      <c r="AR1706" s="20" t="s">
        <v>51</v>
      </c>
      <c r="AS1706" s="25" t="s">
        <v>50</v>
      </c>
      <c r="AT1706" s="37">
        <v>42850.879733796297</v>
      </c>
      <c r="AU1706" s="21" t="s">
        <v>57</v>
      </c>
    </row>
    <row r="1707" spans="1:47" x14ac:dyDescent="0.2">
      <c r="A1707" s="4" t="s">
        <v>218</v>
      </c>
      <c r="B1707" s="14" t="s">
        <v>219</v>
      </c>
      <c r="C1707" s="34">
        <v>42849</v>
      </c>
      <c r="D1707" s="15">
        <v>36660</v>
      </c>
      <c r="E1707" s="15">
        <v>36460</v>
      </c>
      <c r="F1707" s="15">
        <v>0</v>
      </c>
      <c r="G1707" s="15">
        <v>0</v>
      </c>
      <c r="H1707" s="15">
        <v>0</v>
      </c>
      <c r="I1707" s="15">
        <v>200</v>
      </c>
      <c r="J1707" s="15">
        <v>1321.35</v>
      </c>
      <c r="K1707" s="15">
        <v>0</v>
      </c>
      <c r="L1707" s="15">
        <v>20</v>
      </c>
      <c r="M1707" s="15">
        <v>915</v>
      </c>
      <c r="N1707" s="15">
        <v>0</v>
      </c>
      <c r="O1707" s="15">
        <v>37474.050000000003</v>
      </c>
      <c r="P1707" s="15">
        <v>0</v>
      </c>
      <c r="Q1707" s="15">
        <v>937.3</v>
      </c>
      <c r="R1707" s="15">
        <v>505</v>
      </c>
      <c r="S1707" s="15">
        <v>36460</v>
      </c>
      <c r="T1707" s="15">
        <v>2456.35</v>
      </c>
      <c r="U1707" s="15">
        <v>0</v>
      </c>
      <c r="V1707" s="15">
        <v>0</v>
      </c>
      <c r="W1707" s="15">
        <v>38916.35</v>
      </c>
      <c r="X1707" s="16">
        <v>0</v>
      </c>
      <c r="Y1707" s="16">
        <v>0</v>
      </c>
      <c r="Z1707" s="16">
        <v>0</v>
      </c>
      <c r="AA1707" s="16">
        <v>0</v>
      </c>
      <c r="AB1707" s="16">
        <v>0</v>
      </c>
      <c r="AC1707" s="16">
        <v>0</v>
      </c>
      <c r="AD1707" s="15">
        <v>0</v>
      </c>
      <c r="AE1707" s="15">
        <v>35217.699999999997</v>
      </c>
      <c r="AF1707" s="17">
        <v>-21.56</v>
      </c>
      <c r="AG1707" s="17">
        <v>0</v>
      </c>
      <c r="AH1707" s="17">
        <v>0</v>
      </c>
      <c r="AI1707" s="17">
        <v>0</v>
      </c>
      <c r="AJ1707" s="17">
        <v>0</v>
      </c>
      <c r="AK1707" s="17">
        <v>0</v>
      </c>
      <c r="AL1707" s="18">
        <v>399</v>
      </c>
      <c r="AM1707" s="18">
        <v>417</v>
      </c>
      <c r="AN1707" s="35">
        <v>42852</v>
      </c>
      <c r="AO1707" s="35">
        <v>42850</v>
      </c>
      <c r="AP1707" s="23" t="s">
        <v>50</v>
      </c>
      <c r="AQ1707" s="36">
        <v>42851.39571759259</v>
      </c>
      <c r="AR1707" s="20" t="s">
        <v>71</v>
      </c>
      <c r="AS1707" s="25" t="s">
        <v>50</v>
      </c>
      <c r="AT1707" s="37">
        <v>42851.483703703707</v>
      </c>
      <c r="AU1707" s="21" t="s">
        <v>51</v>
      </c>
    </row>
    <row r="1708" spans="1:47" x14ac:dyDescent="0.2">
      <c r="A1708" s="4" t="s">
        <v>218</v>
      </c>
      <c r="B1708" s="14" t="s">
        <v>219</v>
      </c>
      <c r="C1708" s="34">
        <v>42850</v>
      </c>
      <c r="D1708" s="15">
        <v>37835</v>
      </c>
      <c r="E1708" s="15">
        <v>37585</v>
      </c>
      <c r="F1708" s="15">
        <v>0</v>
      </c>
      <c r="G1708" s="15">
        <v>0</v>
      </c>
      <c r="H1708" s="15">
        <v>0</v>
      </c>
      <c r="I1708" s="15">
        <v>250</v>
      </c>
      <c r="J1708" s="15">
        <v>2655.66</v>
      </c>
      <c r="K1708" s="15">
        <v>0</v>
      </c>
      <c r="L1708" s="15">
        <v>0</v>
      </c>
      <c r="M1708" s="15">
        <v>355</v>
      </c>
      <c r="N1708" s="15">
        <v>0</v>
      </c>
      <c r="O1708" s="15">
        <v>37589.96</v>
      </c>
      <c r="P1708" s="15">
        <v>0</v>
      </c>
      <c r="Q1708" s="15">
        <v>1909.9</v>
      </c>
      <c r="R1708" s="15">
        <v>1345.8</v>
      </c>
      <c r="S1708" s="15">
        <v>37585</v>
      </c>
      <c r="T1708" s="15">
        <v>3260.66</v>
      </c>
      <c r="U1708" s="15">
        <v>0</v>
      </c>
      <c r="V1708" s="15">
        <v>0</v>
      </c>
      <c r="W1708" s="15">
        <v>40845.660000000003</v>
      </c>
      <c r="X1708" s="16">
        <v>0</v>
      </c>
      <c r="Y1708" s="16">
        <v>0</v>
      </c>
      <c r="Z1708" s="16">
        <v>0</v>
      </c>
      <c r="AA1708" s="16">
        <v>0</v>
      </c>
      <c r="AB1708" s="16">
        <v>0</v>
      </c>
      <c r="AC1708" s="16">
        <v>0</v>
      </c>
      <c r="AD1708" s="15">
        <v>0</v>
      </c>
      <c r="AE1708" s="15">
        <v>34579.300000000003</v>
      </c>
      <c r="AF1708" s="17">
        <v>-31.41</v>
      </c>
      <c r="AG1708" s="17">
        <v>0</v>
      </c>
      <c r="AH1708" s="17">
        <v>0</v>
      </c>
      <c r="AI1708" s="17">
        <v>0</v>
      </c>
      <c r="AJ1708" s="17">
        <v>0</v>
      </c>
      <c r="AK1708" s="17">
        <v>0</v>
      </c>
      <c r="AL1708" s="18">
        <v>391</v>
      </c>
      <c r="AM1708" s="18">
        <v>412</v>
      </c>
      <c r="AN1708" s="35">
        <v>42853</v>
      </c>
      <c r="AO1708" s="35">
        <v>42851</v>
      </c>
      <c r="AP1708" s="23" t="s">
        <v>50</v>
      </c>
      <c r="AQ1708" s="36">
        <v>42851.776655092595</v>
      </c>
      <c r="AR1708" s="20" t="s">
        <v>71</v>
      </c>
      <c r="AS1708" s="25" t="s">
        <v>50</v>
      </c>
      <c r="AT1708" s="37">
        <v>42852.415972222225</v>
      </c>
      <c r="AU1708" s="21" t="s">
        <v>51</v>
      </c>
    </row>
    <row r="1709" spans="1:47" x14ac:dyDescent="0.2">
      <c r="A1709" s="4" t="s">
        <v>218</v>
      </c>
      <c r="B1709" s="14" t="s">
        <v>219</v>
      </c>
      <c r="C1709" s="34">
        <v>42851</v>
      </c>
      <c r="D1709" s="15">
        <v>34215</v>
      </c>
      <c r="E1709" s="15">
        <v>34065</v>
      </c>
      <c r="F1709" s="15">
        <v>0</v>
      </c>
      <c r="G1709" s="15">
        <v>0</v>
      </c>
      <c r="H1709" s="15">
        <v>0</v>
      </c>
      <c r="I1709" s="15">
        <v>150</v>
      </c>
      <c r="J1709" s="15">
        <v>1442.43</v>
      </c>
      <c r="K1709" s="15">
        <v>0</v>
      </c>
      <c r="L1709" s="15">
        <v>0</v>
      </c>
      <c r="M1709" s="15">
        <v>800</v>
      </c>
      <c r="N1709" s="15">
        <v>0</v>
      </c>
      <c r="O1709" s="15">
        <v>33971.93</v>
      </c>
      <c r="P1709" s="15">
        <v>0</v>
      </c>
      <c r="Q1709" s="15">
        <v>400.5</v>
      </c>
      <c r="R1709" s="15">
        <v>2085</v>
      </c>
      <c r="S1709" s="15">
        <v>34065</v>
      </c>
      <c r="T1709" s="15">
        <v>2392.4299999999998</v>
      </c>
      <c r="U1709" s="15">
        <v>0</v>
      </c>
      <c r="V1709" s="15">
        <v>0</v>
      </c>
      <c r="W1709" s="15">
        <v>36457.43</v>
      </c>
      <c r="X1709" s="16">
        <v>0</v>
      </c>
      <c r="Y1709" s="16">
        <v>0</v>
      </c>
      <c r="Z1709" s="16">
        <v>0</v>
      </c>
      <c r="AA1709" s="16">
        <v>0</v>
      </c>
      <c r="AB1709" s="16">
        <v>0</v>
      </c>
      <c r="AC1709" s="16">
        <v>0</v>
      </c>
      <c r="AD1709" s="15">
        <v>0</v>
      </c>
      <c r="AE1709" s="15">
        <v>31729.5</v>
      </c>
      <c r="AF1709" s="17">
        <v>-9.2100000000000009</v>
      </c>
      <c r="AG1709" s="17">
        <v>0</v>
      </c>
      <c r="AH1709" s="17">
        <v>0</v>
      </c>
      <c r="AI1709" s="17">
        <v>0</v>
      </c>
      <c r="AJ1709" s="17">
        <v>0</v>
      </c>
      <c r="AK1709" s="17">
        <v>0</v>
      </c>
      <c r="AL1709" s="18">
        <v>429</v>
      </c>
      <c r="AM1709" s="18">
        <v>443</v>
      </c>
      <c r="AN1709" s="35">
        <v>42857</v>
      </c>
      <c r="AO1709" s="35">
        <v>42852</v>
      </c>
      <c r="AP1709" s="23" t="s">
        <v>50</v>
      </c>
      <c r="AQ1709" s="36">
        <v>42852.775821759256</v>
      </c>
      <c r="AR1709" s="20" t="s">
        <v>71</v>
      </c>
      <c r="AS1709" s="25" t="s">
        <v>50</v>
      </c>
      <c r="AT1709" s="37">
        <v>42853.463414351849</v>
      </c>
      <c r="AU1709" s="21" t="s">
        <v>51</v>
      </c>
    </row>
    <row r="1710" spans="1:47" x14ac:dyDescent="0.2">
      <c r="A1710" s="4" t="s">
        <v>218</v>
      </c>
      <c r="B1710" s="14" t="s">
        <v>219</v>
      </c>
      <c r="C1710" s="34">
        <v>42852</v>
      </c>
      <c r="D1710" s="15">
        <v>36540</v>
      </c>
      <c r="E1710" s="15">
        <v>36240</v>
      </c>
      <c r="F1710" s="15">
        <v>0</v>
      </c>
      <c r="G1710" s="15">
        <v>0</v>
      </c>
      <c r="H1710" s="15">
        <v>0</v>
      </c>
      <c r="I1710" s="15">
        <v>300</v>
      </c>
      <c r="J1710" s="15">
        <v>1112.22</v>
      </c>
      <c r="K1710" s="15">
        <v>0</v>
      </c>
      <c r="L1710" s="15">
        <v>0</v>
      </c>
      <c r="M1710" s="15">
        <v>510</v>
      </c>
      <c r="N1710" s="15">
        <v>0</v>
      </c>
      <c r="O1710" s="15">
        <v>36886.32</v>
      </c>
      <c r="P1710" s="15">
        <v>0</v>
      </c>
      <c r="Q1710" s="15">
        <v>595.9</v>
      </c>
      <c r="R1710" s="15">
        <v>680</v>
      </c>
      <c r="S1710" s="15">
        <v>36240</v>
      </c>
      <c r="T1710" s="15">
        <v>1922.22</v>
      </c>
      <c r="U1710" s="15">
        <v>0</v>
      </c>
      <c r="V1710" s="15">
        <v>0</v>
      </c>
      <c r="W1710" s="15">
        <v>38162.22</v>
      </c>
      <c r="X1710" s="16">
        <v>0</v>
      </c>
      <c r="Y1710" s="16">
        <v>0</v>
      </c>
      <c r="Z1710" s="16">
        <v>0</v>
      </c>
      <c r="AA1710" s="16">
        <v>0</v>
      </c>
      <c r="AB1710" s="16">
        <v>0</v>
      </c>
      <c r="AC1710" s="16">
        <v>0</v>
      </c>
      <c r="AD1710" s="15">
        <v>0</v>
      </c>
      <c r="AE1710" s="15">
        <v>35264.1</v>
      </c>
      <c r="AF1710" s="17">
        <v>-13.71</v>
      </c>
      <c r="AG1710" s="17">
        <v>0</v>
      </c>
      <c r="AH1710" s="17">
        <v>0</v>
      </c>
      <c r="AI1710" s="17">
        <v>0</v>
      </c>
      <c r="AJ1710" s="17">
        <v>0</v>
      </c>
      <c r="AK1710" s="17">
        <v>0</v>
      </c>
      <c r="AL1710" s="18">
        <v>371</v>
      </c>
      <c r="AM1710" s="18">
        <v>399</v>
      </c>
      <c r="AN1710" s="35">
        <v>42858</v>
      </c>
      <c r="AO1710" s="35">
        <v>42853</v>
      </c>
      <c r="AP1710" s="23" t="s">
        <v>50</v>
      </c>
      <c r="AQ1710" s="36">
        <v>42855.840925925928</v>
      </c>
      <c r="AR1710" s="20" t="s">
        <v>51</v>
      </c>
      <c r="AS1710" s="25" t="s">
        <v>50</v>
      </c>
      <c r="AT1710" s="37">
        <v>42857.468946759262</v>
      </c>
      <c r="AU1710" s="21" t="s">
        <v>51</v>
      </c>
    </row>
    <row r="1711" spans="1:47" x14ac:dyDescent="0.2">
      <c r="A1711" s="4" t="s">
        <v>218</v>
      </c>
      <c r="B1711" s="14" t="s">
        <v>219</v>
      </c>
      <c r="C1711" s="34">
        <v>42853</v>
      </c>
      <c r="D1711" s="15">
        <v>35665</v>
      </c>
      <c r="E1711" s="15">
        <v>35515</v>
      </c>
      <c r="F1711" s="15">
        <v>0</v>
      </c>
      <c r="G1711" s="15">
        <v>0</v>
      </c>
      <c r="H1711" s="15">
        <v>0</v>
      </c>
      <c r="I1711" s="15">
        <v>150</v>
      </c>
      <c r="J1711" s="15">
        <v>1601.88</v>
      </c>
      <c r="K1711" s="15">
        <v>0</v>
      </c>
      <c r="L1711" s="15">
        <v>0</v>
      </c>
      <c r="M1711" s="15">
        <v>645</v>
      </c>
      <c r="N1711" s="15">
        <v>0</v>
      </c>
      <c r="O1711" s="15">
        <v>35659.58</v>
      </c>
      <c r="P1711" s="15">
        <v>0</v>
      </c>
      <c r="Q1711" s="15">
        <v>992.3</v>
      </c>
      <c r="R1711" s="15">
        <v>1260</v>
      </c>
      <c r="S1711" s="15">
        <v>35515</v>
      </c>
      <c r="T1711" s="15">
        <v>2396.88</v>
      </c>
      <c r="U1711" s="15">
        <v>0</v>
      </c>
      <c r="V1711" s="15">
        <v>0</v>
      </c>
      <c r="W1711" s="15">
        <v>37911.879999999997</v>
      </c>
      <c r="X1711" s="16">
        <v>0</v>
      </c>
      <c r="Y1711" s="16">
        <v>0</v>
      </c>
      <c r="Z1711" s="16">
        <v>0</v>
      </c>
      <c r="AA1711" s="16">
        <v>0</v>
      </c>
      <c r="AB1711" s="16">
        <v>0</v>
      </c>
      <c r="AC1711" s="16">
        <v>0</v>
      </c>
      <c r="AD1711" s="15">
        <v>0</v>
      </c>
      <c r="AE1711" s="15">
        <v>33412.699999999997</v>
      </c>
      <c r="AF1711" s="17">
        <v>0</v>
      </c>
      <c r="AG1711" s="17">
        <v>0</v>
      </c>
      <c r="AH1711" s="17">
        <v>0</v>
      </c>
      <c r="AI1711" s="17">
        <v>-992.3</v>
      </c>
      <c r="AJ1711" s="17">
        <v>0</v>
      </c>
      <c r="AK1711" s="17">
        <v>0</v>
      </c>
      <c r="AL1711" s="18">
        <v>438</v>
      </c>
      <c r="AM1711" s="18">
        <v>455</v>
      </c>
      <c r="AN1711" s="35">
        <v>42859</v>
      </c>
      <c r="AO1711" s="35">
        <v>42857</v>
      </c>
      <c r="AP1711" s="23" t="s">
        <v>50</v>
      </c>
      <c r="AQ1711" s="36">
        <v>42857.758425925924</v>
      </c>
      <c r="AR1711" s="20" t="s">
        <v>71</v>
      </c>
      <c r="AS1711" s="25" t="s">
        <v>50</v>
      </c>
      <c r="AT1711" s="37">
        <v>42857.881354166668</v>
      </c>
      <c r="AU1711" s="21" t="s">
        <v>51</v>
      </c>
    </row>
    <row r="1712" spans="1:47" x14ac:dyDescent="0.2">
      <c r="A1712" s="4" t="s">
        <v>218</v>
      </c>
      <c r="B1712" s="14" t="s">
        <v>219</v>
      </c>
      <c r="C1712" s="34">
        <v>42854</v>
      </c>
      <c r="D1712" s="15">
        <v>23505</v>
      </c>
      <c r="E1712" s="15">
        <v>23405</v>
      </c>
      <c r="F1712" s="15">
        <v>0</v>
      </c>
      <c r="G1712" s="15">
        <v>0</v>
      </c>
      <c r="H1712" s="15">
        <v>0</v>
      </c>
      <c r="I1712" s="15">
        <v>100</v>
      </c>
      <c r="J1712" s="15">
        <v>1413.6</v>
      </c>
      <c r="K1712" s="15">
        <v>0</v>
      </c>
      <c r="L1712" s="15">
        <v>0</v>
      </c>
      <c r="M1712" s="15">
        <v>390</v>
      </c>
      <c r="N1712" s="15">
        <v>0</v>
      </c>
      <c r="O1712" s="15">
        <v>24558.3</v>
      </c>
      <c r="P1712" s="15">
        <v>0</v>
      </c>
      <c r="Q1712" s="15">
        <v>750.3</v>
      </c>
      <c r="R1712" s="15">
        <v>0</v>
      </c>
      <c r="S1712" s="15">
        <v>23405</v>
      </c>
      <c r="T1712" s="15">
        <v>1903.6</v>
      </c>
      <c r="U1712" s="15">
        <v>0</v>
      </c>
      <c r="V1712" s="15">
        <v>0</v>
      </c>
      <c r="W1712" s="15">
        <v>25308.6</v>
      </c>
      <c r="X1712" s="16">
        <v>0</v>
      </c>
      <c r="Y1712" s="16">
        <v>0</v>
      </c>
      <c r="Z1712" s="16">
        <v>0</v>
      </c>
      <c r="AA1712" s="16">
        <v>0</v>
      </c>
      <c r="AB1712" s="16">
        <v>0</v>
      </c>
      <c r="AC1712" s="16">
        <v>0</v>
      </c>
      <c r="AD1712" s="15">
        <v>0</v>
      </c>
      <c r="AE1712" s="15">
        <v>22754.7</v>
      </c>
      <c r="AF1712" s="17">
        <v>0</v>
      </c>
      <c r="AG1712" s="17">
        <v>0</v>
      </c>
      <c r="AH1712" s="17">
        <v>0</v>
      </c>
      <c r="AI1712" s="17">
        <v>0</v>
      </c>
      <c r="AJ1712" s="17">
        <v>0</v>
      </c>
      <c r="AK1712" s="17">
        <v>0</v>
      </c>
      <c r="AL1712" s="18">
        <v>294</v>
      </c>
      <c r="AM1712" s="18">
        <v>306</v>
      </c>
      <c r="AN1712" s="35">
        <v>42859</v>
      </c>
      <c r="AO1712" s="35">
        <v>42857</v>
      </c>
      <c r="AP1712" s="23" t="s">
        <v>50</v>
      </c>
      <c r="AQ1712" s="36">
        <v>42857.757719907408</v>
      </c>
      <c r="AR1712" s="20" t="s">
        <v>71</v>
      </c>
      <c r="AS1712" s="25" t="s">
        <v>50</v>
      </c>
      <c r="AT1712" s="37">
        <v>42857.881354166668</v>
      </c>
      <c r="AU1712" s="21" t="s">
        <v>51</v>
      </c>
    </row>
    <row r="1713" spans="1:47" x14ac:dyDescent="0.2">
      <c r="A1713" s="4" t="s">
        <v>220</v>
      </c>
      <c r="B1713" s="14" t="s">
        <v>221</v>
      </c>
      <c r="C1713" s="34">
        <v>42826</v>
      </c>
      <c r="D1713" s="15">
        <v>29680</v>
      </c>
      <c r="E1713" s="15">
        <v>29580</v>
      </c>
      <c r="F1713" s="15">
        <v>0</v>
      </c>
      <c r="G1713" s="15">
        <v>0</v>
      </c>
      <c r="H1713" s="15">
        <v>0</v>
      </c>
      <c r="I1713" s="15">
        <v>100</v>
      </c>
      <c r="J1713" s="15">
        <v>3528.54</v>
      </c>
      <c r="K1713" s="15">
        <v>0</v>
      </c>
      <c r="L1713" s="15">
        <v>300</v>
      </c>
      <c r="M1713" s="15">
        <v>555</v>
      </c>
      <c r="N1713" s="15">
        <v>2600</v>
      </c>
      <c r="O1713" s="15">
        <v>27526.04</v>
      </c>
      <c r="P1713" s="15">
        <v>0</v>
      </c>
      <c r="Q1713" s="15">
        <v>3930</v>
      </c>
      <c r="R1713" s="15">
        <v>5207.5</v>
      </c>
      <c r="S1713" s="15">
        <v>29580</v>
      </c>
      <c r="T1713" s="15">
        <v>6796.76</v>
      </c>
      <c r="U1713" s="15">
        <v>0</v>
      </c>
      <c r="V1713" s="15">
        <v>286.77999999999997</v>
      </c>
      <c r="W1713" s="15">
        <v>34063.54</v>
      </c>
      <c r="X1713" s="16">
        <v>190</v>
      </c>
      <c r="Y1713" s="16">
        <v>0</v>
      </c>
      <c r="Z1713" s="16">
        <v>0</v>
      </c>
      <c r="AA1713" s="16">
        <v>0</v>
      </c>
      <c r="AB1713" s="16">
        <v>190</v>
      </c>
      <c r="AC1713" s="16">
        <v>0</v>
      </c>
      <c r="AD1713" s="15">
        <v>0</v>
      </c>
      <c r="AE1713" s="15">
        <v>23332.5</v>
      </c>
      <c r="AF1713" s="17">
        <v>-59.52</v>
      </c>
      <c r="AG1713" s="17">
        <v>1.05</v>
      </c>
      <c r="AH1713" s="17">
        <v>0</v>
      </c>
      <c r="AI1713" s="17">
        <v>0</v>
      </c>
      <c r="AJ1713" s="17">
        <v>-45.55</v>
      </c>
      <c r="AK1713" s="17">
        <v>0</v>
      </c>
      <c r="AL1713" s="18">
        <v>380</v>
      </c>
      <c r="AM1713" s="18">
        <v>400</v>
      </c>
      <c r="AN1713" s="35">
        <v>42830</v>
      </c>
      <c r="AO1713" s="35">
        <v>42828</v>
      </c>
      <c r="AP1713" s="23" t="s">
        <v>50</v>
      </c>
      <c r="AQ1713" s="36">
        <v>42829.551574074074</v>
      </c>
      <c r="AR1713" s="20" t="s">
        <v>51</v>
      </c>
      <c r="AS1713" s="25" t="s">
        <v>50</v>
      </c>
      <c r="AT1713" s="37">
        <v>42850.879733796297</v>
      </c>
      <c r="AU1713" s="21" t="s">
        <v>57</v>
      </c>
    </row>
    <row r="1714" spans="1:47" x14ac:dyDescent="0.2">
      <c r="A1714" s="4" t="s">
        <v>220</v>
      </c>
      <c r="B1714" s="14" t="s">
        <v>221</v>
      </c>
      <c r="C1714" s="34">
        <v>42828</v>
      </c>
      <c r="D1714" s="15">
        <v>58620</v>
      </c>
      <c r="E1714" s="15">
        <v>58270</v>
      </c>
      <c r="F1714" s="15">
        <v>0</v>
      </c>
      <c r="G1714" s="15">
        <v>0</v>
      </c>
      <c r="H1714" s="15">
        <v>0</v>
      </c>
      <c r="I1714" s="15">
        <v>350</v>
      </c>
      <c r="J1714" s="15">
        <v>5373.54</v>
      </c>
      <c r="K1714" s="15">
        <v>0</v>
      </c>
      <c r="L1714" s="15">
        <v>515</v>
      </c>
      <c r="M1714" s="15">
        <v>930</v>
      </c>
      <c r="N1714" s="15">
        <v>5600</v>
      </c>
      <c r="O1714" s="15">
        <v>57987.040000000001</v>
      </c>
      <c r="P1714" s="15">
        <v>0</v>
      </c>
      <c r="Q1714" s="15">
        <v>3695</v>
      </c>
      <c r="R1714" s="15">
        <v>9356.5</v>
      </c>
      <c r="S1714" s="15">
        <v>58270</v>
      </c>
      <c r="T1714" s="15">
        <v>12768.54</v>
      </c>
      <c r="U1714" s="15">
        <v>0</v>
      </c>
      <c r="V1714" s="15">
        <v>0</v>
      </c>
      <c r="W1714" s="15">
        <v>65438.54</v>
      </c>
      <c r="X1714" s="16">
        <v>0</v>
      </c>
      <c r="Y1714" s="16">
        <v>0</v>
      </c>
      <c r="Z1714" s="16">
        <v>0</v>
      </c>
      <c r="AA1714" s="16">
        <v>0</v>
      </c>
      <c r="AB1714" s="16">
        <v>0</v>
      </c>
      <c r="AC1714" s="16">
        <v>0</v>
      </c>
      <c r="AD1714" s="15">
        <v>0</v>
      </c>
      <c r="AE1714" s="15">
        <v>51168.5</v>
      </c>
      <c r="AF1714" s="17">
        <v>-32.520000000000003</v>
      </c>
      <c r="AG1714" s="17">
        <v>0.5</v>
      </c>
      <c r="AH1714" s="17">
        <v>0</v>
      </c>
      <c r="AI1714" s="17">
        <v>0</v>
      </c>
      <c r="AJ1714" s="17">
        <v>0</v>
      </c>
      <c r="AK1714" s="17">
        <v>0</v>
      </c>
      <c r="AL1714" s="18">
        <v>814</v>
      </c>
      <c r="AM1714" s="18">
        <v>832</v>
      </c>
      <c r="AN1714" s="35">
        <v>42832</v>
      </c>
      <c r="AO1714" s="35">
        <v>42829</v>
      </c>
      <c r="AP1714" s="23" t="s">
        <v>50</v>
      </c>
      <c r="AQ1714" s="36">
        <v>42830.964328703703</v>
      </c>
      <c r="AR1714" s="20" t="s">
        <v>51</v>
      </c>
      <c r="AS1714" s="25" t="s">
        <v>50</v>
      </c>
      <c r="AT1714" s="37">
        <v>42850.879733796297</v>
      </c>
      <c r="AU1714" s="21" t="s">
        <v>57</v>
      </c>
    </row>
    <row r="1715" spans="1:47" x14ac:dyDescent="0.2">
      <c r="A1715" s="4" t="s">
        <v>220</v>
      </c>
      <c r="B1715" s="14" t="s">
        <v>221</v>
      </c>
      <c r="C1715" s="34">
        <v>42829</v>
      </c>
      <c r="D1715" s="15">
        <v>49660</v>
      </c>
      <c r="E1715" s="15">
        <v>49310</v>
      </c>
      <c r="F1715" s="15">
        <v>50</v>
      </c>
      <c r="G1715" s="15">
        <v>0</v>
      </c>
      <c r="H1715" s="15">
        <v>0</v>
      </c>
      <c r="I1715" s="15">
        <v>300</v>
      </c>
      <c r="J1715" s="15">
        <v>3997.74</v>
      </c>
      <c r="K1715" s="15">
        <v>0</v>
      </c>
      <c r="L1715" s="15">
        <v>420</v>
      </c>
      <c r="M1715" s="15">
        <v>450</v>
      </c>
      <c r="N1715" s="15">
        <v>1900</v>
      </c>
      <c r="O1715" s="15">
        <v>50034.74</v>
      </c>
      <c r="P1715" s="15">
        <v>0</v>
      </c>
      <c r="Q1715" s="15">
        <v>1955</v>
      </c>
      <c r="R1715" s="15">
        <v>4438</v>
      </c>
      <c r="S1715" s="15">
        <v>49310</v>
      </c>
      <c r="T1715" s="15">
        <v>7117.74</v>
      </c>
      <c r="U1715" s="15">
        <v>0</v>
      </c>
      <c r="V1715" s="15">
        <v>0</v>
      </c>
      <c r="W1715" s="15">
        <v>54527.74</v>
      </c>
      <c r="X1715" s="16">
        <v>150</v>
      </c>
      <c r="Y1715" s="16">
        <v>0</v>
      </c>
      <c r="Z1715" s="16">
        <v>0</v>
      </c>
      <c r="AA1715" s="16">
        <v>0</v>
      </c>
      <c r="AB1715" s="16">
        <v>150</v>
      </c>
      <c r="AC1715" s="16">
        <v>0</v>
      </c>
      <c r="AD1715" s="15">
        <v>0</v>
      </c>
      <c r="AE1715" s="15">
        <v>45317</v>
      </c>
      <c r="AF1715" s="17">
        <v>-35.89</v>
      </c>
      <c r="AG1715" s="17">
        <v>0</v>
      </c>
      <c r="AH1715" s="17">
        <v>0</v>
      </c>
      <c r="AI1715" s="17">
        <v>0</v>
      </c>
      <c r="AJ1715" s="17">
        <v>0</v>
      </c>
      <c r="AK1715" s="17">
        <v>0</v>
      </c>
      <c r="AL1715" s="18">
        <v>587</v>
      </c>
      <c r="AM1715" s="18">
        <v>628</v>
      </c>
      <c r="AN1715" s="35">
        <v>42835</v>
      </c>
      <c r="AO1715" s="35">
        <v>42830</v>
      </c>
      <c r="AP1715" s="23" t="s">
        <v>50</v>
      </c>
      <c r="AQ1715" s="36">
        <v>42834.91814814815</v>
      </c>
      <c r="AR1715" s="20" t="s">
        <v>51</v>
      </c>
      <c r="AS1715" s="25" t="s">
        <v>50</v>
      </c>
      <c r="AT1715" s="37">
        <v>42850.879733796297</v>
      </c>
      <c r="AU1715" s="21" t="s">
        <v>57</v>
      </c>
    </row>
    <row r="1716" spans="1:47" x14ac:dyDescent="0.2">
      <c r="A1716" s="4" t="s">
        <v>220</v>
      </c>
      <c r="B1716" s="14" t="s">
        <v>221</v>
      </c>
      <c r="C1716" s="34">
        <v>42830</v>
      </c>
      <c r="D1716" s="15">
        <v>59615</v>
      </c>
      <c r="E1716" s="15">
        <v>59165</v>
      </c>
      <c r="F1716" s="15">
        <v>0</v>
      </c>
      <c r="G1716" s="15">
        <v>0</v>
      </c>
      <c r="H1716" s="15">
        <v>0</v>
      </c>
      <c r="I1716" s="15">
        <v>450</v>
      </c>
      <c r="J1716" s="15">
        <v>4180.7700000000004</v>
      </c>
      <c r="K1716" s="15">
        <v>0</v>
      </c>
      <c r="L1716" s="15">
        <v>415</v>
      </c>
      <c r="M1716" s="15">
        <v>840</v>
      </c>
      <c r="N1716" s="15">
        <v>11400</v>
      </c>
      <c r="O1716" s="15">
        <v>56371.32</v>
      </c>
      <c r="P1716" s="15">
        <v>0</v>
      </c>
      <c r="Q1716" s="15">
        <v>3050</v>
      </c>
      <c r="R1716" s="15">
        <v>17029.45</v>
      </c>
      <c r="S1716" s="15">
        <v>59165</v>
      </c>
      <c r="T1716" s="15">
        <v>17285.77</v>
      </c>
      <c r="U1716" s="15">
        <v>0</v>
      </c>
      <c r="V1716" s="15">
        <v>0</v>
      </c>
      <c r="W1716" s="15">
        <v>65050.77</v>
      </c>
      <c r="X1716" s="16">
        <v>70</v>
      </c>
      <c r="Y1716" s="16">
        <v>0</v>
      </c>
      <c r="Z1716" s="16">
        <v>0</v>
      </c>
      <c r="AA1716" s="16">
        <v>0</v>
      </c>
      <c r="AB1716" s="16">
        <v>70</v>
      </c>
      <c r="AC1716" s="16">
        <v>0</v>
      </c>
      <c r="AD1716" s="15">
        <v>0</v>
      </c>
      <c r="AE1716" s="15">
        <v>51005.55</v>
      </c>
      <c r="AF1716" s="17">
        <v>-33.520000000000003</v>
      </c>
      <c r="AG1716" s="17">
        <v>0.45</v>
      </c>
      <c r="AH1716" s="17">
        <v>0</v>
      </c>
      <c r="AI1716" s="17">
        <v>0</v>
      </c>
      <c r="AJ1716" s="17">
        <v>0</v>
      </c>
      <c r="AK1716" s="17">
        <v>0</v>
      </c>
      <c r="AL1716" s="18">
        <v>752</v>
      </c>
      <c r="AM1716" s="18">
        <v>778</v>
      </c>
      <c r="AN1716" s="35">
        <v>42835</v>
      </c>
      <c r="AO1716" s="35">
        <v>42832</v>
      </c>
      <c r="AP1716" s="23" t="s">
        <v>50</v>
      </c>
      <c r="AQ1716" s="36">
        <v>42834.969780092593</v>
      </c>
      <c r="AR1716" s="20" t="s">
        <v>51</v>
      </c>
      <c r="AS1716" s="25" t="s">
        <v>50</v>
      </c>
      <c r="AT1716" s="37">
        <v>42850.879733796297</v>
      </c>
      <c r="AU1716" s="21" t="s">
        <v>57</v>
      </c>
    </row>
    <row r="1717" spans="1:47" x14ac:dyDescent="0.2">
      <c r="A1717" s="4" t="s">
        <v>220</v>
      </c>
      <c r="B1717" s="14" t="s">
        <v>221</v>
      </c>
      <c r="C1717" s="34">
        <v>42832</v>
      </c>
      <c r="D1717" s="15">
        <v>69440</v>
      </c>
      <c r="E1717" s="15">
        <v>68990</v>
      </c>
      <c r="F1717" s="15">
        <v>0</v>
      </c>
      <c r="G1717" s="15">
        <v>0</v>
      </c>
      <c r="H1717" s="15">
        <v>0</v>
      </c>
      <c r="I1717" s="15">
        <v>450</v>
      </c>
      <c r="J1717" s="15">
        <v>6674.49</v>
      </c>
      <c r="K1717" s="15">
        <v>0</v>
      </c>
      <c r="L1717" s="15">
        <v>385</v>
      </c>
      <c r="M1717" s="15">
        <v>260</v>
      </c>
      <c r="N1717" s="15">
        <v>2200</v>
      </c>
      <c r="O1717" s="15">
        <v>60241.24</v>
      </c>
      <c r="P1717" s="15">
        <v>0</v>
      </c>
      <c r="Q1717" s="15">
        <v>5275.58</v>
      </c>
      <c r="R1717" s="15">
        <v>13442.67</v>
      </c>
      <c r="S1717" s="15">
        <v>68990</v>
      </c>
      <c r="T1717" s="15">
        <v>9969.49</v>
      </c>
      <c r="U1717" s="15">
        <v>0</v>
      </c>
      <c r="V1717" s="15">
        <v>0</v>
      </c>
      <c r="W1717" s="15">
        <v>76759.490000000005</v>
      </c>
      <c r="X1717" s="16">
        <v>340</v>
      </c>
      <c r="Y1717" s="16">
        <v>0</v>
      </c>
      <c r="Z1717" s="16">
        <v>0</v>
      </c>
      <c r="AA1717" s="16">
        <v>0</v>
      </c>
      <c r="AB1717" s="16">
        <v>340</v>
      </c>
      <c r="AC1717" s="16">
        <v>0</v>
      </c>
      <c r="AD1717" s="15">
        <v>0</v>
      </c>
      <c r="AE1717" s="15">
        <v>53261.75</v>
      </c>
      <c r="AF1717" s="17">
        <v>-49.93</v>
      </c>
      <c r="AG1717" s="17">
        <v>0.25</v>
      </c>
      <c r="AH1717" s="17">
        <v>0</v>
      </c>
      <c r="AI1717" s="17">
        <v>-340</v>
      </c>
      <c r="AJ1717" s="17">
        <v>0</v>
      </c>
      <c r="AK1717" s="17">
        <v>0</v>
      </c>
      <c r="AL1717" s="18">
        <v>898</v>
      </c>
      <c r="AM1717" s="18">
        <v>939</v>
      </c>
      <c r="AN1717" s="35">
        <v>42837</v>
      </c>
      <c r="AO1717" s="35">
        <v>42833</v>
      </c>
      <c r="AP1717" s="23" t="s">
        <v>50</v>
      </c>
      <c r="AQ1717" s="36">
        <v>42835.630011574074</v>
      </c>
      <c r="AR1717" s="20" t="s">
        <v>51</v>
      </c>
      <c r="AS1717" s="25" t="s">
        <v>50</v>
      </c>
      <c r="AT1717" s="37">
        <v>42850.879733796297</v>
      </c>
      <c r="AU1717" s="21" t="s">
        <v>57</v>
      </c>
    </row>
    <row r="1718" spans="1:47" x14ac:dyDescent="0.2">
      <c r="A1718" s="4" t="s">
        <v>220</v>
      </c>
      <c r="B1718" s="14" t="s">
        <v>221</v>
      </c>
      <c r="C1718" s="34">
        <v>42833</v>
      </c>
      <c r="D1718" s="15">
        <v>35515</v>
      </c>
      <c r="E1718" s="15">
        <v>35165</v>
      </c>
      <c r="F1718" s="15">
        <v>0</v>
      </c>
      <c r="G1718" s="15">
        <v>0</v>
      </c>
      <c r="H1718" s="15">
        <v>0</v>
      </c>
      <c r="I1718" s="15">
        <v>350</v>
      </c>
      <c r="J1718" s="15">
        <v>3842.55</v>
      </c>
      <c r="K1718" s="15">
        <v>0</v>
      </c>
      <c r="L1718" s="15">
        <v>345</v>
      </c>
      <c r="M1718" s="15">
        <v>820</v>
      </c>
      <c r="N1718" s="15">
        <v>9300</v>
      </c>
      <c r="O1718" s="15">
        <v>36893.800000000003</v>
      </c>
      <c r="P1718" s="15">
        <v>0</v>
      </c>
      <c r="Q1718" s="15">
        <v>2135</v>
      </c>
      <c r="R1718" s="15">
        <v>10793.75</v>
      </c>
      <c r="S1718" s="15">
        <v>35165</v>
      </c>
      <c r="T1718" s="15">
        <v>14657.55</v>
      </c>
      <c r="U1718" s="15">
        <v>0</v>
      </c>
      <c r="V1718" s="15">
        <v>0</v>
      </c>
      <c r="W1718" s="15">
        <v>40522.550000000003</v>
      </c>
      <c r="X1718" s="16">
        <v>150</v>
      </c>
      <c r="Y1718" s="16">
        <v>0</v>
      </c>
      <c r="Z1718" s="16">
        <v>0</v>
      </c>
      <c r="AA1718" s="16">
        <v>0</v>
      </c>
      <c r="AB1718" s="16">
        <v>150</v>
      </c>
      <c r="AC1718" s="16">
        <v>0</v>
      </c>
      <c r="AD1718" s="15">
        <v>0</v>
      </c>
      <c r="AE1718" s="15">
        <v>32036.25</v>
      </c>
      <c r="AF1718" s="17">
        <v>-29.79</v>
      </c>
      <c r="AG1718" s="17">
        <v>0.75</v>
      </c>
      <c r="AH1718" s="17">
        <v>0</v>
      </c>
      <c r="AI1718" s="17">
        <v>340</v>
      </c>
      <c r="AJ1718" s="17">
        <v>0</v>
      </c>
      <c r="AK1718" s="17">
        <v>0</v>
      </c>
      <c r="AL1718" s="18">
        <v>407</v>
      </c>
      <c r="AM1718" s="18">
        <v>434</v>
      </c>
      <c r="AN1718" s="35">
        <v>42837</v>
      </c>
      <c r="AO1718" s="35">
        <v>42835</v>
      </c>
      <c r="AP1718" s="23" t="s">
        <v>50</v>
      </c>
      <c r="AQ1718" s="36">
        <v>42836.588067129633</v>
      </c>
      <c r="AR1718" s="20" t="s">
        <v>51</v>
      </c>
      <c r="AS1718" s="25" t="s">
        <v>50</v>
      </c>
      <c r="AT1718" s="37">
        <v>42850.879733796297</v>
      </c>
      <c r="AU1718" s="21" t="s">
        <v>57</v>
      </c>
    </row>
    <row r="1719" spans="1:47" x14ac:dyDescent="0.2">
      <c r="A1719" s="4" t="s">
        <v>220</v>
      </c>
      <c r="B1719" s="14" t="s">
        <v>221</v>
      </c>
      <c r="C1719" s="34">
        <v>42835</v>
      </c>
      <c r="D1719" s="15">
        <v>63190</v>
      </c>
      <c r="E1719" s="15">
        <v>62940</v>
      </c>
      <c r="F1719" s="15">
        <v>0</v>
      </c>
      <c r="G1719" s="15">
        <v>0</v>
      </c>
      <c r="H1719" s="15">
        <v>0</v>
      </c>
      <c r="I1719" s="15">
        <v>250</v>
      </c>
      <c r="J1719" s="15">
        <v>7627.68</v>
      </c>
      <c r="K1719" s="15">
        <v>0</v>
      </c>
      <c r="L1719" s="15">
        <v>415</v>
      </c>
      <c r="M1719" s="15">
        <v>805</v>
      </c>
      <c r="N1719" s="15">
        <v>4700</v>
      </c>
      <c r="O1719" s="15">
        <v>57230.78</v>
      </c>
      <c r="P1719" s="15">
        <v>0</v>
      </c>
      <c r="Q1719" s="15">
        <v>8920</v>
      </c>
      <c r="R1719" s="15">
        <v>10586.9</v>
      </c>
      <c r="S1719" s="15">
        <v>62940</v>
      </c>
      <c r="T1719" s="15">
        <v>13797.68</v>
      </c>
      <c r="U1719" s="15">
        <v>0</v>
      </c>
      <c r="V1719" s="15">
        <v>0</v>
      </c>
      <c r="W1719" s="15">
        <v>72037.679999999993</v>
      </c>
      <c r="X1719" s="16">
        <v>140</v>
      </c>
      <c r="Y1719" s="16">
        <v>0</v>
      </c>
      <c r="Z1719" s="16">
        <v>0</v>
      </c>
      <c r="AA1719" s="16">
        <v>0</v>
      </c>
      <c r="AB1719" s="16">
        <v>140</v>
      </c>
      <c r="AC1719" s="16">
        <v>0</v>
      </c>
      <c r="AD1719" s="15">
        <v>0</v>
      </c>
      <c r="AE1719" s="15">
        <v>48523.1</v>
      </c>
      <c r="AF1719" s="17">
        <v>-162.99</v>
      </c>
      <c r="AG1719" s="17">
        <v>0.9</v>
      </c>
      <c r="AH1719" s="17">
        <v>0</v>
      </c>
      <c r="AI1719" s="17">
        <v>0</v>
      </c>
      <c r="AJ1719" s="17">
        <v>0</v>
      </c>
      <c r="AK1719" s="17">
        <v>0</v>
      </c>
      <c r="AL1719" s="18">
        <v>785</v>
      </c>
      <c r="AM1719" s="18">
        <v>847</v>
      </c>
      <c r="AN1719" s="35">
        <v>42842</v>
      </c>
      <c r="AO1719" s="35">
        <v>42836</v>
      </c>
      <c r="AP1719" s="23" t="s">
        <v>50</v>
      </c>
      <c r="AQ1719" s="36">
        <v>42837.459247685183</v>
      </c>
      <c r="AR1719" s="20" t="s">
        <v>51</v>
      </c>
      <c r="AS1719" s="25" t="s">
        <v>50</v>
      </c>
      <c r="AT1719" s="37">
        <v>42850.879733796297</v>
      </c>
      <c r="AU1719" s="21" t="s">
        <v>57</v>
      </c>
    </row>
    <row r="1720" spans="1:47" x14ac:dyDescent="0.2">
      <c r="A1720" s="4" t="s">
        <v>220</v>
      </c>
      <c r="B1720" s="14" t="s">
        <v>221</v>
      </c>
      <c r="C1720" s="34">
        <v>42836</v>
      </c>
      <c r="D1720" s="15">
        <v>15680</v>
      </c>
      <c r="E1720" s="15">
        <v>15580</v>
      </c>
      <c r="F1720" s="15">
        <v>0</v>
      </c>
      <c r="G1720" s="15">
        <v>0</v>
      </c>
      <c r="H1720" s="15">
        <v>0</v>
      </c>
      <c r="I1720" s="15">
        <v>100</v>
      </c>
      <c r="J1720" s="15">
        <v>1360.11</v>
      </c>
      <c r="K1720" s="15">
        <v>0</v>
      </c>
      <c r="L1720" s="15">
        <v>175</v>
      </c>
      <c r="M1720" s="15">
        <v>375</v>
      </c>
      <c r="N1720" s="15">
        <v>1500</v>
      </c>
      <c r="O1720" s="15">
        <v>14549.67</v>
      </c>
      <c r="P1720" s="15">
        <v>115</v>
      </c>
      <c r="Q1720" s="15">
        <v>1110</v>
      </c>
      <c r="R1720" s="15">
        <v>3315.44</v>
      </c>
      <c r="S1720" s="15">
        <v>15580</v>
      </c>
      <c r="T1720" s="15">
        <v>3510.11</v>
      </c>
      <c r="U1720" s="15">
        <v>0</v>
      </c>
      <c r="V1720" s="15">
        <v>0</v>
      </c>
      <c r="W1720" s="15">
        <v>17590.11</v>
      </c>
      <c r="X1720" s="16">
        <v>440</v>
      </c>
      <c r="Y1720" s="16">
        <v>0</v>
      </c>
      <c r="Z1720" s="16">
        <v>0</v>
      </c>
      <c r="AA1720" s="16">
        <v>0</v>
      </c>
      <c r="AB1720" s="16">
        <v>440</v>
      </c>
      <c r="AC1720" s="16">
        <v>0</v>
      </c>
      <c r="AD1720" s="15">
        <v>0</v>
      </c>
      <c r="AE1720" s="15">
        <v>13079.56</v>
      </c>
      <c r="AF1720" s="17">
        <v>-8.5</v>
      </c>
      <c r="AG1720" s="17">
        <v>0.44</v>
      </c>
      <c r="AH1720" s="17">
        <v>0</v>
      </c>
      <c r="AI1720" s="17">
        <v>0</v>
      </c>
      <c r="AJ1720" s="17">
        <v>0</v>
      </c>
      <c r="AK1720" s="17">
        <v>0</v>
      </c>
      <c r="AL1720" s="18">
        <v>210</v>
      </c>
      <c r="AM1720" s="18">
        <v>213</v>
      </c>
      <c r="AN1720" s="35">
        <v>42843</v>
      </c>
      <c r="AO1720" s="35">
        <v>42837</v>
      </c>
      <c r="AP1720" s="23" t="s">
        <v>50</v>
      </c>
      <c r="AQ1720" s="36">
        <v>42841.687638888892</v>
      </c>
      <c r="AR1720" s="20" t="s">
        <v>51</v>
      </c>
      <c r="AS1720" s="25" t="s">
        <v>50</v>
      </c>
      <c r="AT1720" s="37">
        <v>42850.879733796297</v>
      </c>
      <c r="AU1720" s="21" t="s">
        <v>57</v>
      </c>
    </row>
    <row r="1721" spans="1:47" x14ac:dyDescent="0.2">
      <c r="A1721" s="4" t="s">
        <v>220</v>
      </c>
      <c r="B1721" s="14" t="s">
        <v>221</v>
      </c>
      <c r="C1721" s="34">
        <v>42837</v>
      </c>
      <c r="D1721" s="15">
        <v>3405</v>
      </c>
      <c r="E1721" s="15">
        <v>3405</v>
      </c>
      <c r="F1721" s="15">
        <v>0</v>
      </c>
      <c r="G1721" s="15">
        <v>0</v>
      </c>
      <c r="H1721" s="15">
        <v>0</v>
      </c>
      <c r="I1721" s="15">
        <v>0</v>
      </c>
      <c r="J1721" s="15">
        <v>652.65</v>
      </c>
      <c r="K1721" s="15">
        <v>0</v>
      </c>
      <c r="L1721" s="15">
        <v>80</v>
      </c>
      <c r="M1721" s="15">
        <v>60</v>
      </c>
      <c r="N1721" s="15">
        <v>0</v>
      </c>
      <c r="O1721" s="15">
        <v>2701.5</v>
      </c>
      <c r="P1721" s="15">
        <v>0</v>
      </c>
      <c r="Q1721" s="15">
        <v>1451.15</v>
      </c>
      <c r="R1721" s="15">
        <v>45</v>
      </c>
      <c r="S1721" s="15">
        <v>3405</v>
      </c>
      <c r="T1721" s="15">
        <v>792.65</v>
      </c>
      <c r="U1721" s="15">
        <v>0</v>
      </c>
      <c r="V1721" s="15">
        <v>0</v>
      </c>
      <c r="W1721" s="15">
        <v>4197.6499999999996</v>
      </c>
      <c r="X1721" s="16">
        <v>0</v>
      </c>
      <c r="Y1721" s="16">
        <v>0</v>
      </c>
      <c r="Z1721" s="16">
        <v>0</v>
      </c>
      <c r="AA1721" s="16">
        <v>0</v>
      </c>
      <c r="AB1721" s="16">
        <v>0</v>
      </c>
      <c r="AC1721" s="16">
        <v>0</v>
      </c>
      <c r="AD1721" s="15">
        <v>0</v>
      </c>
      <c r="AE1721" s="15">
        <v>1908.85</v>
      </c>
      <c r="AF1721" s="17">
        <v>-21.64</v>
      </c>
      <c r="AG1721" s="17">
        <v>0.15</v>
      </c>
      <c r="AH1721" s="17">
        <v>0</v>
      </c>
      <c r="AI1721" s="17">
        <v>0</v>
      </c>
      <c r="AJ1721" s="17">
        <v>0</v>
      </c>
      <c r="AK1721" s="17">
        <v>0</v>
      </c>
      <c r="AL1721" s="18">
        <v>44</v>
      </c>
      <c r="AM1721" s="18">
        <v>45</v>
      </c>
      <c r="AN1721" s="35">
        <v>42844</v>
      </c>
      <c r="AO1721" s="35">
        <v>42838</v>
      </c>
      <c r="AP1721" s="23" t="s">
        <v>50</v>
      </c>
      <c r="AQ1721" s="36">
        <v>42842.379444444443</v>
      </c>
      <c r="AR1721" s="20" t="s">
        <v>51</v>
      </c>
      <c r="AS1721" s="25" t="s">
        <v>50</v>
      </c>
      <c r="AT1721" s="37">
        <v>42850.879733796297</v>
      </c>
      <c r="AU1721" s="21" t="s">
        <v>57</v>
      </c>
    </row>
    <row r="1722" spans="1:47" x14ac:dyDescent="0.2">
      <c r="A1722" s="4" t="s">
        <v>220</v>
      </c>
      <c r="B1722" s="14" t="s">
        <v>221</v>
      </c>
      <c r="C1722" s="34">
        <v>42842</v>
      </c>
      <c r="D1722" s="15">
        <v>45785</v>
      </c>
      <c r="E1722" s="15">
        <v>45535</v>
      </c>
      <c r="F1722" s="15">
        <v>0</v>
      </c>
      <c r="G1722" s="15">
        <v>0</v>
      </c>
      <c r="H1722" s="15">
        <v>0</v>
      </c>
      <c r="I1722" s="15">
        <v>250</v>
      </c>
      <c r="J1722" s="15">
        <v>7701.99</v>
      </c>
      <c r="K1722" s="15">
        <v>0</v>
      </c>
      <c r="L1722" s="15">
        <v>260</v>
      </c>
      <c r="M1722" s="15">
        <v>995</v>
      </c>
      <c r="N1722" s="15">
        <v>3600</v>
      </c>
      <c r="O1722" s="15">
        <v>46573.99</v>
      </c>
      <c r="P1722" s="15">
        <v>100</v>
      </c>
      <c r="Q1722" s="15">
        <v>2730</v>
      </c>
      <c r="R1722" s="15">
        <v>8938</v>
      </c>
      <c r="S1722" s="15">
        <v>45535</v>
      </c>
      <c r="T1722" s="15">
        <v>12806.99</v>
      </c>
      <c r="U1722" s="15">
        <v>0</v>
      </c>
      <c r="V1722" s="15">
        <v>0</v>
      </c>
      <c r="W1722" s="15">
        <v>54741.99</v>
      </c>
      <c r="X1722" s="16">
        <v>70</v>
      </c>
      <c r="Y1722" s="16">
        <v>0</v>
      </c>
      <c r="Z1722" s="16">
        <v>0</v>
      </c>
      <c r="AA1722" s="16">
        <v>0</v>
      </c>
      <c r="AB1722" s="16">
        <v>70</v>
      </c>
      <c r="AC1722" s="16">
        <v>0</v>
      </c>
      <c r="AD1722" s="15">
        <v>0</v>
      </c>
      <c r="AE1722" s="15">
        <v>37687</v>
      </c>
      <c r="AF1722" s="17">
        <v>-21.53</v>
      </c>
      <c r="AG1722" s="17">
        <v>0</v>
      </c>
      <c r="AH1722" s="17">
        <v>0</v>
      </c>
      <c r="AI1722" s="17">
        <v>0</v>
      </c>
      <c r="AJ1722" s="17">
        <v>0</v>
      </c>
      <c r="AK1722" s="17">
        <v>0</v>
      </c>
      <c r="AL1722" s="18">
        <v>736</v>
      </c>
      <c r="AM1722" s="18">
        <v>747</v>
      </c>
      <c r="AN1722" s="35">
        <v>42845</v>
      </c>
      <c r="AO1722" s="35">
        <v>42843</v>
      </c>
      <c r="AP1722" s="23" t="s">
        <v>50</v>
      </c>
      <c r="AQ1722" s="36">
        <v>42844.352025462962</v>
      </c>
      <c r="AR1722" s="20" t="s">
        <v>51</v>
      </c>
      <c r="AS1722" s="25" t="s">
        <v>50</v>
      </c>
      <c r="AT1722" s="37">
        <v>42850.879733796297</v>
      </c>
      <c r="AU1722" s="21" t="s">
        <v>57</v>
      </c>
    </row>
    <row r="1723" spans="1:47" x14ac:dyDescent="0.2">
      <c r="A1723" s="4" t="s">
        <v>220</v>
      </c>
      <c r="B1723" s="14" t="s">
        <v>221</v>
      </c>
      <c r="C1723" s="34">
        <v>42843</v>
      </c>
      <c r="D1723" s="15">
        <v>50965</v>
      </c>
      <c r="E1723" s="15">
        <v>50615</v>
      </c>
      <c r="F1723" s="15">
        <v>0</v>
      </c>
      <c r="G1723" s="15">
        <v>0</v>
      </c>
      <c r="H1723" s="15">
        <v>0</v>
      </c>
      <c r="I1723" s="15">
        <v>350</v>
      </c>
      <c r="J1723" s="15">
        <v>6446.64</v>
      </c>
      <c r="K1723" s="15">
        <v>0</v>
      </c>
      <c r="L1723" s="15">
        <v>445</v>
      </c>
      <c r="M1723" s="15">
        <v>1315</v>
      </c>
      <c r="N1723" s="15">
        <v>4400</v>
      </c>
      <c r="O1723" s="15">
        <v>51420.54</v>
      </c>
      <c r="P1723" s="15">
        <v>0</v>
      </c>
      <c r="Q1723" s="15">
        <v>2147</v>
      </c>
      <c r="R1723" s="15">
        <v>10004.1</v>
      </c>
      <c r="S1723" s="15">
        <v>50615</v>
      </c>
      <c r="T1723" s="15">
        <v>12956.64</v>
      </c>
      <c r="U1723" s="15">
        <v>0</v>
      </c>
      <c r="V1723" s="15">
        <v>0</v>
      </c>
      <c r="W1723" s="15">
        <v>59171.64</v>
      </c>
      <c r="X1723" s="16">
        <v>110</v>
      </c>
      <c r="Y1723" s="16">
        <v>0</v>
      </c>
      <c r="Z1723" s="16">
        <v>0</v>
      </c>
      <c r="AA1723" s="16">
        <v>0</v>
      </c>
      <c r="AB1723" s="16">
        <v>110</v>
      </c>
      <c r="AC1723" s="16">
        <v>0</v>
      </c>
      <c r="AD1723" s="15">
        <v>0</v>
      </c>
      <c r="AE1723" s="15">
        <v>43323.9</v>
      </c>
      <c r="AF1723" s="17">
        <v>-12.63</v>
      </c>
      <c r="AG1723" s="17">
        <v>0.1</v>
      </c>
      <c r="AH1723" s="17">
        <v>0</v>
      </c>
      <c r="AI1723" s="17">
        <v>0</v>
      </c>
      <c r="AJ1723" s="17">
        <v>0</v>
      </c>
      <c r="AK1723" s="17">
        <v>0</v>
      </c>
      <c r="AL1723" s="18">
        <v>687</v>
      </c>
      <c r="AM1723" s="18">
        <v>699</v>
      </c>
      <c r="AN1723" s="35">
        <v>42846</v>
      </c>
      <c r="AO1723" s="35">
        <v>42844</v>
      </c>
      <c r="AP1723" s="23" t="s">
        <v>50</v>
      </c>
      <c r="AQ1723" s="36">
        <v>42845.416435185187</v>
      </c>
      <c r="AR1723" s="20" t="s">
        <v>51</v>
      </c>
      <c r="AS1723" s="25" t="s">
        <v>50</v>
      </c>
      <c r="AT1723" s="37">
        <v>42850.879733796297</v>
      </c>
      <c r="AU1723" s="21" t="s">
        <v>57</v>
      </c>
    </row>
    <row r="1724" spans="1:47" x14ac:dyDescent="0.2">
      <c r="A1724" s="4" t="s">
        <v>220</v>
      </c>
      <c r="B1724" s="14" t="s">
        <v>221</v>
      </c>
      <c r="C1724" s="34">
        <v>42844</v>
      </c>
      <c r="D1724" s="15">
        <v>44015</v>
      </c>
      <c r="E1724" s="15">
        <v>43715</v>
      </c>
      <c r="F1724" s="15">
        <v>0</v>
      </c>
      <c r="G1724" s="15">
        <v>0</v>
      </c>
      <c r="H1724" s="15">
        <v>0</v>
      </c>
      <c r="I1724" s="15">
        <v>300</v>
      </c>
      <c r="J1724" s="15">
        <v>3461.73</v>
      </c>
      <c r="K1724" s="15">
        <v>0</v>
      </c>
      <c r="L1724" s="15">
        <v>180</v>
      </c>
      <c r="M1724" s="15">
        <v>1055</v>
      </c>
      <c r="N1724" s="15">
        <v>8000</v>
      </c>
      <c r="O1724" s="15">
        <v>41849.629999999997</v>
      </c>
      <c r="P1724" s="15">
        <v>0</v>
      </c>
      <c r="Q1724" s="15">
        <v>4665</v>
      </c>
      <c r="R1724" s="15">
        <v>10197.1</v>
      </c>
      <c r="S1724" s="15">
        <v>43715</v>
      </c>
      <c r="T1724" s="15">
        <v>12996.73</v>
      </c>
      <c r="U1724" s="15">
        <v>0</v>
      </c>
      <c r="V1724" s="15">
        <v>0</v>
      </c>
      <c r="W1724" s="15">
        <v>48711.73</v>
      </c>
      <c r="X1724" s="16">
        <v>150</v>
      </c>
      <c r="Y1724" s="16">
        <v>0</v>
      </c>
      <c r="Z1724" s="16">
        <v>0</v>
      </c>
      <c r="AA1724" s="16">
        <v>0</v>
      </c>
      <c r="AB1724" s="16">
        <v>150</v>
      </c>
      <c r="AC1724" s="16">
        <v>0</v>
      </c>
      <c r="AD1724" s="15">
        <v>0</v>
      </c>
      <c r="AE1724" s="15">
        <v>37302.9</v>
      </c>
      <c r="AF1724" s="17">
        <v>-65.89</v>
      </c>
      <c r="AG1724" s="17">
        <v>0.1</v>
      </c>
      <c r="AH1724" s="17">
        <v>0</v>
      </c>
      <c r="AI1724" s="17">
        <v>0</v>
      </c>
      <c r="AJ1724" s="17">
        <v>0</v>
      </c>
      <c r="AK1724" s="17">
        <v>0</v>
      </c>
      <c r="AL1724" s="18">
        <v>626</v>
      </c>
      <c r="AM1724" s="18">
        <v>642</v>
      </c>
      <c r="AN1724" s="35">
        <v>42849</v>
      </c>
      <c r="AO1724" s="35">
        <v>42845</v>
      </c>
      <c r="AP1724" s="23" t="s">
        <v>50</v>
      </c>
      <c r="AQ1724" s="36">
        <v>42845.639513888891</v>
      </c>
      <c r="AR1724" s="20" t="s">
        <v>51</v>
      </c>
      <c r="AS1724" s="25" t="s">
        <v>50</v>
      </c>
      <c r="AT1724" s="37">
        <v>42850.879733796297</v>
      </c>
      <c r="AU1724" s="21" t="s">
        <v>57</v>
      </c>
    </row>
    <row r="1725" spans="1:47" x14ac:dyDescent="0.2">
      <c r="A1725" s="4" t="s">
        <v>220</v>
      </c>
      <c r="B1725" s="14" t="s">
        <v>221</v>
      </c>
      <c r="C1725" s="34">
        <v>42845</v>
      </c>
      <c r="D1725" s="15">
        <v>35945</v>
      </c>
      <c r="E1725" s="15">
        <v>35795</v>
      </c>
      <c r="F1725" s="15">
        <v>0</v>
      </c>
      <c r="G1725" s="15">
        <v>0</v>
      </c>
      <c r="H1725" s="15">
        <v>0</v>
      </c>
      <c r="I1725" s="15">
        <v>150</v>
      </c>
      <c r="J1725" s="15">
        <v>4302.6899999999996</v>
      </c>
      <c r="K1725" s="15">
        <v>0</v>
      </c>
      <c r="L1725" s="15">
        <v>465</v>
      </c>
      <c r="M1725" s="15">
        <v>635</v>
      </c>
      <c r="N1725" s="15">
        <v>2300</v>
      </c>
      <c r="O1725" s="15">
        <v>35281.800000000003</v>
      </c>
      <c r="P1725" s="15">
        <v>0</v>
      </c>
      <c r="Q1725" s="15">
        <v>2840</v>
      </c>
      <c r="R1725" s="15">
        <v>5525.89</v>
      </c>
      <c r="S1725" s="15">
        <v>35795</v>
      </c>
      <c r="T1725" s="15">
        <v>7852.69</v>
      </c>
      <c r="U1725" s="15">
        <v>0</v>
      </c>
      <c r="V1725" s="15">
        <v>0</v>
      </c>
      <c r="W1725" s="15">
        <v>41347.69</v>
      </c>
      <c r="X1725" s="16">
        <v>110</v>
      </c>
      <c r="Y1725" s="16">
        <v>0</v>
      </c>
      <c r="Z1725" s="16">
        <v>0</v>
      </c>
      <c r="AA1725" s="16">
        <v>0</v>
      </c>
      <c r="AB1725" s="16">
        <v>110</v>
      </c>
      <c r="AC1725" s="16">
        <v>0</v>
      </c>
      <c r="AD1725" s="15">
        <v>0</v>
      </c>
      <c r="AE1725" s="15">
        <v>29989.11</v>
      </c>
      <c r="AF1725" s="17">
        <v>-29.45</v>
      </c>
      <c r="AG1725" s="17">
        <v>1.19</v>
      </c>
      <c r="AH1725" s="17">
        <v>0</v>
      </c>
      <c r="AI1725" s="17">
        <v>0</v>
      </c>
      <c r="AJ1725" s="17">
        <v>0</v>
      </c>
      <c r="AK1725" s="17">
        <v>0</v>
      </c>
      <c r="AL1725" s="18">
        <v>509</v>
      </c>
      <c r="AM1725" s="18">
        <v>527</v>
      </c>
      <c r="AN1725" s="35">
        <v>42850</v>
      </c>
      <c r="AO1725" s="35">
        <v>42846</v>
      </c>
      <c r="AP1725" s="23" t="s">
        <v>50</v>
      </c>
      <c r="AQ1725" s="36">
        <v>42848.848877314813</v>
      </c>
      <c r="AR1725" s="20" t="s">
        <v>51</v>
      </c>
      <c r="AS1725" s="25" t="s">
        <v>50</v>
      </c>
      <c r="AT1725" s="37">
        <v>42850.879733796297</v>
      </c>
      <c r="AU1725" s="21" t="s">
        <v>57</v>
      </c>
    </row>
    <row r="1726" spans="1:47" x14ac:dyDescent="0.2">
      <c r="A1726" s="4" t="s">
        <v>220</v>
      </c>
      <c r="B1726" s="14" t="s">
        <v>221</v>
      </c>
      <c r="C1726" s="34">
        <v>42846</v>
      </c>
      <c r="D1726" s="15">
        <v>47015</v>
      </c>
      <c r="E1726" s="15">
        <v>46515</v>
      </c>
      <c r="F1726" s="15">
        <v>0</v>
      </c>
      <c r="G1726" s="15">
        <v>0</v>
      </c>
      <c r="H1726" s="15">
        <v>0</v>
      </c>
      <c r="I1726" s="15">
        <v>500</v>
      </c>
      <c r="J1726" s="15">
        <v>4163.22</v>
      </c>
      <c r="K1726" s="15">
        <v>0</v>
      </c>
      <c r="L1726" s="15">
        <v>410</v>
      </c>
      <c r="M1726" s="15">
        <v>555</v>
      </c>
      <c r="N1726" s="15">
        <v>2900</v>
      </c>
      <c r="O1726" s="15">
        <v>46699.92</v>
      </c>
      <c r="P1726" s="15">
        <v>0</v>
      </c>
      <c r="Q1726" s="15">
        <v>2435</v>
      </c>
      <c r="R1726" s="15">
        <v>5908.3</v>
      </c>
      <c r="S1726" s="15">
        <v>46515</v>
      </c>
      <c r="T1726" s="15">
        <v>8528.2199999999993</v>
      </c>
      <c r="U1726" s="15">
        <v>0</v>
      </c>
      <c r="V1726" s="15">
        <v>0</v>
      </c>
      <c r="W1726" s="15">
        <v>52143.22</v>
      </c>
      <c r="X1726" s="16">
        <v>0</v>
      </c>
      <c r="Y1726" s="16">
        <v>0</v>
      </c>
      <c r="Z1726" s="16">
        <v>0</v>
      </c>
      <c r="AA1726" s="16">
        <v>0</v>
      </c>
      <c r="AB1726" s="16">
        <v>0</v>
      </c>
      <c r="AC1726" s="16">
        <v>0</v>
      </c>
      <c r="AD1726" s="15">
        <v>0</v>
      </c>
      <c r="AE1726" s="15">
        <v>41571.699999999997</v>
      </c>
      <c r="AF1726" s="17">
        <v>-25.52</v>
      </c>
      <c r="AG1726" s="17">
        <v>0.3</v>
      </c>
      <c r="AH1726" s="17">
        <v>0</v>
      </c>
      <c r="AI1726" s="17">
        <v>0</v>
      </c>
      <c r="AJ1726" s="17">
        <v>0</v>
      </c>
      <c r="AK1726" s="17">
        <v>0</v>
      </c>
      <c r="AL1726" s="18">
        <v>597</v>
      </c>
      <c r="AM1726" s="18">
        <v>612</v>
      </c>
      <c r="AN1726" s="35">
        <v>42851</v>
      </c>
      <c r="AO1726" s="35">
        <v>42847</v>
      </c>
      <c r="AP1726" s="23" t="s">
        <v>50</v>
      </c>
      <c r="AQ1726" s="36">
        <v>42849.736226851855</v>
      </c>
      <c r="AR1726" s="20" t="s">
        <v>71</v>
      </c>
      <c r="AS1726" s="25" t="s">
        <v>50</v>
      </c>
      <c r="AT1726" s="37">
        <v>42850.879733796297</v>
      </c>
      <c r="AU1726" s="21" t="s">
        <v>57</v>
      </c>
    </row>
    <row r="1727" spans="1:47" x14ac:dyDescent="0.2">
      <c r="A1727" s="4" t="s">
        <v>220</v>
      </c>
      <c r="B1727" s="14" t="s">
        <v>221</v>
      </c>
      <c r="C1727" s="34">
        <v>42847</v>
      </c>
      <c r="D1727" s="15">
        <v>25275</v>
      </c>
      <c r="E1727" s="15">
        <v>25125</v>
      </c>
      <c r="F1727" s="15">
        <v>0</v>
      </c>
      <c r="G1727" s="15">
        <v>0</v>
      </c>
      <c r="H1727" s="15">
        <v>0</v>
      </c>
      <c r="I1727" s="15">
        <v>150</v>
      </c>
      <c r="J1727" s="15">
        <v>2841.84</v>
      </c>
      <c r="K1727" s="15">
        <v>0</v>
      </c>
      <c r="L1727" s="15">
        <v>100</v>
      </c>
      <c r="M1727" s="15">
        <v>110</v>
      </c>
      <c r="N1727" s="15">
        <v>3400</v>
      </c>
      <c r="O1727" s="15">
        <v>26362.14</v>
      </c>
      <c r="P1727" s="15">
        <v>30</v>
      </c>
      <c r="Q1727" s="15">
        <v>1735.7</v>
      </c>
      <c r="R1727" s="15">
        <v>3599</v>
      </c>
      <c r="S1727" s="15">
        <v>25125</v>
      </c>
      <c r="T1727" s="15">
        <v>6601.84</v>
      </c>
      <c r="U1727" s="15">
        <v>0</v>
      </c>
      <c r="V1727" s="15">
        <v>0</v>
      </c>
      <c r="W1727" s="15">
        <v>28326.84</v>
      </c>
      <c r="X1727" s="16">
        <v>110</v>
      </c>
      <c r="Y1727" s="16">
        <v>0</v>
      </c>
      <c r="Z1727" s="16">
        <v>0</v>
      </c>
      <c r="AA1727" s="16">
        <v>0</v>
      </c>
      <c r="AB1727" s="16">
        <v>110</v>
      </c>
      <c r="AC1727" s="16">
        <v>0</v>
      </c>
      <c r="AD1727" s="15">
        <v>0</v>
      </c>
      <c r="AE1727" s="15">
        <v>23420.3</v>
      </c>
      <c r="AF1727" s="17">
        <v>-25.44</v>
      </c>
      <c r="AG1727" s="17">
        <v>0.7</v>
      </c>
      <c r="AH1727" s="17">
        <v>0</v>
      </c>
      <c r="AI1727" s="17">
        <v>0</v>
      </c>
      <c r="AJ1727" s="17">
        <v>0</v>
      </c>
      <c r="AK1727" s="17">
        <v>0</v>
      </c>
      <c r="AL1727" s="18">
        <v>380</v>
      </c>
      <c r="AM1727" s="18">
        <v>386</v>
      </c>
      <c r="AN1727" s="35">
        <v>42851</v>
      </c>
      <c r="AO1727" s="35">
        <v>42849</v>
      </c>
      <c r="AP1727" s="23" t="s">
        <v>50</v>
      </c>
      <c r="AQ1727" s="36">
        <v>42850.424120370371</v>
      </c>
      <c r="AR1727" s="20" t="s">
        <v>51</v>
      </c>
      <c r="AS1727" s="25" t="s">
        <v>50</v>
      </c>
      <c r="AT1727" s="37">
        <v>42850.879733796297</v>
      </c>
      <c r="AU1727" s="21" t="s">
        <v>57</v>
      </c>
    </row>
    <row r="1728" spans="1:47" x14ac:dyDescent="0.2">
      <c r="A1728" s="4" t="s">
        <v>220</v>
      </c>
      <c r="B1728" s="14" t="s">
        <v>221</v>
      </c>
      <c r="C1728" s="34">
        <v>42849</v>
      </c>
      <c r="D1728" s="15">
        <v>57400</v>
      </c>
      <c r="E1728" s="15">
        <v>56850</v>
      </c>
      <c r="F1728" s="15">
        <v>0</v>
      </c>
      <c r="G1728" s="15">
        <v>0</v>
      </c>
      <c r="H1728" s="15">
        <v>0</v>
      </c>
      <c r="I1728" s="15">
        <v>550</v>
      </c>
      <c r="J1728" s="15">
        <v>9018.2099999999991</v>
      </c>
      <c r="K1728" s="15">
        <v>0</v>
      </c>
      <c r="L1728" s="15">
        <v>510</v>
      </c>
      <c r="M1728" s="15">
        <v>645</v>
      </c>
      <c r="N1728" s="15">
        <v>4200</v>
      </c>
      <c r="O1728" s="15">
        <v>61834.36</v>
      </c>
      <c r="P1728" s="15">
        <v>0</v>
      </c>
      <c r="Q1728" s="15">
        <v>1610</v>
      </c>
      <c r="R1728" s="15">
        <v>8328.85</v>
      </c>
      <c r="S1728" s="15">
        <v>56850</v>
      </c>
      <c r="T1728" s="15">
        <v>14923.21</v>
      </c>
      <c r="U1728" s="15">
        <v>0</v>
      </c>
      <c r="V1728" s="15">
        <v>0</v>
      </c>
      <c r="W1728" s="15">
        <v>67573.210000000006</v>
      </c>
      <c r="X1728" s="16">
        <v>70</v>
      </c>
      <c r="Y1728" s="16">
        <v>0</v>
      </c>
      <c r="Z1728" s="16">
        <v>0</v>
      </c>
      <c r="AA1728" s="16">
        <v>0</v>
      </c>
      <c r="AB1728" s="16">
        <v>70</v>
      </c>
      <c r="AC1728" s="16">
        <v>0</v>
      </c>
      <c r="AD1728" s="15">
        <v>0</v>
      </c>
      <c r="AE1728" s="15">
        <v>51731.15</v>
      </c>
      <c r="AF1728" s="17">
        <v>-29.62</v>
      </c>
      <c r="AG1728" s="17">
        <v>0.85</v>
      </c>
      <c r="AH1728" s="17">
        <v>0</v>
      </c>
      <c r="AI1728" s="17">
        <v>0</v>
      </c>
      <c r="AJ1728" s="17">
        <v>0</v>
      </c>
      <c r="AK1728" s="17">
        <v>0</v>
      </c>
      <c r="AL1728" s="18">
        <v>757</v>
      </c>
      <c r="AM1728" s="18">
        <v>788</v>
      </c>
      <c r="AN1728" s="35">
        <v>42852</v>
      </c>
      <c r="AO1728" s="35">
        <v>42850</v>
      </c>
      <c r="AP1728" s="23" t="s">
        <v>50</v>
      </c>
      <c r="AQ1728" s="36">
        <v>42850.744537037041</v>
      </c>
      <c r="AR1728" s="20" t="s">
        <v>71</v>
      </c>
      <c r="AS1728" s="25" t="s">
        <v>50</v>
      </c>
      <c r="AT1728" s="37">
        <v>42850.879733796297</v>
      </c>
      <c r="AU1728" s="21" t="s">
        <v>57</v>
      </c>
    </row>
    <row r="1729" spans="1:47" x14ac:dyDescent="0.2">
      <c r="A1729" s="4" t="s">
        <v>220</v>
      </c>
      <c r="B1729" s="14" t="s">
        <v>221</v>
      </c>
      <c r="C1729" s="34">
        <v>42850</v>
      </c>
      <c r="D1729" s="15">
        <v>44575</v>
      </c>
      <c r="E1729" s="15">
        <v>44425</v>
      </c>
      <c r="F1729" s="15">
        <v>0</v>
      </c>
      <c r="G1729" s="15">
        <v>0</v>
      </c>
      <c r="H1729" s="15">
        <v>0</v>
      </c>
      <c r="I1729" s="15">
        <v>150</v>
      </c>
      <c r="J1729" s="15">
        <v>3460.83</v>
      </c>
      <c r="K1729" s="15">
        <v>0</v>
      </c>
      <c r="L1729" s="15">
        <v>240</v>
      </c>
      <c r="M1729" s="15">
        <v>2765</v>
      </c>
      <c r="N1729" s="15">
        <v>3000</v>
      </c>
      <c r="O1729" s="15">
        <v>46783.43</v>
      </c>
      <c r="P1729" s="15">
        <v>0</v>
      </c>
      <c r="Q1729" s="15">
        <v>1720</v>
      </c>
      <c r="R1729" s="15">
        <v>5537.4</v>
      </c>
      <c r="S1729" s="15">
        <v>44425</v>
      </c>
      <c r="T1729" s="15">
        <v>9615.83</v>
      </c>
      <c r="U1729" s="15">
        <v>0</v>
      </c>
      <c r="V1729" s="15">
        <v>0</v>
      </c>
      <c r="W1729" s="15">
        <v>51040.83</v>
      </c>
      <c r="X1729" s="16">
        <v>40</v>
      </c>
      <c r="Y1729" s="16">
        <v>0</v>
      </c>
      <c r="Z1729" s="16">
        <v>0</v>
      </c>
      <c r="AA1729" s="16">
        <v>0</v>
      </c>
      <c r="AB1729" s="16">
        <v>40</v>
      </c>
      <c r="AC1729" s="16">
        <v>0</v>
      </c>
      <c r="AD1729" s="15">
        <v>0</v>
      </c>
      <c r="AE1729" s="15">
        <v>40357.599999999999</v>
      </c>
      <c r="AF1729" s="17">
        <v>-30.86</v>
      </c>
      <c r="AG1729" s="17">
        <v>0.4</v>
      </c>
      <c r="AH1729" s="17">
        <v>0</v>
      </c>
      <c r="AI1729" s="17">
        <v>0</v>
      </c>
      <c r="AJ1729" s="17">
        <v>0</v>
      </c>
      <c r="AK1729" s="17">
        <v>0</v>
      </c>
      <c r="AL1729" s="18">
        <v>539</v>
      </c>
      <c r="AM1729" s="18">
        <v>568</v>
      </c>
      <c r="AN1729" s="35">
        <v>42853</v>
      </c>
      <c r="AO1729" s="35">
        <v>42851</v>
      </c>
      <c r="AP1729" s="23" t="s">
        <v>50</v>
      </c>
      <c r="AQ1729" s="36">
        <v>42851.786840277775</v>
      </c>
      <c r="AR1729" s="20" t="s">
        <v>71</v>
      </c>
      <c r="AS1729" s="25" t="s">
        <v>50</v>
      </c>
      <c r="AT1729" s="37">
        <v>42852.415972222225</v>
      </c>
      <c r="AU1729" s="21" t="s">
        <v>51</v>
      </c>
    </row>
    <row r="1730" spans="1:47" x14ac:dyDescent="0.2">
      <c r="A1730" s="4" t="s">
        <v>220</v>
      </c>
      <c r="B1730" s="14" t="s">
        <v>221</v>
      </c>
      <c r="C1730" s="34">
        <v>42851</v>
      </c>
      <c r="D1730" s="15">
        <v>45390</v>
      </c>
      <c r="E1730" s="15">
        <v>45240</v>
      </c>
      <c r="F1730" s="15">
        <v>0</v>
      </c>
      <c r="G1730" s="15">
        <v>0</v>
      </c>
      <c r="H1730" s="15">
        <v>0</v>
      </c>
      <c r="I1730" s="15">
        <v>150</v>
      </c>
      <c r="J1730" s="15">
        <v>2976.06</v>
      </c>
      <c r="K1730" s="15">
        <v>0</v>
      </c>
      <c r="L1730" s="15">
        <v>260</v>
      </c>
      <c r="M1730" s="15">
        <v>360</v>
      </c>
      <c r="N1730" s="15">
        <v>7100</v>
      </c>
      <c r="O1730" s="15">
        <v>37747.97</v>
      </c>
      <c r="P1730" s="15">
        <v>0</v>
      </c>
      <c r="Q1730" s="15">
        <v>4493.99</v>
      </c>
      <c r="R1730" s="15">
        <v>13844.1</v>
      </c>
      <c r="S1730" s="15">
        <v>45240</v>
      </c>
      <c r="T1730" s="15">
        <v>10846.06</v>
      </c>
      <c r="U1730" s="15">
        <v>0</v>
      </c>
      <c r="V1730" s="15">
        <v>0</v>
      </c>
      <c r="W1730" s="15">
        <v>48986.06</v>
      </c>
      <c r="X1730" s="16">
        <v>70</v>
      </c>
      <c r="Y1730" s="16">
        <v>0</v>
      </c>
      <c r="Z1730" s="16">
        <v>0</v>
      </c>
      <c r="AA1730" s="16">
        <v>0</v>
      </c>
      <c r="AB1730" s="16">
        <v>70</v>
      </c>
      <c r="AC1730" s="16">
        <v>0</v>
      </c>
      <c r="AD1730" s="15">
        <v>0</v>
      </c>
      <c r="AE1730" s="15">
        <v>34221.910000000003</v>
      </c>
      <c r="AF1730" s="17">
        <v>-47.22</v>
      </c>
      <c r="AG1730" s="17">
        <v>0.09</v>
      </c>
      <c r="AH1730" s="17">
        <v>0</v>
      </c>
      <c r="AI1730" s="17">
        <v>0</v>
      </c>
      <c r="AJ1730" s="17">
        <v>0</v>
      </c>
      <c r="AK1730" s="17">
        <v>0</v>
      </c>
      <c r="AL1730" s="18">
        <v>676</v>
      </c>
      <c r="AM1730" s="18">
        <v>686</v>
      </c>
      <c r="AN1730" s="35">
        <v>42857</v>
      </c>
      <c r="AO1730" s="35">
        <v>42852</v>
      </c>
      <c r="AP1730" s="23" t="s">
        <v>50</v>
      </c>
      <c r="AQ1730" s="36">
        <v>42852.790196759262</v>
      </c>
      <c r="AR1730" s="20" t="s">
        <v>71</v>
      </c>
      <c r="AS1730" s="25" t="s">
        <v>50</v>
      </c>
      <c r="AT1730" s="37">
        <v>42853.463414351849</v>
      </c>
      <c r="AU1730" s="21" t="s">
        <v>51</v>
      </c>
    </row>
    <row r="1731" spans="1:47" x14ac:dyDescent="0.2">
      <c r="A1731" s="4" t="s">
        <v>220</v>
      </c>
      <c r="B1731" s="14" t="s">
        <v>221</v>
      </c>
      <c r="C1731" s="34">
        <v>42852</v>
      </c>
      <c r="D1731" s="15">
        <v>42180</v>
      </c>
      <c r="E1731" s="15">
        <v>41880</v>
      </c>
      <c r="F1731" s="15">
        <v>0</v>
      </c>
      <c r="G1731" s="15">
        <v>0</v>
      </c>
      <c r="H1731" s="15">
        <v>0</v>
      </c>
      <c r="I1731" s="15">
        <v>300</v>
      </c>
      <c r="J1731" s="15">
        <v>5196.66</v>
      </c>
      <c r="K1731" s="15">
        <v>0</v>
      </c>
      <c r="L1731" s="15">
        <v>370</v>
      </c>
      <c r="M1731" s="15">
        <v>425</v>
      </c>
      <c r="N1731" s="15">
        <v>1000</v>
      </c>
      <c r="O1731" s="15">
        <v>41189.42</v>
      </c>
      <c r="P1731" s="15">
        <v>80</v>
      </c>
      <c r="Q1731" s="15">
        <v>3840</v>
      </c>
      <c r="R1731" s="15">
        <v>4062.24</v>
      </c>
      <c r="S1731" s="15">
        <v>41880</v>
      </c>
      <c r="T1731" s="15">
        <v>7291.66</v>
      </c>
      <c r="U1731" s="15">
        <v>0</v>
      </c>
      <c r="V1731" s="15">
        <v>0</v>
      </c>
      <c r="W1731" s="15">
        <v>48171.66</v>
      </c>
      <c r="X1731" s="16">
        <v>80</v>
      </c>
      <c r="Y1731" s="16">
        <v>0</v>
      </c>
      <c r="Z1731" s="16">
        <v>0</v>
      </c>
      <c r="AA1731" s="16">
        <v>0</v>
      </c>
      <c r="AB1731" s="16">
        <v>80</v>
      </c>
      <c r="AC1731" s="16">
        <v>0</v>
      </c>
      <c r="AD1731" s="15">
        <v>0</v>
      </c>
      <c r="AE1731" s="15">
        <v>35277.760000000002</v>
      </c>
      <c r="AF1731" s="17">
        <v>-57.87</v>
      </c>
      <c r="AG1731" s="17">
        <v>-0.91</v>
      </c>
      <c r="AH1731" s="17">
        <v>0</v>
      </c>
      <c r="AI1731" s="17">
        <v>0</v>
      </c>
      <c r="AJ1731" s="17">
        <v>-53.85</v>
      </c>
      <c r="AK1731" s="17">
        <v>0</v>
      </c>
      <c r="AL1731" s="18">
        <v>550</v>
      </c>
      <c r="AM1731" s="18">
        <v>579</v>
      </c>
      <c r="AN1731" s="35">
        <v>42858</v>
      </c>
      <c r="AO1731" s="35">
        <v>42853</v>
      </c>
      <c r="AP1731" s="23" t="s">
        <v>50</v>
      </c>
      <c r="AQ1731" s="36">
        <v>42857.399780092594</v>
      </c>
      <c r="AR1731" s="20" t="s">
        <v>51</v>
      </c>
      <c r="AS1731" s="25" t="s">
        <v>50</v>
      </c>
      <c r="AT1731" s="37">
        <v>42857.468946759262</v>
      </c>
      <c r="AU1731" s="21" t="s">
        <v>51</v>
      </c>
    </row>
    <row r="1732" spans="1:47" x14ac:dyDescent="0.2">
      <c r="A1732" s="4" t="s">
        <v>220</v>
      </c>
      <c r="B1732" s="14" t="s">
        <v>221</v>
      </c>
      <c r="C1732" s="34">
        <v>42853</v>
      </c>
      <c r="D1732" s="15">
        <v>42115</v>
      </c>
      <c r="E1732" s="15">
        <v>41865</v>
      </c>
      <c r="F1732" s="15">
        <v>0</v>
      </c>
      <c r="G1732" s="15">
        <v>0</v>
      </c>
      <c r="H1732" s="15">
        <v>0</v>
      </c>
      <c r="I1732" s="15">
        <v>250</v>
      </c>
      <c r="J1732" s="15">
        <v>2635.65</v>
      </c>
      <c r="K1732" s="15">
        <v>0</v>
      </c>
      <c r="L1732" s="15">
        <v>240</v>
      </c>
      <c r="M1732" s="15">
        <v>800</v>
      </c>
      <c r="N1732" s="15">
        <v>1600</v>
      </c>
      <c r="O1732" s="15">
        <v>38367.25</v>
      </c>
      <c r="P1732" s="15">
        <v>375</v>
      </c>
      <c r="Q1732" s="15">
        <v>4318</v>
      </c>
      <c r="R1732" s="15">
        <v>4330.3999999999996</v>
      </c>
      <c r="S1732" s="15">
        <v>41865</v>
      </c>
      <c r="T1732" s="15">
        <v>5525.65</v>
      </c>
      <c r="U1732" s="15">
        <v>0</v>
      </c>
      <c r="V1732" s="15">
        <v>0</v>
      </c>
      <c r="W1732" s="15">
        <v>45790.65</v>
      </c>
      <c r="X1732" s="16">
        <v>70</v>
      </c>
      <c r="Y1732" s="16">
        <v>0</v>
      </c>
      <c r="Z1732" s="16">
        <v>0</v>
      </c>
      <c r="AA1732" s="16">
        <v>0</v>
      </c>
      <c r="AB1732" s="16">
        <v>70</v>
      </c>
      <c r="AC1732" s="16">
        <v>0</v>
      </c>
      <c r="AD1732" s="15">
        <v>0</v>
      </c>
      <c r="AE1732" s="15">
        <v>34761.599999999999</v>
      </c>
      <c r="AF1732" s="17">
        <v>-36.61</v>
      </c>
      <c r="AG1732" s="17">
        <v>-0.4</v>
      </c>
      <c r="AH1732" s="17">
        <v>0</v>
      </c>
      <c r="AI1732" s="17">
        <v>0</v>
      </c>
      <c r="AJ1732" s="17">
        <v>0</v>
      </c>
      <c r="AK1732" s="17">
        <v>0</v>
      </c>
      <c r="AL1732" s="18">
        <v>594</v>
      </c>
      <c r="AM1732" s="18">
        <v>602</v>
      </c>
      <c r="AN1732" s="35">
        <v>42859</v>
      </c>
      <c r="AO1732" s="35">
        <v>42854</v>
      </c>
      <c r="AP1732" s="23" t="s">
        <v>50</v>
      </c>
      <c r="AQ1732" s="36">
        <v>42857.658275462964</v>
      </c>
      <c r="AR1732" s="20" t="s">
        <v>71</v>
      </c>
      <c r="AS1732" s="25" t="s">
        <v>50</v>
      </c>
      <c r="AT1732" s="37">
        <v>42857.881354166668</v>
      </c>
      <c r="AU1732" s="21" t="s">
        <v>51</v>
      </c>
    </row>
    <row r="1733" spans="1:47" x14ac:dyDescent="0.2">
      <c r="A1733" s="4" t="s">
        <v>220</v>
      </c>
      <c r="B1733" s="14" t="s">
        <v>221</v>
      </c>
      <c r="C1733" s="34">
        <v>42854</v>
      </c>
      <c r="D1733" s="15">
        <v>42110</v>
      </c>
      <c r="E1733" s="15">
        <v>41710</v>
      </c>
      <c r="F1733" s="15">
        <v>0</v>
      </c>
      <c r="G1733" s="15">
        <v>0</v>
      </c>
      <c r="H1733" s="15">
        <v>0</v>
      </c>
      <c r="I1733" s="15">
        <v>400</v>
      </c>
      <c r="J1733" s="15">
        <v>2819.16</v>
      </c>
      <c r="K1733" s="15">
        <v>0</v>
      </c>
      <c r="L1733" s="15">
        <v>260</v>
      </c>
      <c r="M1733" s="15">
        <v>1250</v>
      </c>
      <c r="N1733" s="15">
        <v>3000</v>
      </c>
      <c r="O1733" s="15">
        <v>41064.660000000003</v>
      </c>
      <c r="P1733" s="15">
        <v>0</v>
      </c>
      <c r="Q1733" s="15">
        <v>3049</v>
      </c>
      <c r="R1733" s="15">
        <v>5325.5</v>
      </c>
      <c r="S1733" s="15">
        <v>41710</v>
      </c>
      <c r="T1733" s="15">
        <v>7729.16</v>
      </c>
      <c r="U1733" s="15">
        <v>0</v>
      </c>
      <c r="V1733" s="15">
        <v>0</v>
      </c>
      <c r="W1733" s="15">
        <v>46439.16</v>
      </c>
      <c r="X1733" s="16">
        <v>140</v>
      </c>
      <c r="Y1733" s="16">
        <v>0</v>
      </c>
      <c r="Z1733" s="16">
        <v>0</v>
      </c>
      <c r="AA1733" s="16">
        <v>0</v>
      </c>
      <c r="AB1733" s="16">
        <v>140</v>
      </c>
      <c r="AC1733" s="16">
        <v>0</v>
      </c>
      <c r="AD1733" s="15">
        <v>0</v>
      </c>
      <c r="AE1733" s="15">
        <v>36875.5</v>
      </c>
      <c r="AF1733" s="17">
        <v>0</v>
      </c>
      <c r="AG1733" s="17">
        <v>0.5</v>
      </c>
      <c r="AH1733" s="17">
        <v>0</v>
      </c>
      <c r="AI1733" s="17">
        <v>-3049</v>
      </c>
      <c r="AJ1733" s="17">
        <v>0</v>
      </c>
      <c r="AK1733" s="17">
        <v>0</v>
      </c>
      <c r="AL1733" s="18">
        <v>536</v>
      </c>
      <c r="AM1733" s="18">
        <v>568</v>
      </c>
      <c r="AN1733" s="35">
        <v>42859</v>
      </c>
      <c r="AO1733" s="35">
        <v>42857</v>
      </c>
      <c r="AP1733" s="23" t="s">
        <v>50</v>
      </c>
      <c r="AQ1733" s="36">
        <v>42857.866828703707</v>
      </c>
      <c r="AR1733" s="20" t="s">
        <v>51</v>
      </c>
      <c r="AS1733" s="25" t="s">
        <v>50</v>
      </c>
      <c r="AT1733" s="37">
        <v>42857.881354166668</v>
      </c>
      <c r="AU1733" s="21" t="s">
        <v>51</v>
      </c>
    </row>
    <row r="1734" spans="1:47" x14ac:dyDescent="0.2">
      <c r="A1734" s="4" t="s">
        <v>222</v>
      </c>
      <c r="B1734" s="14" t="s">
        <v>223</v>
      </c>
      <c r="C1734" s="34">
        <v>42826</v>
      </c>
      <c r="D1734" s="15">
        <v>33495</v>
      </c>
      <c r="E1734" s="15">
        <v>33345</v>
      </c>
      <c r="F1734" s="15">
        <v>0</v>
      </c>
      <c r="G1734" s="15">
        <v>0</v>
      </c>
      <c r="H1734" s="15">
        <v>0</v>
      </c>
      <c r="I1734" s="15">
        <v>150</v>
      </c>
      <c r="J1734" s="15">
        <v>2801.01</v>
      </c>
      <c r="K1734" s="15">
        <v>0</v>
      </c>
      <c r="L1734" s="15">
        <v>240</v>
      </c>
      <c r="M1734" s="15">
        <v>205</v>
      </c>
      <c r="N1734" s="15">
        <v>0</v>
      </c>
      <c r="O1734" s="15">
        <v>23288.9</v>
      </c>
      <c r="P1734" s="15">
        <v>0</v>
      </c>
      <c r="Q1734" s="15">
        <v>0</v>
      </c>
      <c r="R1734" s="15">
        <v>13452.11</v>
      </c>
      <c r="S1734" s="15">
        <v>33345</v>
      </c>
      <c r="T1734" s="15">
        <v>3183.66</v>
      </c>
      <c r="U1734" s="15">
        <v>0</v>
      </c>
      <c r="V1734" s="15">
        <v>212.35</v>
      </c>
      <c r="W1734" s="15">
        <v>36741.01</v>
      </c>
      <c r="X1734" s="16">
        <v>0</v>
      </c>
      <c r="Y1734" s="16">
        <v>0</v>
      </c>
      <c r="Z1734" s="16">
        <v>0</v>
      </c>
      <c r="AA1734" s="16">
        <v>0</v>
      </c>
      <c r="AB1734" s="16">
        <v>0</v>
      </c>
      <c r="AC1734" s="16">
        <v>0</v>
      </c>
      <c r="AD1734" s="15">
        <v>0</v>
      </c>
      <c r="AE1734" s="15">
        <v>20042.89</v>
      </c>
      <c r="AF1734" s="17">
        <v>0</v>
      </c>
      <c r="AG1734" s="17">
        <v>0</v>
      </c>
      <c r="AH1734" s="17">
        <v>0</v>
      </c>
      <c r="AI1734" s="17">
        <v>0</v>
      </c>
      <c r="AJ1734" s="17">
        <v>0</v>
      </c>
      <c r="AK1734" s="17">
        <v>0</v>
      </c>
      <c r="AL1734" s="18">
        <v>420</v>
      </c>
      <c r="AM1734" s="18">
        <v>427</v>
      </c>
      <c r="AN1734" s="35">
        <v>42830</v>
      </c>
      <c r="AO1734" s="35">
        <v>42828</v>
      </c>
      <c r="AP1734" s="23" t="s">
        <v>50</v>
      </c>
      <c r="AQ1734" s="36">
        <v>42829.546099537038</v>
      </c>
      <c r="AR1734" s="20" t="s">
        <v>51</v>
      </c>
      <c r="AS1734" s="25" t="s">
        <v>50</v>
      </c>
      <c r="AT1734" s="37">
        <v>42850.879733796297</v>
      </c>
      <c r="AU1734" s="21" t="s">
        <v>57</v>
      </c>
    </row>
    <row r="1735" spans="1:47" x14ac:dyDescent="0.2">
      <c r="A1735" s="4" t="s">
        <v>222</v>
      </c>
      <c r="B1735" s="14" t="s">
        <v>223</v>
      </c>
      <c r="C1735" s="34">
        <v>42828</v>
      </c>
      <c r="D1735" s="15">
        <v>85260</v>
      </c>
      <c r="E1735" s="15">
        <v>84510</v>
      </c>
      <c r="F1735" s="15">
        <v>0</v>
      </c>
      <c r="G1735" s="15">
        <v>0</v>
      </c>
      <c r="H1735" s="15">
        <v>0</v>
      </c>
      <c r="I1735" s="15">
        <v>750</v>
      </c>
      <c r="J1735" s="15">
        <v>6199.65</v>
      </c>
      <c r="K1735" s="15">
        <v>0</v>
      </c>
      <c r="L1735" s="15">
        <v>325</v>
      </c>
      <c r="M1735" s="15">
        <v>225</v>
      </c>
      <c r="N1735" s="15">
        <v>7000</v>
      </c>
      <c r="O1735" s="15">
        <v>65572.399999999994</v>
      </c>
      <c r="P1735" s="15">
        <v>0</v>
      </c>
      <c r="Q1735" s="15">
        <v>0</v>
      </c>
      <c r="R1735" s="15">
        <v>33437.25</v>
      </c>
      <c r="S1735" s="15">
        <v>84510</v>
      </c>
      <c r="T1735" s="15">
        <v>14058.09</v>
      </c>
      <c r="U1735" s="15">
        <v>0</v>
      </c>
      <c r="V1735" s="15">
        <v>441.56</v>
      </c>
      <c r="W1735" s="15">
        <v>92009.65</v>
      </c>
      <c r="X1735" s="16">
        <v>0</v>
      </c>
      <c r="Y1735" s="16">
        <v>0</v>
      </c>
      <c r="Z1735" s="16">
        <v>0</v>
      </c>
      <c r="AA1735" s="16">
        <v>0</v>
      </c>
      <c r="AB1735" s="16">
        <v>0</v>
      </c>
      <c r="AC1735" s="16">
        <v>0</v>
      </c>
      <c r="AD1735" s="15">
        <v>0</v>
      </c>
      <c r="AE1735" s="15">
        <v>58822.75</v>
      </c>
      <c r="AF1735" s="17">
        <v>0</v>
      </c>
      <c r="AG1735" s="17">
        <v>0</v>
      </c>
      <c r="AH1735" s="17">
        <v>0</v>
      </c>
      <c r="AI1735" s="17">
        <v>0</v>
      </c>
      <c r="AJ1735" s="17">
        <v>0</v>
      </c>
      <c r="AK1735" s="17">
        <v>0</v>
      </c>
      <c r="AL1735" s="18">
        <v>889</v>
      </c>
      <c r="AM1735" s="18">
        <v>934</v>
      </c>
      <c r="AN1735" s="35">
        <v>42832</v>
      </c>
      <c r="AO1735" s="35">
        <v>42829</v>
      </c>
      <c r="AP1735" s="23" t="s">
        <v>50</v>
      </c>
      <c r="AQ1735" s="36">
        <v>42830.964016203703</v>
      </c>
      <c r="AR1735" s="20" t="s">
        <v>51</v>
      </c>
      <c r="AS1735" s="25" t="s">
        <v>50</v>
      </c>
      <c r="AT1735" s="37">
        <v>42850.879733796297</v>
      </c>
      <c r="AU1735" s="21" t="s">
        <v>57</v>
      </c>
    </row>
    <row r="1736" spans="1:47" x14ac:dyDescent="0.2">
      <c r="A1736" s="4" t="s">
        <v>222</v>
      </c>
      <c r="B1736" s="14" t="s">
        <v>223</v>
      </c>
      <c r="C1736" s="34">
        <v>42829</v>
      </c>
      <c r="D1736" s="15">
        <v>38650</v>
      </c>
      <c r="E1736" s="15">
        <v>38200</v>
      </c>
      <c r="F1736" s="15">
        <v>200</v>
      </c>
      <c r="G1736" s="15">
        <v>0</v>
      </c>
      <c r="H1736" s="15">
        <v>0</v>
      </c>
      <c r="I1736" s="15">
        <v>250</v>
      </c>
      <c r="J1736" s="15">
        <v>2831.4</v>
      </c>
      <c r="K1736" s="15">
        <v>0</v>
      </c>
      <c r="L1736" s="15">
        <v>50</v>
      </c>
      <c r="M1736" s="15">
        <v>0</v>
      </c>
      <c r="N1736" s="15">
        <v>800</v>
      </c>
      <c r="O1736" s="15">
        <v>31137.3</v>
      </c>
      <c r="P1736" s="15">
        <v>0</v>
      </c>
      <c r="Q1736" s="15">
        <v>0</v>
      </c>
      <c r="R1736" s="15">
        <v>11194.1</v>
      </c>
      <c r="S1736" s="15">
        <v>38200</v>
      </c>
      <c r="T1736" s="15">
        <v>4131.3999999999996</v>
      </c>
      <c r="U1736" s="15">
        <v>0</v>
      </c>
      <c r="V1736" s="15">
        <v>0</v>
      </c>
      <c r="W1736" s="15">
        <v>41531.4</v>
      </c>
      <c r="X1736" s="16">
        <v>0</v>
      </c>
      <c r="Y1736" s="16">
        <v>0</v>
      </c>
      <c r="Z1736" s="16">
        <v>0</v>
      </c>
      <c r="AA1736" s="16">
        <v>0</v>
      </c>
      <c r="AB1736" s="16">
        <v>0</v>
      </c>
      <c r="AC1736" s="16">
        <v>0</v>
      </c>
      <c r="AD1736" s="15">
        <v>0</v>
      </c>
      <c r="AE1736" s="15">
        <v>28255.9</v>
      </c>
      <c r="AF1736" s="17">
        <v>0</v>
      </c>
      <c r="AG1736" s="17">
        <v>0</v>
      </c>
      <c r="AH1736" s="17">
        <v>0</v>
      </c>
      <c r="AI1736" s="17">
        <v>0</v>
      </c>
      <c r="AJ1736" s="17">
        <v>0</v>
      </c>
      <c r="AK1736" s="17">
        <v>0</v>
      </c>
      <c r="AL1736" s="18">
        <v>448</v>
      </c>
      <c r="AM1736" s="18">
        <v>456</v>
      </c>
      <c r="AN1736" s="35">
        <v>42835</v>
      </c>
      <c r="AO1736" s="35">
        <v>42830</v>
      </c>
      <c r="AP1736" s="23" t="s">
        <v>50</v>
      </c>
      <c r="AQ1736" s="36">
        <v>42834.913900462961</v>
      </c>
      <c r="AR1736" s="20" t="s">
        <v>51</v>
      </c>
      <c r="AS1736" s="25" t="s">
        <v>50</v>
      </c>
      <c r="AT1736" s="37">
        <v>42850.879733796297</v>
      </c>
      <c r="AU1736" s="21" t="s">
        <v>57</v>
      </c>
    </row>
    <row r="1737" spans="1:47" x14ac:dyDescent="0.2">
      <c r="A1737" s="4" t="s">
        <v>222</v>
      </c>
      <c r="B1737" s="14" t="s">
        <v>223</v>
      </c>
      <c r="C1737" s="34">
        <v>42830</v>
      </c>
      <c r="D1737" s="15">
        <v>47320</v>
      </c>
      <c r="E1737" s="15">
        <v>47020</v>
      </c>
      <c r="F1737" s="15">
        <v>0</v>
      </c>
      <c r="G1737" s="15">
        <v>0</v>
      </c>
      <c r="H1737" s="15">
        <v>0</v>
      </c>
      <c r="I1737" s="15">
        <v>300</v>
      </c>
      <c r="J1737" s="15">
        <v>3693.72</v>
      </c>
      <c r="K1737" s="15">
        <v>0</v>
      </c>
      <c r="L1737" s="15">
        <v>310</v>
      </c>
      <c r="M1737" s="15">
        <v>30</v>
      </c>
      <c r="N1737" s="15">
        <v>1300</v>
      </c>
      <c r="O1737" s="15">
        <v>39810.1</v>
      </c>
      <c r="P1737" s="15">
        <v>0</v>
      </c>
      <c r="Q1737" s="15">
        <v>0</v>
      </c>
      <c r="R1737" s="15">
        <v>12843.62</v>
      </c>
      <c r="S1737" s="15">
        <v>47020</v>
      </c>
      <c r="T1737" s="15">
        <v>5633.72</v>
      </c>
      <c r="U1737" s="15">
        <v>0</v>
      </c>
      <c r="V1737" s="15">
        <v>0</v>
      </c>
      <c r="W1737" s="15">
        <v>51353.72</v>
      </c>
      <c r="X1737" s="16">
        <v>0</v>
      </c>
      <c r="Y1737" s="16">
        <v>0</v>
      </c>
      <c r="Z1737" s="16">
        <v>0</v>
      </c>
      <c r="AA1737" s="16">
        <v>0</v>
      </c>
      <c r="AB1737" s="16">
        <v>0</v>
      </c>
      <c r="AC1737" s="16">
        <v>0</v>
      </c>
      <c r="AD1737" s="15">
        <v>0</v>
      </c>
      <c r="AE1737" s="15">
        <v>35776.379999999997</v>
      </c>
      <c r="AF1737" s="17">
        <v>0</v>
      </c>
      <c r="AG1737" s="17">
        <v>0</v>
      </c>
      <c r="AH1737" s="17">
        <v>0</v>
      </c>
      <c r="AI1737" s="17">
        <v>0</v>
      </c>
      <c r="AJ1737" s="17">
        <v>0</v>
      </c>
      <c r="AK1737" s="17">
        <v>0</v>
      </c>
      <c r="AL1737" s="18">
        <v>569</v>
      </c>
      <c r="AM1737" s="18">
        <v>575</v>
      </c>
      <c r="AN1737" s="35">
        <v>42835</v>
      </c>
      <c r="AO1737" s="35">
        <v>42832</v>
      </c>
      <c r="AP1737" s="23" t="s">
        <v>50</v>
      </c>
      <c r="AQ1737" s="36">
        <v>42835.383576388886</v>
      </c>
      <c r="AR1737" s="20" t="s">
        <v>51</v>
      </c>
      <c r="AS1737" s="25" t="s">
        <v>50</v>
      </c>
      <c r="AT1737" s="37">
        <v>42850.879733796297</v>
      </c>
      <c r="AU1737" s="21" t="s">
        <v>57</v>
      </c>
    </row>
    <row r="1738" spans="1:47" x14ac:dyDescent="0.2">
      <c r="A1738" s="4" t="s">
        <v>222</v>
      </c>
      <c r="B1738" s="14" t="s">
        <v>223</v>
      </c>
      <c r="C1738" s="34">
        <v>42832</v>
      </c>
      <c r="D1738" s="15">
        <v>66000</v>
      </c>
      <c r="E1738" s="15">
        <v>65650</v>
      </c>
      <c r="F1738" s="15">
        <v>0</v>
      </c>
      <c r="G1738" s="15">
        <v>0</v>
      </c>
      <c r="H1738" s="15">
        <v>0</v>
      </c>
      <c r="I1738" s="15">
        <v>350</v>
      </c>
      <c r="J1738" s="15">
        <v>4044.63</v>
      </c>
      <c r="K1738" s="15">
        <v>0</v>
      </c>
      <c r="L1738" s="15">
        <v>765</v>
      </c>
      <c r="M1738" s="15">
        <v>1160</v>
      </c>
      <c r="N1738" s="15">
        <v>2600</v>
      </c>
      <c r="O1738" s="15">
        <v>54775.78</v>
      </c>
      <c r="P1738" s="15">
        <v>0</v>
      </c>
      <c r="Q1738" s="15">
        <v>0</v>
      </c>
      <c r="R1738" s="15">
        <v>19793.849999999999</v>
      </c>
      <c r="S1738" s="15">
        <v>65650</v>
      </c>
      <c r="T1738" s="15">
        <v>8919.6299999999992</v>
      </c>
      <c r="U1738" s="15">
        <v>0</v>
      </c>
      <c r="V1738" s="15">
        <v>0</v>
      </c>
      <c r="W1738" s="15">
        <v>71969.63</v>
      </c>
      <c r="X1738" s="16">
        <v>0</v>
      </c>
      <c r="Y1738" s="16">
        <v>0</v>
      </c>
      <c r="Z1738" s="16">
        <v>0</v>
      </c>
      <c r="AA1738" s="16">
        <v>0</v>
      </c>
      <c r="AB1738" s="16">
        <v>0</v>
      </c>
      <c r="AC1738" s="16">
        <v>0</v>
      </c>
      <c r="AD1738" s="15">
        <v>0</v>
      </c>
      <c r="AE1738" s="15">
        <v>48806.15</v>
      </c>
      <c r="AF1738" s="17">
        <v>0</v>
      </c>
      <c r="AG1738" s="17">
        <v>0</v>
      </c>
      <c r="AH1738" s="17">
        <v>0</v>
      </c>
      <c r="AI1738" s="17">
        <v>0</v>
      </c>
      <c r="AJ1738" s="17">
        <v>0</v>
      </c>
      <c r="AK1738" s="17">
        <v>0</v>
      </c>
      <c r="AL1738" s="18">
        <v>749</v>
      </c>
      <c r="AM1738" s="18">
        <v>770</v>
      </c>
      <c r="AN1738" s="35">
        <v>42837</v>
      </c>
      <c r="AO1738" s="35">
        <v>42833</v>
      </c>
      <c r="AP1738" s="23" t="s">
        <v>50</v>
      </c>
      <c r="AQ1738" s="36">
        <v>42835.624155092592</v>
      </c>
      <c r="AR1738" s="20" t="s">
        <v>51</v>
      </c>
      <c r="AS1738" s="25" t="s">
        <v>50</v>
      </c>
      <c r="AT1738" s="37">
        <v>42850.879733796297</v>
      </c>
      <c r="AU1738" s="21" t="s">
        <v>57</v>
      </c>
    </row>
    <row r="1739" spans="1:47" x14ac:dyDescent="0.2">
      <c r="A1739" s="4" t="s">
        <v>222</v>
      </c>
      <c r="B1739" s="14" t="s">
        <v>223</v>
      </c>
      <c r="C1739" s="34">
        <v>42833</v>
      </c>
      <c r="D1739" s="15">
        <v>42865</v>
      </c>
      <c r="E1739" s="15">
        <v>42515</v>
      </c>
      <c r="F1739" s="15">
        <v>0</v>
      </c>
      <c r="G1739" s="15">
        <v>0</v>
      </c>
      <c r="H1739" s="15">
        <v>0</v>
      </c>
      <c r="I1739" s="15">
        <v>350</v>
      </c>
      <c r="J1739" s="15">
        <v>3606.3</v>
      </c>
      <c r="K1739" s="15">
        <v>0</v>
      </c>
      <c r="L1739" s="15">
        <v>480</v>
      </c>
      <c r="M1739" s="15">
        <v>490</v>
      </c>
      <c r="N1739" s="15">
        <v>1000</v>
      </c>
      <c r="O1739" s="15">
        <v>37399.15</v>
      </c>
      <c r="P1739" s="15">
        <v>0</v>
      </c>
      <c r="Q1739" s="15">
        <v>0</v>
      </c>
      <c r="R1739" s="15">
        <v>11042.15</v>
      </c>
      <c r="S1739" s="15">
        <v>42515</v>
      </c>
      <c r="T1739" s="15">
        <v>5926.3</v>
      </c>
      <c r="U1739" s="15">
        <v>0</v>
      </c>
      <c r="V1739" s="15">
        <v>0</v>
      </c>
      <c r="W1739" s="15">
        <v>47441.3</v>
      </c>
      <c r="X1739" s="16">
        <v>0</v>
      </c>
      <c r="Y1739" s="16">
        <v>0</v>
      </c>
      <c r="Z1739" s="16">
        <v>0</v>
      </c>
      <c r="AA1739" s="16">
        <v>0</v>
      </c>
      <c r="AB1739" s="16">
        <v>0</v>
      </c>
      <c r="AC1739" s="16">
        <v>0</v>
      </c>
      <c r="AD1739" s="15">
        <v>0</v>
      </c>
      <c r="AE1739" s="15">
        <v>32822.85</v>
      </c>
      <c r="AF1739" s="17">
        <v>0</v>
      </c>
      <c r="AG1739" s="17">
        <v>0</v>
      </c>
      <c r="AH1739" s="17">
        <v>0</v>
      </c>
      <c r="AI1739" s="17">
        <v>0</v>
      </c>
      <c r="AJ1739" s="17">
        <v>0</v>
      </c>
      <c r="AK1739" s="17">
        <v>0</v>
      </c>
      <c r="AL1739" s="18">
        <v>450</v>
      </c>
      <c r="AM1739" s="18">
        <v>465</v>
      </c>
      <c r="AN1739" s="35">
        <v>42837</v>
      </c>
      <c r="AO1739" s="35">
        <v>42835</v>
      </c>
      <c r="AP1739" s="23" t="s">
        <v>50</v>
      </c>
      <c r="AQ1739" s="36">
        <v>42836.579004629632</v>
      </c>
      <c r="AR1739" s="20" t="s">
        <v>51</v>
      </c>
      <c r="AS1739" s="25" t="s">
        <v>50</v>
      </c>
      <c r="AT1739" s="37">
        <v>42850.879733796297</v>
      </c>
      <c r="AU1739" s="21" t="s">
        <v>57</v>
      </c>
    </row>
    <row r="1740" spans="1:47" x14ac:dyDescent="0.2">
      <c r="A1740" s="4" t="s">
        <v>222</v>
      </c>
      <c r="B1740" s="14" t="s">
        <v>223</v>
      </c>
      <c r="C1740" s="34">
        <v>42835</v>
      </c>
      <c r="D1740" s="15">
        <v>56400</v>
      </c>
      <c r="E1740" s="15">
        <v>56050</v>
      </c>
      <c r="F1740" s="15">
        <v>0</v>
      </c>
      <c r="G1740" s="15">
        <v>0</v>
      </c>
      <c r="H1740" s="15">
        <v>0</v>
      </c>
      <c r="I1740" s="15">
        <v>350</v>
      </c>
      <c r="J1740" s="15">
        <v>4047.27</v>
      </c>
      <c r="K1740" s="15">
        <v>0</v>
      </c>
      <c r="L1740" s="15">
        <v>630</v>
      </c>
      <c r="M1740" s="15">
        <v>245</v>
      </c>
      <c r="N1740" s="15">
        <v>2600</v>
      </c>
      <c r="O1740" s="15">
        <v>42887.85</v>
      </c>
      <c r="P1740" s="15">
        <v>0</v>
      </c>
      <c r="Q1740" s="15">
        <v>0</v>
      </c>
      <c r="R1740" s="15">
        <v>21034.42</v>
      </c>
      <c r="S1740" s="15">
        <v>56050</v>
      </c>
      <c r="T1740" s="15">
        <v>7872.27</v>
      </c>
      <c r="U1740" s="15">
        <v>0</v>
      </c>
      <c r="V1740" s="15">
        <v>0</v>
      </c>
      <c r="W1740" s="15">
        <v>61322.27</v>
      </c>
      <c r="X1740" s="16">
        <v>0</v>
      </c>
      <c r="Y1740" s="16">
        <v>0</v>
      </c>
      <c r="Z1740" s="16">
        <v>0</v>
      </c>
      <c r="AA1740" s="16">
        <v>0</v>
      </c>
      <c r="AB1740" s="16">
        <v>0</v>
      </c>
      <c r="AC1740" s="16">
        <v>0</v>
      </c>
      <c r="AD1740" s="15">
        <v>0</v>
      </c>
      <c r="AE1740" s="15">
        <v>37965.58</v>
      </c>
      <c r="AF1740" s="17">
        <v>0</v>
      </c>
      <c r="AG1740" s="17">
        <v>0</v>
      </c>
      <c r="AH1740" s="17">
        <v>150</v>
      </c>
      <c r="AI1740" s="17">
        <v>0</v>
      </c>
      <c r="AJ1740" s="17">
        <v>0</v>
      </c>
      <c r="AK1740" s="17">
        <v>0</v>
      </c>
      <c r="AL1740" s="18">
        <v>610</v>
      </c>
      <c r="AM1740" s="18">
        <v>633</v>
      </c>
      <c r="AN1740" s="35">
        <v>42842</v>
      </c>
      <c r="AO1740" s="35">
        <v>42836</v>
      </c>
      <c r="AP1740" s="23" t="s">
        <v>50</v>
      </c>
      <c r="AQ1740" s="36">
        <v>42837.454131944447</v>
      </c>
      <c r="AR1740" s="20" t="s">
        <v>51</v>
      </c>
      <c r="AS1740" s="25" t="s">
        <v>50</v>
      </c>
      <c r="AT1740" s="37">
        <v>42850.879733796297</v>
      </c>
      <c r="AU1740" s="21" t="s">
        <v>57</v>
      </c>
    </row>
    <row r="1741" spans="1:47" x14ac:dyDescent="0.2">
      <c r="A1741" s="4" t="s">
        <v>222</v>
      </c>
      <c r="B1741" s="14" t="s">
        <v>223</v>
      </c>
      <c r="C1741" s="34">
        <v>42836</v>
      </c>
      <c r="D1741" s="15">
        <v>12260</v>
      </c>
      <c r="E1741" s="15">
        <v>12210</v>
      </c>
      <c r="F1741" s="15">
        <v>0</v>
      </c>
      <c r="G1741" s="15">
        <v>0</v>
      </c>
      <c r="H1741" s="15">
        <v>0</v>
      </c>
      <c r="I1741" s="15">
        <v>50</v>
      </c>
      <c r="J1741" s="15">
        <v>672.57</v>
      </c>
      <c r="K1741" s="15">
        <v>0</v>
      </c>
      <c r="L1741" s="15">
        <v>60</v>
      </c>
      <c r="M1741" s="15">
        <v>10</v>
      </c>
      <c r="N1741" s="15">
        <v>0</v>
      </c>
      <c r="O1741" s="15">
        <v>8395.6</v>
      </c>
      <c r="P1741" s="15">
        <v>0</v>
      </c>
      <c r="Q1741" s="15">
        <v>0</v>
      </c>
      <c r="R1741" s="15">
        <v>4606.97</v>
      </c>
      <c r="S1741" s="15">
        <v>12210</v>
      </c>
      <c r="T1741" s="15">
        <v>792.57</v>
      </c>
      <c r="U1741" s="15">
        <v>0</v>
      </c>
      <c r="V1741" s="15">
        <v>0</v>
      </c>
      <c r="W1741" s="15">
        <v>13002.57</v>
      </c>
      <c r="X1741" s="16">
        <v>0</v>
      </c>
      <c r="Y1741" s="16">
        <v>0</v>
      </c>
      <c r="Z1741" s="16">
        <v>0</v>
      </c>
      <c r="AA1741" s="16">
        <v>0</v>
      </c>
      <c r="AB1741" s="16">
        <v>0</v>
      </c>
      <c r="AC1741" s="16">
        <v>0</v>
      </c>
      <c r="AD1741" s="15">
        <v>0</v>
      </c>
      <c r="AE1741" s="15">
        <v>7653.03</v>
      </c>
      <c r="AF1741" s="17">
        <v>0</v>
      </c>
      <c r="AG1741" s="17">
        <v>0</v>
      </c>
      <c r="AH1741" s="17">
        <v>0</v>
      </c>
      <c r="AI1741" s="17">
        <v>0</v>
      </c>
      <c r="AJ1741" s="17">
        <v>0</v>
      </c>
      <c r="AK1741" s="17">
        <v>0</v>
      </c>
      <c r="AL1741" s="18">
        <v>138</v>
      </c>
      <c r="AM1741" s="18">
        <v>142</v>
      </c>
      <c r="AN1741" s="35">
        <v>42843</v>
      </c>
      <c r="AO1741" s="35">
        <v>42837</v>
      </c>
      <c r="AP1741" s="23" t="s">
        <v>50</v>
      </c>
      <c r="AQ1741" s="36">
        <v>42841.682939814818</v>
      </c>
      <c r="AR1741" s="20" t="s">
        <v>51</v>
      </c>
      <c r="AS1741" s="25" t="s">
        <v>50</v>
      </c>
      <c r="AT1741" s="37">
        <v>42850.879733796297</v>
      </c>
      <c r="AU1741" s="21" t="s">
        <v>57</v>
      </c>
    </row>
    <row r="1742" spans="1:47" x14ac:dyDescent="0.2">
      <c r="A1742" s="4" t="s">
        <v>222</v>
      </c>
      <c r="B1742" s="14" t="s">
        <v>223</v>
      </c>
      <c r="C1742" s="34">
        <v>42837</v>
      </c>
      <c r="D1742" s="15">
        <v>2340</v>
      </c>
      <c r="E1742" s="15">
        <v>2340</v>
      </c>
      <c r="F1742" s="15">
        <v>0</v>
      </c>
      <c r="G1742" s="15">
        <v>0</v>
      </c>
      <c r="H1742" s="15">
        <v>0</v>
      </c>
      <c r="I1742" s="15">
        <v>0</v>
      </c>
      <c r="J1742" s="15">
        <v>126</v>
      </c>
      <c r="K1742" s="15">
        <v>0</v>
      </c>
      <c r="L1742" s="15">
        <v>60</v>
      </c>
      <c r="M1742" s="15">
        <v>165</v>
      </c>
      <c r="N1742" s="15">
        <v>0</v>
      </c>
      <c r="O1742" s="15">
        <v>2691</v>
      </c>
      <c r="P1742" s="15">
        <v>0</v>
      </c>
      <c r="Q1742" s="15">
        <v>0</v>
      </c>
      <c r="R1742" s="15">
        <v>0</v>
      </c>
      <c r="S1742" s="15">
        <v>2340</v>
      </c>
      <c r="T1742" s="15">
        <v>351</v>
      </c>
      <c r="U1742" s="15">
        <v>0</v>
      </c>
      <c r="V1742" s="15">
        <v>0</v>
      </c>
      <c r="W1742" s="15">
        <v>2691</v>
      </c>
      <c r="X1742" s="16">
        <v>0</v>
      </c>
      <c r="Y1742" s="16">
        <v>0</v>
      </c>
      <c r="Z1742" s="16">
        <v>0</v>
      </c>
      <c r="AA1742" s="16">
        <v>0</v>
      </c>
      <c r="AB1742" s="16">
        <v>0</v>
      </c>
      <c r="AC1742" s="16">
        <v>0</v>
      </c>
      <c r="AD1742" s="15">
        <v>0</v>
      </c>
      <c r="AE1742" s="15">
        <v>2340</v>
      </c>
      <c r="AF1742" s="17">
        <v>0</v>
      </c>
      <c r="AG1742" s="17">
        <v>0</v>
      </c>
      <c r="AH1742" s="17">
        <v>0</v>
      </c>
      <c r="AI1742" s="17">
        <v>0</v>
      </c>
      <c r="AJ1742" s="17">
        <v>0</v>
      </c>
      <c r="AK1742" s="17">
        <v>0</v>
      </c>
      <c r="AL1742" s="18">
        <v>33</v>
      </c>
      <c r="AM1742" s="18">
        <v>33</v>
      </c>
      <c r="AN1742" s="35">
        <v>42844</v>
      </c>
      <c r="AO1742" s="35">
        <v>42838</v>
      </c>
      <c r="AP1742" s="23" t="s">
        <v>50</v>
      </c>
      <c r="AQ1742" s="36">
        <v>42841.915127314816</v>
      </c>
      <c r="AR1742" s="20" t="s">
        <v>51</v>
      </c>
      <c r="AS1742" s="25" t="s">
        <v>50</v>
      </c>
      <c r="AT1742" s="37">
        <v>42850.879733796297</v>
      </c>
      <c r="AU1742" s="21" t="s">
        <v>57</v>
      </c>
    </row>
    <row r="1743" spans="1:47" x14ac:dyDescent="0.2">
      <c r="A1743" s="4" t="s">
        <v>222</v>
      </c>
      <c r="B1743" s="14" t="s">
        <v>223</v>
      </c>
      <c r="C1743" s="34">
        <v>42842</v>
      </c>
      <c r="D1743" s="15">
        <v>64000</v>
      </c>
      <c r="E1743" s="15">
        <v>63350</v>
      </c>
      <c r="F1743" s="15">
        <v>0</v>
      </c>
      <c r="G1743" s="15">
        <v>0</v>
      </c>
      <c r="H1743" s="15">
        <v>0</v>
      </c>
      <c r="I1743" s="15">
        <v>650</v>
      </c>
      <c r="J1743" s="15">
        <v>7135.11</v>
      </c>
      <c r="K1743" s="15">
        <v>0</v>
      </c>
      <c r="L1743" s="15">
        <v>500</v>
      </c>
      <c r="M1743" s="15">
        <v>640</v>
      </c>
      <c r="N1743" s="15">
        <v>8300</v>
      </c>
      <c r="O1743" s="15">
        <v>54551.64</v>
      </c>
      <c r="P1743" s="15">
        <v>0</v>
      </c>
      <c r="Q1743" s="15">
        <v>0</v>
      </c>
      <c r="R1743" s="15">
        <v>26023.47</v>
      </c>
      <c r="S1743" s="15">
        <v>63350</v>
      </c>
      <c r="T1743" s="15">
        <v>17225.11</v>
      </c>
      <c r="U1743" s="15">
        <v>0</v>
      </c>
      <c r="V1743" s="15">
        <v>0</v>
      </c>
      <c r="W1743" s="15">
        <v>72275.11</v>
      </c>
      <c r="X1743" s="16">
        <v>0</v>
      </c>
      <c r="Y1743" s="16">
        <v>0</v>
      </c>
      <c r="Z1743" s="16">
        <v>0</v>
      </c>
      <c r="AA1743" s="16">
        <v>0</v>
      </c>
      <c r="AB1743" s="16">
        <v>0</v>
      </c>
      <c r="AC1743" s="16">
        <v>0</v>
      </c>
      <c r="AD1743" s="15">
        <v>0</v>
      </c>
      <c r="AE1743" s="15">
        <v>46276.53</v>
      </c>
      <c r="AF1743" s="17">
        <v>0</v>
      </c>
      <c r="AG1743" s="17">
        <v>0</v>
      </c>
      <c r="AH1743" s="17">
        <v>0</v>
      </c>
      <c r="AI1743" s="17">
        <v>0</v>
      </c>
      <c r="AJ1743" s="17">
        <v>0</v>
      </c>
      <c r="AK1743" s="17">
        <v>0</v>
      </c>
      <c r="AL1743" s="18">
        <v>763</v>
      </c>
      <c r="AM1743" s="18">
        <v>772</v>
      </c>
      <c r="AN1743" s="35">
        <v>42845</v>
      </c>
      <c r="AO1743" s="35">
        <v>42843</v>
      </c>
      <c r="AP1743" s="23" t="s">
        <v>50</v>
      </c>
      <c r="AQ1743" s="36">
        <v>42843.77716435185</v>
      </c>
      <c r="AR1743" s="20" t="s">
        <v>51</v>
      </c>
      <c r="AS1743" s="25" t="s">
        <v>50</v>
      </c>
      <c r="AT1743" s="37">
        <v>42850.879733796297</v>
      </c>
      <c r="AU1743" s="21" t="s">
        <v>57</v>
      </c>
    </row>
    <row r="1744" spans="1:47" x14ac:dyDescent="0.2">
      <c r="A1744" s="4" t="s">
        <v>222</v>
      </c>
      <c r="B1744" s="14" t="s">
        <v>223</v>
      </c>
      <c r="C1744" s="34">
        <v>42843</v>
      </c>
      <c r="D1744" s="15">
        <v>42260</v>
      </c>
      <c r="E1744" s="15">
        <v>41910</v>
      </c>
      <c r="F1744" s="15">
        <v>0</v>
      </c>
      <c r="G1744" s="15">
        <v>0</v>
      </c>
      <c r="H1744" s="15">
        <v>0</v>
      </c>
      <c r="I1744" s="15">
        <v>350</v>
      </c>
      <c r="J1744" s="15">
        <v>2700.18</v>
      </c>
      <c r="K1744" s="15">
        <v>0</v>
      </c>
      <c r="L1744" s="15">
        <v>445</v>
      </c>
      <c r="M1744" s="15">
        <v>455</v>
      </c>
      <c r="N1744" s="15">
        <v>4500</v>
      </c>
      <c r="O1744" s="15">
        <v>35608.5</v>
      </c>
      <c r="P1744" s="15">
        <v>0</v>
      </c>
      <c r="Q1744" s="15">
        <v>0</v>
      </c>
      <c r="R1744" s="15">
        <v>14751.68</v>
      </c>
      <c r="S1744" s="15">
        <v>41910</v>
      </c>
      <c r="T1744" s="15">
        <v>8450.18</v>
      </c>
      <c r="U1744" s="15">
        <v>0</v>
      </c>
      <c r="V1744" s="15">
        <v>0</v>
      </c>
      <c r="W1744" s="15">
        <v>45860.18</v>
      </c>
      <c r="X1744" s="16">
        <v>0</v>
      </c>
      <c r="Y1744" s="16">
        <v>0</v>
      </c>
      <c r="Z1744" s="16">
        <v>0</v>
      </c>
      <c r="AA1744" s="16">
        <v>0</v>
      </c>
      <c r="AB1744" s="16">
        <v>0</v>
      </c>
      <c r="AC1744" s="16">
        <v>0</v>
      </c>
      <c r="AD1744" s="15">
        <v>0</v>
      </c>
      <c r="AE1744" s="15">
        <v>32008.32</v>
      </c>
      <c r="AF1744" s="17">
        <v>0</v>
      </c>
      <c r="AG1744" s="17">
        <v>0</v>
      </c>
      <c r="AH1744" s="17">
        <v>0</v>
      </c>
      <c r="AI1744" s="17">
        <v>0</v>
      </c>
      <c r="AJ1744" s="17">
        <v>0</v>
      </c>
      <c r="AK1744" s="17">
        <v>0</v>
      </c>
      <c r="AL1744" s="18">
        <v>526</v>
      </c>
      <c r="AM1744" s="18">
        <v>537</v>
      </c>
      <c r="AN1744" s="35">
        <v>42846</v>
      </c>
      <c r="AO1744" s="35">
        <v>42844</v>
      </c>
      <c r="AP1744" s="23" t="s">
        <v>50</v>
      </c>
      <c r="AQ1744" s="36">
        <v>42845.404120370367</v>
      </c>
      <c r="AR1744" s="20" t="s">
        <v>51</v>
      </c>
      <c r="AS1744" s="25" t="s">
        <v>50</v>
      </c>
      <c r="AT1744" s="37">
        <v>42850.879733796297</v>
      </c>
      <c r="AU1744" s="21" t="s">
        <v>57</v>
      </c>
    </row>
    <row r="1745" spans="1:47" x14ac:dyDescent="0.2">
      <c r="A1745" s="4" t="s">
        <v>222</v>
      </c>
      <c r="B1745" s="14" t="s">
        <v>223</v>
      </c>
      <c r="C1745" s="34">
        <v>42844</v>
      </c>
      <c r="D1745" s="15">
        <v>48405</v>
      </c>
      <c r="E1745" s="15">
        <v>48105</v>
      </c>
      <c r="F1745" s="15">
        <v>0</v>
      </c>
      <c r="G1745" s="15">
        <v>0</v>
      </c>
      <c r="H1745" s="15">
        <v>0</v>
      </c>
      <c r="I1745" s="15">
        <v>300</v>
      </c>
      <c r="J1745" s="15">
        <v>2517.5100000000002</v>
      </c>
      <c r="K1745" s="15">
        <v>0</v>
      </c>
      <c r="L1745" s="15">
        <v>285</v>
      </c>
      <c r="M1745" s="15">
        <v>485</v>
      </c>
      <c r="N1745" s="15">
        <v>5300</v>
      </c>
      <c r="O1745" s="15">
        <v>41434</v>
      </c>
      <c r="P1745" s="15">
        <v>0</v>
      </c>
      <c r="Q1745" s="15">
        <v>0</v>
      </c>
      <c r="R1745" s="15">
        <v>15558.51</v>
      </c>
      <c r="S1745" s="15">
        <v>48105</v>
      </c>
      <c r="T1745" s="15">
        <v>8887.51</v>
      </c>
      <c r="U1745" s="15">
        <v>0</v>
      </c>
      <c r="V1745" s="15">
        <v>0</v>
      </c>
      <c r="W1745" s="15">
        <v>51692.51</v>
      </c>
      <c r="X1745" s="16">
        <v>0</v>
      </c>
      <c r="Y1745" s="16">
        <v>0</v>
      </c>
      <c r="Z1745" s="16">
        <v>0</v>
      </c>
      <c r="AA1745" s="16">
        <v>0</v>
      </c>
      <c r="AB1745" s="16">
        <v>0</v>
      </c>
      <c r="AC1745" s="16">
        <v>0</v>
      </c>
      <c r="AD1745" s="15">
        <v>0</v>
      </c>
      <c r="AE1745" s="15">
        <v>38146.49</v>
      </c>
      <c r="AF1745" s="17">
        <v>0</v>
      </c>
      <c r="AG1745" s="17">
        <v>0</v>
      </c>
      <c r="AH1745" s="17">
        <v>0</v>
      </c>
      <c r="AI1745" s="17">
        <v>0</v>
      </c>
      <c r="AJ1745" s="17">
        <v>0</v>
      </c>
      <c r="AK1745" s="17">
        <v>0</v>
      </c>
      <c r="AL1745" s="18">
        <v>509</v>
      </c>
      <c r="AM1745" s="18">
        <v>535</v>
      </c>
      <c r="AN1745" s="35">
        <v>42849</v>
      </c>
      <c r="AO1745" s="35">
        <v>42845</v>
      </c>
      <c r="AP1745" s="23" t="s">
        <v>50</v>
      </c>
      <c r="AQ1745" s="36">
        <v>42846.380555555559</v>
      </c>
      <c r="AR1745" s="20" t="s">
        <v>51</v>
      </c>
      <c r="AS1745" s="25" t="s">
        <v>50</v>
      </c>
      <c r="AT1745" s="37">
        <v>42850.879733796297</v>
      </c>
      <c r="AU1745" s="21" t="s">
        <v>57</v>
      </c>
    </row>
    <row r="1746" spans="1:47" x14ac:dyDescent="0.2">
      <c r="A1746" s="4" t="s">
        <v>222</v>
      </c>
      <c r="B1746" s="14" t="s">
        <v>223</v>
      </c>
      <c r="C1746" s="34">
        <v>42845</v>
      </c>
      <c r="D1746" s="15">
        <v>36515</v>
      </c>
      <c r="E1746" s="15">
        <v>36215</v>
      </c>
      <c r="F1746" s="15">
        <v>100</v>
      </c>
      <c r="G1746" s="15">
        <v>0</v>
      </c>
      <c r="H1746" s="15">
        <v>0</v>
      </c>
      <c r="I1746" s="15">
        <v>200</v>
      </c>
      <c r="J1746" s="15">
        <v>2268.21</v>
      </c>
      <c r="K1746" s="15">
        <v>0</v>
      </c>
      <c r="L1746" s="15">
        <v>370</v>
      </c>
      <c r="M1746" s="15">
        <v>605</v>
      </c>
      <c r="N1746" s="15">
        <v>2700</v>
      </c>
      <c r="O1746" s="15">
        <v>33724.5</v>
      </c>
      <c r="P1746" s="15">
        <v>0</v>
      </c>
      <c r="Q1746" s="15">
        <v>0</v>
      </c>
      <c r="R1746" s="15">
        <v>8733.7099999999991</v>
      </c>
      <c r="S1746" s="15">
        <v>36215</v>
      </c>
      <c r="T1746" s="15">
        <v>6243.21</v>
      </c>
      <c r="U1746" s="15">
        <v>0</v>
      </c>
      <c r="V1746" s="15">
        <v>0</v>
      </c>
      <c r="W1746" s="15">
        <v>39758.21</v>
      </c>
      <c r="X1746" s="16">
        <v>0</v>
      </c>
      <c r="Y1746" s="16">
        <v>0</v>
      </c>
      <c r="Z1746" s="16">
        <v>0</v>
      </c>
      <c r="AA1746" s="16">
        <v>0</v>
      </c>
      <c r="AB1746" s="16">
        <v>0</v>
      </c>
      <c r="AC1746" s="16">
        <v>0</v>
      </c>
      <c r="AD1746" s="15">
        <v>0</v>
      </c>
      <c r="AE1746" s="15">
        <v>30481.29</v>
      </c>
      <c r="AF1746" s="17">
        <v>0</v>
      </c>
      <c r="AG1746" s="17">
        <v>0</v>
      </c>
      <c r="AH1746" s="17">
        <v>0</v>
      </c>
      <c r="AI1746" s="17">
        <v>0</v>
      </c>
      <c r="AJ1746" s="17">
        <v>0</v>
      </c>
      <c r="AK1746" s="17">
        <v>0</v>
      </c>
      <c r="AL1746" s="18">
        <v>473</v>
      </c>
      <c r="AM1746" s="18">
        <v>479</v>
      </c>
      <c r="AN1746" s="35">
        <v>42850</v>
      </c>
      <c r="AO1746" s="35">
        <v>42846</v>
      </c>
      <c r="AP1746" s="23" t="s">
        <v>50</v>
      </c>
      <c r="AQ1746" s="36">
        <v>42848.845011574071</v>
      </c>
      <c r="AR1746" s="20" t="s">
        <v>51</v>
      </c>
      <c r="AS1746" s="25" t="s">
        <v>50</v>
      </c>
      <c r="AT1746" s="37">
        <v>42850.879733796297</v>
      </c>
      <c r="AU1746" s="21" t="s">
        <v>57</v>
      </c>
    </row>
    <row r="1747" spans="1:47" x14ac:dyDescent="0.2">
      <c r="A1747" s="4" t="s">
        <v>222</v>
      </c>
      <c r="B1747" s="14" t="s">
        <v>223</v>
      </c>
      <c r="C1747" s="34">
        <v>42846</v>
      </c>
      <c r="D1747" s="15">
        <v>39255</v>
      </c>
      <c r="E1747" s="15">
        <v>38805</v>
      </c>
      <c r="F1747" s="15">
        <v>0</v>
      </c>
      <c r="G1747" s="15">
        <v>0</v>
      </c>
      <c r="H1747" s="15">
        <v>0</v>
      </c>
      <c r="I1747" s="15">
        <v>450</v>
      </c>
      <c r="J1747" s="15">
        <v>2705.16</v>
      </c>
      <c r="K1747" s="15">
        <v>0</v>
      </c>
      <c r="L1747" s="15">
        <v>415</v>
      </c>
      <c r="M1747" s="15">
        <v>110</v>
      </c>
      <c r="N1747" s="15">
        <v>4500</v>
      </c>
      <c r="O1747" s="15">
        <v>32250.6</v>
      </c>
      <c r="P1747" s="15">
        <v>0</v>
      </c>
      <c r="Q1747" s="15">
        <v>0</v>
      </c>
      <c r="R1747" s="15">
        <v>14734.56</v>
      </c>
      <c r="S1747" s="15">
        <v>38805</v>
      </c>
      <c r="T1747" s="15">
        <v>8180.16</v>
      </c>
      <c r="U1747" s="15">
        <v>0</v>
      </c>
      <c r="V1747" s="15">
        <v>0</v>
      </c>
      <c r="W1747" s="15">
        <v>42485.16</v>
      </c>
      <c r="X1747" s="16">
        <v>0</v>
      </c>
      <c r="Y1747" s="16">
        <v>0</v>
      </c>
      <c r="Z1747" s="16">
        <v>0</v>
      </c>
      <c r="AA1747" s="16">
        <v>0</v>
      </c>
      <c r="AB1747" s="16">
        <v>0</v>
      </c>
      <c r="AC1747" s="16">
        <v>0</v>
      </c>
      <c r="AD1747" s="15">
        <v>0</v>
      </c>
      <c r="AE1747" s="15">
        <v>29020.44</v>
      </c>
      <c r="AF1747" s="17">
        <v>0</v>
      </c>
      <c r="AG1747" s="17">
        <v>0</v>
      </c>
      <c r="AH1747" s="17">
        <v>0</v>
      </c>
      <c r="AI1747" s="17">
        <v>0</v>
      </c>
      <c r="AJ1747" s="17">
        <v>0</v>
      </c>
      <c r="AK1747" s="17">
        <v>0</v>
      </c>
      <c r="AL1747" s="18">
        <v>439</v>
      </c>
      <c r="AM1747" s="18">
        <v>449</v>
      </c>
      <c r="AN1747" s="35">
        <v>42851</v>
      </c>
      <c r="AO1747" s="35">
        <v>42847</v>
      </c>
      <c r="AP1747" s="23" t="s">
        <v>50</v>
      </c>
      <c r="AQ1747" s="36">
        <v>42849.723368055558</v>
      </c>
      <c r="AR1747" s="20" t="s">
        <v>71</v>
      </c>
      <c r="AS1747" s="25" t="s">
        <v>50</v>
      </c>
      <c r="AT1747" s="37">
        <v>42850.879733796297</v>
      </c>
      <c r="AU1747" s="21" t="s">
        <v>57</v>
      </c>
    </row>
    <row r="1748" spans="1:47" x14ac:dyDescent="0.2">
      <c r="A1748" s="4" t="s">
        <v>222</v>
      </c>
      <c r="B1748" s="14" t="s">
        <v>223</v>
      </c>
      <c r="C1748" s="34">
        <v>42847</v>
      </c>
      <c r="D1748" s="15">
        <v>33100</v>
      </c>
      <c r="E1748" s="15">
        <v>32950</v>
      </c>
      <c r="F1748" s="15">
        <v>50</v>
      </c>
      <c r="G1748" s="15">
        <v>0</v>
      </c>
      <c r="H1748" s="15">
        <v>0</v>
      </c>
      <c r="I1748" s="15">
        <v>100</v>
      </c>
      <c r="J1748" s="15">
        <v>2419.7399999999998</v>
      </c>
      <c r="K1748" s="15">
        <v>0</v>
      </c>
      <c r="L1748" s="15">
        <v>395</v>
      </c>
      <c r="M1748" s="15">
        <v>435</v>
      </c>
      <c r="N1748" s="15">
        <v>1600</v>
      </c>
      <c r="O1748" s="15">
        <v>24830.26</v>
      </c>
      <c r="P1748" s="15">
        <v>0</v>
      </c>
      <c r="Q1748" s="15">
        <v>0</v>
      </c>
      <c r="R1748" s="15">
        <v>13119.48</v>
      </c>
      <c r="S1748" s="15">
        <v>32950</v>
      </c>
      <c r="T1748" s="15">
        <v>4999.74</v>
      </c>
      <c r="U1748" s="15">
        <v>0</v>
      </c>
      <c r="V1748" s="15">
        <v>0</v>
      </c>
      <c r="W1748" s="15">
        <v>36349.74</v>
      </c>
      <c r="X1748" s="16">
        <v>0</v>
      </c>
      <c r="Y1748" s="16">
        <v>0</v>
      </c>
      <c r="Z1748" s="16">
        <v>0</v>
      </c>
      <c r="AA1748" s="16">
        <v>0</v>
      </c>
      <c r="AB1748" s="16">
        <v>0</v>
      </c>
      <c r="AC1748" s="16">
        <v>0</v>
      </c>
      <c r="AD1748" s="15">
        <v>0</v>
      </c>
      <c r="AE1748" s="15">
        <v>21580.52</v>
      </c>
      <c r="AF1748" s="17">
        <v>0</v>
      </c>
      <c r="AG1748" s="17">
        <v>0</v>
      </c>
      <c r="AH1748" s="17">
        <v>150</v>
      </c>
      <c r="AI1748" s="17">
        <v>0</v>
      </c>
      <c r="AJ1748" s="17">
        <v>0</v>
      </c>
      <c r="AK1748" s="17">
        <v>0</v>
      </c>
      <c r="AL1748" s="18">
        <v>373</v>
      </c>
      <c r="AM1748" s="18">
        <v>377</v>
      </c>
      <c r="AN1748" s="35">
        <v>42851</v>
      </c>
      <c r="AO1748" s="35">
        <v>42849</v>
      </c>
      <c r="AP1748" s="23" t="s">
        <v>50</v>
      </c>
      <c r="AQ1748" s="36">
        <v>42850.414583333331</v>
      </c>
      <c r="AR1748" s="20" t="s">
        <v>51</v>
      </c>
      <c r="AS1748" s="25" t="s">
        <v>50</v>
      </c>
      <c r="AT1748" s="37">
        <v>42850.879733796297</v>
      </c>
      <c r="AU1748" s="21" t="s">
        <v>57</v>
      </c>
    </row>
    <row r="1749" spans="1:47" x14ac:dyDescent="0.2">
      <c r="A1749" s="4" t="s">
        <v>222</v>
      </c>
      <c r="B1749" s="14" t="s">
        <v>223</v>
      </c>
      <c r="C1749" s="34">
        <v>42849</v>
      </c>
      <c r="D1749" s="15">
        <v>67440</v>
      </c>
      <c r="E1749" s="15">
        <v>67090</v>
      </c>
      <c r="F1749" s="15">
        <v>0</v>
      </c>
      <c r="G1749" s="15">
        <v>0</v>
      </c>
      <c r="H1749" s="15">
        <v>0</v>
      </c>
      <c r="I1749" s="15">
        <v>350</v>
      </c>
      <c r="J1749" s="15">
        <v>4959</v>
      </c>
      <c r="K1749" s="15">
        <v>0</v>
      </c>
      <c r="L1749" s="15">
        <v>485</v>
      </c>
      <c r="M1749" s="15">
        <v>325</v>
      </c>
      <c r="N1749" s="15">
        <v>5800</v>
      </c>
      <c r="O1749" s="15">
        <v>57879.9</v>
      </c>
      <c r="P1749" s="15">
        <v>0</v>
      </c>
      <c r="Q1749" s="15">
        <v>0</v>
      </c>
      <c r="R1749" s="15">
        <v>21129.1</v>
      </c>
      <c r="S1749" s="15">
        <v>67090</v>
      </c>
      <c r="T1749" s="15">
        <v>11919</v>
      </c>
      <c r="U1749" s="15">
        <v>0</v>
      </c>
      <c r="V1749" s="15">
        <v>0</v>
      </c>
      <c r="W1749" s="15">
        <v>73209</v>
      </c>
      <c r="X1749" s="16">
        <v>0</v>
      </c>
      <c r="Y1749" s="16">
        <v>0</v>
      </c>
      <c r="Z1749" s="16">
        <v>0</v>
      </c>
      <c r="AA1749" s="16">
        <v>0</v>
      </c>
      <c r="AB1749" s="16">
        <v>0</v>
      </c>
      <c r="AC1749" s="16">
        <v>0</v>
      </c>
      <c r="AD1749" s="15">
        <v>0</v>
      </c>
      <c r="AE1749" s="15">
        <v>52110.9</v>
      </c>
      <c r="AF1749" s="17">
        <v>0</v>
      </c>
      <c r="AG1749" s="17">
        <v>0</v>
      </c>
      <c r="AH1749" s="17">
        <v>0</v>
      </c>
      <c r="AI1749" s="17">
        <v>0</v>
      </c>
      <c r="AJ1749" s="17">
        <v>0</v>
      </c>
      <c r="AK1749" s="17">
        <v>0</v>
      </c>
      <c r="AL1749" s="18">
        <v>791</v>
      </c>
      <c r="AM1749" s="18">
        <v>819</v>
      </c>
      <c r="AN1749" s="35">
        <v>42852</v>
      </c>
      <c r="AO1749" s="35">
        <v>42850</v>
      </c>
      <c r="AP1749" s="23" t="s">
        <v>50</v>
      </c>
      <c r="AQ1749" s="36">
        <v>42850.741261574076</v>
      </c>
      <c r="AR1749" s="20" t="s">
        <v>71</v>
      </c>
      <c r="AS1749" s="25" t="s">
        <v>50</v>
      </c>
      <c r="AT1749" s="37">
        <v>42850.879733796297</v>
      </c>
      <c r="AU1749" s="21" t="s">
        <v>57</v>
      </c>
    </row>
    <row r="1750" spans="1:47" x14ac:dyDescent="0.2">
      <c r="A1750" s="4" t="s">
        <v>222</v>
      </c>
      <c r="B1750" s="14" t="s">
        <v>223</v>
      </c>
      <c r="C1750" s="34">
        <v>42850</v>
      </c>
      <c r="D1750" s="15">
        <v>39815</v>
      </c>
      <c r="E1750" s="15">
        <v>39515</v>
      </c>
      <c r="F1750" s="15">
        <v>0</v>
      </c>
      <c r="G1750" s="15">
        <v>0</v>
      </c>
      <c r="H1750" s="15">
        <v>0</v>
      </c>
      <c r="I1750" s="15">
        <v>300</v>
      </c>
      <c r="J1750" s="15">
        <v>2333.79</v>
      </c>
      <c r="K1750" s="15">
        <v>0</v>
      </c>
      <c r="L1750" s="15">
        <v>630</v>
      </c>
      <c r="M1750" s="15">
        <v>165</v>
      </c>
      <c r="N1750" s="15">
        <v>1600</v>
      </c>
      <c r="O1750" s="15">
        <v>36097.69</v>
      </c>
      <c r="P1750" s="15">
        <v>0</v>
      </c>
      <c r="Q1750" s="15">
        <v>0</v>
      </c>
      <c r="R1750" s="15">
        <v>8446.1</v>
      </c>
      <c r="S1750" s="15">
        <v>39515</v>
      </c>
      <c r="T1750" s="15">
        <v>5028.79</v>
      </c>
      <c r="U1750" s="15">
        <v>0</v>
      </c>
      <c r="V1750" s="15">
        <v>0</v>
      </c>
      <c r="W1750" s="15">
        <v>42943.79</v>
      </c>
      <c r="X1750" s="16">
        <v>0</v>
      </c>
      <c r="Y1750" s="16">
        <v>0</v>
      </c>
      <c r="Z1750" s="16">
        <v>0</v>
      </c>
      <c r="AA1750" s="16">
        <v>0</v>
      </c>
      <c r="AB1750" s="16">
        <v>0</v>
      </c>
      <c r="AC1750" s="16">
        <v>0</v>
      </c>
      <c r="AD1750" s="15">
        <v>0</v>
      </c>
      <c r="AE1750" s="15">
        <v>32968.9</v>
      </c>
      <c r="AF1750" s="17">
        <v>0</v>
      </c>
      <c r="AG1750" s="17">
        <v>0</v>
      </c>
      <c r="AH1750" s="17">
        <v>0</v>
      </c>
      <c r="AI1750" s="17">
        <v>0</v>
      </c>
      <c r="AJ1750" s="17">
        <v>0</v>
      </c>
      <c r="AK1750" s="17">
        <v>0</v>
      </c>
      <c r="AL1750" s="18">
        <v>481</v>
      </c>
      <c r="AM1750" s="18">
        <v>488</v>
      </c>
      <c r="AN1750" s="35">
        <v>42853</v>
      </c>
      <c r="AO1750" s="35">
        <v>42851</v>
      </c>
      <c r="AP1750" s="23" t="s">
        <v>50</v>
      </c>
      <c r="AQ1750" s="36">
        <v>42851.777083333334</v>
      </c>
      <c r="AR1750" s="20" t="s">
        <v>71</v>
      </c>
      <c r="AS1750" s="25" t="s">
        <v>50</v>
      </c>
      <c r="AT1750" s="37">
        <v>42852.415972222225</v>
      </c>
      <c r="AU1750" s="21" t="s">
        <v>51</v>
      </c>
    </row>
    <row r="1751" spans="1:47" x14ac:dyDescent="0.2">
      <c r="A1751" s="4" t="s">
        <v>222</v>
      </c>
      <c r="B1751" s="14" t="s">
        <v>223</v>
      </c>
      <c r="C1751" s="34">
        <v>42851</v>
      </c>
      <c r="D1751" s="15">
        <v>47045</v>
      </c>
      <c r="E1751" s="15">
        <v>46545</v>
      </c>
      <c r="F1751" s="15">
        <v>0</v>
      </c>
      <c r="G1751" s="15">
        <v>0</v>
      </c>
      <c r="H1751" s="15">
        <v>0</v>
      </c>
      <c r="I1751" s="15">
        <v>500</v>
      </c>
      <c r="J1751" s="15">
        <v>2899.26</v>
      </c>
      <c r="K1751" s="15">
        <v>0</v>
      </c>
      <c r="L1751" s="15">
        <v>455</v>
      </c>
      <c r="M1751" s="15">
        <v>135</v>
      </c>
      <c r="N1751" s="15">
        <v>3000</v>
      </c>
      <c r="O1751" s="15">
        <v>41011.599999999999</v>
      </c>
      <c r="P1751" s="15">
        <v>0</v>
      </c>
      <c r="Q1751" s="15">
        <v>0</v>
      </c>
      <c r="R1751" s="15">
        <v>12522.66</v>
      </c>
      <c r="S1751" s="15">
        <v>46545</v>
      </c>
      <c r="T1751" s="15">
        <v>6989.26</v>
      </c>
      <c r="U1751" s="15">
        <v>0</v>
      </c>
      <c r="V1751" s="15">
        <v>0</v>
      </c>
      <c r="W1751" s="15">
        <v>50534.26</v>
      </c>
      <c r="X1751" s="16">
        <v>0</v>
      </c>
      <c r="Y1751" s="16">
        <v>0</v>
      </c>
      <c r="Z1751" s="16">
        <v>0</v>
      </c>
      <c r="AA1751" s="16">
        <v>0</v>
      </c>
      <c r="AB1751" s="16">
        <v>0</v>
      </c>
      <c r="AC1751" s="16">
        <v>0</v>
      </c>
      <c r="AD1751" s="15">
        <v>0</v>
      </c>
      <c r="AE1751" s="15">
        <v>37522.339999999997</v>
      </c>
      <c r="AF1751" s="17">
        <v>0</v>
      </c>
      <c r="AG1751" s="17">
        <v>0</v>
      </c>
      <c r="AH1751" s="17">
        <v>0</v>
      </c>
      <c r="AI1751" s="17">
        <v>3242.69</v>
      </c>
      <c r="AJ1751" s="17">
        <v>-3242.69</v>
      </c>
      <c r="AK1751" s="17">
        <v>0</v>
      </c>
      <c r="AL1751" s="18">
        <v>451</v>
      </c>
      <c r="AM1751" s="18">
        <v>484</v>
      </c>
      <c r="AN1751" s="35">
        <v>42857</v>
      </c>
      <c r="AO1751" s="35">
        <v>42852</v>
      </c>
      <c r="AP1751" s="23" t="s">
        <v>50</v>
      </c>
      <c r="AQ1751" s="36">
        <v>42852.777361111112</v>
      </c>
      <c r="AR1751" s="20" t="s">
        <v>71</v>
      </c>
      <c r="AS1751" s="25" t="s">
        <v>50</v>
      </c>
      <c r="AT1751" s="37">
        <v>42853.463414351849</v>
      </c>
      <c r="AU1751" s="21" t="s">
        <v>51</v>
      </c>
    </row>
    <row r="1752" spans="1:47" x14ac:dyDescent="0.2">
      <c r="A1752" s="4" t="s">
        <v>222</v>
      </c>
      <c r="B1752" s="14" t="s">
        <v>223</v>
      </c>
      <c r="C1752" s="34">
        <v>42852</v>
      </c>
      <c r="D1752" s="15">
        <v>45015</v>
      </c>
      <c r="E1752" s="15">
        <v>44715</v>
      </c>
      <c r="F1752" s="15">
        <v>50</v>
      </c>
      <c r="G1752" s="15">
        <v>0</v>
      </c>
      <c r="H1752" s="15">
        <v>0</v>
      </c>
      <c r="I1752" s="15">
        <v>250</v>
      </c>
      <c r="J1752" s="15">
        <v>4025.91</v>
      </c>
      <c r="K1752" s="15">
        <v>0</v>
      </c>
      <c r="L1752" s="15">
        <v>675</v>
      </c>
      <c r="M1752" s="15">
        <v>560</v>
      </c>
      <c r="N1752" s="15">
        <v>1100</v>
      </c>
      <c r="O1752" s="15">
        <v>38695.599999999999</v>
      </c>
      <c r="P1752" s="15">
        <v>0</v>
      </c>
      <c r="Q1752" s="15">
        <v>0</v>
      </c>
      <c r="R1752" s="15">
        <v>12680.31</v>
      </c>
      <c r="S1752" s="15">
        <v>44715</v>
      </c>
      <c r="T1752" s="15">
        <v>6660.91</v>
      </c>
      <c r="U1752" s="15">
        <v>0</v>
      </c>
      <c r="V1752" s="15">
        <v>0</v>
      </c>
      <c r="W1752" s="15">
        <v>50275.91</v>
      </c>
      <c r="X1752" s="16">
        <v>0</v>
      </c>
      <c r="Y1752" s="16">
        <v>0</v>
      </c>
      <c r="Z1752" s="16">
        <v>0</v>
      </c>
      <c r="AA1752" s="16">
        <v>0</v>
      </c>
      <c r="AB1752" s="16">
        <v>0</v>
      </c>
      <c r="AC1752" s="16">
        <v>0</v>
      </c>
      <c r="AD1752" s="15">
        <v>0</v>
      </c>
      <c r="AE1752" s="15">
        <v>33434.69</v>
      </c>
      <c r="AF1752" s="17">
        <v>0</v>
      </c>
      <c r="AG1752" s="17">
        <v>0</v>
      </c>
      <c r="AH1752" s="17">
        <v>0</v>
      </c>
      <c r="AI1752" s="17">
        <v>0</v>
      </c>
      <c r="AJ1752" s="17">
        <v>0</v>
      </c>
      <c r="AK1752" s="17">
        <v>0</v>
      </c>
      <c r="AL1752" s="18">
        <v>527</v>
      </c>
      <c r="AM1752" s="18">
        <v>540</v>
      </c>
      <c r="AN1752" s="35">
        <v>42858</v>
      </c>
      <c r="AO1752" s="35">
        <v>42853</v>
      </c>
      <c r="AP1752" s="23" t="s">
        <v>50</v>
      </c>
      <c r="AQ1752" s="36">
        <v>42855.841261574074</v>
      </c>
      <c r="AR1752" s="20" t="s">
        <v>51</v>
      </c>
      <c r="AS1752" s="25" t="s">
        <v>50</v>
      </c>
      <c r="AT1752" s="37">
        <v>42857.468946759262</v>
      </c>
      <c r="AU1752" s="21" t="s">
        <v>51</v>
      </c>
    </row>
    <row r="1753" spans="1:47" x14ac:dyDescent="0.2">
      <c r="A1753" s="4" t="s">
        <v>222</v>
      </c>
      <c r="B1753" s="14" t="s">
        <v>223</v>
      </c>
      <c r="C1753" s="34">
        <v>42853</v>
      </c>
      <c r="D1753" s="15">
        <v>49215</v>
      </c>
      <c r="E1753" s="15">
        <v>48715</v>
      </c>
      <c r="F1753" s="15">
        <v>100</v>
      </c>
      <c r="G1753" s="15">
        <v>0</v>
      </c>
      <c r="H1753" s="15">
        <v>0</v>
      </c>
      <c r="I1753" s="15">
        <v>400</v>
      </c>
      <c r="J1753" s="15">
        <v>4577.3100000000004</v>
      </c>
      <c r="K1753" s="15">
        <v>0</v>
      </c>
      <c r="L1753" s="15">
        <v>600</v>
      </c>
      <c r="M1753" s="15">
        <v>300</v>
      </c>
      <c r="N1753" s="15">
        <v>2300</v>
      </c>
      <c r="O1753" s="15">
        <v>40135.699999999997</v>
      </c>
      <c r="P1753" s="15">
        <v>0</v>
      </c>
      <c r="Q1753" s="15">
        <v>0</v>
      </c>
      <c r="R1753" s="15">
        <v>16856.61</v>
      </c>
      <c r="S1753" s="15">
        <v>48715</v>
      </c>
      <c r="T1753" s="15">
        <v>8277.31</v>
      </c>
      <c r="U1753" s="15">
        <v>0</v>
      </c>
      <c r="V1753" s="15">
        <v>0</v>
      </c>
      <c r="W1753" s="15">
        <v>54692.31</v>
      </c>
      <c r="X1753" s="16">
        <v>0</v>
      </c>
      <c r="Y1753" s="16">
        <v>0</v>
      </c>
      <c r="Z1753" s="16">
        <v>0</v>
      </c>
      <c r="AA1753" s="16">
        <v>0</v>
      </c>
      <c r="AB1753" s="16">
        <v>0</v>
      </c>
      <c r="AC1753" s="16">
        <v>0</v>
      </c>
      <c r="AD1753" s="15">
        <v>0</v>
      </c>
      <c r="AE1753" s="15">
        <v>34658.39</v>
      </c>
      <c r="AF1753" s="17">
        <v>0</v>
      </c>
      <c r="AG1753" s="17">
        <v>0</v>
      </c>
      <c r="AH1753" s="17">
        <v>0</v>
      </c>
      <c r="AI1753" s="17">
        <v>0</v>
      </c>
      <c r="AJ1753" s="17">
        <v>0</v>
      </c>
      <c r="AK1753" s="17">
        <v>0</v>
      </c>
      <c r="AL1753" s="18">
        <v>536</v>
      </c>
      <c r="AM1753" s="18">
        <v>564</v>
      </c>
      <c r="AN1753" s="35">
        <v>42859</v>
      </c>
      <c r="AO1753" s="35">
        <v>42854</v>
      </c>
      <c r="AP1753" s="23" t="s">
        <v>50</v>
      </c>
      <c r="AQ1753" s="36">
        <v>42857.646828703706</v>
      </c>
      <c r="AR1753" s="20" t="s">
        <v>71</v>
      </c>
      <c r="AS1753" s="25" t="s">
        <v>50</v>
      </c>
      <c r="AT1753" s="37">
        <v>42857.881354166668</v>
      </c>
      <c r="AU1753" s="21" t="s">
        <v>51</v>
      </c>
    </row>
    <row r="1754" spans="1:47" x14ac:dyDescent="0.2">
      <c r="A1754" s="4" t="s">
        <v>222</v>
      </c>
      <c r="B1754" s="14" t="s">
        <v>223</v>
      </c>
      <c r="C1754" s="34">
        <v>42854</v>
      </c>
      <c r="D1754" s="15">
        <v>34410</v>
      </c>
      <c r="E1754" s="15">
        <v>34210</v>
      </c>
      <c r="F1754" s="15">
        <v>0</v>
      </c>
      <c r="G1754" s="15">
        <v>0</v>
      </c>
      <c r="H1754" s="15">
        <v>0</v>
      </c>
      <c r="I1754" s="15">
        <v>200</v>
      </c>
      <c r="J1754" s="15">
        <v>3371.49</v>
      </c>
      <c r="K1754" s="15">
        <v>0</v>
      </c>
      <c r="L1754" s="15">
        <v>505</v>
      </c>
      <c r="M1754" s="15">
        <v>610</v>
      </c>
      <c r="N1754" s="15">
        <v>1000</v>
      </c>
      <c r="O1754" s="15">
        <v>29777.4</v>
      </c>
      <c r="P1754" s="15">
        <v>0</v>
      </c>
      <c r="Q1754" s="15">
        <v>0</v>
      </c>
      <c r="R1754" s="15">
        <v>10119.09</v>
      </c>
      <c r="S1754" s="15">
        <v>34210</v>
      </c>
      <c r="T1754" s="15">
        <v>5686.49</v>
      </c>
      <c r="U1754" s="15">
        <v>0</v>
      </c>
      <c r="V1754" s="15">
        <v>0</v>
      </c>
      <c r="W1754" s="15">
        <v>38896.49</v>
      </c>
      <c r="X1754" s="16">
        <v>0</v>
      </c>
      <c r="Y1754" s="16">
        <v>0</v>
      </c>
      <c r="Z1754" s="16">
        <v>0</v>
      </c>
      <c r="AA1754" s="16">
        <v>0</v>
      </c>
      <c r="AB1754" s="16">
        <v>0</v>
      </c>
      <c r="AC1754" s="16">
        <v>0</v>
      </c>
      <c r="AD1754" s="15">
        <v>0</v>
      </c>
      <c r="AE1754" s="15">
        <v>25290.91</v>
      </c>
      <c r="AF1754" s="17">
        <v>0</v>
      </c>
      <c r="AG1754" s="17">
        <v>0</v>
      </c>
      <c r="AH1754" s="17">
        <v>0</v>
      </c>
      <c r="AI1754" s="17">
        <v>0</v>
      </c>
      <c r="AJ1754" s="17">
        <v>0</v>
      </c>
      <c r="AK1754" s="17">
        <v>0</v>
      </c>
      <c r="AL1754" s="18">
        <v>411</v>
      </c>
      <c r="AM1754" s="18">
        <v>419</v>
      </c>
      <c r="AN1754" s="35">
        <v>42859</v>
      </c>
      <c r="AO1754" s="35">
        <v>42857</v>
      </c>
      <c r="AP1754" s="23" t="s">
        <v>50</v>
      </c>
      <c r="AQ1754" s="36">
        <v>42857.825983796298</v>
      </c>
      <c r="AR1754" s="20" t="s">
        <v>71</v>
      </c>
      <c r="AS1754" s="25" t="s">
        <v>50</v>
      </c>
      <c r="AT1754" s="37">
        <v>42857.881354166668</v>
      </c>
      <c r="AU1754" s="21" t="s">
        <v>51</v>
      </c>
    </row>
    <row r="1755" spans="1:47" x14ac:dyDescent="0.2">
      <c r="A1755" s="4" t="s">
        <v>224</v>
      </c>
      <c r="B1755" s="14" t="s">
        <v>225</v>
      </c>
      <c r="C1755" s="34">
        <v>42826</v>
      </c>
      <c r="D1755" s="15">
        <v>37755</v>
      </c>
      <c r="E1755" s="15">
        <v>37305</v>
      </c>
      <c r="F1755" s="15">
        <v>0</v>
      </c>
      <c r="G1755" s="15">
        <v>0</v>
      </c>
      <c r="H1755" s="15">
        <v>0</v>
      </c>
      <c r="I1755" s="15">
        <v>450</v>
      </c>
      <c r="J1755" s="15">
        <v>4560.0600000000004</v>
      </c>
      <c r="K1755" s="15">
        <v>20</v>
      </c>
      <c r="L1755" s="15">
        <v>435</v>
      </c>
      <c r="M1755" s="15">
        <v>775</v>
      </c>
      <c r="N1755" s="15">
        <v>7000</v>
      </c>
      <c r="O1755" s="15">
        <v>41202.449999999997</v>
      </c>
      <c r="P1755" s="15">
        <v>0</v>
      </c>
      <c r="Q1755" s="15">
        <v>0</v>
      </c>
      <c r="R1755" s="15">
        <v>9342.61</v>
      </c>
      <c r="S1755" s="15">
        <v>37305</v>
      </c>
      <c r="T1755" s="15">
        <v>12861.27</v>
      </c>
      <c r="U1755" s="15">
        <v>0</v>
      </c>
      <c r="V1755" s="15">
        <v>378.79</v>
      </c>
      <c r="W1755" s="15">
        <v>43545.06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16">
        <v>0</v>
      </c>
      <c r="AD1755" s="15">
        <v>0</v>
      </c>
      <c r="AE1755" s="15">
        <v>35412.39</v>
      </c>
      <c r="AF1755" s="17">
        <v>0</v>
      </c>
      <c r="AG1755" s="17">
        <v>0</v>
      </c>
      <c r="AH1755" s="17">
        <v>0</v>
      </c>
      <c r="AI1755" s="17">
        <v>0</v>
      </c>
      <c r="AJ1755" s="17">
        <v>0</v>
      </c>
      <c r="AK1755" s="17">
        <v>0</v>
      </c>
      <c r="AL1755" s="18">
        <v>485</v>
      </c>
      <c r="AM1755" s="18">
        <v>505</v>
      </c>
      <c r="AN1755" s="35">
        <v>42830</v>
      </c>
      <c r="AO1755" s="35">
        <v>42828</v>
      </c>
      <c r="AP1755" s="23" t="s">
        <v>50</v>
      </c>
      <c r="AQ1755" s="36">
        <v>42829.54582175926</v>
      </c>
      <c r="AR1755" s="20" t="s">
        <v>51</v>
      </c>
      <c r="AS1755" s="25" t="s">
        <v>50</v>
      </c>
      <c r="AT1755" s="37">
        <v>42850.879733796297</v>
      </c>
      <c r="AU1755" s="21" t="s">
        <v>57</v>
      </c>
    </row>
    <row r="1756" spans="1:47" x14ac:dyDescent="0.2">
      <c r="A1756" s="4" t="s">
        <v>224</v>
      </c>
      <c r="B1756" s="14" t="s">
        <v>225</v>
      </c>
      <c r="C1756" s="34">
        <v>42828</v>
      </c>
      <c r="D1756" s="15">
        <v>110575</v>
      </c>
      <c r="E1756" s="15">
        <v>109775</v>
      </c>
      <c r="F1756" s="15">
        <v>0</v>
      </c>
      <c r="G1756" s="15">
        <v>0</v>
      </c>
      <c r="H1756" s="15">
        <v>0</v>
      </c>
      <c r="I1756" s="15">
        <v>800</v>
      </c>
      <c r="J1756" s="15">
        <v>19985.25</v>
      </c>
      <c r="K1756" s="15">
        <v>10</v>
      </c>
      <c r="L1756" s="15">
        <v>680</v>
      </c>
      <c r="M1756" s="15">
        <v>1360</v>
      </c>
      <c r="N1756" s="15">
        <v>3200</v>
      </c>
      <c r="O1756" s="15">
        <v>127700.05</v>
      </c>
      <c r="P1756" s="15">
        <v>0</v>
      </c>
      <c r="Q1756" s="15">
        <v>790</v>
      </c>
      <c r="R1756" s="15">
        <v>7320.2</v>
      </c>
      <c r="S1756" s="15">
        <v>109775</v>
      </c>
      <c r="T1756" s="15">
        <v>24593.69</v>
      </c>
      <c r="U1756" s="15">
        <v>0</v>
      </c>
      <c r="V1756" s="15">
        <v>1441.56</v>
      </c>
      <c r="W1756" s="15">
        <v>132610.25</v>
      </c>
      <c r="X1756" s="16">
        <v>0</v>
      </c>
      <c r="Y1756" s="16">
        <v>0</v>
      </c>
      <c r="Z1756" s="16">
        <v>0</v>
      </c>
      <c r="AA1756" s="16">
        <v>0</v>
      </c>
      <c r="AB1756" s="16">
        <v>0</v>
      </c>
      <c r="AC1756" s="16">
        <v>0</v>
      </c>
      <c r="AD1756" s="15">
        <v>0</v>
      </c>
      <c r="AE1756" s="15">
        <v>105664.8</v>
      </c>
      <c r="AF1756" s="17">
        <v>-4.6399999999999997</v>
      </c>
      <c r="AG1756" s="17">
        <v>0</v>
      </c>
      <c r="AH1756" s="17">
        <v>0</v>
      </c>
      <c r="AI1756" s="17">
        <v>0</v>
      </c>
      <c r="AJ1756" s="17">
        <v>0</v>
      </c>
      <c r="AK1756" s="17">
        <v>0</v>
      </c>
      <c r="AL1756" s="18">
        <v>1734</v>
      </c>
      <c r="AM1756" s="18">
        <v>1787</v>
      </c>
      <c r="AN1756" s="35">
        <v>42832</v>
      </c>
      <c r="AO1756" s="35">
        <v>42829</v>
      </c>
      <c r="AP1756" s="23" t="s">
        <v>50</v>
      </c>
      <c r="AQ1756" s="36">
        <v>42832.380428240744</v>
      </c>
      <c r="AR1756" s="20" t="s">
        <v>51</v>
      </c>
      <c r="AS1756" s="25" t="s">
        <v>50</v>
      </c>
      <c r="AT1756" s="37">
        <v>42850.879733796297</v>
      </c>
      <c r="AU1756" s="21" t="s">
        <v>57</v>
      </c>
    </row>
    <row r="1757" spans="1:47" x14ac:dyDescent="0.2">
      <c r="A1757" s="4" t="s">
        <v>224</v>
      </c>
      <c r="B1757" s="14" t="s">
        <v>225</v>
      </c>
      <c r="C1757" s="34">
        <v>42829</v>
      </c>
      <c r="D1757" s="15">
        <v>69200</v>
      </c>
      <c r="E1757" s="15">
        <v>68400</v>
      </c>
      <c r="F1757" s="15">
        <v>50</v>
      </c>
      <c r="G1757" s="15">
        <v>0</v>
      </c>
      <c r="H1757" s="15">
        <v>0</v>
      </c>
      <c r="I1757" s="15">
        <v>750</v>
      </c>
      <c r="J1757" s="15">
        <v>8987.8799999999992</v>
      </c>
      <c r="K1757" s="15">
        <v>10</v>
      </c>
      <c r="L1757" s="15">
        <v>440</v>
      </c>
      <c r="M1757" s="15">
        <v>2920</v>
      </c>
      <c r="N1757" s="15">
        <v>7100</v>
      </c>
      <c r="O1757" s="15">
        <v>77359.67</v>
      </c>
      <c r="P1757" s="15">
        <v>0</v>
      </c>
      <c r="Q1757" s="15">
        <v>380</v>
      </c>
      <c r="R1757" s="15">
        <v>10918.21</v>
      </c>
      <c r="S1757" s="15">
        <v>68400</v>
      </c>
      <c r="T1757" s="15">
        <v>19449.419999999998</v>
      </c>
      <c r="U1757" s="15">
        <v>0</v>
      </c>
      <c r="V1757" s="15">
        <v>808.46</v>
      </c>
      <c r="W1757" s="15">
        <v>81557.88</v>
      </c>
      <c r="X1757" s="16">
        <v>0</v>
      </c>
      <c r="Y1757" s="16">
        <v>0</v>
      </c>
      <c r="Z1757" s="16">
        <v>0</v>
      </c>
      <c r="AA1757" s="16">
        <v>0</v>
      </c>
      <c r="AB1757" s="16">
        <v>0</v>
      </c>
      <c r="AC1757" s="16">
        <v>0</v>
      </c>
      <c r="AD1757" s="15">
        <v>0</v>
      </c>
      <c r="AE1757" s="15">
        <v>65001.79</v>
      </c>
      <c r="AF1757" s="17">
        <v>-8.74</v>
      </c>
      <c r="AG1757" s="17">
        <v>0</v>
      </c>
      <c r="AH1757" s="17">
        <v>0</v>
      </c>
      <c r="AI1757" s="17">
        <v>0</v>
      </c>
      <c r="AJ1757" s="17">
        <v>0</v>
      </c>
      <c r="AK1757" s="17">
        <v>0</v>
      </c>
      <c r="AL1757" s="18">
        <v>935</v>
      </c>
      <c r="AM1757" s="18">
        <v>976</v>
      </c>
      <c r="AN1757" s="35">
        <v>42835</v>
      </c>
      <c r="AO1757" s="35">
        <v>42830</v>
      </c>
      <c r="AP1757" s="23" t="s">
        <v>50</v>
      </c>
      <c r="AQ1757" s="36">
        <v>42834.912476851852</v>
      </c>
      <c r="AR1757" s="20" t="s">
        <v>51</v>
      </c>
      <c r="AS1757" s="25" t="s">
        <v>50</v>
      </c>
      <c r="AT1757" s="37">
        <v>42850.879733796297</v>
      </c>
      <c r="AU1757" s="21" t="s">
        <v>57</v>
      </c>
    </row>
    <row r="1758" spans="1:47" x14ac:dyDescent="0.2">
      <c r="A1758" s="4" t="s">
        <v>224</v>
      </c>
      <c r="B1758" s="14" t="s">
        <v>225</v>
      </c>
      <c r="C1758" s="34">
        <v>42830</v>
      </c>
      <c r="D1758" s="15">
        <v>62440</v>
      </c>
      <c r="E1758" s="15">
        <v>61690</v>
      </c>
      <c r="F1758" s="15">
        <v>0</v>
      </c>
      <c r="G1758" s="15">
        <v>0</v>
      </c>
      <c r="H1758" s="15">
        <v>0</v>
      </c>
      <c r="I1758" s="15">
        <v>750</v>
      </c>
      <c r="J1758" s="15">
        <v>8286.9599999999991</v>
      </c>
      <c r="K1758" s="15">
        <v>20</v>
      </c>
      <c r="L1758" s="15">
        <v>485</v>
      </c>
      <c r="M1758" s="15">
        <v>520</v>
      </c>
      <c r="N1758" s="15">
        <v>7600</v>
      </c>
      <c r="O1758" s="15">
        <v>71531.05</v>
      </c>
      <c r="P1758" s="15">
        <v>0</v>
      </c>
      <c r="Q1758" s="15">
        <v>835</v>
      </c>
      <c r="R1758" s="15">
        <v>6985.91</v>
      </c>
      <c r="S1758" s="15">
        <v>61690</v>
      </c>
      <c r="T1758" s="15">
        <v>17052.759999999998</v>
      </c>
      <c r="U1758" s="15">
        <v>0</v>
      </c>
      <c r="V1758" s="15">
        <v>609.20000000000005</v>
      </c>
      <c r="W1758" s="15">
        <v>71751.960000000006</v>
      </c>
      <c r="X1758" s="16">
        <v>0</v>
      </c>
      <c r="Y1758" s="16">
        <v>0</v>
      </c>
      <c r="Z1758" s="16">
        <v>0</v>
      </c>
      <c r="AA1758" s="16">
        <v>0</v>
      </c>
      <c r="AB1758" s="16">
        <v>0</v>
      </c>
      <c r="AC1758" s="16">
        <v>0</v>
      </c>
      <c r="AD1758" s="15">
        <v>0</v>
      </c>
      <c r="AE1758" s="15">
        <v>62219.09</v>
      </c>
      <c r="AF1758" s="17">
        <v>-11.49</v>
      </c>
      <c r="AG1758" s="17">
        <v>0</v>
      </c>
      <c r="AH1758" s="17">
        <v>0</v>
      </c>
      <c r="AI1758" s="17">
        <v>0</v>
      </c>
      <c r="AJ1758" s="17">
        <v>0</v>
      </c>
      <c r="AK1758" s="17">
        <v>0</v>
      </c>
      <c r="AL1758" s="18">
        <v>886</v>
      </c>
      <c r="AM1758" s="18">
        <v>917</v>
      </c>
      <c r="AN1758" s="35">
        <v>42835</v>
      </c>
      <c r="AO1758" s="35">
        <v>42832</v>
      </c>
      <c r="AP1758" s="23" t="s">
        <v>50</v>
      </c>
      <c r="AQ1758" s="36">
        <v>42834.965115740742</v>
      </c>
      <c r="AR1758" s="20" t="s">
        <v>51</v>
      </c>
      <c r="AS1758" s="25" t="s">
        <v>50</v>
      </c>
      <c r="AT1758" s="37">
        <v>42850.879733796297</v>
      </c>
      <c r="AU1758" s="21" t="s">
        <v>57</v>
      </c>
    </row>
    <row r="1759" spans="1:47" x14ac:dyDescent="0.2">
      <c r="A1759" s="4" t="s">
        <v>224</v>
      </c>
      <c r="B1759" s="14" t="s">
        <v>225</v>
      </c>
      <c r="C1759" s="34">
        <v>42832</v>
      </c>
      <c r="D1759" s="15">
        <v>124800</v>
      </c>
      <c r="E1759" s="15">
        <v>123850</v>
      </c>
      <c r="F1759" s="15">
        <v>0</v>
      </c>
      <c r="G1759" s="15">
        <v>0</v>
      </c>
      <c r="H1759" s="15">
        <v>0</v>
      </c>
      <c r="I1759" s="15">
        <v>950</v>
      </c>
      <c r="J1759" s="15">
        <v>17595.990000000002</v>
      </c>
      <c r="K1759" s="15">
        <v>0</v>
      </c>
      <c r="L1759" s="15">
        <v>650</v>
      </c>
      <c r="M1759" s="15">
        <v>1370</v>
      </c>
      <c r="N1759" s="15">
        <v>12800</v>
      </c>
      <c r="O1759" s="15">
        <v>138554.39000000001</v>
      </c>
      <c r="P1759" s="15">
        <v>0</v>
      </c>
      <c r="Q1759" s="15">
        <v>2055</v>
      </c>
      <c r="R1759" s="15">
        <v>16606.599999999999</v>
      </c>
      <c r="S1759" s="15">
        <v>123850</v>
      </c>
      <c r="T1759" s="15">
        <v>32082.7</v>
      </c>
      <c r="U1759" s="15">
        <v>0</v>
      </c>
      <c r="V1759" s="15">
        <v>1283.29</v>
      </c>
      <c r="W1759" s="15">
        <v>144415.99</v>
      </c>
      <c r="X1759" s="16">
        <v>0</v>
      </c>
      <c r="Y1759" s="16">
        <v>0</v>
      </c>
      <c r="Z1759" s="16">
        <v>0</v>
      </c>
      <c r="AA1759" s="16">
        <v>0</v>
      </c>
      <c r="AB1759" s="16">
        <v>0</v>
      </c>
      <c r="AC1759" s="16">
        <v>0</v>
      </c>
      <c r="AD1759" s="15">
        <v>0</v>
      </c>
      <c r="AE1759" s="15">
        <v>118938.4</v>
      </c>
      <c r="AF1759" s="17">
        <v>-12.09</v>
      </c>
      <c r="AG1759" s="17">
        <v>0</v>
      </c>
      <c r="AH1759" s="17">
        <v>0</v>
      </c>
      <c r="AI1759" s="17">
        <v>0</v>
      </c>
      <c r="AJ1759" s="17">
        <v>0</v>
      </c>
      <c r="AK1759" s="17">
        <v>0</v>
      </c>
      <c r="AL1759" s="18">
        <v>1755</v>
      </c>
      <c r="AM1759" s="18">
        <v>1821</v>
      </c>
      <c r="AN1759" s="35">
        <v>42837</v>
      </c>
      <c r="AO1759" s="35">
        <v>42833</v>
      </c>
      <c r="AP1759" s="23" t="s">
        <v>50</v>
      </c>
      <c r="AQ1759" s="36">
        <v>42835.82984953704</v>
      </c>
      <c r="AR1759" s="20" t="s">
        <v>51</v>
      </c>
      <c r="AS1759" s="25" t="s">
        <v>50</v>
      </c>
      <c r="AT1759" s="37">
        <v>42850.879733796297</v>
      </c>
      <c r="AU1759" s="21" t="s">
        <v>57</v>
      </c>
    </row>
    <row r="1760" spans="1:47" x14ac:dyDescent="0.2">
      <c r="A1760" s="4" t="s">
        <v>224</v>
      </c>
      <c r="B1760" s="14" t="s">
        <v>225</v>
      </c>
      <c r="C1760" s="34">
        <v>42833</v>
      </c>
      <c r="D1760" s="15">
        <v>52910</v>
      </c>
      <c r="E1760" s="15">
        <v>52210</v>
      </c>
      <c r="F1760" s="15">
        <v>0</v>
      </c>
      <c r="G1760" s="15">
        <v>0</v>
      </c>
      <c r="H1760" s="15">
        <v>0</v>
      </c>
      <c r="I1760" s="15">
        <v>700</v>
      </c>
      <c r="J1760" s="15">
        <v>9152.16</v>
      </c>
      <c r="K1760" s="15">
        <v>0</v>
      </c>
      <c r="L1760" s="15">
        <v>330</v>
      </c>
      <c r="M1760" s="15">
        <v>150</v>
      </c>
      <c r="N1760" s="15">
        <v>3900</v>
      </c>
      <c r="O1760" s="15">
        <v>59315.45</v>
      </c>
      <c r="P1760" s="15">
        <v>0</v>
      </c>
      <c r="Q1760" s="15">
        <v>1190</v>
      </c>
      <c r="R1760" s="15">
        <v>5936.71</v>
      </c>
      <c r="S1760" s="15">
        <v>52210</v>
      </c>
      <c r="T1760" s="15">
        <v>13602.02</v>
      </c>
      <c r="U1760" s="15">
        <v>0</v>
      </c>
      <c r="V1760" s="15">
        <v>630.14</v>
      </c>
      <c r="W1760" s="15">
        <v>62542.16</v>
      </c>
      <c r="X1760" s="16">
        <v>0</v>
      </c>
      <c r="Y1760" s="16">
        <v>0</v>
      </c>
      <c r="Z1760" s="16">
        <v>0</v>
      </c>
      <c r="AA1760" s="16">
        <v>0</v>
      </c>
      <c r="AB1760" s="16">
        <v>0</v>
      </c>
      <c r="AC1760" s="16">
        <v>0</v>
      </c>
      <c r="AD1760" s="15">
        <v>0</v>
      </c>
      <c r="AE1760" s="15">
        <v>49683.29</v>
      </c>
      <c r="AF1760" s="17">
        <v>-7</v>
      </c>
      <c r="AG1760" s="17">
        <v>0.71</v>
      </c>
      <c r="AH1760" s="17">
        <v>0</v>
      </c>
      <c r="AI1760" s="17">
        <v>0</v>
      </c>
      <c r="AJ1760" s="17">
        <v>0</v>
      </c>
      <c r="AK1760" s="17">
        <v>0</v>
      </c>
      <c r="AL1760" s="18">
        <v>873</v>
      </c>
      <c r="AM1760" s="18">
        <v>891</v>
      </c>
      <c r="AN1760" s="35">
        <v>42837</v>
      </c>
      <c r="AO1760" s="35">
        <v>42835</v>
      </c>
      <c r="AP1760" s="23" t="s">
        <v>50</v>
      </c>
      <c r="AQ1760" s="36">
        <v>42836.572222222225</v>
      </c>
      <c r="AR1760" s="20" t="s">
        <v>51</v>
      </c>
      <c r="AS1760" s="25" t="s">
        <v>50</v>
      </c>
      <c r="AT1760" s="37">
        <v>42850.879733796297</v>
      </c>
      <c r="AU1760" s="21" t="s">
        <v>57</v>
      </c>
    </row>
    <row r="1761" spans="1:47" x14ac:dyDescent="0.2">
      <c r="A1761" s="4" t="s">
        <v>224</v>
      </c>
      <c r="B1761" s="14" t="s">
        <v>225</v>
      </c>
      <c r="C1761" s="34">
        <v>42835</v>
      </c>
      <c r="D1761" s="15">
        <v>65115</v>
      </c>
      <c r="E1761" s="15">
        <v>64215</v>
      </c>
      <c r="F1761" s="15">
        <v>0</v>
      </c>
      <c r="G1761" s="15">
        <v>0</v>
      </c>
      <c r="H1761" s="15">
        <v>0</v>
      </c>
      <c r="I1761" s="15">
        <v>900</v>
      </c>
      <c r="J1761" s="15">
        <v>12110.55</v>
      </c>
      <c r="K1761" s="15">
        <v>0</v>
      </c>
      <c r="L1761" s="15">
        <v>290</v>
      </c>
      <c r="M1761" s="15">
        <v>390</v>
      </c>
      <c r="N1761" s="15">
        <v>3200</v>
      </c>
      <c r="O1761" s="15">
        <v>73313.55</v>
      </c>
      <c r="P1761" s="15">
        <v>0</v>
      </c>
      <c r="Q1761" s="15">
        <v>0</v>
      </c>
      <c r="R1761" s="15">
        <v>7792</v>
      </c>
      <c r="S1761" s="15">
        <v>64215</v>
      </c>
      <c r="T1761" s="15">
        <v>16053.79</v>
      </c>
      <c r="U1761" s="15">
        <v>0</v>
      </c>
      <c r="V1761" s="15">
        <v>836.76</v>
      </c>
      <c r="W1761" s="15">
        <v>77905.55</v>
      </c>
      <c r="X1761" s="16">
        <v>0</v>
      </c>
      <c r="Y1761" s="16">
        <v>0</v>
      </c>
      <c r="Z1761" s="16">
        <v>0</v>
      </c>
      <c r="AA1761" s="16">
        <v>0</v>
      </c>
      <c r="AB1761" s="16">
        <v>0</v>
      </c>
      <c r="AC1761" s="16">
        <v>0</v>
      </c>
      <c r="AD1761" s="15">
        <v>0</v>
      </c>
      <c r="AE1761" s="15">
        <v>60523</v>
      </c>
      <c r="AF1761" s="17">
        <v>0</v>
      </c>
      <c r="AG1761" s="17">
        <v>0</v>
      </c>
      <c r="AH1761" s="17">
        <v>0</v>
      </c>
      <c r="AI1761" s="17">
        <v>0</v>
      </c>
      <c r="AJ1761" s="17">
        <v>0</v>
      </c>
      <c r="AK1761" s="17">
        <v>0</v>
      </c>
      <c r="AL1761" s="18">
        <v>1089</v>
      </c>
      <c r="AM1761" s="18">
        <v>1126</v>
      </c>
      <c r="AN1761" s="35">
        <v>42842</v>
      </c>
      <c r="AO1761" s="35">
        <v>42836</v>
      </c>
      <c r="AP1761" s="23" t="s">
        <v>50</v>
      </c>
      <c r="AQ1761" s="36">
        <v>42837.453148148146</v>
      </c>
      <c r="AR1761" s="20" t="s">
        <v>51</v>
      </c>
      <c r="AS1761" s="25" t="s">
        <v>50</v>
      </c>
      <c r="AT1761" s="37">
        <v>42850.879733796297</v>
      </c>
      <c r="AU1761" s="21" t="s">
        <v>57</v>
      </c>
    </row>
    <row r="1762" spans="1:47" x14ac:dyDescent="0.2">
      <c r="A1762" s="4" t="s">
        <v>224</v>
      </c>
      <c r="B1762" s="14" t="s">
        <v>225</v>
      </c>
      <c r="C1762" s="34">
        <v>42836</v>
      </c>
      <c r="D1762" s="15">
        <v>10865</v>
      </c>
      <c r="E1762" s="15">
        <v>10765</v>
      </c>
      <c r="F1762" s="15">
        <v>0</v>
      </c>
      <c r="G1762" s="15">
        <v>0</v>
      </c>
      <c r="H1762" s="15">
        <v>0</v>
      </c>
      <c r="I1762" s="15">
        <v>100</v>
      </c>
      <c r="J1762" s="15">
        <v>891.24</v>
      </c>
      <c r="K1762" s="15">
        <v>0</v>
      </c>
      <c r="L1762" s="15">
        <v>90</v>
      </c>
      <c r="M1762" s="15">
        <v>45</v>
      </c>
      <c r="N1762" s="15">
        <v>3700</v>
      </c>
      <c r="O1762" s="15">
        <v>13959.34</v>
      </c>
      <c r="P1762" s="15">
        <v>0</v>
      </c>
      <c r="Q1762" s="15">
        <v>0</v>
      </c>
      <c r="R1762" s="15">
        <v>1631.9</v>
      </c>
      <c r="S1762" s="15">
        <v>10765</v>
      </c>
      <c r="T1762" s="15">
        <v>4759.1000000000004</v>
      </c>
      <c r="U1762" s="15">
        <v>0</v>
      </c>
      <c r="V1762" s="15">
        <v>67.14</v>
      </c>
      <c r="W1762" s="15">
        <v>11891.24</v>
      </c>
      <c r="X1762" s="16">
        <v>0</v>
      </c>
      <c r="Y1762" s="16">
        <v>0</v>
      </c>
      <c r="Z1762" s="16">
        <v>0</v>
      </c>
      <c r="AA1762" s="16">
        <v>0</v>
      </c>
      <c r="AB1762" s="16">
        <v>0</v>
      </c>
      <c r="AC1762" s="16">
        <v>0</v>
      </c>
      <c r="AD1762" s="15">
        <v>0</v>
      </c>
      <c r="AE1762" s="15">
        <v>12933.1</v>
      </c>
      <c r="AF1762" s="17">
        <v>0</v>
      </c>
      <c r="AG1762" s="17">
        <v>0</v>
      </c>
      <c r="AH1762" s="17">
        <v>0</v>
      </c>
      <c r="AI1762" s="17">
        <v>0</v>
      </c>
      <c r="AJ1762" s="17">
        <v>0</v>
      </c>
      <c r="AK1762" s="17">
        <v>0</v>
      </c>
      <c r="AL1762" s="18">
        <v>146</v>
      </c>
      <c r="AM1762" s="18">
        <v>147</v>
      </c>
      <c r="AN1762" s="35">
        <v>42843</v>
      </c>
      <c r="AO1762" s="35">
        <v>42837</v>
      </c>
      <c r="AP1762" s="23" t="s">
        <v>50</v>
      </c>
      <c r="AQ1762" s="36">
        <v>42841.682199074072</v>
      </c>
      <c r="AR1762" s="20" t="s">
        <v>51</v>
      </c>
      <c r="AS1762" s="25" t="s">
        <v>50</v>
      </c>
      <c r="AT1762" s="37">
        <v>42850.879733796297</v>
      </c>
      <c r="AU1762" s="21" t="s">
        <v>57</v>
      </c>
    </row>
    <row r="1763" spans="1:47" x14ac:dyDescent="0.2">
      <c r="A1763" s="4" t="s">
        <v>224</v>
      </c>
      <c r="B1763" s="14" t="s">
        <v>225</v>
      </c>
      <c r="C1763" s="34">
        <v>42837</v>
      </c>
      <c r="D1763" s="15">
        <v>6320</v>
      </c>
      <c r="E1763" s="15">
        <v>6170</v>
      </c>
      <c r="F1763" s="15">
        <v>0</v>
      </c>
      <c r="G1763" s="15">
        <v>0</v>
      </c>
      <c r="H1763" s="15">
        <v>0</v>
      </c>
      <c r="I1763" s="15">
        <v>150</v>
      </c>
      <c r="J1763" s="15">
        <v>1498.2</v>
      </c>
      <c r="K1763" s="15">
        <v>0</v>
      </c>
      <c r="L1763" s="15">
        <v>200</v>
      </c>
      <c r="M1763" s="15">
        <v>100</v>
      </c>
      <c r="N1763" s="15">
        <v>300</v>
      </c>
      <c r="O1763" s="15">
        <v>5949.2</v>
      </c>
      <c r="P1763" s="15">
        <v>0</v>
      </c>
      <c r="Q1763" s="15">
        <v>1650</v>
      </c>
      <c r="R1763" s="15">
        <v>819</v>
      </c>
      <c r="S1763" s="15">
        <v>6170</v>
      </c>
      <c r="T1763" s="15">
        <v>2130.5700000000002</v>
      </c>
      <c r="U1763" s="15">
        <v>0</v>
      </c>
      <c r="V1763" s="15">
        <v>117.63</v>
      </c>
      <c r="W1763" s="15">
        <v>8118.2</v>
      </c>
      <c r="X1763" s="16">
        <v>0</v>
      </c>
      <c r="Y1763" s="16">
        <v>0</v>
      </c>
      <c r="Z1763" s="16">
        <v>0</v>
      </c>
      <c r="AA1763" s="16">
        <v>0</v>
      </c>
      <c r="AB1763" s="16">
        <v>0</v>
      </c>
      <c r="AC1763" s="16">
        <v>0</v>
      </c>
      <c r="AD1763" s="15">
        <v>0</v>
      </c>
      <c r="AE1763" s="15">
        <v>4151</v>
      </c>
      <c r="AF1763" s="17">
        <v>-37.950000000000003</v>
      </c>
      <c r="AG1763" s="17">
        <v>0</v>
      </c>
      <c r="AH1763" s="17">
        <v>0</v>
      </c>
      <c r="AI1763" s="17">
        <v>0</v>
      </c>
      <c r="AJ1763" s="17">
        <v>0</v>
      </c>
      <c r="AK1763" s="17">
        <v>0</v>
      </c>
      <c r="AL1763" s="18">
        <v>64</v>
      </c>
      <c r="AM1763" s="18">
        <v>69</v>
      </c>
      <c r="AN1763" s="35">
        <v>42844</v>
      </c>
      <c r="AO1763" s="35">
        <v>42838</v>
      </c>
      <c r="AP1763" s="23" t="s">
        <v>50</v>
      </c>
      <c r="AQ1763" s="36">
        <v>42842.576018518521</v>
      </c>
      <c r="AR1763" s="20" t="s">
        <v>51</v>
      </c>
      <c r="AS1763" s="25" t="s">
        <v>50</v>
      </c>
      <c r="AT1763" s="37">
        <v>42850.879733796297</v>
      </c>
      <c r="AU1763" s="21" t="s">
        <v>57</v>
      </c>
    </row>
    <row r="1764" spans="1:47" x14ac:dyDescent="0.2">
      <c r="A1764" s="4" t="s">
        <v>224</v>
      </c>
      <c r="B1764" s="14" t="s">
        <v>225</v>
      </c>
      <c r="C1764" s="34">
        <v>42842</v>
      </c>
      <c r="D1764" s="15">
        <v>49375</v>
      </c>
      <c r="E1764" s="15">
        <v>48325</v>
      </c>
      <c r="F1764" s="15">
        <v>0</v>
      </c>
      <c r="G1764" s="15">
        <v>0</v>
      </c>
      <c r="H1764" s="15">
        <v>0</v>
      </c>
      <c r="I1764" s="15">
        <v>1050</v>
      </c>
      <c r="J1764" s="15">
        <v>10839.66</v>
      </c>
      <c r="K1764" s="15">
        <v>0</v>
      </c>
      <c r="L1764" s="15">
        <v>365</v>
      </c>
      <c r="M1764" s="15">
        <v>165</v>
      </c>
      <c r="N1764" s="15">
        <v>13500</v>
      </c>
      <c r="O1764" s="15">
        <v>59210.07</v>
      </c>
      <c r="P1764" s="15">
        <v>0</v>
      </c>
      <c r="Q1764" s="15">
        <v>690</v>
      </c>
      <c r="R1764" s="15">
        <v>14344.59</v>
      </c>
      <c r="S1764" s="15">
        <v>48325</v>
      </c>
      <c r="T1764" s="15">
        <v>25175.85</v>
      </c>
      <c r="U1764" s="15">
        <v>0</v>
      </c>
      <c r="V1764" s="15">
        <v>743.81</v>
      </c>
      <c r="W1764" s="15">
        <v>60744.66</v>
      </c>
      <c r="X1764" s="16">
        <v>0</v>
      </c>
      <c r="Y1764" s="16">
        <v>0</v>
      </c>
      <c r="Z1764" s="16">
        <v>0</v>
      </c>
      <c r="AA1764" s="16">
        <v>0</v>
      </c>
      <c r="AB1764" s="16">
        <v>0</v>
      </c>
      <c r="AC1764" s="16">
        <v>0</v>
      </c>
      <c r="AD1764" s="15">
        <v>0</v>
      </c>
      <c r="AE1764" s="15">
        <v>47840.41</v>
      </c>
      <c r="AF1764" s="17">
        <v>-12.79</v>
      </c>
      <c r="AG1764" s="17">
        <v>0</v>
      </c>
      <c r="AH1764" s="17">
        <v>0</v>
      </c>
      <c r="AI1764" s="17">
        <v>0</v>
      </c>
      <c r="AJ1764" s="17">
        <v>0</v>
      </c>
      <c r="AK1764" s="17">
        <v>0</v>
      </c>
      <c r="AL1764" s="18">
        <v>680</v>
      </c>
      <c r="AM1764" s="18">
        <v>710</v>
      </c>
      <c r="AN1764" s="35">
        <v>42845</v>
      </c>
      <c r="AO1764" s="35">
        <v>42843</v>
      </c>
      <c r="AP1764" s="23" t="s">
        <v>50</v>
      </c>
      <c r="AQ1764" s="36">
        <v>42843.774826388886</v>
      </c>
      <c r="AR1764" s="20" t="s">
        <v>51</v>
      </c>
      <c r="AS1764" s="25" t="s">
        <v>50</v>
      </c>
      <c r="AT1764" s="37">
        <v>42850.879733796297</v>
      </c>
      <c r="AU1764" s="21" t="s">
        <v>57</v>
      </c>
    </row>
    <row r="1765" spans="1:47" x14ac:dyDescent="0.2">
      <c r="A1765" s="4" t="s">
        <v>224</v>
      </c>
      <c r="B1765" s="14" t="s">
        <v>225</v>
      </c>
      <c r="C1765" s="34">
        <v>42843</v>
      </c>
      <c r="D1765" s="15">
        <v>45165</v>
      </c>
      <c r="E1765" s="15">
        <v>45065</v>
      </c>
      <c r="F1765" s="15">
        <v>0</v>
      </c>
      <c r="G1765" s="15">
        <v>0</v>
      </c>
      <c r="H1765" s="15">
        <v>0</v>
      </c>
      <c r="I1765" s="15">
        <v>100</v>
      </c>
      <c r="J1765" s="15">
        <v>5066.34</v>
      </c>
      <c r="K1765" s="15">
        <v>20</v>
      </c>
      <c r="L1765" s="15">
        <v>495</v>
      </c>
      <c r="M1765" s="15">
        <v>870</v>
      </c>
      <c r="N1765" s="15">
        <v>8400</v>
      </c>
      <c r="O1765" s="15">
        <v>51286.19</v>
      </c>
      <c r="P1765" s="15">
        <v>0</v>
      </c>
      <c r="Q1765" s="15">
        <v>0</v>
      </c>
      <c r="R1765" s="15">
        <v>8730.15</v>
      </c>
      <c r="S1765" s="15">
        <v>45065</v>
      </c>
      <c r="T1765" s="15">
        <v>14529.29</v>
      </c>
      <c r="U1765" s="15">
        <v>0</v>
      </c>
      <c r="V1765" s="15">
        <v>422.05</v>
      </c>
      <c r="W1765" s="15">
        <v>51616.34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16">
        <v>0</v>
      </c>
      <c r="AD1765" s="15">
        <v>0</v>
      </c>
      <c r="AE1765" s="15">
        <v>44834.85</v>
      </c>
      <c r="AF1765" s="17">
        <v>0</v>
      </c>
      <c r="AG1765" s="17">
        <v>0</v>
      </c>
      <c r="AH1765" s="17">
        <v>0</v>
      </c>
      <c r="AI1765" s="17">
        <v>0</v>
      </c>
      <c r="AJ1765" s="17">
        <v>0</v>
      </c>
      <c r="AK1765" s="17">
        <v>0</v>
      </c>
      <c r="AL1765" s="18">
        <v>593</v>
      </c>
      <c r="AM1765" s="18">
        <v>604</v>
      </c>
      <c r="AN1765" s="35">
        <v>42846</v>
      </c>
      <c r="AO1765" s="35">
        <v>42844</v>
      </c>
      <c r="AP1765" s="23" t="s">
        <v>50</v>
      </c>
      <c r="AQ1765" s="36">
        <v>42845.402349537035</v>
      </c>
      <c r="AR1765" s="20" t="s">
        <v>51</v>
      </c>
      <c r="AS1765" s="25" t="s">
        <v>50</v>
      </c>
      <c r="AT1765" s="37">
        <v>42850.879733796297</v>
      </c>
      <c r="AU1765" s="21" t="s">
        <v>57</v>
      </c>
    </row>
    <row r="1766" spans="1:47" x14ac:dyDescent="0.2">
      <c r="A1766" s="4" t="s">
        <v>224</v>
      </c>
      <c r="B1766" s="14" t="s">
        <v>225</v>
      </c>
      <c r="C1766" s="34">
        <v>42844</v>
      </c>
      <c r="D1766" s="15">
        <v>68015</v>
      </c>
      <c r="E1766" s="15">
        <v>67765</v>
      </c>
      <c r="F1766" s="15">
        <v>0</v>
      </c>
      <c r="G1766" s="15">
        <v>0</v>
      </c>
      <c r="H1766" s="15">
        <v>0</v>
      </c>
      <c r="I1766" s="15">
        <v>250</v>
      </c>
      <c r="J1766" s="15">
        <v>7720.8</v>
      </c>
      <c r="K1766" s="15">
        <v>0</v>
      </c>
      <c r="L1766" s="15">
        <v>530</v>
      </c>
      <c r="M1766" s="15">
        <v>1135</v>
      </c>
      <c r="N1766" s="15">
        <v>13000</v>
      </c>
      <c r="O1766" s="15">
        <v>74039.360000000001</v>
      </c>
      <c r="P1766" s="15">
        <v>0</v>
      </c>
      <c r="Q1766" s="15">
        <v>0</v>
      </c>
      <c r="R1766" s="15">
        <v>16361.44</v>
      </c>
      <c r="S1766" s="15">
        <v>67765</v>
      </c>
      <c r="T1766" s="15">
        <v>22021.78</v>
      </c>
      <c r="U1766" s="15">
        <v>0</v>
      </c>
      <c r="V1766" s="15">
        <v>614.02</v>
      </c>
      <c r="W1766" s="15">
        <v>77400.800000000003</v>
      </c>
      <c r="X1766" s="16">
        <v>0</v>
      </c>
      <c r="Y1766" s="16">
        <v>0</v>
      </c>
      <c r="Z1766" s="16">
        <v>0</v>
      </c>
      <c r="AA1766" s="16">
        <v>0</v>
      </c>
      <c r="AB1766" s="16">
        <v>0</v>
      </c>
      <c r="AC1766" s="16">
        <v>0</v>
      </c>
      <c r="AD1766" s="15">
        <v>0</v>
      </c>
      <c r="AE1766" s="15">
        <v>64653.56</v>
      </c>
      <c r="AF1766" s="17">
        <v>0</v>
      </c>
      <c r="AG1766" s="17">
        <v>0</v>
      </c>
      <c r="AH1766" s="17">
        <v>0</v>
      </c>
      <c r="AI1766" s="17">
        <v>0</v>
      </c>
      <c r="AJ1766" s="17">
        <v>0</v>
      </c>
      <c r="AK1766" s="17">
        <v>0</v>
      </c>
      <c r="AL1766" s="18">
        <v>821</v>
      </c>
      <c r="AM1766" s="18">
        <v>882</v>
      </c>
      <c r="AN1766" s="35">
        <v>42849</v>
      </c>
      <c r="AO1766" s="35">
        <v>42845</v>
      </c>
      <c r="AP1766" s="23" t="s">
        <v>50</v>
      </c>
      <c r="AQ1766" s="36">
        <v>42846.39943287037</v>
      </c>
      <c r="AR1766" s="20" t="s">
        <v>51</v>
      </c>
      <c r="AS1766" s="25" t="s">
        <v>50</v>
      </c>
      <c r="AT1766" s="37">
        <v>42850.879733796297</v>
      </c>
      <c r="AU1766" s="21" t="s">
        <v>57</v>
      </c>
    </row>
    <row r="1767" spans="1:47" x14ac:dyDescent="0.2">
      <c r="A1767" s="4" t="s">
        <v>224</v>
      </c>
      <c r="B1767" s="14" t="s">
        <v>225</v>
      </c>
      <c r="C1767" s="34">
        <v>42845</v>
      </c>
      <c r="D1767" s="15">
        <v>52820</v>
      </c>
      <c r="E1767" s="15">
        <v>52420</v>
      </c>
      <c r="F1767" s="15">
        <v>0</v>
      </c>
      <c r="G1767" s="15">
        <v>0</v>
      </c>
      <c r="H1767" s="15">
        <v>0</v>
      </c>
      <c r="I1767" s="15">
        <v>400</v>
      </c>
      <c r="J1767" s="15">
        <v>7029.03</v>
      </c>
      <c r="K1767" s="15">
        <v>0</v>
      </c>
      <c r="L1767" s="15">
        <v>435</v>
      </c>
      <c r="M1767" s="15">
        <v>990</v>
      </c>
      <c r="N1767" s="15">
        <v>6600</v>
      </c>
      <c r="O1767" s="15">
        <v>59790.26</v>
      </c>
      <c r="P1767" s="15">
        <v>0</v>
      </c>
      <c r="Q1767" s="15">
        <v>1150</v>
      </c>
      <c r="R1767" s="15">
        <v>6933.77</v>
      </c>
      <c r="S1767" s="15">
        <v>52420</v>
      </c>
      <c r="T1767" s="15">
        <v>14900.96</v>
      </c>
      <c r="U1767" s="15">
        <v>0</v>
      </c>
      <c r="V1767" s="15">
        <v>553.07000000000005</v>
      </c>
      <c r="W1767" s="15">
        <v>61274.03</v>
      </c>
      <c r="X1767" s="16">
        <v>0</v>
      </c>
      <c r="Y1767" s="16">
        <v>0</v>
      </c>
      <c r="Z1767" s="16">
        <v>0</v>
      </c>
      <c r="AA1767" s="16">
        <v>0</v>
      </c>
      <c r="AB1767" s="16">
        <v>0</v>
      </c>
      <c r="AC1767" s="16">
        <v>0</v>
      </c>
      <c r="AD1767" s="15">
        <v>0</v>
      </c>
      <c r="AE1767" s="15">
        <v>51336.23</v>
      </c>
      <c r="AF1767" s="17">
        <v>-12.07</v>
      </c>
      <c r="AG1767" s="17">
        <v>0</v>
      </c>
      <c r="AH1767" s="17">
        <v>0</v>
      </c>
      <c r="AI1767" s="17">
        <v>0</v>
      </c>
      <c r="AJ1767" s="17">
        <v>0</v>
      </c>
      <c r="AK1767" s="17">
        <v>0</v>
      </c>
      <c r="AL1767" s="18">
        <v>774</v>
      </c>
      <c r="AM1767" s="18">
        <v>808</v>
      </c>
      <c r="AN1767" s="35">
        <v>42850</v>
      </c>
      <c r="AO1767" s="35">
        <v>42846</v>
      </c>
      <c r="AP1767" s="23" t="s">
        <v>50</v>
      </c>
      <c r="AQ1767" s="36">
        <v>42848.844097222223</v>
      </c>
      <c r="AR1767" s="20" t="s">
        <v>51</v>
      </c>
      <c r="AS1767" s="25" t="s">
        <v>50</v>
      </c>
      <c r="AT1767" s="37">
        <v>42850.879733796297</v>
      </c>
      <c r="AU1767" s="21" t="s">
        <v>57</v>
      </c>
    </row>
    <row r="1768" spans="1:47" x14ac:dyDescent="0.2">
      <c r="A1768" s="4" t="s">
        <v>224</v>
      </c>
      <c r="B1768" s="14" t="s">
        <v>225</v>
      </c>
      <c r="C1768" s="34">
        <v>42846</v>
      </c>
      <c r="D1768" s="15">
        <v>47995</v>
      </c>
      <c r="E1768" s="15">
        <v>47845</v>
      </c>
      <c r="F1768" s="15">
        <v>0</v>
      </c>
      <c r="G1768" s="15">
        <v>0</v>
      </c>
      <c r="H1768" s="15">
        <v>0</v>
      </c>
      <c r="I1768" s="15">
        <v>150</v>
      </c>
      <c r="J1768" s="15">
        <v>4315.62</v>
      </c>
      <c r="K1768" s="15">
        <v>0</v>
      </c>
      <c r="L1768" s="15">
        <v>535</v>
      </c>
      <c r="M1768" s="15">
        <v>570</v>
      </c>
      <c r="N1768" s="15">
        <v>8600</v>
      </c>
      <c r="O1768" s="15">
        <v>50331.17</v>
      </c>
      <c r="P1768" s="15">
        <v>0</v>
      </c>
      <c r="Q1768" s="15">
        <v>2875</v>
      </c>
      <c r="R1768" s="15">
        <v>8809.4500000000007</v>
      </c>
      <c r="S1768" s="15">
        <v>47845</v>
      </c>
      <c r="T1768" s="15">
        <v>13816</v>
      </c>
      <c r="U1768" s="15">
        <v>0</v>
      </c>
      <c r="V1768" s="15">
        <v>354.62</v>
      </c>
      <c r="W1768" s="15">
        <v>53415.62</v>
      </c>
      <c r="X1768" s="16">
        <v>0</v>
      </c>
      <c r="Y1768" s="16">
        <v>0</v>
      </c>
      <c r="Z1768" s="16">
        <v>0</v>
      </c>
      <c r="AA1768" s="16">
        <v>0</v>
      </c>
      <c r="AB1768" s="16">
        <v>0</v>
      </c>
      <c r="AC1768" s="16">
        <v>0</v>
      </c>
      <c r="AD1768" s="15">
        <v>0</v>
      </c>
      <c r="AE1768" s="15">
        <v>44910.55</v>
      </c>
      <c r="AF1768" s="17">
        <v>-44.23</v>
      </c>
      <c r="AG1768" s="17">
        <v>0</v>
      </c>
      <c r="AH1768" s="17">
        <v>0</v>
      </c>
      <c r="AI1768" s="17">
        <v>0</v>
      </c>
      <c r="AJ1768" s="17">
        <v>0</v>
      </c>
      <c r="AK1768" s="17">
        <v>0</v>
      </c>
      <c r="AL1768" s="18">
        <v>601</v>
      </c>
      <c r="AM1768" s="18">
        <v>636</v>
      </c>
      <c r="AN1768" s="35">
        <v>42851</v>
      </c>
      <c r="AO1768" s="35">
        <v>42849</v>
      </c>
      <c r="AP1768" s="23" t="s">
        <v>50</v>
      </c>
      <c r="AQ1768" s="36">
        <v>42850.411898148152</v>
      </c>
      <c r="AR1768" s="20" t="s">
        <v>51</v>
      </c>
      <c r="AS1768" s="25" t="s">
        <v>50</v>
      </c>
      <c r="AT1768" s="37">
        <v>42850.879733796297</v>
      </c>
      <c r="AU1768" s="21" t="s">
        <v>57</v>
      </c>
    </row>
    <row r="1769" spans="1:47" x14ac:dyDescent="0.2">
      <c r="A1769" s="4" t="s">
        <v>224</v>
      </c>
      <c r="B1769" s="14" t="s">
        <v>225</v>
      </c>
      <c r="C1769" s="34">
        <v>42847</v>
      </c>
      <c r="D1769" s="15">
        <v>35940</v>
      </c>
      <c r="E1769" s="15">
        <v>35690</v>
      </c>
      <c r="F1769" s="15">
        <v>0</v>
      </c>
      <c r="G1769" s="15">
        <v>0</v>
      </c>
      <c r="H1769" s="15">
        <v>0</v>
      </c>
      <c r="I1769" s="15">
        <v>250</v>
      </c>
      <c r="J1769" s="15">
        <v>4375.5</v>
      </c>
      <c r="K1769" s="15">
        <v>0</v>
      </c>
      <c r="L1769" s="15">
        <v>375</v>
      </c>
      <c r="M1769" s="15">
        <v>120</v>
      </c>
      <c r="N1769" s="15">
        <v>7200</v>
      </c>
      <c r="O1769" s="15">
        <v>38155</v>
      </c>
      <c r="P1769" s="15">
        <v>0</v>
      </c>
      <c r="Q1769" s="15">
        <v>215</v>
      </c>
      <c r="R1769" s="15">
        <v>9640.5</v>
      </c>
      <c r="S1769" s="15">
        <v>35690</v>
      </c>
      <c r="T1769" s="15">
        <v>12001.87</v>
      </c>
      <c r="U1769" s="15">
        <v>0</v>
      </c>
      <c r="V1769" s="15">
        <v>318.63</v>
      </c>
      <c r="W1769" s="15">
        <v>40810.5</v>
      </c>
      <c r="X1769" s="16">
        <v>0</v>
      </c>
      <c r="Y1769" s="16">
        <v>0</v>
      </c>
      <c r="Z1769" s="16">
        <v>0</v>
      </c>
      <c r="AA1769" s="16">
        <v>0</v>
      </c>
      <c r="AB1769" s="16">
        <v>0</v>
      </c>
      <c r="AC1769" s="16">
        <v>0</v>
      </c>
      <c r="AD1769" s="15">
        <v>0</v>
      </c>
      <c r="AE1769" s="15">
        <v>33284.5</v>
      </c>
      <c r="AF1769" s="17">
        <v>-1.26</v>
      </c>
      <c r="AG1769" s="17">
        <v>0</v>
      </c>
      <c r="AH1769" s="17">
        <v>0</v>
      </c>
      <c r="AI1769" s="17">
        <v>0</v>
      </c>
      <c r="AJ1769" s="17">
        <v>0</v>
      </c>
      <c r="AK1769" s="17">
        <v>0</v>
      </c>
      <c r="AL1769" s="18">
        <v>477</v>
      </c>
      <c r="AM1769" s="18">
        <v>501</v>
      </c>
      <c r="AN1769" s="35">
        <v>42851</v>
      </c>
      <c r="AO1769" s="35">
        <v>42849</v>
      </c>
      <c r="AP1769" s="23" t="s">
        <v>50</v>
      </c>
      <c r="AQ1769" s="36">
        <v>42850.413043981483</v>
      </c>
      <c r="AR1769" s="20" t="s">
        <v>51</v>
      </c>
      <c r="AS1769" s="25" t="s">
        <v>50</v>
      </c>
      <c r="AT1769" s="37">
        <v>42850.879733796297</v>
      </c>
      <c r="AU1769" s="21" t="s">
        <v>57</v>
      </c>
    </row>
    <row r="1770" spans="1:47" x14ac:dyDescent="0.2">
      <c r="A1770" s="4" t="s">
        <v>224</v>
      </c>
      <c r="B1770" s="14" t="s">
        <v>225</v>
      </c>
      <c r="C1770" s="34">
        <v>42849</v>
      </c>
      <c r="D1770" s="15">
        <v>72170</v>
      </c>
      <c r="E1770" s="15">
        <v>71520</v>
      </c>
      <c r="F1770" s="15">
        <v>0</v>
      </c>
      <c r="G1770" s="15">
        <v>0</v>
      </c>
      <c r="H1770" s="15">
        <v>0</v>
      </c>
      <c r="I1770" s="15">
        <v>650</v>
      </c>
      <c r="J1770" s="15">
        <v>9297.9599999999991</v>
      </c>
      <c r="K1770" s="15">
        <v>0</v>
      </c>
      <c r="L1770" s="15">
        <v>765</v>
      </c>
      <c r="M1770" s="15">
        <v>520</v>
      </c>
      <c r="N1770" s="15">
        <v>9000</v>
      </c>
      <c r="O1770" s="15">
        <v>79341.69</v>
      </c>
      <c r="P1770" s="15">
        <v>0</v>
      </c>
      <c r="Q1770" s="15">
        <v>335</v>
      </c>
      <c r="R1770" s="15">
        <v>12076.27</v>
      </c>
      <c r="S1770" s="15">
        <v>71520</v>
      </c>
      <c r="T1770" s="15">
        <v>19540.61</v>
      </c>
      <c r="U1770" s="15">
        <v>0</v>
      </c>
      <c r="V1770" s="15">
        <v>692.35</v>
      </c>
      <c r="W1770" s="15">
        <v>82752.960000000006</v>
      </c>
      <c r="X1770" s="16">
        <v>0</v>
      </c>
      <c r="Y1770" s="16">
        <v>0</v>
      </c>
      <c r="Z1770" s="16">
        <v>0</v>
      </c>
      <c r="AA1770" s="16">
        <v>0</v>
      </c>
      <c r="AB1770" s="16">
        <v>0</v>
      </c>
      <c r="AC1770" s="16">
        <v>0</v>
      </c>
      <c r="AD1770" s="15">
        <v>0</v>
      </c>
      <c r="AE1770" s="15">
        <v>68758.73</v>
      </c>
      <c r="AF1770" s="17">
        <v>-1.97</v>
      </c>
      <c r="AG1770" s="17">
        <v>0</v>
      </c>
      <c r="AH1770" s="17">
        <v>0</v>
      </c>
      <c r="AI1770" s="17">
        <v>0</v>
      </c>
      <c r="AJ1770" s="17">
        <v>0</v>
      </c>
      <c r="AK1770" s="17">
        <v>0</v>
      </c>
      <c r="AL1770" s="18">
        <v>924</v>
      </c>
      <c r="AM1770" s="18">
        <v>969</v>
      </c>
      <c r="AN1770" s="35">
        <v>42852</v>
      </c>
      <c r="AO1770" s="35">
        <v>42850</v>
      </c>
      <c r="AP1770" s="23" t="s">
        <v>50</v>
      </c>
      <c r="AQ1770" s="36">
        <v>42851.39303240741</v>
      </c>
      <c r="AR1770" s="20" t="s">
        <v>71</v>
      </c>
      <c r="AS1770" s="25" t="s">
        <v>50</v>
      </c>
      <c r="AT1770" s="37">
        <v>42851.483703703707</v>
      </c>
      <c r="AU1770" s="21" t="s">
        <v>51</v>
      </c>
    </row>
    <row r="1771" spans="1:47" x14ac:dyDescent="0.2">
      <c r="A1771" s="4" t="s">
        <v>224</v>
      </c>
      <c r="B1771" s="14" t="s">
        <v>225</v>
      </c>
      <c r="C1771" s="34">
        <v>42850</v>
      </c>
      <c r="D1771" s="15">
        <v>45760</v>
      </c>
      <c r="E1771" s="15">
        <v>45510</v>
      </c>
      <c r="F1771" s="15">
        <v>0</v>
      </c>
      <c r="G1771" s="15">
        <v>0</v>
      </c>
      <c r="H1771" s="15">
        <v>0</v>
      </c>
      <c r="I1771" s="15">
        <v>250</v>
      </c>
      <c r="J1771" s="15">
        <v>5853.93</v>
      </c>
      <c r="K1771" s="15">
        <v>0</v>
      </c>
      <c r="L1771" s="15">
        <v>425</v>
      </c>
      <c r="M1771" s="15">
        <v>195</v>
      </c>
      <c r="N1771" s="15">
        <v>6600</v>
      </c>
      <c r="O1771" s="15">
        <v>50022.53</v>
      </c>
      <c r="P1771" s="15">
        <v>0</v>
      </c>
      <c r="Q1771" s="15">
        <v>960.5</v>
      </c>
      <c r="R1771" s="15">
        <v>7850.9</v>
      </c>
      <c r="S1771" s="15">
        <v>45510</v>
      </c>
      <c r="T1771" s="15">
        <v>12900.4</v>
      </c>
      <c r="U1771" s="15">
        <v>0</v>
      </c>
      <c r="V1771" s="15">
        <v>423.53</v>
      </c>
      <c r="W1771" s="15">
        <v>52233.93</v>
      </c>
      <c r="X1771" s="16">
        <v>0</v>
      </c>
      <c r="Y1771" s="16">
        <v>0</v>
      </c>
      <c r="Z1771" s="16">
        <v>0</v>
      </c>
      <c r="AA1771" s="16">
        <v>0</v>
      </c>
      <c r="AB1771" s="16">
        <v>0</v>
      </c>
      <c r="AC1771" s="16">
        <v>0</v>
      </c>
      <c r="AD1771" s="15">
        <v>0</v>
      </c>
      <c r="AE1771" s="15">
        <v>43548.6</v>
      </c>
      <c r="AF1771" s="17">
        <v>-17.46</v>
      </c>
      <c r="AG1771" s="17">
        <v>0</v>
      </c>
      <c r="AH1771" s="17">
        <v>0</v>
      </c>
      <c r="AI1771" s="17">
        <v>0</v>
      </c>
      <c r="AJ1771" s="17">
        <v>0</v>
      </c>
      <c r="AK1771" s="17">
        <v>0</v>
      </c>
      <c r="AL1771" s="18">
        <v>597</v>
      </c>
      <c r="AM1771" s="18">
        <v>638</v>
      </c>
      <c r="AN1771" s="35">
        <v>42853</v>
      </c>
      <c r="AO1771" s="35">
        <v>42851</v>
      </c>
      <c r="AP1771" s="23" t="s">
        <v>50</v>
      </c>
      <c r="AQ1771" s="36">
        <v>42851.774675925924</v>
      </c>
      <c r="AR1771" s="20" t="s">
        <v>71</v>
      </c>
      <c r="AS1771" s="25" t="s">
        <v>50</v>
      </c>
      <c r="AT1771" s="37">
        <v>42852.415972222225</v>
      </c>
      <c r="AU1771" s="21" t="s">
        <v>51</v>
      </c>
    </row>
    <row r="1772" spans="1:47" x14ac:dyDescent="0.2">
      <c r="A1772" s="4" t="s">
        <v>224</v>
      </c>
      <c r="B1772" s="14" t="s">
        <v>225</v>
      </c>
      <c r="C1772" s="34">
        <v>42851</v>
      </c>
      <c r="D1772" s="15">
        <v>43470</v>
      </c>
      <c r="E1772" s="15">
        <v>43270</v>
      </c>
      <c r="F1772" s="15">
        <v>0</v>
      </c>
      <c r="G1772" s="15">
        <v>0</v>
      </c>
      <c r="H1772" s="15">
        <v>0</v>
      </c>
      <c r="I1772" s="15">
        <v>200</v>
      </c>
      <c r="J1772" s="15">
        <v>4589.04</v>
      </c>
      <c r="K1772" s="15">
        <v>0</v>
      </c>
      <c r="L1772" s="15">
        <v>575</v>
      </c>
      <c r="M1772" s="15">
        <v>1930</v>
      </c>
      <c r="N1772" s="15">
        <v>6500</v>
      </c>
      <c r="O1772" s="15">
        <v>48304.7</v>
      </c>
      <c r="P1772" s="15">
        <v>0</v>
      </c>
      <c r="Q1772" s="15">
        <v>2220</v>
      </c>
      <c r="R1772" s="15">
        <v>6539.34</v>
      </c>
      <c r="S1772" s="15">
        <v>43270</v>
      </c>
      <c r="T1772" s="15">
        <v>13329.94</v>
      </c>
      <c r="U1772" s="15">
        <v>0</v>
      </c>
      <c r="V1772" s="15">
        <v>464.1</v>
      </c>
      <c r="W1772" s="15">
        <v>50564.04</v>
      </c>
      <c r="X1772" s="16">
        <v>0</v>
      </c>
      <c r="Y1772" s="16">
        <v>0</v>
      </c>
      <c r="Z1772" s="16">
        <v>0</v>
      </c>
      <c r="AA1772" s="16">
        <v>0</v>
      </c>
      <c r="AB1772" s="16">
        <v>0</v>
      </c>
      <c r="AC1772" s="16">
        <v>0</v>
      </c>
      <c r="AD1772" s="15">
        <v>0</v>
      </c>
      <c r="AE1772" s="15">
        <v>41210.660000000003</v>
      </c>
      <c r="AF1772" s="17">
        <v>-37.18</v>
      </c>
      <c r="AG1772" s="17">
        <v>-0.06</v>
      </c>
      <c r="AH1772" s="17">
        <v>0</v>
      </c>
      <c r="AI1772" s="17">
        <v>0</v>
      </c>
      <c r="AJ1772" s="17">
        <v>0</v>
      </c>
      <c r="AK1772" s="17">
        <v>0</v>
      </c>
      <c r="AL1772" s="18">
        <v>571</v>
      </c>
      <c r="AM1772" s="18">
        <v>587</v>
      </c>
      <c r="AN1772" s="35">
        <v>42857</v>
      </c>
      <c r="AO1772" s="35">
        <v>42852</v>
      </c>
      <c r="AP1772" s="23" t="s">
        <v>50</v>
      </c>
      <c r="AQ1772" s="36">
        <v>42852.773310185185</v>
      </c>
      <c r="AR1772" s="20" t="s">
        <v>71</v>
      </c>
      <c r="AS1772" s="25" t="s">
        <v>50</v>
      </c>
      <c r="AT1772" s="37">
        <v>42853.463414351849</v>
      </c>
      <c r="AU1772" s="21" t="s">
        <v>51</v>
      </c>
    </row>
    <row r="1773" spans="1:47" x14ac:dyDescent="0.2">
      <c r="A1773" s="4" t="s">
        <v>224</v>
      </c>
      <c r="B1773" s="14" t="s">
        <v>225</v>
      </c>
      <c r="C1773" s="34">
        <v>42852</v>
      </c>
      <c r="D1773" s="15">
        <v>46055</v>
      </c>
      <c r="E1773" s="15">
        <v>45955</v>
      </c>
      <c r="F1773" s="15">
        <v>0</v>
      </c>
      <c r="G1773" s="15">
        <v>0</v>
      </c>
      <c r="H1773" s="15">
        <v>0</v>
      </c>
      <c r="I1773" s="15">
        <v>100</v>
      </c>
      <c r="J1773" s="15">
        <v>5344.65</v>
      </c>
      <c r="K1773" s="15">
        <v>0</v>
      </c>
      <c r="L1773" s="15">
        <v>355</v>
      </c>
      <c r="M1773" s="15">
        <v>1220</v>
      </c>
      <c r="N1773" s="15">
        <v>11400</v>
      </c>
      <c r="O1773" s="15">
        <v>51384.02</v>
      </c>
      <c r="P1773" s="15">
        <v>0</v>
      </c>
      <c r="Q1773" s="15">
        <v>525</v>
      </c>
      <c r="R1773" s="15">
        <v>12465.63</v>
      </c>
      <c r="S1773" s="15">
        <v>45955</v>
      </c>
      <c r="T1773" s="15">
        <v>17966.97</v>
      </c>
      <c r="U1773" s="15">
        <v>0</v>
      </c>
      <c r="V1773" s="15">
        <v>452.68</v>
      </c>
      <c r="W1773" s="15">
        <v>52974.65</v>
      </c>
      <c r="X1773" s="16">
        <v>0</v>
      </c>
      <c r="Y1773" s="16">
        <v>0</v>
      </c>
      <c r="Z1773" s="16">
        <v>0</v>
      </c>
      <c r="AA1773" s="16">
        <v>0</v>
      </c>
      <c r="AB1773" s="16">
        <v>0</v>
      </c>
      <c r="AC1773" s="16">
        <v>0</v>
      </c>
      <c r="AD1773" s="15">
        <v>0</v>
      </c>
      <c r="AE1773" s="15">
        <v>44464.37</v>
      </c>
      <c r="AF1773" s="17">
        <v>-3.08</v>
      </c>
      <c r="AG1773" s="17">
        <v>0</v>
      </c>
      <c r="AH1773" s="17">
        <v>0</v>
      </c>
      <c r="AI1773" s="17">
        <v>0</v>
      </c>
      <c r="AJ1773" s="17">
        <v>0</v>
      </c>
      <c r="AK1773" s="17">
        <v>0</v>
      </c>
      <c r="AL1773" s="18">
        <v>609</v>
      </c>
      <c r="AM1773" s="18">
        <v>625</v>
      </c>
      <c r="AN1773" s="35">
        <v>42858</v>
      </c>
      <c r="AO1773" s="35">
        <v>42853</v>
      </c>
      <c r="AP1773" s="23" t="s">
        <v>50</v>
      </c>
      <c r="AQ1773" s="36">
        <v>42855.839004629626</v>
      </c>
      <c r="AR1773" s="20" t="s">
        <v>51</v>
      </c>
      <c r="AS1773" s="25" t="s">
        <v>50</v>
      </c>
      <c r="AT1773" s="37">
        <v>42857.468946759262</v>
      </c>
      <c r="AU1773" s="21" t="s">
        <v>51</v>
      </c>
    </row>
    <row r="1774" spans="1:47" x14ac:dyDescent="0.2">
      <c r="A1774" s="4" t="s">
        <v>224</v>
      </c>
      <c r="B1774" s="14" t="s">
        <v>225</v>
      </c>
      <c r="C1774" s="34">
        <v>42853</v>
      </c>
      <c r="D1774" s="15">
        <v>55145</v>
      </c>
      <c r="E1774" s="15">
        <v>54795</v>
      </c>
      <c r="F1774" s="15">
        <v>0</v>
      </c>
      <c r="G1774" s="15">
        <v>0</v>
      </c>
      <c r="H1774" s="15">
        <v>0</v>
      </c>
      <c r="I1774" s="15">
        <v>350</v>
      </c>
      <c r="J1774" s="15">
        <v>7818.18</v>
      </c>
      <c r="K1774" s="15">
        <v>0</v>
      </c>
      <c r="L1774" s="15">
        <v>360</v>
      </c>
      <c r="M1774" s="15">
        <v>425</v>
      </c>
      <c r="N1774" s="15">
        <v>6600</v>
      </c>
      <c r="O1774" s="15">
        <v>55672.39</v>
      </c>
      <c r="P1774" s="15">
        <v>0</v>
      </c>
      <c r="Q1774" s="15">
        <v>3020</v>
      </c>
      <c r="R1774" s="15">
        <v>11655.79</v>
      </c>
      <c r="S1774" s="15">
        <v>54795</v>
      </c>
      <c r="T1774" s="15">
        <v>14990.36</v>
      </c>
      <c r="U1774" s="15">
        <v>0</v>
      </c>
      <c r="V1774" s="15">
        <v>562.82000000000005</v>
      </c>
      <c r="W1774" s="15">
        <v>63748.18</v>
      </c>
      <c r="X1774" s="16">
        <v>0</v>
      </c>
      <c r="Y1774" s="16">
        <v>0</v>
      </c>
      <c r="Z1774" s="16">
        <v>0</v>
      </c>
      <c r="AA1774" s="16">
        <v>0</v>
      </c>
      <c r="AB1774" s="16">
        <v>0</v>
      </c>
      <c r="AC1774" s="16">
        <v>0</v>
      </c>
      <c r="AD1774" s="15">
        <v>0</v>
      </c>
      <c r="AE1774" s="15">
        <v>47069.21</v>
      </c>
      <c r="AF1774" s="17">
        <v>0</v>
      </c>
      <c r="AG1774" s="17">
        <v>0</v>
      </c>
      <c r="AH1774" s="17">
        <v>0</v>
      </c>
      <c r="AI1774" s="17">
        <v>-3020</v>
      </c>
      <c r="AJ1774" s="17">
        <v>0</v>
      </c>
      <c r="AK1774" s="17">
        <v>0</v>
      </c>
      <c r="AL1774" s="18">
        <v>648</v>
      </c>
      <c r="AM1774" s="18">
        <v>702</v>
      </c>
      <c r="AN1774" s="35">
        <v>42859</v>
      </c>
      <c r="AO1774" s="35">
        <v>42857</v>
      </c>
      <c r="AP1774" s="23" t="s">
        <v>50</v>
      </c>
      <c r="AQ1774" s="36">
        <v>42857.82371527778</v>
      </c>
      <c r="AR1774" s="20" t="s">
        <v>71</v>
      </c>
      <c r="AS1774" s="25" t="s">
        <v>50</v>
      </c>
      <c r="AT1774" s="37">
        <v>42857.881354166668</v>
      </c>
      <c r="AU1774" s="21" t="s">
        <v>51</v>
      </c>
    </row>
    <row r="1775" spans="1:47" x14ac:dyDescent="0.2">
      <c r="A1775" s="4" t="s">
        <v>224</v>
      </c>
      <c r="B1775" s="14" t="s">
        <v>225</v>
      </c>
      <c r="C1775" s="34">
        <v>42854</v>
      </c>
      <c r="D1775" s="15">
        <v>27375</v>
      </c>
      <c r="E1775" s="15">
        <v>27325</v>
      </c>
      <c r="F1775" s="15">
        <v>0</v>
      </c>
      <c r="G1775" s="15">
        <v>0</v>
      </c>
      <c r="H1775" s="15">
        <v>0</v>
      </c>
      <c r="I1775" s="15">
        <v>50</v>
      </c>
      <c r="J1775" s="15">
        <v>3149.07</v>
      </c>
      <c r="K1775" s="15">
        <v>20</v>
      </c>
      <c r="L1775" s="15">
        <v>245</v>
      </c>
      <c r="M1775" s="15">
        <v>550</v>
      </c>
      <c r="N1775" s="15">
        <v>4200</v>
      </c>
      <c r="O1775" s="15">
        <v>28199.42</v>
      </c>
      <c r="P1775" s="15">
        <v>0</v>
      </c>
      <c r="Q1775" s="15">
        <v>1900</v>
      </c>
      <c r="R1775" s="15">
        <v>5439.65</v>
      </c>
      <c r="S1775" s="15">
        <v>27325</v>
      </c>
      <c r="T1775" s="15">
        <v>7954.74</v>
      </c>
      <c r="U1775" s="15">
        <v>0</v>
      </c>
      <c r="V1775" s="15">
        <v>259.33</v>
      </c>
      <c r="W1775" s="15">
        <v>31339.07</v>
      </c>
      <c r="X1775" s="16">
        <v>0</v>
      </c>
      <c r="Y1775" s="16">
        <v>0</v>
      </c>
      <c r="Z1775" s="16">
        <v>0</v>
      </c>
      <c r="AA1775" s="16">
        <v>0</v>
      </c>
      <c r="AB1775" s="16">
        <v>0</v>
      </c>
      <c r="AC1775" s="16">
        <v>0</v>
      </c>
      <c r="AD1775" s="15">
        <v>0</v>
      </c>
      <c r="AE1775" s="15">
        <v>24235.35</v>
      </c>
      <c r="AF1775" s="17">
        <v>0</v>
      </c>
      <c r="AG1775" s="17">
        <v>0</v>
      </c>
      <c r="AH1775" s="17">
        <v>0</v>
      </c>
      <c r="AI1775" s="17">
        <v>-1900</v>
      </c>
      <c r="AJ1775" s="17">
        <v>0</v>
      </c>
      <c r="AK1775" s="17">
        <v>0</v>
      </c>
      <c r="AL1775" s="18">
        <v>400</v>
      </c>
      <c r="AM1775" s="18">
        <v>416</v>
      </c>
      <c r="AN1775" s="35">
        <v>42859</v>
      </c>
      <c r="AO1775" s="35">
        <v>42857</v>
      </c>
      <c r="AP1775" s="23" t="s">
        <v>50</v>
      </c>
      <c r="AQ1775" s="36">
        <v>42857.824131944442</v>
      </c>
      <c r="AR1775" s="20" t="s">
        <v>71</v>
      </c>
      <c r="AS1775" s="25" t="s">
        <v>50</v>
      </c>
      <c r="AT1775" s="37">
        <v>42857.881354166668</v>
      </c>
      <c r="AU1775" s="21" t="s">
        <v>51</v>
      </c>
    </row>
    <row r="1776" spans="1:47" x14ac:dyDescent="0.2">
      <c r="A1776" s="4" t="s">
        <v>226</v>
      </c>
      <c r="B1776" s="14" t="s">
        <v>227</v>
      </c>
      <c r="C1776" s="34">
        <v>42826</v>
      </c>
      <c r="D1776" s="15">
        <v>26090</v>
      </c>
      <c r="E1776" s="15">
        <v>25690</v>
      </c>
      <c r="F1776" s="15">
        <v>0</v>
      </c>
      <c r="G1776" s="15">
        <v>0</v>
      </c>
      <c r="H1776" s="15">
        <v>0</v>
      </c>
      <c r="I1776" s="15">
        <v>400</v>
      </c>
      <c r="J1776" s="15">
        <v>2251.65</v>
      </c>
      <c r="K1776" s="15">
        <v>0</v>
      </c>
      <c r="L1776" s="15">
        <v>355</v>
      </c>
      <c r="M1776" s="15">
        <v>1435</v>
      </c>
      <c r="N1776" s="15">
        <v>6700</v>
      </c>
      <c r="O1776" s="15">
        <v>27257.1</v>
      </c>
      <c r="P1776" s="15">
        <v>0</v>
      </c>
      <c r="Q1776" s="15">
        <v>0</v>
      </c>
      <c r="R1776" s="15">
        <v>9574.5499999999993</v>
      </c>
      <c r="S1776" s="15">
        <v>25690</v>
      </c>
      <c r="T1776" s="15">
        <v>10877.25</v>
      </c>
      <c r="U1776" s="15">
        <v>0</v>
      </c>
      <c r="V1776" s="15">
        <v>264.39999999999998</v>
      </c>
      <c r="W1776" s="15">
        <v>30131.65</v>
      </c>
      <c r="X1776" s="16">
        <v>0</v>
      </c>
      <c r="Y1776" s="16">
        <v>0</v>
      </c>
      <c r="Z1776" s="16">
        <v>0</v>
      </c>
      <c r="AA1776" s="16">
        <v>0</v>
      </c>
      <c r="AB1776" s="16">
        <v>0</v>
      </c>
      <c r="AC1776" s="16">
        <v>0</v>
      </c>
      <c r="AD1776" s="15">
        <v>0</v>
      </c>
      <c r="AE1776" s="15">
        <v>23215.45</v>
      </c>
      <c r="AF1776" s="17">
        <v>0</v>
      </c>
      <c r="AG1776" s="17">
        <v>0.55000000000000004</v>
      </c>
      <c r="AH1776" s="17">
        <v>0</v>
      </c>
      <c r="AI1776" s="17">
        <v>0</v>
      </c>
      <c r="AJ1776" s="17">
        <v>0</v>
      </c>
      <c r="AK1776" s="17">
        <v>0</v>
      </c>
      <c r="AL1776" s="18">
        <v>309</v>
      </c>
      <c r="AM1776" s="18">
        <v>320</v>
      </c>
      <c r="AN1776" s="35">
        <v>42830</v>
      </c>
      <c r="AO1776" s="35">
        <v>42828</v>
      </c>
      <c r="AP1776" s="23" t="s">
        <v>50</v>
      </c>
      <c r="AQ1776" s="36">
        <v>42829.679016203707</v>
      </c>
      <c r="AR1776" s="20" t="s">
        <v>51</v>
      </c>
      <c r="AS1776" s="25" t="s">
        <v>50</v>
      </c>
      <c r="AT1776" s="37">
        <v>42850.879733796297</v>
      </c>
      <c r="AU1776" s="21" t="s">
        <v>57</v>
      </c>
    </row>
    <row r="1777" spans="1:47" x14ac:dyDescent="0.2">
      <c r="A1777" s="4" t="s">
        <v>226</v>
      </c>
      <c r="B1777" s="14" t="s">
        <v>227</v>
      </c>
      <c r="C1777" s="34">
        <v>42828</v>
      </c>
      <c r="D1777" s="15">
        <v>53690</v>
      </c>
      <c r="E1777" s="15">
        <v>53390</v>
      </c>
      <c r="F1777" s="15">
        <v>0</v>
      </c>
      <c r="G1777" s="15">
        <v>0</v>
      </c>
      <c r="H1777" s="15">
        <v>0</v>
      </c>
      <c r="I1777" s="15">
        <v>300</v>
      </c>
      <c r="J1777" s="15">
        <v>3791.16</v>
      </c>
      <c r="K1777" s="15">
        <v>0</v>
      </c>
      <c r="L1777" s="15">
        <v>440</v>
      </c>
      <c r="M1777" s="15">
        <v>710</v>
      </c>
      <c r="N1777" s="15">
        <v>1000</v>
      </c>
      <c r="O1777" s="15">
        <v>39248.910000000003</v>
      </c>
      <c r="P1777" s="15">
        <v>0</v>
      </c>
      <c r="Q1777" s="15">
        <v>5670</v>
      </c>
      <c r="R1777" s="15">
        <v>14712.25</v>
      </c>
      <c r="S1777" s="15">
        <v>53390</v>
      </c>
      <c r="T1777" s="15">
        <v>6241.16</v>
      </c>
      <c r="U1777" s="15">
        <v>0</v>
      </c>
      <c r="V1777" s="15">
        <v>0</v>
      </c>
      <c r="W1777" s="15">
        <v>58631.16</v>
      </c>
      <c r="X1777" s="16">
        <v>0</v>
      </c>
      <c r="Y1777" s="16">
        <v>0</v>
      </c>
      <c r="Z1777" s="16">
        <v>0</v>
      </c>
      <c r="AA1777" s="16">
        <v>0</v>
      </c>
      <c r="AB1777" s="16">
        <v>0</v>
      </c>
      <c r="AC1777" s="16">
        <v>0</v>
      </c>
      <c r="AD1777" s="15">
        <v>0</v>
      </c>
      <c r="AE1777" s="15">
        <v>34307.75</v>
      </c>
      <c r="AF1777" s="17">
        <v>-44.39</v>
      </c>
      <c r="AG1777" s="17">
        <v>0.25</v>
      </c>
      <c r="AH1777" s="17">
        <v>0</v>
      </c>
      <c r="AI1777" s="17">
        <v>0</v>
      </c>
      <c r="AJ1777" s="17">
        <v>0</v>
      </c>
      <c r="AK1777" s="17">
        <v>0</v>
      </c>
      <c r="AL1777" s="18">
        <v>595</v>
      </c>
      <c r="AM1777" s="18">
        <v>620</v>
      </c>
      <c r="AN1777" s="35">
        <v>42832</v>
      </c>
      <c r="AO1777" s="35">
        <v>42829</v>
      </c>
      <c r="AP1777" s="23" t="s">
        <v>50</v>
      </c>
      <c r="AQ1777" s="36">
        <v>42832.359444444446</v>
      </c>
      <c r="AR1777" s="20" t="s">
        <v>51</v>
      </c>
      <c r="AS1777" s="25" t="s">
        <v>50</v>
      </c>
      <c r="AT1777" s="37">
        <v>42850.879733796297</v>
      </c>
      <c r="AU1777" s="21" t="s">
        <v>57</v>
      </c>
    </row>
    <row r="1778" spans="1:47" x14ac:dyDescent="0.2">
      <c r="A1778" s="4" t="s">
        <v>226</v>
      </c>
      <c r="B1778" s="14" t="s">
        <v>227</v>
      </c>
      <c r="C1778" s="34">
        <v>42829</v>
      </c>
      <c r="D1778" s="15">
        <v>29945</v>
      </c>
      <c r="E1778" s="15">
        <v>29695</v>
      </c>
      <c r="F1778" s="15">
        <v>150</v>
      </c>
      <c r="G1778" s="15">
        <v>0</v>
      </c>
      <c r="H1778" s="15">
        <v>0</v>
      </c>
      <c r="I1778" s="15">
        <v>100</v>
      </c>
      <c r="J1778" s="15">
        <v>2061.84</v>
      </c>
      <c r="K1778" s="15">
        <v>0</v>
      </c>
      <c r="L1778" s="15">
        <v>365</v>
      </c>
      <c r="M1778" s="15">
        <v>470</v>
      </c>
      <c r="N1778" s="15">
        <v>2700</v>
      </c>
      <c r="O1778" s="15">
        <v>25715.22</v>
      </c>
      <c r="P1778" s="15">
        <v>0</v>
      </c>
      <c r="Q1778" s="15">
        <v>480</v>
      </c>
      <c r="R1778" s="15">
        <v>9346.6200000000008</v>
      </c>
      <c r="S1778" s="15">
        <v>29695</v>
      </c>
      <c r="T1778" s="15">
        <v>5846.84</v>
      </c>
      <c r="U1778" s="15">
        <v>0</v>
      </c>
      <c r="V1778" s="15">
        <v>0</v>
      </c>
      <c r="W1778" s="15">
        <v>32841.839999999997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16">
        <v>0</v>
      </c>
      <c r="AD1778" s="15">
        <v>0</v>
      </c>
      <c r="AE1778" s="15">
        <v>22818.38</v>
      </c>
      <c r="AF1778" s="17">
        <v>-2.82</v>
      </c>
      <c r="AG1778" s="17">
        <v>0.62</v>
      </c>
      <c r="AH1778" s="17">
        <v>0</v>
      </c>
      <c r="AI1778" s="17">
        <v>0</v>
      </c>
      <c r="AJ1778" s="17">
        <v>0</v>
      </c>
      <c r="AK1778" s="17">
        <v>0</v>
      </c>
      <c r="AL1778" s="18">
        <v>365</v>
      </c>
      <c r="AM1778" s="18">
        <v>375</v>
      </c>
      <c r="AN1778" s="35">
        <v>42835</v>
      </c>
      <c r="AO1778" s="35">
        <v>42830</v>
      </c>
      <c r="AP1778" s="23" t="s">
        <v>50</v>
      </c>
      <c r="AQ1778" s="36">
        <v>42834.912847222222</v>
      </c>
      <c r="AR1778" s="20" t="s">
        <v>51</v>
      </c>
      <c r="AS1778" s="25" t="s">
        <v>50</v>
      </c>
      <c r="AT1778" s="37">
        <v>42850.879733796297</v>
      </c>
      <c r="AU1778" s="21" t="s">
        <v>57</v>
      </c>
    </row>
    <row r="1779" spans="1:47" x14ac:dyDescent="0.2">
      <c r="A1779" s="4" t="s">
        <v>226</v>
      </c>
      <c r="B1779" s="14" t="s">
        <v>227</v>
      </c>
      <c r="C1779" s="34">
        <v>42830</v>
      </c>
      <c r="D1779" s="15">
        <v>29060</v>
      </c>
      <c r="E1779" s="15">
        <v>28960</v>
      </c>
      <c r="F1779" s="15">
        <v>0</v>
      </c>
      <c r="G1779" s="15">
        <v>0</v>
      </c>
      <c r="H1779" s="15">
        <v>0</v>
      </c>
      <c r="I1779" s="15">
        <v>100</v>
      </c>
      <c r="J1779" s="15">
        <v>2048.0100000000002</v>
      </c>
      <c r="K1779" s="15">
        <v>0</v>
      </c>
      <c r="L1779" s="15">
        <v>605</v>
      </c>
      <c r="M1779" s="15">
        <v>1610</v>
      </c>
      <c r="N1779" s="15">
        <v>2800</v>
      </c>
      <c r="O1779" s="15">
        <v>25199.29</v>
      </c>
      <c r="P1779" s="15">
        <v>0</v>
      </c>
      <c r="Q1779" s="15">
        <v>1280</v>
      </c>
      <c r="R1779" s="15">
        <v>9643.7199999999993</v>
      </c>
      <c r="S1779" s="15">
        <v>28960</v>
      </c>
      <c r="T1779" s="15">
        <v>7163.01</v>
      </c>
      <c r="U1779" s="15">
        <v>0</v>
      </c>
      <c r="V1779" s="15">
        <v>0</v>
      </c>
      <c r="W1779" s="15">
        <v>33323.01</v>
      </c>
      <c r="X1779" s="16">
        <v>0</v>
      </c>
      <c r="Y1779" s="16">
        <v>0</v>
      </c>
      <c r="Z1779" s="16">
        <v>0</v>
      </c>
      <c r="AA1779" s="16">
        <v>0</v>
      </c>
      <c r="AB1779" s="16">
        <v>0</v>
      </c>
      <c r="AC1779" s="16">
        <v>0</v>
      </c>
      <c r="AD1779" s="15">
        <v>0</v>
      </c>
      <c r="AE1779" s="15">
        <v>20936.28</v>
      </c>
      <c r="AF1779" s="17">
        <v>-29.45</v>
      </c>
      <c r="AG1779" s="17">
        <v>0.72</v>
      </c>
      <c r="AH1779" s="17">
        <v>0</v>
      </c>
      <c r="AI1779" s="17">
        <v>0</v>
      </c>
      <c r="AJ1779" s="17">
        <v>0</v>
      </c>
      <c r="AK1779" s="17">
        <v>0</v>
      </c>
      <c r="AL1779" s="18">
        <v>331</v>
      </c>
      <c r="AM1779" s="18">
        <v>341</v>
      </c>
      <c r="AN1779" s="35">
        <v>42835</v>
      </c>
      <c r="AO1779" s="35">
        <v>42832</v>
      </c>
      <c r="AP1779" s="23" t="s">
        <v>50</v>
      </c>
      <c r="AQ1779" s="36">
        <v>42834.965543981481</v>
      </c>
      <c r="AR1779" s="20" t="s">
        <v>51</v>
      </c>
      <c r="AS1779" s="25" t="s">
        <v>50</v>
      </c>
      <c r="AT1779" s="37">
        <v>42850.879733796297</v>
      </c>
      <c r="AU1779" s="21" t="s">
        <v>57</v>
      </c>
    </row>
    <row r="1780" spans="1:47" x14ac:dyDescent="0.2">
      <c r="A1780" s="4" t="s">
        <v>226</v>
      </c>
      <c r="B1780" s="14" t="s">
        <v>227</v>
      </c>
      <c r="C1780" s="34">
        <v>42832</v>
      </c>
      <c r="D1780" s="15">
        <v>60240</v>
      </c>
      <c r="E1780" s="15">
        <v>59840</v>
      </c>
      <c r="F1780" s="15">
        <v>0</v>
      </c>
      <c r="G1780" s="15">
        <v>0</v>
      </c>
      <c r="H1780" s="15">
        <v>0</v>
      </c>
      <c r="I1780" s="15">
        <v>400</v>
      </c>
      <c r="J1780" s="15">
        <v>4030.47</v>
      </c>
      <c r="K1780" s="15">
        <v>0</v>
      </c>
      <c r="L1780" s="15">
        <v>675</v>
      </c>
      <c r="M1780" s="15">
        <v>435</v>
      </c>
      <c r="N1780" s="15">
        <v>5900</v>
      </c>
      <c r="O1780" s="15">
        <v>50445.2</v>
      </c>
      <c r="P1780" s="15">
        <v>0</v>
      </c>
      <c r="Q1780" s="15">
        <v>2755</v>
      </c>
      <c r="R1780" s="15">
        <v>18080.27</v>
      </c>
      <c r="S1780" s="15">
        <v>59840</v>
      </c>
      <c r="T1780" s="15">
        <v>11440.47</v>
      </c>
      <c r="U1780" s="15">
        <v>0</v>
      </c>
      <c r="V1780" s="15">
        <v>0</v>
      </c>
      <c r="W1780" s="15">
        <v>65380.47</v>
      </c>
      <c r="X1780" s="16">
        <v>0</v>
      </c>
      <c r="Y1780" s="16">
        <v>0</v>
      </c>
      <c r="Z1780" s="16">
        <v>0</v>
      </c>
      <c r="AA1780" s="16">
        <v>0</v>
      </c>
      <c r="AB1780" s="16">
        <v>0</v>
      </c>
      <c r="AC1780" s="16">
        <v>0</v>
      </c>
      <c r="AD1780" s="15">
        <v>0</v>
      </c>
      <c r="AE1780" s="15">
        <v>45304.73</v>
      </c>
      <c r="AF1780" s="17">
        <v>-26.3</v>
      </c>
      <c r="AG1780" s="17">
        <v>0.27</v>
      </c>
      <c r="AH1780" s="17">
        <v>0</v>
      </c>
      <c r="AI1780" s="17">
        <v>0</v>
      </c>
      <c r="AJ1780" s="17">
        <v>0</v>
      </c>
      <c r="AK1780" s="17">
        <v>0</v>
      </c>
      <c r="AL1780" s="18">
        <v>713</v>
      </c>
      <c r="AM1780" s="18">
        <v>731</v>
      </c>
      <c r="AN1780" s="35">
        <v>42837</v>
      </c>
      <c r="AO1780" s="35">
        <v>42833</v>
      </c>
      <c r="AP1780" s="23" t="s">
        <v>50</v>
      </c>
      <c r="AQ1780" s="36">
        <v>42835.623923611114</v>
      </c>
      <c r="AR1780" s="20" t="s">
        <v>51</v>
      </c>
      <c r="AS1780" s="25" t="s">
        <v>50</v>
      </c>
      <c r="AT1780" s="37">
        <v>42850.879733796297</v>
      </c>
      <c r="AU1780" s="21" t="s">
        <v>57</v>
      </c>
    </row>
    <row r="1781" spans="1:47" x14ac:dyDescent="0.2">
      <c r="A1781" s="4" t="s">
        <v>226</v>
      </c>
      <c r="B1781" s="14" t="s">
        <v>227</v>
      </c>
      <c r="C1781" s="34">
        <v>42833</v>
      </c>
      <c r="D1781" s="15">
        <v>28630</v>
      </c>
      <c r="E1781" s="15">
        <v>28530</v>
      </c>
      <c r="F1781" s="15">
        <v>0</v>
      </c>
      <c r="G1781" s="15">
        <v>0</v>
      </c>
      <c r="H1781" s="15">
        <v>0</v>
      </c>
      <c r="I1781" s="15">
        <v>100</v>
      </c>
      <c r="J1781" s="15">
        <v>1782.3</v>
      </c>
      <c r="K1781" s="15">
        <v>0</v>
      </c>
      <c r="L1781" s="15">
        <v>415</v>
      </c>
      <c r="M1781" s="15">
        <v>1875</v>
      </c>
      <c r="N1781" s="15">
        <v>3200</v>
      </c>
      <c r="O1781" s="15">
        <v>25889.7</v>
      </c>
      <c r="P1781" s="15">
        <v>0</v>
      </c>
      <c r="Q1781" s="15">
        <v>405</v>
      </c>
      <c r="R1781" s="15">
        <v>9607.6</v>
      </c>
      <c r="S1781" s="15">
        <v>28530</v>
      </c>
      <c r="T1781" s="15">
        <v>7372.3</v>
      </c>
      <c r="U1781" s="15">
        <v>0</v>
      </c>
      <c r="V1781" s="15">
        <v>0</v>
      </c>
      <c r="W1781" s="15">
        <v>32702.3</v>
      </c>
      <c r="X1781" s="16">
        <v>0</v>
      </c>
      <c r="Y1781" s="16">
        <v>0</v>
      </c>
      <c r="Z1781" s="16">
        <v>0</v>
      </c>
      <c r="AA1781" s="16">
        <v>0</v>
      </c>
      <c r="AB1781" s="16">
        <v>0</v>
      </c>
      <c r="AC1781" s="16">
        <v>0</v>
      </c>
      <c r="AD1781" s="15">
        <v>0</v>
      </c>
      <c r="AE1781" s="15">
        <v>21817.4</v>
      </c>
      <c r="AF1781" s="17">
        <v>-2.93</v>
      </c>
      <c r="AG1781" s="17">
        <v>-1.4</v>
      </c>
      <c r="AH1781" s="17">
        <v>0</v>
      </c>
      <c r="AI1781" s="17">
        <v>0</v>
      </c>
      <c r="AJ1781" s="17">
        <v>0</v>
      </c>
      <c r="AK1781" s="17">
        <v>0</v>
      </c>
      <c r="AL1781" s="18">
        <v>342</v>
      </c>
      <c r="AM1781" s="18">
        <v>349</v>
      </c>
      <c r="AN1781" s="35">
        <v>42837</v>
      </c>
      <c r="AO1781" s="35">
        <v>42835</v>
      </c>
      <c r="AP1781" s="23" t="s">
        <v>50</v>
      </c>
      <c r="AQ1781" s="36">
        <v>42836.578657407408</v>
      </c>
      <c r="AR1781" s="20" t="s">
        <v>51</v>
      </c>
      <c r="AS1781" s="25" t="s">
        <v>50</v>
      </c>
      <c r="AT1781" s="37">
        <v>42850.879733796297</v>
      </c>
      <c r="AU1781" s="21" t="s">
        <v>57</v>
      </c>
    </row>
    <row r="1782" spans="1:47" x14ac:dyDescent="0.2">
      <c r="A1782" s="4" t="s">
        <v>226</v>
      </c>
      <c r="B1782" s="14" t="s">
        <v>227</v>
      </c>
      <c r="C1782" s="34">
        <v>42835</v>
      </c>
      <c r="D1782" s="15">
        <v>49750</v>
      </c>
      <c r="E1782" s="15">
        <v>49350</v>
      </c>
      <c r="F1782" s="15">
        <v>0</v>
      </c>
      <c r="G1782" s="15">
        <v>0</v>
      </c>
      <c r="H1782" s="15">
        <v>0</v>
      </c>
      <c r="I1782" s="15">
        <v>400</v>
      </c>
      <c r="J1782" s="15">
        <v>2782.98</v>
      </c>
      <c r="K1782" s="15">
        <v>0</v>
      </c>
      <c r="L1782" s="15">
        <v>525</v>
      </c>
      <c r="M1782" s="15">
        <v>1340</v>
      </c>
      <c r="N1782" s="15">
        <v>900</v>
      </c>
      <c r="O1782" s="15">
        <v>42217.48</v>
      </c>
      <c r="P1782" s="15">
        <v>0</v>
      </c>
      <c r="Q1782" s="15">
        <v>3215</v>
      </c>
      <c r="R1782" s="15">
        <v>9865.5</v>
      </c>
      <c r="S1782" s="15">
        <v>49350</v>
      </c>
      <c r="T1782" s="15">
        <v>5947.98</v>
      </c>
      <c r="U1782" s="15">
        <v>0</v>
      </c>
      <c r="V1782" s="15">
        <v>0</v>
      </c>
      <c r="W1782" s="15">
        <v>54397.98</v>
      </c>
      <c r="X1782" s="16">
        <v>0</v>
      </c>
      <c r="Y1782" s="16">
        <v>0</v>
      </c>
      <c r="Z1782" s="16">
        <v>0</v>
      </c>
      <c r="AA1782" s="16">
        <v>0</v>
      </c>
      <c r="AB1782" s="16">
        <v>0</v>
      </c>
      <c r="AC1782" s="16">
        <v>0</v>
      </c>
      <c r="AD1782" s="15">
        <v>0</v>
      </c>
      <c r="AE1782" s="15">
        <v>37569.5</v>
      </c>
      <c r="AF1782" s="17">
        <v>-65.02</v>
      </c>
      <c r="AG1782" s="17">
        <v>0.5</v>
      </c>
      <c r="AH1782" s="17">
        <v>0</v>
      </c>
      <c r="AI1782" s="17">
        <v>0</v>
      </c>
      <c r="AJ1782" s="17">
        <v>0</v>
      </c>
      <c r="AK1782" s="17">
        <v>0</v>
      </c>
      <c r="AL1782" s="18">
        <v>579</v>
      </c>
      <c r="AM1782" s="18">
        <v>596</v>
      </c>
      <c r="AN1782" s="35">
        <v>42842</v>
      </c>
      <c r="AO1782" s="35">
        <v>42836</v>
      </c>
      <c r="AP1782" s="23" t="s">
        <v>50</v>
      </c>
      <c r="AQ1782" s="36">
        <v>42837.453460648147</v>
      </c>
      <c r="AR1782" s="20" t="s">
        <v>51</v>
      </c>
      <c r="AS1782" s="25" t="s">
        <v>50</v>
      </c>
      <c r="AT1782" s="37">
        <v>42850.879733796297</v>
      </c>
      <c r="AU1782" s="21" t="s">
        <v>57</v>
      </c>
    </row>
    <row r="1783" spans="1:47" x14ac:dyDescent="0.2">
      <c r="A1783" s="4" t="s">
        <v>226</v>
      </c>
      <c r="B1783" s="14" t="s">
        <v>227</v>
      </c>
      <c r="C1783" s="34">
        <v>42836</v>
      </c>
      <c r="D1783" s="15">
        <v>7345</v>
      </c>
      <c r="E1783" s="15">
        <v>7345</v>
      </c>
      <c r="F1783" s="15">
        <v>0</v>
      </c>
      <c r="G1783" s="15">
        <v>0</v>
      </c>
      <c r="H1783" s="15">
        <v>0</v>
      </c>
      <c r="I1783" s="15">
        <v>0</v>
      </c>
      <c r="J1783" s="15">
        <v>331.35</v>
      </c>
      <c r="K1783" s="15">
        <v>0</v>
      </c>
      <c r="L1783" s="15">
        <v>130</v>
      </c>
      <c r="M1783" s="15">
        <v>0</v>
      </c>
      <c r="N1783" s="15">
        <v>0</v>
      </c>
      <c r="O1783" s="15">
        <v>7271.4</v>
      </c>
      <c r="P1783" s="15">
        <v>0</v>
      </c>
      <c r="Q1783" s="15">
        <v>0</v>
      </c>
      <c r="R1783" s="15">
        <v>534.95000000000005</v>
      </c>
      <c r="S1783" s="15">
        <v>7345</v>
      </c>
      <c r="T1783" s="15">
        <v>461.35</v>
      </c>
      <c r="U1783" s="15">
        <v>0</v>
      </c>
      <c r="V1783" s="15">
        <v>0</v>
      </c>
      <c r="W1783" s="15">
        <v>7806.35</v>
      </c>
      <c r="X1783" s="16">
        <v>0</v>
      </c>
      <c r="Y1783" s="16">
        <v>0</v>
      </c>
      <c r="Z1783" s="16">
        <v>0</v>
      </c>
      <c r="AA1783" s="16">
        <v>0</v>
      </c>
      <c r="AB1783" s="16">
        <v>0</v>
      </c>
      <c r="AC1783" s="16">
        <v>0</v>
      </c>
      <c r="AD1783" s="15">
        <v>0</v>
      </c>
      <c r="AE1783" s="15">
        <v>6810.05</v>
      </c>
      <c r="AF1783" s="17">
        <v>0</v>
      </c>
      <c r="AG1783" s="17">
        <v>0.95</v>
      </c>
      <c r="AH1783" s="17">
        <v>0</v>
      </c>
      <c r="AI1783" s="17">
        <v>0</v>
      </c>
      <c r="AJ1783" s="17">
        <v>0</v>
      </c>
      <c r="AK1783" s="17">
        <v>0</v>
      </c>
      <c r="AL1783" s="18">
        <v>87</v>
      </c>
      <c r="AM1783" s="18">
        <v>88</v>
      </c>
      <c r="AN1783" s="35">
        <v>42843</v>
      </c>
      <c r="AO1783" s="35">
        <v>42837</v>
      </c>
      <c r="AP1783" s="23" t="s">
        <v>50</v>
      </c>
      <c r="AQ1783" s="36">
        <v>42841.68240740741</v>
      </c>
      <c r="AR1783" s="20" t="s">
        <v>51</v>
      </c>
      <c r="AS1783" s="25" t="s">
        <v>50</v>
      </c>
      <c r="AT1783" s="37">
        <v>42850.879733796297</v>
      </c>
      <c r="AU1783" s="21" t="s">
        <v>57</v>
      </c>
    </row>
    <row r="1784" spans="1:47" x14ac:dyDescent="0.2">
      <c r="A1784" s="4" t="s">
        <v>226</v>
      </c>
      <c r="B1784" s="14" t="s">
        <v>227</v>
      </c>
      <c r="C1784" s="34">
        <v>42837</v>
      </c>
      <c r="D1784" s="15">
        <v>1490</v>
      </c>
      <c r="E1784" s="15">
        <v>1490</v>
      </c>
      <c r="F1784" s="15">
        <v>0</v>
      </c>
      <c r="G1784" s="15">
        <v>0</v>
      </c>
      <c r="H1784" s="15">
        <v>0</v>
      </c>
      <c r="I1784" s="15">
        <v>0</v>
      </c>
      <c r="J1784" s="15">
        <v>81.36</v>
      </c>
      <c r="K1784" s="15">
        <v>0</v>
      </c>
      <c r="L1784" s="15">
        <v>30</v>
      </c>
      <c r="M1784" s="15">
        <v>50</v>
      </c>
      <c r="N1784" s="15">
        <v>0</v>
      </c>
      <c r="O1784" s="15">
        <v>1192.9000000000001</v>
      </c>
      <c r="P1784" s="15">
        <v>0</v>
      </c>
      <c r="Q1784" s="15">
        <v>0</v>
      </c>
      <c r="R1784" s="15">
        <v>458.46</v>
      </c>
      <c r="S1784" s="15">
        <v>1490</v>
      </c>
      <c r="T1784" s="15">
        <v>161.36000000000001</v>
      </c>
      <c r="U1784" s="15">
        <v>0</v>
      </c>
      <c r="V1784" s="15">
        <v>0</v>
      </c>
      <c r="W1784" s="15">
        <v>1651.36</v>
      </c>
      <c r="X1784" s="16">
        <v>0</v>
      </c>
      <c r="Y1784" s="16">
        <v>0</v>
      </c>
      <c r="Z1784" s="16">
        <v>0</v>
      </c>
      <c r="AA1784" s="16">
        <v>0</v>
      </c>
      <c r="AB1784" s="16">
        <v>0</v>
      </c>
      <c r="AC1784" s="16">
        <v>0</v>
      </c>
      <c r="AD1784" s="15">
        <v>0</v>
      </c>
      <c r="AE1784" s="15">
        <v>1031.54</v>
      </c>
      <c r="AF1784" s="17">
        <v>0</v>
      </c>
      <c r="AG1784" s="17">
        <v>0.46</v>
      </c>
      <c r="AH1784" s="17">
        <v>0</v>
      </c>
      <c r="AI1784" s="17">
        <v>0</v>
      </c>
      <c r="AJ1784" s="17">
        <v>0</v>
      </c>
      <c r="AK1784" s="17">
        <v>0</v>
      </c>
      <c r="AL1784" s="18">
        <v>23</v>
      </c>
      <c r="AM1784" s="18">
        <v>23</v>
      </c>
      <c r="AN1784" s="35">
        <v>42844</v>
      </c>
      <c r="AO1784" s="35">
        <v>42838</v>
      </c>
      <c r="AP1784" s="23" t="s">
        <v>50</v>
      </c>
      <c r="AQ1784" s="36">
        <v>42841.914722222224</v>
      </c>
      <c r="AR1784" s="20" t="s">
        <v>51</v>
      </c>
      <c r="AS1784" s="25" t="s">
        <v>50</v>
      </c>
      <c r="AT1784" s="37">
        <v>42850.879733796297</v>
      </c>
      <c r="AU1784" s="21" t="s">
        <v>57</v>
      </c>
    </row>
    <row r="1785" spans="1:47" x14ac:dyDescent="0.2">
      <c r="A1785" s="4" t="s">
        <v>226</v>
      </c>
      <c r="B1785" s="14" t="s">
        <v>227</v>
      </c>
      <c r="C1785" s="34">
        <v>42842</v>
      </c>
      <c r="D1785" s="15">
        <v>35330</v>
      </c>
      <c r="E1785" s="15">
        <v>35130</v>
      </c>
      <c r="F1785" s="15">
        <v>0</v>
      </c>
      <c r="G1785" s="15">
        <v>0</v>
      </c>
      <c r="H1785" s="15">
        <v>0</v>
      </c>
      <c r="I1785" s="15">
        <v>200</v>
      </c>
      <c r="J1785" s="15">
        <v>2428.59</v>
      </c>
      <c r="K1785" s="15">
        <v>0</v>
      </c>
      <c r="L1785" s="15">
        <v>480</v>
      </c>
      <c r="M1785" s="15">
        <v>180</v>
      </c>
      <c r="N1785" s="15">
        <v>10300</v>
      </c>
      <c r="O1785" s="15">
        <v>30632.13</v>
      </c>
      <c r="P1785" s="15">
        <v>0</v>
      </c>
      <c r="Q1785" s="15">
        <v>1645</v>
      </c>
      <c r="R1785" s="15">
        <v>16441.46</v>
      </c>
      <c r="S1785" s="15">
        <v>35130</v>
      </c>
      <c r="T1785" s="15">
        <v>13588.59</v>
      </c>
      <c r="U1785" s="15">
        <v>0</v>
      </c>
      <c r="V1785" s="15">
        <v>0</v>
      </c>
      <c r="W1785" s="15">
        <v>38418.589999999997</v>
      </c>
      <c r="X1785" s="16">
        <v>0</v>
      </c>
      <c r="Y1785" s="16">
        <v>0</v>
      </c>
      <c r="Z1785" s="16">
        <v>0</v>
      </c>
      <c r="AA1785" s="16">
        <v>0</v>
      </c>
      <c r="AB1785" s="16">
        <v>0</v>
      </c>
      <c r="AC1785" s="16">
        <v>0</v>
      </c>
      <c r="AD1785" s="15">
        <v>0</v>
      </c>
      <c r="AE1785" s="15">
        <v>27543.54</v>
      </c>
      <c r="AF1785" s="17">
        <v>-37.840000000000003</v>
      </c>
      <c r="AG1785" s="17">
        <v>0.46</v>
      </c>
      <c r="AH1785" s="17">
        <v>0</v>
      </c>
      <c r="AI1785" s="17">
        <v>0</v>
      </c>
      <c r="AJ1785" s="17">
        <v>0</v>
      </c>
      <c r="AK1785" s="17">
        <v>0</v>
      </c>
      <c r="AL1785" s="18">
        <v>479</v>
      </c>
      <c r="AM1785" s="18">
        <v>493</v>
      </c>
      <c r="AN1785" s="35">
        <v>42845</v>
      </c>
      <c r="AO1785" s="35">
        <v>42843</v>
      </c>
      <c r="AP1785" s="23" t="s">
        <v>50</v>
      </c>
      <c r="AQ1785" s="36">
        <v>42843.77516203704</v>
      </c>
      <c r="AR1785" s="20" t="s">
        <v>51</v>
      </c>
      <c r="AS1785" s="25" t="s">
        <v>50</v>
      </c>
      <c r="AT1785" s="37">
        <v>42850.879733796297</v>
      </c>
      <c r="AU1785" s="21" t="s">
        <v>57</v>
      </c>
    </row>
    <row r="1786" spans="1:47" x14ac:dyDescent="0.2">
      <c r="A1786" s="4" t="s">
        <v>226</v>
      </c>
      <c r="B1786" s="14" t="s">
        <v>227</v>
      </c>
      <c r="C1786" s="34">
        <v>42843</v>
      </c>
      <c r="D1786" s="15">
        <v>32225</v>
      </c>
      <c r="E1786" s="15">
        <v>32175</v>
      </c>
      <c r="F1786" s="15">
        <v>0</v>
      </c>
      <c r="G1786" s="15">
        <v>0</v>
      </c>
      <c r="H1786" s="15">
        <v>0</v>
      </c>
      <c r="I1786" s="15">
        <v>50</v>
      </c>
      <c r="J1786" s="15">
        <v>1368.6</v>
      </c>
      <c r="K1786" s="15">
        <v>0</v>
      </c>
      <c r="L1786" s="15">
        <v>550</v>
      </c>
      <c r="M1786" s="15">
        <v>235</v>
      </c>
      <c r="N1786" s="15">
        <v>4500</v>
      </c>
      <c r="O1786" s="15">
        <v>30273.599999999999</v>
      </c>
      <c r="P1786" s="15">
        <v>0</v>
      </c>
      <c r="Q1786" s="15">
        <v>380</v>
      </c>
      <c r="R1786" s="15">
        <v>8225</v>
      </c>
      <c r="S1786" s="15">
        <v>32175</v>
      </c>
      <c r="T1786" s="15">
        <v>6703.6</v>
      </c>
      <c r="U1786" s="15">
        <v>0</v>
      </c>
      <c r="V1786" s="15">
        <v>0</v>
      </c>
      <c r="W1786" s="15">
        <v>34378.6</v>
      </c>
      <c r="X1786" s="16">
        <v>0</v>
      </c>
      <c r="Y1786" s="16">
        <v>0</v>
      </c>
      <c r="Z1786" s="16">
        <v>0</v>
      </c>
      <c r="AA1786" s="16">
        <v>0</v>
      </c>
      <c r="AB1786" s="16">
        <v>0</v>
      </c>
      <c r="AC1786" s="16">
        <v>0</v>
      </c>
      <c r="AD1786" s="15">
        <v>0</v>
      </c>
      <c r="AE1786" s="15">
        <v>28120</v>
      </c>
      <c r="AF1786" s="17">
        <v>-6.91</v>
      </c>
      <c r="AG1786" s="17">
        <v>0</v>
      </c>
      <c r="AH1786" s="17">
        <v>0</v>
      </c>
      <c r="AI1786" s="17">
        <v>0</v>
      </c>
      <c r="AJ1786" s="17">
        <v>0</v>
      </c>
      <c r="AK1786" s="17">
        <v>0</v>
      </c>
      <c r="AL1786" s="18">
        <v>371</v>
      </c>
      <c r="AM1786" s="18">
        <v>382</v>
      </c>
      <c r="AN1786" s="35">
        <v>42846</v>
      </c>
      <c r="AO1786" s="35">
        <v>42844</v>
      </c>
      <c r="AP1786" s="23" t="s">
        <v>50</v>
      </c>
      <c r="AQ1786" s="36">
        <v>42845.402662037035</v>
      </c>
      <c r="AR1786" s="20" t="s">
        <v>51</v>
      </c>
      <c r="AS1786" s="25" t="s">
        <v>50</v>
      </c>
      <c r="AT1786" s="37">
        <v>42850.879733796297</v>
      </c>
      <c r="AU1786" s="21" t="s">
        <v>57</v>
      </c>
    </row>
    <row r="1787" spans="1:47" x14ac:dyDescent="0.2">
      <c r="A1787" s="4" t="s">
        <v>226</v>
      </c>
      <c r="B1787" s="14" t="s">
        <v>227</v>
      </c>
      <c r="C1787" s="34">
        <v>42844</v>
      </c>
      <c r="D1787" s="15">
        <v>30655</v>
      </c>
      <c r="E1787" s="15">
        <v>30355</v>
      </c>
      <c r="F1787" s="15">
        <v>0</v>
      </c>
      <c r="G1787" s="15">
        <v>0</v>
      </c>
      <c r="H1787" s="15">
        <v>0</v>
      </c>
      <c r="I1787" s="15">
        <v>300</v>
      </c>
      <c r="J1787" s="15">
        <v>2658.21</v>
      </c>
      <c r="K1787" s="15">
        <v>0</v>
      </c>
      <c r="L1787" s="15">
        <v>300</v>
      </c>
      <c r="M1787" s="15">
        <v>0</v>
      </c>
      <c r="N1787" s="15">
        <v>2700</v>
      </c>
      <c r="O1787" s="15">
        <v>26713.24</v>
      </c>
      <c r="P1787" s="15">
        <v>0</v>
      </c>
      <c r="Q1787" s="15">
        <v>2205</v>
      </c>
      <c r="R1787" s="15">
        <v>7394.97</v>
      </c>
      <c r="S1787" s="15">
        <v>30355</v>
      </c>
      <c r="T1787" s="15">
        <v>5958.21</v>
      </c>
      <c r="U1787" s="15">
        <v>0</v>
      </c>
      <c r="V1787" s="15">
        <v>0</v>
      </c>
      <c r="W1787" s="15">
        <v>33613.21</v>
      </c>
      <c r="X1787" s="16">
        <v>0</v>
      </c>
      <c r="Y1787" s="16">
        <v>0</v>
      </c>
      <c r="Z1787" s="16">
        <v>0</v>
      </c>
      <c r="AA1787" s="16">
        <v>0</v>
      </c>
      <c r="AB1787" s="16">
        <v>0</v>
      </c>
      <c r="AC1787" s="16">
        <v>0</v>
      </c>
      <c r="AD1787" s="15">
        <v>0</v>
      </c>
      <c r="AE1787" s="15">
        <v>23755.03</v>
      </c>
      <c r="AF1787" s="17">
        <v>-49.59</v>
      </c>
      <c r="AG1787" s="17">
        <v>0.97</v>
      </c>
      <c r="AH1787" s="17">
        <v>0</v>
      </c>
      <c r="AI1787" s="17">
        <v>0</v>
      </c>
      <c r="AJ1787" s="17">
        <v>0</v>
      </c>
      <c r="AK1787" s="17">
        <v>0</v>
      </c>
      <c r="AL1787" s="18">
        <v>366</v>
      </c>
      <c r="AM1787" s="18">
        <v>382</v>
      </c>
      <c r="AN1787" s="35">
        <v>42849</v>
      </c>
      <c r="AO1787" s="35">
        <v>42845</v>
      </c>
      <c r="AP1787" s="23" t="s">
        <v>50</v>
      </c>
      <c r="AQ1787" s="36">
        <v>42846.379826388889</v>
      </c>
      <c r="AR1787" s="20" t="s">
        <v>51</v>
      </c>
      <c r="AS1787" s="25" t="s">
        <v>50</v>
      </c>
      <c r="AT1787" s="37">
        <v>42850.879733796297</v>
      </c>
      <c r="AU1787" s="21" t="s">
        <v>57</v>
      </c>
    </row>
    <row r="1788" spans="1:47" x14ac:dyDescent="0.2">
      <c r="A1788" s="4" t="s">
        <v>226</v>
      </c>
      <c r="B1788" s="14" t="s">
        <v>227</v>
      </c>
      <c r="C1788" s="34">
        <v>42845</v>
      </c>
      <c r="D1788" s="15">
        <v>27785</v>
      </c>
      <c r="E1788" s="15">
        <v>27635</v>
      </c>
      <c r="F1788" s="15">
        <v>0</v>
      </c>
      <c r="G1788" s="15">
        <v>0</v>
      </c>
      <c r="H1788" s="15">
        <v>0</v>
      </c>
      <c r="I1788" s="15">
        <v>150</v>
      </c>
      <c r="J1788" s="15">
        <v>1442.25</v>
      </c>
      <c r="K1788" s="15">
        <v>0</v>
      </c>
      <c r="L1788" s="15">
        <v>550</v>
      </c>
      <c r="M1788" s="15">
        <v>365</v>
      </c>
      <c r="N1788" s="15">
        <v>3100</v>
      </c>
      <c r="O1788" s="15">
        <v>23382.75</v>
      </c>
      <c r="P1788" s="15">
        <v>0</v>
      </c>
      <c r="Q1788" s="15">
        <v>1835</v>
      </c>
      <c r="R1788" s="15">
        <v>8024.5</v>
      </c>
      <c r="S1788" s="15">
        <v>27635</v>
      </c>
      <c r="T1788" s="15">
        <v>5607.25</v>
      </c>
      <c r="U1788" s="15">
        <v>0</v>
      </c>
      <c r="V1788" s="15">
        <v>0</v>
      </c>
      <c r="W1788" s="15">
        <v>30142.25</v>
      </c>
      <c r="X1788" s="16">
        <v>0</v>
      </c>
      <c r="Y1788" s="16">
        <v>0</v>
      </c>
      <c r="Z1788" s="16">
        <v>0</v>
      </c>
      <c r="AA1788" s="16">
        <v>0</v>
      </c>
      <c r="AB1788" s="16">
        <v>0</v>
      </c>
      <c r="AC1788" s="16">
        <v>0</v>
      </c>
      <c r="AD1788" s="15">
        <v>0</v>
      </c>
      <c r="AE1788" s="15">
        <v>21025.5</v>
      </c>
      <c r="AF1788" s="17">
        <v>-18.489999999999998</v>
      </c>
      <c r="AG1788" s="17">
        <v>0.5</v>
      </c>
      <c r="AH1788" s="17">
        <v>0</v>
      </c>
      <c r="AI1788" s="17">
        <v>0</v>
      </c>
      <c r="AJ1788" s="17">
        <v>0</v>
      </c>
      <c r="AK1788" s="17">
        <v>0</v>
      </c>
      <c r="AL1788" s="18">
        <v>313</v>
      </c>
      <c r="AM1788" s="18">
        <v>326</v>
      </c>
      <c r="AN1788" s="35">
        <v>42850</v>
      </c>
      <c r="AO1788" s="35">
        <v>42846</v>
      </c>
      <c r="AP1788" s="23" t="s">
        <v>50</v>
      </c>
      <c r="AQ1788" s="36">
        <v>42848.84447916667</v>
      </c>
      <c r="AR1788" s="20" t="s">
        <v>51</v>
      </c>
      <c r="AS1788" s="25" t="s">
        <v>50</v>
      </c>
      <c r="AT1788" s="37">
        <v>42850.879733796297</v>
      </c>
      <c r="AU1788" s="21" t="s">
        <v>57</v>
      </c>
    </row>
    <row r="1789" spans="1:47" x14ac:dyDescent="0.2">
      <c r="A1789" s="4" t="s">
        <v>226</v>
      </c>
      <c r="B1789" s="14" t="s">
        <v>227</v>
      </c>
      <c r="C1789" s="34">
        <v>42846</v>
      </c>
      <c r="D1789" s="15">
        <v>27040</v>
      </c>
      <c r="E1789" s="15">
        <v>26640</v>
      </c>
      <c r="F1789" s="15">
        <v>0</v>
      </c>
      <c r="G1789" s="15">
        <v>0</v>
      </c>
      <c r="H1789" s="15">
        <v>0</v>
      </c>
      <c r="I1789" s="15">
        <v>400</v>
      </c>
      <c r="J1789" s="15">
        <v>959.7</v>
      </c>
      <c r="K1789" s="15">
        <v>0</v>
      </c>
      <c r="L1789" s="15">
        <v>360</v>
      </c>
      <c r="M1789" s="15">
        <v>345</v>
      </c>
      <c r="N1789" s="15">
        <v>1400</v>
      </c>
      <c r="O1789" s="15">
        <v>24555.7</v>
      </c>
      <c r="P1789" s="15">
        <v>0</v>
      </c>
      <c r="Q1789" s="15">
        <v>1160</v>
      </c>
      <c r="R1789" s="15">
        <v>4389</v>
      </c>
      <c r="S1789" s="15">
        <v>26640</v>
      </c>
      <c r="T1789" s="15">
        <v>3464.7</v>
      </c>
      <c r="U1789" s="15">
        <v>0</v>
      </c>
      <c r="V1789" s="15">
        <v>0</v>
      </c>
      <c r="W1789" s="15">
        <v>28704.7</v>
      </c>
      <c r="X1789" s="16">
        <v>0</v>
      </c>
      <c r="Y1789" s="16">
        <v>0</v>
      </c>
      <c r="Z1789" s="16">
        <v>0</v>
      </c>
      <c r="AA1789" s="16">
        <v>0</v>
      </c>
      <c r="AB1789" s="16">
        <v>0</v>
      </c>
      <c r="AC1789" s="16">
        <v>0</v>
      </c>
      <c r="AD1789" s="15">
        <v>0</v>
      </c>
      <c r="AE1789" s="15">
        <v>22891</v>
      </c>
      <c r="AF1789" s="17">
        <v>-6.83</v>
      </c>
      <c r="AG1789" s="17">
        <v>0</v>
      </c>
      <c r="AH1789" s="17">
        <v>0</v>
      </c>
      <c r="AI1789" s="17">
        <v>0</v>
      </c>
      <c r="AJ1789" s="17">
        <v>0</v>
      </c>
      <c r="AK1789" s="17">
        <v>0</v>
      </c>
      <c r="AL1789" s="18">
        <v>299</v>
      </c>
      <c r="AM1789" s="18">
        <v>305</v>
      </c>
      <c r="AN1789" s="35">
        <v>42851</v>
      </c>
      <c r="AO1789" s="35">
        <v>42847</v>
      </c>
      <c r="AP1789" s="23" t="s">
        <v>50</v>
      </c>
      <c r="AQ1789" s="36">
        <v>42849.721851851849</v>
      </c>
      <c r="AR1789" s="20" t="s">
        <v>71</v>
      </c>
      <c r="AS1789" s="25" t="s">
        <v>50</v>
      </c>
      <c r="AT1789" s="37">
        <v>42850.879733796297</v>
      </c>
      <c r="AU1789" s="21" t="s">
        <v>57</v>
      </c>
    </row>
    <row r="1790" spans="1:47" x14ac:dyDescent="0.2">
      <c r="A1790" s="4" t="s">
        <v>226</v>
      </c>
      <c r="B1790" s="14" t="s">
        <v>227</v>
      </c>
      <c r="C1790" s="34">
        <v>42847</v>
      </c>
      <c r="D1790" s="15">
        <v>22695</v>
      </c>
      <c r="E1790" s="15">
        <v>22495</v>
      </c>
      <c r="F1790" s="15">
        <v>0</v>
      </c>
      <c r="G1790" s="15">
        <v>0</v>
      </c>
      <c r="H1790" s="15">
        <v>0</v>
      </c>
      <c r="I1790" s="15">
        <v>200</v>
      </c>
      <c r="J1790" s="15">
        <v>841.2</v>
      </c>
      <c r="K1790" s="15">
        <v>0</v>
      </c>
      <c r="L1790" s="15">
        <v>305</v>
      </c>
      <c r="M1790" s="15">
        <v>715</v>
      </c>
      <c r="N1790" s="15">
        <v>0</v>
      </c>
      <c r="O1790" s="15">
        <v>21080.9</v>
      </c>
      <c r="P1790" s="15">
        <v>0</v>
      </c>
      <c r="Q1790" s="15">
        <v>1035.3</v>
      </c>
      <c r="R1790" s="15">
        <v>2440</v>
      </c>
      <c r="S1790" s="15">
        <v>22495</v>
      </c>
      <c r="T1790" s="15">
        <v>2061.1999999999998</v>
      </c>
      <c r="U1790" s="15">
        <v>0</v>
      </c>
      <c r="V1790" s="15">
        <v>0</v>
      </c>
      <c r="W1790" s="15">
        <v>24556.2</v>
      </c>
      <c r="X1790" s="16">
        <v>0</v>
      </c>
      <c r="Y1790" s="16">
        <v>0</v>
      </c>
      <c r="Z1790" s="16">
        <v>0</v>
      </c>
      <c r="AA1790" s="16">
        <v>0</v>
      </c>
      <c r="AB1790" s="16">
        <v>0</v>
      </c>
      <c r="AC1790" s="16">
        <v>0</v>
      </c>
      <c r="AD1790" s="15">
        <v>0</v>
      </c>
      <c r="AE1790" s="15">
        <v>19219.7</v>
      </c>
      <c r="AF1790" s="17">
        <v>-20.85</v>
      </c>
      <c r="AG1790" s="17">
        <v>0.3</v>
      </c>
      <c r="AH1790" s="17">
        <v>0</v>
      </c>
      <c r="AI1790" s="17">
        <v>0</v>
      </c>
      <c r="AJ1790" s="17">
        <v>0</v>
      </c>
      <c r="AK1790" s="17">
        <v>0</v>
      </c>
      <c r="AL1790" s="18">
        <v>273</v>
      </c>
      <c r="AM1790" s="18">
        <v>290</v>
      </c>
      <c r="AN1790" s="35">
        <v>42851</v>
      </c>
      <c r="AO1790" s="35">
        <v>42849</v>
      </c>
      <c r="AP1790" s="23" t="s">
        <v>50</v>
      </c>
      <c r="AQ1790" s="36">
        <v>42850.42082175926</v>
      </c>
      <c r="AR1790" s="20" t="s">
        <v>51</v>
      </c>
      <c r="AS1790" s="25" t="s">
        <v>50</v>
      </c>
      <c r="AT1790" s="37">
        <v>42850.879733796297</v>
      </c>
      <c r="AU1790" s="21" t="s">
        <v>57</v>
      </c>
    </row>
    <row r="1791" spans="1:47" x14ac:dyDescent="0.2">
      <c r="A1791" s="4" t="s">
        <v>226</v>
      </c>
      <c r="B1791" s="14" t="s">
        <v>227</v>
      </c>
      <c r="C1791" s="34">
        <v>42849</v>
      </c>
      <c r="D1791" s="15">
        <v>43850</v>
      </c>
      <c r="E1791" s="15">
        <v>43600</v>
      </c>
      <c r="F1791" s="15">
        <v>100</v>
      </c>
      <c r="G1791" s="15">
        <v>0</v>
      </c>
      <c r="H1791" s="15">
        <v>0</v>
      </c>
      <c r="I1791" s="15">
        <v>150</v>
      </c>
      <c r="J1791" s="15">
        <v>2055.9</v>
      </c>
      <c r="K1791" s="15">
        <v>0</v>
      </c>
      <c r="L1791" s="15">
        <v>725</v>
      </c>
      <c r="M1791" s="15">
        <v>205</v>
      </c>
      <c r="N1791" s="15">
        <v>3900</v>
      </c>
      <c r="O1791" s="15">
        <v>36329.089999999997</v>
      </c>
      <c r="P1791" s="15">
        <v>0</v>
      </c>
      <c r="Q1791" s="15">
        <v>3220</v>
      </c>
      <c r="R1791" s="15">
        <v>11186.81</v>
      </c>
      <c r="S1791" s="15">
        <v>43600</v>
      </c>
      <c r="T1791" s="15">
        <v>7135.9</v>
      </c>
      <c r="U1791" s="15">
        <v>0</v>
      </c>
      <c r="V1791" s="15">
        <v>0</v>
      </c>
      <c r="W1791" s="15">
        <v>46835.9</v>
      </c>
      <c r="X1791" s="16">
        <v>0</v>
      </c>
      <c r="Y1791" s="16">
        <v>0</v>
      </c>
      <c r="Z1791" s="16">
        <v>0</v>
      </c>
      <c r="AA1791" s="16">
        <v>0</v>
      </c>
      <c r="AB1791" s="16">
        <v>0</v>
      </c>
      <c r="AC1791" s="16">
        <v>0</v>
      </c>
      <c r="AD1791" s="15">
        <v>0</v>
      </c>
      <c r="AE1791" s="15">
        <v>33343.19</v>
      </c>
      <c r="AF1791" s="17">
        <v>-44.45</v>
      </c>
      <c r="AG1791" s="17">
        <v>0.81</v>
      </c>
      <c r="AH1791" s="17">
        <v>0</v>
      </c>
      <c r="AI1791" s="17">
        <v>0</v>
      </c>
      <c r="AJ1791" s="17">
        <v>0</v>
      </c>
      <c r="AK1791" s="17">
        <v>0</v>
      </c>
      <c r="AL1791" s="18">
        <v>507</v>
      </c>
      <c r="AM1791" s="18">
        <v>515</v>
      </c>
      <c r="AN1791" s="35">
        <v>42852</v>
      </c>
      <c r="AO1791" s="35">
        <v>42850</v>
      </c>
      <c r="AP1791" s="23" t="s">
        <v>50</v>
      </c>
      <c r="AQ1791" s="36">
        <v>42851.394745370373</v>
      </c>
      <c r="AR1791" s="20" t="s">
        <v>71</v>
      </c>
      <c r="AS1791" s="25" t="s">
        <v>50</v>
      </c>
      <c r="AT1791" s="37">
        <v>42851.483703703707</v>
      </c>
      <c r="AU1791" s="21" t="s">
        <v>51</v>
      </c>
    </row>
    <row r="1792" spans="1:47" x14ac:dyDescent="0.2">
      <c r="A1792" s="4" t="s">
        <v>226</v>
      </c>
      <c r="B1792" s="14" t="s">
        <v>227</v>
      </c>
      <c r="C1792" s="34">
        <v>42850</v>
      </c>
      <c r="D1792" s="15">
        <v>27435</v>
      </c>
      <c r="E1792" s="15">
        <v>27285</v>
      </c>
      <c r="F1792" s="15">
        <v>100</v>
      </c>
      <c r="G1792" s="15">
        <v>0</v>
      </c>
      <c r="H1792" s="15">
        <v>0</v>
      </c>
      <c r="I1792" s="15">
        <v>50</v>
      </c>
      <c r="J1792" s="15">
        <v>1191.75</v>
      </c>
      <c r="K1792" s="15">
        <v>0</v>
      </c>
      <c r="L1792" s="15">
        <v>355</v>
      </c>
      <c r="M1792" s="15">
        <v>85</v>
      </c>
      <c r="N1792" s="15">
        <v>2600</v>
      </c>
      <c r="O1792" s="15">
        <v>23728.75</v>
      </c>
      <c r="P1792" s="15">
        <v>0</v>
      </c>
      <c r="Q1792" s="15">
        <v>1025</v>
      </c>
      <c r="R1792" s="15">
        <v>6913</v>
      </c>
      <c r="S1792" s="15">
        <v>27285</v>
      </c>
      <c r="T1792" s="15">
        <v>4381.75</v>
      </c>
      <c r="U1792" s="15">
        <v>0</v>
      </c>
      <c r="V1792" s="15">
        <v>0</v>
      </c>
      <c r="W1792" s="15">
        <v>29066.75</v>
      </c>
      <c r="X1792" s="16">
        <v>0</v>
      </c>
      <c r="Y1792" s="16">
        <v>0</v>
      </c>
      <c r="Z1792" s="16">
        <v>0</v>
      </c>
      <c r="AA1792" s="16">
        <v>0</v>
      </c>
      <c r="AB1792" s="16">
        <v>0</v>
      </c>
      <c r="AC1792" s="16">
        <v>0</v>
      </c>
      <c r="AD1792" s="15">
        <v>0</v>
      </c>
      <c r="AE1792" s="15">
        <v>22097</v>
      </c>
      <c r="AF1792" s="17">
        <v>-10.9</v>
      </c>
      <c r="AG1792" s="17">
        <v>0</v>
      </c>
      <c r="AH1792" s="17">
        <v>0</v>
      </c>
      <c r="AI1792" s="17">
        <v>0</v>
      </c>
      <c r="AJ1792" s="17">
        <v>0</v>
      </c>
      <c r="AK1792" s="17">
        <v>0</v>
      </c>
      <c r="AL1792" s="18">
        <v>331</v>
      </c>
      <c r="AM1792" s="18">
        <v>337</v>
      </c>
      <c r="AN1792" s="35">
        <v>42853</v>
      </c>
      <c r="AO1792" s="35">
        <v>42851</v>
      </c>
      <c r="AP1792" s="23" t="s">
        <v>50</v>
      </c>
      <c r="AQ1792" s="36">
        <v>42851.775590277779</v>
      </c>
      <c r="AR1792" s="20" t="s">
        <v>71</v>
      </c>
      <c r="AS1792" s="25" t="s">
        <v>50</v>
      </c>
      <c r="AT1792" s="37">
        <v>42852.415972222225</v>
      </c>
      <c r="AU1792" s="21" t="s">
        <v>51</v>
      </c>
    </row>
    <row r="1793" spans="1:47" x14ac:dyDescent="0.2">
      <c r="A1793" s="4" t="s">
        <v>226</v>
      </c>
      <c r="B1793" s="14" t="s">
        <v>227</v>
      </c>
      <c r="C1793" s="34">
        <v>42851</v>
      </c>
      <c r="D1793" s="15">
        <v>37825</v>
      </c>
      <c r="E1793" s="15">
        <v>37625</v>
      </c>
      <c r="F1793" s="15">
        <v>0</v>
      </c>
      <c r="G1793" s="15">
        <v>0</v>
      </c>
      <c r="H1793" s="15">
        <v>0</v>
      </c>
      <c r="I1793" s="15">
        <v>200</v>
      </c>
      <c r="J1793" s="15">
        <v>1839.57</v>
      </c>
      <c r="K1793" s="15">
        <v>0</v>
      </c>
      <c r="L1793" s="15">
        <v>460</v>
      </c>
      <c r="M1793" s="15">
        <v>670</v>
      </c>
      <c r="N1793" s="15">
        <v>2300</v>
      </c>
      <c r="O1793" s="15">
        <v>31769.45</v>
      </c>
      <c r="P1793" s="15">
        <v>0</v>
      </c>
      <c r="Q1793" s="15">
        <v>2405</v>
      </c>
      <c r="R1793" s="15">
        <v>8920.1200000000008</v>
      </c>
      <c r="S1793" s="15">
        <v>37625</v>
      </c>
      <c r="T1793" s="15">
        <v>5469.57</v>
      </c>
      <c r="U1793" s="15">
        <v>0</v>
      </c>
      <c r="V1793" s="15">
        <v>0</v>
      </c>
      <c r="W1793" s="15">
        <v>40794.57</v>
      </c>
      <c r="X1793" s="16">
        <v>0</v>
      </c>
      <c r="Y1793" s="16">
        <v>0</v>
      </c>
      <c r="Z1793" s="16">
        <v>0</v>
      </c>
      <c r="AA1793" s="16">
        <v>0</v>
      </c>
      <c r="AB1793" s="16">
        <v>0</v>
      </c>
      <c r="AC1793" s="16">
        <v>0</v>
      </c>
      <c r="AD1793" s="15">
        <v>0</v>
      </c>
      <c r="AE1793" s="15">
        <v>28799.88</v>
      </c>
      <c r="AF1793" s="17">
        <v>-41.22</v>
      </c>
      <c r="AG1793" s="17">
        <v>0.12</v>
      </c>
      <c r="AH1793" s="17">
        <v>0</v>
      </c>
      <c r="AI1793" s="17">
        <v>0</v>
      </c>
      <c r="AJ1793" s="17">
        <v>0</v>
      </c>
      <c r="AK1793" s="17">
        <v>0</v>
      </c>
      <c r="AL1793" s="18">
        <v>430</v>
      </c>
      <c r="AM1793" s="18">
        <v>450</v>
      </c>
      <c r="AN1793" s="35">
        <v>42857</v>
      </c>
      <c r="AO1793" s="35">
        <v>42852</v>
      </c>
      <c r="AP1793" s="23" t="s">
        <v>50</v>
      </c>
      <c r="AQ1793" s="36">
        <v>42852.774733796294</v>
      </c>
      <c r="AR1793" s="20" t="s">
        <v>71</v>
      </c>
      <c r="AS1793" s="25" t="s">
        <v>50</v>
      </c>
      <c r="AT1793" s="37">
        <v>42853.463414351849</v>
      </c>
      <c r="AU1793" s="21" t="s">
        <v>51</v>
      </c>
    </row>
    <row r="1794" spans="1:47" x14ac:dyDescent="0.2">
      <c r="A1794" s="4" t="s">
        <v>226</v>
      </c>
      <c r="B1794" s="14" t="s">
        <v>227</v>
      </c>
      <c r="C1794" s="34">
        <v>42852</v>
      </c>
      <c r="D1794" s="15">
        <v>26175</v>
      </c>
      <c r="E1794" s="15">
        <v>25975</v>
      </c>
      <c r="F1794" s="15">
        <v>0</v>
      </c>
      <c r="G1794" s="15">
        <v>0</v>
      </c>
      <c r="H1794" s="15">
        <v>0</v>
      </c>
      <c r="I1794" s="15">
        <v>200</v>
      </c>
      <c r="J1794" s="15">
        <v>1181.55</v>
      </c>
      <c r="K1794" s="15">
        <v>0</v>
      </c>
      <c r="L1794" s="15">
        <v>490</v>
      </c>
      <c r="M1794" s="15">
        <v>245</v>
      </c>
      <c r="N1794" s="15">
        <v>1200</v>
      </c>
      <c r="O1794" s="15">
        <v>24561.200000000001</v>
      </c>
      <c r="P1794" s="15">
        <v>0</v>
      </c>
      <c r="Q1794" s="15">
        <v>1215</v>
      </c>
      <c r="R1794" s="15">
        <v>3515.35</v>
      </c>
      <c r="S1794" s="15">
        <v>25975</v>
      </c>
      <c r="T1794" s="15">
        <v>3316.55</v>
      </c>
      <c r="U1794" s="15">
        <v>0</v>
      </c>
      <c r="V1794" s="15">
        <v>0</v>
      </c>
      <c r="W1794" s="15">
        <v>28091.55</v>
      </c>
      <c r="X1794" s="16">
        <v>0</v>
      </c>
      <c r="Y1794" s="16">
        <v>0</v>
      </c>
      <c r="Z1794" s="16">
        <v>0</v>
      </c>
      <c r="AA1794" s="16">
        <v>0</v>
      </c>
      <c r="AB1794" s="16">
        <v>0</v>
      </c>
      <c r="AC1794" s="16">
        <v>0</v>
      </c>
      <c r="AD1794" s="15">
        <v>0</v>
      </c>
      <c r="AE1794" s="15">
        <v>22644.65</v>
      </c>
      <c r="AF1794" s="17">
        <v>-27.95</v>
      </c>
      <c r="AG1794" s="17">
        <v>0.35</v>
      </c>
      <c r="AH1794" s="17">
        <v>0</v>
      </c>
      <c r="AI1794" s="17">
        <v>0</v>
      </c>
      <c r="AJ1794" s="17">
        <v>0</v>
      </c>
      <c r="AK1794" s="17">
        <v>0</v>
      </c>
      <c r="AL1794" s="18">
        <v>316</v>
      </c>
      <c r="AM1794" s="18">
        <v>323</v>
      </c>
      <c r="AN1794" s="35">
        <v>42858</v>
      </c>
      <c r="AO1794" s="35">
        <v>42853</v>
      </c>
      <c r="AP1794" s="23" t="s">
        <v>50</v>
      </c>
      <c r="AQ1794" s="36">
        <v>42855.83965277778</v>
      </c>
      <c r="AR1794" s="20" t="s">
        <v>51</v>
      </c>
      <c r="AS1794" s="25" t="s">
        <v>50</v>
      </c>
      <c r="AT1794" s="37">
        <v>42857.468946759262</v>
      </c>
      <c r="AU1794" s="21" t="s">
        <v>51</v>
      </c>
    </row>
    <row r="1795" spans="1:47" x14ac:dyDescent="0.2">
      <c r="A1795" s="4" t="s">
        <v>226</v>
      </c>
      <c r="B1795" s="14" t="s">
        <v>227</v>
      </c>
      <c r="C1795" s="34">
        <v>42853</v>
      </c>
      <c r="D1795" s="15">
        <v>30405</v>
      </c>
      <c r="E1795" s="15">
        <v>30255</v>
      </c>
      <c r="F1795" s="15">
        <v>50</v>
      </c>
      <c r="G1795" s="15">
        <v>0</v>
      </c>
      <c r="H1795" s="15">
        <v>0</v>
      </c>
      <c r="I1795" s="15">
        <v>100</v>
      </c>
      <c r="J1795" s="15">
        <v>1188.69</v>
      </c>
      <c r="K1795" s="15">
        <v>0</v>
      </c>
      <c r="L1795" s="15">
        <v>425</v>
      </c>
      <c r="M1795" s="15">
        <v>395</v>
      </c>
      <c r="N1795" s="15">
        <v>2200</v>
      </c>
      <c r="O1795" s="15">
        <v>28036.400000000001</v>
      </c>
      <c r="P1795" s="15">
        <v>0</v>
      </c>
      <c r="Q1795" s="15">
        <v>650</v>
      </c>
      <c r="R1795" s="15">
        <v>5927.29</v>
      </c>
      <c r="S1795" s="15">
        <v>30255</v>
      </c>
      <c r="T1795" s="15">
        <v>4358.6899999999996</v>
      </c>
      <c r="U1795" s="15">
        <v>0</v>
      </c>
      <c r="V1795" s="15">
        <v>0</v>
      </c>
      <c r="W1795" s="15">
        <v>32413.69</v>
      </c>
      <c r="X1795" s="16">
        <v>0</v>
      </c>
      <c r="Y1795" s="16">
        <v>0</v>
      </c>
      <c r="Z1795" s="16">
        <v>0</v>
      </c>
      <c r="AA1795" s="16">
        <v>0</v>
      </c>
      <c r="AB1795" s="16">
        <v>0</v>
      </c>
      <c r="AC1795" s="16">
        <v>0</v>
      </c>
      <c r="AD1795" s="15">
        <v>0</v>
      </c>
      <c r="AE1795" s="15">
        <v>26027.71</v>
      </c>
      <c r="AF1795" s="17">
        <v>-12.72</v>
      </c>
      <c r="AG1795" s="17">
        <v>-0.28999999999999998</v>
      </c>
      <c r="AH1795" s="17">
        <v>0</v>
      </c>
      <c r="AI1795" s="17">
        <v>0</v>
      </c>
      <c r="AJ1795" s="17">
        <v>0</v>
      </c>
      <c r="AK1795" s="17">
        <v>0</v>
      </c>
      <c r="AL1795" s="18">
        <v>344</v>
      </c>
      <c r="AM1795" s="18">
        <v>357</v>
      </c>
      <c r="AN1795" s="35">
        <v>42859</v>
      </c>
      <c r="AO1795" s="35">
        <v>42854</v>
      </c>
      <c r="AP1795" s="23" t="s">
        <v>50</v>
      </c>
      <c r="AQ1795" s="36">
        <v>42857.64634259259</v>
      </c>
      <c r="AR1795" s="20" t="s">
        <v>71</v>
      </c>
      <c r="AS1795" s="25" t="s">
        <v>50</v>
      </c>
      <c r="AT1795" s="37">
        <v>42857.881354166668</v>
      </c>
      <c r="AU1795" s="21" t="s">
        <v>51</v>
      </c>
    </row>
    <row r="1796" spans="1:47" x14ac:dyDescent="0.2">
      <c r="A1796" s="4" t="s">
        <v>226</v>
      </c>
      <c r="B1796" s="14" t="s">
        <v>227</v>
      </c>
      <c r="C1796" s="34">
        <v>42854</v>
      </c>
      <c r="D1796" s="15">
        <v>25175</v>
      </c>
      <c r="E1796" s="15">
        <v>24975</v>
      </c>
      <c r="F1796" s="15">
        <v>0</v>
      </c>
      <c r="G1796" s="15">
        <v>0</v>
      </c>
      <c r="H1796" s="15">
        <v>0</v>
      </c>
      <c r="I1796" s="15">
        <v>200</v>
      </c>
      <c r="J1796" s="15">
        <v>927.15</v>
      </c>
      <c r="K1796" s="15">
        <v>0</v>
      </c>
      <c r="L1796" s="15">
        <v>405</v>
      </c>
      <c r="M1796" s="15">
        <v>445</v>
      </c>
      <c r="N1796" s="15">
        <v>2200</v>
      </c>
      <c r="O1796" s="15">
        <v>24599.8</v>
      </c>
      <c r="P1796" s="15">
        <v>0</v>
      </c>
      <c r="Q1796" s="15">
        <v>0</v>
      </c>
      <c r="R1796" s="15">
        <v>4552.3500000000004</v>
      </c>
      <c r="S1796" s="15">
        <v>24975</v>
      </c>
      <c r="T1796" s="15">
        <v>4177.1499999999996</v>
      </c>
      <c r="U1796" s="15">
        <v>0</v>
      </c>
      <c r="V1796" s="15">
        <v>0</v>
      </c>
      <c r="W1796" s="15">
        <v>26952.15</v>
      </c>
      <c r="X1796" s="16">
        <v>0</v>
      </c>
      <c r="Y1796" s="16">
        <v>0</v>
      </c>
      <c r="Z1796" s="16">
        <v>0</v>
      </c>
      <c r="AA1796" s="16">
        <v>0</v>
      </c>
      <c r="AB1796" s="16">
        <v>0</v>
      </c>
      <c r="AC1796" s="16">
        <v>0</v>
      </c>
      <c r="AD1796" s="15">
        <v>0</v>
      </c>
      <c r="AE1796" s="15">
        <v>22822.65</v>
      </c>
      <c r="AF1796" s="17">
        <v>0</v>
      </c>
      <c r="AG1796" s="17">
        <v>0.35</v>
      </c>
      <c r="AH1796" s="17">
        <v>0</v>
      </c>
      <c r="AI1796" s="17">
        <v>0</v>
      </c>
      <c r="AJ1796" s="17">
        <v>0</v>
      </c>
      <c r="AK1796" s="17">
        <v>0</v>
      </c>
      <c r="AL1796" s="18">
        <v>273</v>
      </c>
      <c r="AM1796" s="18">
        <v>288</v>
      </c>
      <c r="AN1796" s="35">
        <v>42859</v>
      </c>
      <c r="AO1796" s="35">
        <v>42857</v>
      </c>
      <c r="AP1796" s="23" t="s">
        <v>50</v>
      </c>
      <c r="AQ1796" s="36">
        <v>42857.825335648151</v>
      </c>
      <c r="AR1796" s="20" t="s">
        <v>71</v>
      </c>
      <c r="AS1796" s="25" t="s">
        <v>50</v>
      </c>
      <c r="AT1796" s="37">
        <v>42857.881354166668</v>
      </c>
      <c r="AU1796" s="21" t="s">
        <v>51</v>
      </c>
    </row>
    <row r="1797" spans="1:47" x14ac:dyDescent="0.2">
      <c r="A1797" s="4" t="s">
        <v>228</v>
      </c>
      <c r="B1797" s="14" t="s">
        <v>229</v>
      </c>
      <c r="C1797" s="34">
        <v>42826</v>
      </c>
      <c r="D1797" s="15">
        <v>16295</v>
      </c>
      <c r="E1797" s="15">
        <v>16045</v>
      </c>
      <c r="F1797" s="15">
        <v>0</v>
      </c>
      <c r="G1797" s="15">
        <v>0</v>
      </c>
      <c r="H1797" s="15">
        <v>0</v>
      </c>
      <c r="I1797" s="15">
        <v>250</v>
      </c>
      <c r="J1797" s="15">
        <v>1031.4000000000001</v>
      </c>
      <c r="K1797" s="15">
        <v>0</v>
      </c>
      <c r="L1797" s="15">
        <v>145</v>
      </c>
      <c r="M1797" s="15">
        <v>110</v>
      </c>
      <c r="N1797" s="15">
        <v>0</v>
      </c>
      <c r="O1797" s="15">
        <v>17146.400000000001</v>
      </c>
      <c r="P1797" s="15">
        <v>0</v>
      </c>
      <c r="Q1797" s="15">
        <v>0</v>
      </c>
      <c r="R1797" s="15">
        <v>435</v>
      </c>
      <c r="S1797" s="15">
        <v>16045</v>
      </c>
      <c r="T1797" s="15">
        <v>1452.24</v>
      </c>
      <c r="U1797" s="15">
        <v>0</v>
      </c>
      <c r="V1797" s="15">
        <v>84.16</v>
      </c>
      <c r="W1797" s="15">
        <v>17581.400000000001</v>
      </c>
      <c r="X1797" s="16">
        <v>0</v>
      </c>
      <c r="Y1797" s="16">
        <v>0</v>
      </c>
      <c r="Z1797" s="16">
        <v>0</v>
      </c>
      <c r="AA1797" s="16">
        <v>0</v>
      </c>
      <c r="AB1797" s="16">
        <v>0</v>
      </c>
      <c r="AC1797" s="16">
        <v>0</v>
      </c>
      <c r="AD1797" s="15">
        <v>0</v>
      </c>
      <c r="AE1797" s="15">
        <v>15860</v>
      </c>
      <c r="AF1797" s="17">
        <v>0</v>
      </c>
      <c r="AG1797" s="17">
        <v>0</v>
      </c>
      <c r="AH1797" s="17">
        <v>0</v>
      </c>
      <c r="AI1797" s="17">
        <v>0</v>
      </c>
      <c r="AJ1797" s="17">
        <v>0</v>
      </c>
      <c r="AK1797" s="17">
        <v>0</v>
      </c>
      <c r="AL1797" s="18">
        <v>180</v>
      </c>
      <c r="AM1797" s="18">
        <v>199</v>
      </c>
      <c r="AN1797" s="35">
        <v>42830</v>
      </c>
      <c r="AO1797" s="35">
        <v>42828</v>
      </c>
      <c r="AP1797" s="23" t="s">
        <v>50</v>
      </c>
      <c r="AQ1797" s="36">
        <v>42829.546296296299</v>
      </c>
      <c r="AR1797" s="20" t="s">
        <v>51</v>
      </c>
      <c r="AS1797" s="25" t="s">
        <v>50</v>
      </c>
      <c r="AT1797" s="37">
        <v>42850.879733796297</v>
      </c>
      <c r="AU1797" s="21" t="s">
        <v>57</v>
      </c>
    </row>
    <row r="1798" spans="1:47" x14ac:dyDescent="0.2">
      <c r="A1798" s="4" t="s">
        <v>228</v>
      </c>
      <c r="B1798" s="14" t="s">
        <v>229</v>
      </c>
      <c r="C1798" s="34">
        <v>42828</v>
      </c>
      <c r="D1798" s="15">
        <v>46865</v>
      </c>
      <c r="E1798" s="15">
        <v>46465</v>
      </c>
      <c r="F1798" s="15">
        <v>0</v>
      </c>
      <c r="G1798" s="15">
        <v>0</v>
      </c>
      <c r="H1798" s="15">
        <v>0</v>
      </c>
      <c r="I1798" s="15">
        <v>400</v>
      </c>
      <c r="J1798" s="15">
        <v>2559.27</v>
      </c>
      <c r="K1798" s="15">
        <v>0</v>
      </c>
      <c r="L1798" s="15">
        <v>285</v>
      </c>
      <c r="M1798" s="15">
        <v>1950</v>
      </c>
      <c r="N1798" s="15">
        <v>0</v>
      </c>
      <c r="O1798" s="15">
        <v>48299.27</v>
      </c>
      <c r="P1798" s="15">
        <v>0</v>
      </c>
      <c r="Q1798" s="15">
        <v>680</v>
      </c>
      <c r="R1798" s="15">
        <v>2680</v>
      </c>
      <c r="S1798" s="15">
        <v>46465</v>
      </c>
      <c r="T1798" s="15">
        <v>5194.2700000000004</v>
      </c>
      <c r="U1798" s="15">
        <v>0</v>
      </c>
      <c r="V1798" s="15">
        <v>0</v>
      </c>
      <c r="W1798" s="15">
        <v>51659.27</v>
      </c>
      <c r="X1798" s="16">
        <v>0</v>
      </c>
      <c r="Y1798" s="16">
        <v>0</v>
      </c>
      <c r="Z1798" s="16">
        <v>0</v>
      </c>
      <c r="AA1798" s="16">
        <v>0</v>
      </c>
      <c r="AB1798" s="16">
        <v>0</v>
      </c>
      <c r="AC1798" s="16">
        <v>0</v>
      </c>
      <c r="AD1798" s="15">
        <v>0</v>
      </c>
      <c r="AE1798" s="15">
        <v>43505</v>
      </c>
      <c r="AF1798" s="17">
        <v>-4</v>
      </c>
      <c r="AG1798" s="17">
        <v>0</v>
      </c>
      <c r="AH1798" s="17">
        <v>0</v>
      </c>
      <c r="AI1798" s="17">
        <v>0</v>
      </c>
      <c r="AJ1798" s="17">
        <v>0</v>
      </c>
      <c r="AK1798" s="17">
        <v>0</v>
      </c>
      <c r="AL1798" s="18">
        <v>567</v>
      </c>
      <c r="AM1798" s="18">
        <v>586</v>
      </c>
      <c r="AN1798" s="35">
        <v>42832</v>
      </c>
      <c r="AO1798" s="35">
        <v>42829</v>
      </c>
      <c r="AP1798" s="23" t="s">
        <v>50</v>
      </c>
      <c r="AQ1798" s="36">
        <v>42832.361574074072</v>
      </c>
      <c r="AR1798" s="20" t="s">
        <v>51</v>
      </c>
      <c r="AS1798" s="25" t="s">
        <v>50</v>
      </c>
      <c r="AT1798" s="37">
        <v>42850.879733796297</v>
      </c>
      <c r="AU1798" s="21" t="s">
        <v>57</v>
      </c>
    </row>
    <row r="1799" spans="1:47" x14ac:dyDescent="0.2">
      <c r="A1799" s="4" t="s">
        <v>228</v>
      </c>
      <c r="B1799" s="14" t="s">
        <v>229</v>
      </c>
      <c r="C1799" s="34">
        <v>42829</v>
      </c>
      <c r="D1799" s="15">
        <v>20695</v>
      </c>
      <c r="E1799" s="15">
        <v>20595</v>
      </c>
      <c r="F1799" s="15">
        <v>0</v>
      </c>
      <c r="G1799" s="15">
        <v>0</v>
      </c>
      <c r="H1799" s="15">
        <v>0</v>
      </c>
      <c r="I1799" s="15">
        <v>100</v>
      </c>
      <c r="J1799" s="15">
        <v>1346.64</v>
      </c>
      <c r="K1799" s="15">
        <v>0</v>
      </c>
      <c r="L1799" s="15">
        <v>105</v>
      </c>
      <c r="M1799" s="15">
        <v>90</v>
      </c>
      <c r="N1799" s="15">
        <v>0</v>
      </c>
      <c r="O1799" s="15">
        <v>20376.64</v>
      </c>
      <c r="P1799" s="15">
        <v>0</v>
      </c>
      <c r="Q1799" s="15">
        <v>0</v>
      </c>
      <c r="R1799" s="15">
        <v>1860</v>
      </c>
      <c r="S1799" s="15">
        <v>20595</v>
      </c>
      <c r="T1799" s="15">
        <v>1641.64</v>
      </c>
      <c r="U1799" s="15">
        <v>0</v>
      </c>
      <c r="V1799" s="15">
        <v>0</v>
      </c>
      <c r="W1799" s="15">
        <v>22236.639999999999</v>
      </c>
      <c r="X1799" s="16">
        <v>0</v>
      </c>
      <c r="Y1799" s="16">
        <v>0</v>
      </c>
      <c r="Z1799" s="16">
        <v>0</v>
      </c>
      <c r="AA1799" s="16">
        <v>0</v>
      </c>
      <c r="AB1799" s="16">
        <v>0</v>
      </c>
      <c r="AC1799" s="16">
        <v>0</v>
      </c>
      <c r="AD1799" s="15">
        <v>0</v>
      </c>
      <c r="AE1799" s="15">
        <v>18835</v>
      </c>
      <c r="AF1799" s="17">
        <v>0</v>
      </c>
      <c r="AG1799" s="17">
        <v>0</v>
      </c>
      <c r="AH1799" s="17">
        <v>0</v>
      </c>
      <c r="AI1799" s="17">
        <v>0</v>
      </c>
      <c r="AJ1799" s="17">
        <v>0</v>
      </c>
      <c r="AK1799" s="17">
        <v>0</v>
      </c>
      <c r="AL1799" s="18">
        <v>203</v>
      </c>
      <c r="AM1799" s="18">
        <v>205</v>
      </c>
      <c r="AN1799" s="35">
        <v>42835</v>
      </c>
      <c r="AO1799" s="35">
        <v>42830</v>
      </c>
      <c r="AP1799" s="23" t="s">
        <v>50</v>
      </c>
      <c r="AQ1799" s="36">
        <v>42834.9140625</v>
      </c>
      <c r="AR1799" s="20" t="s">
        <v>51</v>
      </c>
      <c r="AS1799" s="25" t="s">
        <v>50</v>
      </c>
      <c r="AT1799" s="37">
        <v>42850.879733796297</v>
      </c>
      <c r="AU1799" s="21" t="s">
        <v>57</v>
      </c>
    </row>
    <row r="1800" spans="1:47" x14ac:dyDescent="0.2">
      <c r="A1800" s="4" t="s">
        <v>228</v>
      </c>
      <c r="B1800" s="14" t="s">
        <v>229</v>
      </c>
      <c r="C1800" s="34">
        <v>42830</v>
      </c>
      <c r="D1800" s="15">
        <v>35660</v>
      </c>
      <c r="E1800" s="15">
        <v>35410</v>
      </c>
      <c r="F1800" s="15">
        <v>0</v>
      </c>
      <c r="G1800" s="15">
        <v>0</v>
      </c>
      <c r="H1800" s="15">
        <v>0</v>
      </c>
      <c r="I1800" s="15">
        <v>250</v>
      </c>
      <c r="J1800" s="15">
        <v>1259.3399999999999</v>
      </c>
      <c r="K1800" s="15">
        <v>0</v>
      </c>
      <c r="L1800" s="15">
        <v>170</v>
      </c>
      <c r="M1800" s="15">
        <v>260</v>
      </c>
      <c r="N1800" s="15">
        <v>0</v>
      </c>
      <c r="O1800" s="15">
        <v>33749.339999999997</v>
      </c>
      <c r="P1800" s="15">
        <v>0</v>
      </c>
      <c r="Q1800" s="15">
        <v>1145</v>
      </c>
      <c r="R1800" s="15">
        <v>2455</v>
      </c>
      <c r="S1800" s="15">
        <v>35410</v>
      </c>
      <c r="T1800" s="15">
        <v>1939.34</v>
      </c>
      <c r="U1800" s="15">
        <v>0</v>
      </c>
      <c r="V1800" s="15">
        <v>0</v>
      </c>
      <c r="W1800" s="15">
        <v>37349.339999999997</v>
      </c>
      <c r="X1800" s="16">
        <v>0</v>
      </c>
      <c r="Y1800" s="16">
        <v>0</v>
      </c>
      <c r="Z1800" s="16">
        <v>0</v>
      </c>
      <c r="AA1800" s="16">
        <v>0</v>
      </c>
      <c r="AB1800" s="16">
        <v>0</v>
      </c>
      <c r="AC1800" s="16">
        <v>0</v>
      </c>
      <c r="AD1800" s="15">
        <v>0</v>
      </c>
      <c r="AE1800" s="15">
        <v>32060</v>
      </c>
      <c r="AF1800" s="17">
        <v>-19.829999999999998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  <c r="AL1800" s="18">
        <v>449</v>
      </c>
      <c r="AM1800" s="18">
        <v>457</v>
      </c>
      <c r="AN1800" s="35">
        <v>42835</v>
      </c>
      <c r="AO1800" s="35">
        <v>42832</v>
      </c>
      <c r="AP1800" s="23" t="s">
        <v>50</v>
      </c>
      <c r="AQ1800" s="36">
        <v>42834.966354166667</v>
      </c>
      <c r="AR1800" s="20" t="s">
        <v>51</v>
      </c>
      <c r="AS1800" s="25" t="s">
        <v>50</v>
      </c>
      <c r="AT1800" s="37">
        <v>42850.879733796297</v>
      </c>
      <c r="AU1800" s="21" t="s">
        <v>57</v>
      </c>
    </row>
    <row r="1801" spans="1:47" x14ac:dyDescent="0.2">
      <c r="A1801" s="4" t="s">
        <v>228</v>
      </c>
      <c r="B1801" s="14" t="s">
        <v>229</v>
      </c>
      <c r="C1801" s="34">
        <v>42832</v>
      </c>
      <c r="D1801" s="15">
        <v>47320</v>
      </c>
      <c r="E1801" s="15">
        <v>47120</v>
      </c>
      <c r="F1801" s="15">
        <v>0</v>
      </c>
      <c r="G1801" s="15">
        <v>0</v>
      </c>
      <c r="H1801" s="15">
        <v>0</v>
      </c>
      <c r="I1801" s="15">
        <v>200</v>
      </c>
      <c r="J1801" s="15">
        <v>428.4</v>
      </c>
      <c r="K1801" s="15">
        <v>0</v>
      </c>
      <c r="L1801" s="15">
        <v>460</v>
      </c>
      <c r="M1801" s="15">
        <v>920</v>
      </c>
      <c r="N1801" s="15">
        <v>0</v>
      </c>
      <c r="O1801" s="15">
        <v>40583.4</v>
      </c>
      <c r="P1801" s="15">
        <v>0</v>
      </c>
      <c r="Q1801" s="15">
        <v>6290</v>
      </c>
      <c r="R1801" s="15">
        <v>2255</v>
      </c>
      <c r="S1801" s="15">
        <v>47120</v>
      </c>
      <c r="T1801" s="15">
        <v>2008.4</v>
      </c>
      <c r="U1801" s="15">
        <v>0</v>
      </c>
      <c r="V1801" s="15">
        <v>0</v>
      </c>
      <c r="W1801" s="15">
        <v>49128.4</v>
      </c>
      <c r="X1801" s="16">
        <v>0</v>
      </c>
      <c r="Y1801" s="16">
        <v>0</v>
      </c>
      <c r="Z1801" s="16">
        <v>0</v>
      </c>
      <c r="AA1801" s="16">
        <v>0</v>
      </c>
      <c r="AB1801" s="16">
        <v>0</v>
      </c>
      <c r="AC1801" s="16">
        <v>0</v>
      </c>
      <c r="AD1801" s="15">
        <v>0</v>
      </c>
      <c r="AE1801" s="15">
        <v>38775</v>
      </c>
      <c r="AF1801" s="17">
        <v>-44.28</v>
      </c>
      <c r="AG1801" s="17">
        <v>0</v>
      </c>
      <c r="AH1801" s="17">
        <v>0</v>
      </c>
      <c r="AI1801" s="17">
        <v>0</v>
      </c>
      <c r="AJ1801" s="17">
        <v>0</v>
      </c>
      <c r="AK1801" s="17">
        <v>0</v>
      </c>
      <c r="AL1801" s="18">
        <v>557</v>
      </c>
      <c r="AM1801" s="18">
        <v>564</v>
      </c>
      <c r="AN1801" s="35">
        <v>42837</v>
      </c>
      <c r="AO1801" s="35">
        <v>42833</v>
      </c>
      <c r="AP1801" s="23" t="s">
        <v>50</v>
      </c>
      <c r="AQ1801" s="36">
        <v>42835.624791666669</v>
      </c>
      <c r="AR1801" s="20" t="s">
        <v>51</v>
      </c>
      <c r="AS1801" s="25" t="s">
        <v>50</v>
      </c>
      <c r="AT1801" s="37">
        <v>42850.879733796297</v>
      </c>
      <c r="AU1801" s="21" t="s">
        <v>57</v>
      </c>
    </row>
    <row r="1802" spans="1:47" x14ac:dyDescent="0.2">
      <c r="A1802" s="4" t="s">
        <v>228</v>
      </c>
      <c r="B1802" s="14" t="s">
        <v>229</v>
      </c>
      <c r="C1802" s="34">
        <v>42833</v>
      </c>
      <c r="D1802" s="15">
        <v>30100</v>
      </c>
      <c r="E1802" s="15">
        <v>30000</v>
      </c>
      <c r="F1802" s="15">
        <v>0</v>
      </c>
      <c r="G1802" s="15">
        <v>0</v>
      </c>
      <c r="H1802" s="15">
        <v>0</v>
      </c>
      <c r="I1802" s="15">
        <v>100</v>
      </c>
      <c r="J1802" s="15">
        <v>2593.89</v>
      </c>
      <c r="K1802" s="15">
        <v>0</v>
      </c>
      <c r="L1802" s="15">
        <v>95</v>
      </c>
      <c r="M1802" s="15">
        <v>165</v>
      </c>
      <c r="N1802" s="15">
        <v>0</v>
      </c>
      <c r="O1802" s="15">
        <v>27233.89</v>
      </c>
      <c r="P1802" s="15">
        <v>0</v>
      </c>
      <c r="Q1802" s="15">
        <v>90</v>
      </c>
      <c r="R1802" s="15">
        <v>5630</v>
      </c>
      <c r="S1802" s="15">
        <v>30000</v>
      </c>
      <c r="T1802" s="15">
        <v>2953.89</v>
      </c>
      <c r="U1802" s="15">
        <v>0</v>
      </c>
      <c r="V1802" s="15">
        <v>0</v>
      </c>
      <c r="W1802" s="15">
        <v>32953.89</v>
      </c>
      <c r="X1802" s="16">
        <v>0</v>
      </c>
      <c r="Y1802" s="16">
        <v>0</v>
      </c>
      <c r="Z1802" s="16">
        <v>0</v>
      </c>
      <c r="AA1802" s="16">
        <v>0</v>
      </c>
      <c r="AB1802" s="16">
        <v>0</v>
      </c>
      <c r="AC1802" s="16">
        <v>0</v>
      </c>
      <c r="AD1802" s="15">
        <v>0</v>
      </c>
      <c r="AE1802" s="15">
        <v>24380</v>
      </c>
      <c r="AF1802" s="17">
        <v>-2.7</v>
      </c>
      <c r="AG1802" s="17">
        <v>0</v>
      </c>
      <c r="AH1802" s="17">
        <v>0</v>
      </c>
      <c r="AI1802" s="17">
        <v>0</v>
      </c>
      <c r="AJ1802" s="17">
        <v>0</v>
      </c>
      <c r="AK1802" s="17">
        <v>0</v>
      </c>
      <c r="AL1802" s="18">
        <v>391</v>
      </c>
      <c r="AM1802" s="18">
        <v>399</v>
      </c>
      <c r="AN1802" s="35">
        <v>42837</v>
      </c>
      <c r="AO1802" s="35">
        <v>42835</v>
      </c>
      <c r="AP1802" s="23" t="s">
        <v>50</v>
      </c>
      <c r="AQ1802" s="36">
        <v>42836.579317129632</v>
      </c>
      <c r="AR1802" s="20" t="s">
        <v>51</v>
      </c>
      <c r="AS1802" s="25" t="s">
        <v>50</v>
      </c>
      <c r="AT1802" s="37">
        <v>42850.879733796297</v>
      </c>
      <c r="AU1802" s="21" t="s">
        <v>57</v>
      </c>
    </row>
    <row r="1803" spans="1:47" x14ac:dyDescent="0.2">
      <c r="A1803" s="4" t="s">
        <v>228</v>
      </c>
      <c r="B1803" s="14" t="s">
        <v>229</v>
      </c>
      <c r="C1803" s="34">
        <v>42835</v>
      </c>
      <c r="D1803" s="15">
        <v>25585</v>
      </c>
      <c r="E1803" s="15">
        <v>25435</v>
      </c>
      <c r="F1803" s="15">
        <v>0</v>
      </c>
      <c r="G1803" s="15">
        <v>0</v>
      </c>
      <c r="H1803" s="15">
        <v>0</v>
      </c>
      <c r="I1803" s="15">
        <v>150</v>
      </c>
      <c r="J1803" s="15">
        <v>501.6</v>
      </c>
      <c r="K1803" s="15">
        <v>0</v>
      </c>
      <c r="L1803" s="15">
        <v>125</v>
      </c>
      <c r="M1803" s="15">
        <v>20</v>
      </c>
      <c r="N1803" s="15">
        <v>0</v>
      </c>
      <c r="O1803" s="15">
        <v>24246.6</v>
      </c>
      <c r="P1803" s="15">
        <v>0</v>
      </c>
      <c r="Q1803" s="15">
        <v>0</v>
      </c>
      <c r="R1803" s="15">
        <v>1985</v>
      </c>
      <c r="S1803" s="15">
        <v>25435</v>
      </c>
      <c r="T1803" s="15">
        <v>796.6</v>
      </c>
      <c r="U1803" s="15">
        <v>0</v>
      </c>
      <c r="V1803" s="15">
        <v>0</v>
      </c>
      <c r="W1803" s="15">
        <v>26231.599999999999</v>
      </c>
      <c r="X1803" s="16">
        <v>0</v>
      </c>
      <c r="Y1803" s="16">
        <v>0</v>
      </c>
      <c r="Z1803" s="16">
        <v>0</v>
      </c>
      <c r="AA1803" s="16">
        <v>0</v>
      </c>
      <c r="AB1803" s="16">
        <v>0</v>
      </c>
      <c r="AC1803" s="16">
        <v>0</v>
      </c>
      <c r="AD1803" s="15">
        <v>0</v>
      </c>
      <c r="AE1803" s="15">
        <v>23600</v>
      </c>
      <c r="AF1803" s="17">
        <v>0</v>
      </c>
      <c r="AG1803" s="17">
        <v>0</v>
      </c>
      <c r="AH1803" s="17">
        <v>0</v>
      </c>
      <c r="AI1803" s="17">
        <v>0</v>
      </c>
      <c r="AJ1803" s="17">
        <v>0</v>
      </c>
      <c r="AK1803" s="17">
        <v>0</v>
      </c>
      <c r="AL1803" s="18">
        <v>285</v>
      </c>
      <c r="AM1803" s="18">
        <v>287</v>
      </c>
      <c r="AN1803" s="35">
        <v>42842</v>
      </c>
      <c r="AO1803" s="35">
        <v>42836</v>
      </c>
      <c r="AP1803" s="23" t="s">
        <v>50</v>
      </c>
      <c r="AQ1803" s="36">
        <v>42837.454351851855</v>
      </c>
      <c r="AR1803" s="20" t="s">
        <v>51</v>
      </c>
      <c r="AS1803" s="25" t="s">
        <v>50</v>
      </c>
      <c r="AT1803" s="37">
        <v>42850.879733796297</v>
      </c>
      <c r="AU1803" s="21" t="s">
        <v>57</v>
      </c>
    </row>
    <row r="1804" spans="1:47" x14ac:dyDescent="0.2">
      <c r="A1804" s="4" t="s">
        <v>228</v>
      </c>
      <c r="B1804" s="14" t="s">
        <v>229</v>
      </c>
      <c r="C1804" s="34">
        <v>42836</v>
      </c>
      <c r="D1804" s="15">
        <v>4510</v>
      </c>
      <c r="E1804" s="15">
        <v>4460</v>
      </c>
      <c r="F1804" s="15">
        <v>0</v>
      </c>
      <c r="G1804" s="15">
        <v>0</v>
      </c>
      <c r="H1804" s="15">
        <v>0</v>
      </c>
      <c r="I1804" s="15">
        <v>50</v>
      </c>
      <c r="J1804" s="15">
        <v>75.3</v>
      </c>
      <c r="K1804" s="15">
        <v>0</v>
      </c>
      <c r="L1804" s="15">
        <v>90</v>
      </c>
      <c r="M1804" s="15">
        <v>0</v>
      </c>
      <c r="N1804" s="15">
        <v>0</v>
      </c>
      <c r="O1804" s="15">
        <v>4065.3</v>
      </c>
      <c r="P1804" s="15">
        <v>0</v>
      </c>
      <c r="Q1804" s="15">
        <v>0</v>
      </c>
      <c r="R1804" s="15">
        <v>610</v>
      </c>
      <c r="S1804" s="15">
        <v>4460</v>
      </c>
      <c r="T1804" s="15">
        <v>215.3</v>
      </c>
      <c r="U1804" s="15">
        <v>0</v>
      </c>
      <c r="V1804" s="15">
        <v>0</v>
      </c>
      <c r="W1804" s="15">
        <v>4675.3</v>
      </c>
      <c r="X1804" s="16">
        <v>0</v>
      </c>
      <c r="Y1804" s="16">
        <v>0</v>
      </c>
      <c r="Z1804" s="16">
        <v>0</v>
      </c>
      <c r="AA1804" s="16">
        <v>0</v>
      </c>
      <c r="AB1804" s="16">
        <v>0</v>
      </c>
      <c r="AC1804" s="16">
        <v>0</v>
      </c>
      <c r="AD1804" s="15">
        <v>0</v>
      </c>
      <c r="AE1804" s="15">
        <v>3900</v>
      </c>
      <c r="AF1804" s="17">
        <v>0</v>
      </c>
      <c r="AG1804" s="17">
        <v>0</v>
      </c>
      <c r="AH1804" s="17">
        <v>0</v>
      </c>
      <c r="AI1804" s="17">
        <v>0</v>
      </c>
      <c r="AJ1804" s="17">
        <v>0</v>
      </c>
      <c r="AK1804" s="17">
        <v>0</v>
      </c>
      <c r="AL1804" s="18">
        <v>56</v>
      </c>
      <c r="AM1804" s="18">
        <v>56</v>
      </c>
      <c r="AN1804" s="35">
        <v>42843</v>
      </c>
      <c r="AO1804" s="35">
        <v>42837</v>
      </c>
      <c r="AP1804" s="23" t="s">
        <v>50</v>
      </c>
      <c r="AQ1804" s="36">
        <v>42841.683067129627</v>
      </c>
      <c r="AR1804" s="20" t="s">
        <v>51</v>
      </c>
      <c r="AS1804" s="25" t="s">
        <v>50</v>
      </c>
      <c r="AT1804" s="37">
        <v>42850.879733796297</v>
      </c>
      <c r="AU1804" s="21" t="s">
        <v>57</v>
      </c>
    </row>
    <row r="1805" spans="1:47" x14ac:dyDescent="0.2">
      <c r="A1805" s="4" t="s">
        <v>228</v>
      </c>
      <c r="B1805" s="14" t="s">
        <v>229</v>
      </c>
      <c r="C1805" s="34">
        <v>42837</v>
      </c>
      <c r="D1805" s="15">
        <v>1670</v>
      </c>
      <c r="E1805" s="15">
        <v>1670</v>
      </c>
      <c r="F1805" s="15">
        <v>0</v>
      </c>
      <c r="G1805" s="15">
        <v>0</v>
      </c>
      <c r="H1805" s="15">
        <v>0</v>
      </c>
      <c r="I1805" s="15">
        <v>0</v>
      </c>
      <c r="J1805" s="15">
        <v>186.6</v>
      </c>
      <c r="K1805" s="15">
        <v>0</v>
      </c>
      <c r="L1805" s="15">
        <v>0</v>
      </c>
      <c r="M1805" s="15">
        <v>5</v>
      </c>
      <c r="N1805" s="15">
        <v>0</v>
      </c>
      <c r="O1805" s="15">
        <v>1861.6</v>
      </c>
      <c r="P1805" s="15">
        <v>0</v>
      </c>
      <c r="Q1805" s="15">
        <v>0</v>
      </c>
      <c r="R1805" s="15">
        <v>0</v>
      </c>
      <c r="S1805" s="15">
        <v>1670</v>
      </c>
      <c r="T1805" s="15">
        <v>191.6</v>
      </c>
      <c r="U1805" s="15">
        <v>0</v>
      </c>
      <c r="V1805" s="15">
        <v>0</v>
      </c>
      <c r="W1805" s="15">
        <v>1861.6</v>
      </c>
      <c r="X1805" s="16">
        <v>0</v>
      </c>
      <c r="Y1805" s="16">
        <v>0</v>
      </c>
      <c r="Z1805" s="16">
        <v>0</v>
      </c>
      <c r="AA1805" s="16">
        <v>0</v>
      </c>
      <c r="AB1805" s="16">
        <v>0</v>
      </c>
      <c r="AC1805" s="16">
        <v>0</v>
      </c>
      <c r="AD1805" s="15">
        <v>0</v>
      </c>
      <c r="AE1805" s="15">
        <v>1670</v>
      </c>
      <c r="AF1805" s="17">
        <v>0</v>
      </c>
      <c r="AG1805" s="17">
        <v>0</v>
      </c>
      <c r="AH1805" s="17">
        <v>0</v>
      </c>
      <c r="AI1805" s="17">
        <v>0</v>
      </c>
      <c r="AJ1805" s="17">
        <v>0</v>
      </c>
      <c r="AK1805" s="17">
        <v>0</v>
      </c>
      <c r="AL1805" s="18">
        <v>31</v>
      </c>
      <c r="AM1805" s="18">
        <v>31</v>
      </c>
      <c r="AN1805" s="35">
        <v>42844</v>
      </c>
      <c r="AO1805" s="35">
        <v>42838</v>
      </c>
      <c r="AP1805" s="23" t="s">
        <v>50</v>
      </c>
      <c r="AQ1805" s="36">
        <v>42841.915324074071</v>
      </c>
      <c r="AR1805" s="20" t="s">
        <v>51</v>
      </c>
      <c r="AS1805" s="25" t="s">
        <v>50</v>
      </c>
      <c r="AT1805" s="37">
        <v>42850.879733796297</v>
      </c>
      <c r="AU1805" s="21" t="s">
        <v>57</v>
      </c>
    </row>
    <row r="1806" spans="1:47" x14ac:dyDescent="0.2">
      <c r="A1806" s="4" t="s">
        <v>228</v>
      </c>
      <c r="B1806" s="14" t="s">
        <v>229</v>
      </c>
      <c r="C1806" s="34">
        <v>42842</v>
      </c>
      <c r="D1806" s="15">
        <v>32540</v>
      </c>
      <c r="E1806" s="15">
        <v>32290</v>
      </c>
      <c r="F1806" s="15">
        <v>0</v>
      </c>
      <c r="G1806" s="15">
        <v>0</v>
      </c>
      <c r="H1806" s="15">
        <v>0</v>
      </c>
      <c r="I1806" s="15">
        <v>250</v>
      </c>
      <c r="J1806" s="15">
        <v>3764.07</v>
      </c>
      <c r="K1806" s="15">
        <v>0</v>
      </c>
      <c r="L1806" s="15">
        <v>215</v>
      </c>
      <c r="M1806" s="15">
        <v>25</v>
      </c>
      <c r="N1806" s="15">
        <v>0</v>
      </c>
      <c r="O1806" s="15">
        <v>30109.07</v>
      </c>
      <c r="P1806" s="15">
        <v>0</v>
      </c>
      <c r="Q1806" s="15">
        <v>400</v>
      </c>
      <c r="R1806" s="15">
        <v>6035</v>
      </c>
      <c r="S1806" s="15">
        <v>32290</v>
      </c>
      <c r="T1806" s="15">
        <v>4254.07</v>
      </c>
      <c r="U1806" s="15">
        <v>0</v>
      </c>
      <c r="V1806" s="15">
        <v>0</v>
      </c>
      <c r="W1806" s="15">
        <v>36544.07</v>
      </c>
      <c r="X1806" s="16">
        <v>0</v>
      </c>
      <c r="Y1806" s="16">
        <v>0</v>
      </c>
      <c r="Z1806" s="16">
        <v>0</v>
      </c>
      <c r="AA1806" s="16">
        <v>0</v>
      </c>
      <c r="AB1806" s="16">
        <v>0</v>
      </c>
      <c r="AC1806" s="16">
        <v>0</v>
      </c>
      <c r="AD1806" s="15">
        <v>0</v>
      </c>
      <c r="AE1806" s="15">
        <v>26105</v>
      </c>
      <c r="AF1806" s="17">
        <v>-2.35</v>
      </c>
      <c r="AG1806" s="17">
        <v>0</v>
      </c>
      <c r="AH1806" s="17">
        <v>0</v>
      </c>
      <c r="AI1806" s="17">
        <v>0</v>
      </c>
      <c r="AJ1806" s="17">
        <v>0</v>
      </c>
      <c r="AK1806" s="17">
        <v>0</v>
      </c>
      <c r="AL1806" s="18">
        <v>449</v>
      </c>
      <c r="AM1806" s="18">
        <v>455</v>
      </c>
      <c r="AN1806" s="35">
        <v>42845</v>
      </c>
      <c r="AO1806" s="35">
        <v>42843</v>
      </c>
      <c r="AP1806" s="23" t="s">
        <v>50</v>
      </c>
      <c r="AQ1806" s="36">
        <v>42843.777673611112</v>
      </c>
      <c r="AR1806" s="20" t="s">
        <v>51</v>
      </c>
      <c r="AS1806" s="25" t="s">
        <v>50</v>
      </c>
      <c r="AT1806" s="37">
        <v>42850.879733796297</v>
      </c>
      <c r="AU1806" s="21" t="s">
        <v>57</v>
      </c>
    </row>
    <row r="1807" spans="1:47" x14ac:dyDescent="0.2">
      <c r="A1807" s="4" t="s">
        <v>228</v>
      </c>
      <c r="B1807" s="14" t="s">
        <v>229</v>
      </c>
      <c r="C1807" s="34">
        <v>42843</v>
      </c>
      <c r="D1807" s="15">
        <v>31865</v>
      </c>
      <c r="E1807" s="15">
        <v>31515</v>
      </c>
      <c r="F1807" s="15">
        <v>0</v>
      </c>
      <c r="G1807" s="15">
        <v>0</v>
      </c>
      <c r="H1807" s="15">
        <v>0</v>
      </c>
      <c r="I1807" s="15">
        <v>350</v>
      </c>
      <c r="J1807" s="15">
        <v>1792.77</v>
      </c>
      <c r="K1807" s="15">
        <v>0</v>
      </c>
      <c r="L1807" s="15">
        <v>210</v>
      </c>
      <c r="M1807" s="15">
        <v>330</v>
      </c>
      <c r="N1807" s="15">
        <v>0</v>
      </c>
      <c r="O1807" s="15">
        <v>27272.77</v>
      </c>
      <c r="P1807" s="15">
        <v>0</v>
      </c>
      <c r="Q1807" s="15">
        <v>3945</v>
      </c>
      <c r="R1807" s="15">
        <v>2980</v>
      </c>
      <c r="S1807" s="15">
        <v>31515</v>
      </c>
      <c r="T1807" s="15">
        <v>2682.77</v>
      </c>
      <c r="U1807" s="15">
        <v>0</v>
      </c>
      <c r="V1807" s="15">
        <v>0</v>
      </c>
      <c r="W1807" s="15">
        <v>34197.769999999997</v>
      </c>
      <c r="X1807" s="16">
        <v>0</v>
      </c>
      <c r="Y1807" s="16">
        <v>0</v>
      </c>
      <c r="Z1807" s="16">
        <v>0</v>
      </c>
      <c r="AA1807" s="16">
        <v>0</v>
      </c>
      <c r="AB1807" s="16">
        <v>0</v>
      </c>
      <c r="AC1807" s="16">
        <v>0</v>
      </c>
      <c r="AD1807" s="15">
        <v>0</v>
      </c>
      <c r="AE1807" s="15">
        <v>24940</v>
      </c>
      <c r="AF1807" s="17">
        <v>-25.98</v>
      </c>
      <c r="AG1807" s="17">
        <v>0</v>
      </c>
      <c r="AH1807" s="17">
        <v>0</v>
      </c>
      <c r="AI1807" s="17">
        <v>0</v>
      </c>
      <c r="AJ1807" s="17">
        <v>0</v>
      </c>
      <c r="AK1807" s="17">
        <v>0</v>
      </c>
      <c r="AL1807" s="18">
        <v>399</v>
      </c>
      <c r="AM1807" s="18">
        <v>406</v>
      </c>
      <c r="AN1807" s="35">
        <v>42846</v>
      </c>
      <c r="AO1807" s="35">
        <v>42844</v>
      </c>
      <c r="AP1807" s="23" t="s">
        <v>50</v>
      </c>
      <c r="AQ1807" s="36">
        <v>42845.404421296298</v>
      </c>
      <c r="AR1807" s="20" t="s">
        <v>51</v>
      </c>
      <c r="AS1807" s="25" t="s">
        <v>50</v>
      </c>
      <c r="AT1807" s="37">
        <v>42850.879733796297</v>
      </c>
      <c r="AU1807" s="21" t="s">
        <v>57</v>
      </c>
    </row>
    <row r="1808" spans="1:47" x14ac:dyDescent="0.2">
      <c r="A1808" s="4" t="s">
        <v>228</v>
      </c>
      <c r="B1808" s="14" t="s">
        <v>229</v>
      </c>
      <c r="C1808" s="34">
        <v>42844</v>
      </c>
      <c r="D1808" s="15">
        <v>20550</v>
      </c>
      <c r="E1808" s="15">
        <v>20400</v>
      </c>
      <c r="F1808" s="15">
        <v>0</v>
      </c>
      <c r="G1808" s="15">
        <v>0</v>
      </c>
      <c r="H1808" s="15">
        <v>0</v>
      </c>
      <c r="I1808" s="15">
        <v>150</v>
      </c>
      <c r="J1808" s="15">
        <v>832.2</v>
      </c>
      <c r="K1808" s="15">
        <v>0</v>
      </c>
      <c r="L1808" s="15">
        <v>195</v>
      </c>
      <c r="M1808" s="15">
        <v>280</v>
      </c>
      <c r="N1808" s="15">
        <v>0</v>
      </c>
      <c r="O1808" s="15">
        <v>17602.2</v>
      </c>
      <c r="P1808" s="15">
        <v>0</v>
      </c>
      <c r="Q1808" s="15">
        <v>1655</v>
      </c>
      <c r="R1808" s="15">
        <v>2600</v>
      </c>
      <c r="S1808" s="15">
        <v>20400</v>
      </c>
      <c r="T1808" s="15">
        <v>1457.2</v>
      </c>
      <c r="U1808" s="15">
        <v>0</v>
      </c>
      <c r="V1808" s="15">
        <v>0</v>
      </c>
      <c r="W1808" s="15">
        <v>21857.200000000001</v>
      </c>
      <c r="X1808" s="16">
        <v>0</v>
      </c>
      <c r="Y1808" s="16">
        <v>0</v>
      </c>
      <c r="Z1808" s="16">
        <v>0</v>
      </c>
      <c r="AA1808" s="16">
        <v>0</v>
      </c>
      <c r="AB1808" s="16">
        <v>0</v>
      </c>
      <c r="AC1808" s="16">
        <v>0</v>
      </c>
      <c r="AD1808" s="15">
        <v>0</v>
      </c>
      <c r="AE1808" s="15">
        <v>16295</v>
      </c>
      <c r="AF1808" s="17">
        <v>-9.74</v>
      </c>
      <c r="AG1808" s="17">
        <v>0</v>
      </c>
      <c r="AH1808" s="17">
        <v>0</v>
      </c>
      <c r="AI1808" s="17">
        <v>0</v>
      </c>
      <c r="AJ1808" s="17">
        <v>0</v>
      </c>
      <c r="AK1808" s="17">
        <v>0</v>
      </c>
      <c r="AL1808" s="18">
        <v>252</v>
      </c>
      <c r="AM1808" s="18">
        <v>254</v>
      </c>
      <c r="AN1808" s="35">
        <v>42849</v>
      </c>
      <c r="AO1808" s="35">
        <v>42845</v>
      </c>
      <c r="AP1808" s="23" t="s">
        <v>50</v>
      </c>
      <c r="AQ1808" s="36">
        <v>42846.381261574075</v>
      </c>
      <c r="AR1808" s="20" t="s">
        <v>51</v>
      </c>
      <c r="AS1808" s="25" t="s">
        <v>50</v>
      </c>
      <c r="AT1808" s="37">
        <v>42850.879733796297</v>
      </c>
      <c r="AU1808" s="21" t="s">
        <v>57</v>
      </c>
    </row>
    <row r="1809" spans="1:47" x14ac:dyDescent="0.2">
      <c r="A1809" s="4" t="s">
        <v>228</v>
      </c>
      <c r="B1809" s="14" t="s">
        <v>229</v>
      </c>
      <c r="C1809" s="34">
        <v>42845</v>
      </c>
      <c r="D1809" s="15">
        <v>19410</v>
      </c>
      <c r="E1809" s="15">
        <v>19360</v>
      </c>
      <c r="F1809" s="15">
        <v>0</v>
      </c>
      <c r="G1809" s="15">
        <v>0</v>
      </c>
      <c r="H1809" s="15">
        <v>0</v>
      </c>
      <c r="I1809" s="15">
        <v>50</v>
      </c>
      <c r="J1809" s="15">
        <v>1258.53</v>
      </c>
      <c r="K1809" s="15">
        <v>0</v>
      </c>
      <c r="L1809" s="15">
        <v>200</v>
      </c>
      <c r="M1809" s="15">
        <v>40</v>
      </c>
      <c r="N1809" s="15">
        <v>0</v>
      </c>
      <c r="O1809" s="15">
        <v>17243.53</v>
      </c>
      <c r="P1809" s="15">
        <v>0</v>
      </c>
      <c r="Q1809" s="15">
        <v>1755</v>
      </c>
      <c r="R1809" s="15">
        <v>1910</v>
      </c>
      <c r="S1809" s="15">
        <v>19360</v>
      </c>
      <c r="T1809" s="15">
        <v>1548.53</v>
      </c>
      <c r="U1809" s="15">
        <v>0</v>
      </c>
      <c r="V1809" s="15">
        <v>0</v>
      </c>
      <c r="W1809" s="15">
        <v>20908.53</v>
      </c>
      <c r="X1809" s="16">
        <v>0</v>
      </c>
      <c r="Y1809" s="16">
        <v>0</v>
      </c>
      <c r="Z1809" s="16">
        <v>0</v>
      </c>
      <c r="AA1809" s="16">
        <v>0</v>
      </c>
      <c r="AB1809" s="16">
        <v>0</v>
      </c>
      <c r="AC1809" s="16">
        <v>0</v>
      </c>
      <c r="AD1809" s="15">
        <v>0</v>
      </c>
      <c r="AE1809" s="15">
        <v>15745</v>
      </c>
      <c r="AF1809" s="17">
        <v>-10.33</v>
      </c>
      <c r="AG1809" s="17">
        <v>0</v>
      </c>
      <c r="AH1809" s="17">
        <v>0</v>
      </c>
      <c r="AI1809" s="17">
        <v>0</v>
      </c>
      <c r="AJ1809" s="17">
        <v>0</v>
      </c>
      <c r="AK1809" s="17">
        <v>0</v>
      </c>
      <c r="AL1809" s="18">
        <v>254</v>
      </c>
      <c r="AM1809" s="18">
        <v>257</v>
      </c>
      <c r="AN1809" s="35">
        <v>42850</v>
      </c>
      <c r="AO1809" s="35">
        <v>42846</v>
      </c>
      <c r="AP1809" s="23" t="s">
        <v>50</v>
      </c>
      <c r="AQ1809" s="36">
        <v>42848.845335648148</v>
      </c>
      <c r="AR1809" s="20" t="s">
        <v>51</v>
      </c>
      <c r="AS1809" s="25" t="s">
        <v>50</v>
      </c>
      <c r="AT1809" s="37">
        <v>42850.879733796297</v>
      </c>
      <c r="AU1809" s="21" t="s">
        <v>57</v>
      </c>
    </row>
    <row r="1810" spans="1:47" x14ac:dyDescent="0.2">
      <c r="A1810" s="4" t="s">
        <v>228</v>
      </c>
      <c r="B1810" s="14" t="s">
        <v>229</v>
      </c>
      <c r="C1810" s="34">
        <v>42846</v>
      </c>
      <c r="D1810" s="15">
        <v>21945</v>
      </c>
      <c r="E1810" s="15">
        <v>21795</v>
      </c>
      <c r="F1810" s="15">
        <v>0</v>
      </c>
      <c r="G1810" s="15">
        <v>0</v>
      </c>
      <c r="H1810" s="15">
        <v>0</v>
      </c>
      <c r="I1810" s="15">
        <v>150</v>
      </c>
      <c r="J1810" s="15">
        <v>2504.4</v>
      </c>
      <c r="K1810" s="15">
        <v>0</v>
      </c>
      <c r="L1810" s="15">
        <v>105</v>
      </c>
      <c r="M1810" s="15">
        <v>355</v>
      </c>
      <c r="N1810" s="15">
        <v>0</v>
      </c>
      <c r="O1810" s="15">
        <v>22854.400000000001</v>
      </c>
      <c r="P1810" s="15">
        <v>0</v>
      </c>
      <c r="Q1810" s="15">
        <v>0</v>
      </c>
      <c r="R1810" s="15">
        <v>2055</v>
      </c>
      <c r="S1810" s="15">
        <v>21795</v>
      </c>
      <c r="T1810" s="15">
        <v>3114.4</v>
      </c>
      <c r="U1810" s="15">
        <v>0</v>
      </c>
      <c r="V1810" s="15">
        <v>0</v>
      </c>
      <c r="W1810" s="15">
        <v>24909.4</v>
      </c>
      <c r="X1810" s="16">
        <v>0</v>
      </c>
      <c r="Y1810" s="16">
        <v>0</v>
      </c>
      <c r="Z1810" s="16">
        <v>0</v>
      </c>
      <c r="AA1810" s="16">
        <v>0</v>
      </c>
      <c r="AB1810" s="16">
        <v>0</v>
      </c>
      <c r="AC1810" s="16">
        <v>0</v>
      </c>
      <c r="AD1810" s="15">
        <v>0</v>
      </c>
      <c r="AE1810" s="15">
        <v>19890</v>
      </c>
      <c r="AF1810" s="17">
        <v>0</v>
      </c>
      <c r="AG1810" s="17">
        <v>0</v>
      </c>
      <c r="AH1810" s="17">
        <v>0</v>
      </c>
      <c r="AI1810" s="17">
        <v>0</v>
      </c>
      <c r="AJ1810" s="17">
        <v>0</v>
      </c>
      <c r="AK1810" s="17">
        <v>0</v>
      </c>
      <c r="AL1810" s="18">
        <v>285</v>
      </c>
      <c r="AM1810" s="18">
        <v>291</v>
      </c>
      <c r="AN1810" s="35">
        <v>42851</v>
      </c>
      <c r="AO1810" s="35">
        <v>42847</v>
      </c>
      <c r="AP1810" s="23" t="s">
        <v>50</v>
      </c>
      <c r="AQ1810" s="36">
        <v>42849.724386574075</v>
      </c>
      <c r="AR1810" s="20" t="s">
        <v>71</v>
      </c>
      <c r="AS1810" s="25" t="s">
        <v>50</v>
      </c>
      <c r="AT1810" s="37">
        <v>42850.879733796297</v>
      </c>
      <c r="AU1810" s="21" t="s">
        <v>57</v>
      </c>
    </row>
    <row r="1811" spans="1:47" x14ac:dyDescent="0.2">
      <c r="A1811" s="4" t="s">
        <v>228</v>
      </c>
      <c r="B1811" s="14" t="s">
        <v>229</v>
      </c>
      <c r="C1811" s="34">
        <v>42847</v>
      </c>
      <c r="D1811" s="15">
        <v>8930</v>
      </c>
      <c r="E1811" s="15">
        <v>8830</v>
      </c>
      <c r="F1811" s="15">
        <v>0</v>
      </c>
      <c r="G1811" s="15">
        <v>0</v>
      </c>
      <c r="H1811" s="15">
        <v>0</v>
      </c>
      <c r="I1811" s="15">
        <v>100</v>
      </c>
      <c r="J1811" s="15">
        <v>407.4</v>
      </c>
      <c r="K1811" s="15">
        <v>0</v>
      </c>
      <c r="L1811" s="15">
        <v>225</v>
      </c>
      <c r="M1811" s="15">
        <v>50</v>
      </c>
      <c r="N1811" s="15">
        <v>0</v>
      </c>
      <c r="O1811" s="15">
        <v>8777.4</v>
      </c>
      <c r="P1811" s="15">
        <v>0</v>
      </c>
      <c r="Q1811" s="15">
        <v>0</v>
      </c>
      <c r="R1811" s="15">
        <v>835</v>
      </c>
      <c r="S1811" s="15">
        <v>8830</v>
      </c>
      <c r="T1811" s="15">
        <v>782.4</v>
      </c>
      <c r="U1811" s="15">
        <v>0</v>
      </c>
      <c r="V1811" s="15">
        <v>0</v>
      </c>
      <c r="W1811" s="15">
        <v>9612.4</v>
      </c>
      <c r="X1811" s="16">
        <v>0</v>
      </c>
      <c r="Y1811" s="16">
        <v>0</v>
      </c>
      <c r="Z1811" s="16">
        <v>0</v>
      </c>
      <c r="AA1811" s="16">
        <v>0</v>
      </c>
      <c r="AB1811" s="16">
        <v>0</v>
      </c>
      <c r="AC1811" s="16">
        <v>0</v>
      </c>
      <c r="AD1811" s="15">
        <v>0</v>
      </c>
      <c r="AE1811" s="15">
        <v>8095</v>
      </c>
      <c r="AF1811" s="17">
        <v>0</v>
      </c>
      <c r="AG1811" s="17">
        <v>0</v>
      </c>
      <c r="AH1811" s="17">
        <v>0</v>
      </c>
      <c r="AI1811" s="17">
        <v>0</v>
      </c>
      <c r="AJ1811" s="17">
        <v>0</v>
      </c>
      <c r="AK1811" s="17">
        <v>0</v>
      </c>
      <c r="AL1811" s="18">
        <v>120</v>
      </c>
      <c r="AM1811" s="18">
        <v>122</v>
      </c>
      <c r="AN1811" s="35">
        <v>42851</v>
      </c>
      <c r="AO1811" s="35">
        <v>42849</v>
      </c>
      <c r="AP1811" s="23" t="s">
        <v>50</v>
      </c>
      <c r="AQ1811" s="36">
        <v>42850.414953703701</v>
      </c>
      <c r="AR1811" s="20" t="s">
        <v>51</v>
      </c>
      <c r="AS1811" s="25" t="s">
        <v>50</v>
      </c>
      <c r="AT1811" s="37">
        <v>42850.879733796297</v>
      </c>
      <c r="AU1811" s="21" t="s">
        <v>57</v>
      </c>
    </row>
    <row r="1812" spans="1:47" x14ac:dyDescent="0.2">
      <c r="A1812" s="4" t="s">
        <v>228</v>
      </c>
      <c r="B1812" s="14" t="s">
        <v>229</v>
      </c>
      <c r="C1812" s="34">
        <v>42849</v>
      </c>
      <c r="D1812" s="15">
        <v>53920</v>
      </c>
      <c r="E1812" s="15">
        <v>53720</v>
      </c>
      <c r="F1812" s="15">
        <v>0</v>
      </c>
      <c r="G1812" s="15">
        <v>0</v>
      </c>
      <c r="H1812" s="15">
        <v>0</v>
      </c>
      <c r="I1812" s="15">
        <v>200</v>
      </c>
      <c r="J1812" s="15">
        <v>3986.37</v>
      </c>
      <c r="K1812" s="15">
        <v>0</v>
      </c>
      <c r="L1812" s="15">
        <v>390</v>
      </c>
      <c r="M1812" s="15">
        <v>105</v>
      </c>
      <c r="N1812" s="15">
        <v>1700</v>
      </c>
      <c r="O1812" s="15">
        <v>55286.37</v>
      </c>
      <c r="P1812" s="15">
        <v>0</v>
      </c>
      <c r="Q1812" s="15">
        <v>0</v>
      </c>
      <c r="R1812" s="15">
        <v>4815</v>
      </c>
      <c r="S1812" s="15">
        <v>53720</v>
      </c>
      <c r="T1812" s="15">
        <v>6381.37</v>
      </c>
      <c r="U1812" s="15">
        <v>0</v>
      </c>
      <c r="V1812" s="15">
        <v>0</v>
      </c>
      <c r="W1812" s="15">
        <v>58401.37</v>
      </c>
      <c r="X1812" s="16">
        <v>0</v>
      </c>
      <c r="Y1812" s="16">
        <v>0</v>
      </c>
      <c r="Z1812" s="16">
        <v>0</v>
      </c>
      <c r="AA1812" s="16">
        <v>0</v>
      </c>
      <c r="AB1812" s="16">
        <v>0</v>
      </c>
      <c r="AC1812" s="16">
        <v>0</v>
      </c>
      <c r="AD1812" s="15">
        <v>0</v>
      </c>
      <c r="AE1812" s="15">
        <v>50805</v>
      </c>
      <c r="AF1812" s="17">
        <v>0</v>
      </c>
      <c r="AG1812" s="17">
        <v>0</v>
      </c>
      <c r="AH1812" s="17">
        <v>0</v>
      </c>
      <c r="AI1812" s="17">
        <v>0</v>
      </c>
      <c r="AJ1812" s="17">
        <v>0</v>
      </c>
      <c r="AK1812" s="17">
        <v>0</v>
      </c>
      <c r="AL1812" s="18">
        <v>705</v>
      </c>
      <c r="AM1812" s="18">
        <v>729</v>
      </c>
      <c r="AN1812" s="35">
        <v>42852</v>
      </c>
      <c r="AO1812" s="35">
        <v>42850</v>
      </c>
      <c r="AP1812" s="23" t="s">
        <v>50</v>
      </c>
      <c r="AQ1812" s="36">
        <v>42851.396493055552</v>
      </c>
      <c r="AR1812" s="20" t="s">
        <v>71</v>
      </c>
      <c r="AS1812" s="25" t="s">
        <v>50</v>
      </c>
      <c r="AT1812" s="37">
        <v>42851.483703703707</v>
      </c>
      <c r="AU1812" s="21" t="s">
        <v>51</v>
      </c>
    </row>
    <row r="1813" spans="1:47" x14ac:dyDescent="0.2">
      <c r="A1813" s="4" t="s">
        <v>228</v>
      </c>
      <c r="B1813" s="14" t="s">
        <v>229</v>
      </c>
      <c r="C1813" s="34">
        <v>42850</v>
      </c>
      <c r="D1813" s="15">
        <v>24785</v>
      </c>
      <c r="E1813" s="15">
        <v>24535</v>
      </c>
      <c r="F1813" s="15">
        <v>0</v>
      </c>
      <c r="G1813" s="15">
        <v>0</v>
      </c>
      <c r="H1813" s="15">
        <v>0</v>
      </c>
      <c r="I1813" s="15">
        <v>250</v>
      </c>
      <c r="J1813" s="15">
        <v>1176.3</v>
      </c>
      <c r="K1813" s="15">
        <v>0</v>
      </c>
      <c r="L1813" s="15">
        <v>325</v>
      </c>
      <c r="M1813" s="15">
        <v>30</v>
      </c>
      <c r="N1813" s="15">
        <v>0</v>
      </c>
      <c r="O1813" s="15">
        <v>22171.3</v>
      </c>
      <c r="P1813" s="15">
        <v>0</v>
      </c>
      <c r="Q1813" s="15">
        <v>2335</v>
      </c>
      <c r="R1813" s="15">
        <v>1810</v>
      </c>
      <c r="S1813" s="15">
        <v>24535</v>
      </c>
      <c r="T1813" s="15">
        <v>1781.3</v>
      </c>
      <c r="U1813" s="15">
        <v>0</v>
      </c>
      <c r="V1813" s="15">
        <v>0</v>
      </c>
      <c r="W1813" s="15">
        <v>26316.3</v>
      </c>
      <c r="X1813" s="16">
        <v>0</v>
      </c>
      <c r="Y1813" s="16">
        <v>0</v>
      </c>
      <c r="Z1813" s="16">
        <v>0</v>
      </c>
      <c r="AA1813" s="16">
        <v>0</v>
      </c>
      <c r="AB1813" s="16">
        <v>0</v>
      </c>
      <c r="AC1813" s="16">
        <v>0</v>
      </c>
      <c r="AD1813" s="15">
        <v>0</v>
      </c>
      <c r="AE1813" s="15">
        <v>20640</v>
      </c>
      <c r="AF1813" s="17">
        <v>-13.74</v>
      </c>
      <c r="AG1813" s="17">
        <v>0</v>
      </c>
      <c r="AH1813" s="17">
        <v>0</v>
      </c>
      <c r="AI1813" s="17">
        <v>0</v>
      </c>
      <c r="AJ1813" s="17">
        <v>0</v>
      </c>
      <c r="AK1813" s="17">
        <v>0</v>
      </c>
      <c r="AL1813" s="18">
        <v>309</v>
      </c>
      <c r="AM1813" s="18">
        <v>318</v>
      </c>
      <c r="AN1813" s="35">
        <v>42853</v>
      </c>
      <c r="AO1813" s="35">
        <v>42851</v>
      </c>
      <c r="AP1813" s="23" t="s">
        <v>50</v>
      </c>
      <c r="AQ1813" s="36">
        <v>42851.777824074074</v>
      </c>
      <c r="AR1813" s="20" t="s">
        <v>71</v>
      </c>
      <c r="AS1813" s="25" t="s">
        <v>50</v>
      </c>
      <c r="AT1813" s="37">
        <v>42852.415972222225</v>
      </c>
      <c r="AU1813" s="21" t="s">
        <v>51</v>
      </c>
    </row>
    <row r="1814" spans="1:47" x14ac:dyDescent="0.2">
      <c r="A1814" s="4" t="s">
        <v>228</v>
      </c>
      <c r="B1814" s="14" t="s">
        <v>229</v>
      </c>
      <c r="C1814" s="34">
        <v>42851</v>
      </c>
      <c r="D1814" s="15">
        <v>22130</v>
      </c>
      <c r="E1814" s="15">
        <v>22080</v>
      </c>
      <c r="F1814" s="15">
        <v>0</v>
      </c>
      <c r="G1814" s="15">
        <v>0</v>
      </c>
      <c r="H1814" s="15">
        <v>0</v>
      </c>
      <c r="I1814" s="15">
        <v>50</v>
      </c>
      <c r="J1814" s="15">
        <v>873.87</v>
      </c>
      <c r="K1814" s="15">
        <v>0</v>
      </c>
      <c r="L1814" s="15">
        <v>150</v>
      </c>
      <c r="M1814" s="15">
        <v>40</v>
      </c>
      <c r="N1814" s="15">
        <v>0</v>
      </c>
      <c r="O1814" s="15">
        <v>17048.87</v>
      </c>
      <c r="P1814" s="15">
        <v>0</v>
      </c>
      <c r="Q1814" s="15">
        <v>3975</v>
      </c>
      <c r="R1814" s="15">
        <v>2170</v>
      </c>
      <c r="S1814" s="15">
        <v>22080</v>
      </c>
      <c r="T1814" s="15">
        <v>1113.8699999999999</v>
      </c>
      <c r="U1814" s="15">
        <v>0</v>
      </c>
      <c r="V1814" s="15">
        <v>0</v>
      </c>
      <c r="W1814" s="15">
        <v>23193.87</v>
      </c>
      <c r="X1814" s="16">
        <v>0</v>
      </c>
      <c r="Y1814" s="16">
        <v>0</v>
      </c>
      <c r="Z1814" s="16">
        <v>0</v>
      </c>
      <c r="AA1814" s="16">
        <v>0</v>
      </c>
      <c r="AB1814" s="16">
        <v>0</v>
      </c>
      <c r="AC1814" s="16">
        <v>0</v>
      </c>
      <c r="AD1814" s="15">
        <v>0</v>
      </c>
      <c r="AE1814" s="15">
        <v>15985</v>
      </c>
      <c r="AF1814" s="17">
        <v>-23.39</v>
      </c>
      <c r="AG1814" s="17">
        <v>0</v>
      </c>
      <c r="AH1814" s="17">
        <v>0</v>
      </c>
      <c r="AI1814" s="17">
        <v>0</v>
      </c>
      <c r="AJ1814" s="17">
        <v>0</v>
      </c>
      <c r="AK1814" s="17">
        <v>0</v>
      </c>
      <c r="AL1814" s="18">
        <v>262</v>
      </c>
      <c r="AM1814" s="18">
        <v>270</v>
      </c>
      <c r="AN1814" s="35">
        <v>42857</v>
      </c>
      <c r="AO1814" s="35">
        <v>42852</v>
      </c>
      <c r="AP1814" s="23" t="s">
        <v>50</v>
      </c>
      <c r="AQ1814" s="36">
        <v>42852.77884259259</v>
      </c>
      <c r="AR1814" s="20" t="s">
        <v>71</v>
      </c>
      <c r="AS1814" s="25" t="s">
        <v>50</v>
      </c>
      <c r="AT1814" s="37">
        <v>42853.463414351849</v>
      </c>
      <c r="AU1814" s="21" t="s">
        <v>51</v>
      </c>
    </row>
    <row r="1815" spans="1:47" x14ac:dyDescent="0.2">
      <c r="A1815" s="4" t="s">
        <v>228</v>
      </c>
      <c r="B1815" s="14" t="s">
        <v>229</v>
      </c>
      <c r="C1815" s="34">
        <v>42852</v>
      </c>
      <c r="D1815" s="15">
        <v>23560</v>
      </c>
      <c r="E1815" s="15">
        <v>23360</v>
      </c>
      <c r="F1815" s="15">
        <v>0</v>
      </c>
      <c r="G1815" s="15">
        <v>0</v>
      </c>
      <c r="H1815" s="15">
        <v>0</v>
      </c>
      <c r="I1815" s="15">
        <v>200</v>
      </c>
      <c r="J1815" s="15">
        <v>1383.9</v>
      </c>
      <c r="K1815" s="15">
        <v>0</v>
      </c>
      <c r="L1815" s="15">
        <v>195</v>
      </c>
      <c r="M1815" s="15">
        <v>60</v>
      </c>
      <c r="N1815" s="15">
        <v>0</v>
      </c>
      <c r="O1815" s="15">
        <v>23848.9</v>
      </c>
      <c r="P1815" s="15">
        <v>0</v>
      </c>
      <c r="Q1815" s="15">
        <v>0</v>
      </c>
      <c r="R1815" s="15">
        <v>1350</v>
      </c>
      <c r="S1815" s="15">
        <v>23360</v>
      </c>
      <c r="T1815" s="15">
        <v>1838.9</v>
      </c>
      <c r="U1815" s="15">
        <v>0</v>
      </c>
      <c r="V1815" s="15">
        <v>0</v>
      </c>
      <c r="W1815" s="15">
        <v>25198.9</v>
      </c>
      <c r="X1815" s="16">
        <v>0</v>
      </c>
      <c r="Y1815" s="16">
        <v>0</v>
      </c>
      <c r="Z1815" s="16">
        <v>0</v>
      </c>
      <c r="AA1815" s="16">
        <v>0</v>
      </c>
      <c r="AB1815" s="16">
        <v>0</v>
      </c>
      <c r="AC1815" s="16">
        <v>0</v>
      </c>
      <c r="AD1815" s="15">
        <v>0</v>
      </c>
      <c r="AE1815" s="15">
        <v>22210</v>
      </c>
      <c r="AF1815" s="17">
        <v>0</v>
      </c>
      <c r="AG1815" s="17">
        <v>0</v>
      </c>
      <c r="AH1815" s="17">
        <v>0</v>
      </c>
      <c r="AI1815" s="17">
        <v>0</v>
      </c>
      <c r="AJ1815" s="17">
        <v>0</v>
      </c>
      <c r="AK1815" s="17">
        <v>0</v>
      </c>
      <c r="AL1815" s="18">
        <v>324</v>
      </c>
      <c r="AM1815" s="18">
        <v>326</v>
      </c>
      <c r="AN1815" s="35">
        <v>42858</v>
      </c>
      <c r="AO1815" s="35">
        <v>42853</v>
      </c>
      <c r="AP1815" s="23" t="s">
        <v>50</v>
      </c>
      <c r="AQ1815" s="36">
        <v>42855.841504629629</v>
      </c>
      <c r="AR1815" s="20" t="s">
        <v>51</v>
      </c>
      <c r="AS1815" s="25" t="s">
        <v>50</v>
      </c>
      <c r="AT1815" s="37">
        <v>42857.468946759262</v>
      </c>
      <c r="AU1815" s="21" t="s">
        <v>51</v>
      </c>
    </row>
    <row r="1816" spans="1:47" x14ac:dyDescent="0.2">
      <c r="A1816" s="4" t="s">
        <v>228</v>
      </c>
      <c r="B1816" s="14" t="s">
        <v>229</v>
      </c>
      <c r="C1816" s="34">
        <v>42853</v>
      </c>
      <c r="D1816" s="15">
        <v>19735</v>
      </c>
      <c r="E1816" s="15">
        <v>19735</v>
      </c>
      <c r="F1816" s="15">
        <v>0</v>
      </c>
      <c r="G1816" s="15">
        <v>0</v>
      </c>
      <c r="H1816" s="15">
        <v>0</v>
      </c>
      <c r="I1816" s="15">
        <v>0</v>
      </c>
      <c r="J1816" s="15">
        <v>1440.87</v>
      </c>
      <c r="K1816" s="15">
        <v>0</v>
      </c>
      <c r="L1816" s="15">
        <v>150</v>
      </c>
      <c r="M1816" s="15">
        <v>115</v>
      </c>
      <c r="N1816" s="15">
        <v>0</v>
      </c>
      <c r="O1816" s="15">
        <v>18870.87</v>
      </c>
      <c r="P1816" s="15">
        <v>0</v>
      </c>
      <c r="Q1816" s="15">
        <v>425</v>
      </c>
      <c r="R1816" s="15">
        <v>2145</v>
      </c>
      <c r="S1816" s="15">
        <v>19735</v>
      </c>
      <c r="T1816" s="15">
        <v>1705.87</v>
      </c>
      <c r="U1816" s="15">
        <v>0</v>
      </c>
      <c r="V1816" s="15">
        <v>0</v>
      </c>
      <c r="W1816" s="15">
        <v>21440.87</v>
      </c>
      <c r="X1816" s="16">
        <v>0</v>
      </c>
      <c r="Y1816" s="16">
        <v>0</v>
      </c>
      <c r="Z1816" s="16">
        <v>0</v>
      </c>
      <c r="AA1816" s="16">
        <v>0</v>
      </c>
      <c r="AB1816" s="16">
        <v>0</v>
      </c>
      <c r="AC1816" s="16">
        <v>0</v>
      </c>
      <c r="AD1816" s="15">
        <v>0</v>
      </c>
      <c r="AE1816" s="15">
        <v>17165</v>
      </c>
      <c r="AF1816" s="17">
        <v>-11.13</v>
      </c>
      <c r="AG1816" s="17">
        <v>0</v>
      </c>
      <c r="AH1816" s="17">
        <v>0</v>
      </c>
      <c r="AI1816" s="17">
        <v>0</v>
      </c>
      <c r="AJ1816" s="17">
        <v>0</v>
      </c>
      <c r="AK1816" s="17">
        <v>0</v>
      </c>
      <c r="AL1816" s="18">
        <v>246</v>
      </c>
      <c r="AM1816" s="18">
        <v>255</v>
      </c>
      <c r="AN1816" s="35">
        <v>42859</v>
      </c>
      <c r="AO1816" s="35">
        <v>42854</v>
      </c>
      <c r="AP1816" s="23" t="s">
        <v>50</v>
      </c>
      <c r="AQ1816" s="36">
        <v>42857.647719907407</v>
      </c>
      <c r="AR1816" s="20" t="s">
        <v>71</v>
      </c>
      <c r="AS1816" s="25" t="s">
        <v>50</v>
      </c>
      <c r="AT1816" s="37">
        <v>42857.881354166668</v>
      </c>
      <c r="AU1816" s="21" t="s">
        <v>51</v>
      </c>
    </row>
    <row r="1817" spans="1:47" x14ac:dyDescent="0.2">
      <c r="A1817" s="4" t="s">
        <v>228</v>
      </c>
      <c r="B1817" s="14" t="s">
        <v>229</v>
      </c>
      <c r="C1817" s="34">
        <v>42854</v>
      </c>
      <c r="D1817" s="15">
        <v>10120</v>
      </c>
      <c r="E1817" s="15">
        <v>10020</v>
      </c>
      <c r="F1817" s="15">
        <v>0</v>
      </c>
      <c r="G1817" s="15">
        <v>0</v>
      </c>
      <c r="H1817" s="15">
        <v>0</v>
      </c>
      <c r="I1817" s="15">
        <v>100</v>
      </c>
      <c r="J1817" s="15">
        <v>132.9</v>
      </c>
      <c r="K1817" s="15">
        <v>0</v>
      </c>
      <c r="L1817" s="15">
        <v>185</v>
      </c>
      <c r="M1817" s="15">
        <v>230</v>
      </c>
      <c r="N1817" s="15">
        <v>500</v>
      </c>
      <c r="O1817" s="15">
        <v>9297.9</v>
      </c>
      <c r="P1817" s="15">
        <v>0</v>
      </c>
      <c r="Q1817" s="15">
        <v>785</v>
      </c>
      <c r="R1817" s="15">
        <v>1085</v>
      </c>
      <c r="S1817" s="15">
        <v>10020</v>
      </c>
      <c r="T1817" s="15">
        <v>1147.9000000000001</v>
      </c>
      <c r="U1817" s="15">
        <v>0</v>
      </c>
      <c r="V1817" s="15">
        <v>0</v>
      </c>
      <c r="W1817" s="15">
        <v>10667.9</v>
      </c>
      <c r="X1817" s="16">
        <v>0</v>
      </c>
      <c r="Y1817" s="16">
        <v>0</v>
      </c>
      <c r="Z1817" s="16">
        <v>0</v>
      </c>
      <c r="AA1817" s="16">
        <v>0</v>
      </c>
      <c r="AB1817" s="16">
        <v>0</v>
      </c>
      <c r="AC1817" s="16">
        <v>0</v>
      </c>
      <c r="AD1817" s="15">
        <v>0</v>
      </c>
      <c r="AE1817" s="15">
        <v>8750</v>
      </c>
      <c r="AF1817" s="17">
        <v>0</v>
      </c>
      <c r="AG1817" s="17">
        <v>0</v>
      </c>
      <c r="AH1817" s="17">
        <v>0</v>
      </c>
      <c r="AI1817" s="17">
        <v>-785</v>
      </c>
      <c r="AJ1817" s="17">
        <v>0</v>
      </c>
      <c r="AK1817" s="17">
        <v>0</v>
      </c>
      <c r="AL1817" s="18">
        <v>132</v>
      </c>
      <c r="AM1817" s="18">
        <v>139</v>
      </c>
      <c r="AN1817" s="35">
        <v>42859</v>
      </c>
      <c r="AO1817" s="35">
        <v>42857</v>
      </c>
      <c r="AP1817" s="23" t="s">
        <v>50</v>
      </c>
      <c r="AQ1817" s="36">
        <v>42857.759166666663</v>
      </c>
      <c r="AR1817" s="20" t="s">
        <v>71</v>
      </c>
      <c r="AS1817" s="25" t="s">
        <v>50</v>
      </c>
      <c r="AT1817" s="37">
        <v>42857.881354166668</v>
      </c>
      <c r="AU1817" s="21" t="s">
        <v>51</v>
      </c>
    </row>
    <row r="1818" spans="1:47" x14ac:dyDescent="0.2">
      <c r="A1818" s="4" t="s">
        <v>230</v>
      </c>
      <c r="B1818" s="14" t="s">
        <v>231</v>
      </c>
      <c r="C1818" s="34">
        <v>42826</v>
      </c>
      <c r="D1818" s="15">
        <v>35665</v>
      </c>
      <c r="E1818" s="15">
        <v>35465</v>
      </c>
      <c r="F1818" s="15">
        <v>0</v>
      </c>
      <c r="G1818" s="15">
        <v>0</v>
      </c>
      <c r="H1818" s="15">
        <v>0</v>
      </c>
      <c r="I1818" s="15">
        <v>200</v>
      </c>
      <c r="J1818" s="15">
        <v>3459.36</v>
      </c>
      <c r="K1818" s="15">
        <v>0</v>
      </c>
      <c r="L1818" s="15">
        <v>225</v>
      </c>
      <c r="M1818" s="15">
        <v>210</v>
      </c>
      <c r="N1818" s="15">
        <v>0</v>
      </c>
      <c r="O1818" s="15">
        <v>24644.48</v>
      </c>
      <c r="P1818" s="15">
        <v>0</v>
      </c>
      <c r="Q1818" s="15">
        <v>2397.5</v>
      </c>
      <c r="R1818" s="15">
        <v>12517.38</v>
      </c>
      <c r="S1818" s="15">
        <v>35465</v>
      </c>
      <c r="T1818" s="15">
        <v>3839.59</v>
      </c>
      <c r="U1818" s="15">
        <v>0</v>
      </c>
      <c r="V1818" s="15">
        <v>254.77</v>
      </c>
      <c r="W1818" s="15">
        <v>39559.360000000001</v>
      </c>
      <c r="X1818" s="16">
        <v>40</v>
      </c>
      <c r="Y1818" s="16">
        <v>2390</v>
      </c>
      <c r="Z1818" s="16">
        <v>0</v>
      </c>
      <c r="AA1818" s="16">
        <v>0</v>
      </c>
      <c r="AB1818" s="16">
        <v>2430</v>
      </c>
      <c r="AC1818" s="16">
        <v>0</v>
      </c>
      <c r="AD1818" s="15">
        <v>0</v>
      </c>
      <c r="AE1818" s="15">
        <v>23180.12</v>
      </c>
      <c r="AF1818" s="17">
        <v>-54.02</v>
      </c>
      <c r="AG1818" s="17">
        <v>0.88</v>
      </c>
      <c r="AH1818" s="17">
        <v>0</v>
      </c>
      <c r="AI1818" s="17">
        <v>0</v>
      </c>
      <c r="AJ1818" s="17">
        <v>0</v>
      </c>
      <c r="AK1818" s="17">
        <v>0</v>
      </c>
      <c r="AL1818" s="18">
        <v>462</v>
      </c>
      <c r="AM1818" s="18">
        <v>470</v>
      </c>
      <c r="AN1818" s="35">
        <v>42830</v>
      </c>
      <c r="AO1818" s="35">
        <v>42828</v>
      </c>
      <c r="AP1818" s="23" t="s">
        <v>50</v>
      </c>
      <c r="AQ1818" s="36">
        <v>42829.548472222225</v>
      </c>
      <c r="AR1818" s="20" t="s">
        <v>51</v>
      </c>
      <c r="AS1818" s="25" t="s">
        <v>50</v>
      </c>
      <c r="AT1818" s="37">
        <v>42850.879733796297</v>
      </c>
      <c r="AU1818" s="21" t="s">
        <v>57</v>
      </c>
    </row>
    <row r="1819" spans="1:47" x14ac:dyDescent="0.2">
      <c r="A1819" s="4" t="s">
        <v>230</v>
      </c>
      <c r="B1819" s="14" t="s">
        <v>231</v>
      </c>
      <c r="C1819" s="34">
        <v>42828</v>
      </c>
      <c r="D1819" s="15">
        <v>83575</v>
      </c>
      <c r="E1819" s="15">
        <v>82775</v>
      </c>
      <c r="F1819" s="15">
        <v>100</v>
      </c>
      <c r="G1819" s="15">
        <v>0</v>
      </c>
      <c r="H1819" s="15">
        <v>0</v>
      </c>
      <c r="I1819" s="15">
        <v>700</v>
      </c>
      <c r="J1819" s="15">
        <v>6202.83</v>
      </c>
      <c r="K1819" s="15">
        <v>0</v>
      </c>
      <c r="L1819" s="15">
        <v>430</v>
      </c>
      <c r="M1819" s="15">
        <v>775</v>
      </c>
      <c r="N1819" s="15">
        <v>5000</v>
      </c>
      <c r="O1819" s="15">
        <v>55844.83</v>
      </c>
      <c r="P1819" s="15">
        <v>0</v>
      </c>
      <c r="Q1819" s="15">
        <v>8189.17</v>
      </c>
      <c r="R1819" s="15">
        <v>31948.83</v>
      </c>
      <c r="S1819" s="15">
        <v>82775</v>
      </c>
      <c r="T1819" s="15">
        <v>13207.83</v>
      </c>
      <c r="U1819" s="15">
        <v>0</v>
      </c>
      <c r="V1819" s="15">
        <v>0</v>
      </c>
      <c r="W1819" s="15">
        <v>90982.83</v>
      </c>
      <c r="X1819" s="16">
        <v>200</v>
      </c>
      <c r="Y1819" s="16">
        <v>4655</v>
      </c>
      <c r="Z1819" s="16">
        <v>0</v>
      </c>
      <c r="AA1819" s="16">
        <v>0</v>
      </c>
      <c r="AB1819" s="16">
        <v>4855</v>
      </c>
      <c r="AC1819" s="16">
        <v>0</v>
      </c>
      <c r="AD1819" s="15">
        <v>0</v>
      </c>
      <c r="AE1819" s="15">
        <v>53292</v>
      </c>
      <c r="AF1819" s="17">
        <v>-140.79</v>
      </c>
      <c r="AG1819" s="17">
        <v>0</v>
      </c>
      <c r="AH1819" s="17">
        <v>0</v>
      </c>
      <c r="AI1819" s="17">
        <v>0</v>
      </c>
      <c r="AJ1819" s="17">
        <v>0</v>
      </c>
      <c r="AK1819" s="17">
        <v>0</v>
      </c>
      <c r="AL1819" s="18">
        <v>1050</v>
      </c>
      <c r="AM1819" s="18">
        <v>1071</v>
      </c>
      <c r="AN1819" s="35">
        <v>42832</v>
      </c>
      <c r="AO1819" s="35">
        <v>42829</v>
      </c>
      <c r="AP1819" s="23" t="s">
        <v>50</v>
      </c>
      <c r="AQ1819" s="36">
        <v>42830.860520833332</v>
      </c>
      <c r="AR1819" s="20" t="s">
        <v>51</v>
      </c>
      <c r="AS1819" s="25" t="s">
        <v>50</v>
      </c>
      <c r="AT1819" s="37">
        <v>42850.879733796297</v>
      </c>
      <c r="AU1819" s="21" t="s">
        <v>57</v>
      </c>
    </row>
    <row r="1820" spans="1:47" x14ac:dyDescent="0.2">
      <c r="A1820" s="4" t="s">
        <v>230</v>
      </c>
      <c r="B1820" s="14" t="s">
        <v>231</v>
      </c>
      <c r="C1820" s="34">
        <v>42829</v>
      </c>
      <c r="D1820" s="15">
        <v>66710</v>
      </c>
      <c r="E1820" s="15">
        <v>66160</v>
      </c>
      <c r="F1820" s="15">
        <v>0</v>
      </c>
      <c r="G1820" s="15">
        <v>0</v>
      </c>
      <c r="H1820" s="15">
        <v>0</v>
      </c>
      <c r="I1820" s="15">
        <v>550</v>
      </c>
      <c r="J1820" s="15">
        <v>7805.19</v>
      </c>
      <c r="K1820" s="15">
        <v>0</v>
      </c>
      <c r="L1820" s="15">
        <v>230</v>
      </c>
      <c r="M1820" s="15">
        <v>340</v>
      </c>
      <c r="N1820" s="15">
        <v>0</v>
      </c>
      <c r="O1820" s="15">
        <v>48954.49</v>
      </c>
      <c r="P1820" s="15">
        <v>0</v>
      </c>
      <c r="Q1820" s="15">
        <v>7779</v>
      </c>
      <c r="R1820" s="15">
        <v>18351.7</v>
      </c>
      <c r="S1820" s="15">
        <v>66160</v>
      </c>
      <c r="T1820" s="15">
        <v>8925.19</v>
      </c>
      <c r="U1820" s="15">
        <v>0</v>
      </c>
      <c r="V1820" s="15">
        <v>0</v>
      </c>
      <c r="W1820" s="15">
        <v>75085.19</v>
      </c>
      <c r="X1820" s="16">
        <v>0</v>
      </c>
      <c r="Y1820" s="16">
        <v>3915</v>
      </c>
      <c r="Z1820" s="16">
        <v>0</v>
      </c>
      <c r="AA1820" s="16">
        <v>0</v>
      </c>
      <c r="AB1820" s="16">
        <v>3915</v>
      </c>
      <c r="AC1820" s="16">
        <v>0</v>
      </c>
      <c r="AD1820" s="15">
        <v>0</v>
      </c>
      <c r="AE1820" s="15">
        <v>44494.3</v>
      </c>
      <c r="AF1820" s="17">
        <v>-155.86000000000001</v>
      </c>
      <c r="AG1820" s="17">
        <v>0</v>
      </c>
      <c r="AH1820" s="17">
        <v>0</v>
      </c>
      <c r="AI1820" s="17">
        <v>0</v>
      </c>
      <c r="AJ1820" s="17">
        <v>0</v>
      </c>
      <c r="AK1820" s="17">
        <v>0</v>
      </c>
      <c r="AL1820" s="18">
        <v>878</v>
      </c>
      <c r="AM1820" s="18">
        <v>908</v>
      </c>
      <c r="AN1820" s="35">
        <v>42835</v>
      </c>
      <c r="AO1820" s="35">
        <v>42830</v>
      </c>
      <c r="AP1820" s="23" t="s">
        <v>50</v>
      </c>
      <c r="AQ1820" s="36">
        <v>42834.916689814818</v>
      </c>
      <c r="AR1820" s="20" t="s">
        <v>51</v>
      </c>
      <c r="AS1820" s="25" t="s">
        <v>50</v>
      </c>
      <c r="AT1820" s="37">
        <v>42850.879733796297</v>
      </c>
      <c r="AU1820" s="21" t="s">
        <v>57</v>
      </c>
    </row>
    <row r="1821" spans="1:47" x14ac:dyDescent="0.2">
      <c r="A1821" s="4" t="s">
        <v>230</v>
      </c>
      <c r="B1821" s="14" t="s">
        <v>231</v>
      </c>
      <c r="C1821" s="34">
        <v>42830</v>
      </c>
      <c r="D1821" s="15">
        <v>53245</v>
      </c>
      <c r="E1821" s="15">
        <v>52695</v>
      </c>
      <c r="F1821" s="15">
        <v>0</v>
      </c>
      <c r="G1821" s="15">
        <v>0</v>
      </c>
      <c r="H1821" s="15">
        <v>0</v>
      </c>
      <c r="I1821" s="15">
        <v>550</v>
      </c>
      <c r="J1821" s="15">
        <v>3328.26</v>
      </c>
      <c r="K1821" s="15">
        <v>40</v>
      </c>
      <c r="L1821" s="15">
        <v>475</v>
      </c>
      <c r="M1821" s="15">
        <v>1090</v>
      </c>
      <c r="N1821" s="15">
        <v>0</v>
      </c>
      <c r="O1821" s="15">
        <v>38281.58</v>
      </c>
      <c r="P1821" s="15">
        <v>0</v>
      </c>
      <c r="Q1821" s="15">
        <v>2495</v>
      </c>
      <c r="R1821" s="15">
        <v>17401.68</v>
      </c>
      <c r="S1821" s="15">
        <v>52695</v>
      </c>
      <c r="T1821" s="15">
        <v>5483.26</v>
      </c>
      <c r="U1821" s="15">
        <v>0</v>
      </c>
      <c r="V1821" s="15">
        <v>0</v>
      </c>
      <c r="W1821" s="15">
        <v>58178.26</v>
      </c>
      <c r="X1821" s="16">
        <v>0</v>
      </c>
      <c r="Y1821" s="16">
        <v>1645</v>
      </c>
      <c r="Z1821" s="16">
        <v>0</v>
      </c>
      <c r="AA1821" s="16">
        <v>0</v>
      </c>
      <c r="AB1821" s="16">
        <v>1645</v>
      </c>
      <c r="AC1821" s="16">
        <v>0</v>
      </c>
      <c r="AD1821" s="15">
        <v>0</v>
      </c>
      <c r="AE1821" s="15">
        <v>34993.32</v>
      </c>
      <c r="AF1821" s="17">
        <v>-45.38</v>
      </c>
      <c r="AG1821" s="17">
        <v>0</v>
      </c>
      <c r="AH1821" s="17">
        <v>0</v>
      </c>
      <c r="AI1821" s="17">
        <v>0</v>
      </c>
      <c r="AJ1821" s="17">
        <v>0</v>
      </c>
      <c r="AK1821" s="17">
        <v>0</v>
      </c>
      <c r="AL1821" s="18">
        <v>606</v>
      </c>
      <c r="AM1821" s="18">
        <v>639</v>
      </c>
      <c r="AN1821" s="35">
        <v>42835</v>
      </c>
      <c r="AO1821" s="35">
        <v>42832</v>
      </c>
      <c r="AP1821" s="23" t="s">
        <v>50</v>
      </c>
      <c r="AQ1821" s="36">
        <v>42834.968506944446</v>
      </c>
      <c r="AR1821" s="20" t="s">
        <v>51</v>
      </c>
      <c r="AS1821" s="25" t="s">
        <v>50</v>
      </c>
      <c r="AT1821" s="37">
        <v>42850.879733796297</v>
      </c>
      <c r="AU1821" s="21" t="s">
        <v>57</v>
      </c>
    </row>
    <row r="1822" spans="1:47" x14ac:dyDescent="0.2">
      <c r="A1822" s="4" t="s">
        <v>230</v>
      </c>
      <c r="B1822" s="14" t="s">
        <v>231</v>
      </c>
      <c r="C1822" s="34">
        <v>42832</v>
      </c>
      <c r="D1822" s="15">
        <v>109670</v>
      </c>
      <c r="E1822" s="15">
        <v>108620</v>
      </c>
      <c r="F1822" s="15">
        <v>0</v>
      </c>
      <c r="G1822" s="15">
        <v>0</v>
      </c>
      <c r="H1822" s="15">
        <v>0</v>
      </c>
      <c r="I1822" s="15">
        <v>1050</v>
      </c>
      <c r="J1822" s="15">
        <v>4666.47</v>
      </c>
      <c r="K1822" s="15">
        <v>0</v>
      </c>
      <c r="L1822" s="15">
        <v>315</v>
      </c>
      <c r="M1822" s="15">
        <v>695</v>
      </c>
      <c r="N1822" s="15">
        <v>4500</v>
      </c>
      <c r="O1822" s="15">
        <v>68939.53</v>
      </c>
      <c r="P1822" s="15">
        <v>0</v>
      </c>
      <c r="Q1822" s="15">
        <v>14809.44</v>
      </c>
      <c r="R1822" s="15">
        <v>36097.5</v>
      </c>
      <c r="S1822" s="15">
        <v>108620</v>
      </c>
      <c r="T1822" s="15">
        <v>11226.47</v>
      </c>
      <c r="U1822" s="15">
        <v>0</v>
      </c>
      <c r="V1822" s="15">
        <v>0</v>
      </c>
      <c r="W1822" s="15">
        <v>115346.47</v>
      </c>
      <c r="X1822" s="16">
        <v>190</v>
      </c>
      <c r="Y1822" s="16">
        <v>5115</v>
      </c>
      <c r="Z1822" s="16">
        <v>0</v>
      </c>
      <c r="AA1822" s="16">
        <v>300</v>
      </c>
      <c r="AB1822" s="16">
        <v>5005</v>
      </c>
      <c r="AC1822" s="16">
        <v>0</v>
      </c>
      <c r="AD1822" s="15">
        <v>0</v>
      </c>
      <c r="AE1822" s="15">
        <v>68268.06</v>
      </c>
      <c r="AF1822" s="17">
        <v>-256.88</v>
      </c>
      <c r="AG1822" s="17">
        <v>0</v>
      </c>
      <c r="AH1822" s="17">
        <v>0</v>
      </c>
      <c r="AI1822" s="17">
        <v>0</v>
      </c>
      <c r="AJ1822" s="17">
        <v>0</v>
      </c>
      <c r="AK1822" s="17">
        <v>0</v>
      </c>
      <c r="AL1822" s="18">
        <v>1256</v>
      </c>
      <c r="AM1822" s="18">
        <v>1327</v>
      </c>
      <c r="AN1822" s="35">
        <v>42837</v>
      </c>
      <c r="AO1822" s="35">
        <v>42833</v>
      </c>
      <c r="AP1822" s="23" t="s">
        <v>50</v>
      </c>
      <c r="AQ1822" s="36">
        <v>42835.627557870372</v>
      </c>
      <c r="AR1822" s="20" t="s">
        <v>51</v>
      </c>
      <c r="AS1822" s="25" t="s">
        <v>50</v>
      </c>
      <c r="AT1822" s="37">
        <v>42850.879733796297</v>
      </c>
      <c r="AU1822" s="21" t="s">
        <v>57</v>
      </c>
    </row>
    <row r="1823" spans="1:47" x14ac:dyDescent="0.2">
      <c r="A1823" s="4" t="s">
        <v>230</v>
      </c>
      <c r="B1823" s="14" t="s">
        <v>231</v>
      </c>
      <c r="C1823" s="34">
        <v>42833</v>
      </c>
      <c r="D1823" s="15">
        <v>39350</v>
      </c>
      <c r="E1823" s="15">
        <v>38900</v>
      </c>
      <c r="F1823" s="15">
        <v>0</v>
      </c>
      <c r="G1823" s="15">
        <v>0</v>
      </c>
      <c r="H1823" s="15">
        <v>0</v>
      </c>
      <c r="I1823" s="15">
        <v>450</v>
      </c>
      <c r="J1823" s="15">
        <v>2376.1799999999998</v>
      </c>
      <c r="K1823" s="15">
        <v>0</v>
      </c>
      <c r="L1823" s="15">
        <v>50</v>
      </c>
      <c r="M1823" s="15">
        <v>230</v>
      </c>
      <c r="N1823" s="15">
        <v>0</v>
      </c>
      <c r="O1823" s="15">
        <v>22598.62</v>
      </c>
      <c r="P1823" s="15">
        <v>0</v>
      </c>
      <c r="Q1823" s="15">
        <v>4216.3</v>
      </c>
      <c r="R1823" s="15">
        <v>15191.26</v>
      </c>
      <c r="S1823" s="15">
        <v>38900</v>
      </c>
      <c r="T1823" s="15">
        <v>3106.18</v>
      </c>
      <c r="U1823" s="15">
        <v>0</v>
      </c>
      <c r="V1823" s="15">
        <v>0</v>
      </c>
      <c r="W1823" s="15">
        <v>42006.18</v>
      </c>
      <c r="X1823" s="16">
        <v>0</v>
      </c>
      <c r="Y1823" s="16">
        <v>2210</v>
      </c>
      <c r="Z1823" s="16">
        <v>0</v>
      </c>
      <c r="AA1823" s="16">
        <v>70</v>
      </c>
      <c r="AB1823" s="16">
        <v>2140</v>
      </c>
      <c r="AC1823" s="16">
        <v>0</v>
      </c>
      <c r="AD1823" s="15">
        <v>0</v>
      </c>
      <c r="AE1823" s="15">
        <v>22082.44</v>
      </c>
      <c r="AF1823" s="17">
        <v>-64.03</v>
      </c>
      <c r="AG1823" s="17">
        <v>0</v>
      </c>
      <c r="AH1823" s="17">
        <v>0</v>
      </c>
      <c r="AI1823" s="17">
        <v>0</v>
      </c>
      <c r="AJ1823" s="17">
        <v>0</v>
      </c>
      <c r="AK1823" s="17">
        <v>0</v>
      </c>
      <c r="AL1823" s="18">
        <v>499</v>
      </c>
      <c r="AM1823" s="18">
        <v>510</v>
      </c>
      <c r="AN1823" s="35">
        <v>42837</v>
      </c>
      <c r="AO1823" s="35">
        <v>42835</v>
      </c>
      <c r="AP1823" s="23" t="s">
        <v>50</v>
      </c>
      <c r="AQ1823" s="36">
        <v>42836.582557870373</v>
      </c>
      <c r="AR1823" s="20" t="s">
        <v>51</v>
      </c>
      <c r="AS1823" s="25" t="s">
        <v>50</v>
      </c>
      <c r="AT1823" s="37">
        <v>42850.879733796297</v>
      </c>
      <c r="AU1823" s="21" t="s">
        <v>57</v>
      </c>
    </row>
    <row r="1824" spans="1:47" x14ac:dyDescent="0.2">
      <c r="A1824" s="4" t="s">
        <v>230</v>
      </c>
      <c r="B1824" s="14" t="s">
        <v>231</v>
      </c>
      <c r="C1824" s="34">
        <v>42835</v>
      </c>
      <c r="D1824" s="15">
        <v>60905</v>
      </c>
      <c r="E1824" s="15">
        <v>60155</v>
      </c>
      <c r="F1824" s="15">
        <v>0</v>
      </c>
      <c r="G1824" s="15">
        <v>0</v>
      </c>
      <c r="H1824" s="15">
        <v>0</v>
      </c>
      <c r="I1824" s="15">
        <v>750</v>
      </c>
      <c r="J1824" s="15">
        <v>6325.2</v>
      </c>
      <c r="K1824" s="15">
        <v>0</v>
      </c>
      <c r="L1824" s="15">
        <v>335</v>
      </c>
      <c r="M1824" s="15">
        <v>220</v>
      </c>
      <c r="N1824" s="15">
        <v>0</v>
      </c>
      <c r="O1824" s="15">
        <v>39664.79</v>
      </c>
      <c r="P1824" s="15">
        <v>0</v>
      </c>
      <c r="Q1824" s="15">
        <v>14263.57</v>
      </c>
      <c r="R1824" s="15">
        <v>13856.84</v>
      </c>
      <c r="S1824" s="15">
        <v>60155</v>
      </c>
      <c r="T1824" s="15">
        <v>7630.2</v>
      </c>
      <c r="U1824" s="15">
        <v>0</v>
      </c>
      <c r="V1824" s="15">
        <v>0</v>
      </c>
      <c r="W1824" s="15">
        <v>67785.2</v>
      </c>
      <c r="X1824" s="16">
        <v>160</v>
      </c>
      <c r="Y1824" s="16">
        <v>2155</v>
      </c>
      <c r="Z1824" s="16">
        <v>0</v>
      </c>
      <c r="AA1824" s="16">
        <v>0</v>
      </c>
      <c r="AB1824" s="16">
        <v>2315</v>
      </c>
      <c r="AC1824" s="16">
        <v>0</v>
      </c>
      <c r="AD1824" s="15">
        <v>0</v>
      </c>
      <c r="AE1824" s="15">
        <v>35099.589999999997</v>
      </c>
      <c r="AF1824" s="17">
        <v>-265.43</v>
      </c>
      <c r="AG1824" s="17">
        <v>0</v>
      </c>
      <c r="AH1824" s="17">
        <v>0</v>
      </c>
      <c r="AI1824" s="17">
        <v>0</v>
      </c>
      <c r="AJ1824" s="17">
        <v>0</v>
      </c>
      <c r="AK1824" s="17">
        <v>0</v>
      </c>
      <c r="AL1824" s="18">
        <v>753</v>
      </c>
      <c r="AM1824" s="18">
        <v>772</v>
      </c>
      <c r="AN1824" s="35">
        <v>42842</v>
      </c>
      <c r="AO1824" s="35">
        <v>42836</v>
      </c>
      <c r="AP1824" s="23" t="s">
        <v>50</v>
      </c>
      <c r="AQ1824" s="36">
        <v>42837.45722222222</v>
      </c>
      <c r="AR1824" s="20" t="s">
        <v>51</v>
      </c>
      <c r="AS1824" s="25" t="s">
        <v>50</v>
      </c>
      <c r="AT1824" s="37">
        <v>42850.879733796297</v>
      </c>
      <c r="AU1824" s="21" t="s">
        <v>57</v>
      </c>
    </row>
    <row r="1825" spans="1:47" x14ac:dyDescent="0.2">
      <c r="A1825" s="4" t="s">
        <v>230</v>
      </c>
      <c r="B1825" s="14" t="s">
        <v>231</v>
      </c>
      <c r="C1825" s="34">
        <v>42836</v>
      </c>
      <c r="D1825" s="15">
        <v>14425</v>
      </c>
      <c r="E1825" s="15">
        <v>14325</v>
      </c>
      <c r="F1825" s="15">
        <v>0</v>
      </c>
      <c r="G1825" s="15">
        <v>0</v>
      </c>
      <c r="H1825" s="15">
        <v>0</v>
      </c>
      <c r="I1825" s="15">
        <v>100</v>
      </c>
      <c r="J1825" s="15">
        <v>696.24</v>
      </c>
      <c r="K1825" s="15">
        <v>0</v>
      </c>
      <c r="L1825" s="15">
        <v>120</v>
      </c>
      <c r="M1825" s="15">
        <v>95</v>
      </c>
      <c r="N1825" s="15">
        <v>0</v>
      </c>
      <c r="O1825" s="15">
        <v>11971.53</v>
      </c>
      <c r="P1825" s="15">
        <v>0</v>
      </c>
      <c r="Q1825" s="15">
        <v>654.71</v>
      </c>
      <c r="R1825" s="15">
        <v>2710</v>
      </c>
      <c r="S1825" s="15">
        <v>14325</v>
      </c>
      <c r="T1825" s="15">
        <v>1011.24</v>
      </c>
      <c r="U1825" s="15">
        <v>0</v>
      </c>
      <c r="V1825" s="15">
        <v>0</v>
      </c>
      <c r="W1825" s="15">
        <v>15336.24</v>
      </c>
      <c r="X1825" s="16">
        <v>150</v>
      </c>
      <c r="Y1825" s="16">
        <v>1125</v>
      </c>
      <c r="Z1825" s="16">
        <v>0</v>
      </c>
      <c r="AA1825" s="16">
        <v>0</v>
      </c>
      <c r="AB1825" s="16">
        <v>1275</v>
      </c>
      <c r="AC1825" s="16">
        <v>0</v>
      </c>
      <c r="AD1825" s="15">
        <v>0</v>
      </c>
      <c r="AE1825" s="15">
        <v>12335.29</v>
      </c>
      <c r="AF1825" s="17">
        <v>-12.37</v>
      </c>
      <c r="AG1825" s="17">
        <v>0</v>
      </c>
      <c r="AH1825" s="17">
        <v>0</v>
      </c>
      <c r="AI1825" s="17">
        <v>0</v>
      </c>
      <c r="AJ1825" s="17">
        <v>0</v>
      </c>
      <c r="AK1825" s="17">
        <v>0</v>
      </c>
      <c r="AL1825" s="18">
        <v>175</v>
      </c>
      <c r="AM1825" s="18">
        <v>190</v>
      </c>
      <c r="AN1825" s="35">
        <v>42843</v>
      </c>
      <c r="AO1825" s="35">
        <v>42837</v>
      </c>
      <c r="AP1825" s="23" t="s">
        <v>50</v>
      </c>
      <c r="AQ1825" s="36">
        <v>42841.686574074076</v>
      </c>
      <c r="AR1825" s="20" t="s">
        <v>51</v>
      </c>
      <c r="AS1825" s="25" t="s">
        <v>50</v>
      </c>
      <c r="AT1825" s="37">
        <v>42850.879733796297</v>
      </c>
      <c r="AU1825" s="21" t="s">
        <v>57</v>
      </c>
    </row>
    <row r="1826" spans="1:47" x14ac:dyDescent="0.2">
      <c r="A1826" s="4" t="s">
        <v>230</v>
      </c>
      <c r="B1826" s="14" t="s">
        <v>231</v>
      </c>
      <c r="C1826" s="34">
        <v>42837</v>
      </c>
      <c r="D1826" s="15">
        <v>5220</v>
      </c>
      <c r="E1826" s="15">
        <v>5120</v>
      </c>
      <c r="F1826" s="15">
        <v>0</v>
      </c>
      <c r="G1826" s="15">
        <v>0</v>
      </c>
      <c r="H1826" s="15">
        <v>0</v>
      </c>
      <c r="I1826" s="15">
        <v>100</v>
      </c>
      <c r="J1826" s="15">
        <v>291.3</v>
      </c>
      <c r="K1826" s="15">
        <v>0</v>
      </c>
      <c r="L1826" s="15">
        <v>0</v>
      </c>
      <c r="M1826" s="15">
        <v>0</v>
      </c>
      <c r="N1826" s="15">
        <v>0</v>
      </c>
      <c r="O1826" s="15">
        <v>639.20000000000005</v>
      </c>
      <c r="P1826" s="15">
        <v>0</v>
      </c>
      <c r="Q1826" s="15">
        <v>0</v>
      </c>
      <c r="R1826" s="15">
        <v>4872.1000000000004</v>
      </c>
      <c r="S1826" s="15">
        <v>5120</v>
      </c>
      <c r="T1826" s="15">
        <v>391.3</v>
      </c>
      <c r="U1826" s="15">
        <v>0</v>
      </c>
      <c r="V1826" s="15">
        <v>0</v>
      </c>
      <c r="W1826" s="15">
        <v>5511.3</v>
      </c>
      <c r="X1826" s="16">
        <v>0</v>
      </c>
      <c r="Y1826" s="16">
        <v>300</v>
      </c>
      <c r="Z1826" s="16">
        <v>0</v>
      </c>
      <c r="AA1826" s="16">
        <v>0</v>
      </c>
      <c r="AB1826" s="16">
        <v>300</v>
      </c>
      <c r="AC1826" s="16">
        <v>0</v>
      </c>
      <c r="AD1826" s="15">
        <v>0</v>
      </c>
      <c r="AE1826" s="15">
        <v>647.9</v>
      </c>
      <c r="AF1826" s="17">
        <v>0</v>
      </c>
      <c r="AG1826" s="17">
        <v>0</v>
      </c>
      <c r="AH1826" s="17">
        <v>0</v>
      </c>
      <c r="AI1826" s="17">
        <v>0</v>
      </c>
      <c r="AJ1826" s="17">
        <v>0</v>
      </c>
      <c r="AK1826" s="17">
        <v>0</v>
      </c>
      <c r="AL1826" s="18">
        <v>71</v>
      </c>
      <c r="AM1826" s="18">
        <v>72</v>
      </c>
      <c r="AN1826" s="35">
        <v>42844</v>
      </c>
      <c r="AO1826" s="35">
        <v>42838</v>
      </c>
      <c r="AP1826" s="23" t="s">
        <v>50</v>
      </c>
      <c r="AQ1826" s="36">
        <v>42841.908078703702</v>
      </c>
      <c r="AR1826" s="20" t="s">
        <v>51</v>
      </c>
      <c r="AS1826" s="25" t="s">
        <v>50</v>
      </c>
      <c r="AT1826" s="37">
        <v>42850.879733796297</v>
      </c>
      <c r="AU1826" s="21" t="s">
        <v>57</v>
      </c>
    </row>
    <row r="1827" spans="1:47" x14ac:dyDescent="0.2">
      <c r="A1827" s="4" t="s">
        <v>230</v>
      </c>
      <c r="B1827" s="14" t="s">
        <v>231</v>
      </c>
      <c r="C1827" s="34">
        <v>42842</v>
      </c>
      <c r="D1827" s="15">
        <v>51320</v>
      </c>
      <c r="E1827" s="15">
        <v>50870</v>
      </c>
      <c r="F1827" s="15">
        <v>0</v>
      </c>
      <c r="G1827" s="15">
        <v>0</v>
      </c>
      <c r="H1827" s="15">
        <v>0</v>
      </c>
      <c r="I1827" s="15">
        <v>450</v>
      </c>
      <c r="J1827" s="15">
        <v>9417.6299999999992</v>
      </c>
      <c r="K1827" s="15">
        <v>0</v>
      </c>
      <c r="L1827" s="15">
        <v>300</v>
      </c>
      <c r="M1827" s="15">
        <v>660</v>
      </c>
      <c r="N1827" s="15">
        <v>5000</v>
      </c>
      <c r="O1827" s="15">
        <v>25612.7</v>
      </c>
      <c r="P1827" s="15">
        <v>0</v>
      </c>
      <c r="Q1827" s="15">
        <v>15090.65</v>
      </c>
      <c r="R1827" s="15">
        <v>25994.28</v>
      </c>
      <c r="S1827" s="15">
        <v>50870</v>
      </c>
      <c r="T1827" s="15">
        <v>15827.63</v>
      </c>
      <c r="U1827" s="15">
        <v>0</v>
      </c>
      <c r="V1827" s="15">
        <v>0</v>
      </c>
      <c r="W1827" s="15">
        <v>61697.63</v>
      </c>
      <c r="X1827" s="16">
        <v>0</v>
      </c>
      <c r="Y1827" s="16">
        <v>5500</v>
      </c>
      <c r="Z1827" s="16">
        <v>0</v>
      </c>
      <c r="AA1827" s="16">
        <v>0</v>
      </c>
      <c r="AB1827" s="16">
        <v>5500</v>
      </c>
      <c r="AC1827" s="16">
        <v>0</v>
      </c>
      <c r="AD1827" s="15">
        <v>0</v>
      </c>
      <c r="AE1827" s="15">
        <v>20735.07</v>
      </c>
      <c r="AF1827" s="17">
        <v>-347.15</v>
      </c>
      <c r="AG1827" s="17">
        <v>0</v>
      </c>
      <c r="AH1827" s="17">
        <v>0</v>
      </c>
      <c r="AI1827" s="17">
        <v>0</v>
      </c>
      <c r="AJ1827" s="17">
        <v>0</v>
      </c>
      <c r="AK1827" s="17">
        <v>0</v>
      </c>
      <c r="AL1827" s="18">
        <v>752</v>
      </c>
      <c r="AM1827" s="18">
        <v>774</v>
      </c>
      <c r="AN1827" s="35">
        <v>42845</v>
      </c>
      <c r="AO1827" s="35">
        <v>42843</v>
      </c>
      <c r="AP1827" s="23" t="s">
        <v>50</v>
      </c>
      <c r="AQ1827" s="36">
        <v>42843.786249999997</v>
      </c>
      <c r="AR1827" s="20" t="s">
        <v>51</v>
      </c>
      <c r="AS1827" s="25" t="s">
        <v>50</v>
      </c>
      <c r="AT1827" s="37">
        <v>42850.879733796297</v>
      </c>
      <c r="AU1827" s="21" t="s">
        <v>57</v>
      </c>
    </row>
    <row r="1828" spans="1:47" x14ac:dyDescent="0.2">
      <c r="A1828" s="4" t="s">
        <v>230</v>
      </c>
      <c r="B1828" s="14" t="s">
        <v>231</v>
      </c>
      <c r="C1828" s="34">
        <v>42843</v>
      </c>
      <c r="D1828" s="15">
        <v>46160</v>
      </c>
      <c r="E1828" s="15">
        <v>45510</v>
      </c>
      <c r="F1828" s="15">
        <v>0</v>
      </c>
      <c r="G1828" s="15">
        <v>0</v>
      </c>
      <c r="H1828" s="15">
        <v>0</v>
      </c>
      <c r="I1828" s="15">
        <v>650</v>
      </c>
      <c r="J1828" s="15">
        <v>3404.85</v>
      </c>
      <c r="K1828" s="15">
        <v>0</v>
      </c>
      <c r="L1828" s="15">
        <v>245</v>
      </c>
      <c r="M1828" s="15">
        <v>140</v>
      </c>
      <c r="N1828" s="15">
        <v>400</v>
      </c>
      <c r="O1828" s="15">
        <v>29669.95</v>
      </c>
      <c r="P1828" s="15">
        <v>0</v>
      </c>
      <c r="Q1828" s="15">
        <v>4516.4799999999996</v>
      </c>
      <c r="R1828" s="15">
        <v>16163.42</v>
      </c>
      <c r="S1828" s="15">
        <v>45510</v>
      </c>
      <c r="T1828" s="15">
        <v>4839.8500000000004</v>
      </c>
      <c r="U1828" s="15">
        <v>0</v>
      </c>
      <c r="V1828" s="15">
        <v>0</v>
      </c>
      <c r="W1828" s="15">
        <v>49949.85</v>
      </c>
      <c r="X1828" s="16">
        <v>110</v>
      </c>
      <c r="Y1828" s="16">
        <v>4720</v>
      </c>
      <c r="Z1828" s="16">
        <v>0</v>
      </c>
      <c r="AA1828" s="16">
        <v>0</v>
      </c>
      <c r="AB1828" s="16">
        <v>4830</v>
      </c>
      <c r="AC1828" s="16">
        <v>0</v>
      </c>
      <c r="AD1828" s="15">
        <v>0</v>
      </c>
      <c r="AE1828" s="15">
        <v>30710.1</v>
      </c>
      <c r="AF1828" s="17">
        <v>-51.02</v>
      </c>
      <c r="AG1828" s="17">
        <v>-0.09</v>
      </c>
      <c r="AH1828" s="17">
        <v>0</v>
      </c>
      <c r="AI1828" s="17">
        <v>0</v>
      </c>
      <c r="AJ1828" s="17">
        <v>0</v>
      </c>
      <c r="AK1828" s="17">
        <v>0</v>
      </c>
      <c r="AL1828" s="18">
        <v>543</v>
      </c>
      <c r="AM1828" s="18">
        <v>575</v>
      </c>
      <c r="AN1828" s="35">
        <v>42846</v>
      </c>
      <c r="AO1828" s="35">
        <v>42844</v>
      </c>
      <c r="AP1828" s="23" t="s">
        <v>50</v>
      </c>
      <c r="AQ1828" s="36">
        <v>42845.415335648147</v>
      </c>
      <c r="AR1828" s="20" t="s">
        <v>51</v>
      </c>
      <c r="AS1828" s="25" t="s">
        <v>50</v>
      </c>
      <c r="AT1828" s="37">
        <v>42850.879733796297</v>
      </c>
      <c r="AU1828" s="21" t="s">
        <v>57</v>
      </c>
    </row>
    <row r="1829" spans="1:47" x14ac:dyDescent="0.2">
      <c r="A1829" s="4" t="s">
        <v>230</v>
      </c>
      <c r="B1829" s="14" t="s">
        <v>231</v>
      </c>
      <c r="C1829" s="34">
        <v>42844</v>
      </c>
      <c r="D1829" s="15">
        <v>71955</v>
      </c>
      <c r="E1829" s="15">
        <v>71255</v>
      </c>
      <c r="F1829" s="15">
        <v>0</v>
      </c>
      <c r="G1829" s="15">
        <v>0</v>
      </c>
      <c r="H1829" s="15">
        <v>0</v>
      </c>
      <c r="I1829" s="15">
        <v>700</v>
      </c>
      <c r="J1829" s="15">
        <v>9312.51</v>
      </c>
      <c r="K1829" s="15">
        <v>0</v>
      </c>
      <c r="L1829" s="15">
        <v>360</v>
      </c>
      <c r="M1829" s="15">
        <v>320</v>
      </c>
      <c r="N1829" s="15">
        <v>0</v>
      </c>
      <c r="O1829" s="15">
        <v>56001.2</v>
      </c>
      <c r="P1829" s="15">
        <v>0</v>
      </c>
      <c r="Q1829" s="15">
        <v>11195.94</v>
      </c>
      <c r="R1829" s="15">
        <v>14750.37</v>
      </c>
      <c r="S1829" s="15">
        <v>71255</v>
      </c>
      <c r="T1829" s="15">
        <v>10692.51</v>
      </c>
      <c r="U1829" s="15">
        <v>0</v>
      </c>
      <c r="V1829" s="15">
        <v>0</v>
      </c>
      <c r="W1829" s="15">
        <v>81947.509999999995</v>
      </c>
      <c r="X1829" s="16">
        <v>0</v>
      </c>
      <c r="Y1829" s="16">
        <v>2045</v>
      </c>
      <c r="Z1829" s="16">
        <v>0</v>
      </c>
      <c r="AA1829" s="16">
        <v>0</v>
      </c>
      <c r="AB1829" s="16">
        <v>2045</v>
      </c>
      <c r="AC1829" s="16">
        <v>0</v>
      </c>
      <c r="AD1829" s="15">
        <v>0</v>
      </c>
      <c r="AE1829" s="15">
        <v>48053.69</v>
      </c>
      <c r="AF1829" s="17">
        <v>-204.27</v>
      </c>
      <c r="AG1829" s="17">
        <v>0</v>
      </c>
      <c r="AH1829" s="17">
        <v>0</v>
      </c>
      <c r="AI1829" s="17">
        <v>0</v>
      </c>
      <c r="AJ1829" s="17">
        <v>0</v>
      </c>
      <c r="AK1829" s="17">
        <v>0</v>
      </c>
      <c r="AL1829" s="18">
        <v>755</v>
      </c>
      <c r="AM1829" s="18">
        <v>822</v>
      </c>
      <c r="AN1829" s="35">
        <v>42849</v>
      </c>
      <c r="AO1829" s="35">
        <v>42845</v>
      </c>
      <c r="AP1829" s="23" t="s">
        <v>50</v>
      </c>
      <c r="AQ1829" s="36">
        <v>42846.383738425924</v>
      </c>
      <c r="AR1829" s="20" t="s">
        <v>51</v>
      </c>
      <c r="AS1829" s="25" t="s">
        <v>50</v>
      </c>
      <c r="AT1829" s="37">
        <v>42850.879733796297</v>
      </c>
      <c r="AU1829" s="21" t="s">
        <v>57</v>
      </c>
    </row>
    <row r="1830" spans="1:47" x14ac:dyDescent="0.2">
      <c r="A1830" s="4" t="s">
        <v>230</v>
      </c>
      <c r="B1830" s="14" t="s">
        <v>231</v>
      </c>
      <c r="C1830" s="34">
        <v>42845</v>
      </c>
      <c r="D1830" s="15">
        <v>42755</v>
      </c>
      <c r="E1830" s="15">
        <v>42355</v>
      </c>
      <c r="F1830" s="15">
        <v>0</v>
      </c>
      <c r="G1830" s="15">
        <v>0</v>
      </c>
      <c r="H1830" s="15">
        <v>0</v>
      </c>
      <c r="I1830" s="15">
        <v>400</v>
      </c>
      <c r="J1830" s="15">
        <v>3421.89</v>
      </c>
      <c r="K1830" s="15">
        <v>0</v>
      </c>
      <c r="L1830" s="15">
        <v>160</v>
      </c>
      <c r="M1830" s="15">
        <v>100</v>
      </c>
      <c r="N1830" s="15">
        <v>100</v>
      </c>
      <c r="O1830" s="15">
        <v>34080.9</v>
      </c>
      <c r="P1830" s="15">
        <v>0</v>
      </c>
      <c r="Q1830" s="15">
        <v>2204.1999999999998</v>
      </c>
      <c r="R1830" s="15">
        <v>10251.790000000001</v>
      </c>
      <c r="S1830" s="15">
        <v>42355</v>
      </c>
      <c r="T1830" s="15">
        <v>4181.8900000000003</v>
      </c>
      <c r="U1830" s="15">
        <v>0</v>
      </c>
      <c r="V1830" s="15">
        <v>0</v>
      </c>
      <c r="W1830" s="15">
        <v>46436.89</v>
      </c>
      <c r="X1830" s="16">
        <v>120</v>
      </c>
      <c r="Y1830" s="16">
        <v>2785</v>
      </c>
      <c r="Z1830" s="16">
        <v>0</v>
      </c>
      <c r="AA1830" s="16">
        <v>0</v>
      </c>
      <c r="AB1830" s="16">
        <v>2905</v>
      </c>
      <c r="AC1830" s="16">
        <v>0</v>
      </c>
      <c r="AD1830" s="15">
        <v>0</v>
      </c>
      <c r="AE1830" s="15">
        <v>33304.01</v>
      </c>
      <c r="AF1830" s="17">
        <v>-32.75</v>
      </c>
      <c r="AG1830" s="17">
        <v>0</v>
      </c>
      <c r="AH1830" s="17">
        <v>0</v>
      </c>
      <c r="AI1830" s="17">
        <v>0</v>
      </c>
      <c r="AJ1830" s="17">
        <v>0</v>
      </c>
      <c r="AK1830" s="17">
        <v>0</v>
      </c>
      <c r="AL1830" s="18">
        <v>524</v>
      </c>
      <c r="AM1830" s="18">
        <v>544</v>
      </c>
      <c r="AN1830" s="35">
        <v>42850</v>
      </c>
      <c r="AO1830" s="35">
        <v>42846</v>
      </c>
      <c r="AP1830" s="23" t="s">
        <v>50</v>
      </c>
      <c r="AQ1830" s="36">
        <v>42848.847349537034</v>
      </c>
      <c r="AR1830" s="20" t="s">
        <v>51</v>
      </c>
      <c r="AS1830" s="25" t="s">
        <v>50</v>
      </c>
      <c r="AT1830" s="37">
        <v>42850.879733796297</v>
      </c>
      <c r="AU1830" s="21" t="s">
        <v>57</v>
      </c>
    </row>
    <row r="1831" spans="1:47" x14ac:dyDescent="0.2">
      <c r="A1831" s="4" t="s">
        <v>230</v>
      </c>
      <c r="B1831" s="14" t="s">
        <v>231</v>
      </c>
      <c r="C1831" s="34">
        <v>42846</v>
      </c>
      <c r="D1831" s="15">
        <v>49330</v>
      </c>
      <c r="E1831" s="15">
        <v>48830</v>
      </c>
      <c r="F1831" s="15">
        <v>0</v>
      </c>
      <c r="G1831" s="15">
        <v>0</v>
      </c>
      <c r="H1831" s="15">
        <v>0</v>
      </c>
      <c r="I1831" s="15">
        <v>500</v>
      </c>
      <c r="J1831" s="15">
        <v>3476.34</v>
      </c>
      <c r="K1831" s="15">
        <v>0</v>
      </c>
      <c r="L1831" s="15">
        <v>270</v>
      </c>
      <c r="M1831" s="15">
        <v>385</v>
      </c>
      <c r="N1831" s="15">
        <v>0</v>
      </c>
      <c r="O1831" s="15">
        <v>33996.01</v>
      </c>
      <c r="P1831" s="15">
        <v>0</v>
      </c>
      <c r="Q1831" s="15">
        <v>8597.58</v>
      </c>
      <c r="R1831" s="15">
        <v>10867.75</v>
      </c>
      <c r="S1831" s="15">
        <v>48830</v>
      </c>
      <c r="T1831" s="15">
        <v>4631.34</v>
      </c>
      <c r="U1831" s="15">
        <v>0</v>
      </c>
      <c r="V1831" s="15">
        <v>0</v>
      </c>
      <c r="W1831" s="15">
        <v>53461.34</v>
      </c>
      <c r="X1831" s="16">
        <v>0</v>
      </c>
      <c r="Y1831" s="16">
        <v>1990</v>
      </c>
      <c r="Z1831" s="16">
        <v>0</v>
      </c>
      <c r="AA1831" s="16">
        <v>0</v>
      </c>
      <c r="AB1831" s="16">
        <v>1990</v>
      </c>
      <c r="AC1831" s="16">
        <v>0</v>
      </c>
      <c r="AD1831" s="15">
        <v>0</v>
      </c>
      <c r="AE1831" s="15">
        <v>31854.67</v>
      </c>
      <c r="AF1831" s="17">
        <v>-133.4</v>
      </c>
      <c r="AG1831" s="17">
        <v>0</v>
      </c>
      <c r="AH1831" s="17">
        <v>0</v>
      </c>
      <c r="AI1831" s="17">
        <v>0</v>
      </c>
      <c r="AJ1831" s="17">
        <v>0</v>
      </c>
      <c r="AK1831" s="17">
        <v>0</v>
      </c>
      <c r="AL1831" s="18">
        <v>566</v>
      </c>
      <c r="AM1831" s="18">
        <v>591</v>
      </c>
      <c r="AN1831" s="35">
        <v>42851</v>
      </c>
      <c r="AO1831" s="35">
        <v>42847</v>
      </c>
      <c r="AP1831" s="23" t="s">
        <v>50</v>
      </c>
      <c r="AQ1831" s="36">
        <v>42849.73233796296</v>
      </c>
      <c r="AR1831" s="20" t="s">
        <v>71</v>
      </c>
      <c r="AS1831" s="25" t="s">
        <v>50</v>
      </c>
      <c r="AT1831" s="37">
        <v>42850.879733796297</v>
      </c>
      <c r="AU1831" s="21" t="s">
        <v>57</v>
      </c>
    </row>
    <row r="1832" spans="1:47" x14ac:dyDescent="0.2">
      <c r="A1832" s="4" t="s">
        <v>230</v>
      </c>
      <c r="B1832" s="14" t="s">
        <v>231</v>
      </c>
      <c r="C1832" s="34">
        <v>42847</v>
      </c>
      <c r="D1832" s="15">
        <v>44200</v>
      </c>
      <c r="E1832" s="15">
        <v>43200</v>
      </c>
      <c r="F1832" s="15">
        <v>0</v>
      </c>
      <c r="G1832" s="15">
        <v>0</v>
      </c>
      <c r="H1832" s="15">
        <v>0</v>
      </c>
      <c r="I1832" s="15">
        <v>1000</v>
      </c>
      <c r="J1832" s="15">
        <v>6092.04</v>
      </c>
      <c r="K1832" s="15">
        <v>0</v>
      </c>
      <c r="L1832" s="15">
        <v>135</v>
      </c>
      <c r="M1832" s="15">
        <v>435</v>
      </c>
      <c r="N1832" s="15">
        <v>5000</v>
      </c>
      <c r="O1832" s="15">
        <v>27680</v>
      </c>
      <c r="P1832" s="15">
        <v>0</v>
      </c>
      <c r="Q1832" s="15">
        <v>10863.24</v>
      </c>
      <c r="R1832" s="15">
        <v>17318.8</v>
      </c>
      <c r="S1832" s="15">
        <v>43200</v>
      </c>
      <c r="T1832" s="15">
        <v>12662.04</v>
      </c>
      <c r="U1832" s="15">
        <v>0</v>
      </c>
      <c r="V1832" s="15">
        <v>0</v>
      </c>
      <c r="W1832" s="15">
        <v>50862.04</v>
      </c>
      <c r="X1832" s="16">
        <v>150</v>
      </c>
      <c r="Y1832" s="16">
        <v>3830</v>
      </c>
      <c r="Z1832" s="16">
        <v>0</v>
      </c>
      <c r="AA1832" s="16">
        <v>0</v>
      </c>
      <c r="AB1832" s="16">
        <v>3980</v>
      </c>
      <c r="AC1832" s="16">
        <v>0</v>
      </c>
      <c r="AD1832" s="15">
        <v>0</v>
      </c>
      <c r="AE1832" s="15">
        <v>24997.96</v>
      </c>
      <c r="AF1832" s="17">
        <v>-220.48</v>
      </c>
      <c r="AG1832" s="17">
        <v>0</v>
      </c>
      <c r="AH1832" s="17">
        <v>0</v>
      </c>
      <c r="AI1832" s="17">
        <v>0</v>
      </c>
      <c r="AJ1832" s="17">
        <v>0</v>
      </c>
      <c r="AK1832" s="17">
        <v>0</v>
      </c>
      <c r="AL1832" s="18">
        <v>603</v>
      </c>
      <c r="AM1832" s="18">
        <v>633</v>
      </c>
      <c r="AN1832" s="35">
        <v>42851</v>
      </c>
      <c r="AO1832" s="35">
        <v>42849</v>
      </c>
      <c r="AP1832" s="23" t="s">
        <v>50</v>
      </c>
      <c r="AQ1832" s="36">
        <v>42850.420104166667</v>
      </c>
      <c r="AR1832" s="20" t="s">
        <v>51</v>
      </c>
      <c r="AS1832" s="25" t="s">
        <v>50</v>
      </c>
      <c r="AT1832" s="37">
        <v>42850.879733796297</v>
      </c>
      <c r="AU1832" s="21" t="s">
        <v>57</v>
      </c>
    </row>
    <row r="1833" spans="1:47" x14ac:dyDescent="0.2">
      <c r="A1833" s="4" t="s">
        <v>230</v>
      </c>
      <c r="B1833" s="14" t="s">
        <v>231</v>
      </c>
      <c r="C1833" s="34">
        <v>42849</v>
      </c>
      <c r="D1833" s="15">
        <v>67650</v>
      </c>
      <c r="E1833" s="15">
        <v>66850</v>
      </c>
      <c r="F1833" s="15">
        <v>0</v>
      </c>
      <c r="G1833" s="15">
        <v>0</v>
      </c>
      <c r="H1833" s="15">
        <v>0</v>
      </c>
      <c r="I1833" s="15">
        <v>800</v>
      </c>
      <c r="J1833" s="15">
        <v>8272.9500000000007</v>
      </c>
      <c r="K1833" s="15">
        <v>0</v>
      </c>
      <c r="L1833" s="15">
        <v>160</v>
      </c>
      <c r="M1833" s="15">
        <v>235</v>
      </c>
      <c r="N1833" s="15">
        <v>20100</v>
      </c>
      <c r="O1833" s="15">
        <v>60733.1</v>
      </c>
      <c r="P1833" s="15">
        <v>0</v>
      </c>
      <c r="Q1833" s="15">
        <v>225</v>
      </c>
      <c r="R1833" s="15">
        <v>35459.85</v>
      </c>
      <c r="S1833" s="15">
        <v>66850</v>
      </c>
      <c r="T1833" s="15">
        <v>29567.95</v>
      </c>
      <c r="U1833" s="15">
        <v>0</v>
      </c>
      <c r="V1833" s="15">
        <v>0</v>
      </c>
      <c r="W1833" s="15">
        <v>76317.95</v>
      </c>
      <c r="X1833" s="16">
        <v>0</v>
      </c>
      <c r="Y1833" s="16">
        <v>3310</v>
      </c>
      <c r="Z1833" s="16">
        <v>0</v>
      </c>
      <c r="AA1833" s="16">
        <v>100</v>
      </c>
      <c r="AB1833" s="16">
        <v>3210</v>
      </c>
      <c r="AC1833" s="16">
        <v>0</v>
      </c>
      <c r="AD1833" s="15">
        <v>0</v>
      </c>
      <c r="AE1833" s="15">
        <v>55275.15</v>
      </c>
      <c r="AF1833" s="17">
        <v>-1.32</v>
      </c>
      <c r="AG1833" s="17">
        <v>0</v>
      </c>
      <c r="AH1833" s="17">
        <v>0</v>
      </c>
      <c r="AI1833" s="17">
        <v>0</v>
      </c>
      <c r="AJ1833" s="17">
        <v>0</v>
      </c>
      <c r="AK1833" s="17">
        <v>0</v>
      </c>
      <c r="AL1833" s="18">
        <v>1004</v>
      </c>
      <c r="AM1833" s="18">
        <v>1013</v>
      </c>
      <c r="AN1833" s="35">
        <v>42852</v>
      </c>
      <c r="AO1833" s="35">
        <v>42850</v>
      </c>
      <c r="AP1833" s="23" t="s">
        <v>50</v>
      </c>
      <c r="AQ1833" s="36">
        <v>42851.402141203704</v>
      </c>
      <c r="AR1833" s="20" t="s">
        <v>71</v>
      </c>
      <c r="AS1833" s="25" t="s">
        <v>50</v>
      </c>
      <c r="AT1833" s="37">
        <v>42851.483703703707</v>
      </c>
      <c r="AU1833" s="21" t="s">
        <v>51</v>
      </c>
    </row>
    <row r="1834" spans="1:47" x14ac:dyDescent="0.2">
      <c r="A1834" s="4" t="s">
        <v>230</v>
      </c>
      <c r="B1834" s="14" t="s">
        <v>231</v>
      </c>
      <c r="C1834" s="34">
        <v>42850</v>
      </c>
      <c r="D1834" s="15">
        <v>59475</v>
      </c>
      <c r="E1834" s="15">
        <v>58775</v>
      </c>
      <c r="F1834" s="15">
        <v>0</v>
      </c>
      <c r="G1834" s="15">
        <v>0</v>
      </c>
      <c r="H1834" s="15">
        <v>0</v>
      </c>
      <c r="I1834" s="15">
        <v>700</v>
      </c>
      <c r="J1834" s="15">
        <v>4586.79</v>
      </c>
      <c r="K1834" s="15">
        <v>0</v>
      </c>
      <c r="L1834" s="15">
        <v>360</v>
      </c>
      <c r="M1834" s="15">
        <v>400</v>
      </c>
      <c r="N1834" s="15">
        <v>1200</v>
      </c>
      <c r="O1834" s="15">
        <v>42370.53</v>
      </c>
      <c r="P1834" s="15">
        <v>0</v>
      </c>
      <c r="Q1834" s="15">
        <v>9388.2999999999993</v>
      </c>
      <c r="R1834" s="15">
        <v>14262.96</v>
      </c>
      <c r="S1834" s="15">
        <v>58775</v>
      </c>
      <c r="T1834" s="15">
        <v>7246.79</v>
      </c>
      <c r="U1834" s="15">
        <v>0</v>
      </c>
      <c r="V1834" s="15">
        <v>0</v>
      </c>
      <c r="W1834" s="15">
        <v>64821.79</v>
      </c>
      <c r="X1834" s="16">
        <v>80</v>
      </c>
      <c r="Y1834" s="16">
        <v>2600</v>
      </c>
      <c r="Z1834" s="16">
        <v>0</v>
      </c>
      <c r="AA1834" s="16">
        <v>0</v>
      </c>
      <c r="AB1834" s="16">
        <v>2680</v>
      </c>
      <c r="AC1834" s="16">
        <v>0</v>
      </c>
      <c r="AD1834" s="15">
        <v>0</v>
      </c>
      <c r="AE1834" s="15">
        <v>39703.74</v>
      </c>
      <c r="AF1834" s="17">
        <v>-79.290000000000006</v>
      </c>
      <c r="AG1834" s="17">
        <v>0</v>
      </c>
      <c r="AH1834" s="17">
        <v>0</v>
      </c>
      <c r="AI1834" s="17">
        <v>0</v>
      </c>
      <c r="AJ1834" s="17">
        <v>0</v>
      </c>
      <c r="AK1834" s="17">
        <v>0</v>
      </c>
      <c r="AL1834" s="18">
        <v>622</v>
      </c>
      <c r="AM1834" s="18">
        <v>659</v>
      </c>
      <c r="AN1834" s="35">
        <v>42853</v>
      </c>
      <c r="AO1834" s="35">
        <v>42851</v>
      </c>
      <c r="AP1834" s="23" t="s">
        <v>50</v>
      </c>
      <c r="AQ1834" s="36">
        <v>42851.784097222226</v>
      </c>
      <c r="AR1834" s="20" t="s">
        <v>71</v>
      </c>
      <c r="AS1834" s="25" t="s">
        <v>50</v>
      </c>
      <c r="AT1834" s="37">
        <v>42852.415972222225</v>
      </c>
      <c r="AU1834" s="21" t="s">
        <v>51</v>
      </c>
    </row>
    <row r="1835" spans="1:47" x14ac:dyDescent="0.2">
      <c r="A1835" s="4" t="s">
        <v>230</v>
      </c>
      <c r="B1835" s="14" t="s">
        <v>231</v>
      </c>
      <c r="C1835" s="34">
        <v>42851</v>
      </c>
      <c r="D1835" s="15">
        <v>58090</v>
      </c>
      <c r="E1835" s="15">
        <v>57590</v>
      </c>
      <c r="F1835" s="15">
        <v>0</v>
      </c>
      <c r="G1835" s="15">
        <v>0</v>
      </c>
      <c r="H1835" s="15">
        <v>0</v>
      </c>
      <c r="I1835" s="15">
        <v>500</v>
      </c>
      <c r="J1835" s="15">
        <v>3608.4</v>
      </c>
      <c r="K1835" s="15">
        <v>0</v>
      </c>
      <c r="L1835" s="15">
        <v>250</v>
      </c>
      <c r="M1835" s="15">
        <v>405</v>
      </c>
      <c r="N1835" s="15">
        <v>100</v>
      </c>
      <c r="O1835" s="15">
        <v>46869.01</v>
      </c>
      <c r="P1835" s="15">
        <v>0</v>
      </c>
      <c r="Q1835" s="15">
        <v>1221.8</v>
      </c>
      <c r="R1835" s="15">
        <v>14362.59</v>
      </c>
      <c r="S1835" s="15">
        <v>57590</v>
      </c>
      <c r="T1835" s="15">
        <v>4863.3999999999996</v>
      </c>
      <c r="U1835" s="15">
        <v>0</v>
      </c>
      <c r="V1835" s="15">
        <v>0</v>
      </c>
      <c r="W1835" s="15">
        <v>62353.4</v>
      </c>
      <c r="X1835" s="16">
        <v>0</v>
      </c>
      <c r="Y1835" s="16">
        <v>4100</v>
      </c>
      <c r="Z1835" s="16">
        <v>0</v>
      </c>
      <c r="AA1835" s="16">
        <v>0</v>
      </c>
      <c r="AB1835" s="16">
        <v>4100</v>
      </c>
      <c r="AC1835" s="16">
        <v>0</v>
      </c>
      <c r="AD1835" s="15">
        <v>0</v>
      </c>
      <c r="AE1835" s="15">
        <v>46705.61</v>
      </c>
      <c r="AF1835" s="17">
        <v>-14.63</v>
      </c>
      <c r="AG1835" s="17">
        <v>0</v>
      </c>
      <c r="AH1835" s="17">
        <v>0</v>
      </c>
      <c r="AI1835" s="17">
        <v>0</v>
      </c>
      <c r="AJ1835" s="17">
        <v>0</v>
      </c>
      <c r="AK1835" s="17">
        <v>0</v>
      </c>
      <c r="AL1835" s="18">
        <v>657</v>
      </c>
      <c r="AM1835" s="18">
        <v>670</v>
      </c>
      <c r="AN1835" s="35">
        <v>42857</v>
      </c>
      <c r="AO1835" s="35">
        <v>42852</v>
      </c>
      <c r="AP1835" s="23" t="s">
        <v>50</v>
      </c>
      <c r="AQ1835" s="36">
        <v>42852.785636574074</v>
      </c>
      <c r="AR1835" s="20" t="s">
        <v>71</v>
      </c>
      <c r="AS1835" s="25" t="s">
        <v>50</v>
      </c>
      <c r="AT1835" s="37">
        <v>42853.463414351849</v>
      </c>
      <c r="AU1835" s="21" t="s">
        <v>51</v>
      </c>
    </row>
    <row r="1836" spans="1:47" x14ac:dyDescent="0.2">
      <c r="A1836" s="4" t="s">
        <v>230</v>
      </c>
      <c r="B1836" s="14" t="s">
        <v>231</v>
      </c>
      <c r="C1836" s="34">
        <v>42852</v>
      </c>
      <c r="D1836" s="15">
        <v>45115</v>
      </c>
      <c r="E1836" s="15">
        <v>44865</v>
      </c>
      <c r="F1836" s="15">
        <v>50</v>
      </c>
      <c r="G1836" s="15">
        <v>0</v>
      </c>
      <c r="H1836" s="15">
        <v>0</v>
      </c>
      <c r="I1836" s="15">
        <v>200</v>
      </c>
      <c r="J1836" s="15">
        <v>3060.48</v>
      </c>
      <c r="K1836" s="15">
        <v>0</v>
      </c>
      <c r="L1836" s="15">
        <v>175</v>
      </c>
      <c r="M1836" s="15">
        <v>145</v>
      </c>
      <c r="N1836" s="15">
        <v>0</v>
      </c>
      <c r="O1836" s="15">
        <v>35682.160000000003</v>
      </c>
      <c r="P1836" s="15">
        <v>0</v>
      </c>
      <c r="Q1836" s="15">
        <v>3122.2</v>
      </c>
      <c r="R1836" s="15">
        <v>9691.1200000000008</v>
      </c>
      <c r="S1836" s="15">
        <v>44865</v>
      </c>
      <c r="T1836" s="15">
        <v>3630.48</v>
      </c>
      <c r="U1836" s="15">
        <v>0</v>
      </c>
      <c r="V1836" s="15">
        <v>0</v>
      </c>
      <c r="W1836" s="15">
        <v>48495.48</v>
      </c>
      <c r="X1836" s="16">
        <v>0</v>
      </c>
      <c r="Y1836" s="16">
        <v>4480</v>
      </c>
      <c r="Z1836" s="16">
        <v>0</v>
      </c>
      <c r="AA1836" s="16">
        <v>0</v>
      </c>
      <c r="AB1836" s="16">
        <v>4480</v>
      </c>
      <c r="AC1836" s="16">
        <v>0</v>
      </c>
      <c r="AD1836" s="15">
        <v>0</v>
      </c>
      <c r="AE1836" s="15">
        <v>36781.68</v>
      </c>
      <c r="AF1836" s="17">
        <v>-69.069999999999993</v>
      </c>
      <c r="AG1836" s="17">
        <v>0</v>
      </c>
      <c r="AH1836" s="17">
        <v>0</v>
      </c>
      <c r="AI1836" s="17">
        <v>0</v>
      </c>
      <c r="AJ1836" s="17">
        <v>0</v>
      </c>
      <c r="AK1836" s="17">
        <v>0</v>
      </c>
      <c r="AL1836" s="18">
        <v>508</v>
      </c>
      <c r="AM1836" s="18">
        <v>526</v>
      </c>
      <c r="AN1836" s="35">
        <v>42858</v>
      </c>
      <c r="AO1836" s="35">
        <v>42853</v>
      </c>
      <c r="AP1836" s="23" t="s">
        <v>50</v>
      </c>
      <c r="AQ1836" s="36">
        <v>42855.845312500001</v>
      </c>
      <c r="AR1836" s="20" t="s">
        <v>51</v>
      </c>
      <c r="AS1836" s="25" t="s">
        <v>50</v>
      </c>
      <c r="AT1836" s="37">
        <v>42857.468946759262</v>
      </c>
      <c r="AU1836" s="21" t="s">
        <v>51</v>
      </c>
    </row>
    <row r="1837" spans="1:47" x14ac:dyDescent="0.2">
      <c r="A1837" s="4" t="s">
        <v>230</v>
      </c>
      <c r="B1837" s="14" t="s">
        <v>231</v>
      </c>
      <c r="C1837" s="34">
        <v>42853</v>
      </c>
      <c r="D1837" s="15">
        <v>41990</v>
      </c>
      <c r="E1837" s="15">
        <v>41590</v>
      </c>
      <c r="F1837" s="15">
        <v>0</v>
      </c>
      <c r="G1837" s="15">
        <v>0</v>
      </c>
      <c r="H1837" s="15">
        <v>0</v>
      </c>
      <c r="I1837" s="15">
        <v>400</v>
      </c>
      <c r="J1837" s="15">
        <v>3694.71</v>
      </c>
      <c r="K1837" s="15">
        <v>0</v>
      </c>
      <c r="L1837" s="15">
        <v>160</v>
      </c>
      <c r="M1837" s="15">
        <v>45</v>
      </c>
      <c r="N1837" s="15">
        <v>0</v>
      </c>
      <c r="O1837" s="15">
        <v>28392.26</v>
      </c>
      <c r="P1837" s="15">
        <v>0</v>
      </c>
      <c r="Q1837" s="15">
        <v>8386</v>
      </c>
      <c r="R1837" s="15">
        <v>9111.4500000000007</v>
      </c>
      <c r="S1837" s="15">
        <v>41590</v>
      </c>
      <c r="T1837" s="15">
        <v>4299.71</v>
      </c>
      <c r="U1837" s="15">
        <v>0</v>
      </c>
      <c r="V1837" s="15">
        <v>0</v>
      </c>
      <c r="W1837" s="15">
        <v>45889.71</v>
      </c>
      <c r="X1837" s="16">
        <v>40</v>
      </c>
      <c r="Y1837" s="16">
        <v>3375</v>
      </c>
      <c r="Z1837" s="16">
        <v>0</v>
      </c>
      <c r="AA1837" s="16">
        <v>0</v>
      </c>
      <c r="AB1837" s="16">
        <v>3415</v>
      </c>
      <c r="AC1837" s="16">
        <v>0</v>
      </c>
      <c r="AD1837" s="15">
        <v>0</v>
      </c>
      <c r="AE1837" s="15">
        <v>27907.55</v>
      </c>
      <c r="AF1837" s="17">
        <v>-159.9</v>
      </c>
      <c r="AG1837" s="17">
        <v>0</v>
      </c>
      <c r="AH1837" s="17">
        <v>0</v>
      </c>
      <c r="AI1837" s="17">
        <v>0</v>
      </c>
      <c r="AJ1837" s="17">
        <v>0</v>
      </c>
      <c r="AK1837" s="17">
        <v>0</v>
      </c>
      <c r="AL1837" s="18">
        <v>526</v>
      </c>
      <c r="AM1837" s="18">
        <v>555</v>
      </c>
      <c r="AN1837" s="35">
        <v>42859</v>
      </c>
      <c r="AO1837" s="35">
        <v>42854</v>
      </c>
      <c r="AP1837" s="23" t="s">
        <v>50</v>
      </c>
      <c r="AQ1837" s="36">
        <v>42857.653807870367</v>
      </c>
      <c r="AR1837" s="20" t="s">
        <v>71</v>
      </c>
      <c r="AS1837" s="25" t="s">
        <v>50</v>
      </c>
      <c r="AT1837" s="37">
        <v>42857.881354166668</v>
      </c>
      <c r="AU1837" s="21" t="s">
        <v>51</v>
      </c>
    </row>
    <row r="1838" spans="1:47" x14ac:dyDescent="0.2">
      <c r="A1838" s="4" t="s">
        <v>230</v>
      </c>
      <c r="B1838" s="14" t="s">
        <v>231</v>
      </c>
      <c r="C1838" s="34">
        <v>42854</v>
      </c>
      <c r="D1838" s="15">
        <v>38970</v>
      </c>
      <c r="E1838" s="15">
        <v>38570</v>
      </c>
      <c r="F1838" s="15">
        <v>0</v>
      </c>
      <c r="G1838" s="15">
        <v>0</v>
      </c>
      <c r="H1838" s="15">
        <v>0</v>
      </c>
      <c r="I1838" s="15">
        <v>400</v>
      </c>
      <c r="J1838" s="15">
        <v>2926.44</v>
      </c>
      <c r="K1838" s="15">
        <v>0</v>
      </c>
      <c r="L1838" s="15">
        <v>195</v>
      </c>
      <c r="M1838" s="15">
        <v>300</v>
      </c>
      <c r="N1838" s="15">
        <v>4000</v>
      </c>
      <c r="O1838" s="15">
        <v>30815.24</v>
      </c>
      <c r="P1838" s="15">
        <v>0</v>
      </c>
      <c r="Q1838" s="15">
        <v>3781.5</v>
      </c>
      <c r="R1838" s="15">
        <v>11794.7</v>
      </c>
      <c r="S1838" s="15">
        <v>38570</v>
      </c>
      <c r="T1838" s="15">
        <v>7821.44</v>
      </c>
      <c r="U1838" s="15">
        <v>0</v>
      </c>
      <c r="V1838" s="15">
        <v>0</v>
      </c>
      <c r="W1838" s="15">
        <v>42391.44</v>
      </c>
      <c r="X1838" s="16">
        <v>200</v>
      </c>
      <c r="Y1838" s="16">
        <v>1570</v>
      </c>
      <c r="Z1838" s="16">
        <v>0</v>
      </c>
      <c r="AA1838" s="16">
        <v>0</v>
      </c>
      <c r="AB1838" s="16">
        <v>1770</v>
      </c>
      <c r="AC1838" s="16">
        <v>0</v>
      </c>
      <c r="AD1838" s="15">
        <v>0</v>
      </c>
      <c r="AE1838" s="15">
        <v>29163.8</v>
      </c>
      <c r="AF1838" s="17">
        <v>0</v>
      </c>
      <c r="AG1838" s="17">
        <v>0</v>
      </c>
      <c r="AH1838" s="17">
        <v>0</v>
      </c>
      <c r="AI1838" s="17">
        <v>-3781.5</v>
      </c>
      <c r="AJ1838" s="17">
        <v>0</v>
      </c>
      <c r="AK1838" s="17">
        <v>0</v>
      </c>
      <c r="AL1838" s="18">
        <v>449</v>
      </c>
      <c r="AM1838" s="18">
        <v>495</v>
      </c>
      <c r="AN1838" s="35">
        <v>42859</v>
      </c>
      <c r="AO1838" s="35">
        <v>42857</v>
      </c>
      <c r="AP1838" s="23" t="s">
        <v>50</v>
      </c>
      <c r="AQ1838" s="36">
        <v>42857.761030092595</v>
      </c>
      <c r="AR1838" s="20" t="s">
        <v>71</v>
      </c>
      <c r="AS1838" s="25" t="s">
        <v>50</v>
      </c>
      <c r="AT1838" s="37">
        <v>42857.881354166668</v>
      </c>
      <c r="AU1838" s="21" t="s">
        <v>51</v>
      </c>
    </row>
    <row r="1839" spans="1:47" x14ac:dyDescent="0.2">
      <c r="A1839" s="4" t="s">
        <v>232</v>
      </c>
      <c r="B1839" s="14" t="s">
        <v>233</v>
      </c>
      <c r="C1839" s="34">
        <v>42826</v>
      </c>
      <c r="D1839" s="15">
        <v>48470</v>
      </c>
      <c r="E1839" s="15">
        <v>48120</v>
      </c>
      <c r="F1839" s="15">
        <v>0</v>
      </c>
      <c r="G1839" s="15">
        <v>0</v>
      </c>
      <c r="H1839" s="15">
        <v>0</v>
      </c>
      <c r="I1839" s="15">
        <v>350</v>
      </c>
      <c r="J1839" s="15">
        <v>6410.76</v>
      </c>
      <c r="K1839" s="15">
        <v>0</v>
      </c>
      <c r="L1839" s="15">
        <v>620</v>
      </c>
      <c r="M1839" s="15">
        <v>790</v>
      </c>
      <c r="N1839" s="15">
        <v>1400</v>
      </c>
      <c r="O1839" s="15">
        <v>54814.41</v>
      </c>
      <c r="P1839" s="15">
        <v>0</v>
      </c>
      <c r="Q1839" s="15">
        <v>1366.35</v>
      </c>
      <c r="R1839" s="15">
        <v>1510</v>
      </c>
      <c r="S1839" s="15">
        <v>48120</v>
      </c>
      <c r="T1839" s="15">
        <v>9059.1200000000008</v>
      </c>
      <c r="U1839" s="15">
        <v>0</v>
      </c>
      <c r="V1839" s="15">
        <v>511.64</v>
      </c>
      <c r="W1839" s="15">
        <v>56290.76</v>
      </c>
      <c r="X1839" s="16">
        <v>0</v>
      </c>
      <c r="Y1839" s="16">
        <v>0</v>
      </c>
      <c r="Z1839" s="16">
        <v>0</v>
      </c>
      <c r="AA1839" s="16">
        <v>0</v>
      </c>
      <c r="AB1839" s="16">
        <v>0</v>
      </c>
      <c r="AC1839" s="16">
        <v>0</v>
      </c>
      <c r="AD1839" s="15">
        <v>0</v>
      </c>
      <c r="AE1839" s="15">
        <v>46993.65</v>
      </c>
      <c r="AF1839" s="17">
        <v>-26.2</v>
      </c>
      <c r="AG1839" s="17">
        <v>0</v>
      </c>
      <c r="AH1839" s="17">
        <v>0</v>
      </c>
      <c r="AI1839" s="17">
        <v>0</v>
      </c>
      <c r="AJ1839" s="17">
        <v>0</v>
      </c>
      <c r="AK1839" s="17">
        <v>0</v>
      </c>
      <c r="AL1839" s="18">
        <v>705</v>
      </c>
      <c r="AM1839" s="18">
        <v>735</v>
      </c>
      <c r="AN1839" s="35">
        <v>42830</v>
      </c>
      <c r="AO1839" s="35">
        <v>42828</v>
      </c>
      <c r="AP1839" s="23" t="s">
        <v>50</v>
      </c>
      <c r="AQ1839" s="36">
        <v>42829.547037037039</v>
      </c>
      <c r="AR1839" s="20" t="s">
        <v>51</v>
      </c>
      <c r="AS1839" s="25" t="s">
        <v>50</v>
      </c>
      <c r="AT1839" s="37">
        <v>42850.879733796297</v>
      </c>
      <c r="AU1839" s="21" t="s">
        <v>57</v>
      </c>
    </row>
    <row r="1840" spans="1:47" x14ac:dyDescent="0.2">
      <c r="A1840" s="4" t="s">
        <v>232</v>
      </c>
      <c r="B1840" s="14" t="s">
        <v>233</v>
      </c>
      <c r="C1840" s="34">
        <v>42828</v>
      </c>
      <c r="D1840" s="15">
        <v>96255</v>
      </c>
      <c r="E1840" s="15">
        <v>95455</v>
      </c>
      <c r="F1840" s="15">
        <v>0</v>
      </c>
      <c r="G1840" s="15">
        <v>0</v>
      </c>
      <c r="H1840" s="15">
        <v>0</v>
      </c>
      <c r="I1840" s="15">
        <v>800</v>
      </c>
      <c r="J1840" s="15">
        <v>11266.47</v>
      </c>
      <c r="K1840" s="15">
        <v>0</v>
      </c>
      <c r="L1840" s="15">
        <v>605</v>
      </c>
      <c r="M1840" s="15">
        <v>785</v>
      </c>
      <c r="N1840" s="15">
        <v>600</v>
      </c>
      <c r="O1840" s="15">
        <v>100685.7</v>
      </c>
      <c r="P1840" s="15">
        <v>0</v>
      </c>
      <c r="Q1840" s="15">
        <v>6569.97</v>
      </c>
      <c r="R1840" s="15">
        <v>2255.8000000000002</v>
      </c>
      <c r="S1840" s="15">
        <v>95455</v>
      </c>
      <c r="T1840" s="15">
        <v>13228.47</v>
      </c>
      <c r="U1840" s="15">
        <v>0</v>
      </c>
      <c r="V1840" s="15">
        <v>828</v>
      </c>
      <c r="W1840" s="15">
        <v>108911.47</v>
      </c>
      <c r="X1840" s="16">
        <v>0</v>
      </c>
      <c r="Y1840" s="16">
        <v>0</v>
      </c>
      <c r="Z1840" s="16">
        <v>0</v>
      </c>
      <c r="AA1840" s="16">
        <v>0</v>
      </c>
      <c r="AB1840" s="16">
        <v>0</v>
      </c>
      <c r="AC1840" s="16">
        <v>0</v>
      </c>
      <c r="AD1840" s="15">
        <v>0</v>
      </c>
      <c r="AE1840" s="15">
        <v>88029.23</v>
      </c>
      <c r="AF1840" s="17">
        <v>-106.74</v>
      </c>
      <c r="AG1840" s="17">
        <v>0</v>
      </c>
      <c r="AH1840" s="17">
        <v>0</v>
      </c>
      <c r="AI1840" s="17">
        <v>0</v>
      </c>
      <c r="AJ1840" s="17">
        <v>0</v>
      </c>
      <c r="AK1840" s="17">
        <v>0</v>
      </c>
      <c r="AL1840" s="18">
        <v>1265</v>
      </c>
      <c r="AM1840" s="18">
        <v>1306</v>
      </c>
      <c r="AN1840" s="35">
        <v>42832</v>
      </c>
      <c r="AO1840" s="35">
        <v>42829</v>
      </c>
      <c r="AP1840" s="23" t="s">
        <v>50</v>
      </c>
      <c r="AQ1840" s="36">
        <v>42830.873090277775</v>
      </c>
      <c r="AR1840" s="20" t="s">
        <v>51</v>
      </c>
      <c r="AS1840" s="25" t="s">
        <v>50</v>
      </c>
      <c r="AT1840" s="37">
        <v>42850.879733796297</v>
      </c>
      <c r="AU1840" s="21" t="s">
        <v>57</v>
      </c>
    </row>
    <row r="1841" spans="1:47" x14ac:dyDescent="0.2">
      <c r="A1841" s="4" t="s">
        <v>232</v>
      </c>
      <c r="B1841" s="14" t="s">
        <v>233</v>
      </c>
      <c r="C1841" s="34">
        <v>42829</v>
      </c>
      <c r="D1841" s="15">
        <v>102155</v>
      </c>
      <c r="E1841" s="15">
        <v>101305</v>
      </c>
      <c r="F1841" s="15">
        <v>0</v>
      </c>
      <c r="G1841" s="15">
        <v>0</v>
      </c>
      <c r="H1841" s="15">
        <v>0</v>
      </c>
      <c r="I1841" s="15">
        <v>850</v>
      </c>
      <c r="J1841" s="15">
        <v>7652.82</v>
      </c>
      <c r="K1841" s="15">
        <v>0</v>
      </c>
      <c r="L1841" s="15">
        <v>775</v>
      </c>
      <c r="M1841" s="15">
        <v>1700</v>
      </c>
      <c r="N1841" s="15">
        <v>3300</v>
      </c>
      <c r="O1841" s="15">
        <v>109686.87</v>
      </c>
      <c r="P1841" s="15">
        <v>0</v>
      </c>
      <c r="Q1841" s="15">
        <v>335</v>
      </c>
      <c r="R1841" s="15">
        <v>5560.95</v>
      </c>
      <c r="S1841" s="15">
        <v>101305</v>
      </c>
      <c r="T1841" s="15">
        <v>14277.82</v>
      </c>
      <c r="U1841" s="15">
        <v>0</v>
      </c>
      <c r="V1841" s="15">
        <v>0</v>
      </c>
      <c r="W1841" s="15">
        <v>112282.82</v>
      </c>
      <c r="X1841" s="16">
        <v>0</v>
      </c>
      <c r="Y1841" s="16">
        <v>0</v>
      </c>
      <c r="Z1841" s="16">
        <v>0</v>
      </c>
      <c r="AA1841" s="16">
        <v>0</v>
      </c>
      <c r="AB1841" s="16">
        <v>0</v>
      </c>
      <c r="AC1841" s="16">
        <v>0</v>
      </c>
      <c r="AD1841" s="15">
        <v>0</v>
      </c>
      <c r="AE1841" s="15">
        <v>99559.05</v>
      </c>
      <c r="AF1841" s="17">
        <v>-7.7</v>
      </c>
      <c r="AG1841" s="17">
        <v>0</v>
      </c>
      <c r="AH1841" s="17">
        <v>0</v>
      </c>
      <c r="AI1841" s="17">
        <v>0</v>
      </c>
      <c r="AJ1841" s="17">
        <v>0</v>
      </c>
      <c r="AK1841" s="17">
        <v>0</v>
      </c>
      <c r="AL1841" s="18">
        <v>1242</v>
      </c>
      <c r="AM1841" s="18">
        <v>1275</v>
      </c>
      <c r="AN1841" s="35">
        <v>42835</v>
      </c>
      <c r="AO1841" s="35">
        <v>42830</v>
      </c>
      <c r="AP1841" s="23" t="s">
        <v>50</v>
      </c>
      <c r="AQ1841" s="36">
        <v>42834.915127314816</v>
      </c>
      <c r="AR1841" s="20" t="s">
        <v>51</v>
      </c>
      <c r="AS1841" s="25" t="s">
        <v>50</v>
      </c>
      <c r="AT1841" s="37">
        <v>42850.879733796297</v>
      </c>
      <c r="AU1841" s="21" t="s">
        <v>57</v>
      </c>
    </row>
    <row r="1842" spans="1:47" x14ac:dyDescent="0.2">
      <c r="A1842" s="4" t="s">
        <v>232</v>
      </c>
      <c r="B1842" s="14" t="s">
        <v>233</v>
      </c>
      <c r="C1842" s="34">
        <v>42830</v>
      </c>
      <c r="D1842" s="15">
        <v>78935</v>
      </c>
      <c r="E1842" s="15">
        <v>78385</v>
      </c>
      <c r="F1842" s="15">
        <v>50</v>
      </c>
      <c r="G1842" s="15">
        <v>0</v>
      </c>
      <c r="H1842" s="15">
        <v>0</v>
      </c>
      <c r="I1842" s="15">
        <v>500</v>
      </c>
      <c r="J1842" s="15">
        <v>6777.57</v>
      </c>
      <c r="K1842" s="15">
        <v>0</v>
      </c>
      <c r="L1842" s="15">
        <v>865</v>
      </c>
      <c r="M1842" s="15">
        <v>680</v>
      </c>
      <c r="N1842" s="15">
        <v>1000</v>
      </c>
      <c r="O1842" s="15">
        <v>84308.07</v>
      </c>
      <c r="P1842" s="15">
        <v>0</v>
      </c>
      <c r="Q1842" s="15">
        <v>1030</v>
      </c>
      <c r="R1842" s="15">
        <v>2919.5</v>
      </c>
      <c r="S1842" s="15">
        <v>78385</v>
      </c>
      <c r="T1842" s="15">
        <v>9872.57</v>
      </c>
      <c r="U1842" s="15">
        <v>0</v>
      </c>
      <c r="V1842" s="15">
        <v>0</v>
      </c>
      <c r="W1842" s="15">
        <v>87257.57</v>
      </c>
      <c r="X1842" s="16">
        <v>0</v>
      </c>
      <c r="Y1842" s="16">
        <v>0</v>
      </c>
      <c r="Z1842" s="16">
        <v>0</v>
      </c>
      <c r="AA1842" s="16">
        <v>0</v>
      </c>
      <c r="AB1842" s="16">
        <v>0</v>
      </c>
      <c r="AC1842" s="16">
        <v>0</v>
      </c>
      <c r="AD1842" s="15">
        <v>0</v>
      </c>
      <c r="AE1842" s="15">
        <v>75985.5</v>
      </c>
      <c r="AF1842" s="17">
        <v>-18.739999999999998</v>
      </c>
      <c r="AG1842" s="17">
        <v>0</v>
      </c>
      <c r="AH1842" s="17">
        <v>0</v>
      </c>
      <c r="AI1842" s="17">
        <v>0</v>
      </c>
      <c r="AJ1842" s="17">
        <v>0</v>
      </c>
      <c r="AK1842" s="17">
        <v>0</v>
      </c>
      <c r="AL1842" s="18">
        <v>885</v>
      </c>
      <c r="AM1842" s="18">
        <v>982</v>
      </c>
      <c r="AN1842" s="35">
        <v>42835</v>
      </c>
      <c r="AO1842" s="35">
        <v>42832</v>
      </c>
      <c r="AP1842" s="23" t="s">
        <v>50</v>
      </c>
      <c r="AQ1842" s="36">
        <v>42834.96670138889</v>
      </c>
      <c r="AR1842" s="20" t="s">
        <v>51</v>
      </c>
      <c r="AS1842" s="25" t="s">
        <v>50</v>
      </c>
      <c r="AT1842" s="37">
        <v>42850.879733796297</v>
      </c>
      <c r="AU1842" s="21" t="s">
        <v>57</v>
      </c>
    </row>
    <row r="1843" spans="1:47" x14ac:dyDescent="0.2">
      <c r="A1843" s="4" t="s">
        <v>232</v>
      </c>
      <c r="B1843" s="14" t="s">
        <v>233</v>
      </c>
      <c r="C1843" s="34">
        <v>42832</v>
      </c>
      <c r="D1843" s="15">
        <v>89985</v>
      </c>
      <c r="E1843" s="15">
        <v>88985</v>
      </c>
      <c r="F1843" s="15">
        <v>0</v>
      </c>
      <c r="G1843" s="15">
        <v>0</v>
      </c>
      <c r="H1843" s="15">
        <v>0</v>
      </c>
      <c r="I1843" s="15">
        <v>1000</v>
      </c>
      <c r="J1843" s="15">
        <v>10704.84</v>
      </c>
      <c r="K1843" s="15">
        <v>0</v>
      </c>
      <c r="L1843" s="15">
        <v>875</v>
      </c>
      <c r="M1843" s="15">
        <v>970</v>
      </c>
      <c r="N1843" s="15">
        <v>600</v>
      </c>
      <c r="O1843" s="15">
        <v>98682.74</v>
      </c>
      <c r="P1843" s="15">
        <v>0</v>
      </c>
      <c r="Q1843" s="15">
        <v>1798.6</v>
      </c>
      <c r="R1843" s="15">
        <v>2653.5</v>
      </c>
      <c r="S1843" s="15">
        <v>88985</v>
      </c>
      <c r="T1843" s="15">
        <v>14149.84</v>
      </c>
      <c r="U1843" s="15">
        <v>0</v>
      </c>
      <c r="V1843" s="15">
        <v>0</v>
      </c>
      <c r="W1843" s="15">
        <v>102534.84</v>
      </c>
      <c r="X1843" s="16">
        <v>0</v>
      </c>
      <c r="Y1843" s="16">
        <v>0</v>
      </c>
      <c r="Z1843" s="16">
        <v>0</v>
      </c>
      <c r="AA1843" s="16">
        <v>0</v>
      </c>
      <c r="AB1843" s="16">
        <v>0</v>
      </c>
      <c r="AC1843" s="16">
        <v>0</v>
      </c>
      <c r="AD1843" s="15">
        <v>0</v>
      </c>
      <c r="AE1843" s="15">
        <v>86132.9</v>
      </c>
      <c r="AF1843" s="17">
        <v>-21.9</v>
      </c>
      <c r="AG1843" s="17">
        <v>0</v>
      </c>
      <c r="AH1843" s="17">
        <v>0</v>
      </c>
      <c r="AI1843" s="17">
        <v>0</v>
      </c>
      <c r="AJ1843" s="17">
        <v>0</v>
      </c>
      <c r="AK1843" s="17">
        <v>0</v>
      </c>
      <c r="AL1843" s="18">
        <v>1225</v>
      </c>
      <c r="AM1843" s="18">
        <v>1274</v>
      </c>
      <c r="AN1843" s="35">
        <v>42837</v>
      </c>
      <c r="AO1843" s="35">
        <v>42833</v>
      </c>
      <c r="AP1843" s="23" t="s">
        <v>50</v>
      </c>
      <c r="AQ1843" s="36">
        <v>42835.625613425924</v>
      </c>
      <c r="AR1843" s="20" t="s">
        <v>51</v>
      </c>
      <c r="AS1843" s="25" t="s">
        <v>50</v>
      </c>
      <c r="AT1843" s="37">
        <v>42850.879733796297</v>
      </c>
      <c r="AU1843" s="21" t="s">
        <v>57</v>
      </c>
    </row>
    <row r="1844" spans="1:47" x14ac:dyDescent="0.2">
      <c r="A1844" s="4" t="s">
        <v>232</v>
      </c>
      <c r="B1844" s="14" t="s">
        <v>233</v>
      </c>
      <c r="C1844" s="34">
        <v>42833</v>
      </c>
      <c r="D1844" s="15">
        <v>74010</v>
      </c>
      <c r="E1844" s="15">
        <v>73460</v>
      </c>
      <c r="F1844" s="15">
        <v>0</v>
      </c>
      <c r="G1844" s="15">
        <v>0</v>
      </c>
      <c r="H1844" s="15">
        <v>0</v>
      </c>
      <c r="I1844" s="15">
        <v>550</v>
      </c>
      <c r="J1844" s="15">
        <v>5107.0200000000004</v>
      </c>
      <c r="K1844" s="15">
        <v>0</v>
      </c>
      <c r="L1844" s="15">
        <v>510</v>
      </c>
      <c r="M1844" s="15">
        <v>315</v>
      </c>
      <c r="N1844" s="15">
        <v>1700</v>
      </c>
      <c r="O1844" s="15">
        <v>77582.42</v>
      </c>
      <c r="P1844" s="15">
        <v>0</v>
      </c>
      <c r="Q1844" s="15">
        <v>399.6</v>
      </c>
      <c r="R1844" s="15">
        <v>3660</v>
      </c>
      <c r="S1844" s="15">
        <v>73460</v>
      </c>
      <c r="T1844" s="15">
        <v>8182.02</v>
      </c>
      <c r="U1844" s="15">
        <v>0</v>
      </c>
      <c r="V1844" s="15">
        <v>0</v>
      </c>
      <c r="W1844" s="15">
        <v>79942.02</v>
      </c>
      <c r="X1844" s="16">
        <v>0</v>
      </c>
      <c r="Y1844" s="16">
        <v>0</v>
      </c>
      <c r="Z1844" s="16">
        <v>0</v>
      </c>
      <c r="AA1844" s="16">
        <v>0</v>
      </c>
      <c r="AB1844" s="16">
        <v>0</v>
      </c>
      <c r="AC1844" s="16">
        <v>0</v>
      </c>
      <c r="AD1844" s="15">
        <v>0</v>
      </c>
      <c r="AE1844" s="15">
        <v>71650.399999999994</v>
      </c>
      <c r="AF1844" s="17">
        <v>-2.34</v>
      </c>
      <c r="AG1844" s="17">
        <v>0</v>
      </c>
      <c r="AH1844" s="17">
        <v>1500</v>
      </c>
      <c r="AI1844" s="17">
        <v>0</v>
      </c>
      <c r="AJ1844" s="17">
        <v>0</v>
      </c>
      <c r="AK1844" s="17">
        <v>0</v>
      </c>
      <c r="AL1844" s="18">
        <v>897</v>
      </c>
      <c r="AM1844" s="18">
        <v>926</v>
      </c>
      <c r="AN1844" s="35">
        <v>42837</v>
      </c>
      <c r="AO1844" s="35">
        <v>42835</v>
      </c>
      <c r="AP1844" s="23" t="s">
        <v>50</v>
      </c>
      <c r="AQ1844" s="36">
        <v>42836.580949074072</v>
      </c>
      <c r="AR1844" s="20" t="s">
        <v>51</v>
      </c>
      <c r="AS1844" s="25" t="s">
        <v>50</v>
      </c>
      <c r="AT1844" s="37">
        <v>42850.879733796297</v>
      </c>
      <c r="AU1844" s="21" t="s">
        <v>57</v>
      </c>
    </row>
    <row r="1845" spans="1:47" x14ac:dyDescent="0.2">
      <c r="A1845" s="4" t="s">
        <v>232</v>
      </c>
      <c r="B1845" s="14" t="s">
        <v>233</v>
      </c>
      <c r="C1845" s="34">
        <v>42835</v>
      </c>
      <c r="D1845" s="15">
        <v>73170</v>
      </c>
      <c r="E1845" s="15">
        <v>72320</v>
      </c>
      <c r="F1845" s="15">
        <v>0</v>
      </c>
      <c r="G1845" s="15">
        <v>0</v>
      </c>
      <c r="H1845" s="15">
        <v>0</v>
      </c>
      <c r="I1845" s="15">
        <v>850</v>
      </c>
      <c r="J1845" s="15">
        <v>8727.2999999999993</v>
      </c>
      <c r="K1845" s="15">
        <v>0</v>
      </c>
      <c r="L1845" s="15">
        <v>510</v>
      </c>
      <c r="M1845" s="15">
        <v>570</v>
      </c>
      <c r="N1845" s="15">
        <v>0</v>
      </c>
      <c r="O1845" s="15">
        <v>79310.7</v>
      </c>
      <c r="P1845" s="15">
        <v>0</v>
      </c>
      <c r="Q1845" s="15">
        <v>2179</v>
      </c>
      <c r="R1845" s="15">
        <v>1487.6</v>
      </c>
      <c r="S1845" s="15">
        <v>72320</v>
      </c>
      <c r="T1845" s="15">
        <v>10657.3</v>
      </c>
      <c r="U1845" s="15">
        <v>0</v>
      </c>
      <c r="V1845" s="15">
        <v>0</v>
      </c>
      <c r="W1845" s="15">
        <v>82977.3</v>
      </c>
      <c r="X1845" s="16">
        <v>0</v>
      </c>
      <c r="Y1845" s="16">
        <v>0</v>
      </c>
      <c r="Z1845" s="16">
        <v>0</v>
      </c>
      <c r="AA1845" s="16">
        <v>0</v>
      </c>
      <c r="AB1845" s="16">
        <v>0</v>
      </c>
      <c r="AC1845" s="16">
        <v>0</v>
      </c>
      <c r="AD1845" s="15">
        <v>0</v>
      </c>
      <c r="AE1845" s="15">
        <v>69503.399999999994</v>
      </c>
      <c r="AF1845" s="17">
        <v>-28.26</v>
      </c>
      <c r="AG1845" s="17">
        <v>0</v>
      </c>
      <c r="AH1845" s="17">
        <v>0</v>
      </c>
      <c r="AI1845" s="17">
        <v>65105.599999999999</v>
      </c>
      <c r="AJ1845" s="17">
        <v>0</v>
      </c>
      <c r="AK1845" s="17">
        <v>0</v>
      </c>
      <c r="AL1845" s="18">
        <v>1117</v>
      </c>
      <c r="AM1845" s="18">
        <v>1145</v>
      </c>
      <c r="AN1845" s="35">
        <v>42842</v>
      </c>
      <c r="AO1845" s="35">
        <v>42836</v>
      </c>
      <c r="AP1845" s="23" t="s">
        <v>50</v>
      </c>
      <c r="AQ1845" s="36">
        <v>42837.45584490741</v>
      </c>
      <c r="AR1845" s="20" t="s">
        <v>51</v>
      </c>
      <c r="AS1845" s="25" t="s">
        <v>50</v>
      </c>
      <c r="AT1845" s="37">
        <v>42850.879733796297</v>
      </c>
      <c r="AU1845" s="21" t="s">
        <v>57</v>
      </c>
    </row>
    <row r="1846" spans="1:47" x14ac:dyDescent="0.2">
      <c r="A1846" s="4" t="s">
        <v>232</v>
      </c>
      <c r="B1846" s="14" t="s">
        <v>233</v>
      </c>
      <c r="C1846" s="34">
        <v>42836</v>
      </c>
      <c r="D1846" s="15">
        <v>28265</v>
      </c>
      <c r="E1846" s="15">
        <v>27765</v>
      </c>
      <c r="F1846" s="15">
        <v>0</v>
      </c>
      <c r="G1846" s="15">
        <v>0</v>
      </c>
      <c r="H1846" s="15">
        <v>0</v>
      </c>
      <c r="I1846" s="15">
        <v>500</v>
      </c>
      <c r="J1846" s="15">
        <v>3304.5</v>
      </c>
      <c r="K1846" s="15">
        <v>60</v>
      </c>
      <c r="L1846" s="15">
        <v>255</v>
      </c>
      <c r="M1846" s="15">
        <v>590</v>
      </c>
      <c r="N1846" s="15">
        <v>0</v>
      </c>
      <c r="O1846" s="15">
        <v>31796.400000000001</v>
      </c>
      <c r="P1846" s="15">
        <v>0</v>
      </c>
      <c r="Q1846" s="15">
        <v>483.1</v>
      </c>
      <c r="R1846" s="15">
        <v>195</v>
      </c>
      <c r="S1846" s="15">
        <v>27765</v>
      </c>
      <c r="T1846" s="15">
        <v>4709.5</v>
      </c>
      <c r="U1846" s="15">
        <v>0</v>
      </c>
      <c r="V1846" s="15">
        <v>0</v>
      </c>
      <c r="W1846" s="15">
        <v>32474.5</v>
      </c>
      <c r="X1846" s="16">
        <v>0</v>
      </c>
      <c r="Y1846" s="16">
        <v>0</v>
      </c>
      <c r="Z1846" s="16">
        <v>0</v>
      </c>
      <c r="AA1846" s="16">
        <v>0</v>
      </c>
      <c r="AB1846" s="16">
        <v>0</v>
      </c>
      <c r="AC1846" s="16">
        <v>0</v>
      </c>
      <c r="AD1846" s="15">
        <v>0</v>
      </c>
      <c r="AE1846" s="15">
        <v>27586.9</v>
      </c>
      <c r="AF1846" s="17">
        <v>-2.84</v>
      </c>
      <c r="AG1846" s="17">
        <v>0</v>
      </c>
      <c r="AH1846" s="17">
        <v>0</v>
      </c>
      <c r="AI1846" s="17">
        <v>0</v>
      </c>
      <c r="AJ1846" s="17">
        <v>0</v>
      </c>
      <c r="AK1846" s="17">
        <v>0</v>
      </c>
      <c r="AL1846" s="18">
        <v>395</v>
      </c>
      <c r="AM1846" s="18">
        <v>408</v>
      </c>
      <c r="AN1846" s="35">
        <v>42843</v>
      </c>
      <c r="AO1846" s="35">
        <v>42837</v>
      </c>
      <c r="AP1846" s="23" t="s">
        <v>50</v>
      </c>
      <c r="AQ1846" s="36">
        <v>42841.684131944443</v>
      </c>
      <c r="AR1846" s="20" t="s">
        <v>51</v>
      </c>
      <c r="AS1846" s="25" t="s">
        <v>50</v>
      </c>
      <c r="AT1846" s="37">
        <v>42850.879733796297</v>
      </c>
      <c r="AU1846" s="21" t="s">
        <v>57</v>
      </c>
    </row>
    <row r="1847" spans="1:47" x14ac:dyDescent="0.2">
      <c r="A1847" s="4" t="s">
        <v>232</v>
      </c>
      <c r="B1847" s="14" t="s">
        <v>233</v>
      </c>
      <c r="C1847" s="34">
        <v>42837</v>
      </c>
      <c r="D1847" s="15">
        <v>7260</v>
      </c>
      <c r="E1847" s="15">
        <v>7010</v>
      </c>
      <c r="F1847" s="15">
        <v>0</v>
      </c>
      <c r="G1847" s="15">
        <v>0</v>
      </c>
      <c r="H1847" s="15">
        <v>0</v>
      </c>
      <c r="I1847" s="15">
        <v>250</v>
      </c>
      <c r="J1847" s="15">
        <v>1480.5</v>
      </c>
      <c r="K1847" s="15">
        <v>0</v>
      </c>
      <c r="L1847" s="15">
        <v>150</v>
      </c>
      <c r="M1847" s="15">
        <v>0</v>
      </c>
      <c r="N1847" s="15">
        <v>0</v>
      </c>
      <c r="O1847" s="15">
        <v>8890.5</v>
      </c>
      <c r="P1847" s="15">
        <v>0</v>
      </c>
      <c r="Q1847" s="15">
        <v>0</v>
      </c>
      <c r="R1847" s="15">
        <v>0</v>
      </c>
      <c r="S1847" s="15">
        <v>7010</v>
      </c>
      <c r="T1847" s="15">
        <v>1880.5</v>
      </c>
      <c r="U1847" s="15">
        <v>0</v>
      </c>
      <c r="V1847" s="15">
        <v>0</v>
      </c>
      <c r="W1847" s="15">
        <v>8890.5</v>
      </c>
      <c r="X1847" s="16">
        <v>0</v>
      </c>
      <c r="Y1847" s="16">
        <v>0</v>
      </c>
      <c r="Z1847" s="16">
        <v>0</v>
      </c>
      <c r="AA1847" s="16">
        <v>0</v>
      </c>
      <c r="AB1847" s="16">
        <v>0</v>
      </c>
      <c r="AC1847" s="16">
        <v>0</v>
      </c>
      <c r="AD1847" s="15">
        <v>0</v>
      </c>
      <c r="AE1847" s="15">
        <v>7260</v>
      </c>
      <c r="AF1847" s="17">
        <v>0</v>
      </c>
      <c r="AG1847" s="17">
        <v>0</v>
      </c>
      <c r="AH1847" s="17">
        <v>0</v>
      </c>
      <c r="AI1847" s="17">
        <v>0</v>
      </c>
      <c r="AJ1847" s="17">
        <v>0</v>
      </c>
      <c r="AK1847" s="17">
        <v>0</v>
      </c>
      <c r="AL1847" s="18">
        <v>113</v>
      </c>
      <c r="AM1847" s="18">
        <v>117</v>
      </c>
      <c r="AN1847" s="35">
        <v>42844</v>
      </c>
      <c r="AO1847" s="35">
        <v>42838</v>
      </c>
      <c r="AP1847" s="23" t="s">
        <v>50</v>
      </c>
      <c r="AQ1847" s="36">
        <v>42841.915532407409</v>
      </c>
      <c r="AR1847" s="20" t="s">
        <v>51</v>
      </c>
      <c r="AS1847" s="25" t="s">
        <v>50</v>
      </c>
      <c r="AT1847" s="37">
        <v>42850.879733796297</v>
      </c>
      <c r="AU1847" s="21" t="s">
        <v>57</v>
      </c>
    </row>
    <row r="1848" spans="1:47" x14ac:dyDescent="0.2">
      <c r="A1848" s="4" t="s">
        <v>232</v>
      </c>
      <c r="B1848" s="14" t="s">
        <v>233</v>
      </c>
      <c r="C1848" s="34">
        <v>42842</v>
      </c>
      <c r="D1848" s="15">
        <v>67005</v>
      </c>
      <c r="E1848" s="15">
        <v>66405</v>
      </c>
      <c r="F1848" s="15">
        <v>0</v>
      </c>
      <c r="G1848" s="15">
        <v>0</v>
      </c>
      <c r="H1848" s="15">
        <v>0</v>
      </c>
      <c r="I1848" s="15">
        <v>600</v>
      </c>
      <c r="J1848" s="15">
        <v>7164</v>
      </c>
      <c r="K1848" s="15">
        <v>0</v>
      </c>
      <c r="L1848" s="15">
        <v>360</v>
      </c>
      <c r="M1848" s="15">
        <v>555</v>
      </c>
      <c r="N1848" s="15">
        <v>0</v>
      </c>
      <c r="O1848" s="15">
        <v>69977</v>
      </c>
      <c r="P1848" s="15">
        <v>0</v>
      </c>
      <c r="Q1848" s="15">
        <v>654.20000000000005</v>
      </c>
      <c r="R1848" s="15">
        <v>4452.8</v>
      </c>
      <c r="S1848" s="15">
        <v>66405</v>
      </c>
      <c r="T1848" s="15">
        <v>8679</v>
      </c>
      <c r="U1848" s="15">
        <v>0</v>
      </c>
      <c r="V1848" s="15">
        <v>0</v>
      </c>
      <c r="W1848" s="15">
        <v>75084</v>
      </c>
      <c r="X1848" s="16">
        <v>0</v>
      </c>
      <c r="Y1848" s="16">
        <v>0</v>
      </c>
      <c r="Z1848" s="16">
        <v>0</v>
      </c>
      <c r="AA1848" s="16">
        <v>0</v>
      </c>
      <c r="AB1848" s="16">
        <v>0</v>
      </c>
      <c r="AC1848" s="16">
        <v>0</v>
      </c>
      <c r="AD1848" s="15">
        <v>0</v>
      </c>
      <c r="AE1848" s="15">
        <v>61898</v>
      </c>
      <c r="AF1848" s="17">
        <v>-9.15</v>
      </c>
      <c r="AG1848" s="17">
        <v>0</v>
      </c>
      <c r="AH1848" s="17">
        <v>0</v>
      </c>
      <c r="AI1848" s="17">
        <v>0</v>
      </c>
      <c r="AJ1848" s="17">
        <v>0</v>
      </c>
      <c r="AK1848" s="17">
        <v>0</v>
      </c>
      <c r="AL1848" s="18">
        <v>829</v>
      </c>
      <c r="AM1848" s="18">
        <v>862</v>
      </c>
      <c r="AN1848" s="35">
        <v>42845</v>
      </c>
      <c r="AO1848" s="35">
        <v>42843</v>
      </c>
      <c r="AP1848" s="23" t="s">
        <v>50</v>
      </c>
      <c r="AQ1848" s="36">
        <v>42843.778333333335</v>
      </c>
      <c r="AR1848" s="20" t="s">
        <v>51</v>
      </c>
      <c r="AS1848" s="25" t="s">
        <v>50</v>
      </c>
      <c r="AT1848" s="37">
        <v>42850.879733796297</v>
      </c>
      <c r="AU1848" s="21" t="s">
        <v>57</v>
      </c>
    </row>
    <row r="1849" spans="1:47" x14ac:dyDescent="0.2">
      <c r="A1849" s="4" t="s">
        <v>232</v>
      </c>
      <c r="B1849" s="14" t="s">
        <v>233</v>
      </c>
      <c r="C1849" s="34">
        <v>42843</v>
      </c>
      <c r="D1849" s="15">
        <v>63710</v>
      </c>
      <c r="E1849" s="15">
        <v>63060</v>
      </c>
      <c r="F1849" s="15">
        <v>0</v>
      </c>
      <c r="G1849" s="15">
        <v>0</v>
      </c>
      <c r="H1849" s="15">
        <v>0</v>
      </c>
      <c r="I1849" s="15">
        <v>650</v>
      </c>
      <c r="J1849" s="15">
        <v>6922.35</v>
      </c>
      <c r="K1849" s="15">
        <v>60</v>
      </c>
      <c r="L1849" s="15">
        <v>690</v>
      </c>
      <c r="M1849" s="15">
        <v>2070</v>
      </c>
      <c r="N1849" s="15">
        <v>800</v>
      </c>
      <c r="O1849" s="15">
        <v>70878.38</v>
      </c>
      <c r="P1849" s="15">
        <v>0</v>
      </c>
      <c r="Q1849" s="15">
        <v>1437.67</v>
      </c>
      <c r="R1849" s="15">
        <v>1936.3</v>
      </c>
      <c r="S1849" s="15">
        <v>63060</v>
      </c>
      <c r="T1849" s="15">
        <v>11192.35</v>
      </c>
      <c r="U1849" s="15">
        <v>0</v>
      </c>
      <c r="V1849" s="15">
        <v>0</v>
      </c>
      <c r="W1849" s="15">
        <v>73452.350000000006</v>
      </c>
      <c r="X1849" s="16">
        <v>0</v>
      </c>
      <c r="Y1849" s="16">
        <v>0</v>
      </c>
      <c r="Z1849" s="16">
        <v>0</v>
      </c>
      <c r="AA1849" s="16">
        <v>0</v>
      </c>
      <c r="AB1849" s="16">
        <v>0</v>
      </c>
      <c r="AC1849" s="16">
        <v>0</v>
      </c>
      <c r="AD1849" s="15">
        <v>0</v>
      </c>
      <c r="AE1849" s="15">
        <v>61136.03</v>
      </c>
      <c r="AF1849" s="17">
        <v>-33.06</v>
      </c>
      <c r="AG1849" s="17">
        <v>0</v>
      </c>
      <c r="AH1849" s="17">
        <v>0</v>
      </c>
      <c r="AI1849" s="17">
        <v>0</v>
      </c>
      <c r="AJ1849" s="17">
        <v>0</v>
      </c>
      <c r="AK1849" s="17">
        <v>0</v>
      </c>
      <c r="AL1849" s="18">
        <v>937</v>
      </c>
      <c r="AM1849" s="18">
        <v>955</v>
      </c>
      <c r="AN1849" s="35">
        <v>42846</v>
      </c>
      <c r="AO1849" s="35">
        <v>42844</v>
      </c>
      <c r="AP1849" s="23" t="s">
        <v>50</v>
      </c>
      <c r="AQ1849" s="36">
        <v>42845.414027777777</v>
      </c>
      <c r="AR1849" s="20" t="s">
        <v>51</v>
      </c>
      <c r="AS1849" s="25" t="s">
        <v>50</v>
      </c>
      <c r="AT1849" s="37">
        <v>42850.879733796297</v>
      </c>
      <c r="AU1849" s="21" t="s">
        <v>57</v>
      </c>
    </row>
    <row r="1850" spans="1:47" x14ac:dyDescent="0.2">
      <c r="A1850" s="4" t="s">
        <v>232</v>
      </c>
      <c r="B1850" s="14" t="s">
        <v>233</v>
      </c>
      <c r="C1850" s="34">
        <v>42844</v>
      </c>
      <c r="D1850" s="15">
        <v>43275</v>
      </c>
      <c r="E1850" s="15">
        <v>43125</v>
      </c>
      <c r="F1850" s="15">
        <v>0</v>
      </c>
      <c r="G1850" s="15">
        <v>0</v>
      </c>
      <c r="H1850" s="15">
        <v>0</v>
      </c>
      <c r="I1850" s="15">
        <v>150</v>
      </c>
      <c r="J1850" s="15">
        <v>4966.8599999999997</v>
      </c>
      <c r="K1850" s="15">
        <v>0</v>
      </c>
      <c r="L1850" s="15">
        <v>625</v>
      </c>
      <c r="M1850" s="15">
        <v>230</v>
      </c>
      <c r="N1850" s="15">
        <v>500</v>
      </c>
      <c r="O1850" s="15">
        <v>48378.86</v>
      </c>
      <c r="P1850" s="15">
        <v>0</v>
      </c>
      <c r="Q1850" s="15">
        <v>0</v>
      </c>
      <c r="R1850" s="15">
        <v>1218</v>
      </c>
      <c r="S1850" s="15">
        <v>43125</v>
      </c>
      <c r="T1850" s="15">
        <v>6471.86</v>
      </c>
      <c r="U1850" s="15">
        <v>0</v>
      </c>
      <c r="V1850" s="15">
        <v>0</v>
      </c>
      <c r="W1850" s="15">
        <v>49096.86</v>
      </c>
      <c r="X1850" s="16">
        <v>0</v>
      </c>
      <c r="Y1850" s="16">
        <v>0</v>
      </c>
      <c r="Z1850" s="16">
        <v>0</v>
      </c>
      <c r="AA1850" s="16">
        <v>0</v>
      </c>
      <c r="AB1850" s="16">
        <v>0</v>
      </c>
      <c r="AC1850" s="16">
        <v>0</v>
      </c>
      <c r="AD1850" s="15">
        <v>0</v>
      </c>
      <c r="AE1850" s="15">
        <v>42557</v>
      </c>
      <c r="AF1850" s="17">
        <v>0</v>
      </c>
      <c r="AG1850" s="17">
        <v>12</v>
      </c>
      <c r="AH1850" s="17">
        <v>0</v>
      </c>
      <c r="AI1850" s="17">
        <v>0</v>
      </c>
      <c r="AJ1850" s="17">
        <v>0</v>
      </c>
      <c r="AK1850" s="17">
        <v>0</v>
      </c>
      <c r="AL1850" s="18">
        <v>639</v>
      </c>
      <c r="AM1850" s="18">
        <v>654</v>
      </c>
      <c r="AN1850" s="35">
        <v>42849</v>
      </c>
      <c r="AO1850" s="35">
        <v>42845</v>
      </c>
      <c r="AP1850" s="23" t="s">
        <v>50</v>
      </c>
      <c r="AQ1850" s="36">
        <v>42845.678923611114</v>
      </c>
      <c r="AR1850" s="20" t="s">
        <v>51</v>
      </c>
      <c r="AS1850" s="25" t="s">
        <v>50</v>
      </c>
      <c r="AT1850" s="37">
        <v>42850.879733796297</v>
      </c>
      <c r="AU1850" s="21" t="s">
        <v>57</v>
      </c>
    </row>
    <row r="1851" spans="1:47" x14ac:dyDescent="0.2">
      <c r="A1851" s="4" t="s">
        <v>232</v>
      </c>
      <c r="B1851" s="14" t="s">
        <v>233</v>
      </c>
      <c r="C1851" s="34">
        <v>42845</v>
      </c>
      <c r="D1851" s="15">
        <v>59160</v>
      </c>
      <c r="E1851" s="15">
        <v>58710</v>
      </c>
      <c r="F1851" s="15">
        <v>0</v>
      </c>
      <c r="G1851" s="15">
        <v>0</v>
      </c>
      <c r="H1851" s="15">
        <v>0</v>
      </c>
      <c r="I1851" s="15">
        <v>450</v>
      </c>
      <c r="J1851" s="15">
        <v>4916.9399999999996</v>
      </c>
      <c r="K1851" s="15">
        <v>0</v>
      </c>
      <c r="L1851" s="15">
        <v>525</v>
      </c>
      <c r="M1851" s="15">
        <v>325</v>
      </c>
      <c r="N1851" s="15">
        <v>700</v>
      </c>
      <c r="O1851" s="15">
        <v>63799.24</v>
      </c>
      <c r="P1851" s="15">
        <v>0</v>
      </c>
      <c r="Q1851" s="15">
        <v>515.5</v>
      </c>
      <c r="R1851" s="15">
        <v>1312.2</v>
      </c>
      <c r="S1851" s="15">
        <v>58710</v>
      </c>
      <c r="T1851" s="15">
        <v>6916.94</v>
      </c>
      <c r="U1851" s="15">
        <v>0</v>
      </c>
      <c r="V1851" s="15">
        <v>0</v>
      </c>
      <c r="W1851" s="15">
        <v>64926.94</v>
      </c>
      <c r="X1851" s="16">
        <v>0</v>
      </c>
      <c r="Y1851" s="16">
        <v>0</v>
      </c>
      <c r="Z1851" s="16">
        <v>0</v>
      </c>
      <c r="AA1851" s="16">
        <v>0</v>
      </c>
      <c r="AB1851" s="16">
        <v>0</v>
      </c>
      <c r="AC1851" s="16">
        <v>0</v>
      </c>
      <c r="AD1851" s="15">
        <v>0</v>
      </c>
      <c r="AE1851" s="15">
        <v>58032.3</v>
      </c>
      <c r="AF1851" s="17">
        <v>-3.03</v>
      </c>
      <c r="AG1851" s="17">
        <v>3</v>
      </c>
      <c r="AH1851" s="17">
        <v>0</v>
      </c>
      <c r="AI1851" s="17">
        <v>0</v>
      </c>
      <c r="AJ1851" s="17">
        <v>0</v>
      </c>
      <c r="AK1851" s="17">
        <v>0</v>
      </c>
      <c r="AL1851" s="18">
        <v>699</v>
      </c>
      <c r="AM1851" s="18">
        <v>735</v>
      </c>
      <c r="AN1851" s="35">
        <v>42850</v>
      </c>
      <c r="AO1851" s="35">
        <v>42846</v>
      </c>
      <c r="AP1851" s="23" t="s">
        <v>50</v>
      </c>
      <c r="AQ1851" s="36">
        <v>42848.84611111111</v>
      </c>
      <c r="AR1851" s="20" t="s">
        <v>51</v>
      </c>
      <c r="AS1851" s="25" t="s">
        <v>50</v>
      </c>
      <c r="AT1851" s="37">
        <v>42850.879733796297</v>
      </c>
      <c r="AU1851" s="21" t="s">
        <v>57</v>
      </c>
    </row>
    <row r="1852" spans="1:47" x14ac:dyDescent="0.2">
      <c r="A1852" s="4" t="s">
        <v>232</v>
      </c>
      <c r="B1852" s="14" t="s">
        <v>233</v>
      </c>
      <c r="C1852" s="34">
        <v>42846</v>
      </c>
      <c r="D1852" s="15">
        <v>62815</v>
      </c>
      <c r="E1852" s="15">
        <v>62115</v>
      </c>
      <c r="F1852" s="15">
        <v>0</v>
      </c>
      <c r="G1852" s="15">
        <v>0</v>
      </c>
      <c r="H1852" s="15">
        <v>0</v>
      </c>
      <c r="I1852" s="15">
        <v>700</v>
      </c>
      <c r="J1852" s="15">
        <v>4939.83</v>
      </c>
      <c r="K1852" s="15">
        <v>0</v>
      </c>
      <c r="L1852" s="15">
        <v>310</v>
      </c>
      <c r="M1852" s="15">
        <v>1010</v>
      </c>
      <c r="N1852" s="15">
        <v>1300</v>
      </c>
      <c r="O1852" s="15">
        <v>65154.3</v>
      </c>
      <c r="P1852" s="15">
        <v>0</v>
      </c>
      <c r="Q1852" s="15">
        <v>3145.68</v>
      </c>
      <c r="R1852" s="15">
        <v>2074.85</v>
      </c>
      <c r="S1852" s="15">
        <v>62115</v>
      </c>
      <c r="T1852" s="15">
        <v>8259.83</v>
      </c>
      <c r="U1852" s="15">
        <v>0</v>
      </c>
      <c r="V1852" s="15">
        <v>0</v>
      </c>
      <c r="W1852" s="15">
        <v>69074.83</v>
      </c>
      <c r="X1852" s="16">
        <v>0</v>
      </c>
      <c r="Y1852" s="16">
        <v>0</v>
      </c>
      <c r="Z1852" s="16">
        <v>0</v>
      </c>
      <c r="AA1852" s="16">
        <v>0</v>
      </c>
      <c r="AB1852" s="16">
        <v>0</v>
      </c>
      <c r="AC1852" s="16">
        <v>0</v>
      </c>
      <c r="AD1852" s="15">
        <v>0</v>
      </c>
      <c r="AE1852" s="15">
        <v>58894.47</v>
      </c>
      <c r="AF1852" s="17">
        <v>-72.36</v>
      </c>
      <c r="AG1852" s="17">
        <v>0</v>
      </c>
      <c r="AH1852" s="17">
        <v>0</v>
      </c>
      <c r="AI1852" s="17">
        <v>0</v>
      </c>
      <c r="AJ1852" s="17">
        <v>0</v>
      </c>
      <c r="AK1852" s="17">
        <v>0</v>
      </c>
      <c r="AL1852" s="18">
        <v>630</v>
      </c>
      <c r="AM1852" s="18">
        <v>693</v>
      </c>
      <c r="AN1852" s="35">
        <v>42851</v>
      </c>
      <c r="AO1852" s="35">
        <v>42847</v>
      </c>
      <c r="AP1852" s="23" t="s">
        <v>50</v>
      </c>
      <c r="AQ1852" s="36">
        <v>42849.727025462962</v>
      </c>
      <c r="AR1852" s="20" t="s">
        <v>71</v>
      </c>
      <c r="AS1852" s="25" t="s">
        <v>50</v>
      </c>
      <c r="AT1852" s="37">
        <v>42850.879733796297</v>
      </c>
      <c r="AU1852" s="21" t="s">
        <v>57</v>
      </c>
    </row>
    <row r="1853" spans="1:47" x14ac:dyDescent="0.2">
      <c r="A1853" s="4" t="s">
        <v>232</v>
      </c>
      <c r="B1853" s="14" t="s">
        <v>233</v>
      </c>
      <c r="C1853" s="34">
        <v>42847</v>
      </c>
      <c r="D1853" s="15">
        <v>41205</v>
      </c>
      <c r="E1853" s="15">
        <v>40855</v>
      </c>
      <c r="F1853" s="15">
        <v>0</v>
      </c>
      <c r="G1853" s="15">
        <v>0</v>
      </c>
      <c r="H1853" s="15">
        <v>0</v>
      </c>
      <c r="I1853" s="15">
        <v>350</v>
      </c>
      <c r="J1853" s="15">
        <v>4804.8</v>
      </c>
      <c r="K1853" s="15">
        <v>0</v>
      </c>
      <c r="L1853" s="15">
        <v>525</v>
      </c>
      <c r="M1853" s="15">
        <v>110</v>
      </c>
      <c r="N1853" s="15">
        <v>0</v>
      </c>
      <c r="O1853" s="15">
        <v>44135.4</v>
      </c>
      <c r="P1853" s="15">
        <v>0</v>
      </c>
      <c r="Q1853" s="15">
        <v>1080</v>
      </c>
      <c r="R1853" s="15">
        <v>1429.4</v>
      </c>
      <c r="S1853" s="15">
        <v>40855</v>
      </c>
      <c r="T1853" s="15">
        <v>5789.8</v>
      </c>
      <c r="U1853" s="15">
        <v>0</v>
      </c>
      <c r="V1853" s="15">
        <v>0</v>
      </c>
      <c r="W1853" s="15">
        <v>46644.800000000003</v>
      </c>
      <c r="X1853" s="16">
        <v>0</v>
      </c>
      <c r="Y1853" s="16">
        <v>0</v>
      </c>
      <c r="Z1853" s="16">
        <v>0</v>
      </c>
      <c r="AA1853" s="16">
        <v>0</v>
      </c>
      <c r="AB1853" s="16">
        <v>0</v>
      </c>
      <c r="AC1853" s="16">
        <v>0</v>
      </c>
      <c r="AD1853" s="15">
        <v>0</v>
      </c>
      <c r="AE1853" s="15">
        <v>38695.599999999999</v>
      </c>
      <c r="AF1853" s="17">
        <v>-24.85</v>
      </c>
      <c r="AG1853" s="17">
        <v>0</v>
      </c>
      <c r="AH1853" s="17">
        <v>0</v>
      </c>
      <c r="AI1853" s="17">
        <v>0</v>
      </c>
      <c r="AJ1853" s="17">
        <v>0</v>
      </c>
      <c r="AK1853" s="17">
        <v>0</v>
      </c>
      <c r="AL1853" s="18">
        <v>522</v>
      </c>
      <c r="AM1853" s="18">
        <v>543</v>
      </c>
      <c r="AN1853" s="35">
        <v>42851</v>
      </c>
      <c r="AO1853" s="35">
        <v>42849</v>
      </c>
      <c r="AP1853" s="23" t="s">
        <v>50</v>
      </c>
      <c r="AQ1853" s="36">
        <v>42850.416377314818</v>
      </c>
      <c r="AR1853" s="20" t="s">
        <v>51</v>
      </c>
      <c r="AS1853" s="25" t="s">
        <v>50</v>
      </c>
      <c r="AT1853" s="37">
        <v>42850.879733796297</v>
      </c>
      <c r="AU1853" s="21" t="s">
        <v>57</v>
      </c>
    </row>
    <row r="1854" spans="1:47" x14ac:dyDescent="0.2">
      <c r="A1854" s="4" t="s">
        <v>232</v>
      </c>
      <c r="B1854" s="14" t="s">
        <v>233</v>
      </c>
      <c r="C1854" s="34">
        <v>42849</v>
      </c>
      <c r="D1854" s="15">
        <v>100505</v>
      </c>
      <c r="E1854" s="15">
        <v>99805</v>
      </c>
      <c r="F1854" s="15">
        <v>50</v>
      </c>
      <c r="G1854" s="15">
        <v>0</v>
      </c>
      <c r="H1854" s="15">
        <v>0</v>
      </c>
      <c r="I1854" s="15">
        <v>650</v>
      </c>
      <c r="J1854" s="15">
        <v>11041.05</v>
      </c>
      <c r="K1854" s="15">
        <v>0</v>
      </c>
      <c r="L1854" s="15">
        <v>905</v>
      </c>
      <c r="M1854" s="15">
        <v>755</v>
      </c>
      <c r="N1854" s="15">
        <v>1700</v>
      </c>
      <c r="O1854" s="15">
        <v>110256.75</v>
      </c>
      <c r="P1854" s="15">
        <v>0</v>
      </c>
      <c r="Q1854" s="15">
        <v>1962.6</v>
      </c>
      <c r="R1854" s="15">
        <v>2686.7</v>
      </c>
      <c r="S1854" s="15">
        <v>99805</v>
      </c>
      <c r="T1854" s="15">
        <v>15101.05</v>
      </c>
      <c r="U1854" s="15">
        <v>0</v>
      </c>
      <c r="V1854" s="15">
        <v>0</v>
      </c>
      <c r="W1854" s="15">
        <v>113206.05</v>
      </c>
      <c r="X1854" s="16">
        <v>0</v>
      </c>
      <c r="Y1854" s="16">
        <v>0</v>
      </c>
      <c r="Z1854" s="16">
        <v>0</v>
      </c>
      <c r="AA1854" s="16">
        <v>0</v>
      </c>
      <c r="AB1854" s="16">
        <v>0</v>
      </c>
      <c r="AC1854" s="16">
        <v>0</v>
      </c>
      <c r="AD1854" s="15">
        <v>0</v>
      </c>
      <c r="AE1854" s="15">
        <v>97555.7</v>
      </c>
      <c r="AF1854" s="17">
        <v>-18.73</v>
      </c>
      <c r="AG1854" s="17">
        <v>0</v>
      </c>
      <c r="AH1854" s="17">
        <v>0</v>
      </c>
      <c r="AI1854" s="17">
        <v>0</v>
      </c>
      <c r="AJ1854" s="17">
        <v>0</v>
      </c>
      <c r="AK1854" s="17">
        <v>0</v>
      </c>
      <c r="AL1854" s="18">
        <v>1402</v>
      </c>
      <c r="AM1854" s="18">
        <v>1428</v>
      </c>
      <c r="AN1854" s="35">
        <v>42852</v>
      </c>
      <c r="AO1854" s="35">
        <v>42850</v>
      </c>
      <c r="AP1854" s="23" t="s">
        <v>50</v>
      </c>
      <c r="AQ1854" s="36">
        <v>42850.742523148147</v>
      </c>
      <c r="AR1854" s="20" t="s">
        <v>71</v>
      </c>
      <c r="AS1854" s="25" t="s">
        <v>50</v>
      </c>
      <c r="AT1854" s="37">
        <v>42850.879733796297</v>
      </c>
      <c r="AU1854" s="21" t="s">
        <v>57</v>
      </c>
    </row>
    <row r="1855" spans="1:47" x14ac:dyDescent="0.2">
      <c r="A1855" s="4" t="s">
        <v>232</v>
      </c>
      <c r="B1855" s="14" t="s">
        <v>233</v>
      </c>
      <c r="C1855" s="34">
        <v>42850</v>
      </c>
      <c r="D1855" s="15">
        <v>63365</v>
      </c>
      <c r="E1855" s="15">
        <v>62915</v>
      </c>
      <c r="F1855" s="15">
        <v>50</v>
      </c>
      <c r="G1855" s="15">
        <v>0</v>
      </c>
      <c r="H1855" s="15">
        <v>0</v>
      </c>
      <c r="I1855" s="15">
        <v>400</v>
      </c>
      <c r="J1855" s="15">
        <v>6771.75</v>
      </c>
      <c r="K1855" s="15">
        <v>40</v>
      </c>
      <c r="L1855" s="15">
        <v>630</v>
      </c>
      <c r="M1855" s="15">
        <v>1980</v>
      </c>
      <c r="N1855" s="15">
        <v>2600</v>
      </c>
      <c r="O1855" s="15">
        <v>70078.149999999994</v>
      </c>
      <c r="P1855" s="15">
        <v>0</v>
      </c>
      <c r="Q1855" s="15">
        <v>1097.2</v>
      </c>
      <c r="R1855" s="15">
        <v>4211.3999999999996</v>
      </c>
      <c r="S1855" s="15">
        <v>62915</v>
      </c>
      <c r="T1855" s="15">
        <v>12471.75</v>
      </c>
      <c r="U1855" s="15">
        <v>0</v>
      </c>
      <c r="V1855" s="15">
        <v>0</v>
      </c>
      <c r="W1855" s="15">
        <v>72786.75</v>
      </c>
      <c r="X1855" s="16">
        <v>0</v>
      </c>
      <c r="Y1855" s="16">
        <v>0</v>
      </c>
      <c r="Z1855" s="16">
        <v>0</v>
      </c>
      <c r="AA1855" s="16">
        <v>0</v>
      </c>
      <c r="AB1855" s="16">
        <v>0</v>
      </c>
      <c r="AC1855" s="16">
        <v>0</v>
      </c>
      <c r="AD1855" s="15">
        <v>0</v>
      </c>
      <c r="AE1855" s="15">
        <v>60656.4</v>
      </c>
      <c r="AF1855" s="17">
        <v>-11.66</v>
      </c>
      <c r="AG1855" s="17">
        <v>0</v>
      </c>
      <c r="AH1855" s="17">
        <v>0</v>
      </c>
      <c r="AI1855" s="17">
        <v>0</v>
      </c>
      <c r="AJ1855" s="17">
        <v>0</v>
      </c>
      <c r="AK1855" s="17">
        <v>0</v>
      </c>
      <c r="AL1855" s="18">
        <v>784</v>
      </c>
      <c r="AM1855" s="18">
        <v>818</v>
      </c>
      <c r="AN1855" s="35">
        <v>42853</v>
      </c>
      <c r="AO1855" s="35">
        <v>42851</v>
      </c>
      <c r="AP1855" s="23" t="s">
        <v>50</v>
      </c>
      <c r="AQ1855" s="36">
        <v>42851.779803240737</v>
      </c>
      <c r="AR1855" s="20" t="s">
        <v>71</v>
      </c>
      <c r="AS1855" s="25" t="s">
        <v>50</v>
      </c>
      <c r="AT1855" s="37">
        <v>42852.415972222225</v>
      </c>
      <c r="AU1855" s="21" t="s">
        <v>51</v>
      </c>
    </row>
    <row r="1856" spans="1:47" x14ac:dyDescent="0.2">
      <c r="A1856" s="4" t="s">
        <v>232</v>
      </c>
      <c r="B1856" s="14" t="s">
        <v>233</v>
      </c>
      <c r="C1856" s="34">
        <v>42851</v>
      </c>
      <c r="D1856" s="15">
        <v>56910</v>
      </c>
      <c r="E1856" s="15">
        <v>56560</v>
      </c>
      <c r="F1856" s="15">
        <v>0</v>
      </c>
      <c r="G1856" s="15">
        <v>0</v>
      </c>
      <c r="H1856" s="15">
        <v>0</v>
      </c>
      <c r="I1856" s="15">
        <v>350</v>
      </c>
      <c r="J1856" s="15">
        <v>5417.04</v>
      </c>
      <c r="K1856" s="15">
        <v>0</v>
      </c>
      <c r="L1856" s="15">
        <v>630</v>
      </c>
      <c r="M1856" s="15">
        <v>275</v>
      </c>
      <c r="N1856" s="15">
        <v>2800</v>
      </c>
      <c r="O1856" s="15">
        <v>62010.84</v>
      </c>
      <c r="P1856" s="15">
        <v>0</v>
      </c>
      <c r="Q1856" s="15">
        <v>930.1</v>
      </c>
      <c r="R1856" s="15">
        <v>3091.1</v>
      </c>
      <c r="S1856" s="15">
        <v>56560</v>
      </c>
      <c r="T1856" s="15">
        <v>9472.0400000000009</v>
      </c>
      <c r="U1856" s="15">
        <v>0</v>
      </c>
      <c r="V1856" s="15">
        <v>0</v>
      </c>
      <c r="W1856" s="15">
        <v>63232.04</v>
      </c>
      <c r="X1856" s="16">
        <v>0</v>
      </c>
      <c r="Y1856" s="16">
        <v>0</v>
      </c>
      <c r="Z1856" s="16">
        <v>0</v>
      </c>
      <c r="AA1856" s="16">
        <v>0</v>
      </c>
      <c r="AB1856" s="16">
        <v>0</v>
      </c>
      <c r="AC1856" s="16">
        <v>0</v>
      </c>
      <c r="AD1856" s="15">
        <v>0</v>
      </c>
      <c r="AE1856" s="15">
        <v>55688.800000000003</v>
      </c>
      <c r="AF1856" s="17">
        <v>-5.47</v>
      </c>
      <c r="AG1856" s="17">
        <v>0</v>
      </c>
      <c r="AH1856" s="17">
        <v>0</v>
      </c>
      <c r="AI1856" s="17">
        <v>0</v>
      </c>
      <c r="AJ1856" s="17">
        <v>0</v>
      </c>
      <c r="AK1856" s="17">
        <v>0</v>
      </c>
      <c r="AL1856" s="18">
        <v>704</v>
      </c>
      <c r="AM1856" s="18">
        <v>733</v>
      </c>
      <c r="AN1856" s="35">
        <v>42857</v>
      </c>
      <c r="AO1856" s="35">
        <v>42852</v>
      </c>
      <c r="AP1856" s="23" t="s">
        <v>50</v>
      </c>
      <c r="AQ1856" s="36">
        <v>42852.781493055554</v>
      </c>
      <c r="AR1856" s="20" t="s">
        <v>71</v>
      </c>
      <c r="AS1856" s="25" t="s">
        <v>50</v>
      </c>
      <c r="AT1856" s="37">
        <v>42853.463414351849</v>
      </c>
      <c r="AU1856" s="21" t="s">
        <v>51</v>
      </c>
    </row>
    <row r="1857" spans="1:47" x14ac:dyDescent="0.2">
      <c r="A1857" s="4" t="s">
        <v>232</v>
      </c>
      <c r="B1857" s="14" t="s">
        <v>233</v>
      </c>
      <c r="C1857" s="34">
        <v>42852</v>
      </c>
      <c r="D1857" s="15">
        <v>68335</v>
      </c>
      <c r="E1857" s="15">
        <v>68135</v>
      </c>
      <c r="F1857" s="15">
        <v>0</v>
      </c>
      <c r="G1857" s="15">
        <v>0</v>
      </c>
      <c r="H1857" s="15">
        <v>0</v>
      </c>
      <c r="I1857" s="15">
        <v>200</v>
      </c>
      <c r="J1857" s="15">
        <v>7413.75</v>
      </c>
      <c r="K1857" s="15">
        <v>0</v>
      </c>
      <c r="L1857" s="15">
        <v>350</v>
      </c>
      <c r="M1857" s="15">
        <v>1450</v>
      </c>
      <c r="N1857" s="15">
        <v>1700</v>
      </c>
      <c r="O1857" s="15">
        <v>72810</v>
      </c>
      <c r="P1857" s="15">
        <v>0</v>
      </c>
      <c r="Q1857" s="15">
        <v>932</v>
      </c>
      <c r="R1857" s="15">
        <v>5506.75</v>
      </c>
      <c r="S1857" s="15">
        <v>68135</v>
      </c>
      <c r="T1857" s="15">
        <v>11113.75</v>
      </c>
      <c r="U1857" s="15">
        <v>0</v>
      </c>
      <c r="V1857" s="15">
        <v>0</v>
      </c>
      <c r="W1857" s="15">
        <v>77548.75</v>
      </c>
      <c r="X1857" s="16">
        <v>0</v>
      </c>
      <c r="Y1857" s="16">
        <v>0</v>
      </c>
      <c r="Z1857" s="16">
        <v>0</v>
      </c>
      <c r="AA1857" s="16">
        <v>0</v>
      </c>
      <c r="AB1857" s="16">
        <v>0</v>
      </c>
      <c r="AC1857" s="16">
        <v>0</v>
      </c>
      <c r="AD1857" s="15">
        <v>0</v>
      </c>
      <c r="AE1857" s="15">
        <v>63596.25</v>
      </c>
      <c r="AF1857" s="17">
        <v>-5.48</v>
      </c>
      <c r="AG1857" s="17">
        <v>0</v>
      </c>
      <c r="AH1857" s="17">
        <v>0</v>
      </c>
      <c r="AI1857" s="17">
        <v>0</v>
      </c>
      <c r="AJ1857" s="17">
        <v>0</v>
      </c>
      <c r="AK1857" s="17">
        <v>0</v>
      </c>
      <c r="AL1857" s="18">
        <v>840</v>
      </c>
      <c r="AM1857" s="18">
        <v>874</v>
      </c>
      <c r="AN1857" s="35">
        <v>42858</v>
      </c>
      <c r="AO1857" s="35">
        <v>42853</v>
      </c>
      <c r="AP1857" s="23" t="s">
        <v>50</v>
      </c>
      <c r="AQ1857" s="36">
        <v>42855.842488425929</v>
      </c>
      <c r="AR1857" s="20" t="s">
        <v>51</v>
      </c>
      <c r="AS1857" s="25" t="s">
        <v>50</v>
      </c>
      <c r="AT1857" s="37">
        <v>42857.468946759262</v>
      </c>
      <c r="AU1857" s="21" t="s">
        <v>51</v>
      </c>
    </row>
    <row r="1858" spans="1:47" x14ac:dyDescent="0.2">
      <c r="A1858" s="4" t="s">
        <v>232</v>
      </c>
      <c r="B1858" s="14" t="s">
        <v>233</v>
      </c>
      <c r="C1858" s="34">
        <v>42853</v>
      </c>
      <c r="D1858" s="15">
        <v>75540</v>
      </c>
      <c r="E1858" s="15">
        <v>74640</v>
      </c>
      <c r="F1858" s="15">
        <v>0</v>
      </c>
      <c r="G1858" s="15">
        <v>0</v>
      </c>
      <c r="H1858" s="15">
        <v>0</v>
      </c>
      <c r="I1858" s="15">
        <v>900</v>
      </c>
      <c r="J1858" s="15">
        <v>8777.64</v>
      </c>
      <c r="K1858" s="15">
        <v>0</v>
      </c>
      <c r="L1858" s="15">
        <v>625</v>
      </c>
      <c r="M1858" s="15">
        <v>425</v>
      </c>
      <c r="N1858" s="15">
        <v>1400</v>
      </c>
      <c r="O1858" s="15">
        <v>83807.64</v>
      </c>
      <c r="P1858" s="15">
        <v>0</v>
      </c>
      <c r="Q1858" s="15">
        <v>0</v>
      </c>
      <c r="R1858" s="15">
        <v>2960</v>
      </c>
      <c r="S1858" s="15">
        <v>74640</v>
      </c>
      <c r="T1858" s="15">
        <v>12127.64</v>
      </c>
      <c r="U1858" s="15">
        <v>0</v>
      </c>
      <c r="V1858" s="15">
        <v>0</v>
      </c>
      <c r="W1858" s="15">
        <v>85367.64</v>
      </c>
      <c r="X1858" s="16">
        <v>0</v>
      </c>
      <c r="Y1858" s="16">
        <v>0</v>
      </c>
      <c r="Z1858" s="16">
        <v>0</v>
      </c>
      <c r="AA1858" s="16">
        <v>0</v>
      </c>
      <c r="AB1858" s="16">
        <v>0</v>
      </c>
      <c r="AC1858" s="16">
        <v>0</v>
      </c>
      <c r="AD1858" s="15">
        <v>0</v>
      </c>
      <c r="AE1858" s="15">
        <v>73980</v>
      </c>
      <c r="AF1858" s="17">
        <v>0</v>
      </c>
      <c r="AG1858" s="17">
        <v>0</v>
      </c>
      <c r="AH1858" s="17">
        <v>0</v>
      </c>
      <c r="AI1858" s="17">
        <v>0</v>
      </c>
      <c r="AJ1858" s="17">
        <v>0</v>
      </c>
      <c r="AK1858" s="17">
        <v>0</v>
      </c>
      <c r="AL1858" s="18">
        <v>1054</v>
      </c>
      <c r="AM1858" s="18">
        <v>1074</v>
      </c>
      <c r="AN1858" s="35">
        <v>42859</v>
      </c>
      <c r="AO1858" s="35">
        <v>42854</v>
      </c>
      <c r="AP1858" s="23" t="s">
        <v>50</v>
      </c>
      <c r="AQ1858" s="36">
        <v>42857.649988425925</v>
      </c>
      <c r="AR1858" s="20" t="s">
        <v>71</v>
      </c>
      <c r="AS1858" s="25" t="s">
        <v>50</v>
      </c>
      <c r="AT1858" s="37">
        <v>42857.881354166668</v>
      </c>
      <c r="AU1858" s="21" t="s">
        <v>51</v>
      </c>
    </row>
    <row r="1859" spans="1:47" x14ac:dyDescent="0.2">
      <c r="A1859" s="4" t="s">
        <v>232</v>
      </c>
      <c r="B1859" s="14" t="s">
        <v>233</v>
      </c>
      <c r="C1859" s="34">
        <v>42854</v>
      </c>
      <c r="D1859" s="15">
        <v>37030</v>
      </c>
      <c r="E1859" s="15">
        <v>36830</v>
      </c>
      <c r="F1859" s="15">
        <v>0</v>
      </c>
      <c r="G1859" s="15">
        <v>0</v>
      </c>
      <c r="H1859" s="15">
        <v>0</v>
      </c>
      <c r="I1859" s="15">
        <v>200</v>
      </c>
      <c r="J1859" s="15">
        <v>3678.96</v>
      </c>
      <c r="K1859" s="15">
        <v>0</v>
      </c>
      <c r="L1859" s="15">
        <v>415</v>
      </c>
      <c r="M1859" s="15">
        <v>1050</v>
      </c>
      <c r="N1859" s="15">
        <v>0</v>
      </c>
      <c r="O1859" s="15">
        <v>40088.06</v>
      </c>
      <c r="P1859" s="15">
        <v>0</v>
      </c>
      <c r="Q1859" s="15">
        <v>425.7</v>
      </c>
      <c r="R1859" s="15">
        <v>1660.2</v>
      </c>
      <c r="S1859" s="15">
        <v>36830</v>
      </c>
      <c r="T1859" s="15">
        <v>5343.96</v>
      </c>
      <c r="U1859" s="15">
        <v>0</v>
      </c>
      <c r="V1859" s="15">
        <v>0</v>
      </c>
      <c r="W1859" s="15">
        <v>42173.96</v>
      </c>
      <c r="X1859" s="16">
        <v>0</v>
      </c>
      <c r="Y1859" s="16">
        <v>0</v>
      </c>
      <c r="Z1859" s="16">
        <v>0</v>
      </c>
      <c r="AA1859" s="16">
        <v>0</v>
      </c>
      <c r="AB1859" s="16">
        <v>0</v>
      </c>
      <c r="AC1859" s="16">
        <v>0</v>
      </c>
      <c r="AD1859" s="15">
        <v>0</v>
      </c>
      <c r="AE1859" s="15">
        <v>34944.1</v>
      </c>
      <c r="AF1859" s="17">
        <v>0</v>
      </c>
      <c r="AG1859" s="17">
        <v>0</v>
      </c>
      <c r="AH1859" s="17">
        <v>0</v>
      </c>
      <c r="AI1859" s="17">
        <v>-425.7</v>
      </c>
      <c r="AJ1859" s="17">
        <v>0</v>
      </c>
      <c r="AK1859" s="17">
        <v>0</v>
      </c>
      <c r="AL1859" s="18">
        <v>506</v>
      </c>
      <c r="AM1859" s="18">
        <v>519</v>
      </c>
      <c r="AN1859" s="35">
        <v>42859</v>
      </c>
      <c r="AO1859" s="35">
        <v>42857</v>
      </c>
      <c r="AP1859" s="23" t="s">
        <v>50</v>
      </c>
      <c r="AQ1859" s="36">
        <v>42857.827835648146</v>
      </c>
      <c r="AR1859" s="20" t="s">
        <v>71</v>
      </c>
      <c r="AS1859" s="25" t="s">
        <v>50</v>
      </c>
      <c r="AT1859" s="37">
        <v>42857.881354166668</v>
      </c>
      <c r="AU1859" s="21" t="s">
        <v>51</v>
      </c>
    </row>
    <row r="1860" spans="1:47" x14ac:dyDescent="0.2">
      <c r="A1860" s="4" t="s">
        <v>234</v>
      </c>
      <c r="B1860" s="14" t="s">
        <v>235</v>
      </c>
      <c r="C1860" s="34">
        <v>42826</v>
      </c>
      <c r="D1860" s="15">
        <v>22680</v>
      </c>
      <c r="E1860" s="15">
        <v>22580</v>
      </c>
      <c r="F1860" s="15">
        <v>0</v>
      </c>
      <c r="G1860" s="15">
        <v>0</v>
      </c>
      <c r="H1860" s="15">
        <v>0</v>
      </c>
      <c r="I1860" s="15">
        <v>100</v>
      </c>
      <c r="J1860" s="15">
        <v>2354.52</v>
      </c>
      <c r="K1860" s="15">
        <v>0</v>
      </c>
      <c r="L1860" s="15">
        <v>490</v>
      </c>
      <c r="M1860" s="15">
        <v>300</v>
      </c>
      <c r="N1860" s="15">
        <v>4100</v>
      </c>
      <c r="O1860" s="15">
        <v>24504.07</v>
      </c>
      <c r="P1860" s="15">
        <v>0</v>
      </c>
      <c r="Q1860" s="15">
        <v>0</v>
      </c>
      <c r="R1860" s="15">
        <v>5420.45</v>
      </c>
      <c r="S1860" s="15">
        <v>22580</v>
      </c>
      <c r="T1860" s="15">
        <v>7138.8</v>
      </c>
      <c r="U1860" s="15">
        <v>0</v>
      </c>
      <c r="V1860" s="15">
        <v>205.72</v>
      </c>
      <c r="W1860" s="15">
        <v>25824.52</v>
      </c>
      <c r="X1860" s="16">
        <v>0</v>
      </c>
      <c r="Y1860" s="16">
        <v>0</v>
      </c>
      <c r="Z1860" s="16">
        <v>0</v>
      </c>
      <c r="AA1860" s="16">
        <v>0</v>
      </c>
      <c r="AB1860" s="16">
        <v>0</v>
      </c>
      <c r="AC1860" s="16">
        <v>0</v>
      </c>
      <c r="AD1860" s="15">
        <v>0</v>
      </c>
      <c r="AE1860" s="15">
        <v>21359.55</v>
      </c>
      <c r="AF1860" s="17">
        <v>0</v>
      </c>
      <c r="AG1860" s="17">
        <v>0</v>
      </c>
      <c r="AH1860" s="17">
        <v>0</v>
      </c>
      <c r="AI1860" s="17">
        <v>0</v>
      </c>
      <c r="AJ1860" s="17">
        <v>0</v>
      </c>
      <c r="AK1860" s="17">
        <v>0</v>
      </c>
      <c r="AL1860" s="18">
        <v>259</v>
      </c>
      <c r="AM1860" s="18">
        <v>275</v>
      </c>
      <c r="AN1860" s="35">
        <v>42830</v>
      </c>
      <c r="AO1860" s="35">
        <v>42828</v>
      </c>
      <c r="AP1860" s="23" t="s">
        <v>50</v>
      </c>
      <c r="AQ1860" s="36">
        <v>42829.547256944446</v>
      </c>
      <c r="AR1860" s="20" t="s">
        <v>51</v>
      </c>
      <c r="AS1860" s="25" t="s">
        <v>50</v>
      </c>
      <c r="AT1860" s="37">
        <v>42850.879733796297</v>
      </c>
      <c r="AU1860" s="21" t="s">
        <v>57</v>
      </c>
    </row>
    <row r="1861" spans="1:47" x14ac:dyDescent="0.2">
      <c r="A1861" s="4" t="s">
        <v>234</v>
      </c>
      <c r="B1861" s="14" t="s">
        <v>235</v>
      </c>
      <c r="C1861" s="34">
        <v>42828</v>
      </c>
      <c r="D1861" s="15">
        <v>51605</v>
      </c>
      <c r="E1861" s="15">
        <v>51405</v>
      </c>
      <c r="F1861" s="15">
        <v>50</v>
      </c>
      <c r="G1861" s="15">
        <v>0</v>
      </c>
      <c r="H1861" s="15">
        <v>0</v>
      </c>
      <c r="I1861" s="15">
        <v>150</v>
      </c>
      <c r="J1861" s="15">
        <v>3887.49</v>
      </c>
      <c r="K1861" s="15">
        <v>0</v>
      </c>
      <c r="L1861" s="15">
        <v>1440</v>
      </c>
      <c r="M1861" s="15">
        <v>1410</v>
      </c>
      <c r="N1861" s="15">
        <v>11400</v>
      </c>
      <c r="O1861" s="15">
        <v>55257.74</v>
      </c>
      <c r="P1861" s="15">
        <v>0</v>
      </c>
      <c r="Q1861" s="15">
        <v>0</v>
      </c>
      <c r="R1861" s="15">
        <v>14484.75</v>
      </c>
      <c r="S1861" s="15">
        <v>51405</v>
      </c>
      <c r="T1861" s="15">
        <v>17896.72</v>
      </c>
      <c r="U1861" s="15">
        <v>0</v>
      </c>
      <c r="V1861" s="15">
        <v>440.77</v>
      </c>
      <c r="W1861" s="15">
        <v>58342.49</v>
      </c>
      <c r="X1861" s="16">
        <v>0</v>
      </c>
      <c r="Y1861" s="16">
        <v>0</v>
      </c>
      <c r="Z1861" s="16">
        <v>0</v>
      </c>
      <c r="AA1861" s="16">
        <v>0</v>
      </c>
      <c r="AB1861" s="16">
        <v>0</v>
      </c>
      <c r="AC1861" s="16">
        <v>0</v>
      </c>
      <c r="AD1861" s="15">
        <v>0</v>
      </c>
      <c r="AE1861" s="15">
        <v>48520.25</v>
      </c>
      <c r="AF1861" s="17">
        <v>0</v>
      </c>
      <c r="AG1861" s="17">
        <v>0</v>
      </c>
      <c r="AH1861" s="17">
        <v>0</v>
      </c>
      <c r="AI1861" s="17">
        <v>0</v>
      </c>
      <c r="AJ1861" s="17">
        <v>0</v>
      </c>
      <c r="AK1861" s="17">
        <v>0</v>
      </c>
      <c r="AL1861" s="18">
        <v>606</v>
      </c>
      <c r="AM1861" s="18">
        <v>622</v>
      </c>
      <c r="AN1861" s="35">
        <v>42832</v>
      </c>
      <c r="AO1861" s="35">
        <v>42829</v>
      </c>
      <c r="AP1861" s="23" t="s">
        <v>50</v>
      </c>
      <c r="AQ1861" s="36">
        <v>42832.377974537034</v>
      </c>
      <c r="AR1861" s="20" t="s">
        <v>51</v>
      </c>
      <c r="AS1861" s="25" t="s">
        <v>50</v>
      </c>
      <c r="AT1861" s="37">
        <v>42850.879733796297</v>
      </c>
      <c r="AU1861" s="21" t="s">
        <v>57</v>
      </c>
    </row>
    <row r="1862" spans="1:47" x14ac:dyDescent="0.2">
      <c r="A1862" s="4" t="s">
        <v>234</v>
      </c>
      <c r="B1862" s="14" t="s">
        <v>235</v>
      </c>
      <c r="C1862" s="34">
        <v>42829</v>
      </c>
      <c r="D1862" s="15">
        <v>33375</v>
      </c>
      <c r="E1862" s="15">
        <v>33175</v>
      </c>
      <c r="F1862" s="15">
        <v>0</v>
      </c>
      <c r="G1862" s="15">
        <v>0</v>
      </c>
      <c r="H1862" s="15">
        <v>0</v>
      </c>
      <c r="I1862" s="15">
        <v>200</v>
      </c>
      <c r="J1862" s="15">
        <v>2208.15</v>
      </c>
      <c r="K1862" s="15">
        <v>0</v>
      </c>
      <c r="L1862" s="15">
        <v>925</v>
      </c>
      <c r="M1862" s="15">
        <v>330</v>
      </c>
      <c r="N1862" s="15">
        <v>3600</v>
      </c>
      <c r="O1862" s="15">
        <v>34109.550000000003</v>
      </c>
      <c r="P1862" s="15">
        <v>0</v>
      </c>
      <c r="Q1862" s="15">
        <v>875.6</v>
      </c>
      <c r="R1862" s="15">
        <v>5453</v>
      </c>
      <c r="S1862" s="15">
        <v>33175</v>
      </c>
      <c r="T1862" s="15">
        <v>7036.59</v>
      </c>
      <c r="U1862" s="15">
        <v>0</v>
      </c>
      <c r="V1862" s="15">
        <v>226.56</v>
      </c>
      <c r="W1862" s="15">
        <v>36838.15</v>
      </c>
      <c r="X1862" s="16">
        <v>0</v>
      </c>
      <c r="Y1862" s="16">
        <v>0</v>
      </c>
      <c r="Z1862" s="16">
        <v>0</v>
      </c>
      <c r="AA1862" s="16">
        <v>0</v>
      </c>
      <c r="AB1862" s="16">
        <v>0</v>
      </c>
      <c r="AC1862" s="16">
        <v>0</v>
      </c>
      <c r="AD1862" s="15">
        <v>0</v>
      </c>
      <c r="AE1862" s="15">
        <v>30646.400000000001</v>
      </c>
      <c r="AF1862" s="17">
        <v>-15.92</v>
      </c>
      <c r="AG1862" s="17">
        <v>0</v>
      </c>
      <c r="AH1862" s="17">
        <v>0</v>
      </c>
      <c r="AI1862" s="17">
        <v>0</v>
      </c>
      <c r="AJ1862" s="17">
        <v>0</v>
      </c>
      <c r="AK1862" s="17">
        <v>0</v>
      </c>
      <c r="AL1862" s="18">
        <v>425</v>
      </c>
      <c r="AM1862" s="18">
        <v>436</v>
      </c>
      <c r="AN1862" s="35">
        <v>42835</v>
      </c>
      <c r="AO1862" s="35">
        <v>42830</v>
      </c>
      <c r="AP1862" s="23" t="s">
        <v>50</v>
      </c>
      <c r="AQ1862" s="36">
        <v>42834.915439814817</v>
      </c>
      <c r="AR1862" s="20" t="s">
        <v>51</v>
      </c>
      <c r="AS1862" s="25" t="s">
        <v>50</v>
      </c>
      <c r="AT1862" s="37">
        <v>42850.879733796297</v>
      </c>
      <c r="AU1862" s="21" t="s">
        <v>57</v>
      </c>
    </row>
    <row r="1863" spans="1:47" x14ac:dyDescent="0.2">
      <c r="A1863" s="4" t="s">
        <v>234</v>
      </c>
      <c r="B1863" s="14" t="s">
        <v>235</v>
      </c>
      <c r="C1863" s="34">
        <v>42830</v>
      </c>
      <c r="D1863" s="15">
        <v>30965</v>
      </c>
      <c r="E1863" s="15">
        <v>30715</v>
      </c>
      <c r="F1863" s="15">
        <v>0</v>
      </c>
      <c r="G1863" s="15">
        <v>0</v>
      </c>
      <c r="H1863" s="15">
        <v>0</v>
      </c>
      <c r="I1863" s="15">
        <v>250</v>
      </c>
      <c r="J1863" s="15">
        <v>1611.24</v>
      </c>
      <c r="K1863" s="15">
        <v>0</v>
      </c>
      <c r="L1863" s="15">
        <v>760</v>
      </c>
      <c r="M1863" s="15">
        <v>575</v>
      </c>
      <c r="N1863" s="15">
        <v>6800</v>
      </c>
      <c r="O1863" s="15">
        <v>32252.94</v>
      </c>
      <c r="P1863" s="15">
        <v>0</v>
      </c>
      <c r="Q1863" s="15">
        <v>0</v>
      </c>
      <c r="R1863" s="15">
        <v>8458.2999999999993</v>
      </c>
      <c r="S1863" s="15">
        <v>30715</v>
      </c>
      <c r="T1863" s="15">
        <v>9803.49</v>
      </c>
      <c r="U1863" s="15">
        <v>0</v>
      </c>
      <c r="V1863" s="15">
        <v>192.75</v>
      </c>
      <c r="W1863" s="15">
        <v>33911.24</v>
      </c>
      <c r="X1863" s="16">
        <v>0</v>
      </c>
      <c r="Y1863" s="16">
        <v>0</v>
      </c>
      <c r="Z1863" s="16">
        <v>0</v>
      </c>
      <c r="AA1863" s="16">
        <v>0</v>
      </c>
      <c r="AB1863" s="16">
        <v>0</v>
      </c>
      <c r="AC1863" s="16">
        <v>0</v>
      </c>
      <c r="AD1863" s="15">
        <v>0</v>
      </c>
      <c r="AE1863" s="15">
        <v>29306.7</v>
      </c>
      <c r="AF1863" s="17">
        <v>0</v>
      </c>
      <c r="AG1863" s="17">
        <v>0</v>
      </c>
      <c r="AH1863" s="17">
        <v>0</v>
      </c>
      <c r="AI1863" s="17">
        <v>0</v>
      </c>
      <c r="AJ1863" s="17">
        <v>0</v>
      </c>
      <c r="AK1863" s="17">
        <v>0</v>
      </c>
      <c r="AL1863" s="18">
        <v>394</v>
      </c>
      <c r="AM1863" s="18">
        <v>403</v>
      </c>
      <c r="AN1863" s="35">
        <v>42835</v>
      </c>
      <c r="AO1863" s="35">
        <v>42832</v>
      </c>
      <c r="AP1863" s="23" t="s">
        <v>50</v>
      </c>
      <c r="AQ1863" s="36">
        <v>42834.966898148145</v>
      </c>
      <c r="AR1863" s="20" t="s">
        <v>51</v>
      </c>
      <c r="AS1863" s="25" t="s">
        <v>50</v>
      </c>
      <c r="AT1863" s="37">
        <v>42850.879733796297</v>
      </c>
      <c r="AU1863" s="21" t="s">
        <v>57</v>
      </c>
    </row>
    <row r="1864" spans="1:47" x14ac:dyDescent="0.2">
      <c r="A1864" s="4" t="s">
        <v>234</v>
      </c>
      <c r="B1864" s="14" t="s">
        <v>235</v>
      </c>
      <c r="C1864" s="34">
        <v>42832</v>
      </c>
      <c r="D1864" s="15">
        <v>48220</v>
      </c>
      <c r="E1864" s="15">
        <v>47820</v>
      </c>
      <c r="F1864" s="15">
        <v>0</v>
      </c>
      <c r="G1864" s="15">
        <v>0</v>
      </c>
      <c r="H1864" s="15">
        <v>0</v>
      </c>
      <c r="I1864" s="15">
        <v>400</v>
      </c>
      <c r="J1864" s="15">
        <v>4203.87</v>
      </c>
      <c r="K1864" s="15">
        <v>0</v>
      </c>
      <c r="L1864" s="15">
        <v>875</v>
      </c>
      <c r="M1864" s="15">
        <v>1015</v>
      </c>
      <c r="N1864" s="15">
        <v>12500</v>
      </c>
      <c r="O1864" s="15">
        <v>51355.42</v>
      </c>
      <c r="P1864" s="15">
        <v>0</v>
      </c>
      <c r="Q1864" s="15">
        <v>0</v>
      </c>
      <c r="R1864" s="15">
        <v>15458.45</v>
      </c>
      <c r="S1864" s="15">
        <v>47820</v>
      </c>
      <c r="T1864" s="15">
        <v>18595.21</v>
      </c>
      <c r="U1864" s="15">
        <v>0</v>
      </c>
      <c r="V1864" s="15">
        <v>398.66</v>
      </c>
      <c r="W1864" s="15">
        <v>54313.87</v>
      </c>
      <c r="X1864" s="16">
        <v>0</v>
      </c>
      <c r="Y1864" s="16">
        <v>0</v>
      </c>
      <c r="Z1864" s="16">
        <v>0</v>
      </c>
      <c r="AA1864" s="16">
        <v>0</v>
      </c>
      <c r="AB1864" s="16">
        <v>0</v>
      </c>
      <c r="AC1864" s="16">
        <v>0</v>
      </c>
      <c r="AD1864" s="15">
        <v>0</v>
      </c>
      <c r="AE1864" s="15">
        <v>45261.55</v>
      </c>
      <c r="AF1864" s="17">
        <v>0</v>
      </c>
      <c r="AG1864" s="17">
        <v>0</v>
      </c>
      <c r="AH1864" s="17">
        <v>0</v>
      </c>
      <c r="AI1864" s="17">
        <v>0</v>
      </c>
      <c r="AJ1864" s="17">
        <v>0</v>
      </c>
      <c r="AK1864" s="17">
        <v>0</v>
      </c>
      <c r="AL1864" s="18">
        <v>639</v>
      </c>
      <c r="AM1864" s="18">
        <v>657</v>
      </c>
      <c r="AN1864" s="35">
        <v>42837</v>
      </c>
      <c r="AO1864" s="35">
        <v>42833</v>
      </c>
      <c r="AP1864" s="23" t="s">
        <v>50</v>
      </c>
      <c r="AQ1864" s="36">
        <v>42835.625891203701</v>
      </c>
      <c r="AR1864" s="20" t="s">
        <v>51</v>
      </c>
      <c r="AS1864" s="25" t="s">
        <v>50</v>
      </c>
      <c r="AT1864" s="37">
        <v>42850.879733796297</v>
      </c>
      <c r="AU1864" s="21" t="s">
        <v>57</v>
      </c>
    </row>
    <row r="1865" spans="1:47" x14ac:dyDescent="0.2">
      <c r="A1865" s="4" t="s">
        <v>234</v>
      </c>
      <c r="B1865" s="14" t="s">
        <v>235</v>
      </c>
      <c r="C1865" s="34">
        <v>42833</v>
      </c>
      <c r="D1865" s="15">
        <v>25740</v>
      </c>
      <c r="E1865" s="15">
        <v>25490</v>
      </c>
      <c r="F1865" s="15">
        <v>0</v>
      </c>
      <c r="G1865" s="15">
        <v>0</v>
      </c>
      <c r="H1865" s="15">
        <v>0</v>
      </c>
      <c r="I1865" s="15">
        <v>250</v>
      </c>
      <c r="J1865" s="15">
        <v>1575.42</v>
      </c>
      <c r="K1865" s="15">
        <v>0</v>
      </c>
      <c r="L1865" s="15">
        <v>890</v>
      </c>
      <c r="M1865" s="15">
        <v>285</v>
      </c>
      <c r="N1865" s="15">
        <v>3500</v>
      </c>
      <c r="O1865" s="15">
        <v>26208.17</v>
      </c>
      <c r="P1865" s="15">
        <v>0</v>
      </c>
      <c r="Q1865" s="15">
        <v>420</v>
      </c>
      <c r="R1865" s="15">
        <v>5362.25</v>
      </c>
      <c r="S1865" s="15">
        <v>25490</v>
      </c>
      <c r="T1865" s="15">
        <v>6320.5</v>
      </c>
      <c r="U1865" s="15">
        <v>0</v>
      </c>
      <c r="V1865" s="15">
        <v>179.92</v>
      </c>
      <c r="W1865" s="15">
        <v>28490.42</v>
      </c>
      <c r="X1865" s="16">
        <v>0</v>
      </c>
      <c r="Y1865" s="16">
        <v>0</v>
      </c>
      <c r="Z1865" s="16">
        <v>0</v>
      </c>
      <c r="AA1865" s="16">
        <v>0</v>
      </c>
      <c r="AB1865" s="16">
        <v>0</v>
      </c>
      <c r="AC1865" s="16">
        <v>0</v>
      </c>
      <c r="AD1865" s="15">
        <v>0</v>
      </c>
      <c r="AE1865" s="15">
        <v>23457.75</v>
      </c>
      <c r="AF1865" s="17">
        <v>-2.4700000000000002</v>
      </c>
      <c r="AG1865" s="17">
        <v>0</v>
      </c>
      <c r="AH1865" s="17">
        <v>0</v>
      </c>
      <c r="AI1865" s="17">
        <v>0</v>
      </c>
      <c r="AJ1865" s="17">
        <v>0</v>
      </c>
      <c r="AK1865" s="17">
        <v>0</v>
      </c>
      <c r="AL1865" s="18">
        <v>333</v>
      </c>
      <c r="AM1865" s="18">
        <v>342</v>
      </c>
      <c r="AN1865" s="35">
        <v>42837</v>
      </c>
      <c r="AO1865" s="35">
        <v>42835</v>
      </c>
      <c r="AP1865" s="23" t="s">
        <v>50</v>
      </c>
      <c r="AQ1865" s="36">
        <v>42836.581388888888</v>
      </c>
      <c r="AR1865" s="20" t="s">
        <v>51</v>
      </c>
      <c r="AS1865" s="25" t="s">
        <v>50</v>
      </c>
      <c r="AT1865" s="37">
        <v>42850.879733796297</v>
      </c>
      <c r="AU1865" s="21" t="s">
        <v>57</v>
      </c>
    </row>
    <row r="1866" spans="1:47" x14ac:dyDescent="0.2">
      <c r="A1866" s="4" t="s">
        <v>234</v>
      </c>
      <c r="B1866" s="14" t="s">
        <v>235</v>
      </c>
      <c r="C1866" s="34">
        <v>42835</v>
      </c>
      <c r="D1866" s="15">
        <v>43580</v>
      </c>
      <c r="E1866" s="15">
        <v>43180</v>
      </c>
      <c r="F1866" s="15">
        <v>0</v>
      </c>
      <c r="G1866" s="15">
        <v>0</v>
      </c>
      <c r="H1866" s="15">
        <v>0</v>
      </c>
      <c r="I1866" s="15">
        <v>400</v>
      </c>
      <c r="J1866" s="15">
        <v>3002.13</v>
      </c>
      <c r="K1866" s="15">
        <v>0</v>
      </c>
      <c r="L1866" s="15">
        <v>1070</v>
      </c>
      <c r="M1866" s="15">
        <v>275</v>
      </c>
      <c r="N1866" s="15">
        <v>8000</v>
      </c>
      <c r="O1866" s="15">
        <v>42328.480000000003</v>
      </c>
      <c r="P1866" s="15">
        <v>0</v>
      </c>
      <c r="Q1866" s="15">
        <v>0</v>
      </c>
      <c r="R1866" s="15">
        <v>13598.65</v>
      </c>
      <c r="S1866" s="15">
        <v>43180</v>
      </c>
      <c r="T1866" s="15">
        <v>12462.74</v>
      </c>
      <c r="U1866" s="15">
        <v>0</v>
      </c>
      <c r="V1866" s="15">
        <v>284.39</v>
      </c>
      <c r="W1866" s="15">
        <v>47927.13</v>
      </c>
      <c r="X1866" s="16">
        <v>0</v>
      </c>
      <c r="Y1866" s="16">
        <v>0</v>
      </c>
      <c r="Z1866" s="16">
        <v>0</v>
      </c>
      <c r="AA1866" s="16">
        <v>0</v>
      </c>
      <c r="AB1866" s="16">
        <v>0</v>
      </c>
      <c r="AC1866" s="16">
        <v>0</v>
      </c>
      <c r="AD1866" s="15">
        <v>0</v>
      </c>
      <c r="AE1866" s="15">
        <v>37981.35</v>
      </c>
      <c r="AF1866" s="17">
        <v>0</v>
      </c>
      <c r="AG1866" s="17">
        <v>0</v>
      </c>
      <c r="AH1866" s="17">
        <v>0</v>
      </c>
      <c r="AI1866" s="17">
        <v>0</v>
      </c>
      <c r="AJ1866" s="17">
        <v>0</v>
      </c>
      <c r="AK1866" s="17">
        <v>0</v>
      </c>
      <c r="AL1866" s="18">
        <v>570</v>
      </c>
      <c r="AM1866" s="18">
        <v>581</v>
      </c>
      <c r="AN1866" s="35">
        <v>42842</v>
      </c>
      <c r="AO1866" s="35">
        <v>42836</v>
      </c>
      <c r="AP1866" s="23" t="s">
        <v>50</v>
      </c>
      <c r="AQ1866" s="36">
        <v>42837.456157407411</v>
      </c>
      <c r="AR1866" s="20" t="s">
        <v>51</v>
      </c>
      <c r="AS1866" s="25" t="s">
        <v>50</v>
      </c>
      <c r="AT1866" s="37">
        <v>42850.879733796297</v>
      </c>
      <c r="AU1866" s="21" t="s">
        <v>57</v>
      </c>
    </row>
    <row r="1867" spans="1:47" x14ac:dyDescent="0.2">
      <c r="A1867" s="4" t="s">
        <v>234</v>
      </c>
      <c r="B1867" s="14" t="s">
        <v>235</v>
      </c>
      <c r="C1867" s="34">
        <v>42836</v>
      </c>
      <c r="D1867" s="15">
        <v>8085</v>
      </c>
      <c r="E1867" s="15">
        <v>7985</v>
      </c>
      <c r="F1867" s="15">
        <v>0</v>
      </c>
      <c r="G1867" s="15">
        <v>0</v>
      </c>
      <c r="H1867" s="15">
        <v>0</v>
      </c>
      <c r="I1867" s="15">
        <v>100</v>
      </c>
      <c r="J1867" s="15">
        <v>303.89999999999998</v>
      </c>
      <c r="K1867" s="15">
        <v>0</v>
      </c>
      <c r="L1867" s="15">
        <v>310</v>
      </c>
      <c r="M1867" s="15">
        <v>0</v>
      </c>
      <c r="N1867" s="15">
        <v>1500</v>
      </c>
      <c r="O1867" s="15">
        <v>7549.8</v>
      </c>
      <c r="P1867" s="15">
        <v>0</v>
      </c>
      <c r="Q1867" s="15">
        <v>0</v>
      </c>
      <c r="R1867" s="15">
        <v>2649.1</v>
      </c>
      <c r="S1867" s="15">
        <v>7985</v>
      </c>
      <c r="T1867" s="15">
        <v>2173.7399999999998</v>
      </c>
      <c r="U1867" s="15">
        <v>0</v>
      </c>
      <c r="V1867" s="15">
        <v>40.159999999999997</v>
      </c>
      <c r="W1867" s="15">
        <v>8698.9</v>
      </c>
      <c r="X1867" s="16">
        <v>0</v>
      </c>
      <c r="Y1867" s="16">
        <v>0</v>
      </c>
      <c r="Z1867" s="16">
        <v>0</v>
      </c>
      <c r="AA1867" s="16">
        <v>0</v>
      </c>
      <c r="AB1867" s="16">
        <v>0</v>
      </c>
      <c r="AC1867" s="16">
        <v>0</v>
      </c>
      <c r="AD1867" s="15">
        <v>0</v>
      </c>
      <c r="AE1867" s="15">
        <v>6935.9</v>
      </c>
      <c r="AF1867" s="17">
        <v>0</v>
      </c>
      <c r="AG1867" s="17">
        <v>0</v>
      </c>
      <c r="AH1867" s="17">
        <v>0</v>
      </c>
      <c r="AI1867" s="17">
        <v>0</v>
      </c>
      <c r="AJ1867" s="17">
        <v>0</v>
      </c>
      <c r="AK1867" s="17">
        <v>0</v>
      </c>
      <c r="AL1867" s="18">
        <v>122</v>
      </c>
      <c r="AM1867" s="18">
        <v>124</v>
      </c>
      <c r="AN1867" s="35">
        <v>42843</v>
      </c>
      <c r="AO1867" s="35">
        <v>42837</v>
      </c>
      <c r="AP1867" s="23" t="s">
        <v>50</v>
      </c>
      <c r="AQ1867" s="36">
        <v>42841.68440972222</v>
      </c>
      <c r="AR1867" s="20" t="s">
        <v>51</v>
      </c>
      <c r="AS1867" s="25" t="s">
        <v>50</v>
      </c>
      <c r="AT1867" s="37">
        <v>42850.879733796297</v>
      </c>
      <c r="AU1867" s="21" t="s">
        <v>57</v>
      </c>
    </row>
    <row r="1868" spans="1:47" x14ac:dyDescent="0.2">
      <c r="A1868" s="4" t="s">
        <v>234</v>
      </c>
      <c r="B1868" s="14" t="s">
        <v>235</v>
      </c>
      <c r="C1868" s="34">
        <v>42837</v>
      </c>
      <c r="D1868" s="15">
        <v>2745</v>
      </c>
      <c r="E1868" s="15">
        <v>2745</v>
      </c>
      <c r="F1868" s="15">
        <v>0</v>
      </c>
      <c r="G1868" s="15">
        <v>0</v>
      </c>
      <c r="H1868" s="15">
        <v>0</v>
      </c>
      <c r="I1868" s="15">
        <v>0</v>
      </c>
      <c r="J1868" s="15">
        <v>674.67</v>
      </c>
      <c r="K1868" s="15">
        <v>0</v>
      </c>
      <c r="L1868" s="15">
        <v>60</v>
      </c>
      <c r="M1868" s="15">
        <v>0</v>
      </c>
      <c r="N1868" s="15">
        <v>0</v>
      </c>
      <c r="O1868" s="15">
        <v>2274.67</v>
      </c>
      <c r="P1868" s="15">
        <v>0</v>
      </c>
      <c r="Q1868" s="15">
        <v>0</v>
      </c>
      <c r="R1868" s="15">
        <v>1205</v>
      </c>
      <c r="S1868" s="15">
        <v>2745</v>
      </c>
      <c r="T1868" s="15">
        <v>686.6</v>
      </c>
      <c r="U1868" s="15">
        <v>0</v>
      </c>
      <c r="V1868" s="15">
        <v>48.07</v>
      </c>
      <c r="W1868" s="15">
        <v>3479.67</v>
      </c>
      <c r="X1868" s="16">
        <v>0</v>
      </c>
      <c r="Y1868" s="16">
        <v>0</v>
      </c>
      <c r="Z1868" s="16">
        <v>0</v>
      </c>
      <c r="AA1868" s="16">
        <v>0</v>
      </c>
      <c r="AB1868" s="16">
        <v>0</v>
      </c>
      <c r="AC1868" s="16">
        <v>0</v>
      </c>
      <c r="AD1868" s="15">
        <v>0</v>
      </c>
      <c r="AE1868" s="15">
        <v>1540</v>
      </c>
      <c r="AF1868" s="17">
        <v>0</v>
      </c>
      <c r="AG1868" s="17">
        <v>0</v>
      </c>
      <c r="AH1868" s="17">
        <v>0</v>
      </c>
      <c r="AI1868" s="17">
        <v>0</v>
      </c>
      <c r="AJ1868" s="17">
        <v>0</v>
      </c>
      <c r="AK1868" s="17">
        <v>0</v>
      </c>
      <c r="AL1868" s="18">
        <v>33</v>
      </c>
      <c r="AM1868" s="18">
        <v>34</v>
      </c>
      <c r="AN1868" s="35">
        <v>42844</v>
      </c>
      <c r="AO1868" s="35">
        <v>42838</v>
      </c>
      <c r="AP1868" s="23" t="s">
        <v>50</v>
      </c>
      <c r="AQ1868" s="36">
        <v>42841.906898148147</v>
      </c>
      <c r="AR1868" s="20" t="s">
        <v>51</v>
      </c>
      <c r="AS1868" s="25" t="s">
        <v>50</v>
      </c>
      <c r="AT1868" s="37">
        <v>42850.879733796297</v>
      </c>
      <c r="AU1868" s="21" t="s">
        <v>57</v>
      </c>
    </row>
    <row r="1869" spans="1:47" x14ac:dyDescent="0.2">
      <c r="A1869" s="4" t="s">
        <v>234</v>
      </c>
      <c r="B1869" s="14" t="s">
        <v>235</v>
      </c>
      <c r="C1869" s="34">
        <v>42842</v>
      </c>
      <c r="D1869" s="15">
        <v>37280</v>
      </c>
      <c r="E1869" s="15">
        <v>36930</v>
      </c>
      <c r="F1869" s="15">
        <v>0</v>
      </c>
      <c r="G1869" s="15">
        <v>0</v>
      </c>
      <c r="H1869" s="15">
        <v>0</v>
      </c>
      <c r="I1869" s="15">
        <v>350</v>
      </c>
      <c r="J1869" s="15">
        <v>4872.57</v>
      </c>
      <c r="K1869" s="15">
        <v>0</v>
      </c>
      <c r="L1869" s="15">
        <v>890</v>
      </c>
      <c r="M1869" s="15">
        <v>795</v>
      </c>
      <c r="N1869" s="15">
        <v>10900</v>
      </c>
      <c r="O1869" s="15">
        <v>37629.199999999997</v>
      </c>
      <c r="P1869" s="15">
        <v>0</v>
      </c>
      <c r="Q1869" s="15">
        <v>0</v>
      </c>
      <c r="R1869" s="15">
        <v>17108.37</v>
      </c>
      <c r="S1869" s="15">
        <v>36930</v>
      </c>
      <c r="T1869" s="15">
        <v>17378.57</v>
      </c>
      <c r="U1869" s="15">
        <v>0</v>
      </c>
      <c r="V1869" s="15">
        <v>429</v>
      </c>
      <c r="W1869" s="15">
        <v>43837.57</v>
      </c>
      <c r="X1869" s="16">
        <v>0</v>
      </c>
      <c r="Y1869" s="16">
        <v>0</v>
      </c>
      <c r="Z1869" s="16">
        <v>0</v>
      </c>
      <c r="AA1869" s="16">
        <v>0</v>
      </c>
      <c r="AB1869" s="16">
        <v>0</v>
      </c>
      <c r="AC1869" s="16">
        <v>0</v>
      </c>
      <c r="AD1869" s="15">
        <v>0</v>
      </c>
      <c r="AE1869" s="15">
        <v>31071.63</v>
      </c>
      <c r="AF1869" s="17">
        <v>0</v>
      </c>
      <c r="AG1869" s="17">
        <v>0</v>
      </c>
      <c r="AH1869" s="17">
        <v>0</v>
      </c>
      <c r="AI1869" s="17">
        <v>0</v>
      </c>
      <c r="AJ1869" s="17">
        <v>0</v>
      </c>
      <c r="AK1869" s="17">
        <v>0</v>
      </c>
      <c r="AL1869" s="18">
        <v>520</v>
      </c>
      <c r="AM1869" s="18">
        <v>530</v>
      </c>
      <c r="AN1869" s="35">
        <v>42845</v>
      </c>
      <c r="AO1869" s="35">
        <v>42843</v>
      </c>
      <c r="AP1869" s="23" t="s">
        <v>50</v>
      </c>
      <c r="AQ1869" s="36">
        <v>42843.77853009259</v>
      </c>
      <c r="AR1869" s="20" t="s">
        <v>51</v>
      </c>
      <c r="AS1869" s="25" t="s">
        <v>50</v>
      </c>
      <c r="AT1869" s="37">
        <v>42850.879733796297</v>
      </c>
      <c r="AU1869" s="21" t="s">
        <v>57</v>
      </c>
    </row>
    <row r="1870" spans="1:47" x14ac:dyDescent="0.2">
      <c r="A1870" s="4" t="s">
        <v>234</v>
      </c>
      <c r="B1870" s="14" t="s">
        <v>235</v>
      </c>
      <c r="C1870" s="34">
        <v>42843</v>
      </c>
      <c r="D1870" s="15">
        <v>37605</v>
      </c>
      <c r="E1870" s="15">
        <v>37405</v>
      </c>
      <c r="F1870" s="15">
        <v>0</v>
      </c>
      <c r="G1870" s="15">
        <v>0</v>
      </c>
      <c r="H1870" s="15">
        <v>0</v>
      </c>
      <c r="I1870" s="15">
        <v>200</v>
      </c>
      <c r="J1870" s="15">
        <v>2052.06</v>
      </c>
      <c r="K1870" s="15">
        <v>0</v>
      </c>
      <c r="L1870" s="15">
        <v>955</v>
      </c>
      <c r="M1870" s="15">
        <v>1140</v>
      </c>
      <c r="N1870" s="15">
        <v>6400</v>
      </c>
      <c r="O1870" s="15">
        <v>39301.160000000003</v>
      </c>
      <c r="P1870" s="15">
        <v>0</v>
      </c>
      <c r="Q1870" s="15">
        <v>0</v>
      </c>
      <c r="R1870" s="15">
        <v>8850.9</v>
      </c>
      <c r="S1870" s="15">
        <v>37405</v>
      </c>
      <c r="T1870" s="15">
        <v>10475.75</v>
      </c>
      <c r="U1870" s="15">
        <v>0</v>
      </c>
      <c r="V1870" s="15">
        <v>271.31</v>
      </c>
      <c r="W1870" s="15">
        <v>41752.06</v>
      </c>
      <c r="X1870" s="16">
        <v>0</v>
      </c>
      <c r="Y1870" s="16">
        <v>0</v>
      </c>
      <c r="Z1870" s="16">
        <v>0</v>
      </c>
      <c r="AA1870" s="16">
        <v>0</v>
      </c>
      <c r="AB1870" s="16">
        <v>0</v>
      </c>
      <c r="AC1870" s="16">
        <v>0</v>
      </c>
      <c r="AD1870" s="15">
        <v>0</v>
      </c>
      <c r="AE1870" s="15">
        <v>35154.1</v>
      </c>
      <c r="AF1870" s="17">
        <v>0</v>
      </c>
      <c r="AG1870" s="17">
        <v>0</v>
      </c>
      <c r="AH1870" s="17">
        <v>0</v>
      </c>
      <c r="AI1870" s="17">
        <v>0</v>
      </c>
      <c r="AJ1870" s="17">
        <v>0</v>
      </c>
      <c r="AK1870" s="17">
        <v>0</v>
      </c>
      <c r="AL1870" s="18">
        <v>441</v>
      </c>
      <c r="AM1870" s="18">
        <v>454</v>
      </c>
      <c r="AN1870" s="35">
        <v>42846</v>
      </c>
      <c r="AO1870" s="35">
        <v>42844</v>
      </c>
      <c r="AP1870" s="23" t="s">
        <v>50</v>
      </c>
      <c r="AQ1870" s="36">
        <v>42845.414212962962</v>
      </c>
      <c r="AR1870" s="20" t="s">
        <v>51</v>
      </c>
      <c r="AS1870" s="25" t="s">
        <v>50</v>
      </c>
      <c r="AT1870" s="37">
        <v>42850.879733796297</v>
      </c>
      <c r="AU1870" s="21" t="s">
        <v>57</v>
      </c>
    </row>
    <row r="1871" spans="1:47" x14ac:dyDescent="0.2">
      <c r="A1871" s="4" t="s">
        <v>234</v>
      </c>
      <c r="B1871" s="14" t="s">
        <v>235</v>
      </c>
      <c r="C1871" s="34">
        <v>42844</v>
      </c>
      <c r="D1871" s="15">
        <v>28355</v>
      </c>
      <c r="E1871" s="15">
        <v>28155</v>
      </c>
      <c r="F1871" s="15">
        <v>0</v>
      </c>
      <c r="G1871" s="15">
        <v>0</v>
      </c>
      <c r="H1871" s="15">
        <v>0</v>
      </c>
      <c r="I1871" s="15">
        <v>200</v>
      </c>
      <c r="J1871" s="15">
        <v>2140.7399999999998</v>
      </c>
      <c r="K1871" s="15">
        <v>0</v>
      </c>
      <c r="L1871" s="15">
        <v>540</v>
      </c>
      <c r="M1871" s="15">
        <v>475</v>
      </c>
      <c r="N1871" s="15">
        <v>6400</v>
      </c>
      <c r="O1871" s="15">
        <v>29662.59</v>
      </c>
      <c r="P1871" s="15">
        <v>0</v>
      </c>
      <c r="Q1871" s="15">
        <v>140</v>
      </c>
      <c r="R1871" s="15">
        <v>8108.15</v>
      </c>
      <c r="S1871" s="15">
        <v>28155</v>
      </c>
      <c r="T1871" s="15">
        <v>9549.2900000000009</v>
      </c>
      <c r="U1871" s="15">
        <v>0</v>
      </c>
      <c r="V1871" s="15">
        <v>206.45</v>
      </c>
      <c r="W1871" s="15">
        <v>31510.74</v>
      </c>
      <c r="X1871" s="16">
        <v>0</v>
      </c>
      <c r="Y1871" s="16">
        <v>0</v>
      </c>
      <c r="Z1871" s="16">
        <v>0</v>
      </c>
      <c r="AA1871" s="16">
        <v>0</v>
      </c>
      <c r="AB1871" s="16">
        <v>0</v>
      </c>
      <c r="AC1871" s="16">
        <v>0</v>
      </c>
      <c r="AD1871" s="15">
        <v>0</v>
      </c>
      <c r="AE1871" s="15">
        <v>26506.85</v>
      </c>
      <c r="AF1871" s="17">
        <v>-3.22</v>
      </c>
      <c r="AG1871" s="17">
        <v>0</v>
      </c>
      <c r="AH1871" s="17">
        <v>150</v>
      </c>
      <c r="AI1871" s="17">
        <v>0</v>
      </c>
      <c r="AJ1871" s="17">
        <v>0</v>
      </c>
      <c r="AK1871" s="17">
        <v>0</v>
      </c>
      <c r="AL1871" s="18">
        <v>382</v>
      </c>
      <c r="AM1871" s="18">
        <v>388</v>
      </c>
      <c r="AN1871" s="35">
        <v>42849</v>
      </c>
      <c r="AO1871" s="35">
        <v>42845</v>
      </c>
      <c r="AP1871" s="23" t="s">
        <v>50</v>
      </c>
      <c r="AQ1871" s="36">
        <v>42846.382453703707</v>
      </c>
      <c r="AR1871" s="20" t="s">
        <v>51</v>
      </c>
      <c r="AS1871" s="25" t="s">
        <v>50</v>
      </c>
      <c r="AT1871" s="37">
        <v>42850.879733796297</v>
      </c>
      <c r="AU1871" s="21" t="s">
        <v>57</v>
      </c>
    </row>
    <row r="1872" spans="1:47" x14ac:dyDescent="0.2">
      <c r="A1872" s="4" t="s">
        <v>234</v>
      </c>
      <c r="B1872" s="14" t="s">
        <v>235</v>
      </c>
      <c r="C1872" s="34">
        <v>42845</v>
      </c>
      <c r="D1872" s="15">
        <v>26280</v>
      </c>
      <c r="E1872" s="15">
        <v>26130</v>
      </c>
      <c r="F1872" s="15">
        <v>0</v>
      </c>
      <c r="G1872" s="15">
        <v>0</v>
      </c>
      <c r="H1872" s="15">
        <v>0</v>
      </c>
      <c r="I1872" s="15">
        <v>150</v>
      </c>
      <c r="J1872" s="15">
        <v>2470.41</v>
      </c>
      <c r="K1872" s="15">
        <v>0</v>
      </c>
      <c r="L1872" s="15">
        <v>545</v>
      </c>
      <c r="M1872" s="15">
        <v>220</v>
      </c>
      <c r="N1872" s="15">
        <v>7500</v>
      </c>
      <c r="O1872" s="15">
        <v>27405.01</v>
      </c>
      <c r="P1872" s="15">
        <v>0</v>
      </c>
      <c r="Q1872" s="15">
        <v>0</v>
      </c>
      <c r="R1872" s="15">
        <v>9610.4</v>
      </c>
      <c r="S1872" s="15">
        <v>26130</v>
      </c>
      <c r="T1872" s="15">
        <v>10673.75</v>
      </c>
      <c r="U1872" s="15">
        <v>0</v>
      </c>
      <c r="V1872" s="15">
        <v>211.66</v>
      </c>
      <c r="W1872" s="15">
        <v>29515.41</v>
      </c>
      <c r="X1872" s="16">
        <v>0</v>
      </c>
      <c r="Y1872" s="16">
        <v>0</v>
      </c>
      <c r="Z1872" s="16">
        <v>0</v>
      </c>
      <c r="AA1872" s="16">
        <v>0</v>
      </c>
      <c r="AB1872" s="16">
        <v>0</v>
      </c>
      <c r="AC1872" s="16">
        <v>0</v>
      </c>
      <c r="AD1872" s="15">
        <v>0</v>
      </c>
      <c r="AE1872" s="15">
        <v>24169.599999999999</v>
      </c>
      <c r="AF1872" s="17">
        <v>0</v>
      </c>
      <c r="AG1872" s="17">
        <v>0</v>
      </c>
      <c r="AH1872" s="17">
        <v>0</v>
      </c>
      <c r="AI1872" s="17">
        <v>0</v>
      </c>
      <c r="AJ1872" s="17">
        <v>0</v>
      </c>
      <c r="AK1872" s="17">
        <v>0</v>
      </c>
      <c r="AL1872" s="18">
        <v>358</v>
      </c>
      <c r="AM1872" s="18">
        <v>359</v>
      </c>
      <c r="AN1872" s="35">
        <v>42850</v>
      </c>
      <c r="AO1872" s="35">
        <v>42846</v>
      </c>
      <c r="AP1872" s="23" t="s">
        <v>50</v>
      </c>
      <c r="AQ1872" s="36">
        <v>42848.846296296295</v>
      </c>
      <c r="AR1872" s="20" t="s">
        <v>51</v>
      </c>
      <c r="AS1872" s="25" t="s">
        <v>50</v>
      </c>
      <c r="AT1872" s="37">
        <v>42850.879733796297</v>
      </c>
      <c r="AU1872" s="21" t="s">
        <v>57</v>
      </c>
    </row>
    <row r="1873" spans="1:47" x14ac:dyDescent="0.2">
      <c r="A1873" s="4" t="s">
        <v>234</v>
      </c>
      <c r="B1873" s="14" t="s">
        <v>235</v>
      </c>
      <c r="C1873" s="34">
        <v>42846</v>
      </c>
      <c r="D1873" s="15">
        <v>26740</v>
      </c>
      <c r="E1873" s="15">
        <v>26690</v>
      </c>
      <c r="F1873" s="15">
        <v>0</v>
      </c>
      <c r="G1873" s="15">
        <v>0</v>
      </c>
      <c r="H1873" s="15">
        <v>0</v>
      </c>
      <c r="I1873" s="15">
        <v>50</v>
      </c>
      <c r="J1873" s="15">
        <v>2766</v>
      </c>
      <c r="K1873" s="15">
        <v>0</v>
      </c>
      <c r="L1873" s="15">
        <v>480</v>
      </c>
      <c r="M1873" s="15">
        <v>300</v>
      </c>
      <c r="N1873" s="15">
        <v>8900</v>
      </c>
      <c r="O1873" s="15">
        <v>31953.7</v>
      </c>
      <c r="P1873" s="15">
        <v>0</v>
      </c>
      <c r="Q1873" s="15">
        <v>0</v>
      </c>
      <c r="R1873" s="15">
        <v>7232.3</v>
      </c>
      <c r="S1873" s="15">
        <v>26690</v>
      </c>
      <c r="T1873" s="15">
        <v>12264.02</v>
      </c>
      <c r="U1873" s="15">
        <v>0</v>
      </c>
      <c r="V1873" s="15">
        <v>231.98</v>
      </c>
      <c r="W1873" s="15">
        <v>30286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  <c r="AD1873" s="15">
        <v>0</v>
      </c>
      <c r="AE1873" s="15">
        <v>28407.7</v>
      </c>
      <c r="AF1873" s="17">
        <v>0</v>
      </c>
      <c r="AG1873" s="17">
        <v>0</v>
      </c>
      <c r="AH1873" s="17">
        <v>0</v>
      </c>
      <c r="AI1873" s="17">
        <v>0</v>
      </c>
      <c r="AJ1873" s="17">
        <v>0</v>
      </c>
      <c r="AK1873" s="17">
        <v>0</v>
      </c>
      <c r="AL1873" s="18">
        <v>378</v>
      </c>
      <c r="AM1873" s="18">
        <v>383</v>
      </c>
      <c r="AN1873" s="35">
        <v>42851</v>
      </c>
      <c r="AO1873" s="35">
        <v>42847</v>
      </c>
      <c r="AP1873" s="23" t="s">
        <v>50</v>
      </c>
      <c r="AQ1873" s="36">
        <v>42849.72797453704</v>
      </c>
      <c r="AR1873" s="20" t="s">
        <v>71</v>
      </c>
      <c r="AS1873" s="25" t="s">
        <v>50</v>
      </c>
      <c r="AT1873" s="37">
        <v>42850.879733796297</v>
      </c>
      <c r="AU1873" s="21" t="s">
        <v>57</v>
      </c>
    </row>
    <row r="1874" spans="1:47" x14ac:dyDescent="0.2">
      <c r="A1874" s="4" t="s">
        <v>234</v>
      </c>
      <c r="B1874" s="14" t="s">
        <v>235</v>
      </c>
      <c r="C1874" s="34">
        <v>42847</v>
      </c>
      <c r="D1874" s="15">
        <v>23085</v>
      </c>
      <c r="E1874" s="15">
        <v>22935</v>
      </c>
      <c r="F1874" s="15">
        <v>0</v>
      </c>
      <c r="G1874" s="15">
        <v>0</v>
      </c>
      <c r="H1874" s="15">
        <v>0</v>
      </c>
      <c r="I1874" s="15">
        <v>150</v>
      </c>
      <c r="J1874" s="15">
        <v>1927.56</v>
      </c>
      <c r="K1874" s="15">
        <v>0</v>
      </c>
      <c r="L1874" s="15">
        <v>615</v>
      </c>
      <c r="M1874" s="15">
        <v>205</v>
      </c>
      <c r="N1874" s="15">
        <v>5300</v>
      </c>
      <c r="O1874" s="15">
        <v>24344.41</v>
      </c>
      <c r="P1874" s="15">
        <v>0</v>
      </c>
      <c r="Q1874" s="15">
        <v>0</v>
      </c>
      <c r="R1874" s="15">
        <v>6788.15</v>
      </c>
      <c r="S1874" s="15">
        <v>22935</v>
      </c>
      <c r="T1874" s="15">
        <v>8017.82</v>
      </c>
      <c r="U1874" s="15">
        <v>0</v>
      </c>
      <c r="V1874" s="15">
        <v>179.74</v>
      </c>
      <c r="W1874" s="15">
        <v>25832.560000000001</v>
      </c>
      <c r="X1874" s="16">
        <v>0</v>
      </c>
      <c r="Y1874" s="16">
        <v>0</v>
      </c>
      <c r="Z1874" s="16">
        <v>0</v>
      </c>
      <c r="AA1874" s="16">
        <v>0</v>
      </c>
      <c r="AB1874" s="16">
        <v>0</v>
      </c>
      <c r="AC1874" s="16">
        <v>0</v>
      </c>
      <c r="AD1874" s="15">
        <v>0</v>
      </c>
      <c r="AE1874" s="15">
        <v>21596.85</v>
      </c>
      <c r="AF1874" s="17">
        <v>0</v>
      </c>
      <c r="AG1874" s="17">
        <v>0</v>
      </c>
      <c r="AH1874" s="17">
        <v>0</v>
      </c>
      <c r="AI1874" s="17">
        <v>0</v>
      </c>
      <c r="AJ1874" s="17">
        <v>0</v>
      </c>
      <c r="AK1874" s="17">
        <v>0</v>
      </c>
      <c r="AL1874" s="18">
        <v>320</v>
      </c>
      <c r="AM1874" s="18">
        <v>322</v>
      </c>
      <c r="AN1874" s="35">
        <v>42851</v>
      </c>
      <c r="AO1874" s="35">
        <v>42849</v>
      </c>
      <c r="AP1874" s="23" t="s">
        <v>50</v>
      </c>
      <c r="AQ1874" s="36">
        <v>42850.416608796295</v>
      </c>
      <c r="AR1874" s="20" t="s">
        <v>51</v>
      </c>
      <c r="AS1874" s="25" t="s">
        <v>50</v>
      </c>
      <c r="AT1874" s="37">
        <v>42850.879733796297</v>
      </c>
      <c r="AU1874" s="21" t="s">
        <v>57</v>
      </c>
    </row>
    <row r="1875" spans="1:47" x14ac:dyDescent="0.2">
      <c r="A1875" s="4" t="s">
        <v>234</v>
      </c>
      <c r="B1875" s="14" t="s">
        <v>235</v>
      </c>
      <c r="C1875" s="34">
        <v>42849</v>
      </c>
      <c r="D1875" s="15">
        <v>53330</v>
      </c>
      <c r="E1875" s="15">
        <v>53180</v>
      </c>
      <c r="F1875" s="15">
        <v>0</v>
      </c>
      <c r="G1875" s="15">
        <v>0</v>
      </c>
      <c r="H1875" s="15">
        <v>0</v>
      </c>
      <c r="I1875" s="15">
        <v>150</v>
      </c>
      <c r="J1875" s="15">
        <v>3291.45</v>
      </c>
      <c r="K1875" s="15">
        <v>0</v>
      </c>
      <c r="L1875" s="15">
        <v>1260</v>
      </c>
      <c r="M1875" s="15">
        <v>800</v>
      </c>
      <c r="N1875" s="15">
        <v>7600</v>
      </c>
      <c r="O1875" s="15">
        <v>51436.95</v>
      </c>
      <c r="P1875" s="15">
        <v>0</v>
      </c>
      <c r="Q1875" s="15">
        <v>0</v>
      </c>
      <c r="R1875" s="15">
        <v>14844.5</v>
      </c>
      <c r="S1875" s="15">
        <v>53180</v>
      </c>
      <c r="T1875" s="15">
        <v>12751.35</v>
      </c>
      <c r="U1875" s="15">
        <v>0</v>
      </c>
      <c r="V1875" s="15">
        <v>350.1</v>
      </c>
      <c r="W1875" s="15">
        <v>58681.45</v>
      </c>
      <c r="X1875" s="16">
        <v>0</v>
      </c>
      <c r="Y1875" s="16">
        <v>0</v>
      </c>
      <c r="Z1875" s="16">
        <v>0</v>
      </c>
      <c r="AA1875" s="16">
        <v>0</v>
      </c>
      <c r="AB1875" s="16">
        <v>0</v>
      </c>
      <c r="AC1875" s="16">
        <v>0</v>
      </c>
      <c r="AD1875" s="15">
        <v>0</v>
      </c>
      <c r="AE1875" s="15">
        <v>46085.5</v>
      </c>
      <c r="AF1875" s="17">
        <v>0</v>
      </c>
      <c r="AG1875" s="17">
        <v>0</v>
      </c>
      <c r="AH1875" s="17">
        <v>0</v>
      </c>
      <c r="AI1875" s="17">
        <v>0</v>
      </c>
      <c r="AJ1875" s="17">
        <v>0</v>
      </c>
      <c r="AK1875" s="17">
        <v>0</v>
      </c>
      <c r="AL1875" s="18">
        <v>610</v>
      </c>
      <c r="AM1875" s="18">
        <v>645</v>
      </c>
      <c r="AN1875" s="35">
        <v>42852</v>
      </c>
      <c r="AO1875" s="35">
        <v>42850</v>
      </c>
      <c r="AP1875" s="23" t="s">
        <v>50</v>
      </c>
      <c r="AQ1875" s="36">
        <v>42851.3984837963</v>
      </c>
      <c r="AR1875" s="20" t="s">
        <v>71</v>
      </c>
      <c r="AS1875" s="25" t="s">
        <v>50</v>
      </c>
      <c r="AT1875" s="37">
        <v>42851.483703703707</v>
      </c>
      <c r="AU1875" s="21" t="s">
        <v>51</v>
      </c>
    </row>
    <row r="1876" spans="1:47" x14ac:dyDescent="0.2">
      <c r="A1876" s="4" t="s">
        <v>234</v>
      </c>
      <c r="B1876" s="14" t="s">
        <v>235</v>
      </c>
      <c r="C1876" s="34">
        <v>42850</v>
      </c>
      <c r="D1876" s="15">
        <v>31895</v>
      </c>
      <c r="E1876" s="15">
        <v>31595</v>
      </c>
      <c r="F1876" s="15">
        <v>0</v>
      </c>
      <c r="G1876" s="15">
        <v>0</v>
      </c>
      <c r="H1876" s="15">
        <v>0</v>
      </c>
      <c r="I1876" s="15">
        <v>300</v>
      </c>
      <c r="J1876" s="15">
        <v>2310.87</v>
      </c>
      <c r="K1876" s="15">
        <v>0</v>
      </c>
      <c r="L1876" s="15">
        <v>610</v>
      </c>
      <c r="M1876" s="15">
        <v>770</v>
      </c>
      <c r="N1876" s="15">
        <v>2900</v>
      </c>
      <c r="O1876" s="15">
        <v>28496.57</v>
      </c>
      <c r="P1876" s="15">
        <v>0</v>
      </c>
      <c r="Q1876" s="15">
        <v>0</v>
      </c>
      <c r="R1876" s="15">
        <v>9989.2999999999993</v>
      </c>
      <c r="S1876" s="15">
        <v>31595</v>
      </c>
      <c r="T1876" s="15">
        <v>6649.41</v>
      </c>
      <c r="U1876" s="15">
        <v>0</v>
      </c>
      <c r="V1876" s="15">
        <v>241.46</v>
      </c>
      <c r="W1876" s="15">
        <v>35585.870000000003</v>
      </c>
      <c r="X1876" s="16">
        <v>0</v>
      </c>
      <c r="Y1876" s="16">
        <v>0</v>
      </c>
      <c r="Z1876" s="16">
        <v>0</v>
      </c>
      <c r="AA1876" s="16">
        <v>0</v>
      </c>
      <c r="AB1876" s="16">
        <v>0</v>
      </c>
      <c r="AC1876" s="16">
        <v>0</v>
      </c>
      <c r="AD1876" s="15">
        <v>0</v>
      </c>
      <c r="AE1876" s="15">
        <v>24805.7</v>
      </c>
      <c r="AF1876" s="17">
        <v>0</v>
      </c>
      <c r="AG1876" s="17">
        <v>0</v>
      </c>
      <c r="AH1876" s="17">
        <v>0</v>
      </c>
      <c r="AI1876" s="17">
        <v>0</v>
      </c>
      <c r="AJ1876" s="17">
        <v>0</v>
      </c>
      <c r="AK1876" s="17">
        <v>0</v>
      </c>
      <c r="AL1876" s="18">
        <v>421</v>
      </c>
      <c r="AM1876" s="18">
        <v>426</v>
      </c>
      <c r="AN1876" s="35">
        <v>42853</v>
      </c>
      <c r="AO1876" s="35">
        <v>42851</v>
      </c>
      <c r="AP1876" s="23" t="s">
        <v>50</v>
      </c>
      <c r="AQ1876" s="36">
        <v>42851.780358796299</v>
      </c>
      <c r="AR1876" s="20" t="s">
        <v>71</v>
      </c>
      <c r="AS1876" s="25" t="s">
        <v>50</v>
      </c>
      <c r="AT1876" s="37">
        <v>42852.415972222225</v>
      </c>
      <c r="AU1876" s="21" t="s">
        <v>51</v>
      </c>
    </row>
    <row r="1877" spans="1:47" x14ac:dyDescent="0.2">
      <c r="A1877" s="4" t="s">
        <v>234</v>
      </c>
      <c r="B1877" s="14" t="s">
        <v>235</v>
      </c>
      <c r="C1877" s="34">
        <v>42851</v>
      </c>
      <c r="D1877" s="15">
        <v>34585</v>
      </c>
      <c r="E1877" s="15">
        <v>34335</v>
      </c>
      <c r="F1877" s="15">
        <v>0</v>
      </c>
      <c r="G1877" s="15">
        <v>0</v>
      </c>
      <c r="H1877" s="15">
        <v>0</v>
      </c>
      <c r="I1877" s="15">
        <v>250</v>
      </c>
      <c r="J1877" s="15">
        <v>3022.8</v>
      </c>
      <c r="K1877" s="15">
        <v>0</v>
      </c>
      <c r="L1877" s="15">
        <v>670</v>
      </c>
      <c r="M1877" s="15">
        <v>1135</v>
      </c>
      <c r="N1877" s="15">
        <v>6700</v>
      </c>
      <c r="O1877" s="15">
        <v>34046.800000000003</v>
      </c>
      <c r="P1877" s="15">
        <v>0</v>
      </c>
      <c r="Q1877" s="15">
        <v>0</v>
      </c>
      <c r="R1877" s="15">
        <v>12066</v>
      </c>
      <c r="S1877" s="15">
        <v>34335</v>
      </c>
      <c r="T1877" s="15">
        <v>11461.97</v>
      </c>
      <c r="U1877" s="15">
        <v>0</v>
      </c>
      <c r="V1877" s="15">
        <v>315.83</v>
      </c>
      <c r="W1877" s="15">
        <v>39412.800000000003</v>
      </c>
      <c r="X1877" s="16">
        <v>0</v>
      </c>
      <c r="Y1877" s="16">
        <v>0</v>
      </c>
      <c r="Z1877" s="16">
        <v>0</v>
      </c>
      <c r="AA1877" s="16">
        <v>0</v>
      </c>
      <c r="AB1877" s="16">
        <v>0</v>
      </c>
      <c r="AC1877" s="16">
        <v>0</v>
      </c>
      <c r="AD1877" s="15">
        <v>0</v>
      </c>
      <c r="AE1877" s="15">
        <v>29219</v>
      </c>
      <c r="AF1877" s="17">
        <v>0</v>
      </c>
      <c r="AG1877" s="17">
        <v>0</v>
      </c>
      <c r="AH1877" s="17">
        <v>0</v>
      </c>
      <c r="AI1877" s="17">
        <v>0</v>
      </c>
      <c r="AJ1877" s="17">
        <v>0</v>
      </c>
      <c r="AK1877" s="17">
        <v>0</v>
      </c>
      <c r="AL1877" s="18">
        <v>388</v>
      </c>
      <c r="AM1877" s="18">
        <v>402</v>
      </c>
      <c r="AN1877" s="35">
        <v>42857</v>
      </c>
      <c r="AO1877" s="35">
        <v>42852</v>
      </c>
      <c r="AP1877" s="23" t="s">
        <v>50</v>
      </c>
      <c r="AQ1877" s="36">
        <v>42852.782048611109</v>
      </c>
      <c r="AR1877" s="20" t="s">
        <v>71</v>
      </c>
      <c r="AS1877" s="25" t="s">
        <v>50</v>
      </c>
      <c r="AT1877" s="37">
        <v>42853.463414351849</v>
      </c>
      <c r="AU1877" s="21" t="s">
        <v>51</v>
      </c>
    </row>
    <row r="1878" spans="1:47" x14ac:dyDescent="0.2">
      <c r="A1878" s="4" t="s">
        <v>234</v>
      </c>
      <c r="B1878" s="14" t="s">
        <v>235</v>
      </c>
      <c r="C1878" s="34">
        <v>42852</v>
      </c>
      <c r="D1878" s="15">
        <v>31445</v>
      </c>
      <c r="E1878" s="15">
        <v>31245</v>
      </c>
      <c r="F1878" s="15">
        <v>0</v>
      </c>
      <c r="G1878" s="15">
        <v>0</v>
      </c>
      <c r="H1878" s="15">
        <v>0</v>
      </c>
      <c r="I1878" s="15">
        <v>200</v>
      </c>
      <c r="J1878" s="15">
        <v>2920.35</v>
      </c>
      <c r="K1878" s="15">
        <v>0</v>
      </c>
      <c r="L1878" s="15">
        <v>795</v>
      </c>
      <c r="M1878" s="15">
        <v>300</v>
      </c>
      <c r="N1878" s="15">
        <v>4400</v>
      </c>
      <c r="O1878" s="15">
        <v>30770.65</v>
      </c>
      <c r="P1878" s="15">
        <v>0</v>
      </c>
      <c r="Q1878" s="15">
        <v>0</v>
      </c>
      <c r="R1878" s="15">
        <v>9089.7000000000007</v>
      </c>
      <c r="S1878" s="15">
        <v>31245</v>
      </c>
      <c r="T1878" s="15">
        <v>8352.66</v>
      </c>
      <c r="U1878" s="15">
        <v>0</v>
      </c>
      <c r="V1878" s="15">
        <v>262.69</v>
      </c>
      <c r="W1878" s="15">
        <v>35460.35</v>
      </c>
      <c r="X1878" s="16">
        <v>0</v>
      </c>
      <c r="Y1878" s="16">
        <v>0</v>
      </c>
      <c r="Z1878" s="16">
        <v>0</v>
      </c>
      <c r="AA1878" s="16">
        <v>0</v>
      </c>
      <c r="AB1878" s="16">
        <v>0</v>
      </c>
      <c r="AC1878" s="16">
        <v>0</v>
      </c>
      <c r="AD1878" s="15">
        <v>0</v>
      </c>
      <c r="AE1878" s="15">
        <v>26755.3</v>
      </c>
      <c r="AF1878" s="17">
        <v>0</v>
      </c>
      <c r="AG1878" s="17">
        <v>0</v>
      </c>
      <c r="AH1878" s="17">
        <v>0</v>
      </c>
      <c r="AI1878" s="17">
        <v>0</v>
      </c>
      <c r="AJ1878" s="17">
        <v>0</v>
      </c>
      <c r="AK1878" s="17">
        <v>0</v>
      </c>
      <c r="AL1878" s="18">
        <v>418</v>
      </c>
      <c r="AM1878" s="18">
        <v>423</v>
      </c>
      <c r="AN1878" s="35">
        <v>42858</v>
      </c>
      <c r="AO1878" s="35">
        <v>42853</v>
      </c>
      <c r="AP1878" s="23" t="s">
        <v>50</v>
      </c>
      <c r="AQ1878" s="36">
        <v>42855.84270833333</v>
      </c>
      <c r="AR1878" s="20" t="s">
        <v>51</v>
      </c>
      <c r="AS1878" s="25" t="s">
        <v>50</v>
      </c>
      <c r="AT1878" s="37">
        <v>42857.468946759262</v>
      </c>
      <c r="AU1878" s="21" t="s">
        <v>51</v>
      </c>
    </row>
    <row r="1879" spans="1:47" x14ac:dyDescent="0.2">
      <c r="A1879" s="4" t="s">
        <v>234</v>
      </c>
      <c r="B1879" s="14" t="s">
        <v>235</v>
      </c>
      <c r="C1879" s="34">
        <v>42853</v>
      </c>
      <c r="D1879" s="15">
        <v>34835</v>
      </c>
      <c r="E1879" s="15">
        <v>34435</v>
      </c>
      <c r="F1879" s="15">
        <v>100</v>
      </c>
      <c r="G1879" s="15">
        <v>0</v>
      </c>
      <c r="H1879" s="15">
        <v>0</v>
      </c>
      <c r="I1879" s="15">
        <v>300</v>
      </c>
      <c r="J1879" s="15">
        <v>2756.76</v>
      </c>
      <c r="K1879" s="15">
        <v>0</v>
      </c>
      <c r="L1879" s="15">
        <v>1010</v>
      </c>
      <c r="M1879" s="15">
        <v>675</v>
      </c>
      <c r="N1879" s="15">
        <v>6400</v>
      </c>
      <c r="O1879" s="15">
        <v>34050.36</v>
      </c>
      <c r="P1879" s="15">
        <v>0</v>
      </c>
      <c r="Q1879" s="15">
        <v>0</v>
      </c>
      <c r="R1879" s="15">
        <v>11626.4</v>
      </c>
      <c r="S1879" s="15">
        <v>34435</v>
      </c>
      <c r="T1879" s="15">
        <v>10951.18</v>
      </c>
      <c r="U1879" s="15">
        <v>0</v>
      </c>
      <c r="V1879" s="15">
        <v>290.58</v>
      </c>
      <c r="W1879" s="15">
        <v>39276.76</v>
      </c>
      <c r="X1879" s="16">
        <v>0</v>
      </c>
      <c r="Y1879" s="16">
        <v>0</v>
      </c>
      <c r="Z1879" s="16">
        <v>0</v>
      </c>
      <c r="AA1879" s="16">
        <v>0</v>
      </c>
      <c r="AB1879" s="16">
        <v>0</v>
      </c>
      <c r="AC1879" s="16">
        <v>0</v>
      </c>
      <c r="AD1879" s="15">
        <v>0</v>
      </c>
      <c r="AE1879" s="15">
        <v>29608.6</v>
      </c>
      <c r="AF1879" s="17">
        <v>0</v>
      </c>
      <c r="AG1879" s="17">
        <v>0</v>
      </c>
      <c r="AH1879" s="17">
        <v>0</v>
      </c>
      <c r="AI1879" s="17">
        <v>0</v>
      </c>
      <c r="AJ1879" s="17">
        <v>0</v>
      </c>
      <c r="AK1879" s="17">
        <v>0</v>
      </c>
      <c r="AL1879" s="18">
        <v>417</v>
      </c>
      <c r="AM1879" s="18">
        <v>429</v>
      </c>
      <c r="AN1879" s="35">
        <v>42859</v>
      </c>
      <c r="AO1879" s="35">
        <v>42854</v>
      </c>
      <c r="AP1879" s="23" t="s">
        <v>50</v>
      </c>
      <c r="AQ1879" s="36">
        <v>42857.65079861111</v>
      </c>
      <c r="AR1879" s="20" t="s">
        <v>71</v>
      </c>
      <c r="AS1879" s="25" t="s">
        <v>50</v>
      </c>
      <c r="AT1879" s="37">
        <v>42857.881354166668</v>
      </c>
      <c r="AU1879" s="21" t="s">
        <v>51</v>
      </c>
    </row>
    <row r="1880" spans="1:47" x14ac:dyDescent="0.2">
      <c r="A1880" s="4" t="s">
        <v>234</v>
      </c>
      <c r="B1880" s="14" t="s">
        <v>235</v>
      </c>
      <c r="C1880" s="34">
        <v>42854</v>
      </c>
      <c r="D1880" s="15">
        <v>29180</v>
      </c>
      <c r="E1880" s="15">
        <v>28980</v>
      </c>
      <c r="F1880" s="15">
        <v>0</v>
      </c>
      <c r="G1880" s="15">
        <v>0</v>
      </c>
      <c r="H1880" s="15">
        <v>0</v>
      </c>
      <c r="I1880" s="15">
        <v>200</v>
      </c>
      <c r="J1880" s="15">
        <v>2151.75</v>
      </c>
      <c r="K1880" s="15">
        <v>0</v>
      </c>
      <c r="L1880" s="15">
        <v>620</v>
      </c>
      <c r="M1880" s="15">
        <v>375</v>
      </c>
      <c r="N1880" s="15">
        <v>3700</v>
      </c>
      <c r="O1880" s="15">
        <v>25868.65</v>
      </c>
      <c r="P1880" s="15">
        <v>0</v>
      </c>
      <c r="Q1880" s="15">
        <v>0</v>
      </c>
      <c r="R1880" s="15">
        <v>10158.1</v>
      </c>
      <c r="S1880" s="15">
        <v>28980</v>
      </c>
      <c r="T1880" s="15">
        <v>6840.89</v>
      </c>
      <c r="U1880" s="15">
        <v>0</v>
      </c>
      <c r="V1880" s="15">
        <v>205.86</v>
      </c>
      <c r="W1880" s="15">
        <v>32326.75</v>
      </c>
      <c r="X1880" s="16">
        <v>0</v>
      </c>
      <c r="Y1880" s="16">
        <v>0</v>
      </c>
      <c r="Z1880" s="16">
        <v>0</v>
      </c>
      <c r="AA1880" s="16">
        <v>0</v>
      </c>
      <c r="AB1880" s="16">
        <v>0</v>
      </c>
      <c r="AC1880" s="16">
        <v>0</v>
      </c>
      <c r="AD1880" s="15">
        <v>0</v>
      </c>
      <c r="AE1880" s="15">
        <v>22721.9</v>
      </c>
      <c r="AF1880" s="17">
        <v>0</v>
      </c>
      <c r="AG1880" s="17">
        <v>0</v>
      </c>
      <c r="AH1880" s="17">
        <v>0</v>
      </c>
      <c r="AI1880" s="17">
        <v>0</v>
      </c>
      <c r="AJ1880" s="17">
        <v>0</v>
      </c>
      <c r="AK1880" s="17">
        <v>0</v>
      </c>
      <c r="AL1880" s="18">
        <v>382</v>
      </c>
      <c r="AM1880" s="18">
        <v>388</v>
      </c>
      <c r="AN1880" s="35">
        <v>42859</v>
      </c>
      <c r="AO1880" s="35">
        <v>42857</v>
      </c>
      <c r="AP1880" s="23" t="s">
        <v>50</v>
      </c>
      <c r="AQ1880" s="36">
        <v>42857.760034722225</v>
      </c>
      <c r="AR1880" s="20" t="s">
        <v>71</v>
      </c>
      <c r="AS1880" s="25" t="s">
        <v>50</v>
      </c>
      <c r="AT1880" s="37">
        <v>42857.881354166668</v>
      </c>
      <c r="AU1880" s="21" t="s">
        <v>51</v>
      </c>
    </row>
    <row r="1881" spans="1:47" x14ac:dyDescent="0.2">
      <c r="A1881" s="4" t="s">
        <v>236</v>
      </c>
      <c r="B1881" s="14" t="s">
        <v>237</v>
      </c>
      <c r="C1881" s="34">
        <v>42826</v>
      </c>
      <c r="D1881" s="15">
        <v>45365</v>
      </c>
      <c r="E1881" s="15">
        <v>45165</v>
      </c>
      <c r="F1881" s="15">
        <v>0</v>
      </c>
      <c r="G1881" s="15">
        <v>0</v>
      </c>
      <c r="H1881" s="15">
        <v>0</v>
      </c>
      <c r="I1881" s="15">
        <v>200</v>
      </c>
      <c r="J1881" s="15">
        <v>4481.28</v>
      </c>
      <c r="K1881" s="15">
        <v>0</v>
      </c>
      <c r="L1881" s="15">
        <v>520</v>
      </c>
      <c r="M1881" s="15">
        <v>50</v>
      </c>
      <c r="N1881" s="15">
        <v>1400</v>
      </c>
      <c r="O1881" s="15">
        <v>47307.28</v>
      </c>
      <c r="P1881" s="15">
        <v>0</v>
      </c>
      <c r="Q1881" s="15">
        <v>2729</v>
      </c>
      <c r="R1881" s="15">
        <v>1780</v>
      </c>
      <c r="S1881" s="15">
        <v>45165</v>
      </c>
      <c r="T1881" s="15">
        <v>6320.82</v>
      </c>
      <c r="U1881" s="15">
        <v>0</v>
      </c>
      <c r="V1881" s="15">
        <v>330.46</v>
      </c>
      <c r="W1881" s="15">
        <v>50416.28</v>
      </c>
      <c r="X1881" s="16">
        <v>0</v>
      </c>
      <c r="Y1881" s="16">
        <v>0</v>
      </c>
      <c r="Z1881" s="16">
        <v>0</v>
      </c>
      <c r="AA1881" s="16">
        <v>0</v>
      </c>
      <c r="AB1881" s="16">
        <v>0</v>
      </c>
      <c r="AC1881" s="16">
        <v>0</v>
      </c>
      <c r="AD1881" s="15">
        <v>0</v>
      </c>
      <c r="AE1881" s="15">
        <v>42256</v>
      </c>
      <c r="AF1881" s="17">
        <v>-54.48</v>
      </c>
      <c r="AG1881" s="17">
        <v>0</v>
      </c>
      <c r="AH1881" s="17">
        <v>0</v>
      </c>
      <c r="AI1881" s="17">
        <v>0</v>
      </c>
      <c r="AJ1881" s="17">
        <v>0</v>
      </c>
      <c r="AK1881" s="17">
        <v>0</v>
      </c>
      <c r="AL1881" s="18">
        <v>451</v>
      </c>
      <c r="AM1881" s="18">
        <v>479</v>
      </c>
      <c r="AN1881" s="35">
        <v>42830</v>
      </c>
      <c r="AO1881" s="35">
        <v>42828</v>
      </c>
      <c r="AP1881" s="23" t="s">
        <v>50</v>
      </c>
      <c r="AQ1881" s="36">
        <v>42829.548043981478</v>
      </c>
      <c r="AR1881" s="20" t="s">
        <v>51</v>
      </c>
      <c r="AS1881" s="25" t="s">
        <v>50</v>
      </c>
      <c r="AT1881" s="37">
        <v>42850.879733796297</v>
      </c>
      <c r="AU1881" s="21" t="s">
        <v>57</v>
      </c>
    </row>
    <row r="1882" spans="1:47" x14ac:dyDescent="0.2">
      <c r="A1882" s="4" t="s">
        <v>236</v>
      </c>
      <c r="B1882" s="14" t="s">
        <v>237</v>
      </c>
      <c r="C1882" s="34">
        <v>42828</v>
      </c>
      <c r="D1882" s="15">
        <v>102485</v>
      </c>
      <c r="E1882" s="15">
        <v>101835</v>
      </c>
      <c r="F1882" s="15">
        <v>0</v>
      </c>
      <c r="G1882" s="15">
        <v>0</v>
      </c>
      <c r="H1882" s="15">
        <v>0</v>
      </c>
      <c r="I1882" s="15">
        <v>650</v>
      </c>
      <c r="J1882" s="15">
        <v>13139.58</v>
      </c>
      <c r="K1882" s="15">
        <v>0</v>
      </c>
      <c r="L1882" s="15">
        <v>850</v>
      </c>
      <c r="M1882" s="15">
        <v>270</v>
      </c>
      <c r="N1882" s="15">
        <v>3400</v>
      </c>
      <c r="O1882" s="15">
        <v>109210.31</v>
      </c>
      <c r="P1882" s="15">
        <v>0</v>
      </c>
      <c r="Q1882" s="15">
        <v>5482.3</v>
      </c>
      <c r="R1882" s="15">
        <v>5451.97</v>
      </c>
      <c r="S1882" s="15">
        <v>101835</v>
      </c>
      <c r="T1882" s="15">
        <v>18309.580000000002</v>
      </c>
      <c r="U1882" s="15">
        <v>0</v>
      </c>
      <c r="V1882" s="15">
        <v>0</v>
      </c>
      <c r="W1882" s="15">
        <v>116744.58</v>
      </c>
      <c r="X1882" s="16">
        <v>0</v>
      </c>
      <c r="Y1882" s="16">
        <v>0</v>
      </c>
      <c r="Z1882" s="16">
        <v>0</v>
      </c>
      <c r="AA1882" s="16">
        <v>0</v>
      </c>
      <c r="AB1882" s="16">
        <v>0</v>
      </c>
      <c r="AC1882" s="16">
        <v>0</v>
      </c>
      <c r="AD1882" s="15">
        <v>0</v>
      </c>
      <c r="AE1882" s="15">
        <v>94950.73</v>
      </c>
      <c r="AF1882" s="17">
        <v>-111.38</v>
      </c>
      <c r="AG1882" s="17">
        <v>0</v>
      </c>
      <c r="AH1882" s="17">
        <v>0</v>
      </c>
      <c r="AI1882" s="17">
        <v>0</v>
      </c>
      <c r="AJ1882" s="17">
        <v>0</v>
      </c>
      <c r="AK1882" s="17">
        <v>0</v>
      </c>
      <c r="AL1882" s="18">
        <v>1351</v>
      </c>
      <c r="AM1882" s="18">
        <v>1394</v>
      </c>
      <c r="AN1882" s="35">
        <v>42832</v>
      </c>
      <c r="AO1882" s="35">
        <v>42829</v>
      </c>
      <c r="AP1882" s="23" t="s">
        <v>50</v>
      </c>
      <c r="AQ1882" s="36">
        <v>42830.87222222222</v>
      </c>
      <c r="AR1882" s="20" t="s">
        <v>51</v>
      </c>
      <c r="AS1882" s="25" t="s">
        <v>50</v>
      </c>
      <c r="AT1882" s="37">
        <v>42850.879733796297</v>
      </c>
      <c r="AU1882" s="21" t="s">
        <v>57</v>
      </c>
    </row>
    <row r="1883" spans="1:47" x14ac:dyDescent="0.2">
      <c r="A1883" s="4" t="s">
        <v>236</v>
      </c>
      <c r="B1883" s="14" t="s">
        <v>237</v>
      </c>
      <c r="C1883" s="34">
        <v>42829</v>
      </c>
      <c r="D1883" s="15">
        <v>74110</v>
      </c>
      <c r="E1883" s="15">
        <v>73360</v>
      </c>
      <c r="F1883" s="15">
        <v>50</v>
      </c>
      <c r="G1883" s="15">
        <v>0</v>
      </c>
      <c r="H1883" s="15">
        <v>0</v>
      </c>
      <c r="I1883" s="15">
        <v>700</v>
      </c>
      <c r="J1883" s="15">
        <v>8617.2000000000007</v>
      </c>
      <c r="K1883" s="15">
        <v>0</v>
      </c>
      <c r="L1883" s="15">
        <v>800</v>
      </c>
      <c r="M1883" s="15">
        <v>1835</v>
      </c>
      <c r="N1883" s="15">
        <v>1900</v>
      </c>
      <c r="O1883" s="15">
        <v>79703.600000000006</v>
      </c>
      <c r="P1883" s="15">
        <v>0</v>
      </c>
      <c r="Q1883" s="15">
        <v>5026.6000000000004</v>
      </c>
      <c r="R1883" s="15">
        <v>2532</v>
      </c>
      <c r="S1883" s="15">
        <v>73360</v>
      </c>
      <c r="T1883" s="15">
        <v>13902.2</v>
      </c>
      <c r="U1883" s="15">
        <v>0</v>
      </c>
      <c r="V1883" s="15">
        <v>0</v>
      </c>
      <c r="W1883" s="15">
        <v>85362.2</v>
      </c>
      <c r="X1883" s="16">
        <v>0</v>
      </c>
      <c r="Y1883" s="16">
        <v>0</v>
      </c>
      <c r="Z1883" s="16">
        <v>0</v>
      </c>
      <c r="AA1883" s="16">
        <v>0</v>
      </c>
      <c r="AB1883" s="16">
        <v>0</v>
      </c>
      <c r="AC1883" s="16">
        <v>0</v>
      </c>
      <c r="AD1883" s="15">
        <v>0</v>
      </c>
      <c r="AE1883" s="15">
        <v>68451.399999999994</v>
      </c>
      <c r="AF1883" s="17">
        <v>-97.17</v>
      </c>
      <c r="AG1883" s="17">
        <v>0</v>
      </c>
      <c r="AH1883" s="17">
        <v>0</v>
      </c>
      <c r="AI1883" s="17">
        <v>0</v>
      </c>
      <c r="AJ1883" s="17">
        <v>0</v>
      </c>
      <c r="AK1883" s="17">
        <v>0</v>
      </c>
      <c r="AL1883" s="18">
        <v>947</v>
      </c>
      <c r="AM1883" s="18">
        <v>963</v>
      </c>
      <c r="AN1883" s="35">
        <v>42835</v>
      </c>
      <c r="AO1883" s="35">
        <v>42830</v>
      </c>
      <c r="AP1883" s="23" t="s">
        <v>50</v>
      </c>
      <c r="AQ1883" s="36">
        <v>42834.916226851848</v>
      </c>
      <c r="AR1883" s="20" t="s">
        <v>51</v>
      </c>
      <c r="AS1883" s="25" t="s">
        <v>50</v>
      </c>
      <c r="AT1883" s="37">
        <v>42850.879733796297</v>
      </c>
      <c r="AU1883" s="21" t="s">
        <v>57</v>
      </c>
    </row>
    <row r="1884" spans="1:47" x14ac:dyDescent="0.2">
      <c r="A1884" s="4" t="s">
        <v>236</v>
      </c>
      <c r="B1884" s="14" t="s">
        <v>237</v>
      </c>
      <c r="C1884" s="34">
        <v>42830</v>
      </c>
      <c r="D1884" s="15">
        <v>66690</v>
      </c>
      <c r="E1884" s="15">
        <v>66040</v>
      </c>
      <c r="F1884" s="15">
        <v>0</v>
      </c>
      <c r="G1884" s="15">
        <v>0</v>
      </c>
      <c r="H1884" s="15">
        <v>0</v>
      </c>
      <c r="I1884" s="15">
        <v>650</v>
      </c>
      <c r="J1884" s="15">
        <v>8031.39</v>
      </c>
      <c r="K1884" s="15">
        <v>0</v>
      </c>
      <c r="L1884" s="15">
        <v>680</v>
      </c>
      <c r="M1884" s="15">
        <v>1005</v>
      </c>
      <c r="N1884" s="15">
        <v>2400</v>
      </c>
      <c r="O1884" s="15">
        <v>69800.789999999994</v>
      </c>
      <c r="P1884" s="15">
        <v>0</v>
      </c>
      <c r="Q1884" s="15">
        <v>4168.7</v>
      </c>
      <c r="R1884" s="15">
        <v>4836.8999999999996</v>
      </c>
      <c r="S1884" s="15">
        <v>66040</v>
      </c>
      <c r="T1884" s="15">
        <v>12766.39</v>
      </c>
      <c r="U1884" s="15">
        <v>0</v>
      </c>
      <c r="V1884" s="15">
        <v>0</v>
      </c>
      <c r="W1884" s="15">
        <v>76406.39</v>
      </c>
      <c r="X1884" s="16">
        <v>0</v>
      </c>
      <c r="Y1884" s="16">
        <v>0</v>
      </c>
      <c r="Z1884" s="16">
        <v>0</v>
      </c>
      <c r="AA1884" s="16">
        <v>0</v>
      </c>
      <c r="AB1884" s="16">
        <v>0</v>
      </c>
      <c r="AC1884" s="16">
        <v>0</v>
      </c>
      <c r="AD1884" s="15">
        <v>0</v>
      </c>
      <c r="AE1884" s="15">
        <v>60084.4</v>
      </c>
      <c r="AF1884" s="17">
        <v>-84.84</v>
      </c>
      <c r="AG1884" s="17">
        <v>0</v>
      </c>
      <c r="AH1884" s="17">
        <v>0</v>
      </c>
      <c r="AI1884" s="17">
        <v>0</v>
      </c>
      <c r="AJ1884" s="17">
        <v>0</v>
      </c>
      <c r="AK1884" s="17">
        <v>0</v>
      </c>
      <c r="AL1884" s="18">
        <v>842</v>
      </c>
      <c r="AM1884" s="18">
        <v>856</v>
      </c>
      <c r="AN1884" s="35">
        <v>42835</v>
      </c>
      <c r="AO1884" s="35">
        <v>42832</v>
      </c>
      <c r="AP1884" s="23" t="s">
        <v>50</v>
      </c>
      <c r="AQ1884" s="36">
        <v>42834.96806712963</v>
      </c>
      <c r="AR1884" s="20" t="s">
        <v>51</v>
      </c>
      <c r="AS1884" s="25" t="s">
        <v>50</v>
      </c>
      <c r="AT1884" s="37">
        <v>42850.879733796297</v>
      </c>
      <c r="AU1884" s="21" t="s">
        <v>57</v>
      </c>
    </row>
    <row r="1885" spans="1:47" x14ac:dyDescent="0.2">
      <c r="A1885" s="4" t="s">
        <v>236</v>
      </c>
      <c r="B1885" s="14" t="s">
        <v>237</v>
      </c>
      <c r="C1885" s="34">
        <v>42832</v>
      </c>
      <c r="D1885" s="15">
        <v>94155</v>
      </c>
      <c r="E1885" s="15">
        <v>93605</v>
      </c>
      <c r="F1885" s="15">
        <v>0</v>
      </c>
      <c r="G1885" s="15">
        <v>0</v>
      </c>
      <c r="H1885" s="15">
        <v>0</v>
      </c>
      <c r="I1885" s="15">
        <v>550</v>
      </c>
      <c r="J1885" s="15">
        <v>9968.07</v>
      </c>
      <c r="K1885" s="15">
        <v>0</v>
      </c>
      <c r="L1885" s="15">
        <v>725</v>
      </c>
      <c r="M1885" s="15">
        <v>1150</v>
      </c>
      <c r="N1885" s="15">
        <v>2900</v>
      </c>
      <c r="O1885" s="15">
        <v>89673.5</v>
      </c>
      <c r="P1885" s="15">
        <v>0</v>
      </c>
      <c r="Q1885" s="15">
        <v>13420.37</v>
      </c>
      <c r="R1885" s="15">
        <v>5804.2</v>
      </c>
      <c r="S1885" s="15">
        <v>93605</v>
      </c>
      <c r="T1885" s="15">
        <v>15293.07</v>
      </c>
      <c r="U1885" s="15">
        <v>0</v>
      </c>
      <c r="V1885" s="15">
        <v>0</v>
      </c>
      <c r="W1885" s="15">
        <v>105998.07</v>
      </c>
      <c r="X1885" s="16">
        <v>0</v>
      </c>
      <c r="Y1885" s="16">
        <v>0</v>
      </c>
      <c r="Z1885" s="16">
        <v>0</v>
      </c>
      <c r="AA1885" s="16">
        <v>0</v>
      </c>
      <c r="AB1885" s="16">
        <v>0</v>
      </c>
      <c r="AC1885" s="16">
        <v>0</v>
      </c>
      <c r="AD1885" s="15">
        <v>0</v>
      </c>
      <c r="AE1885" s="15">
        <v>77830.429999999993</v>
      </c>
      <c r="AF1885" s="17">
        <v>-262.25</v>
      </c>
      <c r="AG1885" s="17">
        <v>0</v>
      </c>
      <c r="AH1885" s="17">
        <v>0</v>
      </c>
      <c r="AI1885" s="17">
        <v>0</v>
      </c>
      <c r="AJ1885" s="17">
        <v>0</v>
      </c>
      <c r="AK1885" s="17">
        <v>0</v>
      </c>
      <c r="AL1885" s="18">
        <v>1179</v>
      </c>
      <c r="AM1885" s="18">
        <v>1211</v>
      </c>
      <c r="AN1885" s="35">
        <v>42837</v>
      </c>
      <c r="AO1885" s="35">
        <v>42833</v>
      </c>
      <c r="AP1885" s="23" t="s">
        <v>50</v>
      </c>
      <c r="AQ1885" s="36">
        <v>42835.626851851855</v>
      </c>
      <c r="AR1885" s="20" t="s">
        <v>51</v>
      </c>
      <c r="AS1885" s="25" t="s">
        <v>50</v>
      </c>
      <c r="AT1885" s="37">
        <v>42850.879733796297</v>
      </c>
      <c r="AU1885" s="21" t="s">
        <v>57</v>
      </c>
    </row>
    <row r="1886" spans="1:47" x14ac:dyDescent="0.2">
      <c r="A1886" s="4" t="s">
        <v>236</v>
      </c>
      <c r="B1886" s="14" t="s">
        <v>237</v>
      </c>
      <c r="C1886" s="34">
        <v>42833</v>
      </c>
      <c r="D1886" s="15">
        <v>49640</v>
      </c>
      <c r="E1886" s="15">
        <v>49440</v>
      </c>
      <c r="F1886" s="15">
        <v>0</v>
      </c>
      <c r="G1886" s="15">
        <v>0</v>
      </c>
      <c r="H1886" s="15">
        <v>0</v>
      </c>
      <c r="I1886" s="15">
        <v>200</v>
      </c>
      <c r="J1886" s="15">
        <v>3742.95</v>
      </c>
      <c r="K1886" s="15">
        <v>0</v>
      </c>
      <c r="L1886" s="15">
        <v>350</v>
      </c>
      <c r="M1886" s="15">
        <v>225</v>
      </c>
      <c r="N1886" s="15">
        <v>0</v>
      </c>
      <c r="O1886" s="15">
        <v>44341.75</v>
      </c>
      <c r="P1886" s="15">
        <v>0</v>
      </c>
      <c r="Q1886" s="15">
        <v>8440.5</v>
      </c>
      <c r="R1886" s="15">
        <v>1175.7</v>
      </c>
      <c r="S1886" s="15">
        <v>49440</v>
      </c>
      <c r="T1886" s="15">
        <v>4517.95</v>
      </c>
      <c r="U1886" s="15">
        <v>0</v>
      </c>
      <c r="V1886" s="15">
        <v>0</v>
      </c>
      <c r="W1886" s="15">
        <v>53957.95</v>
      </c>
      <c r="X1886" s="16">
        <v>0</v>
      </c>
      <c r="Y1886" s="16">
        <v>0</v>
      </c>
      <c r="Z1886" s="16">
        <v>0</v>
      </c>
      <c r="AA1886" s="16">
        <v>0</v>
      </c>
      <c r="AB1886" s="16">
        <v>0</v>
      </c>
      <c r="AC1886" s="16">
        <v>0</v>
      </c>
      <c r="AD1886" s="15">
        <v>0</v>
      </c>
      <c r="AE1886" s="15">
        <v>40023.800000000003</v>
      </c>
      <c r="AF1886" s="17">
        <v>-110.19</v>
      </c>
      <c r="AG1886" s="17">
        <v>0</v>
      </c>
      <c r="AH1886" s="17">
        <v>0</v>
      </c>
      <c r="AI1886" s="17">
        <v>0</v>
      </c>
      <c r="AJ1886" s="17">
        <v>0</v>
      </c>
      <c r="AK1886" s="17">
        <v>0</v>
      </c>
      <c r="AL1886" s="18">
        <v>537</v>
      </c>
      <c r="AM1886" s="18">
        <v>565</v>
      </c>
      <c r="AN1886" s="35">
        <v>42837</v>
      </c>
      <c r="AO1886" s="35">
        <v>42835</v>
      </c>
      <c r="AP1886" s="23" t="s">
        <v>50</v>
      </c>
      <c r="AQ1886" s="36">
        <v>42836.582129629627</v>
      </c>
      <c r="AR1886" s="20" t="s">
        <v>51</v>
      </c>
      <c r="AS1886" s="25" t="s">
        <v>50</v>
      </c>
      <c r="AT1886" s="37">
        <v>42850.879733796297</v>
      </c>
      <c r="AU1886" s="21" t="s">
        <v>57</v>
      </c>
    </row>
    <row r="1887" spans="1:47" x14ac:dyDescent="0.2">
      <c r="A1887" s="4" t="s">
        <v>236</v>
      </c>
      <c r="B1887" s="14" t="s">
        <v>237</v>
      </c>
      <c r="C1887" s="34">
        <v>42835</v>
      </c>
      <c r="D1887" s="15">
        <v>75040</v>
      </c>
      <c r="E1887" s="15">
        <v>74590</v>
      </c>
      <c r="F1887" s="15">
        <v>0</v>
      </c>
      <c r="G1887" s="15">
        <v>0</v>
      </c>
      <c r="H1887" s="15">
        <v>0</v>
      </c>
      <c r="I1887" s="15">
        <v>450</v>
      </c>
      <c r="J1887" s="15">
        <v>4725.63</v>
      </c>
      <c r="K1887" s="15">
        <v>0</v>
      </c>
      <c r="L1887" s="15">
        <v>1270</v>
      </c>
      <c r="M1887" s="15">
        <v>815</v>
      </c>
      <c r="N1887" s="15">
        <v>1100</v>
      </c>
      <c r="O1887" s="15">
        <v>66342.95</v>
      </c>
      <c r="P1887" s="15">
        <v>0</v>
      </c>
      <c r="Q1887" s="15">
        <v>13805.02</v>
      </c>
      <c r="R1887" s="15">
        <v>2802.66</v>
      </c>
      <c r="S1887" s="15">
        <v>74590</v>
      </c>
      <c r="T1887" s="15">
        <v>8360.6299999999992</v>
      </c>
      <c r="U1887" s="15">
        <v>0</v>
      </c>
      <c r="V1887" s="15">
        <v>0</v>
      </c>
      <c r="W1887" s="15">
        <v>81850.63</v>
      </c>
      <c r="X1887" s="16">
        <v>0</v>
      </c>
      <c r="Y1887" s="16">
        <v>0</v>
      </c>
      <c r="Z1887" s="16">
        <v>0</v>
      </c>
      <c r="AA1887" s="16">
        <v>0</v>
      </c>
      <c r="AB1887" s="16">
        <v>0</v>
      </c>
      <c r="AC1887" s="16">
        <v>0</v>
      </c>
      <c r="AD1887" s="15">
        <v>0</v>
      </c>
      <c r="AE1887" s="15">
        <v>59532.32</v>
      </c>
      <c r="AF1887" s="17">
        <v>-90.91</v>
      </c>
      <c r="AG1887" s="17">
        <v>0</v>
      </c>
      <c r="AH1887" s="17">
        <v>0</v>
      </c>
      <c r="AI1887" s="17">
        <v>0</v>
      </c>
      <c r="AJ1887" s="17">
        <v>0</v>
      </c>
      <c r="AK1887" s="17">
        <v>0</v>
      </c>
      <c r="AL1887" s="18">
        <v>804</v>
      </c>
      <c r="AM1887" s="18">
        <v>844</v>
      </c>
      <c r="AN1887" s="35">
        <v>42842</v>
      </c>
      <c r="AO1887" s="35">
        <v>42836</v>
      </c>
      <c r="AP1887" s="23" t="s">
        <v>50</v>
      </c>
      <c r="AQ1887" s="36">
        <v>42837.456863425927</v>
      </c>
      <c r="AR1887" s="20" t="s">
        <v>51</v>
      </c>
      <c r="AS1887" s="25" t="s">
        <v>50</v>
      </c>
      <c r="AT1887" s="37">
        <v>42850.879733796297</v>
      </c>
      <c r="AU1887" s="21" t="s">
        <v>57</v>
      </c>
    </row>
    <row r="1888" spans="1:47" x14ac:dyDescent="0.2">
      <c r="A1888" s="4" t="s">
        <v>236</v>
      </c>
      <c r="B1888" s="14" t="s">
        <v>237</v>
      </c>
      <c r="C1888" s="34">
        <v>42836</v>
      </c>
      <c r="D1888" s="15">
        <v>19080</v>
      </c>
      <c r="E1888" s="15">
        <v>18730</v>
      </c>
      <c r="F1888" s="15">
        <v>0</v>
      </c>
      <c r="G1888" s="15">
        <v>0</v>
      </c>
      <c r="H1888" s="15">
        <v>0</v>
      </c>
      <c r="I1888" s="15">
        <v>350</v>
      </c>
      <c r="J1888" s="15">
        <v>850.5</v>
      </c>
      <c r="K1888" s="15">
        <v>0</v>
      </c>
      <c r="L1888" s="15">
        <v>435</v>
      </c>
      <c r="M1888" s="15">
        <v>265</v>
      </c>
      <c r="N1888" s="15">
        <v>2300</v>
      </c>
      <c r="O1888" s="15">
        <v>20789.2</v>
      </c>
      <c r="P1888" s="15">
        <v>0</v>
      </c>
      <c r="Q1888" s="15">
        <v>333.5</v>
      </c>
      <c r="R1888" s="15">
        <v>1807.8</v>
      </c>
      <c r="S1888" s="15">
        <v>18730</v>
      </c>
      <c r="T1888" s="15">
        <v>4200.5</v>
      </c>
      <c r="U1888" s="15">
        <v>0</v>
      </c>
      <c r="V1888" s="15">
        <v>0</v>
      </c>
      <c r="W1888" s="15">
        <v>20630.5</v>
      </c>
      <c r="X1888" s="16">
        <v>0</v>
      </c>
      <c r="Y1888" s="16">
        <v>0</v>
      </c>
      <c r="Z1888" s="16">
        <v>0</v>
      </c>
      <c r="AA1888" s="16">
        <v>0</v>
      </c>
      <c r="AB1888" s="16">
        <v>0</v>
      </c>
      <c r="AC1888" s="16">
        <v>0</v>
      </c>
      <c r="AD1888" s="15">
        <v>0</v>
      </c>
      <c r="AE1888" s="15">
        <v>19238.7</v>
      </c>
      <c r="AF1888" s="17">
        <v>-3.23</v>
      </c>
      <c r="AG1888" s="17">
        <v>0</v>
      </c>
      <c r="AH1888" s="17">
        <v>0</v>
      </c>
      <c r="AI1888" s="17">
        <v>0</v>
      </c>
      <c r="AJ1888" s="17">
        <v>0</v>
      </c>
      <c r="AK1888" s="17">
        <v>0</v>
      </c>
      <c r="AL1888" s="18">
        <v>228</v>
      </c>
      <c r="AM1888" s="18">
        <v>236</v>
      </c>
      <c r="AN1888" s="35">
        <v>42843</v>
      </c>
      <c r="AO1888" s="35">
        <v>42837</v>
      </c>
      <c r="AP1888" s="23" t="s">
        <v>50</v>
      </c>
      <c r="AQ1888" s="36">
        <v>42841.686249999999</v>
      </c>
      <c r="AR1888" s="20" t="s">
        <v>51</v>
      </c>
      <c r="AS1888" s="25" t="s">
        <v>50</v>
      </c>
      <c r="AT1888" s="37">
        <v>42850.879733796297</v>
      </c>
      <c r="AU1888" s="21" t="s">
        <v>57</v>
      </c>
    </row>
    <row r="1889" spans="1:47" x14ac:dyDescent="0.2">
      <c r="A1889" s="4" t="s">
        <v>236</v>
      </c>
      <c r="B1889" s="14" t="s">
        <v>237</v>
      </c>
      <c r="C1889" s="34">
        <v>42837</v>
      </c>
      <c r="D1889" s="15">
        <v>8195</v>
      </c>
      <c r="E1889" s="15">
        <v>8095</v>
      </c>
      <c r="F1889" s="15">
        <v>0</v>
      </c>
      <c r="G1889" s="15">
        <v>0</v>
      </c>
      <c r="H1889" s="15">
        <v>0</v>
      </c>
      <c r="I1889" s="15">
        <v>100</v>
      </c>
      <c r="J1889" s="15">
        <v>225.9</v>
      </c>
      <c r="K1889" s="15">
        <v>0</v>
      </c>
      <c r="L1889" s="15">
        <v>130</v>
      </c>
      <c r="M1889" s="15">
        <v>0</v>
      </c>
      <c r="N1889" s="15">
        <v>0</v>
      </c>
      <c r="O1889" s="15">
        <v>8320.9</v>
      </c>
      <c r="P1889" s="15">
        <v>0</v>
      </c>
      <c r="Q1889" s="15">
        <v>230</v>
      </c>
      <c r="R1889" s="15">
        <v>0</v>
      </c>
      <c r="S1889" s="15">
        <v>8095</v>
      </c>
      <c r="T1889" s="15">
        <v>455.9</v>
      </c>
      <c r="U1889" s="15">
        <v>0</v>
      </c>
      <c r="V1889" s="15">
        <v>0</v>
      </c>
      <c r="W1889" s="15">
        <v>8550.9</v>
      </c>
      <c r="X1889" s="16">
        <v>0</v>
      </c>
      <c r="Y1889" s="16">
        <v>0</v>
      </c>
      <c r="Z1889" s="16">
        <v>0</v>
      </c>
      <c r="AA1889" s="16">
        <v>0</v>
      </c>
      <c r="AB1889" s="16">
        <v>0</v>
      </c>
      <c r="AC1889" s="16">
        <v>0</v>
      </c>
      <c r="AD1889" s="15">
        <v>0</v>
      </c>
      <c r="AE1889" s="15">
        <v>7965</v>
      </c>
      <c r="AF1889" s="17">
        <v>-2.72</v>
      </c>
      <c r="AG1889" s="17">
        <v>0</v>
      </c>
      <c r="AH1889" s="17">
        <v>0</v>
      </c>
      <c r="AI1889" s="17">
        <v>0</v>
      </c>
      <c r="AJ1889" s="17">
        <v>0</v>
      </c>
      <c r="AK1889" s="17">
        <v>0</v>
      </c>
      <c r="AL1889" s="18">
        <v>63</v>
      </c>
      <c r="AM1889" s="18">
        <v>68</v>
      </c>
      <c r="AN1889" s="35">
        <v>42844</v>
      </c>
      <c r="AO1889" s="35">
        <v>42838</v>
      </c>
      <c r="AP1889" s="23" t="s">
        <v>50</v>
      </c>
      <c r="AQ1889" s="36">
        <v>42842.380219907405</v>
      </c>
      <c r="AR1889" s="20" t="s">
        <v>51</v>
      </c>
      <c r="AS1889" s="25" t="s">
        <v>50</v>
      </c>
      <c r="AT1889" s="37">
        <v>42850.879733796297</v>
      </c>
      <c r="AU1889" s="21" t="s">
        <v>57</v>
      </c>
    </row>
    <row r="1890" spans="1:47" x14ac:dyDescent="0.2">
      <c r="A1890" s="4" t="s">
        <v>236</v>
      </c>
      <c r="B1890" s="14" t="s">
        <v>237</v>
      </c>
      <c r="C1890" s="34">
        <v>42842</v>
      </c>
      <c r="D1890" s="15">
        <v>72710</v>
      </c>
      <c r="E1890" s="15">
        <v>71960</v>
      </c>
      <c r="F1890" s="15">
        <v>0</v>
      </c>
      <c r="G1890" s="15">
        <v>0</v>
      </c>
      <c r="H1890" s="15">
        <v>0</v>
      </c>
      <c r="I1890" s="15">
        <v>750</v>
      </c>
      <c r="J1890" s="15">
        <v>10758.84</v>
      </c>
      <c r="K1890" s="15">
        <v>0</v>
      </c>
      <c r="L1890" s="15">
        <v>720</v>
      </c>
      <c r="M1890" s="15">
        <v>120</v>
      </c>
      <c r="N1890" s="15">
        <v>6400</v>
      </c>
      <c r="O1890" s="15">
        <v>61742.01</v>
      </c>
      <c r="P1890" s="15">
        <v>0</v>
      </c>
      <c r="Q1890" s="15">
        <v>17852.3</v>
      </c>
      <c r="R1890" s="15">
        <v>11114.53</v>
      </c>
      <c r="S1890" s="15">
        <v>71960</v>
      </c>
      <c r="T1890" s="15">
        <v>18748.84</v>
      </c>
      <c r="U1890" s="15">
        <v>0</v>
      </c>
      <c r="V1890" s="15">
        <v>0</v>
      </c>
      <c r="W1890" s="15">
        <v>84308.84</v>
      </c>
      <c r="X1890" s="16">
        <v>0</v>
      </c>
      <c r="Y1890" s="16">
        <v>0</v>
      </c>
      <c r="Z1890" s="16">
        <v>0</v>
      </c>
      <c r="AA1890" s="16">
        <v>0</v>
      </c>
      <c r="AB1890" s="16">
        <v>0</v>
      </c>
      <c r="AC1890" s="16">
        <v>0</v>
      </c>
      <c r="AD1890" s="15">
        <v>0</v>
      </c>
      <c r="AE1890" s="15">
        <v>50143.17</v>
      </c>
      <c r="AF1890" s="17">
        <v>-394.29</v>
      </c>
      <c r="AG1890" s="17">
        <v>0</v>
      </c>
      <c r="AH1890" s="17">
        <v>0</v>
      </c>
      <c r="AI1890" s="17">
        <v>0</v>
      </c>
      <c r="AJ1890" s="17">
        <v>0</v>
      </c>
      <c r="AK1890" s="17">
        <v>0</v>
      </c>
      <c r="AL1890" s="18">
        <v>1095</v>
      </c>
      <c r="AM1890" s="18">
        <v>1115</v>
      </c>
      <c r="AN1890" s="35">
        <v>42845</v>
      </c>
      <c r="AO1890" s="35">
        <v>42843</v>
      </c>
      <c r="AP1890" s="23" t="s">
        <v>50</v>
      </c>
      <c r="AQ1890" s="36">
        <v>42843.779224537036</v>
      </c>
      <c r="AR1890" s="20" t="s">
        <v>51</v>
      </c>
      <c r="AS1890" s="25" t="s">
        <v>50</v>
      </c>
      <c r="AT1890" s="37">
        <v>42850.879733796297</v>
      </c>
      <c r="AU1890" s="21" t="s">
        <v>57</v>
      </c>
    </row>
    <row r="1891" spans="1:47" x14ac:dyDescent="0.2">
      <c r="A1891" s="4" t="s">
        <v>236</v>
      </c>
      <c r="B1891" s="14" t="s">
        <v>237</v>
      </c>
      <c r="C1891" s="34">
        <v>42843</v>
      </c>
      <c r="D1891" s="15">
        <v>76525</v>
      </c>
      <c r="E1891" s="15">
        <v>76075</v>
      </c>
      <c r="F1891" s="15">
        <v>0</v>
      </c>
      <c r="G1891" s="15">
        <v>0</v>
      </c>
      <c r="H1891" s="15">
        <v>0</v>
      </c>
      <c r="I1891" s="15">
        <v>450</v>
      </c>
      <c r="J1891" s="15">
        <v>7143.3</v>
      </c>
      <c r="K1891" s="15">
        <v>0</v>
      </c>
      <c r="L1891" s="15">
        <v>940</v>
      </c>
      <c r="M1891" s="15">
        <v>1985</v>
      </c>
      <c r="N1891" s="15">
        <v>5400</v>
      </c>
      <c r="O1891" s="15">
        <v>76897.7</v>
      </c>
      <c r="P1891" s="15">
        <v>0</v>
      </c>
      <c r="Q1891" s="15">
        <v>7305.7</v>
      </c>
      <c r="R1891" s="15">
        <v>7789.9</v>
      </c>
      <c r="S1891" s="15">
        <v>76075</v>
      </c>
      <c r="T1891" s="15">
        <v>15918.3</v>
      </c>
      <c r="U1891" s="15">
        <v>0</v>
      </c>
      <c r="V1891" s="15">
        <v>0</v>
      </c>
      <c r="W1891" s="15">
        <v>86593.3</v>
      </c>
      <c r="X1891" s="16">
        <v>0</v>
      </c>
      <c r="Y1891" s="16">
        <v>0</v>
      </c>
      <c r="Z1891" s="16">
        <v>0</v>
      </c>
      <c r="AA1891" s="16">
        <v>0</v>
      </c>
      <c r="AB1891" s="16">
        <v>0</v>
      </c>
      <c r="AC1891" s="16">
        <v>0</v>
      </c>
      <c r="AD1891" s="15">
        <v>0</v>
      </c>
      <c r="AE1891" s="15">
        <v>66829.399999999994</v>
      </c>
      <c r="AF1891" s="17">
        <v>-130.56</v>
      </c>
      <c r="AG1891" s="17">
        <v>0</v>
      </c>
      <c r="AH1891" s="17">
        <v>0</v>
      </c>
      <c r="AI1891" s="17">
        <v>0</v>
      </c>
      <c r="AJ1891" s="17">
        <v>0</v>
      </c>
      <c r="AK1891" s="17">
        <v>0</v>
      </c>
      <c r="AL1891" s="18">
        <v>927</v>
      </c>
      <c r="AM1891" s="18">
        <v>943</v>
      </c>
      <c r="AN1891" s="35">
        <v>42846</v>
      </c>
      <c r="AO1891" s="35">
        <v>42844</v>
      </c>
      <c r="AP1891" s="23" t="s">
        <v>50</v>
      </c>
      <c r="AQ1891" s="36">
        <v>42845.414895833332</v>
      </c>
      <c r="AR1891" s="20" t="s">
        <v>51</v>
      </c>
      <c r="AS1891" s="25" t="s">
        <v>50</v>
      </c>
      <c r="AT1891" s="37">
        <v>42850.879733796297</v>
      </c>
      <c r="AU1891" s="21" t="s">
        <v>57</v>
      </c>
    </row>
    <row r="1892" spans="1:47" x14ac:dyDescent="0.2">
      <c r="A1892" s="4" t="s">
        <v>236</v>
      </c>
      <c r="B1892" s="14" t="s">
        <v>237</v>
      </c>
      <c r="C1892" s="34">
        <v>42844</v>
      </c>
      <c r="D1892" s="15">
        <v>62710</v>
      </c>
      <c r="E1892" s="15">
        <v>61910</v>
      </c>
      <c r="F1892" s="15">
        <v>0</v>
      </c>
      <c r="G1892" s="15">
        <v>0</v>
      </c>
      <c r="H1892" s="15">
        <v>0</v>
      </c>
      <c r="I1892" s="15">
        <v>800</v>
      </c>
      <c r="J1892" s="15">
        <v>7657.62</v>
      </c>
      <c r="K1892" s="15">
        <v>0</v>
      </c>
      <c r="L1892" s="15">
        <v>600</v>
      </c>
      <c r="M1892" s="15">
        <v>1725</v>
      </c>
      <c r="N1892" s="15">
        <v>5200</v>
      </c>
      <c r="O1892" s="15">
        <v>62481.08</v>
      </c>
      <c r="P1892" s="15">
        <v>0</v>
      </c>
      <c r="Q1892" s="15">
        <v>8521.7000000000007</v>
      </c>
      <c r="R1892" s="15">
        <v>6889.84</v>
      </c>
      <c r="S1892" s="15">
        <v>61910</v>
      </c>
      <c r="T1892" s="15">
        <v>15982.62</v>
      </c>
      <c r="U1892" s="15">
        <v>0</v>
      </c>
      <c r="V1892" s="15">
        <v>0</v>
      </c>
      <c r="W1892" s="15">
        <v>72692.62</v>
      </c>
      <c r="X1892" s="16">
        <v>0</v>
      </c>
      <c r="Y1892" s="16">
        <v>0</v>
      </c>
      <c r="Z1892" s="16">
        <v>0</v>
      </c>
      <c r="AA1892" s="16">
        <v>0</v>
      </c>
      <c r="AB1892" s="16">
        <v>0</v>
      </c>
      <c r="AC1892" s="16">
        <v>0</v>
      </c>
      <c r="AD1892" s="15">
        <v>0</v>
      </c>
      <c r="AE1892" s="15">
        <v>52498.46</v>
      </c>
      <c r="AF1892" s="17">
        <v>-176.18</v>
      </c>
      <c r="AG1892" s="17">
        <v>1.55</v>
      </c>
      <c r="AH1892" s="17">
        <v>0</v>
      </c>
      <c r="AI1892" s="17">
        <v>0</v>
      </c>
      <c r="AJ1892" s="17">
        <v>-1.55</v>
      </c>
      <c r="AK1892" s="17">
        <v>0</v>
      </c>
      <c r="AL1892" s="18">
        <v>757</v>
      </c>
      <c r="AM1892" s="18">
        <v>787</v>
      </c>
      <c r="AN1892" s="35">
        <v>42849</v>
      </c>
      <c r="AO1892" s="35">
        <v>42845</v>
      </c>
      <c r="AP1892" s="23" t="s">
        <v>50</v>
      </c>
      <c r="AQ1892" s="36">
        <v>42846.383437500001</v>
      </c>
      <c r="AR1892" s="20" t="s">
        <v>51</v>
      </c>
      <c r="AS1892" s="25" t="s">
        <v>50</v>
      </c>
      <c r="AT1892" s="37">
        <v>42850.879733796297</v>
      </c>
      <c r="AU1892" s="21" t="s">
        <v>57</v>
      </c>
    </row>
    <row r="1893" spans="1:47" x14ac:dyDescent="0.2">
      <c r="A1893" s="4" t="s">
        <v>236</v>
      </c>
      <c r="B1893" s="14" t="s">
        <v>237</v>
      </c>
      <c r="C1893" s="34">
        <v>42845</v>
      </c>
      <c r="D1893" s="15">
        <v>66800</v>
      </c>
      <c r="E1893" s="15">
        <v>66550</v>
      </c>
      <c r="F1893" s="15">
        <v>0</v>
      </c>
      <c r="G1893" s="15">
        <v>0</v>
      </c>
      <c r="H1893" s="15">
        <v>0</v>
      </c>
      <c r="I1893" s="15">
        <v>250</v>
      </c>
      <c r="J1893" s="15">
        <v>7678.17</v>
      </c>
      <c r="K1893" s="15">
        <v>0</v>
      </c>
      <c r="L1893" s="15">
        <v>855</v>
      </c>
      <c r="M1893" s="15">
        <v>625</v>
      </c>
      <c r="N1893" s="15">
        <v>5200</v>
      </c>
      <c r="O1893" s="15">
        <v>65900.570000000007</v>
      </c>
      <c r="P1893" s="15">
        <v>0</v>
      </c>
      <c r="Q1893" s="15">
        <v>8706.7999999999993</v>
      </c>
      <c r="R1893" s="15">
        <v>6550.8</v>
      </c>
      <c r="S1893" s="15">
        <v>66550</v>
      </c>
      <c r="T1893" s="15">
        <v>14608.17</v>
      </c>
      <c r="U1893" s="15">
        <v>0</v>
      </c>
      <c r="V1893" s="15">
        <v>0</v>
      </c>
      <c r="W1893" s="15">
        <v>75958.17</v>
      </c>
      <c r="X1893" s="16">
        <v>0</v>
      </c>
      <c r="Y1893" s="16">
        <v>0</v>
      </c>
      <c r="Z1893" s="16">
        <v>0</v>
      </c>
      <c r="AA1893" s="16">
        <v>0</v>
      </c>
      <c r="AB1893" s="16">
        <v>0</v>
      </c>
      <c r="AC1893" s="16">
        <v>0</v>
      </c>
      <c r="AD1893" s="15">
        <v>0</v>
      </c>
      <c r="AE1893" s="15">
        <v>56742.400000000001</v>
      </c>
      <c r="AF1893" s="17">
        <v>-164.08</v>
      </c>
      <c r="AG1893" s="17">
        <v>0</v>
      </c>
      <c r="AH1893" s="17">
        <v>0</v>
      </c>
      <c r="AI1893" s="17">
        <v>0</v>
      </c>
      <c r="AJ1893" s="17">
        <v>0</v>
      </c>
      <c r="AK1893" s="17">
        <v>0</v>
      </c>
      <c r="AL1893" s="18">
        <v>796</v>
      </c>
      <c r="AM1893" s="18">
        <v>834</v>
      </c>
      <c r="AN1893" s="35">
        <v>42850</v>
      </c>
      <c r="AO1893" s="35">
        <v>42846</v>
      </c>
      <c r="AP1893" s="23" t="s">
        <v>50</v>
      </c>
      <c r="AQ1893" s="36">
        <v>42848.847048611111</v>
      </c>
      <c r="AR1893" s="20" t="s">
        <v>51</v>
      </c>
      <c r="AS1893" s="25" t="s">
        <v>50</v>
      </c>
      <c r="AT1893" s="37">
        <v>42850.879733796297</v>
      </c>
      <c r="AU1893" s="21" t="s">
        <v>57</v>
      </c>
    </row>
    <row r="1894" spans="1:47" x14ac:dyDescent="0.2">
      <c r="A1894" s="4" t="s">
        <v>236</v>
      </c>
      <c r="B1894" s="14" t="s">
        <v>237</v>
      </c>
      <c r="C1894" s="34">
        <v>42846</v>
      </c>
      <c r="D1894" s="15">
        <v>58655</v>
      </c>
      <c r="E1894" s="15">
        <v>58355</v>
      </c>
      <c r="F1894" s="15">
        <v>0</v>
      </c>
      <c r="G1894" s="15">
        <v>0</v>
      </c>
      <c r="H1894" s="15">
        <v>0</v>
      </c>
      <c r="I1894" s="15">
        <v>300</v>
      </c>
      <c r="J1894" s="15">
        <v>7719.48</v>
      </c>
      <c r="K1894" s="15">
        <v>0</v>
      </c>
      <c r="L1894" s="15">
        <v>880</v>
      </c>
      <c r="M1894" s="15">
        <v>1225</v>
      </c>
      <c r="N1894" s="15">
        <v>5600</v>
      </c>
      <c r="O1894" s="15">
        <v>57615.11</v>
      </c>
      <c r="P1894" s="15">
        <v>0</v>
      </c>
      <c r="Q1894" s="15">
        <v>9071.6</v>
      </c>
      <c r="R1894" s="15">
        <v>7392.77</v>
      </c>
      <c r="S1894" s="15">
        <v>58355</v>
      </c>
      <c r="T1894" s="15">
        <v>15724.48</v>
      </c>
      <c r="U1894" s="15">
        <v>0</v>
      </c>
      <c r="V1894" s="15">
        <v>0</v>
      </c>
      <c r="W1894" s="15">
        <v>68479.48</v>
      </c>
      <c r="X1894" s="16">
        <v>0</v>
      </c>
      <c r="Y1894" s="16">
        <v>0</v>
      </c>
      <c r="Z1894" s="16">
        <v>0</v>
      </c>
      <c r="AA1894" s="16">
        <v>0</v>
      </c>
      <c r="AB1894" s="16">
        <v>0</v>
      </c>
      <c r="AC1894" s="16">
        <v>0</v>
      </c>
      <c r="AD1894" s="15">
        <v>0</v>
      </c>
      <c r="AE1894" s="15">
        <v>47790.63</v>
      </c>
      <c r="AF1894" s="17">
        <v>-184.81</v>
      </c>
      <c r="AG1894" s="17">
        <v>0</v>
      </c>
      <c r="AH1894" s="17">
        <v>0</v>
      </c>
      <c r="AI1894" s="17">
        <v>0</v>
      </c>
      <c r="AJ1894" s="17">
        <v>0</v>
      </c>
      <c r="AK1894" s="17">
        <v>0</v>
      </c>
      <c r="AL1894" s="18">
        <v>755</v>
      </c>
      <c r="AM1894" s="18">
        <v>788</v>
      </c>
      <c r="AN1894" s="35">
        <v>42851</v>
      </c>
      <c r="AO1894" s="35">
        <v>42847</v>
      </c>
      <c r="AP1894" s="23" t="s">
        <v>50</v>
      </c>
      <c r="AQ1894" s="36">
        <v>42849.730636574073</v>
      </c>
      <c r="AR1894" s="20" t="s">
        <v>71</v>
      </c>
      <c r="AS1894" s="25" t="s">
        <v>50</v>
      </c>
      <c r="AT1894" s="37">
        <v>42850.879733796297</v>
      </c>
      <c r="AU1894" s="21" t="s">
        <v>57</v>
      </c>
    </row>
    <row r="1895" spans="1:47" x14ac:dyDescent="0.2">
      <c r="A1895" s="4" t="s">
        <v>236</v>
      </c>
      <c r="B1895" s="14" t="s">
        <v>237</v>
      </c>
      <c r="C1895" s="34">
        <v>42847</v>
      </c>
      <c r="D1895" s="15">
        <v>45640</v>
      </c>
      <c r="E1895" s="15">
        <v>45190</v>
      </c>
      <c r="F1895" s="15">
        <v>0</v>
      </c>
      <c r="G1895" s="15">
        <v>0</v>
      </c>
      <c r="H1895" s="15">
        <v>0</v>
      </c>
      <c r="I1895" s="15">
        <v>450</v>
      </c>
      <c r="J1895" s="15">
        <v>8149.32</v>
      </c>
      <c r="K1895" s="15">
        <v>0</v>
      </c>
      <c r="L1895" s="15">
        <v>555</v>
      </c>
      <c r="M1895" s="15">
        <v>525</v>
      </c>
      <c r="N1895" s="15">
        <v>2200</v>
      </c>
      <c r="O1895" s="15">
        <v>43455.62</v>
      </c>
      <c r="P1895" s="15">
        <v>0</v>
      </c>
      <c r="Q1895" s="15">
        <v>10088.4</v>
      </c>
      <c r="R1895" s="15">
        <v>3525.3</v>
      </c>
      <c r="S1895" s="15">
        <v>45190</v>
      </c>
      <c r="T1895" s="15">
        <v>11879.32</v>
      </c>
      <c r="U1895" s="15">
        <v>0</v>
      </c>
      <c r="V1895" s="15">
        <v>0</v>
      </c>
      <c r="W1895" s="15">
        <v>54869.32</v>
      </c>
      <c r="X1895" s="16">
        <v>0</v>
      </c>
      <c r="Y1895" s="16">
        <v>0</v>
      </c>
      <c r="Z1895" s="16">
        <v>0</v>
      </c>
      <c r="AA1895" s="16">
        <v>0</v>
      </c>
      <c r="AB1895" s="16">
        <v>0</v>
      </c>
      <c r="AC1895" s="16">
        <v>0</v>
      </c>
      <c r="AD1895" s="15">
        <v>0</v>
      </c>
      <c r="AE1895" s="15">
        <v>34226.300000000003</v>
      </c>
      <c r="AF1895" s="17">
        <v>-211.88</v>
      </c>
      <c r="AG1895" s="17">
        <v>0</v>
      </c>
      <c r="AH1895" s="17">
        <v>0</v>
      </c>
      <c r="AI1895" s="17">
        <v>0</v>
      </c>
      <c r="AJ1895" s="17">
        <v>0</v>
      </c>
      <c r="AK1895" s="17">
        <v>0</v>
      </c>
      <c r="AL1895" s="18">
        <v>641</v>
      </c>
      <c r="AM1895" s="18">
        <v>648</v>
      </c>
      <c r="AN1895" s="35">
        <v>42851</v>
      </c>
      <c r="AO1895" s="35">
        <v>42849</v>
      </c>
      <c r="AP1895" s="23" t="s">
        <v>50</v>
      </c>
      <c r="AQ1895" s="36">
        <v>42850.41946759259</v>
      </c>
      <c r="AR1895" s="20" t="s">
        <v>51</v>
      </c>
      <c r="AS1895" s="25" t="s">
        <v>50</v>
      </c>
      <c r="AT1895" s="37">
        <v>42850.879733796297</v>
      </c>
      <c r="AU1895" s="21" t="s">
        <v>57</v>
      </c>
    </row>
    <row r="1896" spans="1:47" x14ac:dyDescent="0.2">
      <c r="A1896" s="4" t="s">
        <v>236</v>
      </c>
      <c r="B1896" s="14" t="s">
        <v>237</v>
      </c>
      <c r="C1896" s="34">
        <v>42849</v>
      </c>
      <c r="D1896" s="15">
        <v>96340</v>
      </c>
      <c r="E1896" s="15">
        <v>95740</v>
      </c>
      <c r="F1896" s="15">
        <v>0</v>
      </c>
      <c r="G1896" s="15">
        <v>0</v>
      </c>
      <c r="H1896" s="15">
        <v>0</v>
      </c>
      <c r="I1896" s="15">
        <v>600</v>
      </c>
      <c r="J1896" s="15">
        <v>13347.9</v>
      </c>
      <c r="K1896" s="15">
        <v>0</v>
      </c>
      <c r="L1896" s="15">
        <v>850</v>
      </c>
      <c r="M1896" s="15">
        <v>195</v>
      </c>
      <c r="N1896" s="15">
        <v>6000</v>
      </c>
      <c r="O1896" s="15">
        <v>85081.54</v>
      </c>
      <c r="P1896" s="15">
        <v>0</v>
      </c>
      <c r="Q1896" s="15">
        <v>22594.2</v>
      </c>
      <c r="R1896" s="15">
        <v>9057.16</v>
      </c>
      <c r="S1896" s="15">
        <v>95740</v>
      </c>
      <c r="T1896" s="15">
        <v>20992.9</v>
      </c>
      <c r="U1896" s="15">
        <v>0</v>
      </c>
      <c r="V1896" s="15">
        <v>0</v>
      </c>
      <c r="W1896" s="15">
        <v>110732.9</v>
      </c>
      <c r="X1896" s="16">
        <v>0</v>
      </c>
      <c r="Y1896" s="16">
        <v>0</v>
      </c>
      <c r="Z1896" s="16">
        <v>0</v>
      </c>
      <c r="AA1896" s="16">
        <v>0</v>
      </c>
      <c r="AB1896" s="16">
        <v>0</v>
      </c>
      <c r="AC1896" s="16">
        <v>0</v>
      </c>
      <c r="AD1896" s="15">
        <v>0</v>
      </c>
      <c r="AE1896" s="15">
        <v>70688.639999999999</v>
      </c>
      <c r="AF1896" s="17">
        <v>-433.24</v>
      </c>
      <c r="AG1896" s="17">
        <v>0</v>
      </c>
      <c r="AH1896" s="17">
        <v>0</v>
      </c>
      <c r="AI1896" s="17">
        <v>0</v>
      </c>
      <c r="AJ1896" s="17">
        <v>0</v>
      </c>
      <c r="AK1896" s="17">
        <v>0</v>
      </c>
      <c r="AL1896" s="18">
        <v>1377</v>
      </c>
      <c r="AM1896" s="18">
        <v>1413</v>
      </c>
      <c r="AN1896" s="35">
        <v>42852</v>
      </c>
      <c r="AO1896" s="35">
        <v>42850</v>
      </c>
      <c r="AP1896" s="23" t="s">
        <v>50</v>
      </c>
      <c r="AQ1896" s="36">
        <v>42851.401030092595</v>
      </c>
      <c r="AR1896" s="20" t="s">
        <v>71</v>
      </c>
      <c r="AS1896" s="25" t="s">
        <v>50</v>
      </c>
      <c r="AT1896" s="37">
        <v>42851.483703703707</v>
      </c>
      <c r="AU1896" s="21" t="s">
        <v>51</v>
      </c>
    </row>
    <row r="1897" spans="1:47" x14ac:dyDescent="0.2">
      <c r="A1897" s="4" t="s">
        <v>236</v>
      </c>
      <c r="B1897" s="14" t="s">
        <v>237</v>
      </c>
      <c r="C1897" s="34">
        <v>42850</v>
      </c>
      <c r="D1897" s="15">
        <v>61330</v>
      </c>
      <c r="E1897" s="15">
        <v>60980</v>
      </c>
      <c r="F1897" s="15">
        <v>0</v>
      </c>
      <c r="G1897" s="15">
        <v>0</v>
      </c>
      <c r="H1897" s="15">
        <v>0</v>
      </c>
      <c r="I1897" s="15">
        <v>350</v>
      </c>
      <c r="J1897" s="15">
        <v>4823.13</v>
      </c>
      <c r="K1897" s="15">
        <v>0</v>
      </c>
      <c r="L1897" s="15">
        <v>975</v>
      </c>
      <c r="M1897" s="15">
        <v>1110</v>
      </c>
      <c r="N1897" s="15">
        <v>1500</v>
      </c>
      <c r="O1897" s="15">
        <v>55666.53</v>
      </c>
      <c r="P1897" s="15">
        <v>0</v>
      </c>
      <c r="Q1897" s="15">
        <v>11275</v>
      </c>
      <c r="R1897" s="15">
        <v>2796.6</v>
      </c>
      <c r="S1897" s="15">
        <v>60980</v>
      </c>
      <c r="T1897" s="15">
        <v>8758.1299999999992</v>
      </c>
      <c r="U1897" s="15">
        <v>0</v>
      </c>
      <c r="V1897" s="15">
        <v>0</v>
      </c>
      <c r="W1897" s="15">
        <v>68238.13</v>
      </c>
      <c r="X1897" s="16">
        <v>0</v>
      </c>
      <c r="Y1897" s="16">
        <v>0</v>
      </c>
      <c r="Z1897" s="16">
        <v>0</v>
      </c>
      <c r="AA1897" s="16">
        <v>0</v>
      </c>
      <c r="AB1897" s="16">
        <v>0</v>
      </c>
      <c r="AC1897" s="16">
        <v>0</v>
      </c>
      <c r="AD1897" s="15">
        <v>0</v>
      </c>
      <c r="AE1897" s="15">
        <v>48758.400000000001</v>
      </c>
      <c r="AF1897" s="17">
        <v>-255.89</v>
      </c>
      <c r="AG1897" s="17">
        <v>0</v>
      </c>
      <c r="AH1897" s="17">
        <v>0</v>
      </c>
      <c r="AI1897" s="17">
        <v>0</v>
      </c>
      <c r="AJ1897" s="17">
        <v>-3.3</v>
      </c>
      <c r="AK1897" s="17">
        <v>0</v>
      </c>
      <c r="AL1897" s="18">
        <v>744</v>
      </c>
      <c r="AM1897" s="18">
        <v>774</v>
      </c>
      <c r="AN1897" s="35">
        <v>42853</v>
      </c>
      <c r="AO1897" s="35">
        <v>42851</v>
      </c>
      <c r="AP1897" s="23" t="s">
        <v>50</v>
      </c>
      <c r="AQ1897" s="36">
        <v>42851.783136574071</v>
      </c>
      <c r="AR1897" s="20" t="s">
        <v>71</v>
      </c>
      <c r="AS1897" s="25" t="s">
        <v>50</v>
      </c>
      <c r="AT1897" s="37">
        <v>42852.415972222225</v>
      </c>
      <c r="AU1897" s="21" t="s">
        <v>51</v>
      </c>
    </row>
    <row r="1898" spans="1:47" x14ac:dyDescent="0.2">
      <c r="A1898" s="4" t="s">
        <v>236</v>
      </c>
      <c r="B1898" s="14" t="s">
        <v>237</v>
      </c>
      <c r="C1898" s="34">
        <v>42851</v>
      </c>
      <c r="D1898" s="15">
        <v>68500</v>
      </c>
      <c r="E1898" s="15">
        <v>68300</v>
      </c>
      <c r="F1898" s="15">
        <v>0</v>
      </c>
      <c r="G1898" s="15">
        <v>0</v>
      </c>
      <c r="H1898" s="15">
        <v>0</v>
      </c>
      <c r="I1898" s="15">
        <v>200</v>
      </c>
      <c r="J1898" s="15">
        <v>9455.31</v>
      </c>
      <c r="K1898" s="15">
        <v>0</v>
      </c>
      <c r="L1898" s="15">
        <v>885</v>
      </c>
      <c r="M1898" s="15">
        <v>535</v>
      </c>
      <c r="N1898" s="15">
        <v>1300</v>
      </c>
      <c r="O1898" s="15">
        <v>67746.710000000006</v>
      </c>
      <c r="P1898" s="15">
        <v>0</v>
      </c>
      <c r="Q1898" s="15">
        <v>10042.4</v>
      </c>
      <c r="R1898" s="15">
        <v>2886.2</v>
      </c>
      <c r="S1898" s="15">
        <v>68300</v>
      </c>
      <c r="T1898" s="15">
        <v>12375.31</v>
      </c>
      <c r="U1898" s="15">
        <v>0</v>
      </c>
      <c r="V1898" s="15">
        <v>0</v>
      </c>
      <c r="W1898" s="15">
        <v>79375.31</v>
      </c>
      <c r="X1898" s="16">
        <v>0</v>
      </c>
      <c r="Y1898" s="16">
        <v>0</v>
      </c>
      <c r="Z1898" s="16">
        <v>0</v>
      </c>
      <c r="AA1898" s="16">
        <v>0</v>
      </c>
      <c r="AB1898" s="16">
        <v>0</v>
      </c>
      <c r="AC1898" s="16">
        <v>0</v>
      </c>
      <c r="AD1898" s="15">
        <v>0</v>
      </c>
      <c r="AE1898" s="15">
        <v>56871.4</v>
      </c>
      <c r="AF1898" s="17">
        <v>-204.21</v>
      </c>
      <c r="AG1898" s="17">
        <v>0</v>
      </c>
      <c r="AH1898" s="17">
        <v>0</v>
      </c>
      <c r="AI1898" s="17">
        <v>0</v>
      </c>
      <c r="AJ1898" s="17">
        <v>0</v>
      </c>
      <c r="AK1898" s="17">
        <v>0</v>
      </c>
      <c r="AL1898" s="18">
        <v>862</v>
      </c>
      <c r="AM1898" s="18">
        <v>886</v>
      </c>
      <c r="AN1898" s="35">
        <v>42857</v>
      </c>
      <c r="AO1898" s="35">
        <v>42852</v>
      </c>
      <c r="AP1898" s="23" t="s">
        <v>50</v>
      </c>
      <c r="AQ1898" s="36">
        <v>42852.784282407411</v>
      </c>
      <c r="AR1898" s="20" t="s">
        <v>71</v>
      </c>
      <c r="AS1898" s="25" t="s">
        <v>50</v>
      </c>
      <c r="AT1898" s="37">
        <v>42853.463414351849</v>
      </c>
      <c r="AU1898" s="21" t="s">
        <v>51</v>
      </c>
    </row>
    <row r="1899" spans="1:47" x14ac:dyDescent="0.2">
      <c r="A1899" s="4" t="s">
        <v>236</v>
      </c>
      <c r="B1899" s="14" t="s">
        <v>237</v>
      </c>
      <c r="C1899" s="34">
        <v>42852</v>
      </c>
      <c r="D1899" s="15">
        <v>61750</v>
      </c>
      <c r="E1899" s="15">
        <v>61350</v>
      </c>
      <c r="F1899" s="15">
        <v>0</v>
      </c>
      <c r="G1899" s="15">
        <v>0</v>
      </c>
      <c r="H1899" s="15">
        <v>0</v>
      </c>
      <c r="I1899" s="15">
        <v>400</v>
      </c>
      <c r="J1899" s="15">
        <v>7677.03</v>
      </c>
      <c r="K1899" s="15">
        <v>0</v>
      </c>
      <c r="L1899" s="15">
        <v>660</v>
      </c>
      <c r="M1899" s="15">
        <v>635</v>
      </c>
      <c r="N1899" s="15">
        <v>2600</v>
      </c>
      <c r="O1899" s="15">
        <v>67024.61</v>
      </c>
      <c r="P1899" s="15">
        <v>0</v>
      </c>
      <c r="Q1899" s="15">
        <v>1270.2</v>
      </c>
      <c r="R1899" s="15">
        <v>5027.22</v>
      </c>
      <c r="S1899" s="15">
        <v>61350</v>
      </c>
      <c r="T1899" s="15">
        <v>11972.03</v>
      </c>
      <c r="U1899" s="15">
        <v>0</v>
      </c>
      <c r="V1899" s="15">
        <v>0</v>
      </c>
      <c r="W1899" s="15">
        <v>70722.03</v>
      </c>
      <c r="X1899" s="16">
        <v>0</v>
      </c>
      <c r="Y1899" s="16">
        <v>0</v>
      </c>
      <c r="Z1899" s="16">
        <v>0</v>
      </c>
      <c r="AA1899" s="16">
        <v>0</v>
      </c>
      <c r="AB1899" s="16">
        <v>0</v>
      </c>
      <c r="AC1899" s="16">
        <v>0</v>
      </c>
      <c r="AD1899" s="15">
        <v>0</v>
      </c>
      <c r="AE1899" s="15">
        <v>58052.58</v>
      </c>
      <c r="AF1899" s="17">
        <v>-8.0299999999999994</v>
      </c>
      <c r="AG1899" s="17">
        <v>0</v>
      </c>
      <c r="AH1899" s="17">
        <v>0</v>
      </c>
      <c r="AI1899" s="17">
        <v>0</v>
      </c>
      <c r="AJ1899" s="17">
        <v>0</v>
      </c>
      <c r="AK1899" s="17">
        <v>0</v>
      </c>
      <c r="AL1899" s="18">
        <v>756</v>
      </c>
      <c r="AM1899" s="18">
        <v>786</v>
      </c>
      <c r="AN1899" s="35">
        <v>42858</v>
      </c>
      <c r="AO1899" s="35">
        <v>42853</v>
      </c>
      <c r="AP1899" s="23" t="s">
        <v>50</v>
      </c>
      <c r="AQ1899" s="36">
        <v>42855.844444444447</v>
      </c>
      <c r="AR1899" s="20" t="s">
        <v>51</v>
      </c>
      <c r="AS1899" s="25" t="s">
        <v>50</v>
      </c>
      <c r="AT1899" s="37">
        <v>42857.468946759262</v>
      </c>
      <c r="AU1899" s="21" t="s">
        <v>51</v>
      </c>
    </row>
    <row r="1900" spans="1:47" x14ac:dyDescent="0.2">
      <c r="A1900" s="4" t="s">
        <v>236</v>
      </c>
      <c r="B1900" s="14" t="s">
        <v>237</v>
      </c>
      <c r="C1900" s="34">
        <v>42853</v>
      </c>
      <c r="D1900" s="15">
        <v>66370</v>
      </c>
      <c r="E1900" s="15">
        <v>66020</v>
      </c>
      <c r="F1900" s="15">
        <v>0</v>
      </c>
      <c r="G1900" s="15">
        <v>0</v>
      </c>
      <c r="H1900" s="15">
        <v>0</v>
      </c>
      <c r="I1900" s="15">
        <v>350</v>
      </c>
      <c r="J1900" s="15">
        <v>8998.5300000000007</v>
      </c>
      <c r="K1900" s="15">
        <v>0</v>
      </c>
      <c r="L1900" s="15">
        <v>710</v>
      </c>
      <c r="M1900" s="15">
        <v>315</v>
      </c>
      <c r="N1900" s="15">
        <v>300</v>
      </c>
      <c r="O1900" s="15">
        <v>65571.850000000006</v>
      </c>
      <c r="P1900" s="15">
        <v>0</v>
      </c>
      <c r="Q1900" s="15">
        <v>8999.2999999999993</v>
      </c>
      <c r="R1900" s="15">
        <v>2122.38</v>
      </c>
      <c r="S1900" s="15">
        <v>66020</v>
      </c>
      <c r="T1900" s="15">
        <v>10673.53</v>
      </c>
      <c r="U1900" s="15">
        <v>0</v>
      </c>
      <c r="V1900" s="15">
        <v>0</v>
      </c>
      <c r="W1900" s="15">
        <v>76393.53</v>
      </c>
      <c r="X1900" s="16">
        <v>0</v>
      </c>
      <c r="Y1900" s="16">
        <v>0</v>
      </c>
      <c r="Z1900" s="16">
        <v>0</v>
      </c>
      <c r="AA1900" s="16">
        <v>0</v>
      </c>
      <c r="AB1900" s="16">
        <v>0</v>
      </c>
      <c r="AC1900" s="16">
        <v>0</v>
      </c>
      <c r="AD1900" s="15">
        <v>0</v>
      </c>
      <c r="AE1900" s="15">
        <v>55548.32</v>
      </c>
      <c r="AF1900" s="17">
        <v>-200.93</v>
      </c>
      <c r="AG1900" s="17">
        <v>0</v>
      </c>
      <c r="AH1900" s="17">
        <v>0</v>
      </c>
      <c r="AI1900" s="17">
        <v>0</v>
      </c>
      <c r="AJ1900" s="17">
        <v>0</v>
      </c>
      <c r="AK1900" s="17">
        <v>0</v>
      </c>
      <c r="AL1900" s="18">
        <v>848</v>
      </c>
      <c r="AM1900" s="18">
        <v>863</v>
      </c>
      <c r="AN1900" s="35">
        <v>42859</v>
      </c>
      <c r="AO1900" s="35">
        <v>42854</v>
      </c>
      <c r="AP1900" s="23" t="s">
        <v>50</v>
      </c>
      <c r="AQ1900" s="36">
        <v>42857.652962962966</v>
      </c>
      <c r="AR1900" s="20" t="s">
        <v>71</v>
      </c>
      <c r="AS1900" s="25" t="s">
        <v>50</v>
      </c>
      <c r="AT1900" s="37">
        <v>42857.881354166668</v>
      </c>
      <c r="AU1900" s="21" t="s">
        <v>51</v>
      </c>
    </row>
    <row r="1901" spans="1:47" x14ac:dyDescent="0.2">
      <c r="A1901" s="4" t="s">
        <v>236</v>
      </c>
      <c r="B1901" s="14" t="s">
        <v>237</v>
      </c>
      <c r="C1901" s="34">
        <v>42854</v>
      </c>
      <c r="D1901" s="15">
        <v>59210</v>
      </c>
      <c r="E1901" s="15">
        <v>58810</v>
      </c>
      <c r="F1901" s="15">
        <v>0</v>
      </c>
      <c r="G1901" s="15">
        <v>0</v>
      </c>
      <c r="H1901" s="15">
        <v>0</v>
      </c>
      <c r="I1901" s="15">
        <v>400</v>
      </c>
      <c r="J1901" s="15">
        <v>8491.0499999999993</v>
      </c>
      <c r="K1901" s="15">
        <v>0</v>
      </c>
      <c r="L1901" s="15">
        <v>645</v>
      </c>
      <c r="M1901" s="15">
        <v>280</v>
      </c>
      <c r="N1901" s="15">
        <v>1400</v>
      </c>
      <c r="O1901" s="15">
        <v>58267.05</v>
      </c>
      <c r="P1901" s="15">
        <v>0</v>
      </c>
      <c r="Q1901" s="15">
        <v>10376.5</v>
      </c>
      <c r="R1901" s="15">
        <v>1382.5</v>
      </c>
      <c r="S1901" s="15">
        <v>58810</v>
      </c>
      <c r="T1901" s="15">
        <v>11216.05</v>
      </c>
      <c r="U1901" s="15">
        <v>0</v>
      </c>
      <c r="V1901" s="15">
        <v>0</v>
      </c>
      <c r="W1901" s="15">
        <v>68626.05</v>
      </c>
      <c r="X1901" s="16">
        <v>0</v>
      </c>
      <c r="Y1901" s="16">
        <v>0</v>
      </c>
      <c r="Z1901" s="16">
        <v>0</v>
      </c>
      <c r="AA1901" s="16">
        <v>0</v>
      </c>
      <c r="AB1901" s="16">
        <v>0</v>
      </c>
      <c r="AC1901" s="16">
        <v>0</v>
      </c>
      <c r="AD1901" s="15">
        <v>0</v>
      </c>
      <c r="AE1901" s="15">
        <v>48851</v>
      </c>
      <c r="AF1901" s="17">
        <v>0</v>
      </c>
      <c r="AG1901" s="17">
        <v>0</v>
      </c>
      <c r="AH1901" s="17">
        <v>0</v>
      </c>
      <c r="AI1901" s="17">
        <v>-10376.5</v>
      </c>
      <c r="AJ1901" s="17">
        <v>0</v>
      </c>
      <c r="AK1901" s="17">
        <v>0</v>
      </c>
      <c r="AL1901" s="18">
        <v>841</v>
      </c>
      <c r="AM1901" s="18">
        <v>862</v>
      </c>
      <c r="AN1901" s="35">
        <v>42859</v>
      </c>
      <c r="AO1901" s="35">
        <v>42857</v>
      </c>
      <c r="AP1901" s="23" t="s">
        <v>50</v>
      </c>
      <c r="AQ1901" s="36">
        <v>42857.829351851855</v>
      </c>
      <c r="AR1901" s="20" t="s">
        <v>71</v>
      </c>
      <c r="AS1901" s="25" t="s">
        <v>50</v>
      </c>
      <c r="AT1901" s="37">
        <v>42857.881354166668</v>
      </c>
      <c r="AU1901" s="21" t="s">
        <v>51</v>
      </c>
    </row>
    <row r="1902" spans="1:47" x14ac:dyDescent="0.2">
      <c r="A1902" s="4" t="s">
        <v>238</v>
      </c>
      <c r="B1902" s="14" t="s">
        <v>239</v>
      </c>
      <c r="C1902" s="34">
        <v>42826</v>
      </c>
      <c r="D1902" s="15">
        <v>36790</v>
      </c>
      <c r="E1902" s="15">
        <v>36590</v>
      </c>
      <c r="F1902" s="15">
        <v>0</v>
      </c>
      <c r="G1902" s="15">
        <v>0</v>
      </c>
      <c r="H1902" s="15">
        <v>0</v>
      </c>
      <c r="I1902" s="15">
        <v>200</v>
      </c>
      <c r="J1902" s="15">
        <v>4254.2700000000004</v>
      </c>
      <c r="K1902" s="15">
        <v>10</v>
      </c>
      <c r="L1902" s="15">
        <v>545</v>
      </c>
      <c r="M1902" s="15">
        <v>80</v>
      </c>
      <c r="N1902" s="15">
        <v>2100</v>
      </c>
      <c r="O1902" s="15">
        <v>22489.17</v>
      </c>
      <c r="P1902" s="15">
        <v>60</v>
      </c>
      <c r="Q1902" s="15">
        <v>6251.5</v>
      </c>
      <c r="R1902" s="15">
        <v>14978.6</v>
      </c>
      <c r="S1902" s="15">
        <v>36590</v>
      </c>
      <c r="T1902" s="15">
        <v>6869.42</v>
      </c>
      <c r="U1902" s="15">
        <v>0</v>
      </c>
      <c r="V1902" s="15">
        <v>319.85000000000002</v>
      </c>
      <c r="W1902" s="15">
        <v>41679.269999999997</v>
      </c>
      <c r="X1902" s="16">
        <v>0</v>
      </c>
      <c r="Y1902" s="16">
        <v>0</v>
      </c>
      <c r="Z1902" s="16">
        <v>0</v>
      </c>
      <c r="AA1902" s="16">
        <v>0</v>
      </c>
      <c r="AB1902" s="16">
        <v>0</v>
      </c>
      <c r="AC1902" s="16">
        <v>0</v>
      </c>
      <c r="AD1902" s="15">
        <v>0</v>
      </c>
      <c r="AE1902" s="15">
        <v>17599.900000000001</v>
      </c>
      <c r="AF1902" s="17">
        <v>-121.16</v>
      </c>
      <c r="AG1902" s="17">
        <v>0.1</v>
      </c>
      <c r="AH1902" s="17">
        <v>0</v>
      </c>
      <c r="AI1902" s="17">
        <v>0</v>
      </c>
      <c r="AJ1902" s="17">
        <v>0</v>
      </c>
      <c r="AK1902" s="17">
        <v>0</v>
      </c>
      <c r="AL1902" s="18">
        <v>445</v>
      </c>
      <c r="AM1902" s="18">
        <v>459</v>
      </c>
      <c r="AN1902" s="35">
        <v>42830</v>
      </c>
      <c r="AO1902" s="35">
        <v>42827</v>
      </c>
      <c r="AP1902" s="23" t="s">
        <v>50</v>
      </c>
      <c r="AQ1902" s="36">
        <v>42829.448761574073</v>
      </c>
      <c r="AR1902" s="20" t="s">
        <v>51</v>
      </c>
      <c r="AS1902" s="25" t="s">
        <v>50</v>
      </c>
      <c r="AT1902" s="37">
        <v>42850.879733796297</v>
      </c>
      <c r="AU1902" s="21" t="s">
        <v>57</v>
      </c>
    </row>
    <row r="1903" spans="1:47" x14ac:dyDescent="0.2">
      <c r="A1903" s="4" t="s">
        <v>238</v>
      </c>
      <c r="B1903" s="14" t="s">
        <v>239</v>
      </c>
      <c r="C1903" s="34">
        <v>42828</v>
      </c>
      <c r="D1903" s="15">
        <v>114800</v>
      </c>
      <c r="E1903" s="15">
        <v>113400</v>
      </c>
      <c r="F1903" s="15">
        <v>0</v>
      </c>
      <c r="G1903" s="15">
        <v>0</v>
      </c>
      <c r="H1903" s="15">
        <v>0</v>
      </c>
      <c r="I1903" s="15">
        <v>1400</v>
      </c>
      <c r="J1903" s="15">
        <v>24630.75</v>
      </c>
      <c r="K1903" s="15">
        <v>0</v>
      </c>
      <c r="L1903" s="15">
        <v>655</v>
      </c>
      <c r="M1903" s="15">
        <v>1870</v>
      </c>
      <c r="N1903" s="15">
        <v>2000</v>
      </c>
      <c r="O1903" s="15">
        <v>64277.8</v>
      </c>
      <c r="P1903" s="15">
        <v>370</v>
      </c>
      <c r="Q1903" s="15">
        <v>12835</v>
      </c>
      <c r="R1903" s="15">
        <v>66472.95</v>
      </c>
      <c r="S1903" s="15">
        <v>113400</v>
      </c>
      <c r="T1903" s="15">
        <v>28779.200000000001</v>
      </c>
      <c r="U1903" s="15">
        <v>0</v>
      </c>
      <c r="V1903" s="15">
        <v>1776.55</v>
      </c>
      <c r="W1903" s="15">
        <v>141955.75</v>
      </c>
      <c r="X1903" s="16">
        <v>0</v>
      </c>
      <c r="Y1903" s="16">
        <v>0</v>
      </c>
      <c r="Z1903" s="16">
        <v>0</v>
      </c>
      <c r="AA1903" s="16">
        <v>0</v>
      </c>
      <c r="AB1903" s="16">
        <v>0</v>
      </c>
      <c r="AC1903" s="16">
        <v>0</v>
      </c>
      <c r="AD1903" s="15">
        <v>0</v>
      </c>
      <c r="AE1903" s="15">
        <v>37122.050000000003</v>
      </c>
      <c r="AF1903" s="17">
        <v>-235.59</v>
      </c>
      <c r="AG1903" s="17">
        <v>-0.05</v>
      </c>
      <c r="AH1903" s="17">
        <v>0</v>
      </c>
      <c r="AI1903" s="17">
        <v>0</v>
      </c>
      <c r="AJ1903" s="17">
        <v>0</v>
      </c>
      <c r="AK1903" s="17">
        <v>0</v>
      </c>
      <c r="AL1903" s="18">
        <v>1690</v>
      </c>
      <c r="AM1903" s="18">
        <v>1699</v>
      </c>
      <c r="AN1903" s="35">
        <v>42832</v>
      </c>
      <c r="AO1903" s="35">
        <v>42829</v>
      </c>
      <c r="AP1903" s="23" t="s">
        <v>50</v>
      </c>
      <c r="AQ1903" s="36">
        <v>42830.857106481482</v>
      </c>
      <c r="AR1903" s="20" t="s">
        <v>51</v>
      </c>
      <c r="AS1903" s="25" t="s">
        <v>50</v>
      </c>
      <c r="AT1903" s="37">
        <v>42850.879733796297</v>
      </c>
      <c r="AU1903" s="21" t="s">
        <v>57</v>
      </c>
    </row>
    <row r="1904" spans="1:47" x14ac:dyDescent="0.2">
      <c r="A1904" s="4" t="s">
        <v>238</v>
      </c>
      <c r="B1904" s="14" t="s">
        <v>239</v>
      </c>
      <c r="C1904" s="34">
        <v>42829</v>
      </c>
      <c r="D1904" s="15">
        <v>68410</v>
      </c>
      <c r="E1904" s="15">
        <v>67660</v>
      </c>
      <c r="F1904" s="15">
        <v>0</v>
      </c>
      <c r="G1904" s="15">
        <v>0</v>
      </c>
      <c r="H1904" s="15">
        <v>0</v>
      </c>
      <c r="I1904" s="15">
        <v>750</v>
      </c>
      <c r="J1904" s="15">
        <v>11492.55</v>
      </c>
      <c r="K1904" s="15">
        <v>0</v>
      </c>
      <c r="L1904" s="15">
        <v>235</v>
      </c>
      <c r="M1904" s="15">
        <v>735</v>
      </c>
      <c r="N1904" s="15">
        <v>8200</v>
      </c>
      <c r="O1904" s="15">
        <v>40685.9</v>
      </c>
      <c r="P1904" s="15">
        <v>665</v>
      </c>
      <c r="Q1904" s="15">
        <v>8625</v>
      </c>
      <c r="R1904" s="15">
        <v>39096.65</v>
      </c>
      <c r="S1904" s="15">
        <v>67660</v>
      </c>
      <c r="T1904" s="15">
        <v>20597.25</v>
      </c>
      <c r="U1904" s="15">
        <v>0</v>
      </c>
      <c r="V1904" s="15">
        <v>815.3</v>
      </c>
      <c r="W1904" s="15">
        <v>80872.55</v>
      </c>
      <c r="X1904" s="16">
        <v>0</v>
      </c>
      <c r="Y1904" s="16">
        <v>0</v>
      </c>
      <c r="Z1904" s="16">
        <v>0</v>
      </c>
      <c r="AA1904" s="16">
        <v>0</v>
      </c>
      <c r="AB1904" s="16">
        <v>0</v>
      </c>
      <c r="AC1904" s="16">
        <v>0</v>
      </c>
      <c r="AD1904" s="15">
        <v>0</v>
      </c>
      <c r="AE1904" s="15">
        <v>28223.35</v>
      </c>
      <c r="AF1904" s="17">
        <v>-178.81</v>
      </c>
      <c r="AG1904" s="17">
        <v>-0.35</v>
      </c>
      <c r="AH1904" s="17">
        <v>0</v>
      </c>
      <c r="AI1904" s="17">
        <v>0</v>
      </c>
      <c r="AJ1904" s="17">
        <v>0</v>
      </c>
      <c r="AK1904" s="17">
        <v>0</v>
      </c>
      <c r="AL1904" s="18">
        <v>957</v>
      </c>
      <c r="AM1904" s="18">
        <v>973</v>
      </c>
      <c r="AN1904" s="35">
        <v>42835</v>
      </c>
      <c r="AO1904" s="35">
        <v>42830</v>
      </c>
      <c r="AP1904" s="23" t="s">
        <v>50</v>
      </c>
      <c r="AQ1904" s="36">
        <v>42834.919976851852</v>
      </c>
      <c r="AR1904" s="20" t="s">
        <v>51</v>
      </c>
      <c r="AS1904" s="25" t="s">
        <v>50</v>
      </c>
      <c r="AT1904" s="37">
        <v>42850.879733796297</v>
      </c>
      <c r="AU1904" s="21" t="s">
        <v>57</v>
      </c>
    </row>
    <row r="1905" spans="1:47" x14ac:dyDescent="0.2">
      <c r="A1905" s="4" t="s">
        <v>238</v>
      </c>
      <c r="B1905" s="14" t="s">
        <v>239</v>
      </c>
      <c r="C1905" s="34">
        <v>42830</v>
      </c>
      <c r="D1905" s="15">
        <v>67085</v>
      </c>
      <c r="E1905" s="15">
        <v>66535</v>
      </c>
      <c r="F1905" s="15">
        <v>0</v>
      </c>
      <c r="G1905" s="15">
        <v>0</v>
      </c>
      <c r="H1905" s="15">
        <v>0</v>
      </c>
      <c r="I1905" s="15">
        <v>550</v>
      </c>
      <c r="J1905" s="15">
        <v>10647.9</v>
      </c>
      <c r="K1905" s="15">
        <v>0</v>
      </c>
      <c r="L1905" s="15">
        <v>940</v>
      </c>
      <c r="M1905" s="15">
        <v>810</v>
      </c>
      <c r="N1905" s="15">
        <v>2100</v>
      </c>
      <c r="O1905" s="15">
        <v>39798.199999999997</v>
      </c>
      <c r="P1905" s="15">
        <v>270</v>
      </c>
      <c r="Q1905" s="15">
        <v>17265.8</v>
      </c>
      <c r="R1905" s="15">
        <v>24248.9</v>
      </c>
      <c r="S1905" s="15">
        <v>66535</v>
      </c>
      <c r="T1905" s="15">
        <v>14236.82</v>
      </c>
      <c r="U1905" s="15">
        <v>0</v>
      </c>
      <c r="V1905" s="15">
        <v>811.08</v>
      </c>
      <c r="W1905" s="15">
        <v>79482.899999999994</v>
      </c>
      <c r="X1905" s="16">
        <v>0</v>
      </c>
      <c r="Y1905" s="16">
        <v>0</v>
      </c>
      <c r="Z1905" s="16">
        <v>0</v>
      </c>
      <c r="AA1905" s="16">
        <v>0</v>
      </c>
      <c r="AB1905" s="16">
        <v>0</v>
      </c>
      <c r="AC1905" s="16">
        <v>0</v>
      </c>
      <c r="AD1905" s="15">
        <v>0</v>
      </c>
      <c r="AE1905" s="15">
        <v>27400.3</v>
      </c>
      <c r="AF1905" s="17">
        <v>-385.73</v>
      </c>
      <c r="AG1905" s="17">
        <v>-0.3</v>
      </c>
      <c r="AH1905" s="17">
        <v>0</v>
      </c>
      <c r="AI1905" s="17">
        <v>0</v>
      </c>
      <c r="AJ1905" s="17">
        <v>0</v>
      </c>
      <c r="AK1905" s="17">
        <v>0</v>
      </c>
      <c r="AL1905" s="18">
        <v>944</v>
      </c>
      <c r="AM1905" s="18">
        <v>962</v>
      </c>
      <c r="AN1905" s="35">
        <v>42835</v>
      </c>
      <c r="AO1905" s="35">
        <v>42832</v>
      </c>
      <c r="AP1905" s="23" t="s">
        <v>50</v>
      </c>
      <c r="AQ1905" s="36">
        <v>42834.971354166664</v>
      </c>
      <c r="AR1905" s="20" t="s">
        <v>51</v>
      </c>
      <c r="AS1905" s="25" t="s">
        <v>50</v>
      </c>
      <c r="AT1905" s="37">
        <v>42850.879733796297</v>
      </c>
      <c r="AU1905" s="21" t="s">
        <v>57</v>
      </c>
    </row>
    <row r="1906" spans="1:47" x14ac:dyDescent="0.2">
      <c r="A1906" s="4" t="s">
        <v>238</v>
      </c>
      <c r="B1906" s="14" t="s">
        <v>239</v>
      </c>
      <c r="C1906" s="34">
        <v>42832</v>
      </c>
      <c r="D1906" s="15">
        <v>102895</v>
      </c>
      <c r="E1906" s="15">
        <v>101845</v>
      </c>
      <c r="F1906" s="15">
        <v>0</v>
      </c>
      <c r="G1906" s="15">
        <v>0</v>
      </c>
      <c r="H1906" s="15">
        <v>0</v>
      </c>
      <c r="I1906" s="15">
        <v>1050</v>
      </c>
      <c r="J1906" s="15">
        <v>20225.82</v>
      </c>
      <c r="K1906" s="15">
        <v>0</v>
      </c>
      <c r="L1906" s="15">
        <v>935</v>
      </c>
      <c r="M1906" s="15">
        <v>410</v>
      </c>
      <c r="N1906" s="15">
        <v>3000</v>
      </c>
      <c r="O1906" s="15">
        <v>56046.2</v>
      </c>
      <c r="P1906" s="15">
        <v>525</v>
      </c>
      <c r="Q1906" s="15">
        <v>21604.07</v>
      </c>
      <c r="R1906" s="15">
        <v>49290.55</v>
      </c>
      <c r="S1906" s="15">
        <v>101845</v>
      </c>
      <c r="T1906" s="15">
        <v>24209.65</v>
      </c>
      <c r="U1906" s="15">
        <v>0</v>
      </c>
      <c r="V1906" s="15">
        <v>1411.17</v>
      </c>
      <c r="W1906" s="15">
        <v>124465.82</v>
      </c>
      <c r="X1906" s="16">
        <v>0</v>
      </c>
      <c r="Y1906" s="16">
        <v>0</v>
      </c>
      <c r="Z1906" s="16">
        <v>0</v>
      </c>
      <c r="AA1906" s="16">
        <v>0</v>
      </c>
      <c r="AB1906" s="16">
        <v>0</v>
      </c>
      <c r="AC1906" s="16">
        <v>0</v>
      </c>
      <c r="AD1906" s="15">
        <v>0</v>
      </c>
      <c r="AE1906" s="15">
        <v>34475.379999999997</v>
      </c>
      <c r="AF1906" s="17">
        <v>-370.94</v>
      </c>
      <c r="AG1906" s="17">
        <v>-0.38</v>
      </c>
      <c r="AH1906" s="17">
        <v>0</v>
      </c>
      <c r="AI1906" s="17">
        <v>0</v>
      </c>
      <c r="AJ1906" s="17">
        <v>0</v>
      </c>
      <c r="AK1906" s="17">
        <v>0</v>
      </c>
      <c r="AL1906" s="18">
        <v>1339</v>
      </c>
      <c r="AM1906" s="18">
        <v>1367</v>
      </c>
      <c r="AN1906" s="35">
        <v>42837</v>
      </c>
      <c r="AO1906" s="35">
        <v>42833</v>
      </c>
      <c r="AP1906" s="23" t="s">
        <v>50</v>
      </c>
      <c r="AQ1906" s="36">
        <v>42835.656886574077</v>
      </c>
      <c r="AR1906" s="20" t="s">
        <v>51</v>
      </c>
      <c r="AS1906" s="25" t="s">
        <v>50</v>
      </c>
      <c r="AT1906" s="37">
        <v>42850.879733796297</v>
      </c>
      <c r="AU1906" s="21" t="s">
        <v>57</v>
      </c>
    </row>
    <row r="1907" spans="1:47" x14ac:dyDescent="0.2">
      <c r="A1907" s="4" t="s">
        <v>238</v>
      </c>
      <c r="B1907" s="14" t="s">
        <v>239</v>
      </c>
      <c r="C1907" s="34">
        <v>42833</v>
      </c>
      <c r="D1907" s="15">
        <v>38690</v>
      </c>
      <c r="E1907" s="15">
        <v>38440</v>
      </c>
      <c r="F1907" s="15">
        <v>0</v>
      </c>
      <c r="G1907" s="15">
        <v>0</v>
      </c>
      <c r="H1907" s="15">
        <v>0</v>
      </c>
      <c r="I1907" s="15">
        <v>250</v>
      </c>
      <c r="J1907" s="15">
        <v>5414.1</v>
      </c>
      <c r="K1907" s="15">
        <v>0</v>
      </c>
      <c r="L1907" s="15">
        <v>280</v>
      </c>
      <c r="M1907" s="15">
        <v>80</v>
      </c>
      <c r="N1907" s="15">
        <v>1000</v>
      </c>
      <c r="O1907" s="15">
        <v>29457.5</v>
      </c>
      <c r="P1907" s="15">
        <v>145</v>
      </c>
      <c r="Q1907" s="15">
        <v>965</v>
      </c>
      <c r="R1907" s="15">
        <v>14896.6</v>
      </c>
      <c r="S1907" s="15">
        <v>38440</v>
      </c>
      <c r="T1907" s="15">
        <v>6646.36</v>
      </c>
      <c r="U1907" s="15">
        <v>0</v>
      </c>
      <c r="V1907" s="15">
        <v>377.74</v>
      </c>
      <c r="W1907" s="15">
        <v>44464.1</v>
      </c>
      <c r="X1907" s="16">
        <v>0</v>
      </c>
      <c r="Y1907" s="16">
        <v>0</v>
      </c>
      <c r="Z1907" s="16">
        <v>0</v>
      </c>
      <c r="AA1907" s="16">
        <v>0</v>
      </c>
      <c r="AB1907" s="16">
        <v>0</v>
      </c>
      <c r="AC1907" s="16">
        <v>0</v>
      </c>
      <c r="AD1907" s="15">
        <v>0</v>
      </c>
      <c r="AE1907" s="15">
        <v>23683.4</v>
      </c>
      <c r="AF1907" s="17">
        <v>-24.67</v>
      </c>
      <c r="AG1907" s="17">
        <v>-0.4</v>
      </c>
      <c r="AH1907" s="17">
        <v>300</v>
      </c>
      <c r="AI1907" s="17">
        <v>0</v>
      </c>
      <c r="AJ1907" s="17">
        <v>0</v>
      </c>
      <c r="AK1907" s="17">
        <v>0</v>
      </c>
      <c r="AL1907" s="18">
        <v>539</v>
      </c>
      <c r="AM1907" s="18">
        <v>545</v>
      </c>
      <c r="AN1907" s="35">
        <v>42837</v>
      </c>
      <c r="AO1907" s="35">
        <v>42835</v>
      </c>
      <c r="AP1907" s="23" t="s">
        <v>50</v>
      </c>
      <c r="AQ1907" s="36">
        <v>42836.591469907406</v>
      </c>
      <c r="AR1907" s="20" t="s">
        <v>51</v>
      </c>
      <c r="AS1907" s="25" t="s">
        <v>50</v>
      </c>
      <c r="AT1907" s="37">
        <v>42850.879733796297</v>
      </c>
      <c r="AU1907" s="21" t="s">
        <v>57</v>
      </c>
    </row>
    <row r="1908" spans="1:47" x14ac:dyDescent="0.2">
      <c r="A1908" s="4" t="s">
        <v>238</v>
      </c>
      <c r="B1908" s="14" t="s">
        <v>239</v>
      </c>
      <c r="C1908" s="34">
        <v>42835</v>
      </c>
      <c r="D1908" s="15">
        <v>91800</v>
      </c>
      <c r="E1908" s="15">
        <v>91250</v>
      </c>
      <c r="F1908" s="15">
        <v>0</v>
      </c>
      <c r="G1908" s="15">
        <v>0</v>
      </c>
      <c r="H1908" s="15">
        <v>0</v>
      </c>
      <c r="I1908" s="15">
        <v>550</v>
      </c>
      <c r="J1908" s="15">
        <v>23829.3</v>
      </c>
      <c r="K1908" s="15">
        <v>0</v>
      </c>
      <c r="L1908" s="15">
        <v>910</v>
      </c>
      <c r="M1908" s="15">
        <v>630</v>
      </c>
      <c r="N1908" s="15">
        <v>1200</v>
      </c>
      <c r="O1908" s="15">
        <v>47694.6</v>
      </c>
      <c r="P1908" s="15">
        <v>0</v>
      </c>
      <c r="Q1908" s="15">
        <v>8590</v>
      </c>
      <c r="R1908" s="15">
        <v>62084.7</v>
      </c>
      <c r="S1908" s="15">
        <v>91250</v>
      </c>
      <c r="T1908" s="15">
        <v>25459.63</v>
      </c>
      <c r="U1908" s="15">
        <v>0</v>
      </c>
      <c r="V1908" s="15">
        <v>1659.67</v>
      </c>
      <c r="W1908" s="15">
        <v>117169.3</v>
      </c>
      <c r="X1908" s="16">
        <v>0</v>
      </c>
      <c r="Y1908" s="16">
        <v>0</v>
      </c>
      <c r="Z1908" s="16">
        <v>0</v>
      </c>
      <c r="AA1908" s="16">
        <v>0</v>
      </c>
      <c r="AB1908" s="16">
        <v>0</v>
      </c>
      <c r="AC1908" s="16">
        <v>0</v>
      </c>
      <c r="AD1908" s="15">
        <v>0</v>
      </c>
      <c r="AE1908" s="15">
        <v>22325.3</v>
      </c>
      <c r="AF1908" s="17">
        <v>-175.01</v>
      </c>
      <c r="AG1908" s="17">
        <v>-0.3</v>
      </c>
      <c r="AH1908" s="17">
        <v>0</v>
      </c>
      <c r="AI1908" s="17">
        <v>0</v>
      </c>
      <c r="AJ1908" s="17">
        <v>0</v>
      </c>
      <c r="AK1908" s="17">
        <v>0</v>
      </c>
      <c r="AL1908" s="18">
        <v>1341</v>
      </c>
      <c r="AM1908" s="18">
        <v>1355</v>
      </c>
      <c r="AN1908" s="35">
        <v>42842</v>
      </c>
      <c r="AO1908" s="35">
        <v>42836</v>
      </c>
      <c r="AP1908" s="23" t="s">
        <v>50</v>
      </c>
      <c r="AQ1908" s="36">
        <v>42837.461527777778</v>
      </c>
      <c r="AR1908" s="20" t="s">
        <v>51</v>
      </c>
      <c r="AS1908" s="25" t="s">
        <v>50</v>
      </c>
      <c r="AT1908" s="37">
        <v>42850.879733796297</v>
      </c>
      <c r="AU1908" s="21" t="s">
        <v>57</v>
      </c>
    </row>
    <row r="1909" spans="1:47" x14ac:dyDescent="0.2">
      <c r="A1909" s="4" t="s">
        <v>238</v>
      </c>
      <c r="B1909" s="14" t="s">
        <v>239</v>
      </c>
      <c r="C1909" s="34">
        <v>42836</v>
      </c>
      <c r="D1909" s="15">
        <v>25525</v>
      </c>
      <c r="E1909" s="15">
        <v>25175</v>
      </c>
      <c r="F1909" s="15">
        <v>0</v>
      </c>
      <c r="G1909" s="15">
        <v>0</v>
      </c>
      <c r="H1909" s="15">
        <v>0</v>
      </c>
      <c r="I1909" s="15">
        <v>350</v>
      </c>
      <c r="J1909" s="15">
        <v>9594.75</v>
      </c>
      <c r="K1909" s="15">
        <v>0</v>
      </c>
      <c r="L1909" s="15">
        <v>85</v>
      </c>
      <c r="M1909" s="15">
        <v>175</v>
      </c>
      <c r="N1909" s="15">
        <v>3100</v>
      </c>
      <c r="O1909" s="15">
        <v>18897.900000000001</v>
      </c>
      <c r="P1909" s="15">
        <v>80</v>
      </c>
      <c r="Q1909" s="15">
        <v>3967.7</v>
      </c>
      <c r="R1909" s="15">
        <v>15534.15</v>
      </c>
      <c r="S1909" s="15">
        <v>25175</v>
      </c>
      <c r="T1909" s="15">
        <v>12660.05</v>
      </c>
      <c r="U1909" s="15">
        <v>0</v>
      </c>
      <c r="V1909" s="15">
        <v>644.70000000000005</v>
      </c>
      <c r="W1909" s="15">
        <v>35379.75</v>
      </c>
      <c r="X1909" s="16">
        <v>0</v>
      </c>
      <c r="Y1909" s="16">
        <v>0</v>
      </c>
      <c r="Z1909" s="16">
        <v>0</v>
      </c>
      <c r="AA1909" s="16">
        <v>0</v>
      </c>
      <c r="AB1909" s="16">
        <v>0</v>
      </c>
      <c r="AC1909" s="16">
        <v>0</v>
      </c>
      <c r="AD1909" s="15">
        <v>0</v>
      </c>
      <c r="AE1909" s="15">
        <v>9043.15</v>
      </c>
      <c r="AF1909" s="17">
        <v>-78.77</v>
      </c>
      <c r="AG1909" s="17">
        <v>-0.15</v>
      </c>
      <c r="AH1909" s="17">
        <v>0</v>
      </c>
      <c r="AI1909" s="17">
        <v>0</v>
      </c>
      <c r="AJ1909" s="17">
        <v>0</v>
      </c>
      <c r="AK1909" s="17">
        <v>0</v>
      </c>
      <c r="AL1909" s="18">
        <v>380</v>
      </c>
      <c r="AM1909" s="18">
        <v>388</v>
      </c>
      <c r="AN1909" s="35">
        <v>42843</v>
      </c>
      <c r="AO1909" s="35">
        <v>42837</v>
      </c>
      <c r="AP1909" s="23" t="s">
        <v>50</v>
      </c>
      <c r="AQ1909" s="36">
        <v>42841.689027777778</v>
      </c>
      <c r="AR1909" s="20" t="s">
        <v>51</v>
      </c>
      <c r="AS1909" s="25" t="s">
        <v>50</v>
      </c>
      <c r="AT1909" s="37">
        <v>42850.879733796297</v>
      </c>
      <c r="AU1909" s="21" t="s">
        <v>57</v>
      </c>
    </row>
    <row r="1910" spans="1:47" x14ac:dyDescent="0.2">
      <c r="A1910" s="4" t="s">
        <v>238</v>
      </c>
      <c r="B1910" s="14" t="s">
        <v>239</v>
      </c>
      <c r="C1910" s="34">
        <v>42837</v>
      </c>
      <c r="D1910" s="15">
        <v>4635</v>
      </c>
      <c r="E1910" s="15">
        <v>4535</v>
      </c>
      <c r="F1910" s="15">
        <v>0</v>
      </c>
      <c r="G1910" s="15">
        <v>0</v>
      </c>
      <c r="H1910" s="15">
        <v>0</v>
      </c>
      <c r="I1910" s="15">
        <v>100</v>
      </c>
      <c r="J1910" s="15">
        <v>701.7</v>
      </c>
      <c r="K1910" s="15">
        <v>0</v>
      </c>
      <c r="L1910" s="15">
        <v>5</v>
      </c>
      <c r="M1910" s="15">
        <v>150</v>
      </c>
      <c r="N1910" s="15">
        <v>100</v>
      </c>
      <c r="O1910" s="15">
        <v>4561.7</v>
      </c>
      <c r="P1910" s="15">
        <v>0</v>
      </c>
      <c r="Q1910" s="15">
        <v>835</v>
      </c>
      <c r="R1910" s="15">
        <v>195</v>
      </c>
      <c r="S1910" s="15">
        <v>4535</v>
      </c>
      <c r="T1910" s="15">
        <v>1000.65</v>
      </c>
      <c r="U1910" s="15">
        <v>0</v>
      </c>
      <c r="V1910" s="15">
        <v>56.05</v>
      </c>
      <c r="W1910" s="15">
        <v>5491.7</v>
      </c>
      <c r="X1910" s="16">
        <v>0</v>
      </c>
      <c r="Y1910" s="16">
        <v>0</v>
      </c>
      <c r="Z1910" s="16">
        <v>0</v>
      </c>
      <c r="AA1910" s="16">
        <v>0</v>
      </c>
      <c r="AB1910" s="16">
        <v>0</v>
      </c>
      <c r="AC1910" s="16">
        <v>0</v>
      </c>
      <c r="AD1910" s="15">
        <v>0</v>
      </c>
      <c r="AE1910" s="15">
        <v>3705</v>
      </c>
      <c r="AF1910" s="17">
        <v>-4.91</v>
      </c>
      <c r="AG1910" s="17">
        <v>0</v>
      </c>
      <c r="AH1910" s="17">
        <v>0</v>
      </c>
      <c r="AI1910" s="17">
        <v>0</v>
      </c>
      <c r="AJ1910" s="17">
        <v>0</v>
      </c>
      <c r="AK1910" s="17">
        <v>0</v>
      </c>
      <c r="AL1910" s="18">
        <v>56</v>
      </c>
      <c r="AM1910" s="18">
        <v>56</v>
      </c>
      <c r="AN1910" s="35">
        <v>42844</v>
      </c>
      <c r="AO1910" s="35">
        <v>42838</v>
      </c>
      <c r="AP1910" s="23" t="s">
        <v>50</v>
      </c>
      <c r="AQ1910" s="36">
        <v>42842.380879629629</v>
      </c>
      <c r="AR1910" s="20" t="s">
        <v>51</v>
      </c>
      <c r="AS1910" s="25" t="s">
        <v>50</v>
      </c>
      <c r="AT1910" s="37">
        <v>42850.879733796297</v>
      </c>
      <c r="AU1910" s="21" t="s">
        <v>57</v>
      </c>
    </row>
    <row r="1911" spans="1:47" x14ac:dyDescent="0.2">
      <c r="A1911" s="4" t="s">
        <v>238</v>
      </c>
      <c r="B1911" s="14" t="s">
        <v>239</v>
      </c>
      <c r="C1911" s="34">
        <v>42842</v>
      </c>
      <c r="D1911" s="15">
        <v>101765</v>
      </c>
      <c r="E1911" s="15">
        <v>100115</v>
      </c>
      <c r="F1911" s="15">
        <v>0</v>
      </c>
      <c r="G1911" s="15">
        <v>0</v>
      </c>
      <c r="H1911" s="15">
        <v>0</v>
      </c>
      <c r="I1911" s="15">
        <v>1650</v>
      </c>
      <c r="J1911" s="15">
        <v>23213.7</v>
      </c>
      <c r="K1911" s="15">
        <v>0</v>
      </c>
      <c r="L1911" s="15">
        <v>355</v>
      </c>
      <c r="M1911" s="15">
        <v>670</v>
      </c>
      <c r="N1911" s="15">
        <v>3000</v>
      </c>
      <c r="O1911" s="15">
        <v>36036.6</v>
      </c>
      <c r="P1911" s="15">
        <v>255</v>
      </c>
      <c r="Q1911" s="15">
        <v>16626.099999999999</v>
      </c>
      <c r="R1911" s="15">
        <v>76086</v>
      </c>
      <c r="S1911" s="15">
        <v>100115</v>
      </c>
      <c r="T1911" s="15">
        <v>27303</v>
      </c>
      <c r="U1911" s="15">
        <v>0</v>
      </c>
      <c r="V1911" s="15">
        <v>1585.7</v>
      </c>
      <c r="W1911" s="15">
        <v>126003.7</v>
      </c>
      <c r="X1911" s="16">
        <v>0</v>
      </c>
      <c r="Y1911" s="16">
        <v>0</v>
      </c>
      <c r="Z1911" s="16">
        <v>0</v>
      </c>
      <c r="AA1911" s="16">
        <v>0</v>
      </c>
      <c r="AB1911" s="16">
        <v>0</v>
      </c>
      <c r="AC1911" s="16">
        <v>0</v>
      </c>
      <c r="AD1911" s="15">
        <v>0</v>
      </c>
      <c r="AE1911" s="15">
        <v>11797.9</v>
      </c>
      <c r="AF1911" s="17">
        <v>-282.14999999999998</v>
      </c>
      <c r="AG1911" s="17">
        <v>0.1</v>
      </c>
      <c r="AH1911" s="17">
        <v>0</v>
      </c>
      <c r="AI1911" s="17">
        <v>0</v>
      </c>
      <c r="AJ1911" s="17">
        <v>0</v>
      </c>
      <c r="AK1911" s="17">
        <v>0</v>
      </c>
      <c r="AL1911" s="18">
        <v>1473</v>
      </c>
      <c r="AM1911" s="18">
        <v>1487</v>
      </c>
      <c r="AN1911" s="35">
        <v>42845</v>
      </c>
      <c r="AO1911" s="35">
        <v>42843</v>
      </c>
      <c r="AP1911" s="23" t="s">
        <v>50</v>
      </c>
      <c r="AQ1911" s="36">
        <v>42844.353530092594</v>
      </c>
      <c r="AR1911" s="20" t="s">
        <v>51</v>
      </c>
      <c r="AS1911" s="25" t="s">
        <v>50</v>
      </c>
      <c r="AT1911" s="37">
        <v>42850.879733796297</v>
      </c>
      <c r="AU1911" s="21" t="s">
        <v>57</v>
      </c>
    </row>
    <row r="1912" spans="1:47" x14ac:dyDescent="0.2">
      <c r="A1912" s="4" t="s">
        <v>238</v>
      </c>
      <c r="B1912" s="14" t="s">
        <v>239</v>
      </c>
      <c r="C1912" s="34">
        <v>42843</v>
      </c>
      <c r="D1912" s="15">
        <v>65970</v>
      </c>
      <c r="E1912" s="15">
        <v>65420</v>
      </c>
      <c r="F1912" s="15">
        <v>0</v>
      </c>
      <c r="G1912" s="15">
        <v>0</v>
      </c>
      <c r="H1912" s="15">
        <v>0</v>
      </c>
      <c r="I1912" s="15">
        <v>550</v>
      </c>
      <c r="J1912" s="15">
        <v>12461.01</v>
      </c>
      <c r="K1912" s="15">
        <v>0</v>
      </c>
      <c r="L1912" s="15">
        <v>380</v>
      </c>
      <c r="M1912" s="15">
        <v>435</v>
      </c>
      <c r="N1912" s="15">
        <v>400</v>
      </c>
      <c r="O1912" s="15">
        <v>40286.300000000003</v>
      </c>
      <c r="P1912" s="15">
        <v>50</v>
      </c>
      <c r="Q1912" s="15">
        <v>5794.61</v>
      </c>
      <c r="R1912" s="15">
        <v>33515.1</v>
      </c>
      <c r="S1912" s="15">
        <v>65420</v>
      </c>
      <c r="T1912" s="15">
        <v>13357.48</v>
      </c>
      <c r="U1912" s="15">
        <v>0</v>
      </c>
      <c r="V1912" s="15">
        <v>868.53</v>
      </c>
      <c r="W1912" s="15">
        <v>79246.009999999995</v>
      </c>
      <c r="X1912" s="16">
        <v>0</v>
      </c>
      <c r="Y1912" s="16">
        <v>0</v>
      </c>
      <c r="Z1912" s="16">
        <v>0</v>
      </c>
      <c r="AA1912" s="16">
        <v>0</v>
      </c>
      <c r="AB1912" s="16">
        <v>0</v>
      </c>
      <c r="AC1912" s="16">
        <v>0</v>
      </c>
      <c r="AD1912" s="15">
        <v>0</v>
      </c>
      <c r="AE1912" s="15">
        <v>27010.29</v>
      </c>
      <c r="AF1912" s="17">
        <v>-127.8</v>
      </c>
      <c r="AG1912" s="17">
        <v>0.71</v>
      </c>
      <c r="AH1912" s="17">
        <v>0</v>
      </c>
      <c r="AI1912" s="17">
        <v>0</v>
      </c>
      <c r="AJ1912" s="17">
        <v>0</v>
      </c>
      <c r="AK1912" s="17">
        <v>0</v>
      </c>
      <c r="AL1912" s="18">
        <v>920</v>
      </c>
      <c r="AM1912" s="18">
        <v>930</v>
      </c>
      <c r="AN1912" s="35">
        <v>42846</v>
      </c>
      <c r="AO1912" s="35">
        <v>42844</v>
      </c>
      <c r="AP1912" s="23" t="s">
        <v>50</v>
      </c>
      <c r="AQ1912" s="36">
        <v>42845.417986111112</v>
      </c>
      <c r="AR1912" s="20" t="s">
        <v>51</v>
      </c>
      <c r="AS1912" s="25" t="s">
        <v>50</v>
      </c>
      <c r="AT1912" s="37">
        <v>42850.879733796297</v>
      </c>
      <c r="AU1912" s="21" t="s">
        <v>57</v>
      </c>
    </row>
    <row r="1913" spans="1:47" x14ac:dyDescent="0.2">
      <c r="A1913" s="4" t="s">
        <v>238</v>
      </c>
      <c r="B1913" s="14" t="s">
        <v>239</v>
      </c>
      <c r="C1913" s="34">
        <v>42844</v>
      </c>
      <c r="D1913" s="15">
        <v>64930</v>
      </c>
      <c r="E1913" s="15">
        <v>64530</v>
      </c>
      <c r="F1913" s="15">
        <v>50</v>
      </c>
      <c r="G1913" s="15">
        <v>0</v>
      </c>
      <c r="H1913" s="15">
        <v>0</v>
      </c>
      <c r="I1913" s="15">
        <v>350</v>
      </c>
      <c r="J1913" s="15">
        <v>10776.6</v>
      </c>
      <c r="K1913" s="15">
        <v>0</v>
      </c>
      <c r="L1913" s="15">
        <v>415</v>
      </c>
      <c r="M1913" s="15">
        <v>600</v>
      </c>
      <c r="N1913" s="15">
        <v>0</v>
      </c>
      <c r="O1913" s="15">
        <v>37151.699999999997</v>
      </c>
      <c r="P1913" s="15">
        <v>0</v>
      </c>
      <c r="Q1913" s="15">
        <v>14970.4</v>
      </c>
      <c r="R1913" s="15">
        <v>24599.5</v>
      </c>
      <c r="S1913" s="15">
        <v>64530</v>
      </c>
      <c r="T1913" s="15">
        <v>11420.19</v>
      </c>
      <c r="U1913" s="15">
        <v>0</v>
      </c>
      <c r="V1913" s="15">
        <v>771.41</v>
      </c>
      <c r="W1913" s="15">
        <v>76721.600000000006</v>
      </c>
      <c r="X1913" s="16">
        <v>0</v>
      </c>
      <c r="Y1913" s="16">
        <v>0</v>
      </c>
      <c r="Z1913" s="16">
        <v>0</v>
      </c>
      <c r="AA1913" s="16">
        <v>0</v>
      </c>
      <c r="AB1913" s="16">
        <v>0</v>
      </c>
      <c r="AC1913" s="16">
        <v>0</v>
      </c>
      <c r="AD1913" s="15">
        <v>0</v>
      </c>
      <c r="AE1913" s="15">
        <v>25360.1</v>
      </c>
      <c r="AF1913" s="17">
        <v>-236.95</v>
      </c>
      <c r="AG1913" s="17">
        <v>-0.1</v>
      </c>
      <c r="AH1913" s="17">
        <v>0</v>
      </c>
      <c r="AI1913" s="17">
        <v>0</v>
      </c>
      <c r="AJ1913" s="17">
        <v>0</v>
      </c>
      <c r="AK1913" s="17">
        <v>0</v>
      </c>
      <c r="AL1913" s="18">
        <v>830</v>
      </c>
      <c r="AM1913" s="18">
        <v>842</v>
      </c>
      <c r="AN1913" s="35">
        <v>42849</v>
      </c>
      <c r="AO1913" s="35">
        <v>42845</v>
      </c>
      <c r="AP1913" s="23" t="s">
        <v>50</v>
      </c>
      <c r="AQ1913" s="36">
        <v>42846.385844907411</v>
      </c>
      <c r="AR1913" s="20" t="s">
        <v>51</v>
      </c>
      <c r="AS1913" s="25" t="s">
        <v>50</v>
      </c>
      <c r="AT1913" s="37">
        <v>42850.879733796297</v>
      </c>
      <c r="AU1913" s="21" t="s">
        <v>57</v>
      </c>
    </row>
    <row r="1914" spans="1:47" x14ac:dyDescent="0.2">
      <c r="A1914" s="4" t="s">
        <v>238</v>
      </c>
      <c r="B1914" s="14" t="s">
        <v>239</v>
      </c>
      <c r="C1914" s="34">
        <v>42845</v>
      </c>
      <c r="D1914" s="15">
        <v>71490</v>
      </c>
      <c r="E1914" s="15">
        <v>70640</v>
      </c>
      <c r="F1914" s="15">
        <v>0</v>
      </c>
      <c r="G1914" s="15">
        <v>0</v>
      </c>
      <c r="H1914" s="15">
        <v>0</v>
      </c>
      <c r="I1914" s="15">
        <v>850</v>
      </c>
      <c r="J1914" s="15">
        <v>15058.74</v>
      </c>
      <c r="K1914" s="15">
        <v>0</v>
      </c>
      <c r="L1914" s="15">
        <v>235</v>
      </c>
      <c r="M1914" s="15">
        <v>255</v>
      </c>
      <c r="N1914" s="15">
        <v>2000</v>
      </c>
      <c r="O1914" s="15">
        <v>42597.94</v>
      </c>
      <c r="P1914" s="15">
        <v>165</v>
      </c>
      <c r="Q1914" s="15">
        <v>7700</v>
      </c>
      <c r="R1914" s="15">
        <v>38575.800000000003</v>
      </c>
      <c r="S1914" s="15">
        <v>70640</v>
      </c>
      <c r="T1914" s="15">
        <v>17381.54</v>
      </c>
      <c r="U1914" s="15">
        <v>0</v>
      </c>
      <c r="V1914" s="15">
        <v>1017.2</v>
      </c>
      <c r="W1914" s="15">
        <v>87038.74</v>
      </c>
      <c r="X1914" s="16">
        <v>0</v>
      </c>
      <c r="Y1914" s="16">
        <v>0</v>
      </c>
      <c r="Z1914" s="16">
        <v>0</v>
      </c>
      <c r="AA1914" s="16">
        <v>0</v>
      </c>
      <c r="AB1914" s="16">
        <v>0</v>
      </c>
      <c r="AC1914" s="16">
        <v>0</v>
      </c>
      <c r="AD1914" s="15">
        <v>0</v>
      </c>
      <c r="AE1914" s="15">
        <v>27049.200000000001</v>
      </c>
      <c r="AF1914" s="17">
        <v>-146.30000000000001</v>
      </c>
      <c r="AG1914" s="17">
        <v>-0.2</v>
      </c>
      <c r="AH1914" s="17">
        <v>0</v>
      </c>
      <c r="AI1914" s="17">
        <v>0</v>
      </c>
      <c r="AJ1914" s="17">
        <v>0</v>
      </c>
      <c r="AK1914" s="17">
        <v>0</v>
      </c>
      <c r="AL1914" s="18">
        <v>1122</v>
      </c>
      <c r="AM1914" s="18">
        <v>1129</v>
      </c>
      <c r="AN1914" s="35">
        <v>42850</v>
      </c>
      <c r="AO1914" s="35">
        <v>42846</v>
      </c>
      <c r="AP1914" s="23" t="s">
        <v>50</v>
      </c>
      <c r="AQ1914" s="36">
        <v>42848.850254629629</v>
      </c>
      <c r="AR1914" s="20" t="s">
        <v>51</v>
      </c>
      <c r="AS1914" s="25" t="s">
        <v>50</v>
      </c>
      <c r="AT1914" s="37">
        <v>42850.879733796297</v>
      </c>
      <c r="AU1914" s="21" t="s">
        <v>57</v>
      </c>
    </row>
    <row r="1915" spans="1:47" x14ac:dyDescent="0.2">
      <c r="A1915" s="4" t="s">
        <v>238</v>
      </c>
      <c r="B1915" s="14" t="s">
        <v>239</v>
      </c>
      <c r="C1915" s="34">
        <v>42846</v>
      </c>
      <c r="D1915" s="15">
        <v>65620</v>
      </c>
      <c r="E1915" s="15">
        <v>64670</v>
      </c>
      <c r="F1915" s="15">
        <v>0</v>
      </c>
      <c r="G1915" s="15">
        <v>0</v>
      </c>
      <c r="H1915" s="15">
        <v>0</v>
      </c>
      <c r="I1915" s="15">
        <v>950</v>
      </c>
      <c r="J1915" s="15">
        <v>14091.87</v>
      </c>
      <c r="K1915" s="15">
        <v>0</v>
      </c>
      <c r="L1915" s="15">
        <v>285</v>
      </c>
      <c r="M1915" s="15">
        <v>105</v>
      </c>
      <c r="N1915" s="15">
        <v>0</v>
      </c>
      <c r="O1915" s="15">
        <v>44398.47</v>
      </c>
      <c r="P1915" s="15">
        <v>0</v>
      </c>
      <c r="Q1915" s="15">
        <v>7351.5</v>
      </c>
      <c r="R1915" s="15">
        <v>28351.9</v>
      </c>
      <c r="S1915" s="15">
        <v>64670</v>
      </c>
      <c r="T1915" s="15">
        <v>14484.46</v>
      </c>
      <c r="U1915" s="15">
        <v>0</v>
      </c>
      <c r="V1915" s="15">
        <v>947.41</v>
      </c>
      <c r="W1915" s="15">
        <v>80101.87</v>
      </c>
      <c r="X1915" s="16">
        <v>0</v>
      </c>
      <c r="Y1915" s="16">
        <v>0</v>
      </c>
      <c r="Z1915" s="16">
        <v>0</v>
      </c>
      <c r="AA1915" s="16">
        <v>0</v>
      </c>
      <c r="AB1915" s="16">
        <v>0</v>
      </c>
      <c r="AC1915" s="16">
        <v>0</v>
      </c>
      <c r="AD1915" s="15">
        <v>0</v>
      </c>
      <c r="AE1915" s="15">
        <v>29916.6</v>
      </c>
      <c r="AF1915" s="17">
        <v>-140.25</v>
      </c>
      <c r="AG1915" s="17">
        <v>0.4</v>
      </c>
      <c r="AH1915" s="17">
        <v>300</v>
      </c>
      <c r="AI1915" s="17">
        <v>0</v>
      </c>
      <c r="AJ1915" s="17">
        <v>0</v>
      </c>
      <c r="AK1915" s="17">
        <v>0</v>
      </c>
      <c r="AL1915" s="18">
        <v>954</v>
      </c>
      <c r="AM1915" s="18">
        <v>962</v>
      </c>
      <c r="AN1915" s="35">
        <v>42851</v>
      </c>
      <c r="AO1915" s="35">
        <v>42847</v>
      </c>
      <c r="AP1915" s="23" t="s">
        <v>50</v>
      </c>
      <c r="AQ1915" s="36">
        <v>42849.740879629629</v>
      </c>
      <c r="AR1915" s="20" t="s">
        <v>71</v>
      </c>
      <c r="AS1915" s="25" t="s">
        <v>50</v>
      </c>
      <c r="AT1915" s="37">
        <v>42850.879733796297</v>
      </c>
      <c r="AU1915" s="21" t="s">
        <v>57</v>
      </c>
    </row>
    <row r="1916" spans="1:47" x14ac:dyDescent="0.2">
      <c r="A1916" s="4" t="s">
        <v>238</v>
      </c>
      <c r="B1916" s="14" t="s">
        <v>239</v>
      </c>
      <c r="C1916" s="34">
        <v>42847</v>
      </c>
      <c r="D1916" s="15">
        <v>36300</v>
      </c>
      <c r="E1916" s="15">
        <v>35650</v>
      </c>
      <c r="F1916" s="15">
        <v>0</v>
      </c>
      <c r="G1916" s="15">
        <v>0</v>
      </c>
      <c r="H1916" s="15">
        <v>0</v>
      </c>
      <c r="I1916" s="15">
        <v>650</v>
      </c>
      <c r="J1916" s="15">
        <v>6251.7</v>
      </c>
      <c r="K1916" s="15">
        <v>0</v>
      </c>
      <c r="L1916" s="15">
        <v>170</v>
      </c>
      <c r="M1916" s="15">
        <v>210</v>
      </c>
      <c r="N1916" s="15">
        <v>100</v>
      </c>
      <c r="O1916" s="15">
        <v>18862.5</v>
      </c>
      <c r="P1916" s="15">
        <v>95</v>
      </c>
      <c r="Q1916" s="15">
        <v>4501</v>
      </c>
      <c r="R1916" s="15">
        <v>19573.2</v>
      </c>
      <c r="S1916" s="15">
        <v>35650</v>
      </c>
      <c r="T1916" s="15">
        <v>6947.85</v>
      </c>
      <c r="U1916" s="15">
        <v>0</v>
      </c>
      <c r="V1916" s="15">
        <v>433.85</v>
      </c>
      <c r="W1916" s="15">
        <v>42931.7</v>
      </c>
      <c r="X1916" s="16">
        <v>0</v>
      </c>
      <c r="Y1916" s="16">
        <v>0</v>
      </c>
      <c r="Z1916" s="16">
        <v>0</v>
      </c>
      <c r="AA1916" s="16">
        <v>0</v>
      </c>
      <c r="AB1916" s="16">
        <v>0</v>
      </c>
      <c r="AC1916" s="16">
        <v>0</v>
      </c>
      <c r="AD1916" s="15">
        <v>0</v>
      </c>
      <c r="AE1916" s="15">
        <v>12230.8</v>
      </c>
      <c r="AF1916" s="17">
        <v>-92.53</v>
      </c>
      <c r="AG1916" s="17">
        <v>0.2</v>
      </c>
      <c r="AH1916" s="17">
        <v>0</v>
      </c>
      <c r="AI1916" s="17">
        <v>0</v>
      </c>
      <c r="AJ1916" s="17">
        <v>0</v>
      </c>
      <c r="AK1916" s="17">
        <v>0</v>
      </c>
      <c r="AL1916" s="18">
        <v>499</v>
      </c>
      <c r="AM1916" s="18">
        <v>502</v>
      </c>
      <c r="AN1916" s="35">
        <v>42851</v>
      </c>
      <c r="AO1916" s="35">
        <v>42849</v>
      </c>
      <c r="AP1916" s="23" t="s">
        <v>50</v>
      </c>
      <c r="AQ1916" s="36">
        <v>42850.425636574073</v>
      </c>
      <c r="AR1916" s="20" t="s">
        <v>51</v>
      </c>
      <c r="AS1916" s="25" t="s">
        <v>50</v>
      </c>
      <c r="AT1916" s="37">
        <v>42850.879733796297</v>
      </c>
      <c r="AU1916" s="21" t="s">
        <v>57</v>
      </c>
    </row>
    <row r="1917" spans="1:47" x14ac:dyDescent="0.2">
      <c r="A1917" s="4" t="s">
        <v>238</v>
      </c>
      <c r="B1917" s="14" t="s">
        <v>239</v>
      </c>
      <c r="C1917" s="34">
        <v>42849</v>
      </c>
      <c r="D1917" s="15">
        <v>90275</v>
      </c>
      <c r="E1917" s="15">
        <v>89475</v>
      </c>
      <c r="F1917" s="15">
        <v>0</v>
      </c>
      <c r="G1917" s="15">
        <v>0</v>
      </c>
      <c r="H1917" s="15">
        <v>0</v>
      </c>
      <c r="I1917" s="15">
        <v>800</v>
      </c>
      <c r="J1917" s="15">
        <v>25363.74</v>
      </c>
      <c r="K1917" s="15">
        <v>50</v>
      </c>
      <c r="L1917" s="15">
        <v>485</v>
      </c>
      <c r="M1917" s="15">
        <v>475</v>
      </c>
      <c r="N1917" s="15">
        <v>1800</v>
      </c>
      <c r="O1917" s="15">
        <v>44997.29</v>
      </c>
      <c r="P1917" s="15">
        <v>340</v>
      </c>
      <c r="Q1917" s="15">
        <v>15861.9</v>
      </c>
      <c r="R1917" s="15">
        <v>57249.55</v>
      </c>
      <c r="S1917" s="15">
        <v>89475</v>
      </c>
      <c r="T1917" s="15">
        <v>27248.36</v>
      </c>
      <c r="U1917" s="15">
        <v>0</v>
      </c>
      <c r="V1917" s="15">
        <v>1725.38</v>
      </c>
      <c r="W1917" s="15">
        <v>116648.74</v>
      </c>
      <c r="X1917" s="16">
        <v>0</v>
      </c>
      <c r="Y1917" s="16">
        <v>0</v>
      </c>
      <c r="Z1917" s="16">
        <v>0</v>
      </c>
      <c r="AA1917" s="16">
        <v>0</v>
      </c>
      <c r="AB1917" s="16">
        <v>0</v>
      </c>
      <c r="AC1917" s="16">
        <v>0</v>
      </c>
      <c r="AD1917" s="15">
        <v>0</v>
      </c>
      <c r="AE1917" s="15">
        <v>18623.55</v>
      </c>
      <c r="AF1917" s="17">
        <v>-301.16000000000003</v>
      </c>
      <c r="AG1917" s="17">
        <v>0.45</v>
      </c>
      <c r="AH1917" s="17">
        <v>0</v>
      </c>
      <c r="AI1917" s="17">
        <v>0</v>
      </c>
      <c r="AJ1917" s="17">
        <v>0</v>
      </c>
      <c r="AK1917" s="17">
        <v>0</v>
      </c>
      <c r="AL1917" s="18">
        <v>1370</v>
      </c>
      <c r="AM1917" s="18">
        <v>1385</v>
      </c>
      <c r="AN1917" s="35">
        <v>42852</v>
      </c>
      <c r="AO1917" s="35">
        <v>42850</v>
      </c>
      <c r="AP1917" s="23" t="s">
        <v>50</v>
      </c>
      <c r="AQ1917" s="36">
        <v>42851.414456018516</v>
      </c>
      <c r="AR1917" s="20" t="s">
        <v>71</v>
      </c>
      <c r="AS1917" s="25" t="s">
        <v>50</v>
      </c>
      <c r="AT1917" s="37">
        <v>42851.483703703707</v>
      </c>
      <c r="AU1917" s="21" t="s">
        <v>51</v>
      </c>
    </row>
    <row r="1918" spans="1:47" x14ac:dyDescent="0.2">
      <c r="A1918" s="4" t="s">
        <v>238</v>
      </c>
      <c r="B1918" s="14" t="s">
        <v>239</v>
      </c>
      <c r="C1918" s="34">
        <v>42850</v>
      </c>
      <c r="D1918" s="15">
        <v>56200</v>
      </c>
      <c r="E1918" s="15">
        <v>55650</v>
      </c>
      <c r="F1918" s="15">
        <v>0</v>
      </c>
      <c r="G1918" s="15">
        <v>0</v>
      </c>
      <c r="H1918" s="15">
        <v>0</v>
      </c>
      <c r="I1918" s="15">
        <v>550</v>
      </c>
      <c r="J1918" s="15">
        <v>13288.95</v>
      </c>
      <c r="K1918" s="15">
        <v>0</v>
      </c>
      <c r="L1918" s="15">
        <v>275</v>
      </c>
      <c r="M1918" s="15">
        <v>540</v>
      </c>
      <c r="N1918" s="15">
        <v>400</v>
      </c>
      <c r="O1918" s="15">
        <v>29650.799999999999</v>
      </c>
      <c r="P1918" s="15">
        <v>45</v>
      </c>
      <c r="Q1918" s="15">
        <v>10925.1</v>
      </c>
      <c r="R1918" s="15">
        <v>30083.05</v>
      </c>
      <c r="S1918" s="15">
        <v>55650</v>
      </c>
      <c r="T1918" s="15">
        <v>14131.26</v>
      </c>
      <c r="U1918" s="15">
        <v>0</v>
      </c>
      <c r="V1918" s="15">
        <v>922.69</v>
      </c>
      <c r="W1918" s="15">
        <v>70303.95</v>
      </c>
      <c r="X1918" s="16">
        <v>0</v>
      </c>
      <c r="Y1918" s="16">
        <v>0</v>
      </c>
      <c r="Z1918" s="16">
        <v>0</v>
      </c>
      <c r="AA1918" s="16">
        <v>0</v>
      </c>
      <c r="AB1918" s="16">
        <v>0</v>
      </c>
      <c r="AC1918" s="16">
        <v>0</v>
      </c>
      <c r="AD1918" s="15">
        <v>0</v>
      </c>
      <c r="AE1918" s="15">
        <v>15546.85</v>
      </c>
      <c r="AF1918" s="17">
        <v>-194.99</v>
      </c>
      <c r="AG1918" s="17">
        <v>0.15</v>
      </c>
      <c r="AH1918" s="17">
        <v>0</v>
      </c>
      <c r="AI1918" s="17">
        <v>0</v>
      </c>
      <c r="AJ1918" s="17">
        <v>0</v>
      </c>
      <c r="AK1918" s="17">
        <v>0</v>
      </c>
      <c r="AL1918" s="18">
        <v>825</v>
      </c>
      <c r="AM1918" s="18">
        <v>835</v>
      </c>
      <c r="AN1918" s="35">
        <v>42853</v>
      </c>
      <c r="AO1918" s="35">
        <v>42851</v>
      </c>
      <c r="AP1918" s="23" t="s">
        <v>50</v>
      </c>
      <c r="AQ1918" s="36">
        <v>42851.790729166663</v>
      </c>
      <c r="AR1918" s="20" t="s">
        <v>71</v>
      </c>
      <c r="AS1918" s="25" t="s">
        <v>50</v>
      </c>
      <c r="AT1918" s="37">
        <v>42852.415972222225</v>
      </c>
      <c r="AU1918" s="21" t="s">
        <v>51</v>
      </c>
    </row>
    <row r="1919" spans="1:47" x14ac:dyDescent="0.2">
      <c r="A1919" s="4" t="s">
        <v>238</v>
      </c>
      <c r="B1919" s="14" t="s">
        <v>239</v>
      </c>
      <c r="C1919" s="34">
        <v>42851</v>
      </c>
      <c r="D1919" s="15">
        <v>62355</v>
      </c>
      <c r="E1919" s="15">
        <v>61705</v>
      </c>
      <c r="F1919" s="15">
        <v>0</v>
      </c>
      <c r="G1919" s="15">
        <v>0</v>
      </c>
      <c r="H1919" s="15">
        <v>0</v>
      </c>
      <c r="I1919" s="15">
        <v>650</v>
      </c>
      <c r="J1919" s="15">
        <v>11614.05</v>
      </c>
      <c r="K1919" s="15">
        <v>10</v>
      </c>
      <c r="L1919" s="15">
        <v>345</v>
      </c>
      <c r="M1919" s="15">
        <v>785</v>
      </c>
      <c r="N1919" s="15">
        <v>200</v>
      </c>
      <c r="O1919" s="15">
        <v>38913.5</v>
      </c>
      <c r="P1919" s="15">
        <v>305</v>
      </c>
      <c r="Q1919" s="15">
        <v>7272.6</v>
      </c>
      <c r="R1919" s="15">
        <v>28817.95</v>
      </c>
      <c r="S1919" s="15">
        <v>61705</v>
      </c>
      <c r="T1919" s="15">
        <v>12769.67</v>
      </c>
      <c r="U1919" s="15">
        <v>0</v>
      </c>
      <c r="V1919" s="15">
        <v>834.38</v>
      </c>
      <c r="W1919" s="15">
        <v>75109.05</v>
      </c>
      <c r="X1919" s="16">
        <v>0</v>
      </c>
      <c r="Y1919" s="16">
        <v>0</v>
      </c>
      <c r="Z1919" s="16">
        <v>0</v>
      </c>
      <c r="AA1919" s="16">
        <v>0</v>
      </c>
      <c r="AB1919" s="16">
        <v>0</v>
      </c>
      <c r="AC1919" s="16">
        <v>0</v>
      </c>
      <c r="AD1919" s="15">
        <v>0</v>
      </c>
      <c r="AE1919" s="15">
        <v>26159.45</v>
      </c>
      <c r="AF1919" s="17">
        <v>-164.1</v>
      </c>
      <c r="AG1919" s="17">
        <v>0.55000000000000004</v>
      </c>
      <c r="AH1919" s="17">
        <v>0</v>
      </c>
      <c r="AI1919" s="17">
        <v>0</v>
      </c>
      <c r="AJ1919" s="17">
        <v>0</v>
      </c>
      <c r="AK1919" s="17">
        <v>0</v>
      </c>
      <c r="AL1919" s="18">
        <v>878</v>
      </c>
      <c r="AM1919" s="18">
        <v>907</v>
      </c>
      <c r="AN1919" s="35">
        <v>42857</v>
      </c>
      <c r="AO1919" s="35">
        <v>42852</v>
      </c>
      <c r="AP1919" s="23" t="s">
        <v>50</v>
      </c>
      <c r="AQ1919" s="36">
        <v>42852.796666666669</v>
      </c>
      <c r="AR1919" s="20" t="s">
        <v>71</v>
      </c>
      <c r="AS1919" s="25" t="s">
        <v>50</v>
      </c>
      <c r="AT1919" s="37">
        <v>42853.463414351849</v>
      </c>
      <c r="AU1919" s="21" t="s">
        <v>51</v>
      </c>
    </row>
    <row r="1920" spans="1:47" x14ac:dyDescent="0.2">
      <c r="A1920" s="4" t="s">
        <v>238</v>
      </c>
      <c r="B1920" s="14" t="s">
        <v>239</v>
      </c>
      <c r="C1920" s="34">
        <v>42852</v>
      </c>
      <c r="D1920" s="15">
        <v>63145</v>
      </c>
      <c r="E1920" s="15">
        <v>62595</v>
      </c>
      <c r="F1920" s="15">
        <v>50</v>
      </c>
      <c r="G1920" s="15">
        <v>0</v>
      </c>
      <c r="H1920" s="15">
        <v>0</v>
      </c>
      <c r="I1920" s="15">
        <v>500</v>
      </c>
      <c r="J1920" s="15">
        <v>11612.46</v>
      </c>
      <c r="K1920" s="15">
        <v>0</v>
      </c>
      <c r="L1920" s="15">
        <v>450</v>
      </c>
      <c r="M1920" s="15">
        <v>0</v>
      </c>
      <c r="N1920" s="15">
        <v>1500</v>
      </c>
      <c r="O1920" s="15">
        <v>41191.61</v>
      </c>
      <c r="P1920" s="15">
        <v>140</v>
      </c>
      <c r="Q1920" s="15">
        <v>6051.3</v>
      </c>
      <c r="R1920" s="15">
        <v>29324.55</v>
      </c>
      <c r="S1920" s="15">
        <v>62595</v>
      </c>
      <c r="T1920" s="15">
        <v>13323.33</v>
      </c>
      <c r="U1920" s="15">
        <v>0</v>
      </c>
      <c r="V1920" s="15">
        <v>789.13</v>
      </c>
      <c r="W1920" s="15">
        <v>75207.460000000006</v>
      </c>
      <c r="X1920" s="16">
        <v>0</v>
      </c>
      <c r="Y1920" s="16">
        <v>0</v>
      </c>
      <c r="Z1920" s="16">
        <v>0</v>
      </c>
      <c r="AA1920" s="16">
        <v>0</v>
      </c>
      <c r="AB1920" s="16">
        <v>0</v>
      </c>
      <c r="AC1920" s="16">
        <v>0</v>
      </c>
      <c r="AD1920" s="15">
        <v>0</v>
      </c>
      <c r="AE1920" s="15">
        <v>29129.15</v>
      </c>
      <c r="AF1920" s="17">
        <v>-131.26</v>
      </c>
      <c r="AG1920" s="17">
        <v>0.85</v>
      </c>
      <c r="AH1920" s="17">
        <v>0</v>
      </c>
      <c r="AI1920" s="17">
        <v>0</v>
      </c>
      <c r="AJ1920" s="17">
        <v>0</v>
      </c>
      <c r="AK1920" s="17">
        <v>0</v>
      </c>
      <c r="AL1920" s="18">
        <v>948</v>
      </c>
      <c r="AM1920" s="18">
        <v>956</v>
      </c>
      <c r="AN1920" s="35">
        <v>42858</v>
      </c>
      <c r="AO1920" s="35">
        <v>42853</v>
      </c>
      <c r="AP1920" s="23" t="s">
        <v>50</v>
      </c>
      <c r="AQ1920" s="36">
        <v>42855.84847222222</v>
      </c>
      <c r="AR1920" s="20" t="s">
        <v>51</v>
      </c>
      <c r="AS1920" s="25" t="s">
        <v>50</v>
      </c>
      <c r="AT1920" s="37">
        <v>42857.468946759262</v>
      </c>
      <c r="AU1920" s="21" t="s">
        <v>51</v>
      </c>
    </row>
    <row r="1921" spans="1:47" x14ac:dyDescent="0.2">
      <c r="A1921" s="4" t="s">
        <v>238</v>
      </c>
      <c r="B1921" s="14" t="s">
        <v>239</v>
      </c>
      <c r="C1921" s="34">
        <v>42853</v>
      </c>
      <c r="D1921" s="15">
        <v>58795</v>
      </c>
      <c r="E1921" s="15">
        <v>58345</v>
      </c>
      <c r="F1921" s="15">
        <v>0</v>
      </c>
      <c r="G1921" s="15">
        <v>0</v>
      </c>
      <c r="H1921" s="15">
        <v>0</v>
      </c>
      <c r="I1921" s="15">
        <v>450</v>
      </c>
      <c r="J1921" s="15">
        <v>12761.55</v>
      </c>
      <c r="K1921" s="15">
        <v>0</v>
      </c>
      <c r="L1921" s="15">
        <v>415</v>
      </c>
      <c r="M1921" s="15">
        <v>150</v>
      </c>
      <c r="N1921" s="15">
        <v>0</v>
      </c>
      <c r="O1921" s="15">
        <v>34608.300000000003</v>
      </c>
      <c r="P1921" s="15">
        <v>120</v>
      </c>
      <c r="Q1921" s="15">
        <v>8402</v>
      </c>
      <c r="R1921" s="15">
        <v>28991.25</v>
      </c>
      <c r="S1921" s="15">
        <v>58345</v>
      </c>
      <c r="T1921" s="15">
        <v>12904.72</v>
      </c>
      <c r="U1921" s="15">
        <v>0</v>
      </c>
      <c r="V1921" s="15">
        <v>871.83</v>
      </c>
      <c r="W1921" s="15">
        <v>72121.55</v>
      </c>
      <c r="X1921" s="16">
        <v>0</v>
      </c>
      <c r="Y1921" s="16">
        <v>0</v>
      </c>
      <c r="Z1921" s="16">
        <v>0</v>
      </c>
      <c r="AA1921" s="16">
        <v>0</v>
      </c>
      <c r="AB1921" s="16">
        <v>0</v>
      </c>
      <c r="AC1921" s="16">
        <v>0</v>
      </c>
      <c r="AD1921" s="15">
        <v>0</v>
      </c>
      <c r="AE1921" s="15">
        <v>21281.75</v>
      </c>
      <c r="AF1921" s="17">
        <v>-172.93</v>
      </c>
      <c r="AG1921" s="17">
        <v>-0.25</v>
      </c>
      <c r="AH1921" s="17">
        <v>0</v>
      </c>
      <c r="AI1921" s="17">
        <v>0</v>
      </c>
      <c r="AJ1921" s="17">
        <v>0</v>
      </c>
      <c r="AK1921" s="17">
        <v>0</v>
      </c>
      <c r="AL1921" s="18">
        <v>844</v>
      </c>
      <c r="AM1921" s="18">
        <v>856</v>
      </c>
      <c r="AN1921" s="35">
        <v>42859</v>
      </c>
      <c r="AO1921" s="35">
        <v>42854</v>
      </c>
      <c r="AP1921" s="23" t="s">
        <v>50</v>
      </c>
      <c r="AQ1921" s="36">
        <v>42857.662222222221</v>
      </c>
      <c r="AR1921" s="20" t="s">
        <v>71</v>
      </c>
      <c r="AS1921" s="25" t="s">
        <v>50</v>
      </c>
      <c r="AT1921" s="37">
        <v>42857.881354166668</v>
      </c>
      <c r="AU1921" s="21" t="s">
        <v>51</v>
      </c>
    </row>
    <row r="1922" spans="1:47" x14ac:dyDescent="0.2">
      <c r="A1922" s="4" t="s">
        <v>238</v>
      </c>
      <c r="B1922" s="14" t="s">
        <v>239</v>
      </c>
      <c r="C1922" s="34">
        <v>42854</v>
      </c>
      <c r="D1922" s="15">
        <v>42745</v>
      </c>
      <c r="E1922" s="15">
        <v>42445</v>
      </c>
      <c r="F1922" s="15">
        <v>0</v>
      </c>
      <c r="G1922" s="15">
        <v>0</v>
      </c>
      <c r="H1922" s="15">
        <v>0</v>
      </c>
      <c r="I1922" s="15">
        <v>300</v>
      </c>
      <c r="J1922" s="15">
        <v>6816.3</v>
      </c>
      <c r="K1922" s="15">
        <v>0</v>
      </c>
      <c r="L1922" s="15">
        <v>165</v>
      </c>
      <c r="M1922" s="15">
        <v>15</v>
      </c>
      <c r="N1922" s="15">
        <v>2100</v>
      </c>
      <c r="O1922" s="15">
        <v>27485</v>
      </c>
      <c r="P1922" s="15">
        <v>110</v>
      </c>
      <c r="Q1922" s="15">
        <v>3427.2</v>
      </c>
      <c r="R1922" s="15">
        <v>20819.099999999999</v>
      </c>
      <c r="S1922" s="15">
        <v>42445</v>
      </c>
      <c r="T1922" s="15">
        <v>8938.6</v>
      </c>
      <c r="U1922" s="15">
        <v>0</v>
      </c>
      <c r="V1922" s="15">
        <v>457.7</v>
      </c>
      <c r="W1922" s="15">
        <v>49741.3</v>
      </c>
      <c r="X1922" s="16">
        <v>0</v>
      </c>
      <c r="Y1922" s="16">
        <v>0</v>
      </c>
      <c r="Z1922" s="16">
        <v>0</v>
      </c>
      <c r="AA1922" s="16">
        <v>0</v>
      </c>
      <c r="AB1922" s="16">
        <v>0</v>
      </c>
      <c r="AC1922" s="16">
        <v>0</v>
      </c>
      <c r="AD1922" s="15">
        <v>0</v>
      </c>
      <c r="AE1922" s="15">
        <v>20488.7</v>
      </c>
      <c r="AF1922" s="17">
        <v>0</v>
      </c>
      <c r="AG1922" s="17">
        <v>0.3</v>
      </c>
      <c r="AH1922" s="17">
        <v>0</v>
      </c>
      <c r="AI1922" s="17">
        <v>-3537.2</v>
      </c>
      <c r="AJ1922" s="17">
        <v>0</v>
      </c>
      <c r="AK1922" s="17">
        <v>0</v>
      </c>
      <c r="AL1922" s="18">
        <v>629</v>
      </c>
      <c r="AM1922" s="18">
        <v>645</v>
      </c>
      <c r="AN1922" s="35">
        <v>42859</v>
      </c>
      <c r="AO1922" s="35">
        <v>42857</v>
      </c>
      <c r="AP1922" s="23" t="s">
        <v>50</v>
      </c>
      <c r="AQ1922" s="36">
        <v>42857.762372685182</v>
      </c>
      <c r="AR1922" s="20" t="s">
        <v>71</v>
      </c>
      <c r="AS1922" s="25" t="s">
        <v>50</v>
      </c>
      <c r="AT1922" s="37">
        <v>42857.881354166668</v>
      </c>
      <c r="AU1922" s="21" t="s">
        <v>51</v>
      </c>
    </row>
    <row r="1923" spans="1:47" x14ac:dyDescent="0.2">
      <c r="A1923" s="4" t="s">
        <v>240</v>
      </c>
      <c r="B1923" s="14" t="s">
        <v>241</v>
      </c>
      <c r="C1923" s="34">
        <v>42826</v>
      </c>
      <c r="D1923" s="15">
        <v>17745</v>
      </c>
      <c r="E1923" s="15">
        <v>17445</v>
      </c>
      <c r="F1923" s="15">
        <v>0</v>
      </c>
      <c r="G1923" s="15">
        <v>0</v>
      </c>
      <c r="H1923" s="15">
        <v>0</v>
      </c>
      <c r="I1923" s="15">
        <v>300</v>
      </c>
      <c r="J1923" s="15">
        <v>1556.58</v>
      </c>
      <c r="K1923" s="15">
        <v>0</v>
      </c>
      <c r="L1923" s="15">
        <v>190</v>
      </c>
      <c r="M1923" s="15">
        <v>50</v>
      </c>
      <c r="N1923" s="15">
        <v>2000</v>
      </c>
      <c r="O1923" s="15">
        <v>16264.51</v>
      </c>
      <c r="P1923" s="15">
        <v>0</v>
      </c>
      <c r="Q1923" s="15">
        <v>630</v>
      </c>
      <c r="R1923" s="15">
        <v>4647.07</v>
      </c>
      <c r="S1923" s="15">
        <v>17445</v>
      </c>
      <c r="T1923" s="15">
        <v>3979.05</v>
      </c>
      <c r="U1923" s="15">
        <v>0</v>
      </c>
      <c r="V1923" s="15">
        <v>117.53</v>
      </c>
      <c r="W1923" s="15">
        <v>19541.580000000002</v>
      </c>
      <c r="X1923" s="16">
        <v>0</v>
      </c>
      <c r="Y1923" s="16">
        <v>0</v>
      </c>
      <c r="Z1923" s="16">
        <v>0</v>
      </c>
      <c r="AA1923" s="16">
        <v>0</v>
      </c>
      <c r="AB1923" s="16">
        <v>0</v>
      </c>
      <c r="AC1923" s="16">
        <v>0</v>
      </c>
      <c r="AD1923" s="15">
        <v>0</v>
      </c>
      <c r="AE1923" s="15">
        <v>14467.93</v>
      </c>
      <c r="AF1923" s="17">
        <v>-14.49</v>
      </c>
      <c r="AG1923" s="17">
        <v>7.0000000000000007E-2</v>
      </c>
      <c r="AH1923" s="17">
        <v>0</v>
      </c>
      <c r="AI1923" s="17">
        <v>0</v>
      </c>
      <c r="AJ1923" s="17">
        <v>0</v>
      </c>
      <c r="AK1923" s="17">
        <v>0</v>
      </c>
      <c r="AL1923" s="18">
        <v>252</v>
      </c>
      <c r="AM1923" s="18">
        <v>253</v>
      </c>
      <c r="AN1923" s="35">
        <v>42830</v>
      </c>
      <c r="AO1923" s="35">
        <v>42828</v>
      </c>
      <c r="AP1923" s="23" t="s">
        <v>50</v>
      </c>
      <c r="AQ1923" s="36">
        <v>42829.55195601852</v>
      </c>
      <c r="AR1923" s="20" t="s">
        <v>51</v>
      </c>
      <c r="AS1923" s="25" t="s">
        <v>50</v>
      </c>
      <c r="AT1923" s="37">
        <v>42850.879733796297</v>
      </c>
      <c r="AU1923" s="21" t="s">
        <v>57</v>
      </c>
    </row>
    <row r="1924" spans="1:47" x14ac:dyDescent="0.2">
      <c r="A1924" s="4" t="s">
        <v>240</v>
      </c>
      <c r="B1924" s="14" t="s">
        <v>241</v>
      </c>
      <c r="C1924" s="34">
        <v>42828</v>
      </c>
      <c r="D1924" s="15">
        <v>45270</v>
      </c>
      <c r="E1924" s="15">
        <v>44970</v>
      </c>
      <c r="F1924" s="15">
        <v>0</v>
      </c>
      <c r="G1924" s="15">
        <v>0</v>
      </c>
      <c r="H1924" s="15">
        <v>0</v>
      </c>
      <c r="I1924" s="15">
        <v>300</v>
      </c>
      <c r="J1924" s="15">
        <v>2892.48</v>
      </c>
      <c r="K1924" s="15">
        <v>0</v>
      </c>
      <c r="L1924" s="15">
        <v>445</v>
      </c>
      <c r="M1924" s="15">
        <v>620</v>
      </c>
      <c r="N1924" s="15">
        <v>3100</v>
      </c>
      <c r="O1924" s="15">
        <v>34741.5</v>
      </c>
      <c r="P1924" s="15">
        <v>0</v>
      </c>
      <c r="Q1924" s="15">
        <v>3645</v>
      </c>
      <c r="R1924" s="15">
        <v>13940.98</v>
      </c>
      <c r="S1924" s="15">
        <v>44970</v>
      </c>
      <c r="T1924" s="15">
        <v>7357.48</v>
      </c>
      <c r="U1924" s="15">
        <v>0</v>
      </c>
      <c r="V1924" s="15">
        <v>0</v>
      </c>
      <c r="W1924" s="15">
        <v>49227.48</v>
      </c>
      <c r="X1924" s="16">
        <v>0</v>
      </c>
      <c r="Y1924" s="16">
        <v>0</v>
      </c>
      <c r="Z1924" s="16">
        <v>0</v>
      </c>
      <c r="AA1924" s="16">
        <v>0</v>
      </c>
      <c r="AB1924" s="16">
        <v>0</v>
      </c>
      <c r="AC1924" s="16">
        <v>0</v>
      </c>
      <c r="AD1924" s="15">
        <v>0</v>
      </c>
      <c r="AE1924" s="15">
        <v>30784.02</v>
      </c>
      <c r="AF1924" s="17">
        <v>-50.83</v>
      </c>
      <c r="AG1924" s="17">
        <v>0.98</v>
      </c>
      <c r="AH1924" s="17">
        <v>0</v>
      </c>
      <c r="AI1924" s="17">
        <v>0</v>
      </c>
      <c r="AJ1924" s="17">
        <v>0</v>
      </c>
      <c r="AK1924" s="17">
        <v>0</v>
      </c>
      <c r="AL1924" s="18">
        <v>641</v>
      </c>
      <c r="AM1924" s="18">
        <v>645</v>
      </c>
      <c r="AN1924" s="35">
        <v>42832</v>
      </c>
      <c r="AO1924" s="35">
        <v>42829</v>
      </c>
      <c r="AP1924" s="23" t="s">
        <v>50</v>
      </c>
      <c r="AQ1924" s="36">
        <v>42832.360949074071</v>
      </c>
      <c r="AR1924" s="20" t="s">
        <v>51</v>
      </c>
      <c r="AS1924" s="25" t="s">
        <v>50</v>
      </c>
      <c r="AT1924" s="37">
        <v>42850.879733796297</v>
      </c>
      <c r="AU1924" s="21" t="s">
        <v>57</v>
      </c>
    </row>
    <row r="1925" spans="1:47" x14ac:dyDescent="0.2">
      <c r="A1925" s="4" t="s">
        <v>240</v>
      </c>
      <c r="B1925" s="14" t="s">
        <v>241</v>
      </c>
      <c r="C1925" s="34">
        <v>42829</v>
      </c>
      <c r="D1925" s="15">
        <v>37820</v>
      </c>
      <c r="E1925" s="15">
        <v>37020</v>
      </c>
      <c r="F1925" s="15">
        <v>200</v>
      </c>
      <c r="G1925" s="15">
        <v>0</v>
      </c>
      <c r="H1925" s="15">
        <v>0</v>
      </c>
      <c r="I1925" s="15">
        <v>600</v>
      </c>
      <c r="J1925" s="15">
        <v>3140.85</v>
      </c>
      <c r="K1925" s="15">
        <v>0</v>
      </c>
      <c r="L1925" s="15">
        <v>410</v>
      </c>
      <c r="M1925" s="15">
        <v>95</v>
      </c>
      <c r="N1925" s="15">
        <v>3000</v>
      </c>
      <c r="O1925" s="15">
        <v>26441.439999999999</v>
      </c>
      <c r="P1925" s="15">
        <v>0</v>
      </c>
      <c r="Q1925" s="15">
        <v>3120</v>
      </c>
      <c r="R1925" s="15">
        <v>14904.41</v>
      </c>
      <c r="S1925" s="15">
        <v>37020</v>
      </c>
      <c r="T1925" s="15">
        <v>7445.85</v>
      </c>
      <c r="U1925" s="15">
        <v>0</v>
      </c>
      <c r="V1925" s="15">
        <v>0</v>
      </c>
      <c r="W1925" s="15">
        <v>41465.85</v>
      </c>
      <c r="X1925" s="16">
        <v>0</v>
      </c>
      <c r="Y1925" s="16">
        <v>0</v>
      </c>
      <c r="Z1925" s="16">
        <v>0</v>
      </c>
      <c r="AA1925" s="16">
        <v>0</v>
      </c>
      <c r="AB1925" s="16">
        <v>0</v>
      </c>
      <c r="AC1925" s="16">
        <v>0</v>
      </c>
      <c r="AD1925" s="15">
        <v>0</v>
      </c>
      <c r="AE1925" s="15">
        <v>22795.59</v>
      </c>
      <c r="AF1925" s="17">
        <v>-37.450000000000003</v>
      </c>
      <c r="AG1925" s="17">
        <v>0.41</v>
      </c>
      <c r="AH1925" s="17">
        <v>0</v>
      </c>
      <c r="AI1925" s="17">
        <v>0</v>
      </c>
      <c r="AJ1925" s="17">
        <v>0</v>
      </c>
      <c r="AK1925" s="17">
        <v>0</v>
      </c>
      <c r="AL1925" s="18">
        <v>493</v>
      </c>
      <c r="AM1925" s="18">
        <v>503</v>
      </c>
      <c r="AN1925" s="35">
        <v>42835</v>
      </c>
      <c r="AO1925" s="35">
        <v>42830</v>
      </c>
      <c r="AP1925" s="23" t="s">
        <v>50</v>
      </c>
      <c r="AQ1925" s="36">
        <v>42834.919456018521</v>
      </c>
      <c r="AR1925" s="20" t="s">
        <v>51</v>
      </c>
      <c r="AS1925" s="25" t="s">
        <v>50</v>
      </c>
      <c r="AT1925" s="37">
        <v>42850.879733796297</v>
      </c>
      <c r="AU1925" s="21" t="s">
        <v>57</v>
      </c>
    </row>
    <row r="1926" spans="1:47" x14ac:dyDescent="0.2">
      <c r="A1926" s="4" t="s">
        <v>240</v>
      </c>
      <c r="B1926" s="14" t="s">
        <v>241</v>
      </c>
      <c r="C1926" s="34">
        <v>42830</v>
      </c>
      <c r="D1926" s="15">
        <v>34800</v>
      </c>
      <c r="E1926" s="15">
        <v>34600</v>
      </c>
      <c r="F1926" s="15">
        <v>0</v>
      </c>
      <c r="G1926" s="15">
        <v>0</v>
      </c>
      <c r="H1926" s="15">
        <v>0</v>
      </c>
      <c r="I1926" s="15">
        <v>200</v>
      </c>
      <c r="J1926" s="15">
        <v>2578.29</v>
      </c>
      <c r="K1926" s="15">
        <v>0</v>
      </c>
      <c r="L1926" s="15">
        <v>345</v>
      </c>
      <c r="M1926" s="15">
        <v>25</v>
      </c>
      <c r="N1926" s="15">
        <v>4000</v>
      </c>
      <c r="O1926" s="15">
        <v>28930.7</v>
      </c>
      <c r="P1926" s="15">
        <v>0</v>
      </c>
      <c r="Q1926" s="15">
        <v>2800</v>
      </c>
      <c r="R1926" s="15">
        <v>10017.59</v>
      </c>
      <c r="S1926" s="15">
        <v>34600</v>
      </c>
      <c r="T1926" s="15">
        <v>7148.29</v>
      </c>
      <c r="U1926" s="15">
        <v>0</v>
      </c>
      <c r="V1926" s="15">
        <v>0</v>
      </c>
      <c r="W1926" s="15">
        <v>37748.29</v>
      </c>
      <c r="X1926" s="16">
        <v>0</v>
      </c>
      <c r="Y1926" s="16">
        <v>0</v>
      </c>
      <c r="Z1926" s="16">
        <v>0</v>
      </c>
      <c r="AA1926" s="16">
        <v>0</v>
      </c>
      <c r="AB1926" s="16">
        <v>0</v>
      </c>
      <c r="AC1926" s="16">
        <v>0</v>
      </c>
      <c r="AD1926" s="15">
        <v>0</v>
      </c>
      <c r="AE1926" s="15">
        <v>25982.41</v>
      </c>
      <c r="AF1926" s="17">
        <v>-34.68</v>
      </c>
      <c r="AG1926" s="17">
        <v>0.59</v>
      </c>
      <c r="AH1926" s="17">
        <v>0</v>
      </c>
      <c r="AI1926" s="17">
        <v>0</v>
      </c>
      <c r="AJ1926" s="17">
        <v>0</v>
      </c>
      <c r="AK1926" s="17">
        <v>0</v>
      </c>
      <c r="AL1926" s="18">
        <v>468</v>
      </c>
      <c r="AM1926" s="18">
        <v>475</v>
      </c>
      <c r="AN1926" s="35">
        <v>42835</v>
      </c>
      <c r="AO1926" s="35">
        <v>42832</v>
      </c>
      <c r="AP1926" s="23" t="s">
        <v>50</v>
      </c>
      <c r="AQ1926" s="36">
        <v>42834.970925925925</v>
      </c>
      <c r="AR1926" s="20" t="s">
        <v>51</v>
      </c>
      <c r="AS1926" s="25" t="s">
        <v>50</v>
      </c>
      <c r="AT1926" s="37">
        <v>42850.879733796297</v>
      </c>
      <c r="AU1926" s="21" t="s">
        <v>57</v>
      </c>
    </row>
    <row r="1927" spans="1:47" x14ac:dyDescent="0.2">
      <c r="A1927" s="4" t="s">
        <v>240</v>
      </c>
      <c r="B1927" s="14" t="s">
        <v>241</v>
      </c>
      <c r="C1927" s="34">
        <v>42832</v>
      </c>
      <c r="D1927" s="15">
        <v>65240</v>
      </c>
      <c r="E1927" s="15">
        <v>65090</v>
      </c>
      <c r="F1927" s="15">
        <v>0</v>
      </c>
      <c r="G1927" s="15">
        <v>0</v>
      </c>
      <c r="H1927" s="15">
        <v>0</v>
      </c>
      <c r="I1927" s="15">
        <v>150</v>
      </c>
      <c r="J1927" s="15">
        <v>5941.59</v>
      </c>
      <c r="K1927" s="15">
        <v>0</v>
      </c>
      <c r="L1927" s="15">
        <v>535</v>
      </c>
      <c r="M1927" s="15">
        <v>1115</v>
      </c>
      <c r="N1927" s="15">
        <v>6400</v>
      </c>
      <c r="O1927" s="15">
        <v>44765.96</v>
      </c>
      <c r="P1927" s="15">
        <v>0</v>
      </c>
      <c r="Q1927" s="15">
        <v>5530</v>
      </c>
      <c r="R1927" s="15">
        <v>28935.63</v>
      </c>
      <c r="S1927" s="15">
        <v>65090</v>
      </c>
      <c r="T1927" s="15">
        <v>14141.59</v>
      </c>
      <c r="U1927" s="15">
        <v>0</v>
      </c>
      <c r="V1927" s="15">
        <v>0</v>
      </c>
      <c r="W1927" s="15">
        <v>72831.59</v>
      </c>
      <c r="X1927" s="16">
        <v>0</v>
      </c>
      <c r="Y1927" s="16">
        <v>0</v>
      </c>
      <c r="Z1927" s="16">
        <v>0</v>
      </c>
      <c r="AA1927" s="16">
        <v>0</v>
      </c>
      <c r="AB1927" s="16">
        <v>0</v>
      </c>
      <c r="AC1927" s="16">
        <v>0</v>
      </c>
      <c r="AD1927" s="15">
        <v>0</v>
      </c>
      <c r="AE1927" s="15">
        <v>37174.370000000003</v>
      </c>
      <c r="AF1927" s="17">
        <v>-58.39</v>
      </c>
      <c r="AG1927" s="17">
        <v>0.63</v>
      </c>
      <c r="AH1927" s="17">
        <v>0</v>
      </c>
      <c r="AI1927" s="17">
        <v>0</v>
      </c>
      <c r="AJ1927" s="17">
        <v>0</v>
      </c>
      <c r="AK1927" s="17">
        <v>0</v>
      </c>
      <c r="AL1927" s="18">
        <v>832</v>
      </c>
      <c r="AM1927" s="18">
        <v>856</v>
      </c>
      <c r="AN1927" s="35">
        <v>42837</v>
      </c>
      <c r="AO1927" s="35">
        <v>42833</v>
      </c>
      <c r="AP1927" s="23" t="s">
        <v>50</v>
      </c>
      <c r="AQ1927" s="36">
        <v>42835.64503472222</v>
      </c>
      <c r="AR1927" s="20" t="s">
        <v>51</v>
      </c>
      <c r="AS1927" s="25" t="s">
        <v>50</v>
      </c>
      <c r="AT1927" s="37">
        <v>42850.879733796297</v>
      </c>
      <c r="AU1927" s="21" t="s">
        <v>57</v>
      </c>
    </row>
    <row r="1928" spans="1:47" x14ac:dyDescent="0.2">
      <c r="A1928" s="4" t="s">
        <v>240</v>
      </c>
      <c r="B1928" s="14" t="s">
        <v>241</v>
      </c>
      <c r="C1928" s="34">
        <v>42833</v>
      </c>
      <c r="D1928" s="15">
        <v>22695</v>
      </c>
      <c r="E1928" s="15">
        <v>22595</v>
      </c>
      <c r="F1928" s="15">
        <v>0</v>
      </c>
      <c r="G1928" s="15">
        <v>0</v>
      </c>
      <c r="H1928" s="15">
        <v>0</v>
      </c>
      <c r="I1928" s="15">
        <v>100</v>
      </c>
      <c r="J1928" s="15">
        <v>1011.03</v>
      </c>
      <c r="K1928" s="15">
        <v>0</v>
      </c>
      <c r="L1928" s="15">
        <v>320</v>
      </c>
      <c r="M1928" s="15">
        <v>5</v>
      </c>
      <c r="N1928" s="15">
        <v>400</v>
      </c>
      <c r="O1928" s="15">
        <v>16726</v>
      </c>
      <c r="P1928" s="15">
        <v>0</v>
      </c>
      <c r="Q1928" s="15">
        <v>2450</v>
      </c>
      <c r="R1928" s="15">
        <v>5255.03</v>
      </c>
      <c r="S1928" s="15">
        <v>22595</v>
      </c>
      <c r="T1928" s="15">
        <v>1836.03</v>
      </c>
      <c r="U1928" s="15">
        <v>0</v>
      </c>
      <c r="V1928" s="15">
        <v>0</v>
      </c>
      <c r="W1928" s="15">
        <v>24031.03</v>
      </c>
      <c r="X1928" s="16">
        <v>0</v>
      </c>
      <c r="Y1928" s="16">
        <v>0</v>
      </c>
      <c r="Z1928" s="16">
        <v>0</v>
      </c>
      <c r="AA1928" s="16">
        <v>0</v>
      </c>
      <c r="AB1928" s="16">
        <v>0</v>
      </c>
      <c r="AC1928" s="16">
        <v>0</v>
      </c>
      <c r="AD1928" s="15">
        <v>0</v>
      </c>
      <c r="AE1928" s="15">
        <v>15389.97</v>
      </c>
      <c r="AF1928" s="17">
        <v>-21.72</v>
      </c>
      <c r="AG1928" s="17">
        <v>0.03</v>
      </c>
      <c r="AH1928" s="17">
        <v>0</v>
      </c>
      <c r="AI1928" s="17">
        <v>0</v>
      </c>
      <c r="AJ1928" s="17">
        <v>0</v>
      </c>
      <c r="AK1928" s="17">
        <v>0</v>
      </c>
      <c r="AL1928" s="18">
        <v>326</v>
      </c>
      <c r="AM1928" s="18">
        <v>332</v>
      </c>
      <c r="AN1928" s="35">
        <v>42837</v>
      </c>
      <c r="AO1928" s="35">
        <v>42835</v>
      </c>
      <c r="AP1928" s="23" t="s">
        <v>50</v>
      </c>
      <c r="AQ1928" s="36">
        <v>42836.590694444443</v>
      </c>
      <c r="AR1928" s="20" t="s">
        <v>51</v>
      </c>
      <c r="AS1928" s="25" t="s">
        <v>50</v>
      </c>
      <c r="AT1928" s="37">
        <v>42850.879733796297</v>
      </c>
      <c r="AU1928" s="21" t="s">
        <v>57</v>
      </c>
    </row>
    <row r="1929" spans="1:47" x14ac:dyDescent="0.2">
      <c r="A1929" s="4" t="s">
        <v>240</v>
      </c>
      <c r="B1929" s="14" t="s">
        <v>241</v>
      </c>
      <c r="C1929" s="34">
        <v>42835</v>
      </c>
      <c r="D1929" s="15">
        <v>45595</v>
      </c>
      <c r="E1929" s="15">
        <v>45395</v>
      </c>
      <c r="F1929" s="15">
        <v>0</v>
      </c>
      <c r="G1929" s="15">
        <v>0</v>
      </c>
      <c r="H1929" s="15">
        <v>0</v>
      </c>
      <c r="I1929" s="15">
        <v>200</v>
      </c>
      <c r="J1929" s="15">
        <v>788.25</v>
      </c>
      <c r="K1929" s="15">
        <v>0</v>
      </c>
      <c r="L1929" s="15">
        <v>375</v>
      </c>
      <c r="M1929" s="15">
        <v>125</v>
      </c>
      <c r="N1929" s="15">
        <v>2800</v>
      </c>
      <c r="O1929" s="15">
        <v>33705.599999999999</v>
      </c>
      <c r="P1929" s="15">
        <v>0</v>
      </c>
      <c r="Q1929" s="15">
        <v>6340</v>
      </c>
      <c r="R1929" s="15">
        <v>9637.65</v>
      </c>
      <c r="S1929" s="15">
        <v>45395</v>
      </c>
      <c r="T1929" s="15">
        <v>4288.25</v>
      </c>
      <c r="U1929" s="15">
        <v>0</v>
      </c>
      <c r="V1929" s="15">
        <v>0</v>
      </c>
      <c r="W1929" s="15">
        <v>46883.25</v>
      </c>
      <c r="X1929" s="16">
        <v>0</v>
      </c>
      <c r="Y1929" s="16">
        <v>0</v>
      </c>
      <c r="Z1929" s="16">
        <v>0</v>
      </c>
      <c r="AA1929" s="16">
        <v>0</v>
      </c>
      <c r="AB1929" s="16">
        <v>0</v>
      </c>
      <c r="AC1929" s="16">
        <v>0</v>
      </c>
      <c r="AD1929" s="15">
        <v>0</v>
      </c>
      <c r="AE1929" s="15">
        <v>32417.35</v>
      </c>
      <c r="AF1929" s="17">
        <v>-95.81</v>
      </c>
      <c r="AG1929" s="17">
        <v>0.65</v>
      </c>
      <c r="AH1929" s="17">
        <v>150</v>
      </c>
      <c r="AI1929" s="17">
        <v>0</v>
      </c>
      <c r="AJ1929" s="17">
        <v>0</v>
      </c>
      <c r="AK1929" s="17">
        <v>0</v>
      </c>
      <c r="AL1929" s="18">
        <v>589</v>
      </c>
      <c r="AM1929" s="18">
        <v>599</v>
      </c>
      <c r="AN1929" s="35">
        <v>42842</v>
      </c>
      <c r="AO1929" s="35">
        <v>42836</v>
      </c>
      <c r="AP1929" s="23" t="s">
        <v>50</v>
      </c>
      <c r="AQ1929" s="36">
        <v>42837.461157407408</v>
      </c>
      <c r="AR1929" s="20" t="s">
        <v>51</v>
      </c>
      <c r="AS1929" s="25" t="s">
        <v>50</v>
      </c>
      <c r="AT1929" s="37">
        <v>42850.879733796297</v>
      </c>
      <c r="AU1929" s="21" t="s">
        <v>57</v>
      </c>
    </row>
    <row r="1930" spans="1:47" x14ac:dyDescent="0.2">
      <c r="A1930" s="4" t="s">
        <v>240</v>
      </c>
      <c r="B1930" s="14" t="s">
        <v>241</v>
      </c>
      <c r="C1930" s="34">
        <v>42836</v>
      </c>
      <c r="D1930" s="15">
        <v>10040</v>
      </c>
      <c r="E1930" s="15">
        <v>9840</v>
      </c>
      <c r="F1930" s="15">
        <v>0</v>
      </c>
      <c r="G1930" s="15">
        <v>0</v>
      </c>
      <c r="H1930" s="15">
        <v>0</v>
      </c>
      <c r="I1930" s="15">
        <v>200</v>
      </c>
      <c r="J1930" s="15">
        <v>172.2</v>
      </c>
      <c r="K1930" s="15">
        <v>0</v>
      </c>
      <c r="L1930" s="15">
        <v>210</v>
      </c>
      <c r="M1930" s="15">
        <v>60</v>
      </c>
      <c r="N1930" s="15">
        <v>0</v>
      </c>
      <c r="O1930" s="15">
        <v>9607.2000000000007</v>
      </c>
      <c r="P1930" s="15">
        <v>0</v>
      </c>
      <c r="Q1930" s="15">
        <v>875</v>
      </c>
      <c r="R1930" s="15">
        <v>0</v>
      </c>
      <c r="S1930" s="15">
        <v>9840</v>
      </c>
      <c r="T1930" s="15">
        <v>642.20000000000005</v>
      </c>
      <c r="U1930" s="15">
        <v>0</v>
      </c>
      <c r="V1930" s="15">
        <v>0</v>
      </c>
      <c r="W1930" s="15">
        <v>10482.200000000001</v>
      </c>
      <c r="X1930" s="16">
        <v>0</v>
      </c>
      <c r="Y1930" s="16">
        <v>0</v>
      </c>
      <c r="Z1930" s="16">
        <v>0</v>
      </c>
      <c r="AA1930" s="16">
        <v>0</v>
      </c>
      <c r="AB1930" s="16">
        <v>0</v>
      </c>
      <c r="AC1930" s="16">
        <v>0</v>
      </c>
      <c r="AD1930" s="15">
        <v>0</v>
      </c>
      <c r="AE1930" s="15">
        <v>9165</v>
      </c>
      <c r="AF1930" s="17">
        <v>-20.13</v>
      </c>
      <c r="AG1930" s="17">
        <v>0</v>
      </c>
      <c r="AH1930" s="17">
        <v>0</v>
      </c>
      <c r="AI1930" s="17">
        <v>0</v>
      </c>
      <c r="AJ1930" s="17">
        <v>0</v>
      </c>
      <c r="AK1930" s="17">
        <v>0</v>
      </c>
      <c r="AL1930" s="18">
        <v>124</v>
      </c>
      <c r="AM1930" s="18">
        <v>128</v>
      </c>
      <c r="AN1930" s="35">
        <v>42843</v>
      </c>
      <c r="AO1930" s="35">
        <v>42837</v>
      </c>
      <c r="AP1930" s="23" t="s">
        <v>50</v>
      </c>
      <c r="AQ1930" s="36">
        <v>42841.688611111109</v>
      </c>
      <c r="AR1930" s="20" t="s">
        <v>51</v>
      </c>
      <c r="AS1930" s="25" t="s">
        <v>50</v>
      </c>
      <c r="AT1930" s="37">
        <v>42850.879733796297</v>
      </c>
      <c r="AU1930" s="21" t="s">
        <v>57</v>
      </c>
    </row>
    <row r="1931" spans="1:47" x14ac:dyDescent="0.2">
      <c r="A1931" s="4" t="s">
        <v>240</v>
      </c>
      <c r="B1931" s="14" t="s">
        <v>241</v>
      </c>
      <c r="C1931" s="34">
        <v>42837</v>
      </c>
      <c r="D1931" s="15">
        <v>1525</v>
      </c>
      <c r="E1931" s="15">
        <v>1525</v>
      </c>
      <c r="F1931" s="15">
        <v>0</v>
      </c>
      <c r="G1931" s="15">
        <v>0</v>
      </c>
      <c r="H1931" s="15">
        <v>0</v>
      </c>
      <c r="I1931" s="15">
        <v>0</v>
      </c>
      <c r="J1931" s="15">
        <v>43.2</v>
      </c>
      <c r="K1931" s="15">
        <v>0</v>
      </c>
      <c r="L1931" s="15">
        <v>25</v>
      </c>
      <c r="M1931" s="15">
        <v>0</v>
      </c>
      <c r="N1931" s="15">
        <v>0</v>
      </c>
      <c r="O1931" s="15">
        <v>958.2</v>
      </c>
      <c r="P1931" s="15">
        <v>0</v>
      </c>
      <c r="Q1931" s="15">
        <v>635</v>
      </c>
      <c r="R1931" s="15">
        <v>0</v>
      </c>
      <c r="S1931" s="15">
        <v>1525</v>
      </c>
      <c r="T1931" s="15">
        <v>68.2</v>
      </c>
      <c r="U1931" s="15">
        <v>0</v>
      </c>
      <c r="V1931" s="15">
        <v>0</v>
      </c>
      <c r="W1931" s="15">
        <v>1593.2</v>
      </c>
      <c r="X1931" s="16">
        <v>0</v>
      </c>
      <c r="Y1931" s="16">
        <v>0</v>
      </c>
      <c r="Z1931" s="16">
        <v>0</v>
      </c>
      <c r="AA1931" s="16">
        <v>0</v>
      </c>
      <c r="AB1931" s="16">
        <v>0</v>
      </c>
      <c r="AC1931" s="16">
        <v>0</v>
      </c>
      <c r="AD1931" s="15">
        <v>0</v>
      </c>
      <c r="AE1931" s="15">
        <v>890</v>
      </c>
      <c r="AF1931" s="17">
        <v>-14.61</v>
      </c>
      <c r="AG1931" s="17">
        <v>0</v>
      </c>
      <c r="AH1931" s="17">
        <v>0</v>
      </c>
      <c r="AI1931" s="17">
        <v>0</v>
      </c>
      <c r="AJ1931" s="17">
        <v>0</v>
      </c>
      <c r="AK1931" s="17">
        <v>0</v>
      </c>
      <c r="AL1931" s="18">
        <v>19</v>
      </c>
      <c r="AM1931" s="18">
        <v>19</v>
      </c>
      <c r="AN1931" s="35">
        <v>42844</v>
      </c>
      <c r="AO1931" s="35">
        <v>42838</v>
      </c>
      <c r="AP1931" s="23" t="s">
        <v>50</v>
      </c>
      <c r="AQ1931" s="36">
        <v>42842.380474537036</v>
      </c>
      <c r="AR1931" s="20" t="s">
        <v>51</v>
      </c>
      <c r="AS1931" s="25" t="s">
        <v>50</v>
      </c>
      <c r="AT1931" s="37">
        <v>42850.879733796297</v>
      </c>
      <c r="AU1931" s="21" t="s">
        <v>57</v>
      </c>
    </row>
    <row r="1932" spans="1:47" x14ac:dyDescent="0.2">
      <c r="A1932" s="4" t="s">
        <v>240</v>
      </c>
      <c r="B1932" s="14" t="s">
        <v>241</v>
      </c>
      <c r="C1932" s="34">
        <v>42842</v>
      </c>
      <c r="D1932" s="15">
        <v>29000</v>
      </c>
      <c r="E1932" s="15">
        <v>28650</v>
      </c>
      <c r="F1932" s="15">
        <v>0</v>
      </c>
      <c r="G1932" s="15">
        <v>0</v>
      </c>
      <c r="H1932" s="15">
        <v>0</v>
      </c>
      <c r="I1932" s="15">
        <v>350</v>
      </c>
      <c r="J1932" s="15">
        <v>3134.34</v>
      </c>
      <c r="K1932" s="15">
        <v>0</v>
      </c>
      <c r="L1932" s="15">
        <v>385</v>
      </c>
      <c r="M1932" s="15">
        <v>120</v>
      </c>
      <c r="N1932" s="15">
        <v>1000</v>
      </c>
      <c r="O1932" s="15">
        <v>28617.74</v>
      </c>
      <c r="P1932" s="15">
        <v>0</v>
      </c>
      <c r="Q1932" s="15">
        <v>1925</v>
      </c>
      <c r="R1932" s="15">
        <v>3096.6</v>
      </c>
      <c r="S1932" s="15">
        <v>28650</v>
      </c>
      <c r="T1932" s="15">
        <v>4989.34</v>
      </c>
      <c r="U1932" s="15">
        <v>0</v>
      </c>
      <c r="V1932" s="15">
        <v>0</v>
      </c>
      <c r="W1932" s="15">
        <v>32639.34</v>
      </c>
      <c r="X1932" s="16">
        <v>0</v>
      </c>
      <c r="Y1932" s="16">
        <v>0</v>
      </c>
      <c r="Z1932" s="16">
        <v>0</v>
      </c>
      <c r="AA1932" s="16">
        <v>0</v>
      </c>
      <c r="AB1932" s="16">
        <v>0</v>
      </c>
      <c r="AC1932" s="16">
        <v>0</v>
      </c>
      <c r="AD1932" s="15">
        <v>0</v>
      </c>
      <c r="AE1932" s="15">
        <v>24978.400000000001</v>
      </c>
      <c r="AF1932" s="17">
        <v>-26.38</v>
      </c>
      <c r="AG1932" s="17">
        <v>0.6</v>
      </c>
      <c r="AH1932" s="17">
        <v>150</v>
      </c>
      <c r="AI1932" s="17">
        <v>0</v>
      </c>
      <c r="AJ1932" s="17">
        <v>0</v>
      </c>
      <c r="AK1932" s="17">
        <v>0</v>
      </c>
      <c r="AL1932" s="18">
        <v>343</v>
      </c>
      <c r="AM1932" s="18">
        <v>353</v>
      </c>
      <c r="AN1932" s="35">
        <v>42845</v>
      </c>
      <c r="AO1932" s="35">
        <v>42843</v>
      </c>
      <c r="AP1932" s="23" t="s">
        <v>50</v>
      </c>
      <c r="AQ1932" s="36">
        <v>42844.353148148148</v>
      </c>
      <c r="AR1932" s="20" t="s">
        <v>51</v>
      </c>
      <c r="AS1932" s="25" t="s">
        <v>50</v>
      </c>
      <c r="AT1932" s="37">
        <v>42850.879733796297</v>
      </c>
      <c r="AU1932" s="21" t="s">
        <v>57</v>
      </c>
    </row>
    <row r="1933" spans="1:47" x14ac:dyDescent="0.2">
      <c r="A1933" s="4" t="s">
        <v>240</v>
      </c>
      <c r="B1933" s="14" t="s">
        <v>241</v>
      </c>
      <c r="C1933" s="34">
        <v>42843</v>
      </c>
      <c r="D1933" s="15">
        <v>35895</v>
      </c>
      <c r="E1933" s="15">
        <v>35695</v>
      </c>
      <c r="F1933" s="15">
        <v>150</v>
      </c>
      <c r="G1933" s="15">
        <v>0</v>
      </c>
      <c r="H1933" s="15">
        <v>0</v>
      </c>
      <c r="I1933" s="15">
        <v>50</v>
      </c>
      <c r="J1933" s="15">
        <v>1752.57</v>
      </c>
      <c r="K1933" s="15">
        <v>0</v>
      </c>
      <c r="L1933" s="15">
        <v>400</v>
      </c>
      <c r="M1933" s="15">
        <v>755</v>
      </c>
      <c r="N1933" s="15">
        <v>2000</v>
      </c>
      <c r="O1933" s="15">
        <v>32208.65</v>
      </c>
      <c r="P1933" s="15">
        <v>0</v>
      </c>
      <c r="Q1933" s="15">
        <v>2615</v>
      </c>
      <c r="R1933" s="15">
        <v>5978.92</v>
      </c>
      <c r="S1933" s="15">
        <v>35695</v>
      </c>
      <c r="T1933" s="15">
        <v>5107.57</v>
      </c>
      <c r="U1933" s="15">
        <v>0</v>
      </c>
      <c r="V1933" s="15">
        <v>0</v>
      </c>
      <c r="W1933" s="15">
        <v>38802.57</v>
      </c>
      <c r="X1933" s="16">
        <v>0</v>
      </c>
      <c r="Y1933" s="16">
        <v>0</v>
      </c>
      <c r="Z1933" s="16">
        <v>0</v>
      </c>
      <c r="AA1933" s="16">
        <v>0</v>
      </c>
      <c r="AB1933" s="16">
        <v>0</v>
      </c>
      <c r="AC1933" s="16">
        <v>0</v>
      </c>
      <c r="AD1933" s="15">
        <v>0</v>
      </c>
      <c r="AE1933" s="15">
        <v>29301.08</v>
      </c>
      <c r="AF1933" s="17">
        <v>-37.46</v>
      </c>
      <c r="AG1933" s="17">
        <v>0.92</v>
      </c>
      <c r="AH1933" s="17">
        <v>0</v>
      </c>
      <c r="AI1933" s="17">
        <v>0</v>
      </c>
      <c r="AJ1933" s="17">
        <v>0</v>
      </c>
      <c r="AK1933" s="17">
        <v>0</v>
      </c>
      <c r="AL1933" s="18">
        <v>468</v>
      </c>
      <c r="AM1933" s="18">
        <v>475</v>
      </c>
      <c r="AN1933" s="35">
        <v>42846</v>
      </c>
      <c r="AO1933" s="35">
        <v>42844</v>
      </c>
      <c r="AP1933" s="23" t="s">
        <v>50</v>
      </c>
      <c r="AQ1933" s="36">
        <v>42845.417453703703</v>
      </c>
      <c r="AR1933" s="20" t="s">
        <v>51</v>
      </c>
      <c r="AS1933" s="25" t="s">
        <v>50</v>
      </c>
      <c r="AT1933" s="37">
        <v>42850.879733796297</v>
      </c>
      <c r="AU1933" s="21" t="s">
        <v>57</v>
      </c>
    </row>
    <row r="1934" spans="1:47" x14ac:dyDescent="0.2">
      <c r="A1934" s="4" t="s">
        <v>240</v>
      </c>
      <c r="B1934" s="14" t="s">
        <v>241</v>
      </c>
      <c r="C1934" s="34">
        <v>42844</v>
      </c>
      <c r="D1934" s="15">
        <v>36265</v>
      </c>
      <c r="E1934" s="15">
        <v>36165</v>
      </c>
      <c r="F1934" s="15">
        <v>0</v>
      </c>
      <c r="G1934" s="15">
        <v>0</v>
      </c>
      <c r="H1934" s="15">
        <v>0</v>
      </c>
      <c r="I1934" s="15">
        <v>100</v>
      </c>
      <c r="J1934" s="15">
        <v>1152.48</v>
      </c>
      <c r="K1934" s="15">
        <v>0</v>
      </c>
      <c r="L1934" s="15">
        <v>165</v>
      </c>
      <c r="M1934" s="15">
        <v>1390</v>
      </c>
      <c r="N1934" s="15">
        <v>500</v>
      </c>
      <c r="O1934" s="15">
        <v>24045.38</v>
      </c>
      <c r="P1934" s="15">
        <v>0</v>
      </c>
      <c r="Q1934" s="15">
        <v>4815</v>
      </c>
      <c r="R1934" s="15">
        <v>10612.1</v>
      </c>
      <c r="S1934" s="15">
        <v>36165</v>
      </c>
      <c r="T1934" s="15">
        <v>3307.48</v>
      </c>
      <c r="U1934" s="15">
        <v>0</v>
      </c>
      <c r="V1934" s="15">
        <v>0</v>
      </c>
      <c r="W1934" s="15">
        <v>38972.480000000003</v>
      </c>
      <c r="X1934" s="16">
        <v>0</v>
      </c>
      <c r="Y1934" s="16">
        <v>0</v>
      </c>
      <c r="Z1934" s="16">
        <v>0</v>
      </c>
      <c r="AA1934" s="16">
        <v>0</v>
      </c>
      <c r="AB1934" s="16">
        <v>0</v>
      </c>
      <c r="AC1934" s="16">
        <v>0</v>
      </c>
      <c r="AD1934" s="15">
        <v>0</v>
      </c>
      <c r="AE1934" s="15">
        <v>21337.9</v>
      </c>
      <c r="AF1934" s="17">
        <v>-75.36</v>
      </c>
      <c r="AG1934" s="17">
        <v>0.1</v>
      </c>
      <c r="AH1934" s="17">
        <v>0</v>
      </c>
      <c r="AI1934" s="17">
        <v>0</v>
      </c>
      <c r="AJ1934" s="17">
        <v>0</v>
      </c>
      <c r="AK1934" s="17">
        <v>0</v>
      </c>
      <c r="AL1934" s="18">
        <v>370</v>
      </c>
      <c r="AM1934" s="18">
        <v>389</v>
      </c>
      <c r="AN1934" s="35">
        <v>42849</v>
      </c>
      <c r="AO1934" s="35">
        <v>42845</v>
      </c>
      <c r="AP1934" s="23" t="s">
        <v>50</v>
      </c>
      <c r="AQ1934" s="36">
        <v>42846.38553240741</v>
      </c>
      <c r="AR1934" s="20" t="s">
        <v>51</v>
      </c>
      <c r="AS1934" s="25" t="s">
        <v>50</v>
      </c>
      <c r="AT1934" s="37">
        <v>42850.879733796297</v>
      </c>
      <c r="AU1934" s="21" t="s">
        <v>57</v>
      </c>
    </row>
    <row r="1935" spans="1:47" x14ac:dyDescent="0.2">
      <c r="A1935" s="4" t="s">
        <v>240</v>
      </c>
      <c r="B1935" s="14" t="s">
        <v>241</v>
      </c>
      <c r="C1935" s="34">
        <v>42845</v>
      </c>
      <c r="D1935" s="15">
        <v>28250</v>
      </c>
      <c r="E1935" s="15">
        <v>28100</v>
      </c>
      <c r="F1935" s="15">
        <v>0</v>
      </c>
      <c r="G1935" s="15">
        <v>0</v>
      </c>
      <c r="H1935" s="15">
        <v>0</v>
      </c>
      <c r="I1935" s="15">
        <v>150</v>
      </c>
      <c r="J1935" s="15">
        <v>2905.89</v>
      </c>
      <c r="K1935" s="15">
        <v>0</v>
      </c>
      <c r="L1935" s="15">
        <v>200</v>
      </c>
      <c r="M1935" s="15">
        <v>80</v>
      </c>
      <c r="N1935" s="15">
        <v>6000</v>
      </c>
      <c r="O1935" s="15">
        <v>23923.61</v>
      </c>
      <c r="P1935" s="15">
        <v>0</v>
      </c>
      <c r="Q1935" s="15">
        <v>1235</v>
      </c>
      <c r="R1935" s="15">
        <v>12277.28</v>
      </c>
      <c r="S1935" s="15">
        <v>28100</v>
      </c>
      <c r="T1935" s="15">
        <v>9335.89</v>
      </c>
      <c r="U1935" s="15">
        <v>0</v>
      </c>
      <c r="V1935" s="15">
        <v>0</v>
      </c>
      <c r="W1935" s="15">
        <v>31435.89</v>
      </c>
      <c r="X1935" s="16">
        <v>0</v>
      </c>
      <c r="Y1935" s="16">
        <v>0</v>
      </c>
      <c r="Z1935" s="16">
        <v>0</v>
      </c>
      <c r="AA1935" s="16">
        <v>0</v>
      </c>
      <c r="AB1935" s="16">
        <v>0</v>
      </c>
      <c r="AC1935" s="16">
        <v>0</v>
      </c>
      <c r="AD1935" s="15">
        <v>0</v>
      </c>
      <c r="AE1935" s="15">
        <v>20737.72</v>
      </c>
      <c r="AF1935" s="17">
        <v>-18.22</v>
      </c>
      <c r="AG1935" s="17">
        <v>0.28000000000000003</v>
      </c>
      <c r="AH1935" s="17">
        <v>0</v>
      </c>
      <c r="AI1935" s="17">
        <v>0</v>
      </c>
      <c r="AJ1935" s="17">
        <v>0</v>
      </c>
      <c r="AK1935" s="17">
        <v>0</v>
      </c>
      <c r="AL1935" s="18">
        <v>347</v>
      </c>
      <c r="AM1935" s="18">
        <v>351</v>
      </c>
      <c r="AN1935" s="35">
        <v>42850</v>
      </c>
      <c r="AO1935" s="35">
        <v>42846</v>
      </c>
      <c r="AP1935" s="23" t="s">
        <v>50</v>
      </c>
      <c r="AQ1935" s="36">
        <v>42848.849918981483</v>
      </c>
      <c r="AR1935" s="20" t="s">
        <v>51</v>
      </c>
      <c r="AS1935" s="25" t="s">
        <v>50</v>
      </c>
      <c r="AT1935" s="37">
        <v>42850.879733796297</v>
      </c>
      <c r="AU1935" s="21" t="s">
        <v>57</v>
      </c>
    </row>
    <row r="1936" spans="1:47" x14ac:dyDescent="0.2">
      <c r="A1936" s="4" t="s">
        <v>240</v>
      </c>
      <c r="B1936" s="14" t="s">
        <v>241</v>
      </c>
      <c r="C1936" s="34">
        <v>42846</v>
      </c>
      <c r="D1936" s="15">
        <v>31915</v>
      </c>
      <c r="E1936" s="15">
        <v>31665</v>
      </c>
      <c r="F1936" s="15">
        <v>50</v>
      </c>
      <c r="G1936" s="15">
        <v>0</v>
      </c>
      <c r="H1936" s="15">
        <v>0</v>
      </c>
      <c r="I1936" s="15">
        <v>200</v>
      </c>
      <c r="J1936" s="15">
        <v>2265.2399999999998</v>
      </c>
      <c r="K1936" s="15">
        <v>0</v>
      </c>
      <c r="L1936" s="15">
        <v>185</v>
      </c>
      <c r="M1936" s="15">
        <v>425</v>
      </c>
      <c r="N1936" s="15">
        <v>2000</v>
      </c>
      <c r="O1936" s="15">
        <v>25394.400000000001</v>
      </c>
      <c r="P1936" s="15">
        <v>0</v>
      </c>
      <c r="Q1936" s="15">
        <v>2015</v>
      </c>
      <c r="R1936" s="15">
        <v>9380.84</v>
      </c>
      <c r="S1936" s="15">
        <v>31665</v>
      </c>
      <c r="T1936" s="15">
        <v>5125.24</v>
      </c>
      <c r="U1936" s="15">
        <v>0</v>
      </c>
      <c r="V1936" s="15">
        <v>0</v>
      </c>
      <c r="W1936" s="15">
        <v>34790.239999999998</v>
      </c>
      <c r="X1936" s="16">
        <v>0</v>
      </c>
      <c r="Y1936" s="16">
        <v>0</v>
      </c>
      <c r="Z1936" s="16">
        <v>0</v>
      </c>
      <c r="AA1936" s="16">
        <v>0</v>
      </c>
      <c r="AB1936" s="16">
        <v>0</v>
      </c>
      <c r="AC1936" s="16">
        <v>0</v>
      </c>
      <c r="AD1936" s="15">
        <v>0</v>
      </c>
      <c r="AE1936" s="15">
        <v>22519.16</v>
      </c>
      <c r="AF1936" s="17">
        <v>-34.520000000000003</v>
      </c>
      <c r="AG1936" s="17">
        <v>0.84</v>
      </c>
      <c r="AH1936" s="17">
        <v>0</v>
      </c>
      <c r="AI1936" s="17">
        <v>0</v>
      </c>
      <c r="AJ1936" s="17">
        <v>0</v>
      </c>
      <c r="AK1936" s="17">
        <v>0</v>
      </c>
      <c r="AL1936" s="18">
        <v>387</v>
      </c>
      <c r="AM1936" s="18">
        <v>397</v>
      </c>
      <c r="AN1936" s="35">
        <v>42851</v>
      </c>
      <c r="AO1936" s="35">
        <v>42847</v>
      </c>
      <c r="AP1936" s="23" t="s">
        <v>50</v>
      </c>
      <c r="AQ1936" s="36">
        <v>42849.738738425927</v>
      </c>
      <c r="AR1936" s="20" t="s">
        <v>71</v>
      </c>
      <c r="AS1936" s="25" t="s">
        <v>50</v>
      </c>
      <c r="AT1936" s="37">
        <v>42850.879733796297</v>
      </c>
      <c r="AU1936" s="21" t="s">
        <v>57</v>
      </c>
    </row>
    <row r="1937" spans="1:47" x14ac:dyDescent="0.2">
      <c r="A1937" s="4" t="s">
        <v>240</v>
      </c>
      <c r="B1937" s="14" t="s">
        <v>241</v>
      </c>
      <c r="C1937" s="34">
        <v>42847</v>
      </c>
      <c r="D1937" s="15">
        <v>27385</v>
      </c>
      <c r="E1937" s="15">
        <v>27135</v>
      </c>
      <c r="F1937" s="15">
        <v>0</v>
      </c>
      <c r="G1937" s="15">
        <v>0</v>
      </c>
      <c r="H1937" s="15">
        <v>0</v>
      </c>
      <c r="I1937" s="15">
        <v>250</v>
      </c>
      <c r="J1937" s="15">
        <v>4661.34</v>
      </c>
      <c r="K1937" s="15">
        <v>0</v>
      </c>
      <c r="L1937" s="15">
        <v>325</v>
      </c>
      <c r="M1937" s="15">
        <v>65</v>
      </c>
      <c r="N1937" s="15">
        <v>500</v>
      </c>
      <c r="O1937" s="15">
        <v>16473.14</v>
      </c>
      <c r="P1937" s="15">
        <v>0</v>
      </c>
      <c r="Q1937" s="15">
        <v>525</v>
      </c>
      <c r="R1937" s="15">
        <v>15938.2</v>
      </c>
      <c r="S1937" s="15">
        <v>27135</v>
      </c>
      <c r="T1937" s="15">
        <v>5801.34</v>
      </c>
      <c r="U1937" s="15">
        <v>0</v>
      </c>
      <c r="V1937" s="15">
        <v>0</v>
      </c>
      <c r="W1937" s="15">
        <v>32436.34</v>
      </c>
      <c r="X1937" s="16">
        <v>0</v>
      </c>
      <c r="Y1937" s="16">
        <v>0</v>
      </c>
      <c r="Z1937" s="16">
        <v>0</v>
      </c>
      <c r="AA1937" s="16">
        <v>0</v>
      </c>
      <c r="AB1937" s="16">
        <v>0</v>
      </c>
      <c r="AC1937" s="16">
        <v>0</v>
      </c>
      <c r="AD1937" s="15">
        <v>0</v>
      </c>
      <c r="AE1937" s="15">
        <v>11421.8</v>
      </c>
      <c r="AF1937" s="17">
        <v>-11.76</v>
      </c>
      <c r="AG1937" s="17">
        <v>0.2</v>
      </c>
      <c r="AH1937" s="17">
        <v>0</v>
      </c>
      <c r="AI1937" s="17">
        <v>0</v>
      </c>
      <c r="AJ1937" s="17">
        <v>0</v>
      </c>
      <c r="AK1937" s="17">
        <v>0</v>
      </c>
      <c r="AL1937" s="18">
        <v>468</v>
      </c>
      <c r="AM1937" s="18">
        <v>470</v>
      </c>
      <c r="AN1937" s="35">
        <v>42851</v>
      </c>
      <c r="AO1937" s="35">
        <v>42849</v>
      </c>
      <c r="AP1937" s="23" t="s">
        <v>50</v>
      </c>
      <c r="AQ1937" s="36">
        <v>42850.42491898148</v>
      </c>
      <c r="AR1937" s="20" t="s">
        <v>51</v>
      </c>
      <c r="AS1937" s="25" t="s">
        <v>50</v>
      </c>
      <c r="AT1937" s="37">
        <v>42850.879733796297</v>
      </c>
      <c r="AU1937" s="21" t="s">
        <v>57</v>
      </c>
    </row>
    <row r="1938" spans="1:47" x14ac:dyDescent="0.2">
      <c r="A1938" s="4" t="s">
        <v>240</v>
      </c>
      <c r="B1938" s="14" t="s">
        <v>241</v>
      </c>
      <c r="C1938" s="34">
        <v>42849</v>
      </c>
      <c r="D1938" s="15">
        <v>39260</v>
      </c>
      <c r="E1938" s="15">
        <v>38910</v>
      </c>
      <c r="F1938" s="15">
        <v>50</v>
      </c>
      <c r="G1938" s="15">
        <v>0</v>
      </c>
      <c r="H1938" s="15">
        <v>0</v>
      </c>
      <c r="I1938" s="15">
        <v>300</v>
      </c>
      <c r="J1938" s="15">
        <v>4160.28</v>
      </c>
      <c r="K1938" s="15">
        <v>0</v>
      </c>
      <c r="L1938" s="15">
        <v>225</v>
      </c>
      <c r="M1938" s="15">
        <v>195</v>
      </c>
      <c r="N1938" s="15">
        <v>0</v>
      </c>
      <c r="O1938" s="15">
        <v>29045.78</v>
      </c>
      <c r="P1938" s="15">
        <v>0</v>
      </c>
      <c r="Q1938" s="15">
        <v>4005</v>
      </c>
      <c r="R1938" s="15">
        <v>10789.5</v>
      </c>
      <c r="S1938" s="15">
        <v>38910</v>
      </c>
      <c r="T1938" s="15">
        <v>4930.28</v>
      </c>
      <c r="U1938" s="15">
        <v>0</v>
      </c>
      <c r="V1938" s="15">
        <v>0</v>
      </c>
      <c r="W1938" s="15">
        <v>43840.28</v>
      </c>
      <c r="X1938" s="16">
        <v>0</v>
      </c>
      <c r="Y1938" s="16">
        <v>0</v>
      </c>
      <c r="Z1938" s="16">
        <v>0</v>
      </c>
      <c r="AA1938" s="16">
        <v>0</v>
      </c>
      <c r="AB1938" s="16">
        <v>0</v>
      </c>
      <c r="AC1938" s="16">
        <v>0</v>
      </c>
      <c r="AD1938" s="15">
        <v>0</v>
      </c>
      <c r="AE1938" s="15">
        <v>24465.5</v>
      </c>
      <c r="AF1938" s="17">
        <v>-57.54</v>
      </c>
      <c r="AG1938" s="17">
        <v>0.5</v>
      </c>
      <c r="AH1938" s="17">
        <v>0</v>
      </c>
      <c r="AI1938" s="17">
        <v>0</v>
      </c>
      <c r="AJ1938" s="17">
        <v>0</v>
      </c>
      <c r="AK1938" s="17">
        <v>0</v>
      </c>
      <c r="AL1938" s="18">
        <v>537</v>
      </c>
      <c r="AM1938" s="18">
        <v>545</v>
      </c>
      <c r="AN1938" s="35">
        <v>42852</v>
      </c>
      <c r="AO1938" s="35">
        <v>42850</v>
      </c>
      <c r="AP1938" s="23" t="s">
        <v>50</v>
      </c>
      <c r="AQ1938" s="36">
        <v>42851.41306712963</v>
      </c>
      <c r="AR1938" s="20" t="s">
        <v>71</v>
      </c>
      <c r="AS1938" s="25" t="s">
        <v>50</v>
      </c>
      <c r="AT1938" s="37">
        <v>42851.483703703707</v>
      </c>
      <c r="AU1938" s="21" t="s">
        <v>51</v>
      </c>
    </row>
    <row r="1939" spans="1:47" x14ac:dyDescent="0.2">
      <c r="A1939" s="4" t="s">
        <v>240</v>
      </c>
      <c r="B1939" s="14" t="s">
        <v>241</v>
      </c>
      <c r="C1939" s="34">
        <v>42850</v>
      </c>
      <c r="D1939" s="15">
        <v>25825</v>
      </c>
      <c r="E1939" s="15">
        <v>25675</v>
      </c>
      <c r="F1939" s="15">
        <v>0</v>
      </c>
      <c r="G1939" s="15">
        <v>0</v>
      </c>
      <c r="H1939" s="15">
        <v>0</v>
      </c>
      <c r="I1939" s="15">
        <v>150</v>
      </c>
      <c r="J1939" s="15">
        <v>917.25</v>
      </c>
      <c r="K1939" s="15">
        <v>0</v>
      </c>
      <c r="L1939" s="15">
        <v>265</v>
      </c>
      <c r="M1939" s="15">
        <v>755</v>
      </c>
      <c r="N1939" s="15">
        <v>5200</v>
      </c>
      <c r="O1939" s="15">
        <v>22399.15</v>
      </c>
      <c r="P1939" s="15">
        <v>0</v>
      </c>
      <c r="Q1939" s="15">
        <v>3740</v>
      </c>
      <c r="R1939" s="15">
        <v>6823.1</v>
      </c>
      <c r="S1939" s="15">
        <v>25675</v>
      </c>
      <c r="T1939" s="15">
        <v>7287.25</v>
      </c>
      <c r="U1939" s="15">
        <v>0</v>
      </c>
      <c r="V1939" s="15">
        <v>0</v>
      </c>
      <c r="W1939" s="15">
        <v>27762.25</v>
      </c>
      <c r="X1939" s="16">
        <v>0</v>
      </c>
      <c r="Y1939" s="16">
        <v>0</v>
      </c>
      <c r="Z1939" s="16">
        <v>0</v>
      </c>
      <c r="AA1939" s="16">
        <v>0</v>
      </c>
      <c r="AB1939" s="16">
        <v>0</v>
      </c>
      <c r="AC1939" s="16">
        <v>0</v>
      </c>
      <c r="AD1939" s="15">
        <v>0</v>
      </c>
      <c r="AE1939" s="15">
        <v>20461.900000000001</v>
      </c>
      <c r="AF1939" s="17">
        <v>-56.46</v>
      </c>
      <c r="AG1939" s="17">
        <v>0.1</v>
      </c>
      <c r="AH1939" s="17">
        <v>0</v>
      </c>
      <c r="AI1939" s="17">
        <v>0</v>
      </c>
      <c r="AJ1939" s="17">
        <v>0</v>
      </c>
      <c r="AK1939" s="17">
        <v>0</v>
      </c>
      <c r="AL1939" s="18">
        <v>340</v>
      </c>
      <c r="AM1939" s="18">
        <v>346</v>
      </c>
      <c r="AN1939" s="35">
        <v>42853</v>
      </c>
      <c r="AO1939" s="35">
        <v>42851</v>
      </c>
      <c r="AP1939" s="23" t="s">
        <v>50</v>
      </c>
      <c r="AQ1939" s="36">
        <v>42851.789733796293</v>
      </c>
      <c r="AR1939" s="20" t="s">
        <v>71</v>
      </c>
      <c r="AS1939" s="25" t="s">
        <v>50</v>
      </c>
      <c r="AT1939" s="37">
        <v>42852.415972222225</v>
      </c>
      <c r="AU1939" s="21" t="s">
        <v>51</v>
      </c>
    </row>
    <row r="1940" spans="1:47" x14ac:dyDescent="0.2">
      <c r="A1940" s="4" t="s">
        <v>240</v>
      </c>
      <c r="B1940" s="14" t="s">
        <v>241</v>
      </c>
      <c r="C1940" s="34">
        <v>42851</v>
      </c>
      <c r="D1940" s="15">
        <v>33210</v>
      </c>
      <c r="E1940" s="15">
        <v>33010</v>
      </c>
      <c r="F1940" s="15">
        <v>0</v>
      </c>
      <c r="G1940" s="15">
        <v>0</v>
      </c>
      <c r="H1940" s="15">
        <v>0</v>
      </c>
      <c r="I1940" s="15">
        <v>200</v>
      </c>
      <c r="J1940" s="15">
        <v>3281.1</v>
      </c>
      <c r="K1940" s="15">
        <v>20</v>
      </c>
      <c r="L1940" s="15">
        <v>250</v>
      </c>
      <c r="M1940" s="15">
        <v>255</v>
      </c>
      <c r="N1940" s="15">
        <v>9000</v>
      </c>
      <c r="O1940" s="15">
        <v>29840.7</v>
      </c>
      <c r="P1940" s="15">
        <v>0</v>
      </c>
      <c r="Q1940" s="15">
        <v>1965</v>
      </c>
      <c r="R1940" s="15">
        <v>14210.4</v>
      </c>
      <c r="S1940" s="15">
        <v>33010</v>
      </c>
      <c r="T1940" s="15">
        <v>13006.1</v>
      </c>
      <c r="U1940" s="15">
        <v>0</v>
      </c>
      <c r="V1940" s="15">
        <v>0</v>
      </c>
      <c r="W1940" s="15">
        <v>37016.1</v>
      </c>
      <c r="X1940" s="16">
        <v>0</v>
      </c>
      <c r="Y1940" s="16">
        <v>0</v>
      </c>
      <c r="Z1940" s="16">
        <v>0</v>
      </c>
      <c r="AA1940" s="16">
        <v>0</v>
      </c>
      <c r="AB1940" s="16">
        <v>0</v>
      </c>
      <c r="AC1940" s="16">
        <v>0</v>
      </c>
      <c r="AD1940" s="15">
        <v>0</v>
      </c>
      <c r="AE1940" s="15">
        <v>26034.6</v>
      </c>
      <c r="AF1940" s="17">
        <v>-30.31</v>
      </c>
      <c r="AG1940" s="17">
        <v>0</v>
      </c>
      <c r="AH1940" s="17">
        <v>0</v>
      </c>
      <c r="AI1940" s="17">
        <v>0</v>
      </c>
      <c r="AJ1940" s="17">
        <v>0</v>
      </c>
      <c r="AK1940" s="17">
        <v>0</v>
      </c>
      <c r="AL1940" s="18">
        <v>421</v>
      </c>
      <c r="AM1940" s="18">
        <v>433</v>
      </c>
      <c r="AN1940" s="35">
        <v>42857</v>
      </c>
      <c r="AO1940" s="35">
        <v>42852</v>
      </c>
      <c r="AP1940" s="23" t="s">
        <v>50</v>
      </c>
      <c r="AQ1940" s="36">
        <v>42852.795497685183</v>
      </c>
      <c r="AR1940" s="20" t="s">
        <v>71</v>
      </c>
      <c r="AS1940" s="25" t="s">
        <v>50</v>
      </c>
      <c r="AT1940" s="37">
        <v>42853.463414351849</v>
      </c>
      <c r="AU1940" s="21" t="s">
        <v>51</v>
      </c>
    </row>
    <row r="1941" spans="1:47" x14ac:dyDescent="0.2">
      <c r="A1941" s="4" t="s">
        <v>240</v>
      </c>
      <c r="B1941" s="14" t="s">
        <v>241</v>
      </c>
      <c r="C1941" s="34">
        <v>42852</v>
      </c>
      <c r="D1941" s="15">
        <v>35550</v>
      </c>
      <c r="E1941" s="15">
        <v>35300</v>
      </c>
      <c r="F1941" s="15">
        <v>0</v>
      </c>
      <c r="G1941" s="15">
        <v>0</v>
      </c>
      <c r="H1941" s="15">
        <v>0</v>
      </c>
      <c r="I1941" s="15">
        <v>250</v>
      </c>
      <c r="J1941" s="15">
        <v>3459.3</v>
      </c>
      <c r="K1941" s="15">
        <v>0</v>
      </c>
      <c r="L1941" s="15">
        <v>320</v>
      </c>
      <c r="M1941" s="15">
        <v>50</v>
      </c>
      <c r="N1941" s="15">
        <v>2000</v>
      </c>
      <c r="O1941" s="15">
        <v>27581.15</v>
      </c>
      <c r="P1941" s="15">
        <v>0</v>
      </c>
      <c r="Q1941" s="15">
        <v>1555</v>
      </c>
      <c r="R1941" s="15">
        <v>12243.15</v>
      </c>
      <c r="S1941" s="15">
        <v>35300</v>
      </c>
      <c r="T1941" s="15">
        <v>6079.3</v>
      </c>
      <c r="U1941" s="15">
        <v>0</v>
      </c>
      <c r="V1941" s="15">
        <v>0</v>
      </c>
      <c r="W1941" s="15">
        <v>39379.300000000003</v>
      </c>
      <c r="X1941" s="16">
        <v>0</v>
      </c>
      <c r="Y1941" s="16">
        <v>0</v>
      </c>
      <c r="Z1941" s="16">
        <v>0</v>
      </c>
      <c r="AA1941" s="16">
        <v>0</v>
      </c>
      <c r="AB1941" s="16">
        <v>0</v>
      </c>
      <c r="AC1941" s="16">
        <v>0</v>
      </c>
      <c r="AD1941" s="15">
        <v>0</v>
      </c>
      <c r="AE1941" s="15">
        <v>23751.85</v>
      </c>
      <c r="AF1941" s="17">
        <v>-26.43</v>
      </c>
      <c r="AG1941" s="17">
        <v>0.15</v>
      </c>
      <c r="AH1941" s="17">
        <v>0</v>
      </c>
      <c r="AI1941" s="17">
        <v>0</v>
      </c>
      <c r="AJ1941" s="17">
        <v>0</v>
      </c>
      <c r="AK1941" s="17">
        <v>0</v>
      </c>
      <c r="AL1941" s="18">
        <v>413</v>
      </c>
      <c r="AM1941" s="18">
        <v>432</v>
      </c>
      <c r="AN1941" s="35">
        <v>42858</v>
      </c>
      <c r="AO1941" s="35">
        <v>42853</v>
      </c>
      <c r="AP1941" s="23" t="s">
        <v>50</v>
      </c>
      <c r="AQ1941" s="36">
        <v>42855.847986111112</v>
      </c>
      <c r="AR1941" s="20" t="s">
        <v>51</v>
      </c>
      <c r="AS1941" s="25" t="s">
        <v>50</v>
      </c>
      <c r="AT1941" s="37">
        <v>42857.468946759262</v>
      </c>
      <c r="AU1941" s="21" t="s">
        <v>51</v>
      </c>
    </row>
    <row r="1942" spans="1:47" x14ac:dyDescent="0.2">
      <c r="A1942" s="4" t="s">
        <v>240</v>
      </c>
      <c r="B1942" s="14" t="s">
        <v>241</v>
      </c>
      <c r="C1942" s="34">
        <v>42853</v>
      </c>
      <c r="D1942" s="15">
        <v>28895</v>
      </c>
      <c r="E1942" s="15">
        <v>28745</v>
      </c>
      <c r="F1942" s="15">
        <v>0</v>
      </c>
      <c r="G1942" s="15">
        <v>0</v>
      </c>
      <c r="H1942" s="15">
        <v>0</v>
      </c>
      <c r="I1942" s="15">
        <v>150</v>
      </c>
      <c r="J1942" s="15">
        <v>2371.29</v>
      </c>
      <c r="K1942" s="15">
        <v>0</v>
      </c>
      <c r="L1942" s="15">
        <v>215</v>
      </c>
      <c r="M1942" s="15">
        <v>80</v>
      </c>
      <c r="N1942" s="15">
        <v>3000</v>
      </c>
      <c r="O1942" s="15">
        <v>21792.5</v>
      </c>
      <c r="P1942" s="15">
        <v>0</v>
      </c>
      <c r="Q1942" s="15">
        <v>4905</v>
      </c>
      <c r="R1942" s="15">
        <v>7863.79</v>
      </c>
      <c r="S1942" s="15">
        <v>28745</v>
      </c>
      <c r="T1942" s="15">
        <v>5816.29</v>
      </c>
      <c r="U1942" s="15">
        <v>0</v>
      </c>
      <c r="V1942" s="15">
        <v>0</v>
      </c>
      <c r="W1942" s="15">
        <v>31561.29</v>
      </c>
      <c r="X1942" s="16">
        <v>0</v>
      </c>
      <c r="Y1942" s="16">
        <v>0</v>
      </c>
      <c r="Z1942" s="16">
        <v>0</v>
      </c>
      <c r="AA1942" s="16">
        <v>0</v>
      </c>
      <c r="AB1942" s="16">
        <v>0</v>
      </c>
      <c r="AC1942" s="16">
        <v>0</v>
      </c>
      <c r="AD1942" s="15">
        <v>0</v>
      </c>
      <c r="AE1942" s="15">
        <v>19126.21</v>
      </c>
      <c r="AF1942" s="17">
        <v>-90.57</v>
      </c>
      <c r="AG1942" s="17">
        <v>-0.79</v>
      </c>
      <c r="AH1942" s="17">
        <v>0</v>
      </c>
      <c r="AI1942" s="17">
        <v>0</v>
      </c>
      <c r="AJ1942" s="17">
        <v>0</v>
      </c>
      <c r="AK1942" s="17">
        <v>0</v>
      </c>
      <c r="AL1942" s="18">
        <v>369</v>
      </c>
      <c r="AM1942" s="18">
        <v>373</v>
      </c>
      <c r="AN1942" s="35">
        <v>42859</v>
      </c>
      <c r="AO1942" s="35">
        <v>42854</v>
      </c>
      <c r="AP1942" s="23" t="s">
        <v>50</v>
      </c>
      <c r="AQ1942" s="36">
        <v>42857.661307870374</v>
      </c>
      <c r="AR1942" s="20" t="s">
        <v>71</v>
      </c>
      <c r="AS1942" s="25" t="s">
        <v>50</v>
      </c>
      <c r="AT1942" s="37">
        <v>42857.881354166668</v>
      </c>
      <c r="AU1942" s="21" t="s">
        <v>51</v>
      </c>
    </row>
    <row r="1943" spans="1:47" x14ac:dyDescent="0.2">
      <c r="A1943" s="4" t="s">
        <v>240</v>
      </c>
      <c r="B1943" s="14" t="s">
        <v>241</v>
      </c>
      <c r="C1943" s="34">
        <v>42854</v>
      </c>
      <c r="D1943" s="15">
        <v>21025</v>
      </c>
      <c r="E1943" s="15">
        <v>21025</v>
      </c>
      <c r="F1943" s="15">
        <v>0</v>
      </c>
      <c r="G1943" s="15">
        <v>0</v>
      </c>
      <c r="H1943" s="15">
        <v>0</v>
      </c>
      <c r="I1943" s="15">
        <v>0</v>
      </c>
      <c r="J1943" s="15">
        <v>2178.21</v>
      </c>
      <c r="K1943" s="15">
        <v>0</v>
      </c>
      <c r="L1943" s="15">
        <v>115</v>
      </c>
      <c r="M1943" s="15">
        <v>60</v>
      </c>
      <c r="N1943" s="15">
        <v>3000</v>
      </c>
      <c r="O1943" s="15">
        <v>16614.47</v>
      </c>
      <c r="P1943" s="15">
        <v>0</v>
      </c>
      <c r="Q1943" s="15">
        <v>475</v>
      </c>
      <c r="R1943" s="15">
        <v>9288.74</v>
      </c>
      <c r="S1943" s="15">
        <v>21025</v>
      </c>
      <c r="T1943" s="15">
        <v>5353.21</v>
      </c>
      <c r="U1943" s="15">
        <v>0</v>
      </c>
      <c r="V1943" s="15">
        <v>0</v>
      </c>
      <c r="W1943" s="15">
        <v>23378.21</v>
      </c>
      <c r="X1943" s="16">
        <v>0</v>
      </c>
      <c r="Y1943" s="16">
        <v>0</v>
      </c>
      <c r="Z1943" s="16">
        <v>0</v>
      </c>
      <c r="AA1943" s="16">
        <v>0</v>
      </c>
      <c r="AB1943" s="16">
        <v>0</v>
      </c>
      <c r="AC1943" s="16">
        <v>0</v>
      </c>
      <c r="AD1943" s="15">
        <v>0</v>
      </c>
      <c r="AE1943" s="15">
        <v>14261.26</v>
      </c>
      <c r="AF1943" s="17">
        <v>0</v>
      </c>
      <c r="AG1943" s="17">
        <v>0.74</v>
      </c>
      <c r="AH1943" s="17">
        <v>0</v>
      </c>
      <c r="AI1943" s="17">
        <v>-475</v>
      </c>
      <c r="AJ1943" s="17">
        <v>0</v>
      </c>
      <c r="AK1943" s="17">
        <v>0</v>
      </c>
      <c r="AL1943" s="18">
        <v>221</v>
      </c>
      <c r="AM1943" s="18">
        <v>227</v>
      </c>
      <c r="AN1943" s="35">
        <v>42859</v>
      </c>
      <c r="AO1943" s="35">
        <v>42857</v>
      </c>
      <c r="AP1943" s="23" t="s">
        <v>50</v>
      </c>
      <c r="AQ1943" s="36">
        <v>42857.833078703705</v>
      </c>
      <c r="AR1943" s="20" t="s">
        <v>71</v>
      </c>
      <c r="AS1943" s="25" t="s">
        <v>50</v>
      </c>
      <c r="AT1943" s="37">
        <v>42857.881354166668</v>
      </c>
      <c r="AU1943" s="21" t="s">
        <v>51</v>
      </c>
    </row>
    <row r="1944" spans="1:47" x14ac:dyDescent="0.2">
      <c r="A1944" s="4" t="s">
        <v>242</v>
      </c>
      <c r="B1944" s="14" t="s">
        <v>243</v>
      </c>
      <c r="C1944" s="34">
        <v>42826</v>
      </c>
      <c r="D1944" s="15">
        <v>27795</v>
      </c>
      <c r="E1944" s="15">
        <v>27545</v>
      </c>
      <c r="F1944" s="15">
        <v>0</v>
      </c>
      <c r="G1944" s="15">
        <v>0</v>
      </c>
      <c r="H1944" s="15">
        <v>0</v>
      </c>
      <c r="I1944" s="15">
        <v>250</v>
      </c>
      <c r="J1944" s="15">
        <v>1309.08</v>
      </c>
      <c r="K1944" s="15">
        <v>0</v>
      </c>
      <c r="L1944" s="15">
        <v>300</v>
      </c>
      <c r="M1944" s="15">
        <v>115</v>
      </c>
      <c r="N1944" s="15">
        <v>700</v>
      </c>
      <c r="O1944" s="15">
        <v>25259.78</v>
      </c>
      <c r="P1944" s="15">
        <v>0</v>
      </c>
      <c r="Q1944" s="15">
        <v>3065</v>
      </c>
      <c r="R1944" s="15">
        <v>1894.3</v>
      </c>
      <c r="S1944" s="15">
        <v>27545</v>
      </c>
      <c r="T1944" s="15">
        <v>2561.29</v>
      </c>
      <c r="U1944" s="15">
        <v>0</v>
      </c>
      <c r="V1944" s="15">
        <v>112.79</v>
      </c>
      <c r="W1944" s="15">
        <v>29519.08</v>
      </c>
      <c r="X1944" s="16">
        <v>0</v>
      </c>
      <c r="Y1944" s="16">
        <v>0</v>
      </c>
      <c r="Z1944" s="16">
        <v>0</v>
      </c>
      <c r="AA1944" s="16">
        <v>0</v>
      </c>
      <c r="AB1944" s="16">
        <v>0</v>
      </c>
      <c r="AC1944" s="16">
        <v>0</v>
      </c>
      <c r="AD1944" s="15">
        <v>0</v>
      </c>
      <c r="AE1944" s="15">
        <v>23535.7</v>
      </c>
      <c r="AF1944" s="17">
        <v>-23</v>
      </c>
      <c r="AG1944" s="17">
        <v>0.3</v>
      </c>
      <c r="AH1944" s="17">
        <v>0</v>
      </c>
      <c r="AI1944" s="17">
        <v>0</v>
      </c>
      <c r="AJ1944" s="17">
        <v>0</v>
      </c>
      <c r="AK1944" s="17">
        <v>0</v>
      </c>
      <c r="AL1944" s="18">
        <v>314</v>
      </c>
      <c r="AM1944" s="18">
        <v>325</v>
      </c>
      <c r="AN1944" s="35">
        <v>42830</v>
      </c>
      <c r="AO1944" s="35">
        <v>42828</v>
      </c>
      <c r="AP1944" s="23" t="s">
        <v>50</v>
      </c>
      <c r="AQ1944" s="36">
        <v>42829.547673611109</v>
      </c>
      <c r="AR1944" s="20" t="s">
        <v>51</v>
      </c>
      <c r="AS1944" s="25" t="s">
        <v>50</v>
      </c>
      <c r="AT1944" s="37">
        <v>42850.879733796297</v>
      </c>
      <c r="AU1944" s="21" t="s">
        <v>57</v>
      </c>
    </row>
    <row r="1945" spans="1:47" x14ac:dyDescent="0.2">
      <c r="A1945" s="4" t="s">
        <v>242</v>
      </c>
      <c r="B1945" s="14" t="s">
        <v>243</v>
      </c>
      <c r="C1945" s="34">
        <v>42828</v>
      </c>
      <c r="D1945" s="15">
        <v>59200</v>
      </c>
      <c r="E1945" s="15">
        <v>58750</v>
      </c>
      <c r="F1945" s="15">
        <v>150</v>
      </c>
      <c r="G1945" s="15">
        <v>0</v>
      </c>
      <c r="H1945" s="15">
        <v>0</v>
      </c>
      <c r="I1945" s="15">
        <v>300</v>
      </c>
      <c r="J1945" s="15">
        <v>3049.56</v>
      </c>
      <c r="K1945" s="15">
        <v>0</v>
      </c>
      <c r="L1945" s="15">
        <v>520</v>
      </c>
      <c r="M1945" s="15">
        <v>300</v>
      </c>
      <c r="N1945" s="15">
        <v>2400</v>
      </c>
      <c r="O1945" s="15">
        <v>60729.56</v>
      </c>
      <c r="P1945" s="15">
        <v>0</v>
      </c>
      <c r="Q1945" s="15">
        <v>765</v>
      </c>
      <c r="R1945" s="15">
        <v>3975</v>
      </c>
      <c r="S1945" s="15">
        <v>58750</v>
      </c>
      <c r="T1945" s="15">
        <v>6719.56</v>
      </c>
      <c r="U1945" s="15">
        <v>0</v>
      </c>
      <c r="V1945" s="15">
        <v>0</v>
      </c>
      <c r="W1945" s="15">
        <v>63069.56</v>
      </c>
      <c r="X1945" s="16">
        <v>0</v>
      </c>
      <c r="Y1945" s="16">
        <v>0</v>
      </c>
      <c r="Z1945" s="16">
        <v>0</v>
      </c>
      <c r="AA1945" s="16">
        <v>0</v>
      </c>
      <c r="AB1945" s="16">
        <v>0</v>
      </c>
      <c r="AC1945" s="16">
        <v>0</v>
      </c>
      <c r="AD1945" s="15">
        <v>0</v>
      </c>
      <c r="AE1945" s="15">
        <v>56860</v>
      </c>
      <c r="AF1945" s="17">
        <v>-12.28</v>
      </c>
      <c r="AG1945" s="17">
        <v>0</v>
      </c>
      <c r="AH1945" s="17">
        <v>0</v>
      </c>
      <c r="AI1945" s="17">
        <v>0</v>
      </c>
      <c r="AJ1945" s="17">
        <v>0</v>
      </c>
      <c r="AK1945" s="17">
        <v>0</v>
      </c>
      <c r="AL1945" s="18">
        <v>675</v>
      </c>
      <c r="AM1945" s="18">
        <v>695</v>
      </c>
      <c r="AN1945" s="35">
        <v>42832</v>
      </c>
      <c r="AO1945" s="35">
        <v>42829</v>
      </c>
      <c r="AP1945" s="23" t="s">
        <v>50</v>
      </c>
      <c r="AQ1945" s="36">
        <v>42832.361261574071</v>
      </c>
      <c r="AR1945" s="20" t="s">
        <v>51</v>
      </c>
      <c r="AS1945" s="25" t="s">
        <v>50</v>
      </c>
      <c r="AT1945" s="37">
        <v>42850.879733796297</v>
      </c>
      <c r="AU1945" s="21" t="s">
        <v>57</v>
      </c>
    </row>
    <row r="1946" spans="1:47" x14ac:dyDescent="0.2">
      <c r="A1946" s="4" t="s">
        <v>242</v>
      </c>
      <c r="B1946" s="14" t="s">
        <v>243</v>
      </c>
      <c r="C1946" s="34">
        <v>42829</v>
      </c>
      <c r="D1946" s="15">
        <v>47415</v>
      </c>
      <c r="E1946" s="15">
        <v>47015</v>
      </c>
      <c r="F1946" s="15">
        <v>150</v>
      </c>
      <c r="G1946" s="15">
        <v>0</v>
      </c>
      <c r="H1946" s="15">
        <v>0</v>
      </c>
      <c r="I1946" s="15">
        <v>250</v>
      </c>
      <c r="J1946" s="15">
        <v>1764.96</v>
      </c>
      <c r="K1946" s="15">
        <v>0</v>
      </c>
      <c r="L1946" s="15">
        <v>305</v>
      </c>
      <c r="M1946" s="15">
        <v>175</v>
      </c>
      <c r="N1946" s="15">
        <v>1400</v>
      </c>
      <c r="O1946" s="15">
        <v>45935.46</v>
      </c>
      <c r="P1946" s="15">
        <v>0</v>
      </c>
      <c r="Q1946" s="15">
        <v>852</v>
      </c>
      <c r="R1946" s="15">
        <v>4272.5</v>
      </c>
      <c r="S1946" s="15">
        <v>47015</v>
      </c>
      <c r="T1946" s="15">
        <v>4044.96</v>
      </c>
      <c r="U1946" s="15">
        <v>0</v>
      </c>
      <c r="V1946" s="15">
        <v>0</v>
      </c>
      <c r="W1946" s="15">
        <v>49659.96</v>
      </c>
      <c r="X1946" s="16">
        <v>0</v>
      </c>
      <c r="Y1946" s="16">
        <v>0</v>
      </c>
      <c r="Z1946" s="16">
        <v>0</v>
      </c>
      <c r="AA1946" s="16">
        <v>0</v>
      </c>
      <c r="AB1946" s="16">
        <v>0</v>
      </c>
      <c r="AC1946" s="16">
        <v>0</v>
      </c>
      <c r="AD1946" s="15">
        <v>0</v>
      </c>
      <c r="AE1946" s="15">
        <v>43690.5</v>
      </c>
      <c r="AF1946" s="17">
        <v>-5.01</v>
      </c>
      <c r="AG1946" s="17">
        <v>0.5</v>
      </c>
      <c r="AH1946" s="17">
        <v>0</v>
      </c>
      <c r="AI1946" s="17">
        <v>0</v>
      </c>
      <c r="AJ1946" s="17">
        <v>0</v>
      </c>
      <c r="AK1946" s="17">
        <v>0</v>
      </c>
      <c r="AL1946" s="18">
        <v>497</v>
      </c>
      <c r="AM1946" s="18">
        <v>513</v>
      </c>
      <c r="AN1946" s="35">
        <v>42835</v>
      </c>
      <c r="AO1946" s="35">
        <v>42830</v>
      </c>
      <c r="AP1946" s="23" t="s">
        <v>50</v>
      </c>
      <c r="AQ1946" s="36">
        <v>42834.915752314817</v>
      </c>
      <c r="AR1946" s="20" t="s">
        <v>51</v>
      </c>
      <c r="AS1946" s="25" t="s">
        <v>50</v>
      </c>
      <c r="AT1946" s="37">
        <v>42850.879733796297</v>
      </c>
      <c r="AU1946" s="21" t="s">
        <v>57</v>
      </c>
    </row>
    <row r="1947" spans="1:47" x14ac:dyDescent="0.2">
      <c r="A1947" s="4" t="s">
        <v>242</v>
      </c>
      <c r="B1947" s="14" t="s">
        <v>243</v>
      </c>
      <c r="C1947" s="34">
        <v>42830</v>
      </c>
      <c r="D1947" s="15">
        <v>46010</v>
      </c>
      <c r="E1947" s="15">
        <v>45960</v>
      </c>
      <c r="F1947" s="15">
        <v>0</v>
      </c>
      <c r="G1947" s="15">
        <v>0</v>
      </c>
      <c r="H1947" s="15">
        <v>0</v>
      </c>
      <c r="I1947" s="15">
        <v>50</v>
      </c>
      <c r="J1947" s="15">
        <v>1119.96</v>
      </c>
      <c r="K1947" s="15">
        <v>0</v>
      </c>
      <c r="L1947" s="15">
        <v>545</v>
      </c>
      <c r="M1947" s="15">
        <v>45</v>
      </c>
      <c r="N1947" s="15">
        <v>1900</v>
      </c>
      <c r="O1947" s="15">
        <v>44031.86</v>
      </c>
      <c r="P1947" s="15">
        <v>0</v>
      </c>
      <c r="Q1947" s="15">
        <v>456.9</v>
      </c>
      <c r="R1947" s="15">
        <v>5131.2</v>
      </c>
      <c r="S1947" s="15">
        <v>45960</v>
      </c>
      <c r="T1947" s="15">
        <v>3659.96</v>
      </c>
      <c r="U1947" s="15">
        <v>0</v>
      </c>
      <c r="V1947" s="15">
        <v>0</v>
      </c>
      <c r="W1947" s="15">
        <v>47719.96</v>
      </c>
      <c r="X1947" s="16">
        <v>0</v>
      </c>
      <c r="Y1947" s="16">
        <v>0</v>
      </c>
      <c r="Z1947" s="16">
        <v>0</v>
      </c>
      <c r="AA1947" s="16">
        <v>0</v>
      </c>
      <c r="AB1947" s="16">
        <v>0</v>
      </c>
      <c r="AC1947" s="16">
        <v>0</v>
      </c>
      <c r="AD1947" s="15">
        <v>0</v>
      </c>
      <c r="AE1947" s="15">
        <v>42321.9</v>
      </c>
      <c r="AF1947" s="17">
        <v>-2.69</v>
      </c>
      <c r="AG1947" s="17">
        <v>-0.9</v>
      </c>
      <c r="AH1947" s="17">
        <v>0</v>
      </c>
      <c r="AI1947" s="17">
        <v>0</v>
      </c>
      <c r="AJ1947" s="17">
        <v>0</v>
      </c>
      <c r="AK1947" s="17">
        <v>0</v>
      </c>
      <c r="AL1947" s="18">
        <v>478</v>
      </c>
      <c r="AM1947" s="18">
        <v>506</v>
      </c>
      <c r="AN1947" s="35">
        <v>42835</v>
      </c>
      <c r="AO1947" s="35">
        <v>42832</v>
      </c>
      <c r="AP1947" s="23" t="s">
        <v>50</v>
      </c>
      <c r="AQ1947" s="36">
        <v>42834.967534722222</v>
      </c>
      <c r="AR1947" s="20" t="s">
        <v>51</v>
      </c>
      <c r="AS1947" s="25" t="s">
        <v>50</v>
      </c>
      <c r="AT1947" s="37">
        <v>42850.879733796297</v>
      </c>
      <c r="AU1947" s="21" t="s">
        <v>57</v>
      </c>
    </row>
    <row r="1948" spans="1:47" x14ac:dyDescent="0.2">
      <c r="A1948" s="4" t="s">
        <v>242</v>
      </c>
      <c r="B1948" s="14" t="s">
        <v>243</v>
      </c>
      <c r="C1948" s="34">
        <v>42832</v>
      </c>
      <c r="D1948" s="15">
        <v>74640</v>
      </c>
      <c r="E1948" s="15">
        <v>74490</v>
      </c>
      <c r="F1948" s="15">
        <v>0</v>
      </c>
      <c r="G1948" s="15">
        <v>0</v>
      </c>
      <c r="H1948" s="15">
        <v>0</v>
      </c>
      <c r="I1948" s="15">
        <v>150</v>
      </c>
      <c r="J1948" s="15">
        <v>2639.1</v>
      </c>
      <c r="K1948" s="15">
        <v>0</v>
      </c>
      <c r="L1948" s="15">
        <v>690</v>
      </c>
      <c r="M1948" s="15">
        <v>675</v>
      </c>
      <c r="N1948" s="15">
        <v>3100</v>
      </c>
      <c r="O1948" s="15">
        <v>64082.7</v>
      </c>
      <c r="P1948" s="15">
        <v>0</v>
      </c>
      <c r="Q1948" s="15">
        <v>12184</v>
      </c>
      <c r="R1948" s="15">
        <v>5477.4</v>
      </c>
      <c r="S1948" s="15">
        <v>74490</v>
      </c>
      <c r="T1948" s="15">
        <v>7254.1</v>
      </c>
      <c r="U1948" s="15">
        <v>0</v>
      </c>
      <c r="V1948" s="15">
        <v>0</v>
      </c>
      <c r="W1948" s="15">
        <v>78644.100000000006</v>
      </c>
      <c r="X1948" s="16">
        <v>0</v>
      </c>
      <c r="Y1948" s="16">
        <v>0</v>
      </c>
      <c r="Z1948" s="16">
        <v>0</v>
      </c>
      <c r="AA1948" s="16">
        <v>0</v>
      </c>
      <c r="AB1948" s="16">
        <v>0</v>
      </c>
      <c r="AC1948" s="16">
        <v>0</v>
      </c>
      <c r="AD1948" s="15">
        <v>0</v>
      </c>
      <c r="AE1948" s="15">
        <v>60078.6</v>
      </c>
      <c r="AF1948" s="17">
        <v>-144.72999999999999</v>
      </c>
      <c r="AG1948" s="17">
        <v>0.4</v>
      </c>
      <c r="AH1948" s="17">
        <v>300</v>
      </c>
      <c r="AI1948" s="17">
        <v>0</v>
      </c>
      <c r="AJ1948" s="17">
        <v>0</v>
      </c>
      <c r="AK1948" s="17">
        <v>0</v>
      </c>
      <c r="AL1948" s="18">
        <v>782</v>
      </c>
      <c r="AM1948" s="18">
        <v>838</v>
      </c>
      <c r="AN1948" s="35">
        <v>42837</v>
      </c>
      <c r="AO1948" s="35">
        <v>42833</v>
      </c>
      <c r="AP1948" s="23" t="s">
        <v>50</v>
      </c>
      <c r="AQ1948" s="36">
        <v>42835.626504629632</v>
      </c>
      <c r="AR1948" s="20" t="s">
        <v>51</v>
      </c>
      <c r="AS1948" s="25" t="s">
        <v>50</v>
      </c>
      <c r="AT1948" s="37">
        <v>42850.879733796297</v>
      </c>
      <c r="AU1948" s="21" t="s">
        <v>57</v>
      </c>
    </row>
    <row r="1949" spans="1:47" x14ac:dyDescent="0.2">
      <c r="A1949" s="4" t="s">
        <v>242</v>
      </c>
      <c r="B1949" s="14" t="s">
        <v>243</v>
      </c>
      <c r="C1949" s="34">
        <v>42833</v>
      </c>
      <c r="D1949" s="15">
        <v>25535</v>
      </c>
      <c r="E1949" s="15">
        <v>25335</v>
      </c>
      <c r="F1949" s="15">
        <v>0</v>
      </c>
      <c r="G1949" s="15">
        <v>0</v>
      </c>
      <c r="H1949" s="15">
        <v>0</v>
      </c>
      <c r="I1949" s="15">
        <v>200</v>
      </c>
      <c r="J1949" s="15">
        <v>1374.48</v>
      </c>
      <c r="K1949" s="15">
        <v>0</v>
      </c>
      <c r="L1949" s="15">
        <v>510</v>
      </c>
      <c r="M1949" s="15">
        <v>185</v>
      </c>
      <c r="N1949" s="15">
        <v>1400</v>
      </c>
      <c r="O1949" s="15">
        <v>25566.799999999999</v>
      </c>
      <c r="P1949" s="15">
        <v>0</v>
      </c>
      <c r="Q1949" s="15">
        <v>1290</v>
      </c>
      <c r="R1949" s="15">
        <v>2147.6799999999998</v>
      </c>
      <c r="S1949" s="15">
        <v>25335</v>
      </c>
      <c r="T1949" s="15">
        <v>3669.48</v>
      </c>
      <c r="U1949" s="15">
        <v>0</v>
      </c>
      <c r="V1949" s="15">
        <v>0</v>
      </c>
      <c r="W1949" s="15">
        <v>27604.48</v>
      </c>
      <c r="X1949" s="16">
        <v>0</v>
      </c>
      <c r="Y1949" s="16">
        <v>0</v>
      </c>
      <c r="Z1949" s="16">
        <v>0</v>
      </c>
      <c r="AA1949" s="16">
        <v>0</v>
      </c>
      <c r="AB1949" s="16">
        <v>0</v>
      </c>
      <c r="AC1949" s="16">
        <v>0</v>
      </c>
      <c r="AD1949" s="15">
        <v>0</v>
      </c>
      <c r="AE1949" s="15">
        <v>23497.32</v>
      </c>
      <c r="AF1949" s="17">
        <v>-24</v>
      </c>
      <c r="AG1949" s="17">
        <v>0.68</v>
      </c>
      <c r="AH1949" s="17">
        <v>0</v>
      </c>
      <c r="AI1949" s="17">
        <v>0</v>
      </c>
      <c r="AJ1949" s="17">
        <v>0</v>
      </c>
      <c r="AK1949" s="17">
        <v>0</v>
      </c>
      <c r="AL1949" s="18">
        <v>306</v>
      </c>
      <c r="AM1949" s="18">
        <v>317</v>
      </c>
      <c r="AN1949" s="35">
        <v>42837</v>
      </c>
      <c r="AO1949" s="35">
        <v>42835</v>
      </c>
      <c r="AP1949" s="23" t="s">
        <v>50</v>
      </c>
      <c r="AQ1949" s="36">
        <v>42836.581805555557</v>
      </c>
      <c r="AR1949" s="20" t="s">
        <v>51</v>
      </c>
      <c r="AS1949" s="25" t="s">
        <v>50</v>
      </c>
      <c r="AT1949" s="37">
        <v>42850.879733796297</v>
      </c>
      <c r="AU1949" s="21" t="s">
        <v>57</v>
      </c>
    </row>
    <row r="1950" spans="1:47" x14ac:dyDescent="0.2">
      <c r="A1950" s="4" t="s">
        <v>242</v>
      </c>
      <c r="B1950" s="14" t="s">
        <v>243</v>
      </c>
      <c r="C1950" s="34">
        <v>42835</v>
      </c>
      <c r="D1950" s="15">
        <v>40415</v>
      </c>
      <c r="E1950" s="15">
        <v>40415</v>
      </c>
      <c r="F1950" s="15">
        <v>0</v>
      </c>
      <c r="G1950" s="15">
        <v>0</v>
      </c>
      <c r="H1950" s="15">
        <v>0</v>
      </c>
      <c r="I1950" s="15">
        <v>0</v>
      </c>
      <c r="J1950" s="15">
        <v>2954.46</v>
      </c>
      <c r="K1950" s="15">
        <v>0</v>
      </c>
      <c r="L1950" s="15">
        <v>265</v>
      </c>
      <c r="M1950" s="15">
        <v>270</v>
      </c>
      <c r="N1950" s="15">
        <v>2500</v>
      </c>
      <c r="O1950" s="15">
        <v>38911.86</v>
      </c>
      <c r="P1950" s="15">
        <v>0</v>
      </c>
      <c r="Q1950" s="15">
        <v>1898.3</v>
      </c>
      <c r="R1950" s="15">
        <v>5594.3</v>
      </c>
      <c r="S1950" s="15">
        <v>40415</v>
      </c>
      <c r="T1950" s="15">
        <v>5989.46</v>
      </c>
      <c r="U1950" s="15">
        <v>0</v>
      </c>
      <c r="V1950" s="15">
        <v>0</v>
      </c>
      <c r="W1950" s="15">
        <v>43904.46</v>
      </c>
      <c r="X1950" s="16">
        <v>0</v>
      </c>
      <c r="Y1950" s="16">
        <v>0</v>
      </c>
      <c r="Z1950" s="16">
        <v>0</v>
      </c>
      <c r="AA1950" s="16">
        <v>0</v>
      </c>
      <c r="AB1950" s="16">
        <v>0</v>
      </c>
      <c r="AC1950" s="16">
        <v>0</v>
      </c>
      <c r="AD1950" s="15">
        <v>0</v>
      </c>
      <c r="AE1950" s="15">
        <v>35422.400000000001</v>
      </c>
      <c r="AF1950" s="17">
        <v>-11.17</v>
      </c>
      <c r="AG1950" s="17">
        <v>0.6</v>
      </c>
      <c r="AH1950" s="17">
        <v>0</v>
      </c>
      <c r="AI1950" s="17">
        <v>0</v>
      </c>
      <c r="AJ1950" s="17">
        <v>0</v>
      </c>
      <c r="AK1950" s="17">
        <v>0</v>
      </c>
      <c r="AL1950" s="18">
        <v>429</v>
      </c>
      <c r="AM1950" s="18">
        <v>455</v>
      </c>
      <c r="AN1950" s="35">
        <v>42842</v>
      </c>
      <c r="AO1950" s="35">
        <v>42836</v>
      </c>
      <c r="AP1950" s="23" t="s">
        <v>50</v>
      </c>
      <c r="AQ1950" s="36">
        <v>42837.456504629627</v>
      </c>
      <c r="AR1950" s="20" t="s">
        <v>51</v>
      </c>
      <c r="AS1950" s="25" t="s">
        <v>50</v>
      </c>
      <c r="AT1950" s="37">
        <v>42850.879733796297</v>
      </c>
      <c r="AU1950" s="21" t="s">
        <v>57</v>
      </c>
    </row>
    <row r="1951" spans="1:47" x14ac:dyDescent="0.2">
      <c r="A1951" s="4" t="s">
        <v>242</v>
      </c>
      <c r="B1951" s="14" t="s">
        <v>243</v>
      </c>
      <c r="C1951" s="34">
        <v>42836</v>
      </c>
      <c r="D1951" s="15">
        <v>18960</v>
      </c>
      <c r="E1951" s="15">
        <v>18960</v>
      </c>
      <c r="F1951" s="15">
        <v>0</v>
      </c>
      <c r="G1951" s="15">
        <v>0</v>
      </c>
      <c r="H1951" s="15">
        <v>0</v>
      </c>
      <c r="I1951" s="15">
        <v>0</v>
      </c>
      <c r="J1951" s="15">
        <v>1046.3699999999999</v>
      </c>
      <c r="K1951" s="15">
        <v>0</v>
      </c>
      <c r="L1951" s="15">
        <v>175</v>
      </c>
      <c r="M1951" s="15">
        <v>170</v>
      </c>
      <c r="N1951" s="15">
        <v>0</v>
      </c>
      <c r="O1951" s="15">
        <v>16665.97</v>
      </c>
      <c r="P1951" s="15">
        <v>0</v>
      </c>
      <c r="Q1951" s="15">
        <v>1762.5</v>
      </c>
      <c r="R1951" s="15">
        <v>1922.9</v>
      </c>
      <c r="S1951" s="15">
        <v>18960</v>
      </c>
      <c r="T1951" s="15">
        <v>1391.37</v>
      </c>
      <c r="U1951" s="15">
        <v>0</v>
      </c>
      <c r="V1951" s="15">
        <v>0</v>
      </c>
      <c r="W1951" s="15">
        <v>20351.37</v>
      </c>
      <c r="X1951" s="16">
        <v>0</v>
      </c>
      <c r="Y1951" s="16">
        <v>0</v>
      </c>
      <c r="Z1951" s="16">
        <v>0</v>
      </c>
      <c r="AA1951" s="16">
        <v>0</v>
      </c>
      <c r="AB1951" s="16">
        <v>0</v>
      </c>
      <c r="AC1951" s="16">
        <v>0</v>
      </c>
      <c r="AD1951" s="15">
        <v>0</v>
      </c>
      <c r="AE1951" s="15">
        <v>15274.6</v>
      </c>
      <c r="AF1951" s="17">
        <v>-10.37</v>
      </c>
      <c r="AG1951" s="17">
        <v>0.4</v>
      </c>
      <c r="AH1951" s="17">
        <v>0</v>
      </c>
      <c r="AI1951" s="17">
        <v>0</v>
      </c>
      <c r="AJ1951" s="17">
        <v>0</v>
      </c>
      <c r="AK1951" s="17">
        <v>0</v>
      </c>
      <c r="AL1951" s="18">
        <v>193</v>
      </c>
      <c r="AM1951" s="18">
        <v>195</v>
      </c>
      <c r="AN1951" s="35">
        <v>42843</v>
      </c>
      <c r="AO1951" s="35">
        <v>42837</v>
      </c>
      <c r="AP1951" s="23" t="s">
        <v>50</v>
      </c>
      <c r="AQ1951" s="36">
        <v>42841.685902777775</v>
      </c>
      <c r="AR1951" s="20" t="s">
        <v>51</v>
      </c>
      <c r="AS1951" s="25" t="s">
        <v>50</v>
      </c>
      <c r="AT1951" s="37">
        <v>42850.879733796297</v>
      </c>
      <c r="AU1951" s="21" t="s">
        <v>57</v>
      </c>
    </row>
    <row r="1952" spans="1:47" x14ac:dyDescent="0.2">
      <c r="A1952" s="4" t="s">
        <v>242</v>
      </c>
      <c r="B1952" s="14" t="s">
        <v>243</v>
      </c>
      <c r="C1952" s="34">
        <v>42837</v>
      </c>
      <c r="D1952" s="15">
        <v>2555</v>
      </c>
      <c r="E1952" s="15">
        <v>2505</v>
      </c>
      <c r="F1952" s="15">
        <v>0</v>
      </c>
      <c r="G1952" s="15">
        <v>0</v>
      </c>
      <c r="H1952" s="15">
        <v>0</v>
      </c>
      <c r="I1952" s="15">
        <v>50</v>
      </c>
      <c r="J1952" s="15">
        <v>100.8</v>
      </c>
      <c r="K1952" s="15">
        <v>0</v>
      </c>
      <c r="L1952" s="15">
        <v>0</v>
      </c>
      <c r="M1952" s="15">
        <v>60</v>
      </c>
      <c r="N1952" s="15">
        <v>0</v>
      </c>
      <c r="O1952" s="15">
        <v>2399.1</v>
      </c>
      <c r="P1952" s="15">
        <v>0</v>
      </c>
      <c r="Q1952" s="15">
        <v>244.4</v>
      </c>
      <c r="R1952" s="15">
        <v>72.3</v>
      </c>
      <c r="S1952" s="15">
        <v>2505</v>
      </c>
      <c r="T1952" s="15">
        <v>210.8</v>
      </c>
      <c r="U1952" s="15">
        <v>0</v>
      </c>
      <c r="V1952" s="15">
        <v>0</v>
      </c>
      <c r="W1952" s="15">
        <v>2715.8</v>
      </c>
      <c r="X1952" s="16">
        <v>0</v>
      </c>
      <c r="Y1952" s="16">
        <v>0</v>
      </c>
      <c r="Z1952" s="16">
        <v>0</v>
      </c>
      <c r="AA1952" s="16">
        <v>0</v>
      </c>
      <c r="AB1952" s="16">
        <v>0</v>
      </c>
      <c r="AC1952" s="16">
        <v>0</v>
      </c>
      <c r="AD1952" s="15">
        <v>0</v>
      </c>
      <c r="AE1952" s="15">
        <v>2238.3000000000002</v>
      </c>
      <c r="AF1952" s="17">
        <v>-1.43</v>
      </c>
      <c r="AG1952" s="17">
        <v>0.7</v>
      </c>
      <c r="AH1952" s="17">
        <v>0</v>
      </c>
      <c r="AI1952" s="17">
        <v>0</v>
      </c>
      <c r="AJ1952" s="17">
        <v>0</v>
      </c>
      <c r="AK1952" s="17">
        <v>0</v>
      </c>
      <c r="AL1952" s="18">
        <v>15</v>
      </c>
      <c r="AM1952" s="18">
        <v>18</v>
      </c>
      <c r="AN1952" s="35">
        <v>42844</v>
      </c>
      <c r="AO1952" s="35">
        <v>42838</v>
      </c>
      <c r="AP1952" s="23" t="s">
        <v>50</v>
      </c>
      <c r="AQ1952" s="36">
        <v>42842.379930555559</v>
      </c>
      <c r="AR1952" s="20" t="s">
        <v>51</v>
      </c>
      <c r="AS1952" s="25" t="s">
        <v>50</v>
      </c>
      <c r="AT1952" s="37">
        <v>42850.879733796297</v>
      </c>
      <c r="AU1952" s="21" t="s">
        <v>57</v>
      </c>
    </row>
    <row r="1953" spans="1:47" x14ac:dyDescent="0.2">
      <c r="A1953" s="4" t="s">
        <v>242</v>
      </c>
      <c r="B1953" s="14" t="s">
        <v>243</v>
      </c>
      <c r="C1953" s="34">
        <v>42842</v>
      </c>
      <c r="D1953" s="15">
        <v>43855</v>
      </c>
      <c r="E1953" s="15">
        <v>43705</v>
      </c>
      <c r="F1953" s="15">
        <v>0</v>
      </c>
      <c r="G1953" s="15">
        <v>0</v>
      </c>
      <c r="H1953" s="15">
        <v>0</v>
      </c>
      <c r="I1953" s="15">
        <v>150</v>
      </c>
      <c r="J1953" s="15">
        <v>3269.85</v>
      </c>
      <c r="K1953" s="15">
        <v>0</v>
      </c>
      <c r="L1953" s="15">
        <v>385</v>
      </c>
      <c r="M1953" s="15">
        <v>640</v>
      </c>
      <c r="N1953" s="15">
        <v>1000</v>
      </c>
      <c r="O1953" s="15">
        <v>41760.29</v>
      </c>
      <c r="P1953" s="15">
        <v>0</v>
      </c>
      <c r="Q1953" s="15">
        <v>2083.86</v>
      </c>
      <c r="R1953" s="15">
        <v>5305.7</v>
      </c>
      <c r="S1953" s="15">
        <v>43705</v>
      </c>
      <c r="T1953" s="15">
        <v>5444.85</v>
      </c>
      <c r="U1953" s="15">
        <v>0</v>
      </c>
      <c r="V1953" s="15">
        <v>0</v>
      </c>
      <c r="W1953" s="15">
        <v>48149.85</v>
      </c>
      <c r="X1953" s="16">
        <v>0</v>
      </c>
      <c r="Y1953" s="16">
        <v>0</v>
      </c>
      <c r="Z1953" s="16">
        <v>0</v>
      </c>
      <c r="AA1953" s="16">
        <v>0</v>
      </c>
      <c r="AB1953" s="16">
        <v>0</v>
      </c>
      <c r="AC1953" s="16">
        <v>0</v>
      </c>
      <c r="AD1953" s="15">
        <v>0</v>
      </c>
      <c r="AE1953" s="15">
        <v>37465.440000000002</v>
      </c>
      <c r="AF1953" s="17">
        <v>-24.48</v>
      </c>
      <c r="AG1953" s="17">
        <v>0.56000000000000005</v>
      </c>
      <c r="AH1953" s="17">
        <v>0</v>
      </c>
      <c r="AI1953" s="17">
        <v>0</v>
      </c>
      <c r="AJ1953" s="17">
        <v>0</v>
      </c>
      <c r="AK1953" s="17">
        <v>0</v>
      </c>
      <c r="AL1953" s="18">
        <v>523</v>
      </c>
      <c r="AM1953" s="18">
        <v>543</v>
      </c>
      <c r="AN1953" s="35">
        <v>42845</v>
      </c>
      <c r="AO1953" s="35">
        <v>42843</v>
      </c>
      <c r="AP1953" s="23" t="s">
        <v>50</v>
      </c>
      <c r="AQ1953" s="36">
        <v>42843.778877314813</v>
      </c>
      <c r="AR1953" s="20" t="s">
        <v>51</v>
      </c>
      <c r="AS1953" s="25" t="s">
        <v>50</v>
      </c>
      <c r="AT1953" s="37">
        <v>42850.879733796297</v>
      </c>
      <c r="AU1953" s="21" t="s">
        <v>57</v>
      </c>
    </row>
    <row r="1954" spans="1:47" x14ac:dyDescent="0.2">
      <c r="A1954" s="4" t="s">
        <v>242</v>
      </c>
      <c r="B1954" s="14" t="s">
        <v>243</v>
      </c>
      <c r="C1954" s="34">
        <v>42843</v>
      </c>
      <c r="D1954" s="15">
        <v>60750</v>
      </c>
      <c r="E1954" s="15">
        <v>60450</v>
      </c>
      <c r="F1954" s="15">
        <v>50</v>
      </c>
      <c r="G1954" s="15">
        <v>0</v>
      </c>
      <c r="H1954" s="15">
        <v>0</v>
      </c>
      <c r="I1954" s="15">
        <v>250</v>
      </c>
      <c r="J1954" s="15">
        <v>1394.64</v>
      </c>
      <c r="K1954" s="15">
        <v>0</v>
      </c>
      <c r="L1954" s="15">
        <v>410</v>
      </c>
      <c r="M1954" s="15">
        <v>995</v>
      </c>
      <c r="N1954" s="15">
        <v>3400</v>
      </c>
      <c r="O1954" s="15">
        <v>57392.24</v>
      </c>
      <c r="P1954" s="15">
        <v>0</v>
      </c>
      <c r="Q1954" s="15">
        <v>3763.4</v>
      </c>
      <c r="R1954" s="15">
        <v>5794</v>
      </c>
      <c r="S1954" s="15">
        <v>60450</v>
      </c>
      <c r="T1954" s="15">
        <v>6499.64</v>
      </c>
      <c r="U1954" s="15">
        <v>0</v>
      </c>
      <c r="V1954" s="15">
        <v>0</v>
      </c>
      <c r="W1954" s="15">
        <v>63549.64</v>
      </c>
      <c r="X1954" s="16">
        <v>0</v>
      </c>
      <c r="Y1954" s="16">
        <v>0</v>
      </c>
      <c r="Z1954" s="16">
        <v>0</v>
      </c>
      <c r="AA1954" s="16">
        <v>0</v>
      </c>
      <c r="AB1954" s="16">
        <v>0</v>
      </c>
      <c r="AC1954" s="16">
        <v>0</v>
      </c>
      <c r="AD1954" s="15">
        <v>0</v>
      </c>
      <c r="AE1954" s="15">
        <v>54592.6</v>
      </c>
      <c r="AF1954" s="17">
        <v>-27.06</v>
      </c>
      <c r="AG1954" s="17">
        <v>0.4</v>
      </c>
      <c r="AH1954" s="17">
        <v>0</v>
      </c>
      <c r="AI1954" s="17">
        <v>0</v>
      </c>
      <c r="AJ1954" s="17">
        <v>0</v>
      </c>
      <c r="AK1954" s="17">
        <v>0</v>
      </c>
      <c r="AL1954" s="18">
        <v>558</v>
      </c>
      <c r="AM1954" s="18">
        <v>611</v>
      </c>
      <c r="AN1954" s="35">
        <v>42846</v>
      </c>
      <c r="AO1954" s="35">
        <v>42844</v>
      </c>
      <c r="AP1954" s="23" t="s">
        <v>50</v>
      </c>
      <c r="AQ1954" s="36">
        <v>42845.414537037039</v>
      </c>
      <c r="AR1954" s="20" t="s">
        <v>51</v>
      </c>
      <c r="AS1954" s="25" t="s">
        <v>50</v>
      </c>
      <c r="AT1954" s="37">
        <v>42850.879733796297</v>
      </c>
      <c r="AU1954" s="21" t="s">
        <v>57</v>
      </c>
    </row>
    <row r="1955" spans="1:47" x14ac:dyDescent="0.2">
      <c r="A1955" s="4" t="s">
        <v>242</v>
      </c>
      <c r="B1955" s="14" t="s">
        <v>243</v>
      </c>
      <c r="C1955" s="34">
        <v>42844</v>
      </c>
      <c r="D1955" s="15">
        <v>40755</v>
      </c>
      <c r="E1955" s="15">
        <v>40655</v>
      </c>
      <c r="F1955" s="15">
        <v>50</v>
      </c>
      <c r="G1955" s="15">
        <v>0</v>
      </c>
      <c r="H1955" s="15">
        <v>0</v>
      </c>
      <c r="I1955" s="15">
        <v>50</v>
      </c>
      <c r="J1955" s="15">
        <v>665.91</v>
      </c>
      <c r="K1955" s="15">
        <v>0</v>
      </c>
      <c r="L1955" s="15">
        <v>410</v>
      </c>
      <c r="M1955" s="15">
        <v>420</v>
      </c>
      <c r="N1955" s="15">
        <v>500</v>
      </c>
      <c r="O1955" s="15">
        <v>34618.980000000003</v>
      </c>
      <c r="P1955" s="15">
        <v>0</v>
      </c>
      <c r="Q1955" s="15">
        <v>5793.13</v>
      </c>
      <c r="R1955" s="15">
        <v>2338.8000000000002</v>
      </c>
      <c r="S1955" s="15">
        <v>40655</v>
      </c>
      <c r="T1955" s="15">
        <v>2095.91</v>
      </c>
      <c r="U1955" s="15">
        <v>0</v>
      </c>
      <c r="V1955" s="15">
        <v>0</v>
      </c>
      <c r="W1955" s="15">
        <v>42250.91</v>
      </c>
      <c r="X1955" s="16">
        <v>0</v>
      </c>
      <c r="Y1955" s="16">
        <v>0</v>
      </c>
      <c r="Z1955" s="16">
        <v>0</v>
      </c>
      <c r="AA1955" s="16">
        <v>0</v>
      </c>
      <c r="AB1955" s="16">
        <v>0</v>
      </c>
      <c r="AC1955" s="16">
        <v>0</v>
      </c>
      <c r="AD1955" s="15">
        <v>0</v>
      </c>
      <c r="AE1955" s="15">
        <v>33123.07</v>
      </c>
      <c r="AF1955" s="17">
        <v>-34.08</v>
      </c>
      <c r="AG1955" s="17">
        <v>0.93</v>
      </c>
      <c r="AH1955" s="17">
        <v>0</v>
      </c>
      <c r="AI1955" s="17">
        <v>0</v>
      </c>
      <c r="AJ1955" s="17">
        <v>0</v>
      </c>
      <c r="AK1955" s="17">
        <v>0</v>
      </c>
      <c r="AL1955" s="18">
        <v>438</v>
      </c>
      <c r="AM1955" s="18">
        <v>453</v>
      </c>
      <c r="AN1955" s="35">
        <v>42849</v>
      </c>
      <c r="AO1955" s="35">
        <v>42845</v>
      </c>
      <c r="AP1955" s="23" t="s">
        <v>50</v>
      </c>
      <c r="AQ1955" s="36">
        <v>42846.382870370369</v>
      </c>
      <c r="AR1955" s="20" t="s">
        <v>51</v>
      </c>
      <c r="AS1955" s="25" t="s">
        <v>50</v>
      </c>
      <c r="AT1955" s="37">
        <v>42850.879733796297</v>
      </c>
      <c r="AU1955" s="21" t="s">
        <v>57</v>
      </c>
    </row>
    <row r="1956" spans="1:47" x14ac:dyDescent="0.2">
      <c r="A1956" s="4" t="s">
        <v>242</v>
      </c>
      <c r="B1956" s="14" t="s">
        <v>243</v>
      </c>
      <c r="C1956" s="34">
        <v>42845</v>
      </c>
      <c r="D1956" s="15">
        <v>42915</v>
      </c>
      <c r="E1956" s="15">
        <v>42765</v>
      </c>
      <c r="F1956" s="15">
        <v>0</v>
      </c>
      <c r="G1956" s="15">
        <v>0</v>
      </c>
      <c r="H1956" s="15">
        <v>0</v>
      </c>
      <c r="I1956" s="15">
        <v>150</v>
      </c>
      <c r="J1956" s="15">
        <v>1508.07</v>
      </c>
      <c r="K1956" s="15">
        <v>0</v>
      </c>
      <c r="L1956" s="15">
        <v>675</v>
      </c>
      <c r="M1956" s="15">
        <v>180</v>
      </c>
      <c r="N1956" s="15">
        <v>2200</v>
      </c>
      <c r="O1956" s="15">
        <v>40044.6</v>
      </c>
      <c r="P1956" s="15">
        <v>0</v>
      </c>
      <c r="Q1956" s="15">
        <v>4859.47</v>
      </c>
      <c r="R1956" s="15">
        <v>2574</v>
      </c>
      <c r="S1956" s="15">
        <v>42765</v>
      </c>
      <c r="T1956" s="15">
        <v>4713.07</v>
      </c>
      <c r="U1956" s="15">
        <v>0</v>
      </c>
      <c r="V1956" s="15">
        <v>0</v>
      </c>
      <c r="W1956" s="15">
        <v>45278.07</v>
      </c>
      <c r="X1956" s="16">
        <v>0</v>
      </c>
      <c r="Y1956" s="16">
        <v>0</v>
      </c>
      <c r="Z1956" s="16">
        <v>0</v>
      </c>
      <c r="AA1956" s="16">
        <v>0</v>
      </c>
      <c r="AB1956" s="16">
        <v>0</v>
      </c>
      <c r="AC1956" s="16">
        <v>0</v>
      </c>
      <c r="AD1956" s="15">
        <v>0</v>
      </c>
      <c r="AE1956" s="15">
        <v>37681.53</v>
      </c>
      <c r="AF1956" s="17">
        <v>-44.83</v>
      </c>
      <c r="AG1956" s="17">
        <v>0.47</v>
      </c>
      <c r="AH1956" s="17">
        <v>0</v>
      </c>
      <c r="AI1956" s="17">
        <v>0</v>
      </c>
      <c r="AJ1956" s="17">
        <v>0</v>
      </c>
      <c r="AK1956" s="17">
        <v>0</v>
      </c>
      <c r="AL1956" s="18">
        <v>468</v>
      </c>
      <c r="AM1956" s="18">
        <v>485</v>
      </c>
      <c r="AN1956" s="35">
        <v>42850</v>
      </c>
      <c r="AO1956" s="35">
        <v>42846</v>
      </c>
      <c r="AP1956" s="23" t="s">
        <v>50</v>
      </c>
      <c r="AQ1956" s="36">
        <v>42848.846666666665</v>
      </c>
      <c r="AR1956" s="20" t="s">
        <v>51</v>
      </c>
      <c r="AS1956" s="25" t="s">
        <v>50</v>
      </c>
      <c r="AT1956" s="37">
        <v>42850.879733796297</v>
      </c>
      <c r="AU1956" s="21" t="s">
        <v>57</v>
      </c>
    </row>
    <row r="1957" spans="1:47" x14ac:dyDescent="0.2">
      <c r="A1957" s="4" t="s">
        <v>242</v>
      </c>
      <c r="B1957" s="14" t="s">
        <v>243</v>
      </c>
      <c r="C1957" s="34">
        <v>42846</v>
      </c>
      <c r="D1957" s="15">
        <v>36520</v>
      </c>
      <c r="E1957" s="15">
        <v>36170</v>
      </c>
      <c r="F1957" s="15">
        <v>100</v>
      </c>
      <c r="G1957" s="15">
        <v>0</v>
      </c>
      <c r="H1957" s="15">
        <v>0</v>
      </c>
      <c r="I1957" s="15">
        <v>250</v>
      </c>
      <c r="J1957" s="15">
        <v>2535.96</v>
      </c>
      <c r="K1957" s="15">
        <v>0</v>
      </c>
      <c r="L1957" s="15">
        <v>220</v>
      </c>
      <c r="M1957" s="15">
        <v>2270</v>
      </c>
      <c r="N1957" s="15">
        <v>2200</v>
      </c>
      <c r="O1957" s="15">
        <v>39262.379999999997</v>
      </c>
      <c r="P1957" s="15">
        <v>0</v>
      </c>
      <c r="Q1957" s="15">
        <v>1217.5</v>
      </c>
      <c r="R1957" s="15">
        <v>3266.08</v>
      </c>
      <c r="S1957" s="15">
        <v>36170</v>
      </c>
      <c r="T1957" s="15">
        <v>7575.96</v>
      </c>
      <c r="U1957" s="15">
        <v>0</v>
      </c>
      <c r="V1957" s="15">
        <v>0</v>
      </c>
      <c r="W1957" s="15">
        <v>41545.96</v>
      </c>
      <c r="X1957" s="16">
        <v>0</v>
      </c>
      <c r="Y1957" s="16">
        <v>0</v>
      </c>
      <c r="Z1957" s="16">
        <v>0</v>
      </c>
      <c r="AA1957" s="16">
        <v>0</v>
      </c>
      <c r="AB1957" s="16">
        <v>0</v>
      </c>
      <c r="AC1957" s="16">
        <v>0</v>
      </c>
      <c r="AD1957" s="15">
        <v>0</v>
      </c>
      <c r="AE1957" s="15">
        <v>34236.42</v>
      </c>
      <c r="AF1957" s="17">
        <v>-7.16</v>
      </c>
      <c r="AG1957" s="17">
        <v>0.57999999999999996</v>
      </c>
      <c r="AH1957" s="17">
        <v>0</v>
      </c>
      <c r="AI1957" s="17">
        <v>0</v>
      </c>
      <c r="AJ1957" s="17">
        <v>0</v>
      </c>
      <c r="AK1957" s="17">
        <v>0</v>
      </c>
      <c r="AL1957" s="18">
        <v>439</v>
      </c>
      <c r="AM1957" s="18">
        <v>448</v>
      </c>
      <c r="AN1957" s="35">
        <v>42851</v>
      </c>
      <c r="AO1957" s="35">
        <v>42847</v>
      </c>
      <c r="AP1957" s="23" t="s">
        <v>50</v>
      </c>
      <c r="AQ1957" s="36">
        <v>42849.729305555556</v>
      </c>
      <c r="AR1957" s="20" t="s">
        <v>71</v>
      </c>
      <c r="AS1957" s="25" t="s">
        <v>50</v>
      </c>
      <c r="AT1957" s="37">
        <v>42850.879733796297</v>
      </c>
      <c r="AU1957" s="21" t="s">
        <v>57</v>
      </c>
    </row>
    <row r="1958" spans="1:47" x14ac:dyDescent="0.2">
      <c r="A1958" s="4" t="s">
        <v>242</v>
      </c>
      <c r="B1958" s="14" t="s">
        <v>243</v>
      </c>
      <c r="C1958" s="34">
        <v>42847</v>
      </c>
      <c r="D1958" s="15">
        <v>28435</v>
      </c>
      <c r="E1958" s="15">
        <v>28235</v>
      </c>
      <c r="F1958" s="15">
        <v>0</v>
      </c>
      <c r="G1958" s="15">
        <v>0</v>
      </c>
      <c r="H1958" s="15">
        <v>0</v>
      </c>
      <c r="I1958" s="15">
        <v>200</v>
      </c>
      <c r="J1958" s="15">
        <v>1932</v>
      </c>
      <c r="K1958" s="15">
        <v>0</v>
      </c>
      <c r="L1958" s="15">
        <v>320</v>
      </c>
      <c r="M1958" s="15">
        <v>215</v>
      </c>
      <c r="N1958" s="15">
        <v>1500</v>
      </c>
      <c r="O1958" s="15">
        <v>25958.7</v>
      </c>
      <c r="P1958" s="15">
        <v>0</v>
      </c>
      <c r="Q1958" s="15">
        <v>1969.3</v>
      </c>
      <c r="R1958" s="15">
        <v>4474</v>
      </c>
      <c r="S1958" s="15">
        <v>28235</v>
      </c>
      <c r="T1958" s="15">
        <v>4167</v>
      </c>
      <c r="U1958" s="15">
        <v>0</v>
      </c>
      <c r="V1958" s="15">
        <v>0</v>
      </c>
      <c r="W1958" s="15">
        <v>30902</v>
      </c>
      <c r="X1958" s="16">
        <v>0</v>
      </c>
      <c r="Y1958" s="16">
        <v>0</v>
      </c>
      <c r="Z1958" s="16">
        <v>0</v>
      </c>
      <c r="AA1958" s="16">
        <v>0</v>
      </c>
      <c r="AB1958" s="16">
        <v>0</v>
      </c>
      <c r="AC1958" s="16">
        <v>0</v>
      </c>
      <c r="AD1958" s="15">
        <v>0</v>
      </c>
      <c r="AE1958" s="15">
        <v>23491.7</v>
      </c>
      <c r="AF1958" s="17">
        <v>-11.59</v>
      </c>
      <c r="AG1958" s="17">
        <v>0.3</v>
      </c>
      <c r="AH1958" s="17">
        <v>0</v>
      </c>
      <c r="AI1958" s="17">
        <v>0</v>
      </c>
      <c r="AJ1958" s="17">
        <v>0</v>
      </c>
      <c r="AK1958" s="17">
        <v>0</v>
      </c>
      <c r="AL1958" s="18">
        <v>287</v>
      </c>
      <c r="AM1958" s="18">
        <v>306</v>
      </c>
      <c r="AN1958" s="35">
        <v>42851</v>
      </c>
      <c r="AO1958" s="35">
        <v>42849</v>
      </c>
      <c r="AP1958" s="23" t="s">
        <v>50</v>
      </c>
      <c r="AQ1958" s="36">
        <v>42850.417164351849</v>
      </c>
      <c r="AR1958" s="20" t="s">
        <v>51</v>
      </c>
      <c r="AS1958" s="25" t="s">
        <v>50</v>
      </c>
      <c r="AT1958" s="37">
        <v>42850.879733796297</v>
      </c>
      <c r="AU1958" s="21" t="s">
        <v>57</v>
      </c>
    </row>
    <row r="1959" spans="1:47" x14ac:dyDescent="0.2">
      <c r="A1959" s="4" t="s">
        <v>242</v>
      </c>
      <c r="B1959" s="14" t="s">
        <v>243</v>
      </c>
      <c r="C1959" s="34">
        <v>42849</v>
      </c>
      <c r="D1959" s="15">
        <v>63660</v>
      </c>
      <c r="E1959" s="15">
        <v>62960</v>
      </c>
      <c r="F1959" s="15">
        <v>50</v>
      </c>
      <c r="G1959" s="15">
        <v>0</v>
      </c>
      <c r="H1959" s="15">
        <v>0</v>
      </c>
      <c r="I1959" s="15">
        <v>650</v>
      </c>
      <c r="J1959" s="15">
        <v>2348.13</v>
      </c>
      <c r="K1959" s="15">
        <v>0</v>
      </c>
      <c r="L1959" s="15">
        <v>775</v>
      </c>
      <c r="M1959" s="15">
        <v>905</v>
      </c>
      <c r="N1959" s="15">
        <v>4200</v>
      </c>
      <c r="O1959" s="15">
        <v>56748.03</v>
      </c>
      <c r="P1959" s="15">
        <v>0</v>
      </c>
      <c r="Q1959" s="15">
        <v>3515</v>
      </c>
      <c r="R1959" s="15">
        <v>11625.1</v>
      </c>
      <c r="S1959" s="15">
        <v>62960</v>
      </c>
      <c r="T1959" s="15">
        <v>8928.1299999999992</v>
      </c>
      <c r="U1959" s="15">
        <v>0</v>
      </c>
      <c r="V1959" s="15">
        <v>0</v>
      </c>
      <c r="W1959" s="15">
        <v>67688.13</v>
      </c>
      <c r="X1959" s="16">
        <v>0</v>
      </c>
      <c r="Y1959" s="16">
        <v>0</v>
      </c>
      <c r="Z1959" s="16">
        <v>0</v>
      </c>
      <c r="AA1959" s="16">
        <v>0</v>
      </c>
      <c r="AB1959" s="16">
        <v>0</v>
      </c>
      <c r="AC1959" s="16">
        <v>0</v>
      </c>
      <c r="AD1959" s="15">
        <v>0</v>
      </c>
      <c r="AE1959" s="15">
        <v>52719.9</v>
      </c>
      <c r="AF1959" s="17">
        <v>-24.18</v>
      </c>
      <c r="AG1959" s="17">
        <v>0.1</v>
      </c>
      <c r="AH1959" s="17">
        <v>0</v>
      </c>
      <c r="AI1959" s="17">
        <v>0</v>
      </c>
      <c r="AJ1959" s="17">
        <v>0</v>
      </c>
      <c r="AK1959" s="17">
        <v>0</v>
      </c>
      <c r="AL1959" s="18">
        <v>702</v>
      </c>
      <c r="AM1959" s="18">
        <v>728</v>
      </c>
      <c r="AN1959" s="35">
        <v>42852</v>
      </c>
      <c r="AO1959" s="35">
        <v>42850</v>
      </c>
      <c r="AP1959" s="23" t="s">
        <v>50</v>
      </c>
      <c r="AQ1959" s="36">
        <v>42851.400104166663</v>
      </c>
      <c r="AR1959" s="20" t="s">
        <v>71</v>
      </c>
      <c r="AS1959" s="25" t="s">
        <v>50</v>
      </c>
      <c r="AT1959" s="37">
        <v>42851.483703703707</v>
      </c>
      <c r="AU1959" s="21" t="s">
        <v>51</v>
      </c>
    </row>
    <row r="1960" spans="1:47" x14ac:dyDescent="0.2">
      <c r="A1960" s="4" t="s">
        <v>242</v>
      </c>
      <c r="B1960" s="14" t="s">
        <v>243</v>
      </c>
      <c r="C1960" s="34">
        <v>42850</v>
      </c>
      <c r="D1960" s="15">
        <v>44865</v>
      </c>
      <c r="E1960" s="15">
        <v>44615</v>
      </c>
      <c r="F1960" s="15">
        <v>50</v>
      </c>
      <c r="G1960" s="15">
        <v>0</v>
      </c>
      <c r="H1960" s="15">
        <v>0</v>
      </c>
      <c r="I1960" s="15">
        <v>200</v>
      </c>
      <c r="J1960" s="15">
        <v>2414.52</v>
      </c>
      <c r="K1960" s="15">
        <v>0</v>
      </c>
      <c r="L1960" s="15">
        <v>510</v>
      </c>
      <c r="M1960" s="15">
        <v>250</v>
      </c>
      <c r="N1960" s="15">
        <v>1000</v>
      </c>
      <c r="O1960" s="15">
        <v>43970.12</v>
      </c>
      <c r="P1960" s="15">
        <v>0</v>
      </c>
      <c r="Q1960" s="15">
        <v>2744.8</v>
      </c>
      <c r="R1960" s="15">
        <v>2324.6</v>
      </c>
      <c r="S1960" s="15">
        <v>44615</v>
      </c>
      <c r="T1960" s="15">
        <v>4424.5200000000004</v>
      </c>
      <c r="U1960" s="15">
        <v>0</v>
      </c>
      <c r="V1960" s="15">
        <v>0</v>
      </c>
      <c r="W1960" s="15">
        <v>48039.519999999997</v>
      </c>
      <c r="X1960" s="16">
        <v>0</v>
      </c>
      <c r="Y1960" s="16">
        <v>0</v>
      </c>
      <c r="Z1960" s="16">
        <v>0</v>
      </c>
      <c r="AA1960" s="16">
        <v>0</v>
      </c>
      <c r="AB1960" s="16">
        <v>0</v>
      </c>
      <c r="AC1960" s="16">
        <v>0</v>
      </c>
      <c r="AD1960" s="15">
        <v>0</v>
      </c>
      <c r="AE1960" s="15">
        <v>40795.599999999999</v>
      </c>
      <c r="AF1960" s="17">
        <v>-26.16</v>
      </c>
      <c r="AG1960" s="17">
        <v>0.4</v>
      </c>
      <c r="AH1960" s="17">
        <v>0</v>
      </c>
      <c r="AI1960" s="17">
        <v>0</v>
      </c>
      <c r="AJ1960" s="17">
        <v>0</v>
      </c>
      <c r="AK1960" s="17">
        <v>0</v>
      </c>
      <c r="AL1960" s="18">
        <v>462</v>
      </c>
      <c r="AM1960" s="18">
        <v>481</v>
      </c>
      <c r="AN1960" s="35">
        <v>42853</v>
      </c>
      <c r="AO1960" s="35">
        <v>42851</v>
      </c>
      <c r="AP1960" s="23" t="s">
        <v>50</v>
      </c>
      <c r="AQ1960" s="36">
        <v>42851.781631944446</v>
      </c>
      <c r="AR1960" s="20" t="s">
        <v>71</v>
      </c>
      <c r="AS1960" s="25" t="s">
        <v>50</v>
      </c>
      <c r="AT1960" s="37">
        <v>42852.415972222225</v>
      </c>
      <c r="AU1960" s="21" t="s">
        <v>51</v>
      </c>
    </row>
    <row r="1961" spans="1:47" x14ac:dyDescent="0.2">
      <c r="A1961" s="4" t="s">
        <v>242</v>
      </c>
      <c r="B1961" s="14" t="s">
        <v>243</v>
      </c>
      <c r="C1961" s="34">
        <v>42851</v>
      </c>
      <c r="D1961" s="15">
        <v>38500</v>
      </c>
      <c r="E1961" s="15">
        <v>38350</v>
      </c>
      <c r="F1961" s="15">
        <v>0</v>
      </c>
      <c r="G1961" s="15">
        <v>0</v>
      </c>
      <c r="H1961" s="15">
        <v>0</v>
      </c>
      <c r="I1961" s="15">
        <v>150</v>
      </c>
      <c r="J1961" s="15">
        <v>1286.0999999999999</v>
      </c>
      <c r="K1961" s="15">
        <v>0</v>
      </c>
      <c r="L1961" s="15">
        <v>460</v>
      </c>
      <c r="M1961" s="15">
        <v>310</v>
      </c>
      <c r="N1961" s="15">
        <v>1600</v>
      </c>
      <c r="O1961" s="15">
        <v>38393.870000000003</v>
      </c>
      <c r="P1961" s="15">
        <v>0</v>
      </c>
      <c r="Q1961" s="15">
        <v>918.5</v>
      </c>
      <c r="R1961" s="15">
        <v>2843.73</v>
      </c>
      <c r="S1961" s="15">
        <v>38350</v>
      </c>
      <c r="T1961" s="15">
        <v>3806.1</v>
      </c>
      <c r="U1961" s="15">
        <v>0</v>
      </c>
      <c r="V1961" s="15">
        <v>0</v>
      </c>
      <c r="W1961" s="15">
        <v>40556.1</v>
      </c>
      <c r="X1961" s="16">
        <v>0</v>
      </c>
      <c r="Y1961" s="16">
        <v>0</v>
      </c>
      <c r="Z1961" s="16">
        <v>0</v>
      </c>
      <c r="AA1961" s="16">
        <v>0</v>
      </c>
      <c r="AB1961" s="16">
        <v>0</v>
      </c>
      <c r="AC1961" s="16">
        <v>0</v>
      </c>
      <c r="AD1961" s="15">
        <v>0</v>
      </c>
      <c r="AE1961" s="15">
        <v>36337.769999999997</v>
      </c>
      <c r="AF1961" s="17">
        <v>-5.4</v>
      </c>
      <c r="AG1961" s="17">
        <v>0.23</v>
      </c>
      <c r="AH1961" s="17">
        <v>0</v>
      </c>
      <c r="AI1961" s="17">
        <v>0</v>
      </c>
      <c r="AJ1961" s="17">
        <v>0</v>
      </c>
      <c r="AK1961" s="17">
        <v>0</v>
      </c>
      <c r="AL1961" s="18">
        <v>462</v>
      </c>
      <c r="AM1961" s="18">
        <v>477</v>
      </c>
      <c r="AN1961" s="35">
        <v>42857</v>
      </c>
      <c r="AO1961" s="35">
        <v>42852</v>
      </c>
      <c r="AP1961" s="23" t="s">
        <v>50</v>
      </c>
      <c r="AQ1961" s="36">
        <v>42852.783391203702</v>
      </c>
      <c r="AR1961" s="20" t="s">
        <v>71</v>
      </c>
      <c r="AS1961" s="25" t="s">
        <v>50</v>
      </c>
      <c r="AT1961" s="37">
        <v>42853.463414351849</v>
      </c>
      <c r="AU1961" s="21" t="s">
        <v>51</v>
      </c>
    </row>
    <row r="1962" spans="1:47" x14ac:dyDescent="0.2">
      <c r="A1962" s="4" t="s">
        <v>242</v>
      </c>
      <c r="B1962" s="14" t="s">
        <v>243</v>
      </c>
      <c r="C1962" s="34">
        <v>42852</v>
      </c>
      <c r="D1962" s="15">
        <v>42805</v>
      </c>
      <c r="E1962" s="15">
        <v>42805</v>
      </c>
      <c r="F1962" s="15">
        <v>0</v>
      </c>
      <c r="G1962" s="15">
        <v>0</v>
      </c>
      <c r="H1962" s="15">
        <v>0</v>
      </c>
      <c r="I1962" s="15">
        <v>0</v>
      </c>
      <c r="J1962" s="15">
        <v>927.6</v>
      </c>
      <c r="K1962" s="15">
        <v>0</v>
      </c>
      <c r="L1962" s="15">
        <v>505</v>
      </c>
      <c r="M1962" s="15">
        <v>120</v>
      </c>
      <c r="N1962" s="15">
        <v>1900</v>
      </c>
      <c r="O1962" s="15">
        <v>39930.6</v>
      </c>
      <c r="P1962" s="15">
        <v>0</v>
      </c>
      <c r="Q1962" s="15">
        <v>2812</v>
      </c>
      <c r="R1962" s="15">
        <v>3515</v>
      </c>
      <c r="S1962" s="15">
        <v>42805</v>
      </c>
      <c r="T1962" s="15">
        <v>3452.6</v>
      </c>
      <c r="U1962" s="15">
        <v>0</v>
      </c>
      <c r="V1962" s="15">
        <v>0</v>
      </c>
      <c r="W1962" s="15">
        <v>44357.599999999999</v>
      </c>
      <c r="X1962" s="16">
        <v>0</v>
      </c>
      <c r="Y1962" s="16">
        <v>0</v>
      </c>
      <c r="Z1962" s="16">
        <v>0</v>
      </c>
      <c r="AA1962" s="16">
        <v>0</v>
      </c>
      <c r="AB1962" s="16">
        <v>0</v>
      </c>
      <c r="AC1962" s="16">
        <v>0</v>
      </c>
      <c r="AD1962" s="15">
        <v>0</v>
      </c>
      <c r="AE1962" s="15">
        <v>38378</v>
      </c>
      <c r="AF1962" s="17">
        <v>-16.53</v>
      </c>
      <c r="AG1962" s="17">
        <v>0</v>
      </c>
      <c r="AH1962" s="17">
        <v>0</v>
      </c>
      <c r="AI1962" s="17">
        <v>0</v>
      </c>
      <c r="AJ1962" s="17">
        <v>0</v>
      </c>
      <c r="AK1962" s="17">
        <v>0</v>
      </c>
      <c r="AL1962" s="18">
        <v>441</v>
      </c>
      <c r="AM1962" s="18">
        <v>464</v>
      </c>
      <c r="AN1962" s="35">
        <v>42858</v>
      </c>
      <c r="AO1962" s="35">
        <v>42853</v>
      </c>
      <c r="AP1962" s="23" t="s">
        <v>50</v>
      </c>
      <c r="AQ1962" s="36">
        <v>42855.843854166669</v>
      </c>
      <c r="AR1962" s="20" t="s">
        <v>51</v>
      </c>
      <c r="AS1962" s="25" t="s">
        <v>50</v>
      </c>
      <c r="AT1962" s="37">
        <v>42857.468946759262</v>
      </c>
      <c r="AU1962" s="21" t="s">
        <v>51</v>
      </c>
    </row>
    <row r="1963" spans="1:47" x14ac:dyDescent="0.2">
      <c r="A1963" s="4" t="s">
        <v>242</v>
      </c>
      <c r="B1963" s="14" t="s">
        <v>243</v>
      </c>
      <c r="C1963" s="34">
        <v>42853</v>
      </c>
      <c r="D1963" s="15">
        <v>42645</v>
      </c>
      <c r="E1963" s="15">
        <v>42545</v>
      </c>
      <c r="F1963" s="15">
        <v>0</v>
      </c>
      <c r="G1963" s="15">
        <v>0</v>
      </c>
      <c r="H1963" s="15">
        <v>0</v>
      </c>
      <c r="I1963" s="15">
        <v>100</v>
      </c>
      <c r="J1963" s="15">
        <v>1026.27</v>
      </c>
      <c r="K1963" s="15">
        <v>0</v>
      </c>
      <c r="L1963" s="15">
        <v>685</v>
      </c>
      <c r="M1963" s="15">
        <v>70</v>
      </c>
      <c r="N1963" s="15">
        <v>1500</v>
      </c>
      <c r="O1963" s="15">
        <v>38276.07</v>
      </c>
      <c r="P1963" s="15">
        <v>0</v>
      </c>
      <c r="Q1963" s="15">
        <v>5391.2</v>
      </c>
      <c r="R1963" s="15">
        <v>2259</v>
      </c>
      <c r="S1963" s="15">
        <v>42545</v>
      </c>
      <c r="T1963" s="15">
        <v>3381.27</v>
      </c>
      <c r="U1963" s="15">
        <v>0</v>
      </c>
      <c r="V1963" s="15">
        <v>0</v>
      </c>
      <c r="W1963" s="15">
        <v>44426.27</v>
      </c>
      <c r="X1963" s="16">
        <v>0</v>
      </c>
      <c r="Y1963" s="16">
        <v>0</v>
      </c>
      <c r="Z1963" s="16">
        <v>0</v>
      </c>
      <c r="AA1963" s="16">
        <v>0</v>
      </c>
      <c r="AB1963" s="16">
        <v>0</v>
      </c>
      <c r="AC1963" s="16">
        <v>0</v>
      </c>
      <c r="AD1963" s="15">
        <v>0</v>
      </c>
      <c r="AE1963" s="15">
        <v>36494.800000000003</v>
      </c>
      <c r="AF1963" s="17">
        <v>-90</v>
      </c>
      <c r="AG1963" s="17">
        <v>-0.2</v>
      </c>
      <c r="AH1963" s="17">
        <v>0</v>
      </c>
      <c r="AI1963" s="17">
        <v>0</v>
      </c>
      <c r="AJ1963" s="17">
        <v>0</v>
      </c>
      <c r="AK1963" s="17">
        <v>0</v>
      </c>
      <c r="AL1963" s="18">
        <v>401</v>
      </c>
      <c r="AM1963" s="18">
        <v>434</v>
      </c>
      <c r="AN1963" s="35">
        <v>42859</v>
      </c>
      <c r="AO1963" s="35">
        <v>42854</v>
      </c>
      <c r="AP1963" s="23" t="s">
        <v>50</v>
      </c>
      <c r="AQ1963" s="36">
        <v>42857.651967592596</v>
      </c>
      <c r="AR1963" s="20" t="s">
        <v>71</v>
      </c>
      <c r="AS1963" s="25" t="s">
        <v>50</v>
      </c>
      <c r="AT1963" s="37">
        <v>42857.881354166668</v>
      </c>
      <c r="AU1963" s="21" t="s">
        <v>51</v>
      </c>
    </row>
    <row r="1964" spans="1:47" x14ac:dyDescent="0.2">
      <c r="A1964" s="4" t="s">
        <v>242</v>
      </c>
      <c r="B1964" s="14" t="s">
        <v>243</v>
      </c>
      <c r="C1964" s="34">
        <v>42854</v>
      </c>
      <c r="D1964" s="15">
        <v>34010</v>
      </c>
      <c r="E1964" s="15">
        <v>33560</v>
      </c>
      <c r="F1964" s="15">
        <v>0</v>
      </c>
      <c r="G1964" s="15">
        <v>0</v>
      </c>
      <c r="H1964" s="15">
        <v>0</v>
      </c>
      <c r="I1964" s="15">
        <v>450</v>
      </c>
      <c r="J1964" s="15">
        <v>1635.09</v>
      </c>
      <c r="K1964" s="15">
        <v>0</v>
      </c>
      <c r="L1964" s="15">
        <v>530</v>
      </c>
      <c r="M1964" s="15">
        <v>95</v>
      </c>
      <c r="N1964" s="15">
        <v>300</v>
      </c>
      <c r="O1964" s="15">
        <v>33108.19</v>
      </c>
      <c r="P1964" s="15">
        <v>0</v>
      </c>
      <c r="Q1964" s="15">
        <v>1114.5</v>
      </c>
      <c r="R1964" s="15">
        <v>2347.4</v>
      </c>
      <c r="S1964" s="15">
        <v>33560</v>
      </c>
      <c r="T1964" s="15">
        <v>3010.09</v>
      </c>
      <c r="U1964" s="15">
        <v>0</v>
      </c>
      <c r="V1964" s="15">
        <v>0</v>
      </c>
      <c r="W1964" s="15">
        <v>36270.089999999997</v>
      </c>
      <c r="X1964" s="16">
        <v>0</v>
      </c>
      <c r="Y1964" s="16">
        <v>0</v>
      </c>
      <c r="Z1964" s="16">
        <v>0</v>
      </c>
      <c r="AA1964" s="16">
        <v>0</v>
      </c>
      <c r="AB1964" s="16">
        <v>0</v>
      </c>
      <c r="AC1964" s="16">
        <v>0</v>
      </c>
      <c r="AD1964" s="15">
        <v>0</v>
      </c>
      <c r="AE1964" s="15">
        <v>30848.1</v>
      </c>
      <c r="AF1964" s="17">
        <v>0</v>
      </c>
      <c r="AG1964" s="17">
        <v>0.9</v>
      </c>
      <c r="AH1964" s="17">
        <v>0</v>
      </c>
      <c r="AI1964" s="17">
        <v>-1114.5</v>
      </c>
      <c r="AJ1964" s="17">
        <v>0</v>
      </c>
      <c r="AK1964" s="17">
        <v>0</v>
      </c>
      <c r="AL1964" s="18">
        <v>366</v>
      </c>
      <c r="AM1964" s="18">
        <v>389</v>
      </c>
      <c r="AN1964" s="35">
        <v>42859</v>
      </c>
      <c r="AO1964" s="35">
        <v>42857</v>
      </c>
      <c r="AP1964" s="23" t="s">
        <v>50</v>
      </c>
      <c r="AQ1964" s="36">
        <v>42857.828715277778</v>
      </c>
      <c r="AR1964" s="20" t="s">
        <v>71</v>
      </c>
      <c r="AS1964" s="25" t="s">
        <v>50</v>
      </c>
      <c r="AT1964" s="37">
        <v>42857.881354166668</v>
      </c>
      <c r="AU1964" s="21" t="s">
        <v>51</v>
      </c>
    </row>
    <row r="1965" spans="1:47" x14ac:dyDescent="0.2">
      <c r="A1965" s="4" t="s">
        <v>244</v>
      </c>
      <c r="B1965" s="14" t="s">
        <v>245</v>
      </c>
      <c r="C1965" s="34">
        <v>42826</v>
      </c>
      <c r="D1965" s="15">
        <v>53770</v>
      </c>
      <c r="E1965" s="15">
        <v>53320</v>
      </c>
      <c r="F1965" s="15">
        <v>0</v>
      </c>
      <c r="G1965" s="15">
        <v>0</v>
      </c>
      <c r="H1965" s="15">
        <v>0</v>
      </c>
      <c r="I1965" s="15">
        <v>450</v>
      </c>
      <c r="J1965" s="15">
        <v>7386.69</v>
      </c>
      <c r="K1965" s="15">
        <v>0</v>
      </c>
      <c r="L1965" s="15">
        <v>410</v>
      </c>
      <c r="M1965" s="15">
        <v>1070</v>
      </c>
      <c r="N1965" s="15">
        <v>22500</v>
      </c>
      <c r="O1965" s="15">
        <v>53136.09</v>
      </c>
      <c r="P1965" s="15">
        <v>0</v>
      </c>
      <c r="Q1965" s="15">
        <v>7533.2</v>
      </c>
      <c r="R1965" s="15">
        <v>24467.4</v>
      </c>
      <c r="S1965" s="15">
        <v>53320</v>
      </c>
      <c r="T1965" s="15">
        <v>31236.63</v>
      </c>
      <c r="U1965" s="15">
        <v>0</v>
      </c>
      <c r="V1965" s="15">
        <v>580.05999999999995</v>
      </c>
      <c r="W1965" s="15">
        <v>62636.69</v>
      </c>
      <c r="X1965" s="16">
        <v>450</v>
      </c>
      <c r="Y1965" s="16">
        <v>4850</v>
      </c>
      <c r="Z1965" s="16">
        <v>0</v>
      </c>
      <c r="AA1965" s="16">
        <v>60</v>
      </c>
      <c r="AB1965" s="16">
        <v>5240</v>
      </c>
      <c r="AC1965" s="16">
        <v>0</v>
      </c>
      <c r="AD1965" s="15">
        <v>0</v>
      </c>
      <c r="AE1965" s="15">
        <v>49509.4</v>
      </c>
      <c r="AF1965" s="17">
        <v>-71.83</v>
      </c>
      <c r="AG1965" s="17">
        <v>-0.3</v>
      </c>
      <c r="AH1965" s="17">
        <v>0</v>
      </c>
      <c r="AI1965" s="17">
        <v>-8056</v>
      </c>
      <c r="AJ1965" s="17">
        <v>0</v>
      </c>
      <c r="AK1965" s="17">
        <v>0</v>
      </c>
      <c r="AL1965" s="18">
        <v>911</v>
      </c>
      <c r="AM1965" s="18">
        <v>925</v>
      </c>
      <c r="AN1965" s="35">
        <v>42830</v>
      </c>
      <c r="AO1965" s="35">
        <v>42828</v>
      </c>
      <c r="AP1965" s="23" t="s">
        <v>50</v>
      </c>
      <c r="AQ1965" s="36">
        <v>42829.824687499997</v>
      </c>
      <c r="AR1965" s="20" t="s">
        <v>51</v>
      </c>
      <c r="AS1965" s="25" t="s">
        <v>50</v>
      </c>
      <c r="AT1965" s="37">
        <v>42850.879733796297</v>
      </c>
      <c r="AU1965" s="21" t="s">
        <v>57</v>
      </c>
    </row>
    <row r="1966" spans="1:47" x14ac:dyDescent="0.2">
      <c r="A1966" s="4" t="s">
        <v>244</v>
      </c>
      <c r="B1966" s="14" t="s">
        <v>245</v>
      </c>
      <c r="C1966" s="34">
        <v>42828</v>
      </c>
      <c r="D1966" s="15">
        <v>88870</v>
      </c>
      <c r="E1966" s="15">
        <v>88270</v>
      </c>
      <c r="F1966" s="15">
        <v>0</v>
      </c>
      <c r="G1966" s="15">
        <v>0</v>
      </c>
      <c r="H1966" s="15">
        <v>0</v>
      </c>
      <c r="I1966" s="15">
        <v>600</v>
      </c>
      <c r="J1966" s="15">
        <v>10037.370000000001</v>
      </c>
      <c r="K1966" s="15">
        <v>20</v>
      </c>
      <c r="L1966" s="15">
        <v>630</v>
      </c>
      <c r="M1966" s="15">
        <v>965</v>
      </c>
      <c r="N1966" s="15">
        <v>21000</v>
      </c>
      <c r="O1966" s="15">
        <v>82551.199999999997</v>
      </c>
      <c r="P1966" s="15">
        <v>61.8</v>
      </c>
      <c r="Q1966" s="15">
        <v>12566.7</v>
      </c>
      <c r="R1966" s="15">
        <v>26342.67</v>
      </c>
      <c r="S1966" s="15">
        <v>88270</v>
      </c>
      <c r="T1966" s="15">
        <v>32490.07</v>
      </c>
      <c r="U1966" s="15">
        <v>0</v>
      </c>
      <c r="V1966" s="15">
        <v>762.3</v>
      </c>
      <c r="W1966" s="15">
        <v>100522.37</v>
      </c>
      <c r="X1966" s="16">
        <v>570</v>
      </c>
      <c r="Y1966" s="16">
        <v>1240</v>
      </c>
      <c r="Z1966" s="16">
        <v>0</v>
      </c>
      <c r="AA1966" s="16">
        <v>0</v>
      </c>
      <c r="AB1966" s="16">
        <v>1810</v>
      </c>
      <c r="AC1966" s="16">
        <v>0</v>
      </c>
      <c r="AD1966" s="15">
        <v>0</v>
      </c>
      <c r="AE1966" s="15">
        <v>72708.83</v>
      </c>
      <c r="AF1966" s="17">
        <v>-112.26</v>
      </c>
      <c r="AG1966" s="17">
        <v>0.3</v>
      </c>
      <c r="AH1966" s="17">
        <v>0</v>
      </c>
      <c r="AI1966" s="17">
        <v>0</v>
      </c>
      <c r="AJ1966" s="17">
        <v>8056</v>
      </c>
      <c r="AK1966" s="17">
        <v>0</v>
      </c>
      <c r="AL1966" s="18">
        <v>1445</v>
      </c>
      <c r="AM1966" s="18">
        <v>1475</v>
      </c>
      <c r="AN1966" s="35">
        <v>42832</v>
      </c>
      <c r="AO1966" s="35">
        <v>42829</v>
      </c>
      <c r="AP1966" s="23" t="s">
        <v>50</v>
      </c>
      <c r="AQ1966" s="36">
        <v>42830.864594907405</v>
      </c>
      <c r="AR1966" s="20" t="s">
        <v>51</v>
      </c>
      <c r="AS1966" s="25" t="s">
        <v>50</v>
      </c>
      <c r="AT1966" s="37">
        <v>42850.879733796297</v>
      </c>
      <c r="AU1966" s="21" t="s">
        <v>57</v>
      </c>
    </row>
    <row r="1967" spans="1:47" x14ac:dyDescent="0.2">
      <c r="A1967" s="4" t="s">
        <v>244</v>
      </c>
      <c r="B1967" s="14" t="s">
        <v>245</v>
      </c>
      <c r="C1967" s="34">
        <v>42829</v>
      </c>
      <c r="D1967" s="15">
        <v>61435</v>
      </c>
      <c r="E1967" s="15">
        <v>61035</v>
      </c>
      <c r="F1967" s="15">
        <v>50</v>
      </c>
      <c r="G1967" s="15">
        <v>0</v>
      </c>
      <c r="H1967" s="15">
        <v>0</v>
      </c>
      <c r="I1967" s="15">
        <v>350</v>
      </c>
      <c r="J1967" s="15">
        <v>2374.71</v>
      </c>
      <c r="K1967" s="15">
        <v>10</v>
      </c>
      <c r="L1967" s="15">
        <v>515</v>
      </c>
      <c r="M1967" s="15">
        <v>1205</v>
      </c>
      <c r="N1967" s="15">
        <v>2600</v>
      </c>
      <c r="O1967" s="15">
        <v>44834.91</v>
      </c>
      <c r="P1967" s="15">
        <v>0</v>
      </c>
      <c r="Q1967" s="15">
        <v>13521.3</v>
      </c>
      <c r="R1967" s="15">
        <v>9783.5</v>
      </c>
      <c r="S1967" s="15">
        <v>61035</v>
      </c>
      <c r="T1967" s="15">
        <v>6836.19</v>
      </c>
      <c r="U1967" s="15">
        <v>0</v>
      </c>
      <c r="V1967" s="15">
        <v>268.52</v>
      </c>
      <c r="W1967" s="15">
        <v>65539.710000000006</v>
      </c>
      <c r="X1967" s="16">
        <v>360</v>
      </c>
      <c r="Y1967" s="16">
        <v>1185</v>
      </c>
      <c r="Z1967" s="16">
        <v>0</v>
      </c>
      <c r="AA1967" s="16">
        <v>0</v>
      </c>
      <c r="AB1967" s="16">
        <v>1545</v>
      </c>
      <c r="AC1967" s="16">
        <v>0</v>
      </c>
      <c r="AD1967" s="15">
        <v>0</v>
      </c>
      <c r="AE1967" s="15">
        <v>42275.199999999997</v>
      </c>
      <c r="AF1967" s="17">
        <v>-213.25</v>
      </c>
      <c r="AG1967" s="17">
        <v>0</v>
      </c>
      <c r="AH1967" s="17">
        <v>0</v>
      </c>
      <c r="AI1967" s="17">
        <v>0</v>
      </c>
      <c r="AJ1967" s="17">
        <v>0</v>
      </c>
      <c r="AK1967" s="17">
        <v>0</v>
      </c>
      <c r="AL1967" s="18">
        <v>850</v>
      </c>
      <c r="AM1967" s="18">
        <v>868</v>
      </c>
      <c r="AN1967" s="35">
        <v>42835</v>
      </c>
      <c r="AO1967" s="35">
        <v>42830</v>
      </c>
      <c r="AP1967" s="23" t="s">
        <v>50</v>
      </c>
      <c r="AQ1967" s="36">
        <v>42834.918506944443</v>
      </c>
      <c r="AR1967" s="20" t="s">
        <v>51</v>
      </c>
      <c r="AS1967" s="25" t="s">
        <v>50</v>
      </c>
      <c r="AT1967" s="37">
        <v>42850.879733796297</v>
      </c>
      <c r="AU1967" s="21" t="s">
        <v>57</v>
      </c>
    </row>
    <row r="1968" spans="1:47" x14ac:dyDescent="0.2">
      <c r="A1968" s="4" t="s">
        <v>244</v>
      </c>
      <c r="B1968" s="14" t="s">
        <v>245</v>
      </c>
      <c r="C1968" s="34">
        <v>42830</v>
      </c>
      <c r="D1968" s="15">
        <v>50645</v>
      </c>
      <c r="E1968" s="15">
        <v>50195</v>
      </c>
      <c r="F1968" s="15">
        <v>0</v>
      </c>
      <c r="G1968" s="15">
        <v>0</v>
      </c>
      <c r="H1968" s="15">
        <v>0</v>
      </c>
      <c r="I1968" s="15">
        <v>450</v>
      </c>
      <c r="J1968" s="15">
        <v>2784.57</v>
      </c>
      <c r="K1968" s="15">
        <v>10</v>
      </c>
      <c r="L1968" s="15">
        <v>270</v>
      </c>
      <c r="M1968" s="15">
        <v>465</v>
      </c>
      <c r="N1968" s="15">
        <v>2000</v>
      </c>
      <c r="O1968" s="15">
        <v>41332.07</v>
      </c>
      <c r="P1968" s="15">
        <v>181.8</v>
      </c>
      <c r="Q1968" s="15">
        <v>7419.9</v>
      </c>
      <c r="R1968" s="15">
        <v>7240.8</v>
      </c>
      <c r="S1968" s="15">
        <v>50195</v>
      </c>
      <c r="T1968" s="15">
        <v>5748.67</v>
      </c>
      <c r="U1968" s="15">
        <v>0</v>
      </c>
      <c r="V1968" s="15">
        <v>230.9</v>
      </c>
      <c r="W1968" s="15">
        <v>54174.57</v>
      </c>
      <c r="X1968" s="16">
        <v>40</v>
      </c>
      <c r="Y1968" s="16">
        <v>465</v>
      </c>
      <c r="Z1968" s="16">
        <v>0</v>
      </c>
      <c r="AA1968" s="16">
        <v>0</v>
      </c>
      <c r="AB1968" s="16">
        <v>505</v>
      </c>
      <c r="AC1968" s="16">
        <v>0</v>
      </c>
      <c r="AD1968" s="15">
        <v>0</v>
      </c>
      <c r="AE1968" s="15">
        <v>38307.5</v>
      </c>
      <c r="AF1968" s="17">
        <v>-85.88</v>
      </c>
      <c r="AG1968" s="17">
        <v>0</v>
      </c>
      <c r="AH1968" s="17">
        <v>0</v>
      </c>
      <c r="AI1968" s="17">
        <v>0</v>
      </c>
      <c r="AJ1968" s="17">
        <v>0</v>
      </c>
      <c r="AK1968" s="17">
        <v>0</v>
      </c>
      <c r="AL1968" s="18">
        <v>731</v>
      </c>
      <c r="AM1968" s="18">
        <v>746</v>
      </c>
      <c r="AN1968" s="35">
        <v>42835</v>
      </c>
      <c r="AO1968" s="35">
        <v>42832</v>
      </c>
      <c r="AP1968" s="23" t="s">
        <v>50</v>
      </c>
      <c r="AQ1968" s="36">
        <v>42834.970138888886</v>
      </c>
      <c r="AR1968" s="20" t="s">
        <v>51</v>
      </c>
      <c r="AS1968" s="25" t="s">
        <v>50</v>
      </c>
      <c r="AT1968" s="37">
        <v>42850.879733796297</v>
      </c>
      <c r="AU1968" s="21" t="s">
        <v>57</v>
      </c>
    </row>
    <row r="1969" spans="1:47" x14ac:dyDescent="0.2">
      <c r="A1969" s="4" t="s">
        <v>244</v>
      </c>
      <c r="B1969" s="14" t="s">
        <v>245</v>
      </c>
      <c r="C1969" s="34">
        <v>42832</v>
      </c>
      <c r="D1969" s="15">
        <v>97145</v>
      </c>
      <c r="E1969" s="15">
        <v>96195</v>
      </c>
      <c r="F1969" s="15">
        <v>100</v>
      </c>
      <c r="G1969" s="15">
        <v>0</v>
      </c>
      <c r="H1969" s="15">
        <v>0</v>
      </c>
      <c r="I1969" s="15">
        <v>850</v>
      </c>
      <c r="J1969" s="15">
        <v>9589.98</v>
      </c>
      <c r="K1969" s="15">
        <v>0</v>
      </c>
      <c r="L1969" s="15">
        <v>490</v>
      </c>
      <c r="M1969" s="15">
        <v>765</v>
      </c>
      <c r="N1969" s="15">
        <v>7000</v>
      </c>
      <c r="O1969" s="15">
        <v>62620.480000000003</v>
      </c>
      <c r="P1969" s="15">
        <v>76.8</v>
      </c>
      <c r="Q1969" s="15">
        <v>20883.900000000001</v>
      </c>
      <c r="R1969" s="15">
        <v>31408.799999999999</v>
      </c>
      <c r="S1969" s="15">
        <v>96195</v>
      </c>
      <c r="T1969" s="15">
        <v>18085.490000000002</v>
      </c>
      <c r="U1969" s="15">
        <v>0</v>
      </c>
      <c r="V1969" s="15">
        <v>709.49</v>
      </c>
      <c r="W1969" s="15">
        <v>107989.98</v>
      </c>
      <c r="X1969" s="16">
        <v>40</v>
      </c>
      <c r="Y1969" s="16">
        <v>735</v>
      </c>
      <c r="Z1969" s="16">
        <v>0</v>
      </c>
      <c r="AA1969" s="16">
        <v>0</v>
      </c>
      <c r="AB1969" s="16">
        <v>775</v>
      </c>
      <c r="AC1969" s="16">
        <v>0</v>
      </c>
      <c r="AD1969" s="15">
        <v>0</v>
      </c>
      <c r="AE1969" s="15">
        <v>52550.5</v>
      </c>
      <c r="AF1969" s="17">
        <v>-322.5</v>
      </c>
      <c r="AG1969" s="17">
        <v>0</v>
      </c>
      <c r="AH1969" s="17">
        <v>0</v>
      </c>
      <c r="AI1969" s="17">
        <v>0</v>
      </c>
      <c r="AJ1969" s="17">
        <v>0</v>
      </c>
      <c r="AK1969" s="17">
        <v>0</v>
      </c>
      <c r="AL1969" s="18">
        <v>1517</v>
      </c>
      <c r="AM1969" s="18">
        <v>1547</v>
      </c>
      <c r="AN1969" s="35">
        <v>42837</v>
      </c>
      <c r="AO1969" s="35">
        <v>42833</v>
      </c>
      <c r="AP1969" s="23" t="s">
        <v>50</v>
      </c>
      <c r="AQ1969" s="36">
        <v>42835.63045138889</v>
      </c>
      <c r="AR1969" s="20" t="s">
        <v>51</v>
      </c>
      <c r="AS1969" s="25" t="s">
        <v>50</v>
      </c>
      <c r="AT1969" s="37">
        <v>42850.879733796297</v>
      </c>
      <c r="AU1969" s="21" t="s">
        <v>57</v>
      </c>
    </row>
    <row r="1970" spans="1:47" x14ac:dyDescent="0.2">
      <c r="A1970" s="4" t="s">
        <v>244</v>
      </c>
      <c r="B1970" s="14" t="s">
        <v>245</v>
      </c>
      <c r="C1970" s="34">
        <v>42833</v>
      </c>
      <c r="D1970" s="15">
        <v>49710</v>
      </c>
      <c r="E1970" s="15">
        <v>49460</v>
      </c>
      <c r="F1970" s="15">
        <v>0</v>
      </c>
      <c r="G1970" s="15">
        <v>0</v>
      </c>
      <c r="H1970" s="15">
        <v>0</v>
      </c>
      <c r="I1970" s="15">
        <v>250</v>
      </c>
      <c r="J1970" s="15">
        <v>2474.6999999999998</v>
      </c>
      <c r="K1970" s="15">
        <v>0</v>
      </c>
      <c r="L1970" s="15">
        <v>130</v>
      </c>
      <c r="M1970" s="15">
        <v>320</v>
      </c>
      <c r="N1970" s="15">
        <v>2500</v>
      </c>
      <c r="O1970" s="15">
        <v>44018.6</v>
      </c>
      <c r="P1970" s="15">
        <v>338</v>
      </c>
      <c r="Q1970" s="15">
        <v>3618.5</v>
      </c>
      <c r="R1970" s="15">
        <v>7159.6</v>
      </c>
      <c r="S1970" s="15">
        <v>49460</v>
      </c>
      <c r="T1970" s="15">
        <v>5483.37</v>
      </c>
      <c r="U1970" s="15">
        <v>0</v>
      </c>
      <c r="V1970" s="15">
        <v>191.33</v>
      </c>
      <c r="W1970" s="15">
        <v>52634.7</v>
      </c>
      <c r="X1970" s="16">
        <v>290</v>
      </c>
      <c r="Y1970" s="16">
        <v>330</v>
      </c>
      <c r="Z1970" s="16">
        <v>0</v>
      </c>
      <c r="AA1970" s="16">
        <v>0</v>
      </c>
      <c r="AB1970" s="16">
        <v>620</v>
      </c>
      <c r="AC1970" s="16">
        <v>0</v>
      </c>
      <c r="AD1970" s="15">
        <v>0</v>
      </c>
      <c r="AE1970" s="15">
        <v>41713.9</v>
      </c>
      <c r="AF1970" s="17">
        <v>-47.58</v>
      </c>
      <c r="AG1970" s="17">
        <v>0</v>
      </c>
      <c r="AH1970" s="17">
        <v>0</v>
      </c>
      <c r="AI1970" s="17">
        <v>0</v>
      </c>
      <c r="AJ1970" s="17">
        <v>0</v>
      </c>
      <c r="AK1970" s="17">
        <v>0</v>
      </c>
      <c r="AL1970" s="18">
        <v>944</v>
      </c>
      <c r="AM1970" s="18">
        <v>949</v>
      </c>
      <c r="AN1970" s="35">
        <v>42837</v>
      </c>
      <c r="AO1970" s="35">
        <v>42835</v>
      </c>
      <c r="AP1970" s="23" t="s">
        <v>50</v>
      </c>
      <c r="AQ1970" s="36">
        <v>42836.589085648149</v>
      </c>
      <c r="AR1970" s="20" t="s">
        <v>51</v>
      </c>
      <c r="AS1970" s="25" t="s">
        <v>50</v>
      </c>
      <c r="AT1970" s="37">
        <v>42850.879733796297</v>
      </c>
      <c r="AU1970" s="21" t="s">
        <v>57</v>
      </c>
    </row>
    <row r="1971" spans="1:47" x14ac:dyDescent="0.2">
      <c r="A1971" s="4" t="s">
        <v>244</v>
      </c>
      <c r="B1971" s="14" t="s">
        <v>245</v>
      </c>
      <c r="C1971" s="34">
        <v>42835</v>
      </c>
      <c r="D1971" s="15">
        <v>70160</v>
      </c>
      <c r="E1971" s="15">
        <v>69510</v>
      </c>
      <c r="F1971" s="15">
        <v>0</v>
      </c>
      <c r="G1971" s="15">
        <v>0</v>
      </c>
      <c r="H1971" s="15">
        <v>0</v>
      </c>
      <c r="I1971" s="15">
        <v>650</v>
      </c>
      <c r="J1971" s="15">
        <v>6438.69</v>
      </c>
      <c r="K1971" s="15">
        <v>10</v>
      </c>
      <c r="L1971" s="15">
        <v>690</v>
      </c>
      <c r="M1971" s="15">
        <v>235</v>
      </c>
      <c r="N1971" s="15">
        <v>2000</v>
      </c>
      <c r="O1971" s="15">
        <v>54912.89</v>
      </c>
      <c r="P1971" s="15">
        <v>171.8</v>
      </c>
      <c r="Q1971" s="15">
        <v>8136</v>
      </c>
      <c r="R1971" s="15">
        <v>16313</v>
      </c>
      <c r="S1971" s="15">
        <v>69510</v>
      </c>
      <c r="T1971" s="15">
        <v>9541.31</v>
      </c>
      <c r="U1971" s="15">
        <v>0</v>
      </c>
      <c r="V1971" s="15">
        <v>482.38</v>
      </c>
      <c r="W1971" s="15">
        <v>77533.69</v>
      </c>
      <c r="X1971" s="16">
        <v>720</v>
      </c>
      <c r="Y1971" s="16">
        <v>635</v>
      </c>
      <c r="Z1971" s="16">
        <v>0</v>
      </c>
      <c r="AA1971" s="16">
        <v>0</v>
      </c>
      <c r="AB1971" s="16">
        <v>1355</v>
      </c>
      <c r="AC1971" s="16">
        <v>0</v>
      </c>
      <c r="AD1971" s="15">
        <v>0</v>
      </c>
      <c r="AE1971" s="15">
        <v>48894.2</v>
      </c>
      <c r="AF1971" s="17">
        <v>-90.38</v>
      </c>
      <c r="AG1971" s="17">
        <v>0</v>
      </c>
      <c r="AH1971" s="17">
        <v>0</v>
      </c>
      <c r="AI1971" s="17">
        <v>0</v>
      </c>
      <c r="AJ1971" s="17">
        <v>0</v>
      </c>
      <c r="AK1971" s="17">
        <v>0</v>
      </c>
      <c r="AL1971" s="18">
        <v>1135</v>
      </c>
      <c r="AM1971" s="18">
        <v>1153</v>
      </c>
      <c r="AN1971" s="35">
        <v>42842</v>
      </c>
      <c r="AO1971" s="35">
        <v>42836</v>
      </c>
      <c r="AP1971" s="23" t="s">
        <v>50</v>
      </c>
      <c r="AQ1971" s="36">
        <v>42837.459594907406</v>
      </c>
      <c r="AR1971" s="20" t="s">
        <v>51</v>
      </c>
      <c r="AS1971" s="25" t="s">
        <v>50</v>
      </c>
      <c r="AT1971" s="37">
        <v>42850.879733796297</v>
      </c>
      <c r="AU1971" s="21" t="s">
        <v>57</v>
      </c>
    </row>
    <row r="1972" spans="1:47" x14ac:dyDescent="0.2">
      <c r="A1972" s="4" t="s">
        <v>244</v>
      </c>
      <c r="B1972" s="14" t="s">
        <v>245</v>
      </c>
      <c r="C1972" s="34">
        <v>42836</v>
      </c>
      <c r="D1972" s="15">
        <v>27005</v>
      </c>
      <c r="E1972" s="15">
        <v>26855</v>
      </c>
      <c r="F1972" s="15">
        <v>0</v>
      </c>
      <c r="G1972" s="15">
        <v>0</v>
      </c>
      <c r="H1972" s="15">
        <v>0</v>
      </c>
      <c r="I1972" s="15">
        <v>150</v>
      </c>
      <c r="J1972" s="15">
        <v>833.4</v>
      </c>
      <c r="K1972" s="15">
        <v>0</v>
      </c>
      <c r="L1972" s="15">
        <v>155</v>
      </c>
      <c r="M1972" s="15">
        <v>405</v>
      </c>
      <c r="N1972" s="15">
        <v>1000</v>
      </c>
      <c r="O1972" s="15">
        <v>23194.1</v>
      </c>
      <c r="P1972" s="15">
        <v>0</v>
      </c>
      <c r="Q1972" s="15">
        <v>3320</v>
      </c>
      <c r="R1972" s="15">
        <v>2884.3</v>
      </c>
      <c r="S1972" s="15">
        <v>26855</v>
      </c>
      <c r="T1972" s="15">
        <v>2452.2399999999998</v>
      </c>
      <c r="U1972" s="15">
        <v>0</v>
      </c>
      <c r="V1972" s="15">
        <v>91.16</v>
      </c>
      <c r="W1972" s="15">
        <v>28398.400000000001</v>
      </c>
      <c r="X1972" s="16">
        <v>200</v>
      </c>
      <c r="Y1972" s="16">
        <v>245</v>
      </c>
      <c r="Z1972" s="16">
        <v>0</v>
      </c>
      <c r="AA1972" s="16">
        <v>0</v>
      </c>
      <c r="AB1972" s="16">
        <v>445</v>
      </c>
      <c r="AC1972" s="16">
        <v>0</v>
      </c>
      <c r="AD1972" s="15">
        <v>0</v>
      </c>
      <c r="AE1972" s="15">
        <v>22245.7</v>
      </c>
      <c r="AF1972" s="17">
        <v>-52.27</v>
      </c>
      <c r="AG1972" s="17">
        <v>0</v>
      </c>
      <c r="AH1972" s="17">
        <v>0</v>
      </c>
      <c r="AI1972" s="17">
        <v>0</v>
      </c>
      <c r="AJ1972" s="17">
        <v>0</v>
      </c>
      <c r="AK1972" s="17">
        <v>0</v>
      </c>
      <c r="AL1972" s="18">
        <v>336</v>
      </c>
      <c r="AM1972" s="18">
        <v>350</v>
      </c>
      <c r="AN1972" s="35">
        <v>42843</v>
      </c>
      <c r="AO1972" s="35">
        <v>42837</v>
      </c>
      <c r="AP1972" s="23" t="s">
        <v>50</v>
      </c>
      <c r="AQ1972" s="36">
        <v>42841.687939814816</v>
      </c>
      <c r="AR1972" s="20" t="s">
        <v>51</v>
      </c>
      <c r="AS1972" s="25" t="s">
        <v>50</v>
      </c>
      <c r="AT1972" s="37">
        <v>42850.879733796297</v>
      </c>
      <c r="AU1972" s="21" t="s">
        <v>57</v>
      </c>
    </row>
    <row r="1973" spans="1:47" x14ac:dyDescent="0.2">
      <c r="A1973" s="4" t="s">
        <v>244</v>
      </c>
      <c r="B1973" s="14" t="s">
        <v>245</v>
      </c>
      <c r="C1973" s="34">
        <v>42837</v>
      </c>
      <c r="D1973" s="15">
        <v>6200</v>
      </c>
      <c r="E1973" s="15">
        <v>6150</v>
      </c>
      <c r="F1973" s="15">
        <v>0</v>
      </c>
      <c r="G1973" s="15">
        <v>0</v>
      </c>
      <c r="H1973" s="15">
        <v>0</v>
      </c>
      <c r="I1973" s="15">
        <v>50</v>
      </c>
      <c r="J1973" s="15">
        <v>800.1</v>
      </c>
      <c r="K1973" s="15">
        <v>0</v>
      </c>
      <c r="L1973" s="15">
        <v>15</v>
      </c>
      <c r="M1973" s="15">
        <v>0</v>
      </c>
      <c r="N1973" s="15">
        <v>0</v>
      </c>
      <c r="O1973" s="15">
        <v>4620.2</v>
      </c>
      <c r="P1973" s="15">
        <v>0</v>
      </c>
      <c r="Q1973" s="15">
        <v>313</v>
      </c>
      <c r="R1973" s="15">
        <v>2081.9</v>
      </c>
      <c r="S1973" s="15">
        <v>6150</v>
      </c>
      <c r="T1973" s="15">
        <v>811.78</v>
      </c>
      <c r="U1973" s="15">
        <v>0</v>
      </c>
      <c r="V1973" s="15">
        <v>53.32</v>
      </c>
      <c r="W1973" s="15">
        <v>7015.1</v>
      </c>
      <c r="X1973" s="16">
        <v>0</v>
      </c>
      <c r="Y1973" s="16">
        <v>320</v>
      </c>
      <c r="Z1973" s="16">
        <v>0</v>
      </c>
      <c r="AA1973" s="16">
        <v>0</v>
      </c>
      <c r="AB1973" s="16">
        <v>320</v>
      </c>
      <c r="AC1973" s="16">
        <v>0</v>
      </c>
      <c r="AD1973" s="15">
        <v>0</v>
      </c>
      <c r="AE1973" s="15">
        <v>4125.1000000000004</v>
      </c>
      <c r="AF1973" s="17">
        <v>-1.84</v>
      </c>
      <c r="AG1973" s="17">
        <v>0</v>
      </c>
      <c r="AH1973" s="17">
        <v>0</v>
      </c>
      <c r="AI1973" s="17">
        <v>0</v>
      </c>
      <c r="AJ1973" s="17">
        <v>0</v>
      </c>
      <c r="AK1973" s="17">
        <v>0</v>
      </c>
      <c r="AL1973" s="18">
        <v>122</v>
      </c>
      <c r="AM1973" s="18">
        <v>124</v>
      </c>
      <c r="AN1973" s="35">
        <v>42844</v>
      </c>
      <c r="AO1973" s="35">
        <v>42838</v>
      </c>
      <c r="AP1973" s="23" t="s">
        <v>50</v>
      </c>
      <c r="AQ1973" s="36">
        <v>42842.355034722219</v>
      </c>
      <c r="AR1973" s="20" t="s">
        <v>51</v>
      </c>
      <c r="AS1973" s="25" t="s">
        <v>50</v>
      </c>
      <c r="AT1973" s="37">
        <v>42850.879733796297</v>
      </c>
      <c r="AU1973" s="21" t="s">
        <v>57</v>
      </c>
    </row>
    <row r="1974" spans="1:47" x14ac:dyDescent="0.2">
      <c r="A1974" s="4" t="s">
        <v>244</v>
      </c>
      <c r="B1974" s="14" t="s">
        <v>245</v>
      </c>
      <c r="C1974" s="34">
        <v>42842</v>
      </c>
      <c r="D1974" s="15">
        <v>46225</v>
      </c>
      <c r="E1974" s="15">
        <v>45825</v>
      </c>
      <c r="F1974" s="15">
        <v>0</v>
      </c>
      <c r="G1974" s="15">
        <v>0</v>
      </c>
      <c r="H1974" s="15">
        <v>0</v>
      </c>
      <c r="I1974" s="15">
        <v>400</v>
      </c>
      <c r="J1974" s="15">
        <v>1707.3</v>
      </c>
      <c r="K1974" s="15">
        <v>20</v>
      </c>
      <c r="L1974" s="15">
        <v>385</v>
      </c>
      <c r="M1974" s="15">
        <v>80</v>
      </c>
      <c r="N1974" s="15">
        <v>0</v>
      </c>
      <c r="O1974" s="15">
        <v>37394.5</v>
      </c>
      <c r="P1974" s="15">
        <v>0</v>
      </c>
      <c r="Q1974" s="15">
        <v>5020</v>
      </c>
      <c r="R1974" s="15">
        <v>6002.8</v>
      </c>
      <c r="S1974" s="15">
        <v>45825</v>
      </c>
      <c r="T1974" s="15">
        <v>2448.88</v>
      </c>
      <c r="U1974" s="15">
        <v>0</v>
      </c>
      <c r="V1974" s="15">
        <v>143.41999999999999</v>
      </c>
      <c r="W1974" s="15">
        <v>48417.3</v>
      </c>
      <c r="X1974" s="16">
        <v>140</v>
      </c>
      <c r="Y1974" s="16">
        <v>340</v>
      </c>
      <c r="Z1974" s="16">
        <v>0</v>
      </c>
      <c r="AA1974" s="16">
        <v>160</v>
      </c>
      <c r="AB1974" s="16">
        <v>320</v>
      </c>
      <c r="AC1974" s="16">
        <v>0</v>
      </c>
      <c r="AD1974" s="15">
        <v>0</v>
      </c>
      <c r="AE1974" s="15">
        <v>35522.199999999997</v>
      </c>
      <c r="AF1974" s="17">
        <v>-86.44</v>
      </c>
      <c r="AG1974" s="17">
        <v>0</v>
      </c>
      <c r="AH1974" s="17">
        <v>0</v>
      </c>
      <c r="AI1974" s="17">
        <v>0</v>
      </c>
      <c r="AJ1974" s="17">
        <v>0</v>
      </c>
      <c r="AK1974" s="17">
        <v>0</v>
      </c>
      <c r="AL1974" s="18">
        <v>687</v>
      </c>
      <c r="AM1974" s="18">
        <v>704</v>
      </c>
      <c r="AN1974" s="35">
        <v>42845</v>
      </c>
      <c r="AO1974" s="35">
        <v>42843</v>
      </c>
      <c r="AP1974" s="23" t="s">
        <v>50</v>
      </c>
      <c r="AQ1974" s="36">
        <v>42844.352349537039</v>
      </c>
      <c r="AR1974" s="20" t="s">
        <v>51</v>
      </c>
      <c r="AS1974" s="25" t="s">
        <v>50</v>
      </c>
      <c r="AT1974" s="37">
        <v>42850.879733796297</v>
      </c>
      <c r="AU1974" s="21" t="s">
        <v>57</v>
      </c>
    </row>
    <row r="1975" spans="1:47" x14ac:dyDescent="0.2">
      <c r="A1975" s="4" t="s">
        <v>244</v>
      </c>
      <c r="B1975" s="14" t="s">
        <v>245</v>
      </c>
      <c r="C1975" s="34">
        <v>42843</v>
      </c>
      <c r="D1975" s="15">
        <v>48510</v>
      </c>
      <c r="E1975" s="15">
        <v>48310</v>
      </c>
      <c r="F1975" s="15">
        <v>0</v>
      </c>
      <c r="G1975" s="15">
        <v>0</v>
      </c>
      <c r="H1975" s="15">
        <v>0</v>
      </c>
      <c r="I1975" s="15">
        <v>200</v>
      </c>
      <c r="J1975" s="15">
        <v>5607.09</v>
      </c>
      <c r="K1975" s="15">
        <v>30</v>
      </c>
      <c r="L1975" s="15">
        <v>435</v>
      </c>
      <c r="M1975" s="15">
        <v>975</v>
      </c>
      <c r="N1975" s="15">
        <v>11800</v>
      </c>
      <c r="O1975" s="15">
        <v>51891.09</v>
      </c>
      <c r="P1975" s="15">
        <v>30</v>
      </c>
      <c r="Q1975" s="15">
        <v>3055</v>
      </c>
      <c r="R1975" s="15">
        <v>12381</v>
      </c>
      <c r="S1975" s="15">
        <v>48310</v>
      </c>
      <c r="T1975" s="15">
        <v>18586.060000000001</v>
      </c>
      <c r="U1975" s="15">
        <v>0</v>
      </c>
      <c r="V1975" s="15">
        <v>461.03</v>
      </c>
      <c r="W1975" s="15">
        <v>55557.09</v>
      </c>
      <c r="X1975" s="16">
        <v>80</v>
      </c>
      <c r="Y1975" s="16">
        <v>495</v>
      </c>
      <c r="Z1975" s="16">
        <v>0</v>
      </c>
      <c r="AA1975" s="16">
        <v>0</v>
      </c>
      <c r="AB1975" s="16">
        <v>575</v>
      </c>
      <c r="AC1975" s="16">
        <v>0</v>
      </c>
      <c r="AD1975" s="15">
        <v>0</v>
      </c>
      <c r="AE1975" s="15">
        <v>45419</v>
      </c>
      <c r="AF1975" s="17">
        <v>-54.8</v>
      </c>
      <c r="AG1975" s="17">
        <v>0</v>
      </c>
      <c r="AH1975" s="17">
        <v>0</v>
      </c>
      <c r="AI1975" s="17">
        <v>0</v>
      </c>
      <c r="AJ1975" s="17">
        <v>0</v>
      </c>
      <c r="AK1975" s="17">
        <v>0</v>
      </c>
      <c r="AL1975" s="18">
        <v>703</v>
      </c>
      <c r="AM1975" s="18">
        <v>718</v>
      </c>
      <c r="AN1975" s="35">
        <v>42846</v>
      </c>
      <c r="AO1975" s="35">
        <v>42844</v>
      </c>
      <c r="AP1975" s="23" t="s">
        <v>50</v>
      </c>
      <c r="AQ1975" s="36">
        <v>42845.41673611111</v>
      </c>
      <c r="AR1975" s="20" t="s">
        <v>51</v>
      </c>
      <c r="AS1975" s="25" t="s">
        <v>50</v>
      </c>
      <c r="AT1975" s="37">
        <v>42850.879733796297</v>
      </c>
      <c r="AU1975" s="21" t="s">
        <v>57</v>
      </c>
    </row>
    <row r="1976" spans="1:47" x14ac:dyDescent="0.2">
      <c r="A1976" s="4" t="s">
        <v>244</v>
      </c>
      <c r="B1976" s="14" t="s">
        <v>245</v>
      </c>
      <c r="C1976" s="34">
        <v>42844</v>
      </c>
      <c r="D1976" s="15">
        <v>51580</v>
      </c>
      <c r="E1976" s="15">
        <v>51330</v>
      </c>
      <c r="F1976" s="15">
        <v>0</v>
      </c>
      <c r="G1976" s="15">
        <v>0</v>
      </c>
      <c r="H1976" s="15">
        <v>0</v>
      </c>
      <c r="I1976" s="15">
        <v>250</v>
      </c>
      <c r="J1976" s="15">
        <v>3768.87</v>
      </c>
      <c r="K1976" s="15">
        <v>20</v>
      </c>
      <c r="L1976" s="15">
        <v>355</v>
      </c>
      <c r="M1976" s="15">
        <v>990</v>
      </c>
      <c r="N1976" s="15">
        <v>4000</v>
      </c>
      <c r="O1976" s="15">
        <v>45453.27</v>
      </c>
      <c r="P1976" s="15">
        <v>150</v>
      </c>
      <c r="Q1976" s="15">
        <v>6876</v>
      </c>
      <c r="R1976" s="15">
        <v>8234.6</v>
      </c>
      <c r="S1976" s="15">
        <v>51330</v>
      </c>
      <c r="T1976" s="15">
        <v>9048.01</v>
      </c>
      <c r="U1976" s="15">
        <v>0</v>
      </c>
      <c r="V1976" s="15">
        <v>335.86</v>
      </c>
      <c r="W1976" s="15">
        <v>56713.87</v>
      </c>
      <c r="X1976" s="16">
        <v>0</v>
      </c>
      <c r="Y1976" s="16">
        <v>500</v>
      </c>
      <c r="Z1976" s="16">
        <v>0</v>
      </c>
      <c r="AA1976" s="16">
        <v>0</v>
      </c>
      <c r="AB1976" s="16">
        <v>500</v>
      </c>
      <c r="AC1976" s="16">
        <v>0</v>
      </c>
      <c r="AD1976" s="15">
        <v>0</v>
      </c>
      <c r="AE1976" s="15">
        <v>40819.4</v>
      </c>
      <c r="AF1976" s="17">
        <v>-130.44999999999999</v>
      </c>
      <c r="AG1976" s="17">
        <v>0</v>
      </c>
      <c r="AH1976" s="17">
        <v>0</v>
      </c>
      <c r="AI1976" s="17">
        <v>0</v>
      </c>
      <c r="AJ1976" s="17">
        <v>0</v>
      </c>
      <c r="AK1976" s="17">
        <v>0</v>
      </c>
      <c r="AL1976" s="18">
        <v>649</v>
      </c>
      <c r="AM1976" s="18">
        <v>674</v>
      </c>
      <c r="AN1976" s="35">
        <v>42849</v>
      </c>
      <c r="AO1976" s="35">
        <v>42845</v>
      </c>
      <c r="AP1976" s="23" t="s">
        <v>50</v>
      </c>
      <c r="AQ1976" s="36">
        <v>42846.384837962964</v>
      </c>
      <c r="AR1976" s="20" t="s">
        <v>51</v>
      </c>
      <c r="AS1976" s="25" t="s">
        <v>50</v>
      </c>
      <c r="AT1976" s="37">
        <v>42850.879733796297</v>
      </c>
      <c r="AU1976" s="21" t="s">
        <v>57</v>
      </c>
    </row>
    <row r="1977" spans="1:47" x14ac:dyDescent="0.2">
      <c r="A1977" s="4" t="s">
        <v>244</v>
      </c>
      <c r="B1977" s="14" t="s">
        <v>245</v>
      </c>
      <c r="C1977" s="34">
        <v>42845</v>
      </c>
      <c r="D1977" s="15">
        <v>42370</v>
      </c>
      <c r="E1977" s="15">
        <v>42020</v>
      </c>
      <c r="F1977" s="15">
        <v>50</v>
      </c>
      <c r="G1977" s="15">
        <v>0</v>
      </c>
      <c r="H1977" s="15">
        <v>0</v>
      </c>
      <c r="I1977" s="15">
        <v>300</v>
      </c>
      <c r="J1977" s="15">
        <v>3187.95</v>
      </c>
      <c r="K1977" s="15">
        <v>0</v>
      </c>
      <c r="L1977" s="15">
        <v>345</v>
      </c>
      <c r="M1977" s="15">
        <v>355</v>
      </c>
      <c r="N1977" s="15">
        <v>2000</v>
      </c>
      <c r="O1977" s="15">
        <v>35651.949999999997</v>
      </c>
      <c r="P1977" s="15">
        <v>0</v>
      </c>
      <c r="Q1977" s="15">
        <v>3745</v>
      </c>
      <c r="R1977" s="15">
        <v>8861</v>
      </c>
      <c r="S1977" s="15">
        <v>42020</v>
      </c>
      <c r="T1977" s="15">
        <v>5983.6</v>
      </c>
      <c r="U1977" s="15">
        <v>0</v>
      </c>
      <c r="V1977" s="15">
        <v>254.35</v>
      </c>
      <c r="W1977" s="15">
        <v>46257.95</v>
      </c>
      <c r="X1977" s="16">
        <v>300</v>
      </c>
      <c r="Y1977" s="16">
        <v>440</v>
      </c>
      <c r="Z1977" s="16">
        <v>0</v>
      </c>
      <c r="AA1977" s="16">
        <v>0</v>
      </c>
      <c r="AB1977" s="16">
        <v>740</v>
      </c>
      <c r="AC1977" s="16">
        <v>0</v>
      </c>
      <c r="AD1977" s="15">
        <v>0</v>
      </c>
      <c r="AE1977" s="15">
        <v>32504</v>
      </c>
      <c r="AF1977" s="17">
        <v>-35.79</v>
      </c>
      <c r="AG1977" s="17">
        <v>0</v>
      </c>
      <c r="AH1977" s="17">
        <v>0</v>
      </c>
      <c r="AI1977" s="17">
        <v>0</v>
      </c>
      <c r="AJ1977" s="17">
        <v>0</v>
      </c>
      <c r="AK1977" s="17">
        <v>0</v>
      </c>
      <c r="AL1977" s="18">
        <v>578</v>
      </c>
      <c r="AM1977" s="18">
        <v>602</v>
      </c>
      <c r="AN1977" s="35">
        <v>42850</v>
      </c>
      <c r="AO1977" s="35">
        <v>42846</v>
      </c>
      <c r="AP1977" s="23" t="s">
        <v>50</v>
      </c>
      <c r="AQ1977" s="36">
        <v>42848.849224537036</v>
      </c>
      <c r="AR1977" s="20" t="s">
        <v>51</v>
      </c>
      <c r="AS1977" s="25" t="s">
        <v>50</v>
      </c>
      <c r="AT1977" s="37">
        <v>42850.879733796297</v>
      </c>
      <c r="AU1977" s="21" t="s">
        <v>57</v>
      </c>
    </row>
    <row r="1978" spans="1:47" x14ac:dyDescent="0.2">
      <c r="A1978" s="4" t="s">
        <v>244</v>
      </c>
      <c r="B1978" s="14" t="s">
        <v>245</v>
      </c>
      <c r="C1978" s="34">
        <v>42846</v>
      </c>
      <c r="D1978" s="15">
        <v>47325</v>
      </c>
      <c r="E1978" s="15">
        <v>46825</v>
      </c>
      <c r="F1978" s="15">
        <v>50</v>
      </c>
      <c r="G1978" s="15">
        <v>0</v>
      </c>
      <c r="H1978" s="15">
        <v>0</v>
      </c>
      <c r="I1978" s="15">
        <v>450</v>
      </c>
      <c r="J1978" s="15">
        <v>2919.84</v>
      </c>
      <c r="K1978" s="15">
        <v>30</v>
      </c>
      <c r="L1978" s="15">
        <v>365</v>
      </c>
      <c r="M1978" s="15">
        <v>400</v>
      </c>
      <c r="N1978" s="15">
        <v>3500</v>
      </c>
      <c r="O1978" s="15">
        <v>41374.339999999997</v>
      </c>
      <c r="P1978" s="15">
        <v>90</v>
      </c>
      <c r="Q1978" s="15">
        <v>6020</v>
      </c>
      <c r="R1978" s="15">
        <v>7055.5</v>
      </c>
      <c r="S1978" s="15">
        <v>46825</v>
      </c>
      <c r="T1978" s="15">
        <v>7471.81</v>
      </c>
      <c r="U1978" s="15">
        <v>0</v>
      </c>
      <c r="V1978" s="15">
        <v>243.03</v>
      </c>
      <c r="W1978" s="15">
        <v>51039.839999999997</v>
      </c>
      <c r="X1978" s="16">
        <v>80</v>
      </c>
      <c r="Y1978" s="16">
        <v>380</v>
      </c>
      <c r="Z1978" s="16">
        <v>0</v>
      </c>
      <c r="AA1978" s="16">
        <v>0</v>
      </c>
      <c r="AB1978" s="16">
        <v>460</v>
      </c>
      <c r="AC1978" s="16">
        <v>0</v>
      </c>
      <c r="AD1978" s="15">
        <v>0</v>
      </c>
      <c r="AE1978" s="15">
        <v>38119.5</v>
      </c>
      <c r="AF1978" s="17">
        <v>0</v>
      </c>
      <c r="AG1978" s="17">
        <v>0</v>
      </c>
      <c r="AH1978" s="17">
        <v>0</v>
      </c>
      <c r="AI1978" s="17">
        <v>-6110</v>
      </c>
      <c r="AJ1978" s="17">
        <v>0</v>
      </c>
      <c r="AK1978" s="17">
        <v>0</v>
      </c>
      <c r="AL1978" s="18">
        <v>626</v>
      </c>
      <c r="AM1978" s="18">
        <v>641</v>
      </c>
      <c r="AN1978" s="35">
        <v>42851</v>
      </c>
      <c r="AO1978" s="35">
        <v>42847</v>
      </c>
      <c r="AP1978" s="23" t="s">
        <v>50</v>
      </c>
      <c r="AQ1978" s="36">
        <v>42849.695277777777</v>
      </c>
      <c r="AR1978" s="20" t="s">
        <v>71</v>
      </c>
      <c r="AS1978" s="25" t="s">
        <v>50</v>
      </c>
      <c r="AT1978" s="37">
        <v>42850.879733796297</v>
      </c>
      <c r="AU1978" s="21" t="s">
        <v>57</v>
      </c>
    </row>
    <row r="1979" spans="1:47" x14ac:dyDescent="0.2">
      <c r="A1979" s="4" t="s">
        <v>244</v>
      </c>
      <c r="B1979" s="14" t="s">
        <v>245</v>
      </c>
      <c r="C1979" s="34">
        <v>42847</v>
      </c>
      <c r="D1979" s="15">
        <v>22975</v>
      </c>
      <c r="E1979" s="15">
        <v>22925</v>
      </c>
      <c r="F1979" s="15">
        <v>0</v>
      </c>
      <c r="G1979" s="15">
        <v>0</v>
      </c>
      <c r="H1979" s="15">
        <v>0</v>
      </c>
      <c r="I1979" s="15">
        <v>50</v>
      </c>
      <c r="J1979" s="15">
        <v>2371.14</v>
      </c>
      <c r="K1979" s="15">
        <v>0</v>
      </c>
      <c r="L1979" s="15">
        <v>115</v>
      </c>
      <c r="M1979" s="15">
        <v>90</v>
      </c>
      <c r="N1979" s="15">
        <v>2000</v>
      </c>
      <c r="O1979" s="15">
        <v>19520.150000000001</v>
      </c>
      <c r="P1979" s="15">
        <v>210</v>
      </c>
      <c r="Q1979" s="15">
        <v>2480</v>
      </c>
      <c r="R1979" s="15">
        <v>5340.99</v>
      </c>
      <c r="S1979" s="15">
        <v>22925</v>
      </c>
      <c r="T1979" s="15">
        <v>4457.6099999999997</v>
      </c>
      <c r="U1979" s="15">
        <v>0</v>
      </c>
      <c r="V1979" s="15">
        <v>168.53</v>
      </c>
      <c r="W1979" s="15">
        <v>25551.14</v>
      </c>
      <c r="X1979" s="16">
        <v>160</v>
      </c>
      <c r="Y1979" s="16">
        <v>350</v>
      </c>
      <c r="Z1979" s="16">
        <v>0</v>
      </c>
      <c r="AA1979" s="16">
        <v>0</v>
      </c>
      <c r="AB1979" s="16">
        <v>510</v>
      </c>
      <c r="AC1979" s="16">
        <v>0</v>
      </c>
      <c r="AD1979" s="15">
        <v>0</v>
      </c>
      <c r="AE1979" s="15">
        <v>17454.009999999998</v>
      </c>
      <c r="AF1979" s="17">
        <v>-160.51</v>
      </c>
      <c r="AG1979" s="17">
        <v>0</v>
      </c>
      <c r="AH1979" s="17">
        <v>0</v>
      </c>
      <c r="AI1979" s="17">
        <v>6110</v>
      </c>
      <c r="AJ1979" s="17">
        <v>0</v>
      </c>
      <c r="AK1979" s="17">
        <v>0</v>
      </c>
      <c r="AL1979" s="18">
        <v>362</v>
      </c>
      <c r="AM1979" s="18">
        <v>370</v>
      </c>
      <c r="AN1979" s="35">
        <v>42851</v>
      </c>
      <c r="AO1979" s="35">
        <v>42849</v>
      </c>
      <c r="AP1979" s="23" t="s">
        <v>50</v>
      </c>
      <c r="AQ1979" s="36">
        <v>42850.442962962959</v>
      </c>
      <c r="AR1979" s="20" t="s">
        <v>51</v>
      </c>
      <c r="AS1979" s="25" t="s">
        <v>50</v>
      </c>
      <c r="AT1979" s="37">
        <v>42850.879733796297</v>
      </c>
      <c r="AU1979" s="21" t="s">
        <v>57</v>
      </c>
    </row>
    <row r="1980" spans="1:47" x14ac:dyDescent="0.2">
      <c r="A1980" s="4" t="s">
        <v>244</v>
      </c>
      <c r="B1980" s="14" t="s">
        <v>245</v>
      </c>
      <c r="C1980" s="34">
        <v>42849</v>
      </c>
      <c r="D1980" s="15">
        <v>58270</v>
      </c>
      <c r="E1980" s="15">
        <v>58120</v>
      </c>
      <c r="F1980" s="15">
        <v>0</v>
      </c>
      <c r="G1980" s="15">
        <v>0</v>
      </c>
      <c r="H1980" s="15">
        <v>0</v>
      </c>
      <c r="I1980" s="15">
        <v>150</v>
      </c>
      <c r="J1980" s="15">
        <v>4052.4</v>
      </c>
      <c r="K1980" s="15">
        <v>0</v>
      </c>
      <c r="L1980" s="15">
        <v>505</v>
      </c>
      <c r="M1980" s="15">
        <v>1540</v>
      </c>
      <c r="N1980" s="15">
        <v>5000</v>
      </c>
      <c r="O1980" s="15">
        <v>54769.5</v>
      </c>
      <c r="P1980" s="15">
        <v>0</v>
      </c>
      <c r="Q1980" s="15">
        <v>0</v>
      </c>
      <c r="R1980" s="15">
        <v>14597.9</v>
      </c>
      <c r="S1980" s="15">
        <v>58120</v>
      </c>
      <c r="T1980" s="15">
        <v>10848.5</v>
      </c>
      <c r="U1980" s="15">
        <v>0</v>
      </c>
      <c r="V1980" s="15">
        <v>398.9</v>
      </c>
      <c r="W1980" s="15">
        <v>64367.4</v>
      </c>
      <c r="X1980" s="16">
        <v>230</v>
      </c>
      <c r="Y1980" s="16">
        <v>620</v>
      </c>
      <c r="Z1980" s="16">
        <v>0</v>
      </c>
      <c r="AA1980" s="16">
        <v>0</v>
      </c>
      <c r="AB1980" s="16">
        <v>850</v>
      </c>
      <c r="AC1980" s="16">
        <v>0</v>
      </c>
      <c r="AD1980" s="15">
        <v>0</v>
      </c>
      <c r="AE1980" s="15">
        <v>49522.1</v>
      </c>
      <c r="AF1980" s="17">
        <v>0</v>
      </c>
      <c r="AG1980" s="17">
        <v>0</v>
      </c>
      <c r="AH1980" s="17">
        <v>0</v>
      </c>
      <c r="AI1980" s="17">
        <v>-340</v>
      </c>
      <c r="AJ1980" s="17">
        <v>0</v>
      </c>
      <c r="AK1980" s="17">
        <v>0</v>
      </c>
      <c r="AL1980" s="18">
        <v>883</v>
      </c>
      <c r="AM1980" s="18">
        <v>903</v>
      </c>
      <c r="AN1980" s="35">
        <v>42852</v>
      </c>
      <c r="AO1980" s="35">
        <v>42850</v>
      </c>
      <c r="AP1980" s="23" t="s">
        <v>50</v>
      </c>
      <c r="AQ1980" s="36">
        <v>42851.410532407404</v>
      </c>
      <c r="AR1980" s="20" t="s">
        <v>71</v>
      </c>
      <c r="AS1980" s="25" t="s">
        <v>50</v>
      </c>
      <c r="AT1980" s="37">
        <v>42851.483703703707</v>
      </c>
      <c r="AU1980" s="21" t="s">
        <v>51</v>
      </c>
    </row>
    <row r="1981" spans="1:47" x14ac:dyDescent="0.2">
      <c r="A1981" s="4" t="s">
        <v>244</v>
      </c>
      <c r="B1981" s="14" t="s">
        <v>245</v>
      </c>
      <c r="C1981" s="34">
        <v>42850</v>
      </c>
      <c r="D1981" s="15">
        <v>45190</v>
      </c>
      <c r="E1981" s="15">
        <v>44840</v>
      </c>
      <c r="F1981" s="15">
        <v>0</v>
      </c>
      <c r="G1981" s="15">
        <v>0</v>
      </c>
      <c r="H1981" s="15">
        <v>0</v>
      </c>
      <c r="I1981" s="15">
        <v>350</v>
      </c>
      <c r="J1981" s="15">
        <v>2305.86</v>
      </c>
      <c r="K1981" s="15">
        <v>0</v>
      </c>
      <c r="L1981" s="15">
        <v>555</v>
      </c>
      <c r="M1981" s="15">
        <v>510</v>
      </c>
      <c r="N1981" s="15">
        <v>1000</v>
      </c>
      <c r="O1981" s="15">
        <v>41230.86</v>
      </c>
      <c r="P1981" s="15">
        <v>0</v>
      </c>
      <c r="Q1981" s="15">
        <v>2435</v>
      </c>
      <c r="R1981" s="15">
        <v>5895</v>
      </c>
      <c r="S1981" s="15">
        <v>44840</v>
      </c>
      <c r="T1981" s="15">
        <v>4500.34</v>
      </c>
      <c r="U1981" s="15">
        <v>0</v>
      </c>
      <c r="V1981" s="15">
        <v>220.52</v>
      </c>
      <c r="W1981" s="15">
        <v>48560.86</v>
      </c>
      <c r="X1981" s="16">
        <v>190</v>
      </c>
      <c r="Y1981" s="16">
        <v>580</v>
      </c>
      <c r="Z1981" s="16">
        <v>0</v>
      </c>
      <c r="AA1981" s="16">
        <v>120</v>
      </c>
      <c r="AB1981" s="16">
        <v>650</v>
      </c>
      <c r="AC1981" s="16">
        <v>0</v>
      </c>
      <c r="AD1981" s="15">
        <v>0</v>
      </c>
      <c r="AE1981" s="15">
        <v>38510</v>
      </c>
      <c r="AF1981" s="17">
        <v>-35.03</v>
      </c>
      <c r="AG1981" s="17">
        <v>0</v>
      </c>
      <c r="AH1981" s="17">
        <v>0</v>
      </c>
      <c r="AI1981" s="17">
        <v>0</v>
      </c>
      <c r="AJ1981" s="17">
        <v>0</v>
      </c>
      <c r="AK1981" s="17">
        <v>0</v>
      </c>
      <c r="AL1981" s="18">
        <v>604</v>
      </c>
      <c r="AM1981" s="18">
        <v>626</v>
      </c>
      <c r="AN1981" s="35">
        <v>42853</v>
      </c>
      <c r="AO1981" s="35">
        <v>42851</v>
      </c>
      <c r="AP1981" s="23" t="s">
        <v>50</v>
      </c>
      <c r="AQ1981" s="36">
        <v>42851.787743055553</v>
      </c>
      <c r="AR1981" s="20" t="s">
        <v>71</v>
      </c>
      <c r="AS1981" s="25" t="s">
        <v>50</v>
      </c>
      <c r="AT1981" s="37">
        <v>42852.415972222225</v>
      </c>
      <c r="AU1981" s="21" t="s">
        <v>51</v>
      </c>
    </row>
    <row r="1982" spans="1:47" x14ac:dyDescent="0.2">
      <c r="A1982" s="4" t="s">
        <v>244</v>
      </c>
      <c r="B1982" s="14" t="s">
        <v>245</v>
      </c>
      <c r="C1982" s="34">
        <v>42851</v>
      </c>
      <c r="D1982" s="15">
        <v>47990</v>
      </c>
      <c r="E1982" s="15">
        <v>47690</v>
      </c>
      <c r="F1982" s="15">
        <v>0</v>
      </c>
      <c r="G1982" s="15">
        <v>0</v>
      </c>
      <c r="H1982" s="15">
        <v>0</v>
      </c>
      <c r="I1982" s="15">
        <v>300</v>
      </c>
      <c r="J1982" s="15">
        <v>2791.62</v>
      </c>
      <c r="K1982" s="15">
        <v>0</v>
      </c>
      <c r="L1982" s="15">
        <v>520</v>
      </c>
      <c r="M1982" s="15">
        <v>295</v>
      </c>
      <c r="N1982" s="15">
        <v>100</v>
      </c>
      <c r="O1982" s="15">
        <v>45717.52</v>
      </c>
      <c r="P1982" s="15">
        <v>0</v>
      </c>
      <c r="Q1982" s="15">
        <v>0</v>
      </c>
      <c r="R1982" s="15">
        <v>5979.1</v>
      </c>
      <c r="S1982" s="15">
        <v>47690</v>
      </c>
      <c r="T1982" s="15">
        <v>3770.67</v>
      </c>
      <c r="U1982" s="15">
        <v>0</v>
      </c>
      <c r="V1982" s="15">
        <v>235.95</v>
      </c>
      <c r="W1982" s="15">
        <v>51596.62</v>
      </c>
      <c r="X1982" s="16">
        <v>380</v>
      </c>
      <c r="Y1982" s="16">
        <v>595</v>
      </c>
      <c r="Z1982" s="16">
        <v>0</v>
      </c>
      <c r="AA1982" s="16">
        <v>0</v>
      </c>
      <c r="AB1982" s="16">
        <v>975</v>
      </c>
      <c r="AC1982" s="16">
        <v>0</v>
      </c>
      <c r="AD1982" s="15">
        <v>0</v>
      </c>
      <c r="AE1982" s="15">
        <v>43085.9</v>
      </c>
      <c r="AF1982" s="17">
        <v>0</v>
      </c>
      <c r="AG1982" s="17">
        <v>0</v>
      </c>
      <c r="AH1982" s="17">
        <v>0</v>
      </c>
      <c r="AI1982" s="17">
        <v>0</v>
      </c>
      <c r="AJ1982" s="17">
        <v>0</v>
      </c>
      <c r="AK1982" s="17">
        <v>0</v>
      </c>
      <c r="AL1982" s="18">
        <v>623</v>
      </c>
      <c r="AM1982" s="18">
        <v>639</v>
      </c>
      <c r="AN1982" s="35">
        <v>42857</v>
      </c>
      <c r="AO1982" s="35">
        <v>42852</v>
      </c>
      <c r="AP1982" s="23" t="s">
        <v>50</v>
      </c>
      <c r="AQ1982" s="36">
        <v>42852.791203703702</v>
      </c>
      <c r="AR1982" s="20" t="s">
        <v>71</v>
      </c>
      <c r="AS1982" s="25" t="s">
        <v>50</v>
      </c>
      <c r="AT1982" s="37">
        <v>42853.463414351849</v>
      </c>
      <c r="AU1982" s="21" t="s">
        <v>51</v>
      </c>
    </row>
    <row r="1983" spans="1:47" x14ac:dyDescent="0.2">
      <c r="A1983" s="4" t="s">
        <v>244</v>
      </c>
      <c r="B1983" s="14" t="s">
        <v>245</v>
      </c>
      <c r="C1983" s="34">
        <v>42852</v>
      </c>
      <c r="D1983" s="15">
        <v>48335</v>
      </c>
      <c r="E1983" s="15">
        <v>48035</v>
      </c>
      <c r="F1983" s="15">
        <v>0</v>
      </c>
      <c r="G1983" s="15">
        <v>0</v>
      </c>
      <c r="H1983" s="15">
        <v>0</v>
      </c>
      <c r="I1983" s="15">
        <v>300</v>
      </c>
      <c r="J1983" s="15">
        <v>3429.24</v>
      </c>
      <c r="K1983" s="15">
        <v>0</v>
      </c>
      <c r="L1983" s="15">
        <v>430</v>
      </c>
      <c r="M1983" s="15">
        <v>800</v>
      </c>
      <c r="N1983" s="15">
        <v>100</v>
      </c>
      <c r="O1983" s="15">
        <v>44598.54</v>
      </c>
      <c r="P1983" s="15">
        <v>0</v>
      </c>
      <c r="Q1983" s="15">
        <v>1427</v>
      </c>
      <c r="R1983" s="15">
        <v>7068.7</v>
      </c>
      <c r="S1983" s="15">
        <v>48035</v>
      </c>
      <c r="T1983" s="15">
        <v>4754.43</v>
      </c>
      <c r="U1983" s="15">
        <v>0</v>
      </c>
      <c r="V1983" s="15">
        <v>304.81</v>
      </c>
      <c r="W1983" s="15">
        <v>52994.239999999998</v>
      </c>
      <c r="X1983" s="16">
        <v>110</v>
      </c>
      <c r="Y1983" s="16">
        <v>695</v>
      </c>
      <c r="Z1983" s="16">
        <v>0</v>
      </c>
      <c r="AA1983" s="16">
        <v>0</v>
      </c>
      <c r="AB1983" s="16">
        <v>805</v>
      </c>
      <c r="AC1983" s="16">
        <v>0</v>
      </c>
      <c r="AD1983" s="15">
        <v>0</v>
      </c>
      <c r="AE1983" s="15">
        <v>40744.300000000003</v>
      </c>
      <c r="AF1983" s="17">
        <v>-13.04</v>
      </c>
      <c r="AG1983" s="17">
        <v>0</v>
      </c>
      <c r="AH1983" s="17">
        <v>0</v>
      </c>
      <c r="AI1983" s="17">
        <v>0</v>
      </c>
      <c r="AJ1983" s="17">
        <v>0</v>
      </c>
      <c r="AK1983" s="17">
        <v>0</v>
      </c>
      <c r="AL1983" s="18">
        <v>631</v>
      </c>
      <c r="AM1983" s="18">
        <v>667</v>
      </c>
      <c r="AN1983" s="35">
        <v>42858</v>
      </c>
      <c r="AO1983" s="35">
        <v>42853</v>
      </c>
      <c r="AP1983" s="23" t="s">
        <v>50</v>
      </c>
      <c r="AQ1983" s="36">
        <v>42855.847025462965</v>
      </c>
      <c r="AR1983" s="20" t="s">
        <v>51</v>
      </c>
      <c r="AS1983" s="25" t="s">
        <v>50</v>
      </c>
      <c r="AT1983" s="37">
        <v>42857.468946759262</v>
      </c>
      <c r="AU1983" s="21" t="s">
        <v>51</v>
      </c>
    </row>
    <row r="1984" spans="1:47" x14ac:dyDescent="0.2">
      <c r="A1984" s="4" t="s">
        <v>244</v>
      </c>
      <c r="B1984" s="14" t="s">
        <v>245</v>
      </c>
      <c r="C1984" s="34">
        <v>42853</v>
      </c>
      <c r="D1984" s="15">
        <v>41690</v>
      </c>
      <c r="E1984" s="15">
        <v>41190</v>
      </c>
      <c r="F1984" s="15">
        <v>0</v>
      </c>
      <c r="G1984" s="15">
        <v>0</v>
      </c>
      <c r="H1984" s="15">
        <v>0</v>
      </c>
      <c r="I1984" s="15">
        <v>500</v>
      </c>
      <c r="J1984" s="15">
        <v>4830.1499999999996</v>
      </c>
      <c r="K1984" s="15">
        <v>20</v>
      </c>
      <c r="L1984" s="15">
        <v>375</v>
      </c>
      <c r="M1984" s="15">
        <v>630</v>
      </c>
      <c r="N1984" s="15">
        <v>15100</v>
      </c>
      <c r="O1984" s="15">
        <v>48359.95</v>
      </c>
      <c r="P1984" s="15">
        <v>175</v>
      </c>
      <c r="Q1984" s="15">
        <v>1620</v>
      </c>
      <c r="R1984" s="15">
        <v>12490.2</v>
      </c>
      <c r="S1984" s="15">
        <v>41190</v>
      </c>
      <c r="T1984" s="15">
        <v>21072.11</v>
      </c>
      <c r="U1984" s="15">
        <v>0</v>
      </c>
      <c r="V1984" s="15">
        <v>383.04</v>
      </c>
      <c r="W1984" s="15">
        <v>47545.15</v>
      </c>
      <c r="X1984" s="16">
        <v>230</v>
      </c>
      <c r="Y1984" s="16">
        <v>400</v>
      </c>
      <c r="Z1984" s="16">
        <v>0</v>
      </c>
      <c r="AA1984" s="16">
        <v>0</v>
      </c>
      <c r="AB1984" s="16">
        <v>630</v>
      </c>
      <c r="AC1984" s="16">
        <v>0</v>
      </c>
      <c r="AD1984" s="15">
        <v>0</v>
      </c>
      <c r="AE1984" s="15">
        <v>43134.8</v>
      </c>
      <c r="AF1984" s="17">
        <v>-18.399999999999999</v>
      </c>
      <c r="AG1984" s="17">
        <v>0</v>
      </c>
      <c r="AH1984" s="17">
        <v>0</v>
      </c>
      <c r="AI1984" s="17">
        <v>0</v>
      </c>
      <c r="AJ1984" s="17">
        <v>0</v>
      </c>
      <c r="AK1984" s="17">
        <v>0</v>
      </c>
      <c r="AL1984" s="18">
        <v>658</v>
      </c>
      <c r="AM1984" s="18">
        <v>671</v>
      </c>
      <c r="AN1984" s="35">
        <v>42859</v>
      </c>
      <c r="AO1984" s="35">
        <v>42854</v>
      </c>
      <c r="AP1984" s="23" t="s">
        <v>50</v>
      </c>
      <c r="AQ1984" s="36">
        <v>42857.659317129626</v>
      </c>
      <c r="AR1984" s="20" t="s">
        <v>71</v>
      </c>
      <c r="AS1984" s="25" t="s">
        <v>50</v>
      </c>
      <c r="AT1984" s="37">
        <v>42857.881354166668</v>
      </c>
      <c r="AU1984" s="21" t="s">
        <v>51</v>
      </c>
    </row>
    <row r="1985" spans="1:47" x14ac:dyDescent="0.2">
      <c r="A1985" s="4" t="s">
        <v>244</v>
      </c>
      <c r="B1985" s="14" t="s">
        <v>245</v>
      </c>
      <c r="C1985" s="34">
        <v>42854</v>
      </c>
      <c r="D1985" s="15">
        <v>30200</v>
      </c>
      <c r="E1985" s="15">
        <v>30050</v>
      </c>
      <c r="F1985" s="15">
        <v>0</v>
      </c>
      <c r="G1985" s="15">
        <v>0</v>
      </c>
      <c r="H1985" s="15">
        <v>0</v>
      </c>
      <c r="I1985" s="15">
        <v>150</v>
      </c>
      <c r="J1985" s="15">
        <v>2830.47</v>
      </c>
      <c r="K1985" s="15">
        <v>0</v>
      </c>
      <c r="L1985" s="15">
        <v>205</v>
      </c>
      <c r="M1985" s="15">
        <v>660</v>
      </c>
      <c r="N1985" s="15">
        <v>0</v>
      </c>
      <c r="O1985" s="15">
        <v>24416.77</v>
      </c>
      <c r="P1985" s="15">
        <v>0</v>
      </c>
      <c r="Q1985" s="15">
        <v>2848.2</v>
      </c>
      <c r="R1985" s="15">
        <v>6630.5</v>
      </c>
      <c r="S1985" s="15">
        <v>30050</v>
      </c>
      <c r="T1985" s="15">
        <v>3603.71</v>
      </c>
      <c r="U1985" s="15">
        <v>0</v>
      </c>
      <c r="V1985" s="15">
        <v>241.76</v>
      </c>
      <c r="W1985" s="15">
        <v>33895.47</v>
      </c>
      <c r="X1985" s="16">
        <v>270</v>
      </c>
      <c r="Y1985" s="16">
        <v>445</v>
      </c>
      <c r="Z1985" s="16">
        <v>0</v>
      </c>
      <c r="AA1985" s="16">
        <v>0</v>
      </c>
      <c r="AB1985" s="16">
        <v>715</v>
      </c>
      <c r="AC1985" s="16">
        <v>0</v>
      </c>
      <c r="AD1985" s="15">
        <v>0</v>
      </c>
      <c r="AE1985" s="15">
        <v>21436.3</v>
      </c>
      <c r="AF1985" s="17">
        <v>0</v>
      </c>
      <c r="AG1985" s="17">
        <v>0</v>
      </c>
      <c r="AH1985" s="17">
        <v>0</v>
      </c>
      <c r="AI1985" s="17">
        <v>-2848.2</v>
      </c>
      <c r="AJ1985" s="17">
        <v>0</v>
      </c>
      <c r="AK1985" s="17">
        <v>0</v>
      </c>
      <c r="AL1985" s="18">
        <v>485</v>
      </c>
      <c r="AM1985" s="18">
        <v>494</v>
      </c>
      <c r="AN1985" s="35">
        <v>42859</v>
      </c>
      <c r="AO1985" s="35">
        <v>42857</v>
      </c>
      <c r="AP1985" s="23" t="s">
        <v>50</v>
      </c>
      <c r="AQ1985" s="36">
        <v>42857.867650462962</v>
      </c>
      <c r="AR1985" s="20" t="s">
        <v>51</v>
      </c>
      <c r="AS1985" s="25" t="s">
        <v>50</v>
      </c>
      <c r="AT1985" s="37">
        <v>42857.881354166668</v>
      </c>
      <c r="AU1985" s="21" t="s">
        <v>51</v>
      </c>
    </row>
    <row r="1986" spans="1:47" x14ac:dyDescent="0.2">
      <c r="A1986" s="4" t="s">
        <v>246</v>
      </c>
      <c r="B1986" s="14" t="s">
        <v>247</v>
      </c>
      <c r="C1986" s="34">
        <v>42826</v>
      </c>
      <c r="D1986" s="15">
        <v>24755</v>
      </c>
      <c r="E1986" s="15">
        <v>24555</v>
      </c>
      <c r="F1986" s="15">
        <v>0</v>
      </c>
      <c r="G1986" s="15">
        <v>0</v>
      </c>
      <c r="H1986" s="15">
        <v>0</v>
      </c>
      <c r="I1986" s="15">
        <v>200</v>
      </c>
      <c r="J1986" s="15">
        <v>2974.8</v>
      </c>
      <c r="K1986" s="15">
        <v>50</v>
      </c>
      <c r="L1986" s="15">
        <v>125</v>
      </c>
      <c r="M1986" s="15">
        <v>30</v>
      </c>
      <c r="N1986" s="15">
        <v>5600</v>
      </c>
      <c r="O1986" s="15">
        <v>19573.02</v>
      </c>
      <c r="P1986" s="15">
        <v>0</v>
      </c>
      <c r="Q1986" s="15">
        <v>0</v>
      </c>
      <c r="R1986" s="15">
        <v>13961.78</v>
      </c>
      <c r="S1986" s="15">
        <v>24555</v>
      </c>
      <c r="T1986" s="15">
        <v>8771.7800000000007</v>
      </c>
      <c r="U1986" s="15">
        <v>0</v>
      </c>
      <c r="V1986" s="15">
        <v>208.02</v>
      </c>
      <c r="W1986" s="15">
        <v>27934.799999999999</v>
      </c>
      <c r="X1986" s="16">
        <v>220</v>
      </c>
      <c r="Y1986" s="16">
        <v>635</v>
      </c>
      <c r="Z1986" s="16">
        <v>0</v>
      </c>
      <c r="AA1986" s="16">
        <v>0</v>
      </c>
      <c r="AB1986" s="16">
        <v>855</v>
      </c>
      <c r="AC1986" s="16">
        <v>0</v>
      </c>
      <c r="AD1986" s="15">
        <v>0</v>
      </c>
      <c r="AE1986" s="15">
        <v>17248.22</v>
      </c>
      <c r="AF1986" s="17">
        <v>0</v>
      </c>
      <c r="AG1986" s="17">
        <v>0</v>
      </c>
      <c r="AH1986" s="17">
        <v>0</v>
      </c>
      <c r="AI1986" s="17">
        <v>0</v>
      </c>
      <c r="AJ1986" s="17">
        <v>0</v>
      </c>
      <c r="AK1986" s="17">
        <v>0</v>
      </c>
      <c r="AL1986" s="18">
        <v>419</v>
      </c>
      <c r="AM1986" s="18">
        <v>431</v>
      </c>
      <c r="AN1986" s="35">
        <v>42830</v>
      </c>
      <c r="AO1986" s="35">
        <v>42828</v>
      </c>
      <c r="AP1986" s="23" t="s">
        <v>50</v>
      </c>
      <c r="AQ1986" s="36">
        <v>42829.695601851854</v>
      </c>
      <c r="AR1986" s="20" t="s">
        <v>51</v>
      </c>
      <c r="AS1986" s="25" t="s">
        <v>50</v>
      </c>
      <c r="AT1986" s="37">
        <v>42850.879733796297</v>
      </c>
      <c r="AU1986" s="21" t="s">
        <v>57</v>
      </c>
    </row>
    <row r="1987" spans="1:47" x14ac:dyDescent="0.2">
      <c r="A1987" s="4" t="s">
        <v>246</v>
      </c>
      <c r="B1987" s="14" t="s">
        <v>247</v>
      </c>
      <c r="C1987" s="34">
        <v>42828</v>
      </c>
      <c r="D1987" s="15">
        <v>39935</v>
      </c>
      <c r="E1987" s="15">
        <v>39735</v>
      </c>
      <c r="F1987" s="15">
        <v>0</v>
      </c>
      <c r="G1987" s="15">
        <v>0</v>
      </c>
      <c r="H1987" s="15">
        <v>0</v>
      </c>
      <c r="I1987" s="15">
        <v>200</v>
      </c>
      <c r="J1987" s="15">
        <v>2170.14</v>
      </c>
      <c r="K1987" s="15">
        <v>0</v>
      </c>
      <c r="L1987" s="15">
        <v>345</v>
      </c>
      <c r="M1987" s="15">
        <v>520</v>
      </c>
      <c r="N1987" s="15">
        <v>5200</v>
      </c>
      <c r="O1987" s="15">
        <v>33097.94</v>
      </c>
      <c r="P1987" s="15">
        <v>0</v>
      </c>
      <c r="Q1987" s="15">
        <v>830</v>
      </c>
      <c r="R1987" s="15">
        <v>14242.2</v>
      </c>
      <c r="S1987" s="15">
        <v>39735</v>
      </c>
      <c r="T1987" s="15">
        <v>8236.58</v>
      </c>
      <c r="U1987" s="15">
        <v>0</v>
      </c>
      <c r="V1987" s="15">
        <v>198.56</v>
      </c>
      <c r="W1987" s="15">
        <v>42970.14</v>
      </c>
      <c r="X1987" s="16">
        <v>350</v>
      </c>
      <c r="Y1987" s="16">
        <v>1220</v>
      </c>
      <c r="Z1987" s="16">
        <v>0</v>
      </c>
      <c r="AA1987" s="16">
        <v>0</v>
      </c>
      <c r="AB1987" s="16">
        <v>1570</v>
      </c>
      <c r="AC1987" s="16">
        <v>0</v>
      </c>
      <c r="AD1987" s="15">
        <v>0</v>
      </c>
      <c r="AE1987" s="15">
        <v>31632.799999999999</v>
      </c>
      <c r="AF1987" s="17">
        <v>-12.49</v>
      </c>
      <c r="AG1987" s="17">
        <v>0</v>
      </c>
      <c r="AH1987" s="17">
        <v>0</v>
      </c>
      <c r="AI1987" s="17">
        <v>0</v>
      </c>
      <c r="AJ1987" s="17">
        <v>0</v>
      </c>
      <c r="AK1987" s="17">
        <v>0</v>
      </c>
      <c r="AL1987" s="18">
        <v>565</v>
      </c>
      <c r="AM1987" s="18">
        <v>583</v>
      </c>
      <c r="AN1987" s="35">
        <v>42832</v>
      </c>
      <c r="AO1987" s="35">
        <v>42829</v>
      </c>
      <c r="AP1987" s="23" t="s">
        <v>50</v>
      </c>
      <c r="AQ1987" s="36">
        <v>42830.858912037038</v>
      </c>
      <c r="AR1987" s="20" t="s">
        <v>51</v>
      </c>
      <c r="AS1987" s="25" t="s">
        <v>50</v>
      </c>
      <c r="AT1987" s="37">
        <v>42850.879733796297</v>
      </c>
      <c r="AU1987" s="21" t="s">
        <v>57</v>
      </c>
    </row>
    <row r="1988" spans="1:47" x14ac:dyDescent="0.2">
      <c r="A1988" s="4" t="s">
        <v>246</v>
      </c>
      <c r="B1988" s="14" t="s">
        <v>247</v>
      </c>
      <c r="C1988" s="34">
        <v>42829</v>
      </c>
      <c r="D1988" s="15">
        <v>49210</v>
      </c>
      <c r="E1988" s="15">
        <v>49010</v>
      </c>
      <c r="F1988" s="15">
        <v>50</v>
      </c>
      <c r="G1988" s="15">
        <v>0</v>
      </c>
      <c r="H1988" s="15">
        <v>0</v>
      </c>
      <c r="I1988" s="15">
        <v>150</v>
      </c>
      <c r="J1988" s="15">
        <v>3100.26</v>
      </c>
      <c r="K1988" s="15">
        <v>0</v>
      </c>
      <c r="L1988" s="15">
        <v>220</v>
      </c>
      <c r="M1988" s="15">
        <v>215</v>
      </c>
      <c r="N1988" s="15">
        <v>0</v>
      </c>
      <c r="O1988" s="15">
        <v>39205.360000000001</v>
      </c>
      <c r="P1988" s="15">
        <v>0</v>
      </c>
      <c r="Q1988" s="15">
        <v>1430</v>
      </c>
      <c r="R1988" s="15">
        <v>12109.9</v>
      </c>
      <c r="S1988" s="15">
        <v>49010</v>
      </c>
      <c r="T1988" s="15">
        <v>3503.98</v>
      </c>
      <c r="U1988" s="15">
        <v>0</v>
      </c>
      <c r="V1988" s="15">
        <v>231.28</v>
      </c>
      <c r="W1988" s="15">
        <v>52745.26</v>
      </c>
      <c r="X1988" s="16">
        <v>620</v>
      </c>
      <c r="Y1988" s="16">
        <v>820</v>
      </c>
      <c r="Z1988" s="16">
        <v>0</v>
      </c>
      <c r="AA1988" s="16">
        <v>0</v>
      </c>
      <c r="AB1988" s="16">
        <v>1440</v>
      </c>
      <c r="AC1988" s="16">
        <v>0</v>
      </c>
      <c r="AD1988" s="15">
        <v>0</v>
      </c>
      <c r="AE1988" s="15">
        <v>37110.1</v>
      </c>
      <c r="AF1988" s="17">
        <v>-32.89</v>
      </c>
      <c r="AG1988" s="17">
        <v>0</v>
      </c>
      <c r="AH1988" s="17">
        <v>0</v>
      </c>
      <c r="AI1988" s="17">
        <v>0</v>
      </c>
      <c r="AJ1988" s="17">
        <v>0</v>
      </c>
      <c r="AK1988" s="17">
        <v>0</v>
      </c>
      <c r="AL1988" s="18">
        <v>776</v>
      </c>
      <c r="AM1988" s="18">
        <v>794</v>
      </c>
      <c r="AN1988" s="35">
        <v>42835</v>
      </c>
      <c r="AO1988" s="35">
        <v>42830</v>
      </c>
      <c r="AP1988" s="23" t="s">
        <v>50</v>
      </c>
      <c r="AQ1988" s="36">
        <v>42834.918946759259</v>
      </c>
      <c r="AR1988" s="20" t="s">
        <v>51</v>
      </c>
      <c r="AS1988" s="25" t="s">
        <v>50</v>
      </c>
      <c r="AT1988" s="37">
        <v>42850.879733796297</v>
      </c>
      <c r="AU1988" s="21" t="s">
        <v>57</v>
      </c>
    </row>
    <row r="1989" spans="1:47" x14ac:dyDescent="0.2">
      <c r="A1989" s="4" t="s">
        <v>246</v>
      </c>
      <c r="B1989" s="14" t="s">
        <v>247</v>
      </c>
      <c r="C1989" s="34">
        <v>42830</v>
      </c>
      <c r="D1989" s="15">
        <v>35855</v>
      </c>
      <c r="E1989" s="15">
        <v>35505</v>
      </c>
      <c r="F1989" s="15">
        <v>0</v>
      </c>
      <c r="G1989" s="15">
        <v>0</v>
      </c>
      <c r="H1989" s="15">
        <v>0</v>
      </c>
      <c r="I1989" s="15">
        <v>350</v>
      </c>
      <c r="J1989" s="15">
        <v>3031.41</v>
      </c>
      <c r="K1989" s="15">
        <v>0</v>
      </c>
      <c r="L1989" s="15">
        <v>185</v>
      </c>
      <c r="M1989" s="15">
        <v>535</v>
      </c>
      <c r="N1989" s="15">
        <v>2000</v>
      </c>
      <c r="O1989" s="15">
        <v>29051.61</v>
      </c>
      <c r="P1989" s="15">
        <v>155</v>
      </c>
      <c r="Q1989" s="15">
        <v>130</v>
      </c>
      <c r="R1989" s="15">
        <v>12269.8</v>
      </c>
      <c r="S1989" s="15">
        <v>35505</v>
      </c>
      <c r="T1989" s="15">
        <v>5855.99</v>
      </c>
      <c r="U1989" s="15">
        <v>0</v>
      </c>
      <c r="V1989" s="15">
        <v>245.42</v>
      </c>
      <c r="W1989" s="15">
        <v>39606.410000000003</v>
      </c>
      <c r="X1989" s="16">
        <v>190</v>
      </c>
      <c r="Y1989" s="16">
        <v>2095</v>
      </c>
      <c r="Z1989" s="16">
        <v>0</v>
      </c>
      <c r="AA1989" s="16">
        <v>1165</v>
      </c>
      <c r="AB1989" s="16">
        <v>1120</v>
      </c>
      <c r="AC1989" s="16">
        <v>0</v>
      </c>
      <c r="AD1989" s="15">
        <v>0</v>
      </c>
      <c r="AE1989" s="15">
        <v>26420.2</v>
      </c>
      <c r="AF1989" s="17">
        <v>-5.64</v>
      </c>
      <c r="AG1989" s="17">
        <v>0</v>
      </c>
      <c r="AH1989" s="17">
        <v>0</v>
      </c>
      <c r="AI1989" s="17">
        <v>195</v>
      </c>
      <c r="AJ1989" s="17">
        <v>0</v>
      </c>
      <c r="AK1989" s="17">
        <v>0</v>
      </c>
      <c r="AL1989" s="18">
        <v>543</v>
      </c>
      <c r="AM1989" s="18">
        <v>553</v>
      </c>
      <c r="AN1989" s="35">
        <v>42835</v>
      </c>
      <c r="AO1989" s="35">
        <v>42832</v>
      </c>
      <c r="AP1989" s="23" t="s">
        <v>50</v>
      </c>
      <c r="AQ1989" s="36">
        <v>42835.439467592594</v>
      </c>
      <c r="AR1989" s="20" t="s">
        <v>51</v>
      </c>
      <c r="AS1989" s="25" t="s">
        <v>50</v>
      </c>
      <c r="AT1989" s="37">
        <v>42850.879733796297</v>
      </c>
      <c r="AU1989" s="21" t="s">
        <v>57</v>
      </c>
    </row>
    <row r="1990" spans="1:47" x14ac:dyDescent="0.2">
      <c r="A1990" s="4" t="s">
        <v>246</v>
      </c>
      <c r="B1990" s="14" t="s">
        <v>247</v>
      </c>
      <c r="C1990" s="34">
        <v>42832</v>
      </c>
      <c r="D1990" s="15">
        <v>48285</v>
      </c>
      <c r="E1990" s="15">
        <v>47985</v>
      </c>
      <c r="F1990" s="15">
        <v>0</v>
      </c>
      <c r="G1990" s="15">
        <v>0</v>
      </c>
      <c r="H1990" s="15">
        <v>0</v>
      </c>
      <c r="I1990" s="15">
        <v>300</v>
      </c>
      <c r="J1990" s="15">
        <v>3643.44</v>
      </c>
      <c r="K1990" s="15">
        <v>0</v>
      </c>
      <c r="L1990" s="15">
        <v>185</v>
      </c>
      <c r="M1990" s="15">
        <v>580</v>
      </c>
      <c r="N1990" s="15">
        <v>1400</v>
      </c>
      <c r="O1990" s="15">
        <v>36621.24</v>
      </c>
      <c r="P1990" s="15">
        <v>205</v>
      </c>
      <c r="Q1990" s="15">
        <v>4235</v>
      </c>
      <c r="R1990" s="15">
        <v>13032.2</v>
      </c>
      <c r="S1990" s="15">
        <v>47985</v>
      </c>
      <c r="T1990" s="15">
        <v>5820.04</v>
      </c>
      <c r="U1990" s="15">
        <v>0</v>
      </c>
      <c r="V1990" s="15">
        <v>288.39999999999998</v>
      </c>
      <c r="W1990" s="15">
        <v>52693.440000000002</v>
      </c>
      <c r="X1990" s="16">
        <v>570</v>
      </c>
      <c r="Y1990" s="16">
        <v>660</v>
      </c>
      <c r="Z1990" s="16">
        <v>0</v>
      </c>
      <c r="AA1990" s="16">
        <v>0</v>
      </c>
      <c r="AB1990" s="16">
        <v>1230</v>
      </c>
      <c r="AC1990" s="16">
        <v>0</v>
      </c>
      <c r="AD1990" s="15">
        <v>0</v>
      </c>
      <c r="AE1990" s="15">
        <v>33442.800000000003</v>
      </c>
      <c r="AF1990" s="17">
        <v>-65</v>
      </c>
      <c r="AG1990" s="17">
        <v>0</v>
      </c>
      <c r="AH1990" s="17">
        <v>0</v>
      </c>
      <c r="AI1990" s="17">
        <v>-195</v>
      </c>
      <c r="AJ1990" s="17">
        <v>0</v>
      </c>
      <c r="AK1990" s="17">
        <v>0</v>
      </c>
      <c r="AL1990" s="18">
        <v>792</v>
      </c>
      <c r="AM1990" s="18">
        <v>806</v>
      </c>
      <c r="AN1990" s="35">
        <v>42837</v>
      </c>
      <c r="AO1990" s="35">
        <v>42833</v>
      </c>
      <c r="AP1990" s="23" t="s">
        <v>50</v>
      </c>
      <c r="AQ1990" s="36">
        <v>42835.645324074074</v>
      </c>
      <c r="AR1990" s="20" t="s">
        <v>51</v>
      </c>
      <c r="AS1990" s="25" t="s">
        <v>50</v>
      </c>
      <c r="AT1990" s="37">
        <v>42850.879733796297</v>
      </c>
      <c r="AU1990" s="21" t="s">
        <v>57</v>
      </c>
    </row>
    <row r="1991" spans="1:47" x14ac:dyDescent="0.2">
      <c r="A1991" s="4" t="s">
        <v>246</v>
      </c>
      <c r="B1991" s="14" t="s">
        <v>247</v>
      </c>
      <c r="C1991" s="34">
        <v>42833</v>
      </c>
      <c r="D1991" s="15">
        <v>42410</v>
      </c>
      <c r="E1991" s="15">
        <v>42160</v>
      </c>
      <c r="F1991" s="15">
        <v>0</v>
      </c>
      <c r="G1991" s="15">
        <v>0</v>
      </c>
      <c r="H1991" s="15">
        <v>0</v>
      </c>
      <c r="I1991" s="15">
        <v>250</v>
      </c>
      <c r="J1991" s="15">
        <v>5618.76</v>
      </c>
      <c r="K1991" s="15">
        <v>0</v>
      </c>
      <c r="L1991" s="15">
        <v>60</v>
      </c>
      <c r="M1991" s="15">
        <v>1500</v>
      </c>
      <c r="N1991" s="15">
        <v>100</v>
      </c>
      <c r="O1991" s="15">
        <v>37701.160000000003</v>
      </c>
      <c r="P1991" s="15">
        <v>0</v>
      </c>
      <c r="Q1991" s="15">
        <v>45</v>
      </c>
      <c r="R1991" s="15">
        <v>11942.6</v>
      </c>
      <c r="S1991" s="15">
        <v>42160</v>
      </c>
      <c r="T1991" s="15">
        <v>7059.12</v>
      </c>
      <c r="U1991" s="15">
        <v>0</v>
      </c>
      <c r="V1991" s="15">
        <v>469.64</v>
      </c>
      <c r="W1991" s="15">
        <v>49588.76</v>
      </c>
      <c r="X1991" s="16">
        <v>540</v>
      </c>
      <c r="Y1991" s="16">
        <v>1170</v>
      </c>
      <c r="Z1991" s="16">
        <v>0</v>
      </c>
      <c r="AA1991" s="16">
        <v>0</v>
      </c>
      <c r="AB1991" s="16">
        <v>1710</v>
      </c>
      <c r="AC1991" s="16">
        <v>0</v>
      </c>
      <c r="AD1991" s="15">
        <v>0</v>
      </c>
      <c r="AE1991" s="15">
        <v>32232.400000000001</v>
      </c>
      <c r="AF1991" s="17">
        <v>-1.03</v>
      </c>
      <c r="AG1991" s="17">
        <v>0</v>
      </c>
      <c r="AH1991" s="17">
        <v>0</v>
      </c>
      <c r="AI1991" s="17">
        <v>0</v>
      </c>
      <c r="AJ1991" s="17">
        <v>0</v>
      </c>
      <c r="AK1991" s="17">
        <v>0</v>
      </c>
      <c r="AL1991" s="18">
        <v>789</v>
      </c>
      <c r="AM1991" s="18">
        <v>795</v>
      </c>
      <c r="AN1991" s="35">
        <v>42837</v>
      </c>
      <c r="AO1991" s="35">
        <v>42835</v>
      </c>
      <c r="AP1991" s="23" t="s">
        <v>50</v>
      </c>
      <c r="AQ1991" s="36">
        <v>42836.589861111112</v>
      </c>
      <c r="AR1991" s="20" t="s">
        <v>51</v>
      </c>
      <c r="AS1991" s="25" t="s">
        <v>50</v>
      </c>
      <c r="AT1991" s="37">
        <v>42850.879733796297</v>
      </c>
      <c r="AU1991" s="21" t="s">
        <v>57</v>
      </c>
    </row>
    <row r="1992" spans="1:47" x14ac:dyDescent="0.2">
      <c r="A1992" s="4" t="s">
        <v>246</v>
      </c>
      <c r="B1992" s="14" t="s">
        <v>247</v>
      </c>
      <c r="C1992" s="34">
        <v>42835</v>
      </c>
      <c r="D1992" s="15">
        <v>44315</v>
      </c>
      <c r="E1992" s="15">
        <v>43865</v>
      </c>
      <c r="F1992" s="15">
        <v>0</v>
      </c>
      <c r="G1992" s="15">
        <v>0</v>
      </c>
      <c r="H1992" s="15">
        <v>0</v>
      </c>
      <c r="I1992" s="15">
        <v>450</v>
      </c>
      <c r="J1992" s="15">
        <v>1835.19</v>
      </c>
      <c r="K1992" s="15">
        <v>0</v>
      </c>
      <c r="L1992" s="15">
        <v>185</v>
      </c>
      <c r="M1992" s="15">
        <v>875</v>
      </c>
      <c r="N1992" s="15">
        <v>1000</v>
      </c>
      <c r="O1992" s="15">
        <v>31307.29</v>
      </c>
      <c r="P1992" s="15">
        <v>45</v>
      </c>
      <c r="Q1992" s="15">
        <v>2410</v>
      </c>
      <c r="R1992" s="15">
        <v>14447.9</v>
      </c>
      <c r="S1992" s="15">
        <v>43865</v>
      </c>
      <c r="T1992" s="15">
        <v>4155.79</v>
      </c>
      <c r="U1992" s="15">
        <v>0</v>
      </c>
      <c r="V1992" s="15">
        <v>189.4</v>
      </c>
      <c r="W1992" s="15">
        <v>47210.19</v>
      </c>
      <c r="X1992" s="16">
        <v>690</v>
      </c>
      <c r="Y1992" s="16">
        <v>120</v>
      </c>
      <c r="Z1992" s="16">
        <v>0</v>
      </c>
      <c r="AA1992" s="16">
        <v>0</v>
      </c>
      <c r="AB1992" s="16">
        <v>810</v>
      </c>
      <c r="AC1992" s="16">
        <v>0</v>
      </c>
      <c r="AD1992" s="15">
        <v>0</v>
      </c>
      <c r="AE1992" s="15">
        <v>29222.1</v>
      </c>
      <c r="AF1992" s="17">
        <v>-52.83</v>
      </c>
      <c r="AG1992" s="17">
        <v>0</v>
      </c>
      <c r="AH1992" s="17">
        <v>0</v>
      </c>
      <c r="AI1992" s="17">
        <v>0</v>
      </c>
      <c r="AJ1992" s="17">
        <v>0</v>
      </c>
      <c r="AK1992" s="17">
        <v>0</v>
      </c>
      <c r="AL1992" s="18">
        <v>575</v>
      </c>
      <c r="AM1992" s="18">
        <v>603</v>
      </c>
      <c r="AN1992" s="35">
        <v>42842</v>
      </c>
      <c r="AO1992" s="35">
        <v>42836</v>
      </c>
      <c r="AP1992" s="23" t="s">
        <v>50</v>
      </c>
      <c r="AQ1992" s="36">
        <v>42837.4606712963</v>
      </c>
      <c r="AR1992" s="20" t="s">
        <v>51</v>
      </c>
      <c r="AS1992" s="25" t="s">
        <v>50</v>
      </c>
      <c r="AT1992" s="37">
        <v>42850.879733796297</v>
      </c>
      <c r="AU1992" s="21" t="s">
        <v>57</v>
      </c>
    </row>
    <row r="1993" spans="1:47" x14ac:dyDescent="0.2">
      <c r="A1993" s="4" t="s">
        <v>246</v>
      </c>
      <c r="B1993" s="14" t="s">
        <v>247</v>
      </c>
      <c r="C1993" s="34">
        <v>42836</v>
      </c>
      <c r="D1993" s="15">
        <v>15640</v>
      </c>
      <c r="E1993" s="15">
        <v>15490</v>
      </c>
      <c r="F1993" s="15">
        <v>0</v>
      </c>
      <c r="G1993" s="15">
        <v>0</v>
      </c>
      <c r="H1993" s="15">
        <v>0</v>
      </c>
      <c r="I1993" s="15">
        <v>150</v>
      </c>
      <c r="J1993" s="15">
        <v>625.20000000000005</v>
      </c>
      <c r="K1993" s="15">
        <v>0</v>
      </c>
      <c r="L1993" s="15">
        <v>100</v>
      </c>
      <c r="M1993" s="15">
        <v>35</v>
      </c>
      <c r="N1993" s="15">
        <v>1000</v>
      </c>
      <c r="O1993" s="15">
        <v>11815.2</v>
      </c>
      <c r="P1993" s="15">
        <v>85</v>
      </c>
      <c r="Q1993" s="15">
        <v>595</v>
      </c>
      <c r="R1993" s="15">
        <v>4905</v>
      </c>
      <c r="S1993" s="15">
        <v>15490</v>
      </c>
      <c r="T1993" s="15">
        <v>1860.47</v>
      </c>
      <c r="U1993" s="15">
        <v>0</v>
      </c>
      <c r="V1993" s="15">
        <v>49.73</v>
      </c>
      <c r="W1993" s="15">
        <v>16400.2</v>
      </c>
      <c r="X1993" s="16">
        <v>610</v>
      </c>
      <c r="Y1993" s="16">
        <v>610</v>
      </c>
      <c r="Z1993" s="16">
        <v>0</v>
      </c>
      <c r="AA1993" s="16">
        <v>0</v>
      </c>
      <c r="AB1993" s="16">
        <v>1220</v>
      </c>
      <c r="AC1993" s="16">
        <v>0</v>
      </c>
      <c r="AD1993" s="15">
        <v>0</v>
      </c>
      <c r="AE1993" s="15">
        <v>12275</v>
      </c>
      <c r="AF1993" s="17">
        <v>-5.52</v>
      </c>
      <c r="AG1993" s="17">
        <v>0</v>
      </c>
      <c r="AH1993" s="17">
        <v>0</v>
      </c>
      <c r="AI1993" s="17">
        <v>0</v>
      </c>
      <c r="AJ1993" s="17">
        <v>0</v>
      </c>
      <c r="AK1993" s="17">
        <v>0</v>
      </c>
      <c r="AL1993" s="18">
        <v>235</v>
      </c>
      <c r="AM1993" s="18">
        <v>241</v>
      </c>
      <c r="AN1993" s="35">
        <v>42843</v>
      </c>
      <c r="AO1993" s="35">
        <v>42837</v>
      </c>
      <c r="AP1993" s="23" t="s">
        <v>50</v>
      </c>
      <c r="AQ1993" s="36">
        <v>42841.688287037039</v>
      </c>
      <c r="AR1993" s="20" t="s">
        <v>51</v>
      </c>
      <c r="AS1993" s="25" t="s">
        <v>50</v>
      </c>
      <c r="AT1993" s="37">
        <v>42850.879733796297</v>
      </c>
      <c r="AU1993" s="21" t="s">
        <v>57</v>
      </c>
    </row>
    <row r="1994" spans="1:47" x14ac:dyDescent="0.2">
      <c r="A1994" s="4" t="s">
        <v>246</v>
      </c>
      <c r="B1994" s="14" t="s">
        <v>247</v>
      </c>
      <c r="C1994" s="34">
        <v>42837</v>
      </c>
      <c r="D1994" s="15">
        <v>1835</v>
      </c>
      <c r="E1994" s="15">
        <v>1835</v>
      </c>
      <c r="F1994" s="15">
        <v>0</v>
      </c>
      <c r="G1994" s="15">
        <v>0</v>
      </c>
      <c r="H1994" s="15">
        <v>0</v>
      </c>
      <c r="I1994" s="15">
        <v>0</v>
      </c>
      <c r="J1994" s="15">
        <v>48.6</v>
      </c>
      <c r="K1994" s="15">
        <v>10</v>
      </c>
      <c r="L1994" s="15">
        <v>40</v>
      </c>
      <c r="M1994" s="15">
        <v>0</v>
      </c>
      <c r="N1994" s="15">
        <v>0</v>
      </c>
      <c r="O1994" s="15">
        <v>973.6</v>
      </c>
      <c r="P1994" s="15">
        <v>180</v>
      </c>
      <c r="Q1994" s="15">
        <v>0</v>
      </c>
      <c r="R1994" s="15">
        <v>780</v>
      </c>
      <c r="S1994" s="15">
        <v>1835</v>
      </c>
      <c r="T1994" s="15">
        <v>92.15</v>
      </c>
      <c r="U1994" s="15">
        <v>0</v>
      </c>
      <c r="V1994" s="15">
        <v>6.45</v>
      </c>
      <c r="W1994" s="15">
        <v>1933.6</v>
      </c>
      <c r="X1994" s="16">
        <v>300</v>
      </c>
      <c r="Y1994" s="16">
        <v>0</v>
      </c>
      <c r="Z1994" s="16">
        <v>0</v>
      </c>
      <c r="AA1994" s="16">
        <v>0</v>
      </c>
      <c r="AB1994" s="16">
        <v>300</v>
      </c>
      <c r="AC1994" s="16">
        <v>0</v>
      </c>
      <c r="AD1994" s="15">
        <v>0</v>
      </c>
      <c r="AE1994" s="15">
        <v>1175</v>
      </c>
      <c r="AF1994" s="17">
        <v>0</v>
      </c>
      <c r="AG1994" s="17">
        <v>0</v>
      </c>
      <c r="AH1994" s="17">
        <v>0</v>
      </c>
      <c r="AI1994" s="17">
        <v>-180</v>
      </c>
      <c r="AJ1994" s="17">
        <v>0</v>
      </c>
      <c r="AK1994" s="17">
        <v>0</v>
      </c>
      <c r="AL1994" s="18">
        <v>27</v>
      </c>
      <c r="AM1994" s="18">
        <v>28</v>
      </c>
      <c r="AN1994" s="35">
        <v>42844</v>
      </c>
      <c r="AO1994" s="35">
        <v>42838</v>
      </c>
      <c r="AP1994" s="23" t="s">
        <v>50</v>
      </c>
      <c r="AQ1994" s="36">
        <v>42842.364918981482</v>
      </c>
      <c r="AR1994" s="20" t="s">
        <v>51</v>
      </c>
      <c r="AS1994" s="25" t="s">
        <v>50</v>
      </c>
      <c r="AT1994" s="37">
        <v>42850.879733796297</v>
      </c>
      <c r="AU1994" s="21" t="s">
        <v>57</v>
      </c>
    </row>
    <row r="1995" spans="1:47" x14ac:dyDescent="0.2">
      <c r="A1995" s="4" t="s">
        <v>246</v>
      </c>
      <c r="B1995" s="14" t="s">
        <v>247</v>
      </c>
      <c r="C1995" s="34">
        <v>42842</v>
      </c>
      <c r="D1995" s="15">
        <v>28690</v>
      </c>
      <c r="E1995" s="15">
        <v>28640</v>
      </c>
      <c r="F1995" s="15">
        <v>0</v>
      </c>
      <c r="G1995" s="15">
        <v>0</v>
      </c>
      <c r="H1995" s="15">
        <v>0</v>
      </c>
      <c r="I1995" s="15">
        <v>50</v>
      </c>
      <c r="J1995" s="15">
        <v>3602.61</v>
      </c>
      <c r="K1995" s="15">
        <v>0</v>
      </c>
      <c r="L1995" s="15">
        <v>100</v>
      </c>
      <c r="M1995" s="15">
        <v>245</v>
      </c>
      <c r="N1995" s="15">
        <v>300</v>
      </c>
      <c r="O1995" s="15">
        <v>29853.91</v>
      </c>
      <c r="P1995" s="15">
        <v>0</v>
      </c>
      <c r="Q1995" s="15">
        <v>780</v>
      </c>
      <c r="R1995" s="15">
        <v>2303.6999999999998</v>
      </c>
      <c r="S1995" s="15">
        <v>28640</v>
      </c>
      <c r="T1995" s="15">
        <v>4039.36</v>
      </c>
      <c r="U1995" s="15">
        <v>0</v>
      </c>
      <c r="V1995" s="15">
        <v>258.25</v>
      </c>
      <c r="W1995" s="15">
        <v>32637.61</v>
      </c>
      <c r="X1995" s="16">
        <v>0</v>
      </c>
      <c r="Y1995" s="16">
        <v>650</v>
      </c>
      <c r="Z1995" s="16">
        <v>0</v>
      </c>
      <c r="AA1995" s="16">
        <v>490</v>
      </c>
      <c r="AB1995" s="16">
        <v>160</v>
      </c>
      <c r="AC1995" s="16">
        <v>0</v>
      </c>
      <c r="AD1995" s="15">
        <v>0</v>
      </c>
      <c r="AE1995" s="15">
        <v>26066.3</v>
      </c>
      <c r="AF1995" s="17">
        <v>-17.27</v>
      </c>
      <c r="AG1995" s="17">
        <v>0</v>
      </c>
      <c r="AH1995" s="17">
        <v>0</v>
      </c>
      <c r="AI1995" s="17">
        <v>180</v>
      </c>
      <c r="AJ1995" s="17">
        <v>0</v>
      </c>
      <c r="AK1995" s="17">
        <v>0</v>
      </c>
      <c r="AL1995" s="18">
        <v>552</v>
      </c>
      <c r="AM1995" s="18">
        <v>555</v>
      </c>
      <c r="AN1995" s="35">
        <v>42845</v>
      </c>
      <c r="AO1995" s="35">
        <v>42843</v>
      </c>
      <c r="AP1995" s="23" t="s">
        <v>50</v>
      </c>
      <c r="AQ1995" s="36">
        <v>42844.352743055555</v>
      </c>
      <c r="AR1995" s="20" t="s">
        <v>51</v>
      </c>
      <c r="AS1995" s="25" t="s">
        <v>50</v>
      </c>
      <c r="AT1995" s="37">
        <v>42850.879733796297</v>
      </c>
      <c r="AU1995" s="21" t="s">
        <v>57</v>
      </c>
    </row>
    <row r="1996" spans="1:47" x14ac:dyDescent="0.2">
      <c r="A1996" s="4" t="s">
        <v>246</v>
      </c>
      <c r="B1996" s="14" t="s">
        <v>247</v>
      </c>
      <c r="C1996" s="34">
        <v>42843</v>
      </c>
      <c r="D1996" s="15">
        <v>41965</v>
      </c>
      <c r="E1996" s="15">
        <v>41815</v>
      </c>
      <c r="F1996" s="15">
        <v>0</v>
      </c>
      <c r="G1996" s="15">
        <v>0</v>
      </c>
      <c r="H1996" s="15">
        <v>0</v>
      </c>
      <c r="I1996" s="15">
        <v>150</v>
      </c>
      <c r="J1996" s="15">
        <v>4982.88</v>
      </c>
      <c r="K1996" s="15">
        <v>0</v>
      </c>
      <c r="L1996" s="15">
        <v>125</v>
      </c>
      <c r="M1996" s="15">
        <v>70</v>
      </c>
      <c r="N1996" s="15">
        <v>2400</v>
      </c>
      <c r="O1996" s="15">
        <v>41892.28</v>
      </c>
      <c r="P1996" s="15">
        <v>30</v>
      </c>
      <c r="Q1996" s="15">
        <v>535</v>
      </c>
      <c r="R1996" s="15">
        <v>7085.6</v>
      </c>
      <c r="S1996" s="15">
        <v>41815</v>
      </c>
      <c r="T1996" s="15">
        <v>7389.14</v>
      </c>
      <c r="U1996" s="15">
        <v>0</v>
      </c>
      <c r="V1996" s="15">
        <v>338.74</v>
      </c>
      <c r="W1996" s="15">
        <v>47142.879999999997</v>
      </c>
      <c r="X1996" s="16">
        <v>290</v>
      </c>
      <c r="Y1996" s="16">
        <v>565</v>
      </c>
      <c r="Z1996" s="16">
        <v>0</v>
      </c>
      <c r="AA1996" s="16">
        <v>0</v>
      </c>
      <c r="AB1996" s="16">
        <v>855</v>
      </c>
      <c r="AC1996" s="16">
        <v>0</v>
      </c>
      <c r="AD1996" s="15">
        <v>0</v>
      </c>
      <c r="AE1996" s="15">
        <v>37569.4</v>
      </c>
      <c r="AF1996" s="17">
        <v>-12.82</v>
      </c>
      <c r="AG1996" s="17">
        <v>0</v>
      </c>
      <c r="AH1996" s="17">
        <v>0</v>
      </c>
      <c r="AI1996" s="17">
        <v>0</v>
      </c>
      <c r="AJ1996" s="17">
        <v>0</v>
      </c>
      <c r="AK1996" s="17">
        <v>0</v>
      </c>
      <c r="AL1996" s="18">
        <v>800</v>
      </c>
      <c r="AM1996" s="18">
        <v>807</v>
      </c>
      <c r="AN1996" s="35">
        <v>42846</v>
      </c>
      <c r="AO1996" s="35">
        <v>42844</v>
      </c>
      <c r="AP1996" s="23" t="s">
        <v>50</v>
      </c>
      <c r="AQ1996" s="36">
        <v>42845.41715277778</v>
      </c>
      <c r="AR1996" s="20" t="s">
        <v>51</v>
      </c>
      <c r="AS1996" s="25" t="s">
        <v>50</v>
      </c>
      <c r="AT1996" s="37">
        <v>42850.879733796297</v>
      </c>
      <c r="AU1996" s="21" t="s">
        <v>57</v>
      </c>
    </row>
    <row r="1997" spans="1:47" x14ac:dyDescent="0.2">
      <c r="A1997" s="4" t="s">
        <v>246</v>
      </c>
      <c r="B1997" s="14" t="s">
        <v>247</v>
      </c>
      <c r="C1997" s="34">
        <v>42844</v>
      </c>
      <c r="D1997" s="15">
        <v>45500</v>
      </c>
      <c r="E1997" s="15">
        <v>45150</v>
      </c>
      <c r="F1997" s="15">
        <v>0</v>
      </c>
      <c r="G1997" s="15">
        <v>0</v>
      </c>
      <c r="H1997" s="15">
        <v>0</v>
      </c>
      <c r="I1997" s="15">
        <v>350</v>
      </c>
      <c r="J1997" s="15">
        <v>4130.04</v>
      </c>
      <c r="K1997" s="15">
        <v>0</v>
      </c>
      <c r="L1997" s="15">
        <v>160</v>
      </c>
      <c r="M1997" s="15">
        <v>165</v>
      </c>
      <c r="N1997" s="15">
        <v>2200</v>
      </c>
      <c r="O1997" s="15">
        <v>40823.910000000003</v>
      </c>
      <c r="P1997" s="15">
        <v>0</v>
      </c>
      <c r="Q1997" s="15">
        <v>760</v>
      </c>
      <c r="R1997" s="15">
        <v>10571.13</v>
      </c>
      <c r="S1997" s="15">
        <v>45150</v>
      </c>
      <c r="T1997" s="15">
        <v>6713.59</v>
      </c>
      <c r="U1997" s="15">
        <v>0</v>
      </c>
      <c r="V1997" s="15">
        <v>291.45</v>
      </c>
      <c r="W1997" s="15">
        <v>49955.040000000001</v>
      </c>
      <c r="X1997" s="16">
        <v>120</v>
      </c>
      <c r="Y1997" s="16">
        <v>1395</v>
      </c>
      <c r="Z1997" s="16">
        <v>0</v>
      </c>
      <c r="AA1997" s="16">
        <v>0</v>
      </c>
      <c r="AB1997" s="16">
        <v>1515</v>
      </c>
      <c r="AC1997" s="16">
        <v>0</v>
      </c>
      <c r="AD1997" s="15">
        <v>0</v>
      </c>
      <c r="AE1997" s="15">
        <v>37883.870000000003</v>
      </c>
      <c r="AF1997" s="17">
        <v>-17.48</v>
      </c>
      <c r="AG1997" s="17">
        <v>0</v>
      </c>
      <c r="AH1997" s="17">
        <v>0</v>
      </c>
      <c r="AI1997" s="17">
        <v>0</v>
      </c>
      <c r="AJ1997" s="17">
        <v>0</v>
      </c>
      <c r="AK1997" s="17">
        <v>0</v>
      </c>
      <c r="AL1997" s="18">
        <v>805</v>
      </c>
      <c r="AM1997" s="18">
        <v>817</v>
      </c>
      <c r="AN1997" s="35">
        <v>42849</v>
      </c>
      <c r="AO1997" s="35">
        <v>42845</v>
      </c>
      <c r="AP1997" s="23" t="s">
        <v>50</v>
      </c>
      <c r="AQ1997" s="36">
        <v>42846.38517361111</v>
      </c>
      <c r="AR1997" s="20" t="s">
        <v>51</v>
      </c>
      <c r="AS1997" s="25" t="s">
        <v>50</v>
      </c>
      <c r="AT1997" s="37">
        <v>42850.879733796297</v>
      </c>
      <c r="AU1997" s="21" t="s">
        <v>57</v>
      </c>
    </row>
    <row r="1998" spans="1:47" x14ac:dyDescent="0.2">
      <c r="A1998" s="4" t="s">
        <v>246</v>
      </c>
      <c r="B1998" s="14" t="s">
        <v>247</v>
      </c>
      <c r="C1998" s="34">
        <v>42845</v>
      </c>
      <c r="D1998" s="15">
        <v>32065</v>
      </c>
      <c r="E1998" s="15">
        <v>31615</v>
      </c>
      <c r="F1998" s="15">
        <v>0</v>
      </c>
      <c r="G1998" s="15">
        <v>0</v>
      </c>
      <c r="H1998" s="15">
        <v>0</v>
      </c>
      <c r="I1998" s="15">
        <v>450</v>
      </c>
      <c r="J1998" s="15">
        <v>3024.69</v>
      </c>
      <c r="K1998" s="15">
        <v>0</v>
      </c>
      <c r="L1998" s="15">
        <v>120</v>
      </c>
      <c r="M1998" s="15">
        <v>810</v>
      </c>
      <c r="N1998" s="15">
        <v>800</v>
      </c>
      <c r="O1998" s="15">
        <v>27487.69</v>
      </c>
      <c r="P1998" s="15">
        <v>0</v>
      </c>
      <c r="Q1998" s="15">
        <v>3475</v>
      </c>
      <c r="R1998" s="15">
        <v>5857</v>
      </c>
      <c r="S1998" s="15">
        <v>31615</v>
      </c>
      <c r="T1998" s="15">
        <v>4945.97</v>
      </c>
      <c r="U1998" s="15">
        <v>0</v>
      </c>
      <c r="V1998" s="15">
        <v>258.72000000000003</v>
      </c>
      <c r="W1998" s="15">
        <v>36019.69</v>
      </c>
      <c r="X1998" s="16">
        <v>390</v>
      </c>
      <c r="Y1998" s="16">
        <v>1210</v>
      </c>
      <c r="Z1998" s="16">
        <v>0</v>
      </c>
      <c r="AA1998" s="16">
        <v>510</v>
      </c>
      <c r="AB1998" s="16">
        <v>1090</v>
      </c>
      <c r="AC1998" s="16">
        <v>0</v>
      </c>
      <c r="AD1998" s="15">
        <v>0</v>
      </c>
      <c r="AE1998" s="15">
        <v>24623</v>
      </c>
      <c r="AF1998" s="17">
        <v>-49.32</v>
      </c>
      <c r="AG1998" s="17">
        <v>0</v>
      </c>
      <c r="AH1998" s="17">
        <v>0</v>
      </c>
      <c r="AI1998" s="17">
        <v>0</v>
      </c>
      <c r="AJ1998" s="17">
        <v>0</v>
      </c>
      <c r="AK1998" s="17">
        <v>0</v>
      </c>
      <c r="AL1998" s="18">
        <v>526</v>
      </c>
      <c r="AM1998" s="18">
        <v>531</v>
      </c>
      <c r="AN1998" s="35">
        <v>42850</v>
      </c>
      <c r="AO1998" s="35">
        <v>42846</v>
      </c>
      <c r="AP1998" s="23" t="s">
        <v>50</v>
      </c>
      <c r="AQ1998" s="36">
        <v>42848.849537037036</v>
      </c>
      <c r="AR1998" s="20" t="s">
        <v>51</v>
      </c>
      <c r="AS1998" s="25" t="s">
        <v>50</v>
      </c>
      <c r="AT1998" s="37">
        <v>42850.879733796297</v>
      </c>
      <c r="AU1998" s="21" t="s">
        <v>57</v>
      </c>
    </row>
    <row r="1999" spans="1:47" x14ac:dyDescent="0.2">
      <c r="A1999" s="4" t="s">
        <v>246</v>
      </c>
      <c r="B1999" s="14" t="s">
        <v>247</v>
      </c>
      <c r="C1999" s="34">
        <v>42846</v>
      </c>
      <c r="D1999" s="15">
        <v>39910</v>
      </c>
      <c r="E1999" s="15">
        <v>39510</v>
      </c>
      <c r="F1999" s="15">
        <v>0</v>
      </c>
      <c r="G1999" s="15">
        <v>0</v>
      </c>
      <c r="H1999" s="15">
        <v>0</v>
      </c>
      <c r="I1999" s="15">
        <v>400</v>
      </c>
      <c r="J1999" s="15">
        <v>3439.98</v>
      </c>
      <c r="K1999" s="15">
        <v>0</v>
      </c>
      <c r="L1999" s="15">
        <v>95</v>
      </c>
      <c r="M1999" s="15">
        <v>505</v>
      </c>
      <c r="N1999" s="15">
        <v>1100</v>
      </c>
      <c r="O1999" s="15">
        <v>30898.98</v>
      </c>
      <c r="P1999" s="15">
        <v>0</v>
      </c>
      <c r="Q1999" s="15">
        <v>0</v>
      </c>
      <c r="R1999" s="15">
        <v>14151</v>
      </c>
      <c r="S1999" s="15">
        <v>39510</v>
      </c>
      <c r="T1999" s="15">
        <v>5275.68</v>
      </c>
      <c r="U1999" s="15">
        <v>0</v>
      </c>
      <c r="V1999" s="15">
        <v>264.3</v>
      </c>
      <c r="W1999" s="15">
        <v>43949.98</v>
      </c>
      <c r="X1999" s="16">
        <v>220</v>
      </c>
      <c r="Y1999" s="16">
        <v>340</v>
      </c>
      <c r="Z1999" s="16">
        <v>0</v>
      </c>
      <c r="AA1999" s="16">
        <v>0</v>
      </c>
      <c r="AB1999" s="16">
        <v>560</v>
      </c>
      <c r="AC1999" s="16">
        <v>0</v>
      </c>
      <c r="AD1999" s="15">
        <v>0</v>
      </c>
      <c r="AE1999" s="15">
        <v>27419</v>
      </c>
      <c r="AF1999" s="17">
        <v>0</v>
      </c>
      <c r="AG1999" s="17">
        <v>0</v>
      </c>
      <c r="AH1999" s="17">
        <v>0</v>
      </c>
      <c r="AI1999" s="17">
        <v>0</v>
      </c>
      <c r="AJ1999" s="17">
        <v>0</v>
      </c>
      <c r="AK1999" s="17">
        <v>0</v>
      </c>
      <c r="AL1999" s="18">
        <v>690</v>
      </c>
      <c r="AM1999" s="18">
        <v>696</v>
      </c>
      <c r="AN1999" s="35">
        <v>42851</v>
      </c>
      <c r="AO1999" s="35">
        <v>42847</v>
      </c>
      <c r="AP1999" s="23" t="s">
        <v>50</v>
      </c>
      <c r="AQ1999" s="36">
        <v>42849.737384259257</v>
      </c>
      <c r="AR1999" s="20" t="s">
        <v>71</v>
      </c>
      <c r="AS1999" s="25" t="s">
        <v>50</v>
      </c>
      <c r="AT1999" s="37">
        <v>42850.879733796297</v>
      </c>
      <c r="AU1999" s="21" t="s">
        <v>57</v>
      </c>
    </row>
    <row r="2000" spans="1:47" x14ac:dyDescent="0.2">
      <c r="A2000" s="4" t="s">
        <v>246</v>
      </c>
      <c r="B2000" s="14" t="s">
        <v>247</v>
      </c>
      <c r="C2000" s="34">
        <v>42847</v>
      </c>
      <c r="D2000" s="15">
        <v>28220</v>
      </c>
      <c r="E2000" s="15">
        <v>27220</v>
      </c>
      <c r="F2000" s="15">
        <v>0</v>
      </c>
      <c r="G2000" s="15">
        <v>0</v>
      </c>
      <c r="H2000" s="15">
        <v>0</v>
      </c>
      <c r="I2000" s="15">
        <v>1000</v>
      </c>
      <c r="J2000" s="15">
        <v>1688.37</v>
      </c>
      <c r="K2000" s="15">
        <v>0</v>
      </c>
      <c r="L2000" s="15">
        <v>270</v>
      </c>
      <c r="M2000" s="15">
        <v>600</v>
      </c>
      <c r="N2000" s="15">
        <v>1700</v>
      </c>
      <c r="O2000" s="15">
        <v>22584.32</v>
      </c>
      <c r="P2000" s="15">
        <v>0</v>
      </c>
      <c r="Q2000" s="15">
        <v>2240</v>
      </c>
      <c r="R2000" s="15">
        <v>7654.05</v>
      </c>
      <c r="S2000" s="15">
        <v>27220</v>
      </c>
      <c r="T2000" s="15">
        <v>5091.01</v>
      </c>
      <c r="U2000" s="15">
        <v>0</v>
      </c>
      <c r="V2000" s="15">
        <v>167.36</v>
      </c>
      <c r="W2000" s="15">
        <v>30778.37</v>
      </c>
      <c r="X2000" s="16">
        <v>570</v>
      </c>
      <c r="Y2000" s="16">
        <v>945</v>
      </c>
      <c r="Z2000" s="16">
        <v>0</v>
      </c>
      <c r="AA2000" s="16">
        <v>385</v>
      </c>
      <c r="AB2000" s="16">
        <v>1130</v>
      </c>
      <c r="AC2000" s="16">
        <v>0</v>
      </c>
      <c r="AD2000" s="15">
        <v>0</v>
      </c>
      <c r="AE2000" s="15">
        <v>21155.95</v>
      </c>
      <c r="AF2000" s="17">
        <v>-49.62</v>
      </c>
      <c r="AG2000" s="17">
        <v>0</v>
      </c>
      <c r="AH2000" s="17">
        <v>0</v>
      </c>
      <c r="AI2000" s="17">
        <v>0</v>
      </c>
      <c r="AJ2000" s="17">
        <v>0</v>
      </c>
      <c r="AK2000" s="17">
        <v>0</v>
      </c>
      <c r="AL2000" s="18">
        <v>351</v>
      </c>
      <c r="AM2000" s="18">
        <v>375</v>
      </c>
      <c r="AN2000" s="35">
        <v>42851</v>
      </c>
      <c r="AO2000" s="35">
        <v>42849</v>
      </c>
      <c r="AP2000" s="23" t="s">
        <v>50</v>
      </c>
      <c r="AQ2000" s="36">
        <v>42850.424513888887</v>
      </c>
      <c r="AR2000" s="20" t="s">
        <v>51</v>
      </c>
      <c r="AS2000" s="25" t="s">
        <v>50</v>
      </c>
      <c r="AT2000" s="37">
        <v>42850.879733796297</v>
      </c>
      <c r="AU2000" s="21" t="s">
        <v>57</v>
      </c>
    </row>
    <row r="2001" spans="1:47" x14ac:dyDescent="0.2">
      <c r="A2001" s="4" t="s">
        <v>246</v>
      </c>
      <c r="B2001" s="14" t="s">
        <v>247</v>
      </c>
      <c r="C2001" s="34">
        <v>42849</v>
      </c>
      <c r="D2001" s="15">
        <v>47705</v>
      </c>
      <c r="E2001" s="15">
        <v>47505</v>
      </c>
      <c r="F2001" s="15">
        <v>0</v>
      </c>
      <c r="G2001" s="15">
        <v>0</v>
      </c>
      <c r="H2001" s="15">
        <v>0</v>
      </c>
      <c r="I2001" s="15">
        <v>200</v>
      </c>
      <c r="J2001" s="15">
        <v>1870.2</v>
      </c>
      <c r="K2001" s="15">
        <v>20</v>
      </c>
      <c r="L2001" s="15">
        <v>175</v>
      </c>
      <c r="M2001" s="15">
        <v>215</v>
      </c>
      <c r="N2001" s="15">
        <v>2600</v>
      </c>
      <c r="O2001" s="15">
        <v>30296.7</v>
      </c>
      <c r="P2001" s="15">
        <v>0</v>
      </c>
      <c r="Q2001" s="15">
        <v>1415</v>
      </c>
      <c r="R2001" s="15">
        <v>20873.5</v>
      </c>
      <c r="S2001" s="15">
        <v>47505</v>
      </c>
      <c r="T2001" s="15">
        <v>4931.0200000000004</v>
      </c>
      <c r="U2001" s="15">
        <v>0</v>
      </c>
      <c r="V2001" s="15">
        <v>149.18</v>
      </c>
      <c r="W2001" s="15">
        <v>49985.2</v>
      </c>
      <c r="X2001" s="16">
        <v>390</v>
      </c>
      <c r="Y2001" s="16">
        <v>1225</v>
      </c>
      <c r="Z2001" s="16">
        <v>0</v>
      </c>
      <c r="AA2001" s="16">
        <v>780</v>
      </c>
      <c r="AB2001" s="16">
        <v>835</v>
      </c>
      <c r="AC2001" s="16">
        <v>0</v>
      </c>
      <c r="AD2001" s="15">
        <v>0</v>
      </c>
      <c r="AE2001" s="15">
        <v>28851.5</v>
      </c>
      <c r="AF2001" s="17">
        <v>-32.11</v>
      </c>
      <c r="AG2001" s="17">
        <v>0</v>
      </c>
      <c r="AH2001" s="17">
        <v>0</v>
      </c>
      <c r="AI2001" s="17">
        <v>0</v>
      </c>
      <c r="AJ2001" s="17">
        <v>0</v>
      </c>
      <c r="AK2001" s="17">
        <v>0</v>
      </c>
      <c r="AL2001" s="18">
        <v>688</v>
      </c>
      <c r="AM2001" s="18">
        <v>701</v>
      </c>
      <c r="AN2001" s="35">
        <v>42852</v>
      </c>
      <c r="AO2001" s="35">
        <v>42850</v>
      </c>
      <c r="AP2001" s="23" t="s">
        <v>50</v>
      </c>
      <c r="AQ2001" s="36">
        <v>42851.411747685182</v>
      </c>
      <c r="AR2001" s="20" t="s">
        <v>71</v>
      </c>
      <c r="AS2001" s="25" t="s">
        <v>50</v>
      </c>
      <c r="AT2001" s="37">
        <v>42851.483703703707</v>
      </c>
      <c r="AU2001" s="21" t="s">
        <v>51</v>
      </c>
    </row>
    <row r="2002" spans="1:47" x14ac:dyDescent="0.2">
      <c r="A2002" s="4" t="s">
        <v>246</v>
      </c>
      <c r="B2002" s="14" t="s">
        <v>247</v>
      </c>
      <c r="C2002" s="34">
        <v>42850</v>
      </c>
      <c r="D2002" s="15">
        <v>41220</v>
      </c>
      <c r="E2002" s="15">
        <v>41120</v>
      </c>
      <c r="F2002" s="15">
        <v>50</v>
      </c>
      <c r="G2002" s="15">
        <v>0</v>
      </c>
      <c r="H2002" s="15">
        <v>0</v>
      </c>
      <c r="I2002" s="15">
        <v>50</v>
      </c>
      <c r="J2002" s="15">
        <v>3131.73</v>
      </c>
      <c r="K2002" s="15">
        <v>0</v>
      </c>
      <c r="L2002" s="15">
        <v>110</v>
      </c>
      <c r="M2002" s="15">
        <v>245</v>
      </c>
      <c r="N2002" s="15">
        <v>1000</v>
      </c>
      <c r="O2002" s="15">
        <v>30506.23</v>
      </c>
      <c r="P2002" s="15">
        <v>0</v>
      </c>
      <c r="Q2002" s="15">
        <v>530</v>
      </c>
      <c r="R2002" s="15">
        <v>14670.5</v>
      </c>
      <c r="S2002" s="15">
        <v>41120</v>
      </c>
      <c r="T2002" s="15">
        <v>4358.62</v>
      </c>
      <c r="U2002" s="15">
        <v>0</v>
      </c>
      <c r="V2002" s="15">
        <v>228.11</v>
      </c>
      <c r="W2002" s="15">
        <v>44706.73</v>
      </c>
      <c r="X2002" s="16">
        <v>420</v>
      </c>
      <c r="Y2002" s="16">
        <v>2405</v>
      </c>
      <c r="Z2002" s="16">
        <v>0</v>
      </c>
      <c r="AA2002" s="16">
        <v>0</v>
      </c>
      <c r="AB2002" s="16">
        <v>2825</v>
      </c>
      <c r="AC2002" s="16">
        <v>0</v>
      </c>
      <c r="AD2002" s="15">
        <v>0</v>
      </c>
      <c r="AE2002" s="15">
        <v>29844.5</v>
      </c>
      <c r="AF2002" s="17">
        <v>-11.73</v>
      </c>
      <c r="AG2002" s="17">
        <v>0</v>
      </c>
      <c r="AH2002" s="17">
        <v>0</v>
      </c>
      <c r="AI2002" s="17">
        <v>0</v>
      </c>
      <c r="AJ2002" s="17">
        <v>0</v>
      </c>
      <c r="AK2002" s="17">
        <v>0</v>
      </c>
      <c r="AL2002" s="18">
        <v>597</v>
      </c>
      <c r="AM2002" s="18">
        <v>614</v>
      </c>
      <c r="AN2002" s="35">
        <v>42853</v>
      </c>
      <c r="AO2002" s="35">
        <v>42851</v>
      </c>
      <c r="AP2002" s="23" t="s">
        <v>50</v>
      </c>
      <c r="AQ2002" s="36">
        <v>42851.788634259261</v>
      </c>
      <c r="AR2002" s="20" t="s">
        <v>71</v>
      </c>
      <c r="AS2002" s="25" t="s">
        <v>50</v>
      </c>
      <c r="AT2002" s="37">
        <v>42852.415972222225</v>
      </c>
      <c r="AU2002" s="21" t="s">
        <v>51</v>
      </c>
    </row>
    <row r="2003" spans="1:47" x14ac:dyDescent="0.2">
      <c r="A2003" s="4" t="s">
        <v>246</v>
      </c>
      <c r="B2003" s="14" t="s">
        <v>247</v>
      </c>
      <c r="C2003" s="34">
        <v>42851</v>
      </c>
      <c r="D2003" s="15">
        <v>31860</v>
      </c>
      <c r="E2003" s="15">
        <v>31460</v>
      </c>
      <c r="F2003" s="15">
        <v>50</v>
      </c>
      <c r="G2003" s="15">
        <v>0</v>
      </c>
      <c r="H2003" s="15">
        <v>0</v>
      </c>
      <c r="I2003" s="15">
        <v>350</v>
      </c>
      <c r="J2003" s="15">
        <v>3042.66</v>
      </c>
      <c r="K2003" s="15">
        <v>0</v>
      </c>
      <c r="L2003" s="15">
        <v>245</v>
      </c>
      <c r="M2003" s="15">
        <v>75</v>
      </c>
      <c r="N2003" s="15">
        <v>1100</v>
      </c>
      <c r="O2003" s="15">
        <v>23973.56</v>
      </c>
      <c r="P2003" s="15">
        <v>0</v>
      </c>
      <c r="Q2003" s="15">
        <v>640</v>
      </c>
      <c r="R2003" s="15">
        <v>11709.1</v>
      </c>
      <c r="S2003" s="15">
        <v>31460</v>
      </c>
      <c r="T2003" s="15">
        <v>4642.67</v>
      </c>
      <c r="U2003" s="15">
        <v>0</v>
      </c>
      <c r="V2003" s="15">
        <v>219.99</v>
      </c>
      <c r="W2003" s="15">
        <v>35222.660000000003</v>
      </c>
      <c r="X2003" s="16">
        <v>250</v>
      </c>
      <c r="Y2003" s="16">
        <v>2075</v>
      </c>
      <c r="Z2003" s="16">
        <v>0</v>
      </c>
      <c r="AA2003" s="16">
        <v>1750</v>
      </c>
      <c r="AB2003" s="16">
        <v>575</v>
      </c>
      <c r="AC2003" s="16">
        <v>0</v>
      </c>
      <c r="AD2003" s="15">
        <v>0</v>
      </c>
      <c r="AE2003" s="15">
        <v>21185.9</v>
      </c>
      <c r="AF2003" s="17">
        <v>-6.64</v>
      </c>
      <c r="AG2003" s="17">
        <v>0</v>
      </c>
      <c r="AH2003" s="17">
        <v>0</v>
      </c>
      <c r="AI2003" s="17">
        <v>0</v>
      </c>
      <c r="AJ2003" s="17">
        <v>0</v>
      </c>
      <c r="AK2003" s="17">
        <v>0</v>
      </c>
      <c r="AL2003" s="18">
        <v>496</v>
      </c>
      <c r="AM2003" s="18">
        <v>501</v>
      </c>
      <c r="AN2003" s="35">
        <v>42857</v>
      </c>
      <c r="AO2003" s="35">
        <v>42852</v>
      </c>
      <c r="AP2003" s="23" t="s">
        <v>50</v>
      </c>
      <c r="AQ2003" s="36">
        <v>42852.794317129628</v>
      </c>
      <c r="AR2003" s="20" t="s">
        <v>71</v>
      </c>
      <c r="AS2003" s="25" t="s">
        <v>50</v>
      </c>
      <c r="AT2003" s="37">
        <v>42853.463414351849</v>
      </c>
      <c r="AU2003" s="21" t="s">
        <v>51</v>
      </c>
    </row>
    <row r="2004" spans="1:47" x14ac:dyDescent="0.2">
      <c r="A2004" s="4" t="s">
        <v>246</v>
      </c>
      <c r="B2004" s="14" t="s">
        <v>247</v>
      </c>
      <c r="C2004" s="34">
        <v>42852</v>
      </c>
      <c r="D2004" s="15">
        <v>34520</v>
      </c>
      <c r="E2004" s="15">
        <v>34270</v>
      </c>
      <c r="F2004" s="15">
        <v>0</v>
      </c>
      <c r="G2004" s="15">
        <v>0</v>
      </c>
      <c r="H2004" s="15">
        <v>0</v>
      </c>
      <c r="I2004" s="15">
        <v>250</v>
      </c>
      <c r="J2004" s="15">
        <v>2382.33</v>
      </c>
      <c r="K2004" s="15">
        <v>0</v>
      </c>
      <c r="L2004" s="15">
        <v>285</v>
      </c>
      <c r="M2004" s="15">
        <v>330</v>
      </c>
      <c r="N2004" s="15">
        <v>3000</v>
      </c>
      <c r="O2004" s="15">
        <v>26231.53</v>
      </c>
      <c r="P2004" s="15">
        <v>0</v>
      </c>
      <c r="Q2004" s="15">
        <v>1215</v>
      </c>
      <c r="R2004" s="15">
        <v>13070.8</v>
      </c>
      <c r="S2004" s="15">
        <v>34270</v>
      </c>
      <c r="T2004" s="15">
        <v>6051.25</v>
      </c>
      <c r="U2004" s="15">
        <v>0</v>
      </c>
      <c r="V2004" s="15">
        <v>196.08</v>
      </c>
      <c r="W2004" s="15">
        <v>37517.33</v>
      </c>
      <c r="X2004" s="16">
        <v>440</v>
      </c>
      <c r="Y2004" s="16">
        <v>1875</v>
      </c>
      <c r="Z2004" s="16">
        <v>0</v>
      </c>
      <c r="AA2004" s="16">
        <v>0</v>
      </c>
      <c r="AB2004" s="16">
        <v>2315</v>
      </c>
      <c r="AC2004" s="16">
        <v>0</v>
      </c>
      <c r="AD2004" s="15">
        <v>0</v>
      </c>
      <c r="AE2004" s="15">
        <v>25549.200000000001</v>
      </c>
      <c r="AF2004" s="17">
        <v>-15.06</v>
      </c>
      <c r="AG2004" s="17">
        <v>0</v>
      </c>
      <c r="AH2004" s="17">
        <v>0</v>
      </c>
      <c r="AI2004" s="17">
        <v>0</v>
      </c>
      <c r="AJ2004" s="17">
        <v>0</v>
      </c>
      <c r="AK2004" s="17">
        <v>0</v>
      </c>
      <c r="AL2004" s="18">
        <v>508</v>
      </c>
      <c r="AM2004" s="18">
        <v>520</v>
      </c>
      <c r="AN2004" s="35">
        <v>42858</v>
      </c>
      <c r="AO2004" s="35">
        <v>42853</v>
      </c>
      <c r="AP2004" s="23" t="s">
        <v>50</v>
      </c>
      <c r="AQ2004" s="36">
        <v>42855.847418981481</v>
      </c>
      <c r="AR2004" s="20" t="s">
        <v>51</v>
      </c>
      <c r="AS2004" s="25" t="s">
        <v>50</v>
      </c>
      <c r="AT2004" s="37">
        <v>42857.468946759262</v>
      </c>
      <c r="AU2004" s="21" t="s">
        <v>51</v>
      </c>
    </row>
    <row r="2005" spans="1:47" x14ac:dyDescent="0.2">
      <c r="A2005" s="4" t="s">
        <v>246</v>
      </c>
      <c r="B2005" s="14" t="s">
        <v>247</v>
      </c>
      <c r="C2005" s="34">
        <v>42853</v>
      </c>
      <c r="D2005" s="15">
        <v>40070</v>
      </c>
      <c r="E2005" s="15">
        <v>39370</v>
      </c>
      <c r="F2005" s="15">
        <v>50</v>
      </c>
      <c r="G2005" s="15">
        <v>0</v>
      </c>
      <c r="H2005" s="15">
        <v>0</v>
      </c>
      <c r="I2005" s="15">
        <v>650</v>
      </c>
      <c r="J2005" s="15">
        <v>3440.97</v>
      </c>
      <c r="K2005" s="15">
        <v>20</v>
      </c>
      <c r="L2005" s="15">
        <v>160</v>
      </c>
      <c r="M2005" s="15">
        <v>125</v>
      </c>
      <c r="N2005" s="15">
        <v>3300</v>
      </c>
      <c r="O2005" s="15">
        <v>29032.18</v>
      </c>
      <c r="P2005" s="15">
        <v>0</v>
      </c>
      <c r="Q2005" s="15">
        <v>30</v>
      </c>
      <c r="R2005" s="15">
        <v>18053.79</v>
      </c>
      <c r="S2005" s="15">
        <v>39370</v>
      </c>
      <c r="T2005" s="15">
        <v>7500.9</v>
      </c>
      <c r="U2005" s="15">
        <v>0</v>
      </c>
      <c r="V2005" s="15">
        <v>245.07</v>
      </c>
      <c r="W2005" s="15">
        <v>43815.97</v>
      </c>
      <c r="X2005" s="16">
        <v>190</v>
      </c>
      <c r="Y2005" s="16">
        <v>1550</v>
      </c>
      <c r="Z2005" s="16">
        <v>0</v>
      </c>
      <c r="AA2005" s="16">
        <v>950</v>
      </c>
      <c r="AB2005" s="16">
        <v>790</v>
      </c>
      <c r="AC2005" s="16">
        <v>0</v>
      </c>
      <c r="AD2005" s="15">
        <v>0</v>
      </c>
      <c r="AE2005" s="15">
        <v>26076.21</v>
      </c>
      <c r="AF2005" s="17">
        <v>-0.68</v>
      </c>
      <c r="AG2005" s="17">
        <v>0</v>
      </c>
      <c r="AH2005" s="17">
        <v>0</v>
      </c>
      <c r="AI2005" s="17">
        <v>0</v>
      </c>
      <c r="AJ2005" s="17">
        <v>0</v>
      </c>
      <c r="AK2005" s="17">
        <v>0</v>
      </c>
      <c r="AL2005" s="18">
        <v>585</v>
      </c>
      <c r="AM2005" s="18">
        <v>601</v>
      </c>
      <c r="AN2005" s="35">
        <v>42859</v>
      </c>
      <c r="AO2005" s="35">
        <v>42854</v>
      </c>
      <c r="AP2005" s="23" t="s">
        <v>50</v>
      </c>
      <c r="AQ2005" s="36">
        <v>42857.660150462965</v>
      </c>
      <c r="AR2005" s="20" t="s">
        <v>71</v>
      </c>
      <c r="AS2005" s="25" t="s">
        <v>50</v>
      </c>
      <c r="AT2005" s="37">
        <v>42857.881354166668</v>
      </c>
      <c r="AU2005" s="21" t="s">
        <v>51</v>
      </c>
    </row>
    <row r="2006" spans="1:47" x14ac:dyDescent="0.2">
      <c r="A2006" s="4" t="s">
        <v>246</v>
      </c>
      <c r="B2006" s="14" t="s">
        <v>247</v>
      </c>
      <c r="C2006" s="34">
        <v>42854</v>
      </c>
      <c r="D2006" s="15">
        <v>19200</v>
      </c>
      <c r="E2006" s="15">
        <v>18950</v>
      </c>
      <c r="F2006" s="15">
        <v>0</v>
      </c>
      <c r="G2006" s="15">
        <v>0</v>
      </c>
      <c r="H2006" s="15">
        <v>0</v>
      </c>
      <c r="I2006" s="15">
        <v>250</v>
      </c>
      <c r="J2006" s="15">
        <v>1498.8</v>
      </c>
      <c r="K2006" s="15">
        <v>0</v>
      </c>
      <c r="L2006" s="15">
        <v>120</v>
      </c>
      <c r="M2006" s="15">
        <v>140</v>
      </c>
      <c r="N2006" s="15">
        <v>200</v>
      </c>
      <c r="O2006" s="15">
        <v>13127.2</v>
      </c>
      <c r="P2006" s="15">
        <v>0</v>
      </c>
      <c r="Q2006" s="15">
        <v>955</v>
      </c>
      <c r="R2006" s="15">
        <v>7076.6</v>
      </c>
      <c r="S2006" s="15">
        <v>18950</v>
      </c>
      <c r="T2006" s="15">
        <v>2093.7399999999998</v>
      </c>
      <c r="U2006" s="15">
        <v>0</v>
      </c>
      <c r="V2006" s="15">
        <v>115.06</v>
      </c>
      <c r="W2006" s="15">
        <v>20958.8</v>
      </c>
      <c r="X2006" s="16">
        <v>130</v>
      </c>
      <c r="Y2006" s="16">
        <v>680</v>
      </c>
      <c r="Z2006" s="16">
        <v>0</v>
      </c>
      <c r="AA2006" s="16">
        <v>460</v>
      </c>
      <c r="AB2006" s="16">
        <v>350</v>
      </c>
      <c r="AC2006" s="16">
        <v>0</v>
      </c>
      <c r="AD2006" s="15">
        <v>0</v>
      </c>
      <c r="AE2006" s="15">
        <v>11718.4</v>
      </c>
      <c r="AF2006" s="17">
        <v>0</v>
      </c>
      <c r="AG2006" s="17">
        <v>0</v>
      </c>
      <c r="AH2006" s="17">
        <v>0</v>
      </c>
      <c r="AI2006" s="17">
        <v>-955</v>
      </c>
      <c r="AJ2006" s="17">
        <v>0</v>
      </c>
      <c r="AK2006" s="17">
        <v>0</v>
      </c>
      <c r="AL2006" s="18">
        <v>258</v>
      </c>
      <c r="AM2006" s="18">
        <v>278</v>
      </c>
      <c r="AN2006" s="35">
        <v>42859</v>
      </c>
      <c r="AO2006" s="35">
        <v>42857</v>
      </c>
      <c r="AP2006" s="23" t="s">
        <v>50</v>
      </c>
      <c r="AQ2006" s="36">
        <v>42857.839016203703</v>
      </c>
      <c r="AR2006" s="20" t="s">
        <v>71</v>
      </c>
      <c r="AS2006" s="25" t="s">
        <v>50</v>
      </c>
      <c r="AT2006" s="37">
        <v>42857.881354166668</v>
      </c>
      <c r="AU2006" s="21" t="s">
        <v>51</v>
      </c>
    </row>
    <row r="2007" spans="1:47" x14ac:dyDescent="0.2">
      <c r="A2007" s="4" t="s">
        <v>248</v>
      </c>
      <c r="B2007" s="14" t="s">
        <v>249</v>
      </c>
      <c r="C2007" s="34">
        <v>42826</v>
      </c>
      <c r="D2007" s="15">
        <v>6710</v>
      </c>
      <c r="E2007" s="15">
        <v>6710</v>
      </c>
      <c r="F2007" s="15">
        <v>0</v>
      </c>
      <c r="G2007" s="15">
        <v>0</v>
      </c>
      <c r="H2007" s="15">
        <v>0</v>
      </c>
      <c r="I2007" s="15">
        <v>0</v>
      </c>
      <c r="J2007" s="15">
        <v>87.6</v>
      </c>
      <c r="K2007" s="15">
        <v>0</v>
      </c>
      <c r="L2007" s="15">
        <v>195</v>
      </c>
      <c r="M2007" s="15">
        <v>0</v>
      </c>
      <c r="N2007" s="15">
        <v>1000</v>
      </c>
      <c r="O2007" s="15">
        <v>7895.4</v>
      </c>
      <c r="P2007" s="15">
        <v>0</v>
      </c>
      <c r="Q2007" s="15">
        <v>0</v>
      </c>
      <c r="R2007" s="15">
        <v>97.2</v>
      </c>
      <c r="S2007" s="15">
        <v>6710</v>
      </c>
      <c r="T2007" s="15">
        <v>1264.1099999999999</v>
      </c>
      <c r="U2007" s="15">
        <v>0</v>
      </c>
      <c r="V2007" s="15">
        <v>18.489999999999998</v>
      </c>
      <c r="W2007" s="15">
        <v>6992.6</v>
      </c>
      <c r="X2007" s="16">
        <v>0</v>
      </c>
      <c r="Y2007" s="16">
        <v>0</v>
      </c>
      <c r="Z2007" s="16">
        <v>0</v>
      </c>
      <c r="AA2007" s="16">
        <v>0</v>
      </c>
      <c r="AB2007" s="16">
        <v>0</v>
      </c>
      <c r="AC2007" s="16">
        <v>0</v>
      </c>
      <c r="AD2007" s="15">
        <v>0</v>
      </c>
      <c r="AE2007" s="15">
        <v>7612.8</v>
      </c>
      <c r="AF2007" s="17">
        <v>0</v>
      </c>
      <c r="AG2007" s="17">
        <v>0</v>
      </c>
      <c r="AH2007" s="17">
        <v>0</v>
      </c>
      <c r="AI2007" s="17">
        <v>0</v>
      </c>
      <c r="AJ2007" s="17">
        <v>0</v>
      </c>
      <c r="AK2007" s="17">
        <v>0</v>
      </c>
      <c r="AL2007" s="18">
        <v>67</v>
      </c>
      <c r="AM2007" s="18">
        <v>69</v>
      </c>
      <c r="AN2007" s="35">
        <v>42830</v>
      </c>
      <c r="AO2007" s="35">
        <v>42827</v>
      </c>
      <c r="AP2007" s="23" t="s">
        <v>50</v>
      </c>
      <c r="AQ2007" s="36">
        <v>42829.448958333334</v>
      </c>
      <c r="AR2007" s="20" t="s">
        <v>51</v>
      </c>
      <c r="AS2007" s="25" t="s">
        <v>50</v>
      </c>
      <c r="AT2007" s="37">
        <v>42850.879733796297</v>
      </c>
      <c r="AU2007" s="21" t="s">
        <v>57</v>
      </c>
    </row>
    <row r="2008" spans="1:47" x14ac:dyDescent="0.2">
      <c r="A2008" s="4" t="s">
        <v>248</v>
      </c>
      <c r="B2008" s="14" t="s">
        <v>249</v>
      </c>
      <c r="C2008" s="34">
        <v>42827</v>
      </c>
      <c r="D2008" s="15">
        <v>4310</v>
      </c>
      <c r="E2008" s="15">
        <v>4310</v>
      </c>
      <c r="F2008" s="15">
        <v>0</v>
      </c>
      <c r="G2008" s="15">
        <v>0</v>
      </c>
      <c r="H2008" s="15">
        <v>0</v>
      </c>
      <c r="I2008" s="15">
        <v>0</v>
      </c>
      <c r="J2008" s="15">
        <v>0</v>
      </c>
      <c r="K2008" s="15">
        <v>0</v>
      </c>
      <c r="L2008" s="15">
        <v>165</v>
      </c>
      <c r="M2008" s="15">
        <v>495</v>
      </c>
      <c r="N2008" s="15">
        <v>0</v>
      </c>
      <c r="O2008" s="15">
        <v>4580</v>
      </c>
      <c r="P2008" s="15">
        <v>100</v>
      </c>
      <c r="Q2008" s="15">
        <v>0</v>
      </c>
      <c r="R2008" s="15">
        <v>290</v>
      </c>
      <c r="S2008" s="15">
        <v>4310</v>
      </c>
      <c r="T2008" s="15">
        <v>616.83000000000004</v>
      </c>
      <c r="U2008" s="15">
        <v>0</v>
      </c>
      <c r="V2008" s="15">
        <v>43.17</v>
      </c>
      <c r="W2008" s="15">
        <v>4970</v>
      </c>
      <c r="X2008" s="16">
        <v>0</v>
      </c>
      <c r="Y2008" s="16">
        <v>0</v>
      </c>
      <c r="Z2008" s="16">
        <v>0</v>
      </c>
      <c r="AA2008" s="16">
        <v>0</v>
      </c>
      <c r="AB2008" s="16">
        <v>0</v>
      </c>
      <c r="AC2008" s="16">
        <v>0</v>
      </c>
      <c r="AD2008" s="15">
        <v>0</v>
      </c>
      <c r="AE2008" s="15">
        <v>3920</v>
      </c>
      <c r="AF2008" s="17">
        <v>-1.71</v>
      </c>
      <c r="AG2008" s="17">
        <v>0</v>
      </c>
      <c r="AH2008" s="17">
        <v>0</v>
      </c>
      <c r="AI2008" s="17">
        <v>0</v>
      </c>
      <c r="AJ2008" s="17">
        <v>0</v>
      </c>
      <c r="AK2008" s="17">
        <v>0</v>
      </c>
      <c r="AL2008" s="18">
        <v>51</v>
      </c>
      <c r="AM2008" s="18">
        <v>52</v>
      </c>
      <c r="AN2008" s="35">
        <v>42830</v>
      </c>
      <c r="AO2008" s="35">
        <v>42828</v>
      </c>
      <c r="AP2008" s="23" t="s">
        <v>50</v>
      </c>
      <c r="AQ2008" s="36">
        <v>42829.552245370367</v>
      </c>
      <c r="AR2008" s="20" t="s">
        <v>51</v>
      </c>
      <c r="AS2008" s="25" t="s">
        <v>50</v>
      </c>
      <c r="AT2008" s="37">
        <v>42850.879733796297</v>
      </c>
      <c r="AU2008" s="21" t="s">
        <v>57</v>
      </c>
    </row>
    <row r="2009" spans="1:47" x14ac:dyDescent="0.2">
      <c r="A2009" s="4" t="s">
        <v>248</v>
      </c>
      <c r="B2009" s="14" t="s">
        <v>249</v>
      </c>
      <c r="C2009" s="34">
        <v>42828</v>
      </c>
      <c r="D2009" s="15">
        <v>6735</v>
      </c>
      <c r="E2009" s="15">
        <v>6685</v>
      </c>
      <c r="F2009" s="15">
        <v>0</v>
      </c>
      <c r="G2009" s="15">
        <v>0</v>
      </c>
      <c r="H2009" s="15">
        <v>0</v>
      </c>
      <c r="I2009" s="15">
        <v>50</v>
      </c>
      <c r="J2009" s="15">
        <v>200.7</v>
      </c>
      <c r="K2009" s="15">
        <v>0</v>
      </c>
      <c r="L2009" s="15">
        <v>200</v>
      </c>
      <c r="M2009" s="15">
        <v>10</v>
      </c>
      <c r="N2009" s="15">
        <v>1000</v>
      </c>
      <c r="O2009" s="15">
        <v>6855.7</v>
      </c>
      <c r="P2009" s="15">
        <v>0</v>
      </c>
      <c r="Q2009" s="15">
        <v>75</v>
      </c>
      <c r="R2009" s="15">
        <v>1215</v>
      </c>
      <c r="S2009" s="15">
        <v>6685</v>
      </c>
      <c r="T2009" s="15">
        <v>1433.84</v>
      </c>
      <c r="U2009" s="15">
        <v>0</v>
      </c>
      <c r="V2009" s="15">
        <v>26.86</v>
      </c>
      <c r="W2009" s="15">
        <v>7145.7</v>
      </c>
      <c r="X2009" s="16">
        <v>0</v>
      </c>
      <c r="Y2009" s="16">
        <v>0</v>
      </c>
      <c r="Z2009" s="16">
        <v>0</v>
      </c>
      <c r="AA2009" s="16">
        <v>0</v>
      </c>
      <c r="AB2009" s="16">
        <v>0</v>
      </c>
      <c r="AC2009" s="16">
        <v>0</v>
      </c>
      <c r="AD2009" s="15">
        <v>0</v>
      </c>
      <c r="AE2009" s="15">
        <v>6445</v>
      </c>
      <c r="AF2009" s="17">
        <v>-0.44</v>
      </c>
      <c r="AG2009" s="17">
        <v>0</v>
      </c>
      <c r="AH2009" s="17">
        <v>0</v>
      </c>
      <c r="AI2009" s="17">
        <v>0</v>
      </c>
      <c r="AJ2009" s="17">
        <v>0</v>
      </c>
      <c r="AK2009" s="17">
        <v>0</v>
      </c>
      <c r="AL2009" s="18">
        <v>112</v>
      </c>
      <c r="AM2009" s="18">
        <v>113</v>
      </c>
      <c r="AN2009" s="35">
        <v>42832</v>
      </c>
      <c r="AO2009" s="35">
        <v>42829</v>
      </c>
      <c r="AP2009" s="23" t="s">
        <v>50</v>
      </c>
      <c r="AQ2009" s="36">
        <v>42830.877395833333</v>
      </c>
      <c r="AR2009" s="20" t="s">
        <v>51</v>
      </c>
      <c r="AS2009" s="25" t="s">
        <v>50</v>
      </c>
      <c r="AT2009" s="37">
        <v>42850.879733796297</v>
      </c>
      <c r="AU2009" s="21" t="s">
        <v>57</v>
      </c>
    </row>
    <row r="2010" spans="1:47" x14ac:dyDescent="0.2">
      <c r="A2010" s="4" t="s">
        <v>248</v>
      </c>
      <c r="B2010" s="14" t="s">
        <v>249</v>
      </c>
      <c r="C2010" s="34">
        <v>42829</v>
      </c>
      <c r="D2010" s="15">
        <v>9745</v>
      </c>
      <c r="E2010" s="15">
        <v>9695</v>
      </c>
      <c r="F2010" s="15">
        <v>0</v>
      </c>
      <c r="G2010" s="15">
        <v>0</v>
      </c>
      <c r="H2010" s="15">
        <v>0</v>
      </c>
      <c r="I2010" s="15">
        <v>50</v>
      </c>
      <c r="J2010" s="15">
        <v>805.56</v>
      </c>
      <c r="K2010" s="15">
        <v>0</v>
      </c>
      <c r="L2010" s="15">
        <v>190</v>
      </c>
      <c r="M2010" s="15">
        <v>55</v>
      </c>
      <c r="N2010" s="15">
        <v>0</v>
      </c>
      <c r="O2010" s="15">
        <v>8890.6</v>
      </c>
      <c r="P2010" s="15">
        <v>0</v>
      </c>
      <c r="Q2010" s="15">
        <v>0</v>
      </c>
      <c r="R2010" s="15">
        <v>1904.96</v>
      </c>
      <c r="S2010" s="15">
        <v>9695</v>
      </c>
      <c r="T2010" s="15">
        <v>1031.83</v>
      </c>
      <c r="U2010" s="15">
        <v>0</v>
      </c>
      <c r="V2010" s="15">
        <v>68.73</v>
      </c>
      <c r="W2010" s="15">
        <v>10795.56</v>
      </c>
      <c r="X2010" s="16">
        <v>0</v>
      </c>
      <c r="Y2010" s="16">
        <v>0</v>
      </c>
      <c r="Z2010" s="16">
        <v>0</v>
      </c>
      <c r="AA2010" s="16">
        <v>0</v>
      </c>
      <c r="AB2010" s="16">
        <v>0</v>
      </c>
      <c r="AC2010" s="16">
        <v>0</v>
      </c>
      <c r="AD2010" s="15">
        <v>0</v>
      </c>
      <c r="AE2010" s="15">
        <v>7840.04</v>
      </c>
      <c r="AF2010" s="17">
        <v>0</v>
      </c>
      <c r="AG2010" s="17">
        <v>0</v>
      </c>
      <c r="AH2010" s="17">
        <v>0</v>
      </c>
      <c r="AI2010" s="17">
        <v>0</v>
      </c>
      <c r="AJ2010" s="17">
        <v>0</v>
      </c>
      <c r="AK2010" s="17">
        <v>0</v>
      </c>
      <c r="AL2010" s="18">
        <v>101</v>
      </c>
      <c r="AM2010" s="18">
        <v>106</v>
      </c>
      <c r="AN2010" s="35">
        <v>42835</v>
      </c>
      <c r="AO2010" s="35">
        <v>42830</v>
      </c>
      <c r="AP2010" s="23" t="s">
        <v>50</v>
      </c>
      <c r="AQ2010" s="36">
        <v>42834.920578703706</v>
      </c>
      <c r="AR2010" s="20" t="s">
        <v>51</v>
      </c>
      <c r="AS2010" s="25" t="s">
        <v>50</v>
      </c>
      <c r="AT2010" s="37">
        <v>42850.879733796297</v>
      </c>
      <c r="AU2010" s="21" t="s">
        <v>57</v>
      </c>
    </row>
    <row r="2011" spans="1:47" x14ac:dyDescent="0.2">
      <c r="A2011" s="4" t="s">
        <v>248</v>
      </c>
      <c r="B2011" s="14" t="s">
        <v>249</v>
      </c>
      <c r="C2011" s="34">
        <v>42830</v>
      </c>
      <c r="D2011" s="15">
        <v>12900</v>
      </c>
      <c r="E2011" s="15">
        <v>12700</v>
      </c>
      <c r="F2011" s="15">
        <v>0</v>
      </c>
      <c r="G2011" s="15">
        <v>0</v>
      </c>
      <c r="H2011" s="15">
        <v>0</v>
      </c>
      <c r="I2011" s="15">
        <v>200</v>
      </c>
      <c r="J2011" s="15">
        <v>62.76</v>
      </c>
      <c r="K2011" s="15">
        <v>0</v>
      </c>
      <c r="L2011" s="15">
        <v>250</v>
      </c>
      <c r="M2011" s="15">
        <v>865</v>
      </c>
      <c r="N2011" s="15">
        <v>1500</v>
      </c>
      <c r="O2011" s="15">
        <v>7990</v>
      </c>
      <c r="P2011" s="15">
        <v>0</v>
      </c>
      <c r="Q2011" s="15">
        <v>2355</v>
      </c>
      <c r="R2011" s="15">
        <v>5232.76</v>
      </c>
      <c r="S2011" s="15">
        <v>12700</v>
      </c>
      <c r="T2011" s="15">
        <v>2800.7</v>
      </c>
      <c r="U2011" s="15">
        <v>0</v>
      </c>
      <c r="V2011" s="15">
        <v>77.06</v>
      </c>
      <c r="W2011" s="15">
        <v>14077.76</v>
      </c>
      <c r="X2011" s="16">
        <v>0</v>
      </c>
      <c r="Y2011" s="16">
        <v>0</v>
      </c>
      <c r="Z2011" s="16">
        <v>0</v>
      </c>
      <c r="AA2011" s="16">
        <v>0</v>
      </c>
      <c r="AB2011" s="16">
        <v>0</v>
      </c>
      <c r="AC2011" s="16">
        <v>0</v>
      </c>
      <c r="AD2011" s="15">
        <v>0</v>
      </c>
      <c r="AE2011" s="15">
        <v>6812.24</v>
      </c>
      <c r="AF2011" s="17">
        <v>-31.76</v>
      </c>
      <c r="AG2011" s="17">
        <v>0</v>
      </c>
      <c r="AH2011" s="17">
        <v>0</v>
      </c>
      <c r="AI2011" s="17">
        <v>0</v>
      </c>
      <c r="AJ2011" s="17">
        <v>0</v>
      </c>
      <c r="AK2011" s="17">
        <v>0</v>
      </c>
      <c r="AL2011" s="18">
        <v>164</v>
      </c>
      <c r="AM2011" s="18">
        <v>172</v>
      </c>
      <c r="AN2011" s="35">
        <v>42835</v>
      </c>
      <c r="AO2011" s="35">
        <v>42832</v>
      </c>
      <c r="AP2011" s="23" t="s">
        <v>50</v>
      </c>
      <c r="AQ2011" s="36">
        <v>42834.972361111111</v>
      </c>
      <c r="AR2011" s="20" t="s">
        <v>51</v>
      </c>
      <c r="AS2011" s="25" t="s">
        <v>50</v>
      </c>
      <c r="AT2011" s="37">
        <v>42850.879733796297</v>
      </c>
      <c r="AU2011" s="21" t="s">
        <v>57</v>
      </c>
    </row>
    <row r="2012" spans="1:47" x14ac:dyDescent="0.2">
      <c r="A2012" s="4" t="s">
        <v>248</v>
      </c>
      <c r="B2012" s="14" t="s">
        <v>249</v>
      </c>
      <c r="C2012" s="34">
        <v>42832</v>
      </c>
      <c r="D2012" s="15">
        <v>21585</v>
      </c>
      <c r="E2012" s="15">
        <v>21485</v>
      </c>
      <c r="F2012" s="15">
        <v>0</v>
      </c>
      <c r="G2012" s="15">
        <v>0</v>
      </c>
      <c r="H2012" s="15">
        <v>0</v>
      </c>
      <c r="I2012" s="15">
        <v>100</v>
      </c>
      <c r="J2012" s="15">
        <v>1401.75</v>
      </c>
      <c r="K2012" s="15">
        <v>0</v>
      </c>
      <c r="L2012" s="15">
        <v>640</v>
      </c>
      <c r="M2012" s="15">
        <v>360</v>
      </c>
      <c r="N2012" s="15">
        <v>1000</v>
      </c>
      <c r="O2012" s="15">
        <v>16632</v>
      </c>
      <c r="P2012" s="15">
        <v>180</v>
      </c>
      <c r="Q2012" s="15">
        <v>3345</v>
      </c>
      <c r="R2012" s="15">
        <v>4829.75</v>
      </c>
      <c r="S2012" s="15">
        <v>21485</v>
      </c>
      <c r="T2012" s="15">
        <v>3344.63</v>
      </c>
      <c r="U2012" s="15">
        <v>0</v>
      </c>
      <c r="V2012" s="15">
        <v>157.12</v>
      </c>
      <c r="W2012" s="15">
        <v>23986.75</v>
      </c>
      <c r="X2012" s="16">
        <v>0</v>
      </c>
      <c r="Y2012" s="16">
        <v>0</v>
      </c>
      <c r="Z2012" s="16">
        <v>0</v>
      </c>
      <c r="AA2012" s="16">
        <v>0</v>
      </c>
      <c r="AB2012" s="16">
        <v>0</v>
      </c>
      <c r="AC2012" s="16">
        <v>0</v>
      </c>
      <c r="AD2012" s="15">
        <v>0</v>
      </c>
      <c r="AE2012" s="15">
        <v>14230.25</v>
      </c>
      <c r="AF2012" s="17">
        <v>-80.02</v>
      </c>
      <c r="AG2012" s="17">
        <v>0</v>
      </c>
      <c r="AH2012" s="17">
        <v>0</v>
      </c>
      <c r="AI2012" s="17">
        <v>0</v>
      </c>
      <c r="AJ2012" s="17">
        <v>0</v>
      </c>
      <c r="AK2012" s="17">
        <v>0</v>
      </c>
      <c r="AL2012" s="18">
        <v>276</v>
      </c>
      <c r="AM2012" s="18">
        <v>284</v>
      </c>
      <c r="AN2012" s="35">
        <v>42837</v>
      </c>
      <c r="AO2012" s="35">
        <v>42833</v>
      </c>
      <c r="AP2012" s="23" t="s">
        <v>50</v>
      </c>
      <c r="AQ2012" s="36">
        <v>42835.658032407409</v>
      </c>
      <c r="AR2012" s="20" t="s">
        <v>51</v>
      </c>
      <c r="AS2012" s="25" t="s">
        <v>50</v>
      </c>
      <c r="AT2012" s="37">
        <v>42850.879733796297</v>
      </c>
      <c r="AU2012" s="21" t="s">
        <v>57</v>
      </c>
    </row>
    <row r="2013" spans="1:47" x14ac:dyDescent="0.2">
      <c r="A2013" s="4" t="s">
        <v>248</v>
      </c>
      <c r="B2013" s="14" t="s">
        <v>249</v>
      </c>
      <c r="C2013" s="34">
        <v>42833</v>
      </c>
      <c r="D2013" s="15">
        <v>10280</v>
      </c>
      <c r="E2013" s="15">
        <v>10130</v>
      </c>
      <c r="F2013" s="15">
        <v>0</v>
      </c>
      <c r="G2013" s="15">
        <v>0</v>
      </c>
      <c r="H2013" s="15">
        <v>0</v>
      </c>
      <c r="I2013" s="15">
        <v>150</v>
      </c>
      <c r="J2013" s="15">
        <v>126.3</v>
      </c>
      <c r="K2013" s="15">
        <v>0</v>
      </c>
      <c r="L2013" s="15">
        <v>320</v>
      </c>
      <c r="M2013" s="15">
        <v>315</v>
      </c>
      <c r="N2013" s="15">
        <v>0</v>
      </c>
      <c r="O2013" s="15">
        <v>8091.3</v>
      </c>
      <c r="P2013" s="15">
        <v>0</v>
      </c>
      <c r="Q2013" s="15">
        <v>0</v>
      </c>
      <c r="R2013" s="15">
        <v>2950</v>
      </c>
      <c r="S2013" s="15">
        <v>10130</v>
      </c>
      <c r="T2013" s="15">
        <v>861.5</v>
      </c>
      <c r="U2013" s="15">
        <v>0</v>
      </c>
      <c r="V2013" s="15">
        <v>49.8</v>
      </c>
      <c r="W2013" s="15">
        <v>11041.3</v>
      </c>
      <c r="X2013" s="16">
        <v>0</v>
      </c>
      <c r="Y2013" s="16">
        <v>0</v>
      </c>
      <c r="Z2013" s="16">
        <v>0</v>
      </c>
      <c r="AA2013" s="16">
        <v>0</v>
      </c>
      <c r="AB2013" s="16">
        <v>0</v>
      </c>
      <c r="AC2013" s="16">
        <v>0</v>
      </c>
      <c r="AD2013" s="15">
        <v>0</v>
      </c>
      <c r="AE2013" s="15">
        <v>7330</v>
      </c>
      <c r="AF2013" s="17">
        <v>0</v>
      </c>
      <c r="AG2013" s="17">
        <v>0</v>
      </c>
      <c r="AH2013" s="17">
        <v>0</v>
      </c>
      <c r="AI2013" s="17">
        <v>0</v>
      </c>
      <c r="AJ2013" s="17">
        <v>0</v>
      </c>
      <c r="AK2013" s="17">
        <v>0</v>
      </c>
      <c r="AL2013" s="18">
        <v>109</v>
      </c>
      <c r="AM2013" s="18">
        <v>119</v>
      </c>
      <c r="AN2013" s="35">
        <v>42837</v>
      </c>
      <c r="AO2013" s="35">
        <v>42835</v>
      </c>
      <c r="AP2013" s="23" t="s">
        <v>50</v>
      </c>
      <c r="AQ2013" s="36">
        <v>42836.592002314814</v>
      </c>
      <c r="AR2013" s="20" t="s">
        <v>51</v>
      </c>
      <c r="AS2013" s="25" t="s">
        <v>50</v>
      </c>
      <c r="AT2013" s="37">
        <v>42850.879733796297</v>
      </c>
      <c r="AU2013" s="21" t="s">
        <v>57</v>
      </c>
    </row>
    <row r="2014" spans="1:47" x14ac:dyDescent="0.2">
      <c r="A2014" s="4" t="s">
        <v>248</v>
      </c>
      <c r="B2014" s="14" t="s">
        <v>249</v>
      </c>
      <c r="C2014" s="34">
        <v>42834</v>
      </c>
      <c r="D2014" s="15">
        <v>6925</v>
      </c>
      <c r="E2014" s="15">
        <v>6925</v>
      </c>
      <c r="F2014" s="15">
        <v>0</v>
      </c>
      <c r="G2014" s="15">
        <v>0</v>
      </c>
      <c r="H2014" s="15">
        <v>0</v>
      </c>
      <c r="I2014" s="15">
        <v>0</v>
      </c>
      <c r="J2014" s="15">
        <v>11.1</v>
      </c>
      <c r="K2014" s="15">
        <v>0</v>
      </c>
      <c r="L2014" s="15">
        <v>150</v>
      </c>
      <c r="M2014" s="15">
        <v>375</v>
      </c>
      <c r="N2014" s="15">
        <v>0</v>
      </c>
      <c r="O2014" s="15">
        <v>5641.1</v>
      </c>
      <c r="P2014" s="15">
        <v>0</v>
      </c>
      <c r="Q2014" s="15">
        <v>1195</v>
      </c>
      <c r="R2014" s="15">
        <v>625</v>
      </c>
      <c r="S2014" s="15">
        <v>6925</v>
      </c>
      <c r="T2014" s="15">
        <v>501.03</v>
      </c>
      <c r="U2014" s="15">
        <v>0</v>
      </c>
      <c r="V2014" s="15">
        <v>35.07</v>
      </c>
      <c r="W2014" s="15">
        <v>7461.1</v>
      </c>
      <c r="X2014" s="16">
        <v>0</v>
      </c>
      <c r="Y2014" s="16">
        <v>0</v>
      </c>
      <c r="Z2014" s="16">
        <v>0</v>
      </c>
      <c r="AA2014" s="16">
        <v>0</v>
      </c>
      <c r="AB2014" s="16">
        <v>0</v>
      </c>
      <c r="AC2014" s="16">
        <v>0</v>
      </c>
      <c r="AD2014" s="15">
        <v>0</v>
      </c>
      <c r="AE2014" s="15">
        <v>5105</v>
      </c>
      <c r="AF2014" s="17">
        <v>-21.73</v>
      </c>
      <c r="AG2014" s="17">
        <v>0</v>
      </c>
      <c r="AH2014" s="17">
        <v>0</v>
      </c>
      <c r="AI2014" s="17">
        <v>0</v>
      </c>
      <c r="AJ2014" s="17">
        <v>0</v>
      </c>
      <c r="AK2014" s="17">
        <v>0</v>
      </c>
      <c r="AL2014" s="18">
        <v>72</v>
      </c>
      <c r="AM2014" s="18">
        <v>74</v>
      </c>
      <c r="AN2014" s="35">
        <v>42837</v>
      </c>
      <c r="AO2014" s="35">
        <v>42835</v>
      </c>
      <c r="AP2014" s="23" t="s">
        <v>50</v>
      </c>
      <c r="AQ2014" s="36">
        <v>42836.592951388891</v>
      </c>
      <c r="AR2014" s="20" t="s">
        <v>51</v>
      </c>
      <c r="AS2014" s="25" t="s">
        <v>50</v>
      </c>
      <c r="AT2014" s="37">
        <v>42850.879733796297</v>
      </c>
      <c r="AU2014" s="21" t="s">
        <v>57</v>
      </c>
    </row>
    <row r="2015" spans="1:47" x14ac:dyDescent="0.2">
      <c r="A2015" s="4" t="s">
        <v>248</v>
      </c>
      <c r="B2015" s="14" t="s">
        <v>249</v>
      </c>
      <c r="C2015" s="34">
        <v>42835</v>
      </c>
      <c r="D2015" s="15">
        <v>8420</v>
      </c>
      <c r="E2015" s="15">
        <v>8420</v>
      </c>
      <c r="F2015" s="15">
        <v>0</v>
      </c>
      <c r="G2015" s="15">
        <v>0</v>
      </c>
      <c r="H2015" s="15">
        <v>0</v>
      </c>
      <c r="I2015" s="15">
        <v>0</v>
      </c>
      <c r="J2015" s="15">
        <v>95.01</v>
      </c>
      <c r="K2015" s="15">
        <v>0</v>
      </c>
      <c r="L2015" s="15">
        <v>240</v>
      </c>
      <c r="M2015" s="15">
        <v>20</v>
      </c>
      <c r="N2015" s="15">
        <v>0</v>
      </c>
      <c r="O2015" s="15">
        <v>6298</v>
      </c>
      <c r="P2015" s="15">
        <v>0</v>
      </c>
      <c r="Q2015" s="15">
        <v>0</v>
      </c>
      <c r="R2015" s="15">
        <v>2477.0100000000002</v>
      </c>
      <c r="S2015" s="15">
        <v>8420</v>
      </c>
      <c r="T2015" s="15">
        <v>331.78</v>
      </c>
      <c r="U2015" s="15">
        <v>0</v>
      </c>
      <c r="V2015" s="15">
        <v>23.23</v>
      </c>
      <c r="W2015" s="15">
        <v>8775.01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  <c r="AD2015" s="15">
        <v>0</v>
      </c>
      <c r="AE2015" s="15">
        <v>5942.99</v>
      </c>
      <c r="AF2015" s="17">
        <v>0</v>
      </c>
      <c r="AG2015" s="17">
        <v>0</v>
      </c>
      <c r="AH2015" s="17">
        <v>0</v>
      </c>
      <c r="AI2015" s="17">
        <v>0</v>
      </c>
      <c r="AJ2015" s="17">
        <v>0</v>
      </c>
      <c r="AK2015" s="17">
        <v>0</v>
      </c>
      <c r="AL2015" s="18">
        <v>101</v>
      </c>
      <c r="AM2015" s="18">
        <v>106</v>
      </c>
      <c r="AN2015" s="35">
        <v>42842</v>
      </c>
      <c r="AO2015" s="35">
        <v>42836</v>
      </c>
      <c r="AP2015" s="23" t="s">
        <v>50</v>
      </c>
      <c r="AQ2015" s="36">
        <v>42837.462013888886</v>
      </c>
      <c r="AR2015" s="20" t="s">
        <v>51</v>
      </c>
      <c r="AS2015" s="25" t="s">
        <v>50</v>
      </c>
      <c r="AT2015" s="37">
        <v>42850.879733796297</v>
      </c>
      <c r="AU2015" s="21" t="s">
        <v>57</v>
      </c>
    </row>
    <row r="2016" spans="1:47" x14ac:dyDescent="0.2">
      <c r="A2016" s="4" t="s">
        <v>248</v>
      </c>
      <c r="B2016" s="14" t="s">
        <v>249</v>
      </c>
      <c r="C2016" s="34">
        <v>42836</v>
      </c>
      <c r="D2016" s="15">
        <v>5450</v>
      </c>
      <c r="E2016" s="15">
        <v>5350</v>
      </c>
      <c r="F2016" s="15">
        <v>0</v>
      </c>
      <c r="G2016" s="15">
        <v>0</v>
      </c>
      <c r="H2016" s="15">
        <v>0</v>
      </c>
      <c r="I2016" s="15">
        <v>100</v>
      </c>
      <c r="J2016" s="15">
        <v>55.8</v>
      </c>
      <c r="K2016" s="15">
        <v>0</v>
      </c>
      <c r="L2016" s="15">
        <v>105</v>
      </c>
      <c r="M2016" s="15">
        <v>60</v>
      </c>
      <c r="N2016" s="15">
        <v>100</v>
      </c>
      <c r="O2016" s="15">
        <v>4895.8</v>
      </c>
      <c r="P2016" s="15">
        <v>0</v>
      </c>
      <c r="Q2016" s="15">
        <v>0</v>
      </c>
      <c r="R2016" s="15">
        <v>875</v>
      </c>
      <c r="S2016" s="15">
        <v>5350</v>
      </c>
      <c r="T2016" s="15">
        <v>406.35</v>
      </c>
      <c r="U2016" s="15">
        <v>0</v>
      </c>
      <c r="V2016" s="15">
        <v>14.45</v>
      </c>
      <c r="W2016" s="15">
        <v>5670.8</v>
      </c>
      <c r="X2016" s="16">
        <v>0</v>
      </c>
      <c r="Y2016" s="16">
        <v>0</v>
      </c>
      <c r="Z2016" s="16">
        <v>0</v>
      </c>
      <c r="AA2016" s="16">
        <v>0</v>
      </c>
      <c r="AB2016" s="16">
        <v>0</v>
      </c>
      <c r="AC2016" s="16">
        <v>0</v>
      </c>
      <c r="AD2016" s="15">
        <v>0</v>
      </c>
      <c r="AE2016" s="15">
        <v>4675</v>
      </c>
      <c r="AF2016" s="17">
        <v>0</v>
      </c>
      <c r="AG2016" s="17">
        <v>0</v>
      </c>
      <c r="AH2016" s="17">
        <v>0</v>
      </c>
      <c r="AI2016" s="17">
        <v>0</v>
      </c>
      <c r="AJ2016" s="17">
        <v>0</v>
      </c>
      <c r="AK2016" s="17">
        <v>0</v>
      </c>
      <c r="AL2016" s="18">
        <v>60</v>
      </c>
      <c r="AM2016" s="18">
        <v>64</v>
      </c>
      <c r="AN2016" s="35">
        <v>42843</v>
      </c>
      <c r="AO2016" s="35">
        <v>42837</v>
      </c>
      <c r="AP2016" s="23" t="s">
        <v>50</v>
      </c>
      <c r="AQ2016" s="36">
        <v>42841.68949074074</v>
      </c>
      <c r="AR2016" s="20" t="s">
        <v>51</v>
      </c>
      <c r="AS2016" s="25" t="s">
        <v>50</v>
      </c>
      <c r="AT2016" s="37">
        <v>42850.879733796297</v>
      </c>
      <c r="AU2016" s="21" t="s">
        <v>57</v>
      </c>
    </row>
    <row r="2017" spans="1:47" x14ac:dyDescent="0.2">
      <c r="A2017" s="4" t="s">
        <v>248</v>
      </c>
      <c r="B2017" s="14" t="s">
        <v>249</v>
      </c>
      <c r="C2017" s="34">
        <v>42837</v>
      </c>
      <c r="D2017" s="15">
        <v>875</v>
      </c>
      <c r="E2017" s="15">
        <v>875</v>
      </c>
      <c r="F2017" s="15">
        <v>0</v>
      </c>
      <c r="G2017" s="15">
        <v>0</v>
      </c>
      <c r="H2017" s="15">
        <v>0</v>
      </c>
      <c r="I2017" s="15">
        <v>0</v>
      </c>
      <c r="J2017" s="15">
        <v>0</v>
      </c>
      <c r="K2017" s="15">
        <v>0</v>
      </c>
      <c r="L2017" s="15">
        <v>40</v>
      </c>
      <c r="M2017" s="15">
        <v>0</v>
      </c>
      <c r="N2017" s="15">
        <v>0</v>
      </c>
      <c r="O2017" s="15">
        <v>915</v>
      </c>
      <c r="P2017" s="15">
        <v>0</v>
      </c>
      <c r="Q2017" s="15">
        <v>0</v>
      </c>
      <c r="R2017" s="15">
        <v>0</v>
      </c>
      <c r="S2017" s="15">
        <v>875</v>
      </c>
      <c r="T2017" s="15">
        <v>37.380000000000003</v>
      </c>
      <c r="U2017" s="15">
        <v>0</v>
      </c>
      <c r="V2017" s="15">
        <v>2.62</v>
      </c>
      <c r="W2017" s="15">
        <v>915</v>
      </c>
      <c r="X2017" s="16">
        <v>0</v>
      </c>
      <c r="Y2017" s="16">
        <v>0</v>
      </c>
      <c r="Z2017" s="16">
        <v>0</v>
      </c>
      <c r="AA2017" s="16">
        <v>0</v>
      </c>
      <c r="AB2017" s="16">
        <v>0</v>
      </c>
      <c r="AC2017" s="16">
        <v>0</v>
      </c>
      <c r="AD2017" s="15">
        <v>0</v>
      </c>
      <c r="AE2017" s="15">
        <v>875</v>
      </c>
      <c r="AF2017" s="17">
        <v>0</v>
      </c>
      <c r="AG2017" s="17">
        <v>0</v>
      </c>
      <c r="AH2017" s="17">
        <v>0</v>
      </c>
      <c r="AI2017" s="17">
        <v>40</v>
      </c>
      <c r="AJ2017" s="17">
        <v>0</v>
      </c>
      <c r="AK2017" s="17">
        <v>0</v>
      </c>
      <c r="AL2017" s="18">
        <v>16</v>
      </c>
      <c r="AM2017" s="18">
        <v>16</v>
      </c>
      <c r="AN2017" s="35">
        <v>42844</v>
      </c>
      <c r="AO2017" s="35">
        <v>42838</v>
      </c>
      <c r="AP2017" s="23" t="s">
        <v>50</v>
      </c>
      <c r="AQ2017" s="36">
        <v>42842.577604166669</v>
      </c>
      <c r="AR2017" s="20" t="s">
        <v>51</v>
      </c>
      <c r="AS2017" s="25" t="s">
        <v>50</v>
      </c>
      <c r="AT2017" s="37">
        <v>42850.879733796297</v>
      </c>
      <c r="AU2017" s="21" t="s">
        <v>57</v>
      </c>
    </row>
    <row r="2018" spans="1:47" x14ac:dyDescent="0.2">
      <c r="A2018" s="4" t="s">
        <v>248</v>
      </c>
      <c r="B2018" s="14" t="s">
        <v>249</v>
      </c>
      <c r="C2018" s="34">
        <v>42842</v>
      </c>
      <c r="D2018" s="15">
        <v>10815</v>
      </c>
      <c r="E2018" s="15">
        <v>10765</v>
      </c>
      <c r="F2018" s="15">
        <v>0</v>
      </c>
      <c r="G2018" s="15">
        <v>0</v>
      </c>
      <c r="H2018" s="15">
        <v>0</v>
      </c>
      <c r="I2018" s="15">
        <v>50</v>
      </c>
      <c r="J2018" s="15">
        <v>2192.25</v>
      </c>
      <c r="K2018" s="15">
        <v>60</v>
      </c>
      <c r="L2018" s="15">
        <v>315</v>
      </c>
      <c r="M2018" s="15">
        <v>270</v>
      </c>
      <c r="N2018" s="15">
        <v>0</v>
      </c>
      <c r="O2018" s="15">
        <v>8966.5499999999993</v>
      </c>
      <c r="P2018" s="15">
        <v>0</v>
      </c>
      <c r="Q2018" s="15">
        <v>100</v>
      </c>
      <c r="R2018" s="15">
        <v>4585.7</v>
      </c>
      <c r="S2018" s="15">
        <v>10765</v>
      </c>
      <c r="T2018" s="15">
        <v>2701.63</v>
      </c>
      <c r="U2018" s="15">
        <v>0</v>
      </c>
      <c r="V2018" s="15">
        <v>185.62</v>
      </c>
      <c r="W2018" s="15">
        <v>13652.25</v>
      </c>
      <c r="X2018" s="16">
        <v>0</v>
      </c>
      <c r="Y2018" s="16">
        <v>0</v>
      </c>
      <c r="Z2018" s="16">
        <v>0</v>
      </c>
      <c r="AA2018" s="16">
        <v>0</v>
      </c>
      <c r="AB2018" s="16">
        <v>0</v>
      </c>
      <c r="AC2018" s="16">
        <v>0</v>
      </c>
      <c r="AD2018" s="15">
        <v>0</v>
      </c>
      <c r="AE2018" s="15">
        <v>6129.3</v>
      </c>
      <c r="AF2018" s="17">
        <v>-0.59</v>
      </c>
      <c r="AG2018" s="17">
        <v>0</v>
      </c>
      <c r="AH2018" s="17">
        <v>0</v>
      </c>
      <c r="AI2018" s="17">
        <v>-40</v>
      </c>
      <c r="AJ2018" s="17">
        <v>0</v>
      </c>
      <c r="AK2018" s="17">
        <v>0</v>
      </c>
      <c r="AL2018" s="18">
        <v>134</v>
      </c>
      <c r="AM2018" s="18">
        <v>135</v>
      </c>
      <c r="AN2018" s="35">
        <v>42845</v>
      </c>
      <c r="AO2018" s="35">
        <v>42843</v>
      </c>
      <c r="AP2018" s="23" t="s">
        <v>50</v>
      </c>
      <c r="AQ2018" s="36">
        <v>42844.358020833337</v>
      </c>
      <c r="AR2018" s="20" t="s">
        <v>51</v>
      </c>
      <c r="AS2018" s="25" t="s">
        <v>50</v>
      </c>
      <c r="AT2018" s="37">
        <v>42850.879733796297</v>
      </c>
      <c r="AU2018" s="21" t="s">
        <v>57</v>
      </c>
    </row>
    <row r="2019" spans="1:47" x14ac:dyDescent="0.2">
      <c r="A2019" s="4" t="s">
        <v>248</v>
      </c>
      <c r="B2019" s="14" t="s">
        <v>249</v>
      </c>
      <c r="C2019" s="34">
        <v>42843</v>
      </c>
      <c r="D2019" s="15">
        <v>16550</v>
      </c>
      <c r="E2019" s="15">
        <v>16500</v>
      </c>
      <c r="F2019" s="15">
        <v>0</v>
      </c>
      <c r="G2019" s="15">
        <v>0</v>
      </c>
      <c r="H2019" s="15">
        <v>0</v>
      </c>
      <c r="I2019" s="15">
        <v>50</v>
      </c>
      <c r="J2019" s="15">
        <v>340.08</v>
      </c>
      <c r="K2019" s="15">
        <v>0</v>
      </c>
      <c r="L2019" s="15">
        <v>460</v>
      </c>
      <c r="M2019" s="15">
        <v>90</v>
      </c>
      <c r="N2019" s="15">
        <v>0</v>
      </c>
      <c r="O2019" s="15">
        <v>14729.45</v>
      </c>
      <c r="P2019" s="15">
        <v>0</v>
      </c>
      <c r="Q2019" s="15">
        <v>220</v>
      </c>
      <c r="R2019" s="15">
        <v>2490.63</v>
      </c>
      <c r="S2019" s="15">
        <v>16500</v>
      </c>
      <c r="T2019" s="15">
        <v>881.85</v>
      </c>
      <c r="U2019" s="15">
        <v>0</v>
      </c>
      <c r="V2019" s="15">
        <v>58.23</v>
      </c>
      <c r="W2019" s="15">
        <v>17440.080000000002</v>
      </c>
      <c r="X2019" s="16">
        <v>0</v>
      </c>
      <c r="Y2019" s="16">
        <v>0</v>
      </c>
      <c r="Z2019" s="16">
        <v>0</v>
      </c>
      <c r="AA2019" s="16">
        <v>0</v>
      </c>
      <c r="AB2019" s="16">
        <v>0</v>
      </c>
      <c r="AC2019" s="16">
        <v>0</v>
      </c>
      <c r="AD2019" s="15">
        <v>0</v>
      </c>
      <c r="AE2019" s="15">
        <v>13839.37</v>
      </c>
      <c r="AF2019" s="17">
        <v>-1.29</v>
      </c>
      <c r="AG2019" s="17">
        <v>0</v>
      </c>
      <c r="AH2019" s="17">
        <v>0</v>
      </c>
      <c r="AI2019" s="17">
        <v>0</v>
      </c>
      <c r="AJ2019" s="17">
        <v>0</v>
      </c>
      <c r="AK2019" s="17">
        <v>0</v>
      </c>
      <c r="AL2019" s="18">
        <v>202</v>
      </c>
      <c r="AM2019" s="18">
        <v>215</v>
      </c>
      <c r="AN2019" s="35">
        <v>42846</v>
      </c>
      <c r="AO2019" s="35">
        <v>42844</v>
      </c>
      <c r="AP2019" s="23" t="s">
        <v>50</v>
      </c>
      <c r="AQ2019" s="36">
        <v>42845.41851851852</v>
      </c>
      <c r="AR2019" s="20" t="s">
        <v>51</v>
      </c>
      <c r="AS2019" s="25" t="s">
        <v>50</v>
      </c>
      <c r="AT2019" s="37">
        <v>42850.879733796297</v>
      </c>
      <c r="AU2019" s="21" t="s">
        <v>57</v>
      </c>
    </row>
    <row r="2020" spans="1:47" x14ac:dyDescent="0.2">
      <c r="A2020" s="4" t="s">
        <v>248</v>
      </c>
      <c r="B2020" s="14" t="s">
        <v>249</v>
      </c>
      <c r="C2020" s="34">
        <v>42844</v>
      </c>
      <c r="D2020" s="15">
        <v>9845</v>
      </c>
      <c r="E2020" s="15">
        <v>9745</v>
      </c>
      <c r="F2020" s="15">
        <v>0</v>
      </c>
      <c r="G2020" s="15">
        <v>0</v>
      </c>
      <c r="H2020" s="15">
        <v>0</v>
      </c>
      <c r="I2020" s="15">
        <v>100</v>
      </c>
      <c r="J2020" s="15">
        <v>32.4</v>
      </c>
      <c r="K2020" s="15">
        <v>0</v>
      </c>
      <c r="L2020" s="15">
        <v>160</v>
      </c>
      <c r="M2020" s="15">
        <v>0</v>
      </c>
      <c r="N2020" s="15">
        <v>1000</v>
      </c>
      <c r="O2020" s="15">
        <v>7360.1</v>
      </c>
      <c r="P2020" s="15">
        <v>65</v>
      </c>
      <c r="Q2020" s="15">
        <v>530</v>
      </c>
      <c r="R2020" s="15">
        <v>3082.3</v>
      </c>
      <c r="S2020" s="15">
        <v>9745</v>
      </c>
      <c r="T2020" s="15">
        <v>1279.81</v>
      </c>
      <c r="U2020" s="15">
        <v>0</v>
      </c>
      <c r="V2020" s="15">
        <v>12.59</v>
      </c>
      <c r="W2020" s="15">
        <v>10037.4</v>
      </c>
      <c r="X2020" s="16">
        <v>0</v>
      </c>
      <c r="Y2020" s="16">
        <v>0</v>
      </c>
      <c r="Z2020" s="16">
        <v>0</v>
      </c>
      <c r="AA2020" s="16">
        <v>0</v>
      </c>
      <c r="AB2020" s="16">
        <v>0</v>
      </c>
      <c r="AC2020" s="16">
        <v>0</v>
      </c>
      <c r="AD2020" s="15">
        <v>0</v>
      </c>
      <c r="AE2020" s="15">
        <v>7167.7</v>
      </c>
      <c r="AF2020" s="17">
        <v>-4.22</v>
      </c>
      <c r="AG2020" s="17">
        <v>0</v>
      </c>
      <c r="AH2020" s="17">
        <v>0</v>
      </c>
      <c r="AI2020" s="17">
        <v>0</v>
      </c>
      <c r="AJ2020" s="17">
        <v>0</v>
      </c>
      <c r="AK2020" s="17">
        <v>0</v>
      </c>
      <c r="AL2020" s="18">
        <v>118</v>
      </c>
      <c r="AM2020" s="18">
        <v>126</v>
      </c>
      <c r="AN2020" s="35">
        <v>42849</v>
      </c>
      <c r="AO2020" s="35">
        <v>42845</v>
      </c>
      <c r="AP2020" s="23" t="s">
        <v>50</v>
      </c>
      <c r="AQ2020" s="36">
        <v>42846.386423611111</v>
      </c>
      <c r="AR2020" s="20" t="s">
        <v>51</v>
      </c>
      <c r="AS2020" s="25" t="s">
        <v>50</v>
      </c>
      <c r="AT2020" s="37">
        <v>42850.879733796297</v>
      </c>
      <c r="AU2020" s="21" t="s">
        <v>57</v>
      </c>
    </row>
    <row r="2021" spans="1:47" x14ac:dyDescent="0.2">
      <c r="A2021" s="4" t="s">
        <v>248</v>
      </c>
      <c r="B2021" s="14" t="s">
        <v>249</v>
      </c>
      <c r="C2021" s="34">
        <v>42845</v>
      </c>
      <c r="D2021" s="15">
        <v>11745</v>
      </c>
      <c r="E2021" s="15">
        <v>11695</v>
      </c>
      <c r="F2021" s="15">
        <v>0</v>
      </c>
      <c r="G2021" s="15">
        <v>0</v>
      </c>
      <c r="H2021" s="15">
        <v>0</v>
      </c>
      <c r="I2021" s="15">
        <v>50</v>
      </c>
      <c r="J2021" s="15">
        <v>536.70000000000005</v>
      </c>
      <c r="K2021" s="15">
        <v>0</v>
      </c>
      <c r="L2021" s="15">
        <v>300</v>
      </c>
      <c r="M2021" s="15">
        <v>160</v>
      </c>
      <c r="N2021" s="15">
        <v>0</v>
      </c>
      <c r="O2021" s="15">
        <v>10188.200000000001</v>
      </c>
      <c r="P2021" s="15">
        <v>0</v>
      </c>
      <c r="Q2021" s="15">
        <v>0</v>
      </c>
      <c r="R2021" s="15">
        <v>2553.5</v>
      </c>
      <c r="S2021" s="15">
        <v>11695</v>
      </c>
      <c r="T2021" s="15">
        <v>981.49</v>
      </c>
      <c r="U2021" s="15">
        <v>0</v>
      </c>
      <c r="V2021" s="15">
        <v>65.209999999999994</v>
      </c>
      <c r="W2021" s="15">
        <v>12741.7</v>
      </c>
      <c r="X2021" s="16">
        <v>0</v>
      </c>
      <c r="Y2021" s="16">
        <v>0</v>
      </c>
      <c r="Z2021" s="16">
        <v>0</v>
      </c>
      <c r="AA2021" s="16">
        <v>0</v>
      </c>
      <c r="AB2021" s="16">
        <v>0</v>
      </c>
      <c r="AC2021" s="16">
        <v>0</v>
      </c>
      <c r="AD2021" s="15">
        <v>0</v>
      </c>
      <c r="AE2021" s="15">
        <v>9191.5</v>
      </c>
      <c r="AF2021" s="17">
        <v>0</v>
      </c>
      <c r="AG2021" s="17">
        <v>0</v>
      </c>
      <c r="AH2021" s="17">
        <v>0</v>
      </c>
      <c r="AI2021" s="17">
        <v>0</v>
      </c>
      <c r="AJ2021" s="17">
        <v>0</v>
      </c>
      <c r="AK2021" s="17">
        <v>0</v>
      </c>
      <c r="AL2021" s="18">
        <v>144</v>
      </c>
      <c r="AM2021" s="18">
        <v>150</v>
      </c>
      <c r="AN2021" s="35">
        <v>42850</v>
      </c>
      <c r="AO2021" s="35">
        <v>42846</v>
      </c>
      <c r="AP2021" s="23" t="s">
        <v>50</v>
      </c>
      <c r="AQ2021" s="36">
        <v>42848.850891203707</v>
      </c>
      <c r="AR2021" s="20" t="s">
        <v>51</v>
      </c>
      <c r="AS2021" s="25" t="s">
        <v>50</v>
      </c>
      <c r="AT2021" s="37">
        <v>42850.879733796297</v>
      </c>
      <c r="AU2021" s="21" t="s">
        <v>57</v>
      </c>
    </row>
    <row r="2022" spans="1:47" x14ac:dyDescent="0.2">
      <c r="A2022" s="4" t="s">
        <v>248</v>
      </c>
      <c r="B2022" s="14" t="s">
        <v>249</v>
      </c>
      <c r="C2022" s="34">
        <v>42846</v>
      </c>
      <c r="D2022" s="15">
        <v>11045</v>
      </c>
      <c r="E2022" s="15">
        <v>11045</v>
      </c>
      <c r="F2022" s="15">
        <v>0</v>
      </c>
      <c r="G2022" s="15">
        <v>0</v>
      </c>
      <c r="H2022" s="15">
        <v>0</v>
      </c>
      <c r="I2022" s="15">
        <v>0</v>
      </c>
      <c r="J2022" s="15">
        <v>261.3</v>
      </c>
      <c r="K2022" s="15">
        <v>0</v>
      </c>
      <c r="L2022" s="15">
        <v>220</v>
      </c>
      <c r="M2022" s="15">
        <v>125</v>
      </c>
      <c r="N2022" s="15">
        <v>300</v>
      </c>
      <c r="O2022" s="15">
        <v>9281.2999999999993</v>
      </c>
      <c r="P2022" s="15">
        <v>0</v>
      </c>
      <c r="Q2022" s="15">
        <v>0</v>
      </c>
      <c r="R2022" s="15">
        <v>2670</v>
      </c>
      <c r="S2022" s="15">
        <v>11045</v>
      </c>
      <c r="T2022" s="15">
        <v>866.64</v>
      </c>
      <c r="U2022" s="15">
        <v>0</v>
      </c>
      <c r="V2022" s="15">
        <v>39.659999999999997</v>
      </c>
      <c r="W2022" s="15">
        <v>11651.3</v>
      </c>
      <c r="X2022" s="16">
        <v>0</v>
      </c>
      <c r="Y2022" s="16">
        <v>0</v>
      </c>
      <c r="Z2022" s="16">
        <v>0</v>
      </c>
      <c r="AA2022" s="16">
        <v>0</v>
      </c>
      <c r="AB2022" s="16">
        <v>0</v>
      </c>
      <c r="AC2022" s="16">
        <v>0</v>
      </c>
      <c r="AD2022" s="15">
        <v>0</v>
      </c>
      <c r="AE2022" s="15">
        <v>8675</v>
      </c>
      <c r="AF2022" s="17">
        <v>0</v>
      </c>
      <c r="AG2022" s="17">
        <v>0</v>
      </c>
      <c r="AH2022" s="17">
        <v>0</v>
      </c>
      <c r="AI2022" s="17">
        <v>0</v>
      </c>
      <c r="AJ2022" s="17">
        <v>0</v>
      </c>
      <c r="AK2022" s="17">
        <v>0</v>
      </c>
      <c r="AL2022" s="18">
        <v>146</v>
      </c>
      <c r="AM2022" s="18">
        <v>147</v>
      </c>
      <c r="AN2022" s="35">
        <v>42851</v>
      </c>
      <c r="AO2022" s="35">
        <v>42847</v>
      </c>
      <c r="AP2022" s="23" t="s">
        <v>50</v>
      </c>
      <c r="AQ2022" s="36">
        <v>42849.743506944447</v>
      </c>
      <c r="AR2022" s="20" t="s">
        <v>71</v>
      </c>
      <c r="AS2022" s="25" t="s">
        <v>50</v>
      </c>
      <c r="AT2022" s="37">
        <v>42850.879733796297</v>
      </c>
      <c r="AU2022" s="21" t="s">
        <v>57</v>
      </c>
    </row>
    <row r="2023" spans="1:47" x14ac:dyDescent="0.2">
      <c r="A2023" s="4" t="s">
        <v>248</v>
      </c>
      <c r="B2023" s="14" t="s">
        <v>249</v>
      </c>
      <c r="C2023" s="34">
        <v>42847</v>
      </c>
      <c r="D2023" s="15">
        <v>8765</v>
      </c>
      <c r="E2023" s="15">
        <v>8765</v>
      </c>
      <c r="F2023" s="15">
        <v>0</v>
      </c>
      <c r="G2023" s="15">
        <v>0</v>
      </c>
      <c r="H2023" s="15">
        <v>0</v>
      </c>
      <c r="I2023" s="15">
        <v>0</v>
      </c>
      <c r="J2023" s="15">
        <v>120.9</v>
      </c>
      <c r="K2023" s="15">
        <v>0</v>
      </c>
      <c r="L2023" s="15">
        <v>550</v>
      </c>
      <c r="M2023" s="15">
        <v>120</v>
      </c>
      <c r="N2023" s="15">
        <v>0</v>
      </c>
      <c r="O2023" s="15">
        <v>8680.9</v>
      </c>
      <c r="P2023" s="15">
        <v>0</v>
      </c>
      <c r="Q2023" s="15">
        <v>650</v>
      </c>
      <c r="R2023" s="15">
        <v>225</v>
      </c>
      <c r="S2023" s="15">
        <v>8765</v>
      </c>
      <c r="T2023" s="15">
        <v>739.16</v>
      </c>
      <c r="U2023" s="15">
        <v>0</v>
      </c>
      <c r="V2023" s="15">
        <v>51.74</v>
      </c>
      <c r="W2023" s="15">
        <v>9555.9</v>
      </c>
      <c r="X2023" s="16">
        <v>0</v>
      </c>
      <c r="Y2023" s="16">
        <v>0</v>
      </c>
      <c r="Z2023" s="16">
        <v>0</v>
      </c>
      <c r="AA2023" s="16">
        <v>0</v>
      </c>
      <c r="AB2023" s="16">
        <v>0</v>
      </c>
      <c r="AC2023" s="16">
        <v>0</v>
      </c>
      <c r="AD2023" s="15">
        <v>0</v>
      </c>
      <c r="AE2023" s="15">
        <v>7890</v>
      </c>
      <c r="AF2023" s="17">
        <v>-11.82</v>
      </c>
      <c r="AG2023" s="17">
        <v>0</v>
      </c>
      <c r="AH2023" s="17">
        <v>0</v>
      </c>
      <c r="AI2023" s="17">
        <v>0</v>
      </c>
      <c r="AJ2023" s="17">
        <v>0</v>
      </c>
      <c r="AK2023" s="17">
        <v>0</v>
      </c>
      <c r="AL2023" s="18">
        <v>102</v>
      </c>
      <c r="AM2023" s="18">
        <v>105</v>
      </c>
      <c r="AN2023" s="35">
        <v>42851</v>
      </c>
      <c r="AO2023" s="35">
        <v>42849</v>
      </c>
      <c r="AP2023" s="23" t="s">
        <v>50</v>
      </c>
      <c r="AQ2023" s="36">
        <v>42850.426932870374</v>
      </c>
      <c r="AR2023" s="20" t="s">
        <v>51</v>
      </c>
      <c r="AS2023" s="25" t="s">
        <v>50</v>
      </c>
      <c r="AT2023" s="37">
        <v>42850.879733796297</v>
      </c>
      <c r="AU2023" s="21" t="s">
        <v>57</v>
      </c>
    </row>
    <row r="2024" spans="1:47" x14ac:dyDescent="0.2">
      <c r="A2024" s="4" t="s">
        <v>248</v>
      </c>
      <c r="B2024" s="14" t="s">
        <v>249</v>
      </c>
      <c r="C2024" s="34">
        <v>42848</v>
      </c>
      <c r="D2024" s="15">
        <v>5885</v>
      </c>
      <c r="E2024" s="15">
        <v>5885</v>
      </c>
      <c r="F2024" s="15">
        <v>0</v>
      </c>
      <c r="G2024" s="15">
        <v>0</v>
      </c>
      <c r="H2024" s="15">
        <v>0</v>
      </c>
      <c r="I2024" s="15">
        <v>0</v>
      </c>
      <c r="J2024" s="15">
        <v>0</v>
      </c>
      <c r="K2024" s="15">
        <v>0</v>
      </c>
      <c r="L2024" s="15">
        <v>275</v>
      </c>
      <c r="M2024" s="15">
        <v>25</v>
      </c>
      <c r="N2024" s="15">
        <v>100</v>
      </c>
      <c r="O2024" s="15">
        <v>4545</v>
      </c>
      <c r="P2024" s="15">
        <v>0</v>
      </c>
      <c r="Q2024" s="15">
        <v>1285</v>
      </c>
      <c r="R2024" s="15">
        <v>455</v>
      </c>
      <c r="S2024" s="15">
        <v>5885</v>
      </c>
      <c r="T2024" s="15">
        <v>380.37</v>
      </c>
      <c r="U2024" s="15">
        <v>0</v>
      </c>
      <c r="V2024" s="15">
        <v>19.63</v>
      </c>
      <c r="W2024" s="15">
        <v>6185</v>
      </c>
      <c r="X2024" s="16">
        <v>0</v>
      </c>
      <c r="Y2024" s="16">
        <v>0</v>
      </c>
      <c r="Z2024" s="16">
        <v>0</v>
      </c>
      <c r="AA2024" s="16">
        <v>0</v>
      </c>
      <c r="AB2024" s="16">
        <v>0</v>
      </c>
      <c r="AC2024" s="16">
        <v>0</v>
      </c>
      <c r="AD2024" s="15">
        <v>0</v>
      </c>
      <c r="AE2024" s="15">
        <v>4245</v>
      </c>
      <c r="AF2024" s="17">
        <v>-29.55</v>
      </c>
      <c r="AG2024" s="17">
        <v>0</v>
      </c>
      <c r="AH2024" s="17">
        <v>0</v>
      </c>
      <c r="AI2024" s="17">
        <v>0</v>
      </c>
      <c r="AJ2024" s="17">
        <v>0</v>
      </c>
      <c r="AK2024" s="17">
        <v>0</v>
      </c>
      <c r="AL2024" s="18">
        <v>74</v>
      </c>
      <c r="AM2024" s="18">
        <v>77</v>
      </c>
      <c r="AN2024" s="35">
        <v>42851</v>
      </c>
      <c r="AO2024" s="35">
        <v>42849</v>
      </c>
      <c r="AP2024" s="23" t="s">
        <v>50</v>
      </c>
      <c r="AQ2024" s="36">
        <v>42850.427372685182</v>
      </c>
      <c r="AR2024" s="20" t="s">
        <v>51</v>
      </c>
      <c r="AS2024" s="25" t="s">
        <v>50</v>
      </c>
      <c r="AT2024" s="37">
        <v>42850.879733796297</v>
      </c>
      <c r="AU2024" s="21" t="s">
        <v>57</v>
      </c>
    </row>
    <row r="2025" spans="1:47" x14ac:dyDescent="0.2">
      <c r="A2025" s="4" t="s">
        <v>248</v>
      </c>
      <c r="B2025" s="14" t="s">
        <v>249</v>
      </c>
      <c r="C2025" s="34">
        <v>42849</v>
      </c>
      <c r="D2025" s="15">
        <v>15500</v>
      </c>
      <c r="E2025" s="15">
        <v>15350</v>
      </c>
      <c r="F2025" s="15">
        <v>0</v>
      </c>
      <c r="G2025" s="15">
        <v>0</v>
      </c>
      <c r="H2025" s="15">
        <v>0</v>
      </c>
      <c r="I2025" s="15">
        <v>150</v>
      </c>
      <c r="J2025" s="15">
        <v>199.8</v>
      </c>
      <c r="K2025" s="15">
        <v>0</v>
      </c>
      <c r="L2025" s="15">
        <v>455</v>
      </c>
      <c r="M2025" s="15">
        <v>30</v>
      </c>
      <c r="N2025" s="15">
        <v>500</v>
      </c>
      <c r="O2025" s="15">
        <v>11694.8</v>
      </c>
      <c r="P2025" s="15">
        <v>0</v>
      </c>
      <c r="Q2025" s="15">
        <v>0</v>
      </c>
      <c r="R2025" s="15">
        <v>4990</v>
      </c>
      <c r="S2025" s="15">
        <v>15350</v>
      </c>
      <c r="T2025" s="15">
        <v>1290</v>
      </c>
      <c r="U2025" s="15">
        <v>0</v>
      </c>
      <c r="V2025" s="15">
        <v>44.8</v>
      </c>
      <c r="W2025" s="15">
        <v>16184.8</v>
      </c>
      <c r="X2025" s="16">
        <v>0</v>
      </c>
      <c r="Y2025" s="16">
        <v>0</v>
      </c>
      <c r="Z2025" s="16">
        <v>0</v>
      </c>
      <c r="AA2025" s="16">
        <v>0</v>
      </c>
      <c r="AB2025" s="16">
        <v>0</v>
      </c>
      <c r="AC2025" s="16">
        <v>0</v>
      </c>
      <c r="AD2025" s="15">
        <v>0</v>
      </c>
      <c r="AE2025" s="15">
        <v>11010</v>
      </c>
      <c r="AF2025" s="17">
        <v>0</v>
      </c>
      <c r="AG2025" s="17">
        <v>0</v>
      </c>
      <c r="AH2025" s="17">
        <v>0</v>
      </c>
      <c r="AI2025" s="17">
        <v>0</v>
      </c>
      <c r="AJ2025" s="17">
        <v>0</v>
      </c>
      <c r="AK2025" s="17">
        <v>0</v>
      </c>
      <c r="AL2025" s="18">
        <v>185</v>
      </c>
      <c r="AM2025" s="18">
        <v>195</v>
      </c>
      <c r="AN2025" s="35">
        <v>42852</v>
      </c>
      <c r="AO2025" s="35">
        <v>42850</v>
      </c>
      <c r="AP2025" s="23" t="s">
        <v>50</v>
      </c>
      <c r="AQ2025" s="36">
        <v>42851.41678240741</v>
      </c>
      <c r="AR2025" s="20" t="s">
        <v>71</v>
      </c>
      <c r="AS2025" s="25" t="s">
        <v>50</v>
      </c>
      <c r="AT2025" s="37">
        <v>42851.483703703707</v>
      </c>
      <c r="AU2025" s="21" t="s">
        <v>51</v>
      </c>
    </row>
    <row r="2026" spans="1:47" x14ac:dyDescent="0.2">
      <c r="A2026" s="4" t="s">
        <v>248</v>
      </c>
      <c r="B2026" s="14" t="s">
        <v>249</v>
      </c>
      <c r="C2026" s="34">
        <v>42850</v>
      </c>
      <c r="D2026" s="15">
        <v>12160</v>
      </c>
      <c r="E2026" s="15">
        <v>12110</v>
      </c>
      <c r="F2026" s="15">
        <v>0</v>
      </c>
      <c r="G2026" s="15">
        <v>0</v>
      </c>
      <c r="H2026" s="15">
        <v>0</v>
      </c>
      <c r="I2026" s="15">
        <v>50</v>
      </c>
      <c r="J2026" s="15">
        <v>575.54999999999995</v>
      </c>
      <c r="K2026" s="15">
        <v>20</v>
      </c>
      <c r="L2026" s="15">
        <v>395</v>
      </c>
      <c r="M2026" s="15">
        <v>120</v>
      </c>
      <c r="N2026" s="15">
        <v>100</v>
      </c>
      <c r="O2026" s="15">
        <v>10820.7</v>
      </c>
      <c r="P2026" s="15">
        <v>0</v>
      </c>
      <c r="Q2026" s="15">
        <v>435</v>
      </c>
      <c r="R2026" s="15">
        <v>2114.85</v>
      </c>
      <c r="S2026" s="15">
        <v>12110</v>
      </c>
      <c r="T2026" s="15">
        <v>1187.9000000000001</v>
      </c>
      <c r="U2026" s="15">
        <v>0</v>
      </c>
      <c r="V2026" s="15">
        <v>72.650000000000006</v>
      </c>
      <c r="W2026" s="15">
        <v>13270.55</v>
      </c>
      <c r="X2026" s="16">
        <v>0</v>
      </c>
      <c r="Y2026" s="16">
        <v>0</v>
      </c>
      <c r="Z2026" s="16">
        <v>0</v>
      </c>
      <c r="AA2026" s="16">
        <v>0</v>
      </c>
      <c r="AB2026" s="16">
        <v>0</v>
      </c>
      <c r="AC2026" s="16">
        <v>0</v>
      </c>
      <c r="AD2026" s="15">
        <v>0</v>
      </c>
      <c r="AE2026" s="15">
        <v>9710.15</v>
      </c>
      <c r="AF2026" s="17">
        <v>-2.56</v>
      </c>
      <c r="AG2026" s="17">
        <v>0</v>
      </c>
      <c r="AH2026" s="17">
        <v>0</v>
      </c>
      <c r="AI2026" s="17">
        <v>0</v>
      </c>
      <c r="AJ2026" s="17">
        <v>0</v>
      </c>
      <c r="AK2026" s="17">
        <v>0</v>
      </c>
      <c r="AL2026" s="18">
        <v>144</v>
      </c>
      <c r="AM2026" s="18">
        <v>149</v>
      </c>
      <c r="AN2026" s="35">
        <v>42853</v>
      </c>
      <c r="AO2026" s="35">
        <v>42851</v>
      </c>
      <c r="AP2026" s="23" t="s">
        <v>50</v>
      </c>
      <c r="AQ2026" s="36">
        <v>42851.792129629626</v>
      </c>
      <c r="AR2026" s="20" t="s">
        <v>71</v>
      </c>
      <c r="AS2026" s="25" t="s">
        <v>50</v>
      </c>
      <c r="AT2026" s="37">
        <v>42852.415972222225</v>
      </c>
      <c r="AU2026" s="21" t="s">
        <v>51</v>
      </c>
    </row>
    <row r="2027" spans="1:47" x14ac:dyDescent="0.2">
      <c r="A2027" s="4" t="s">
        <v>248</v>
      </c>
      <c r="B2027" s="14" t="s">
        <v>249</v>
      </c>
      <c r="C2027" s="34">
        <v>42851</v>
      </c>
      <c r="D2027" s="15">
        <v>9085</v>
      </c>
      <c r="E2027" s="15">
        <v>9035</v>
      </c>
      <c r="F2027" s="15">
        <v>0</v>
      </c>
      <c r="G2027" s="15">
        <v>0</v>
      </c>
      <c r="H2027" s="15">
        <v>0</v>
      </c>
      <c r="I2027" s="15">
        <v>50</v>
      </c>
      <c r="J2027" s="15">
        <v>344.55</v>
      </c>
      <c r="K2027" s="15">
        <v>0</v>
      </c>
      <c r="L2027" s="15">
        <v>295</v>
      </c>
      <c r="M2027" s="15">
        <v>60</v>
      </c>
      <c r="N2027" s="15">
        <v>600</v>
      </c>
      <c r="O2027" s="15">
        <v>7694.55</v>
      </c>
      <c r="P2027" s="15">
        <v>0</v>
      </c>
      <c r="Q2027" s="15">
        <v>715</v>
      </c>
      <c r="R2027" s="15">
        <v>1975</v>
      </c>
      <c r="S2027" s="15">
        <v>9035</v>
      </c>
      <c r="T2027" s="15">
        <v>1303.78</v>
      </c>
      <c r="U2027" s="15">
        <v>0</v>
      </c>
      <c r="V2027" s="15">
        <v>45.77</v>
      </c>
      <c r="W2027" s="15">
        <v>9784.5499999999993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16">
        <v>0</v>
      </c>
      <c r="AD2027" s="15">
        <v>0</v>
      </c>
      <c r="AE2027" s="15">
        <v>6995</v>
      </c>
      <c r="AF2027" s="17">
        <v>-4.21</v>
      </c>
      <c r="AG2027" s="17">
        <v>0</v>
      </c>
      <c r="AH2027" s="17">
        <v>0</v>
      </c>
      <c r="AI2027" s="17">
        <v>0</v>
      </c>
      <c r="AJ2027" s="17">
        <v>0</v>
      </c>
      <c r="AK2027" s="17">
        <v>0</v>
      </c>
      <c r="AL2027" s="18">
        <v>113</v>
      </c>
      <c r="AM2027" s="18">
        <v>119</v>
      </c>
      <c r="AN2027" s="35">
        <v>42857</v>
      </c>
      <c r="AO2027" s="35">
        <v>42852</v>
      </c>
      <c r="AP2027" s="23" t="s">
        <v>50</v>
      </c>
      <c r="AQ2027" s="36">
        <v>42852.803854166668</v>
      </c>
      <c r="AR2027" s="20" t="s">
        <v>71</v>
      </c>
      <c r="AS2027" s="25" t="s">
        <v>50</v>
      </c>
      <c r="AT2027" s="37">
        <v>42853.463414351849</v>
      </c>
      <c r="AU2027" s="21" t="s">
        <v>51</v>
      </c>
    </row>
    <row r="2028" spans="1:47" x14ac:dyDescent="0.2">
      <c r="A2028" s="4" t="s">
        <v>248</v>
      </c>
      <c r="B2028" s="14" t="s">
        <v>249</v>
      </c>
      <c r="C2028" s="34">
        <v>42852</v>
      </c>
      <c r="D2028" s="15">
        <v>12215</v>
      </c>
      <c r="E2028" s="15">
        <v>12215</v>
      </c>
      <c r="F2028" s="15">
        <v>0</v>
      </c>
      <c r="G2028" s="15">
        <v>0</v>
      </c>
      <c r="H2028" s="15">
        <v>0</v>
      </c>
      <c r="I2028" s="15">
        <v>0</v>
      </c>
      <c r="J2028" s="15">
        <v>788.7</v>
      </c>
      <c r="K2028" s="15">
        <v>0</v>
      </c>
      <c r="L2028" s="15">
        <v>310</v>
      </c>
      <c r="M2028" s="15">
        <v>170</v>
      </c>
      <c r="N2028" s="15">
        <v>1100</v>
      </c>
      <c r="O2028" s="15">
        <v>8834.5</v>
      </c>
      <c r="P2028" s="15">
        <v>0</v>
      </c>
      <c r="Q2028" s="15">
        <v>1265</v>
      </c>
      <c r="R2028" s="15">
        <v>4484.2</v>
      </c>
      <c r="S2028" s="15">
        <v>12215</v>
      </c>
      <c r="T2028" s="15">
        <v>2285.6999999999998</v>
      </c>
      <c r="U2028" s="15">
        <v>0</v>
      </c>
      <c r="V2028" s="15">
        <v>83</v>
      </c>
      <c r="W2028" s="15">
        <v>13483.7</v>
      </c>
      <c r="X2028" s="16">
        <v>0</v>
      </c>
      <c r="Y2028" s="16">
        <v>0</v>
      </c>
      <c r="Z2028" s="16">
        <v>0</v>
      </c>
      <c r="AA2028" s="16">
        <v>0</v>
      </c>
      <c r="AB2028" s="16">
        <v>0</v>
      </c>
      <c r="AC2028" s="16">
        <v>0</v>
      </c>
      <c r="AD2028" s="15">
        <v>0</v>
      </c>
      <c r="AE2028" s="15">
        <v>7565.8</v>
      </c>
      <c r="AF2028" s="17">
        <v>-23.01</v>
      </c>
      <c r="AG2028" s="17">
        <v>0</v>
      </c>
      <c r="AH2028" s="17">
        <v>0</v>
      </c>
      <c r="AI2028" s="17">
        <v>0</v>
      </c>
      <c r="AJ2028" s="17">
        <v>0</v>
      </c>
      <c r="AK2028" s="17">
        <v>0</v>
      </c>
      <c r="AL2028" s="18">
        <v>163</v>
      </c>
      <c r="AM2028" s="18">
        <v>165</v>
      </c>
      <c r="AN2028" s="35">
        <v>42858</v>
      </c>
      <c r="AO2028" s="35">
        <v>42853</v>
      </c>
      <c r="AP2028" s="23" t="s">
        <v>50</v>
      </c>
      <c r="AQ2028" s="36">
        <v>42855.849756944444</v>
      </c>
      <c r="AR2028" s="20" t="s">
        <v>51</v>
      </c>
      <c r="AS2028" s="25" t="s">
        <v>50</v>
      </c>
      <c r="AT2028" s="37">
        <v>42857.468946759262</v>
      </c>
      <c r="AU2028" s="21" t="s">
        <v>51</v>
      </c>
    </row>
    <row r="2029" spans="1:47" x14ac:dyDescent="0.2">
      <c r="A2029" s="4" t="s">
        <v>248</v>
      </c>
      <c r="B2029" s="14" t="s">
        <v>249</v>
      </c>
      <c r="C2029" s="34">
        <v>42853</v>
      </c>
      <c r="D2029" s="15">
        <v>14080</v>
      </c>
      <c r="E2029" s="15">
        <v>14080</v>
      </c>
      <c r="F2029" s="15">
        <v>0</v>
      </c>
      <c r="G2029" s="15">
        <v>0</v>
      </c>
      <c r="H2029" s="15">
        <v>0</v>
      </c>
      <c r="I2029" s="15">
        <v>0</v>
      </c>
      <c r="J2029" s="15">
        <v>1110.45</v>
      </c>
      <c r="K2029" s="15">
        <v>0</v>
      </c>
      <c r="L2029" s="15">
        <v>290</v>
      </c>
      <c r="M2029" s="15">
        <v>65</v>
      </c>
      <c r="N2029" s="15">
        <v>100</v>
      </c>
      <c r="O2029" s="15">
        <v>14005.45</v>
      </c>
      <c r="P2029" s="15">
        <v>0</v>
      </c>
      <c r="Q2029" s="15">
        <v>235</v>
      </c>
      <c r="R2029" s="15">
        <v>1405</v>
      </c>
      <c r="S2029" s="15">
        <v>14080</v>
      </c>
      <c r="T2029" s="15">
        <v>1469.58</v>
      </c>
      <c r="U2029" s="15">
        <v>0</v>
      </c>
      <c r="V2029" s="15">
        <v>95.87</v>
      </c>
      <c r="W2029" s="15">
        <v>15545.45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16">
        <v>0</v>
      </c>
      <c r="AD2029" s="15">
        <v>0</v>
      </c>
      <c r="AE2029" s="15">
        <v>12540</v>
      </c>
      <c r="AF2029" s="17">
        <v>-1.38</v>
      </c>
      <c r="AG2029" s="17">
        <v>0</v>
      </c>
      <c r="AH2029" s="17">
        <v>0</v>
      </c>
      <c r="AI2029" s="17">
        <v>0</v>
      </c>
      <c r="AJ2029" s="17">
        <v>0</v>
      </c>
      <c r="AK2029" s="17">
        <v>0</v>
      </c>
      <c r="AL2029" s="18">
        <v>170</v>
      </c>
      <c r="AM2029" s="18">
        <v>174</v>
      </c>
      <c r="AN2029" s="35">
        <v>42859</v>
      </c>
      <c r="AO2029" s="35">
        <v>42854</v>
      </c>
      <c r="AP2029" s="23" t="s">
        <v>50</v>
      </c>
      <c r="AQ2029" s="36">
        <v>42857.664143518516</v>
      </c>
      <c r="AR2029" s="20" t="s">
        <v>71</v>
      </c>
      <c r="AS2029" s="25" t="s">
        <v>50</v>
      </c>
      <c r="AT2029" s="37">
        <v>42857.881354166668</v>
      </c>
      <c r="AU2029" s="21" t="s">
        <v>51</v>
      </c>
    </row>
    <row r="2030" spans="1:47" x14ac:dyDescent="0.2">
      <c r="A2030" s="4" t="s">
        <v>248</v>
      </c>
      <c r="B2030" s="14" t="s">
        <v>249</v>
      </c>
      <c r="C2030" s="34">
        <v>42854</v>
      </c>
      <c r="D2030" s="15">
        <v>7195</v>
      </c>
      <c r="E2030" s="15">
        <v>7095</v>
      </c>
      <c r="F2030" s="15">
        <v>0</v>
      </c>
      <c r="G2030" s="15">
        <v>0</v>
      </c>
      <c r="H2030" s="15">
        <v>0</v>
      </c>
      <c r="I2030" s="15">
        <v>100</v>
      </c>
      <c r="J2030" s="15">
        <v>321.3</v>
      </c>
      <c r="K2030" s="15">
        <v>0</v>
      </c>
      <c r="L2030" s="15">
        <v>245</v>
      </c>
      <c r="M2030" s="15">
        <v>0</v>
      </c>
      <c r="N2030" s="15">
        <v>0</v>
      </c>
      <c r="O2030" s="15">
        <v>7636.3</v>
      </c>
      <c r="P2030" s="15">
        <v>45</v>
      </c>
      <c r="Q2030" s="15">
        <v>0</v>
      </c>
      <c r="R2030" s="15">
        <v>80</v>
      </c>
      <c r="S2030" s="15">
        <v>7095</v>
      </c>
      <c r="T2030" s="15">
        <v>629.25</v>
      </c>
      <c r="U2030" s="15">
        <v>0</v>
      </c>
      <c r="V2030" s="15">
        <v>37.049999999999997</v>
      </c>
      <c r="W2030" s="15">
        <v>7761.3</v>
      </c>
      <c r="X2030" s="16">
        <v>0</v>
      </c>
      <c r="Y2030" s="16">
        <v>0</v>
      </c>
      <c r="Z2030" s="16">
        <v>0</v>
      </c>
      <c r="AA2030" s="16">
        <v>0</v>
      </c>
      <c r="AB2030" s="16">
        <v>0</v>
      </c>
      <c r="AC2030" s="16">
        <v>0</v>
      </c>
      <c r="AD2030" s="15">
        <v>0</v>
      </c>
      <c r="AE2030" s="15">
        <v>7070</v>
      </c>
      <c r="AF2030" s="17">
        <v>-0.77</v>
      </c>
      <c r="AG2030" s="17">
        <v>0</v>
      </c>
      <c r="AH2030" s="17">
        <v>0</v>
      </c>
      <c r="AI2030" s="17">
        <v>0</v>
      </c>
      <c r="AJ2030" s="17">
        <v>0</v>
      </c>
      <c r="AK2030" s="17">
        <v>0</v>
      </c>
      <c r="AL2030" s="18">
        <v>99</v>
      </c>
      <c r="AM2030" s="18">
        <v>100</v>
      </c>
      <c r="AN2030" s="35">
        <v>42859</v>
      </c>
      <c r="AO2030" s="35">
        <v>42855</v>
      </c>
      <c r="AP2030" s="23" t="s">
        <v>50</v>
      </c>
      <c r="AQ2030" s="36">
        <v>42857.699108796296</v>
      </c>
      <c r="AR2030" s="20" t="s">
        <v>71</v>
      </c>
      <c r="AS2030" s="25" t="s">
        <v>50</v>
      </c>
      <c r="AT2030" s="37">
        <v>42857.881354166668</v>
      </c>
      <c r="AU2030" s="21" t="s">
        <v>51</v>
      </c>
    </row>
    <row r="2031" spans="1:47" x14ac:dyDescent="0.2">
      <c r="A2031" s="4" t="s">
        <v>248</v>
      </c>
      <c r="B2031" s="14" t="s">
        <v>249</v>
      </c>
      <c r="C2031" s="34">
        <v>42855</v>
      </c>
      <c r="D2031" s="15">
        <v>5600</v>
      </c>
      <c r="E2031" s="15">
        <v>5600</v>
      </c>
      <c r="F2031" s="15">
        <v>0</v>
      </c>
      <c r="G2031" s="15">
        <v>0</v>
      </c>
      <c r="H2031" s="15">
        <v>0</v>
      </c>
      <c r="I2031" s="15">
        <v>0</v>
      </c>
      <c r="J2031" s="15">
        <v>0</v>
      </c>
      <c r="K2031" s="15">
        <v>80</v>
      </c>
      <c r="L2031" s="15">
        <v>345</v>
      </c>
      <c r="M2031" s="15">
        <v>155</v>
      </c>
      <c r="N2031" s="15">
        <v>0</v>
      </c>
      <c r="O2031" s="15">
        <v>5840</v>
      </c>
      <c r="P2031" s="15">
        <v>0</v>
      </c>
      <c r="Q2031" s="15">
        <v>340</v>
      </c>
      <c r="R2031" s="15">
        <v>0</v>
      </c>
      <c r="S2031" s="15">
        <v>5600</v>
      </c>
      <c r="T2031" s="15">
        <v>542.05999999999995</v>
      </c>
      <c r="U2031" s="15">
        <v>0</v>
      </c>
      <c r="V2031" s="15">
        <v>37.94</v>
      </c>
      <c r="W2031" s="15">
        <v>6180</v>
      </c>
      <c r="X2031" s="16">
        <v>0</v>
      </c>
      <c r="Y2031" s="16">
        <v>0</v>
      </c>
      <c r="Z2031" s="16">
        <v>0</v>
      </c>
      <c r="AA2031" s="16">
        <v>0</v>
      </c>
      <c r="AB2031" s="16">
        <v>0</v>
      </c>
      <c r="AC2031" s="16">
        <v>0</v>
      </c>
      <c r="AD2031" s="15">
        <v>0</v>
      </c>
      <c r="AE2031" s="15">
        <v>5260</v>
      </c>
      <c r="AF2031" s="17">
        <v>-2</v>
      </c>
      <c r="AG2031" s="17">
        <v>0</v>
      </c>
      <c r="AH2031" s="17">
        <v>0</v>
      </c>
      <c r="AI2031" s="17">
        <v>0</v>
      </c>
      <c r="AJ2031" s="17">
        <v>0</v>
      </c>
      <c r="AK2031" s="17">
        <v>0</v>
      </c>
      <c r="AL2031" s="18">
        <v>75</v>
      </c>
      <c r="AM2031" s="18">
        <v>75</v>
      </c>
      <c r="AN2031" s="35">
        <v>42859</v>
      </c>
      <c r="AO2031" s="35">
        <v>42857</v>
      </c>
      <c r="AP2031" s="23" t="s">
        <v>50</v>
      </c>
      <c r="AQ2031" s="36">
        <v>42857.835277777776</v>
      </c>
      <c r="AR2031" s="20" t="s">
        <v>71</v>
      </c>
      <c r="AS2031" s="25" t="s">
        <v>50</v>
      </c>
      <c r="AT2031" s="37">
        <v>42857.881354166668</v>
      </c>
      <c r="AU2031" s="21" t="s">
        <v>51</v>
      </c>
    </row>
    <row r="2032" spans="1:47" x14ac:dyDescent="0.2">
      <c r="A2032" s="4" t="s">
        <v>250</v>
      </c>
      <c r="B2032" s="14" t="s">
        <v>251</v>
      </c>
      <c r="C2032" s="34">
        <v>42826</v>
      </c>
      <c r="D2032" s="15">
        <v>6110</v>
      </c>
      <c r="E2032" s="15">
        <v>6110</v>
      </c>
      <c r="F2032" s="15">
        <v>0</v>
      </c>
      <c r="G2032" s="15">
        <v>0</v>
      </c>
      <c r="H2032" s="15">
        <v>0</v>
      </c>
      <c r="I2032" s="15">
        <v>0</v>
      </c>
      <c r="J2032" s="15">
        <v>32.1</v>
      </c>
      <c r="K2032" s="15">
        <v>0</v>
      </c>
      <c r="L2032" s="15">
        <v>40</v>
      </c>
      <c r="M2032" s="15">
        <v>0</v>
      </c>
      <c r="N2032" s="15">
        <v>0</v>
      </c>
      <c r="O2032" s="15">
        <v>6182.1</v>
      </c>
      <c r="P2032" s="15">
        <v>0</v>
      </c>
      <c r="Q2032" s="15">
        <v>0</v>
      </c>
      <c r="R2032" s="15">
        <v>0</v>
      </c>
      <c r="S2032" s="15">
        <v>6110</v>
      </c>
      <c r="T2032" s="15">
        <v>67.38</v>
      </c>
      <c r="U2032" s="15">
        <v>0</v>
      </c>
      <c r="V2032" s="15">
        <v>4.72</v>
      </c>
      <c r="W2032" s="15">
        <v>6182.1</v>
      </c>
      <c r="X2032" s="16">
        <v>0</v>
      </c>
      <c r="Y2032" s="16">
        <v>0</v>
      </c>
      <c r="Z2032" s="16">
        <v>0</v>
      </c>
      <c r="AA2032" s="16">
        <v>0</v>
      </c>
      <c r="AB2032" s="16">
        <v>0</v>
      </c>
      <c r="AC2032" s="16">
        <v>0</v>
      </c>
      <c r="AD2032" s="15">
        <v>0</v>
      </c>
      <c r="AE2032" s="15">
        <v>6110</v>
      </c>
      <c r="AF2032" s="17">
        <v>0</v>
      </c>
      <c r="AG2032" s="17">
        <v>0</v>
      </c>
      <c r="AH2032" s="17">
        <v>0</v>
      </c>
      <c r="AI2032" s="17">
        <v>0</v>
      </c>
      <c r="AJ2032" s="17">
        <v>0</v>
      </c>
      <c r="AK2032" s="17">
        <v>0</v>
      </c>
      <c r="AL2032" s="18">
        <v>32</v>
      </c>
      <c r="AM2032" s="18">
        <v>37</v>
      </c>
      <c r="AN2032" s="35">
        <v>42830</v>
      </c>
      <c r="AO2032" s="35">
        <v>42828</v>
      </c>
      <c r="AP2032" s="23" t="s">
        <v>50</v>
      </c>
      <c r="AQ2032" s="36">
        <v>42829.680173611108</v>
      </c>
      <c r="AR2032" s="20" t="s">
        <v>51</v>
      </c>
      <c r="AS2032" s="25" t="s">
        <v>50</v>
      </c>
      <c r="AT2032" s="37">
        <v>42850.879733796297</v>
      </c>
      <c r="AU2032" s="21" t="s">
        <v>57</v>
      </c>
    </row>
    <row r="2033" spans="1:47" x14ac:dyDescent="0.2">
      <c r="A2033" s="4" t="s">
        <v>250</v>
      </c>
      <c r="B2033" s="14" t="s">
        <v>251</v>
      </c>
      <c r="C2033" s="34">
        <v>42828</v>
      </c>
      <c r="D2033" s="15">
        <v>7245</v>
      </c>
      <c r="E2033" s="15">
        <v>7195</v>
      </c>
      <c r="F2033" s="15">
        <v>0</v>
      </c>
      <c r="G2033" s="15">
        <v>0</v>
      </c>
      <c r="H2033" s="15">
        <v>0</v>
      </c>
      <c r="I2033" s="15">
        <v>50</v>
      </c>
      <c r="J2033" s="15">
        <v>0</v>
      </c>
      <c r="K2033" s="15">
        <v>0</v>
      </c>
      <c r="L2033" s="15">
        <v>35</v>
      </c>
      <c r="M2033" s="15">
        <v>0</v>
      </c>
      <c r="N2033" s="15">
        <v>700</v>
      </c>
      <c r="O2033" s="15">
        <v>7315</v>
      </c>
      <c r="P2033" s="15">
        <v>0</v>
      </c>
      <c r="Q2033" s="15">
        <v>0</v>
      </c>
      <c r="R2033" s="15">
        <v>665</v>
      </c>
      <c r="S2033" s="15">
        <v>7195</v>
      </c>
      <c r="T2033" s="15">
        <v>782.71</v>
      </c>
      <c r="U2033" s="15">
        <v>0</v>
      </c>
      <c r="V2033" s="15">
        <v>2.29</v>
      </c>
      <c r="W2033" s="15">
        <v>7280</v>
      </c>
      <c r="X2033" s="16">
        <v>0</v>
      </c>
      <c r="Y2033" s="16">
        <v>0</v>
      </c>
      <c r="Z2033" s="16">
        <v>0</v>
      </c>
      <c r="AA2033" s="16">
        <v>0</v>
      </c>
      <c r="AB2033" s="16">
        <v>0</v>
      </c>
      <c r="AC2033" s="16">
        <v>0</v>
      </c>
      <c r="AD2033" s="15">
        <v>0</v>
      </c>
      <c r="AE2033" s="15">
        <v>7280</v>
      </c>
      <c r="AF2033" s="17">
        <v>0</v>
      </c>
      <c r="AG2033" s="17">
        <v>0</v>
      </c>
      <c r="AH2033" s="17">
        <v>0</v>
      </c>
      <c r="AI2033" s="17">
        <v>0</v>
      </c>
      <c r="AJ2033" s="17">
        <v>0</v>
      </c>
      <c r="AK2033" s="17">
        <v>0</v>
      </c>
      <c r="AL2033" s="18">
        <v>79</v>
      </c>
      <c r="AM2033" s="18">
        <v>81</v>
      </c>
      <c r="AN2033" s="35">
        <v>42832</v>
      </c>
      <c r="AO2033" s="35">
        <v>42829</v>
      </c>
      <c r="AP2033" s="23" t="s">
        <v>50</v>
      </c>
      <c r="AQ2033" s="36">
        <v>42832.436851851853</v>
      </c>
      <c r="AR2033" s="20" t="s">
        <v>51</v>
      </c>
      <c r="AS2033" s="25" t="s">
        <v>50</v>
      </c>
      <c r="AT2033" s="37">
        <v>42850.879733796297</v>
      </c>
      <c r="AU2033" s="21" t="s">
        <v>57</v>
      </c>
    </row>
    <row r="2034" spans="1:47" x14ac:dyDescent="0.2">
      <c r="A2034" s="4" t="s">
        <v>250</v>
      </c>
      <c r="B2034" s="14" t="s">
        <v>251</v>
      </c>
      <c r="C2034" s="34">
        <v>42829</v>
      </c>
      <c r="D2034" s="15">
        <v>13280</v>
      </c>
      <c r="E2034" s="15">
        <v>13230</v>
      </c>
      <c r="F2034" s="15">
        <v>0</v>
      </c>
      <c r="G2034" s="15">
        <v>0</v>
      </c>
      <c r="H2034" s="15">
        <v>0</v>
      </c>
      <c r="I2034" s="15">
        <v>50</v>
      </c>
      <c r="J2034" s="15">
        <v>0</v>
      </c>
      <c r="K2034" s="15">
        <v>0</v>
      </c>
      <c r="L2034" s="15">
        <v>45</v>
      </c>
      <c r="M2034" s="15">
        <v>0</v>
      </c>
      <c r="N2034" s="15">
        <v>700</v>
      </c>
      <c r="O2034" s="15">
        <v>12040</v>
      </c>
      <c r="P2034" s="15">
        <v>0</v>
      </c>
      <c r="Q2034" s="15">
        <v>1810</v>
      </c>
      <c r="R2034" s="15">
        <v>175</v>
      </c>
      <c r="S2034" s="15">
        <v>13230</v>
      </c>
      <c r="T2034" s="15">
        <v>792.06</v>
      </c>
      <c r="U2034" s="15">
        <v>0</v>
      </c>
      <c r="V2034" s="15">
        <v>2.94</v>
      </c>
      <c r="W2034" s="15">
        <v>13325</v>
      </c>
      <c r="X2034" s="16">
        <v>0</v>
      </c>
      <c r="Y2034" s="16">
        <v>0</v>
      </c>
      <c r="Z2034" s="16">
        <v>0</v>
      </c>
      <c r="AA2034" s="16">
        <v>0</v>
      </c>
      <c r="AB2034" s="16">
        <v>0</v>
      </c>
      <c r="AC2034" s="16">
        <v>0</v>
      </c>
      <c r="AD2034" s="15">
        <v>0</v>
      </c>
      <c r="AE2034" s="15">
        <v>11995</v>
      </c>
      <c r="AF2034" s="17">
        <v>-32.909999999999997</v>
      </c>
      <c r="AG2034" s="17">
        <v>0</v>
      </c>
      <c r="AH2034" s="17">
        <v>0</v>
      </c>
      <c r="AI2034" s="17">
        <v>0</v>
      </c>
      <c r="AJ2034" s="17">
        <v>0</v>
      </c>
      <c r="AK2034" s="17">
        <v>0</v>
      </c>
      <c r="AL2034" s="18">
        <v>130</v>
      </c>
      <c r="AM2034" s="18">
        <v>134</v>
      </c>
      <c r="AN2034" s="35">
        <v>42835</v>
      </c>
      <c r="AO2034" s="35">
        <v>42830</v>
      </c>
      <c r="AP2034" s="23" t="s">
        <v>50</v>
      </c>
      <c r="AQ2034" s="36">
        <v>42834.92119212963</v>
      </c>
      <c r="AR2034" s="20" t="s">
        <v>51</v>
      </c>
      <c r="AS2034" s="25" t="s">
        <v>50</v>
      </c>
      <c r="AT2034" s="37">
        <v>42850.879733796297</v>
      </c>
      <c r="AU2034" s="21" t="s">
        <v>57</v>
      </c>
    </row>
    <row r="2035" spans="1:47" x14ac:dyDescent="0.2">
      <c r="A2035" s="4" t="s">
        <v>250</v>
      </c>
      <c r="B2035" s="14" t="s">
        <v>251</v>
      </c>
      <c r="C2035" s="34">
        <v>42830</v>
      </c>
      <c r="D2035" s="15">
        <v>8260</v>
      </c>
      <c r="E2035" s="15">
        <v>8110</v>
      </c>
      <c r="F2035" s="15">
        <v>50</v>
      </c>
      <c r="G2035" s="15">
        <v>0</v>
      </c>
      <c r="H2035" s="15">
        <v>0</v>
      </c>
      <c r="I2035" s="15">
        <v>100</v>
      </c>
      <c r="J2035" s="15">
        <v>0</v>
      </c>
      <c r="K2035" s="15">
        <v>0</v>
      </c>
      <c r="L2035" s="15">
        <v>75</v>
      </c>
      <c r="M2035" s="15">
        <v>0</v>
      </c>
      <c r="N2035" s="15">
        <v>0</v>
      </c>
      <c r="O2035" s="15">
        <v>7290</v>
      </c>
      <c r="P2035" s="15">
        <v>0</v>
      </c>
      <c r="Q2035" s="15">
        <v>1000</v>
      </c>
      <c r="R2035" s="15">
        <v>45</v>
      </c>
      <c r="S2035" s="15">
        <v>8110</v>
      </c>
      <c r="T2035" s="15">
        <v>220.09</v>
      </c>
      <c r="U2035" s="15">
        <v>0</v>
      </c>
      <c r="V2035" s="15">
        <v>4.91</v>
      </c>
      <c r="W2035" s="15">
        <v>8335</v>
      </c>
      <c r="X2035" s="16">
        <v>0</v>
      </c>
      <c r="Y2035" s="16">
        <v>0</v>
      </c>
      <c r="Z2035" s="16">
        <v>0</v>
      </c>
      <c r="AA2035" s="16">
        <v>0</v>
      </c>
      <c r="AB2035" s="16">
        <v>0</v>
      </c>
      <c r="AC2035" s="16">
        <v>0</v>
      </c>
      <c r="AD2035" s="15">
        <v>0</v>
      </c>
      <c r="AE2035" s="15">
        <v>7215</v>
      </c>
      <c r="AF2035" s="17">
        <v>-23.01</v>
      </c>
      <c r="AG2035" s="17">
        <v>0</v>
      </c>
      <c r="AH2035" s="17">
        <v>0</v>
      </c>
      <c r="AI2035" s="17">
        <v>0</v>
      </c>
      <c r="AJ2035" s="17">
        <v>0</v>
      </c>
      <c r="AK2035" s="17">
        <v>0</v>
      </c>
      <c r="AL2035" s="18">
        <v>75</v>
      </c>
      <c r="AM2035" s="18">
        <v>77</v>
      </c>
      <c r="AN2035" s="35">
        <v>42835</v>
      </c>
      <c r="AO2035" s="35">
        <v>42832</v>
      </c>
      <c r="AP2035" s="23" t="s">
        <v>50</v>
      </c>
      <c r="AQ2035" s="36">
        <v>42835.387511574074</v>
      </c>
      <c r="AR2035" s="20" t="s">
        <v>51</v>
      </c>
      <c r="AS2035" s="25" t="s">
        <v>50</v>
      </c>
      <c r="AT2035" s="37">
        <v>42850.879733796297</v>
      </c>
      <c r="AU2035" s="21" t="s">
        <v>57</v>
      </c>
    </row>
    <row r="2036" spans="1:47" x14ac:dyDescent="0.2">
      <c r="A2036" s="4" t="s">
        <v>250</v>
      </c>
      <c r="B2036" s="14" t="s">
        <v>251</v>
      </c>
      <c r="C2036" s="34">
        <v>42832</v>
      </c>
      <c r="D2036" s="15">
        <v>20185</v>
      </c>
      <c r="E2036" s="15">
        <v>20085</v>
      </c>
      <c r="F2036" s="15">
        <v>0</v>
      </c>
      <c r="G2036" s="15">
        <v>0</v>
      </c>
      <c r="H2036" s="15">
        <v>0</v>
      </c>
      <c r="I2036" s="15">
        <v>100</v>
      </c>
      <c r="J2036" s="15">
        <v>220.5</v>
      </c>
      <c r="K2036" s="15">
        <v>0</v>
      </c>
      <c r="L2036" s="15">
        <v>175</v>
      </c>
      <c r="M2036" s="15">
        <v>20</v>
      </c>
      <c r="N2036" s="15">
        <v>0</v>
      </c>
      <c r="O2036" s="15">
        <v>15011</v>
      </c>
      <c r="P2036" s="15">
        <v>0</v>
      </c>
      <c r="Q2036" s="15">
        <v>3625</v>
      </c>
      <c r="R2036" s="15">
        <v>1964.5</v>
      </c>
      <c r="S2036" s="15">
        <v>20085</v>
      </c>
      <c r="T2036" s="15">
        <v>488.31</v>
      </c>
      <c r="U2036" s="15">
        <v>0</v>
      </c>
      <c r="V2036" s="15">
        <v>27.19</v>
      </c>
      <c r="W2036" s="15">
        <v>20600.5</v>
      </c>
      <c r="X2036" s="16">
        <v>0</v>
      </c>
      <c r="Y2036" s="16">
        <v>0</v>
      </c>
      <c r="Z2036" s="16">
        <v>0</v>
      </c>
      <c r="AA2036" s="16">
        <v>0</v>
      </c>
      <c r="AB2036" s="16">
        <v>0</v>
      </c>
      <c r="AC2036" s="16">
        <v>0</v>
      </c>
      <c r="AD2036" s="15">
        <v>0</v>
      </c>
      <c r="AE2036" s="15">
        <v>14595.5</v>
      </c>
      <c r="AF2036" s="17">
        <v>-76.86</v>
      </c>
      <c r="AG2036" s="17">
        <v>0.5</v>
      </c>
      <c r="AH2036" s="17">
        <v>0</v>
      </c>
      <c r="AI2036" s="17">
        <v>0</v>
      </c>
      <c r="AJ2036" s="17">
        <v>0</v>
      </c>
      <c r="AK2036" s="17">
        <v>0</v>
      </c>
      <c r="AL2036" s="18">
        <v>163</v>
      </c>
      <c r="AM2036" s="18">
        <v>178</v>
      </c>
      <c r="AN2036" s="35">
        <v>42837</v>
      </c>
      <c r="AO2036" s="35">
        <v>42835</v>
      </c>
      <c r="AP2036" s="23" t="s">
        <v>50</v>
      </c>
      <c r="AQ2036" s="36">
        <v>42836.593576388892</v>
      </c>
      <c r="AR2036" s="20" t="s">
        <v>51</v>
      </c>
      <c r="AS2036" s="25" t="s">
        <v>50</v>
      </c>
      <c r="AT2036" s="37">
        <v>42850.879733796297</v>
      </c>
      <c r="AU2036" s="21" t="s">
        <v>57</v>
      </c>
    </row>
    <row r="2037" spans="1:47" x14ac:dyDescent="0.2">
      <c r="A2037" s="4" t="s">
        <v>250</v>
      </c>
      <c r="B2037" s="14" t="s">
        <v>251</v>
      </c>
      <c r="C2037" s="34">
        <v>42833</v>
      </c>
      <c r="D2037" s="15">
        <v>8245</v>
      </c>
      <c r="E2037" s="15">
        <v>8195</v>
      </c>
      <c r="F2037" s="15">
        <v>0</v>
      </c>
      <c r="G2037" s="15">
        <v>0</v>
      </c>
      <c r="H2037" s="15">
        <v>0</v>
      </c>
      <c r="I2037" s="15">
        <v>50</v>
      </c>
      <c r="J2037" s="15">
        <v>36.42</v>
      </c>
      <c r="K2037" s="15">
        <v>0</v>
      </c>
      <c r="L2037" s="15">
        <v>205</v>
      </c>
      <c r="M2037" s="15">
        <v>0</v>
      </c>
      <c r="N2037" s="15">
        <v>0</v>
      </c>
      <c r="O2037" s="15">
        <v>7246.42</v>
      </c>
      <c r="P2037" s="15">
        <v>0</v>
      </c>
      <c r="Q2037" s="15">
        <v>1240</v>
      </c>
      <c r="R2037" s="15">
        <v>0</v>
      </c>
      <c r="S2037" s="15">
        <v>8195</v>
      </c>
      <c r="T2037" s="15">
        <v>275.63</v>
      </c>
      <c r="U2037" s="15">
        <v>0</v>
      </c>
      <c r="V2037" s="15">
        <v>15.79</v>
      </c>
      <c r="W2037" s="15">
        <v>8486.42</v>
      </c>
      <c r="X2037" s="16">
        <v>0</v>
      </c>
      <c r="Y2037" s="16">
        <v>0</v>
      </c>
      <c r="Z2037" s="16">
        <v>0</v>
      </c>
      <c r="AA2037" s="16">
        <v>0</v>
      </c>
      <c r="AB2037" s="16">
        <v>0</v>
      </c>
      <c r="AC2037" s="16">
        <v>0</v>
      </c>
      <c r="AD2037" s="15">
        <v>0</v>
      </c>
      <c r="AE2037" s="15">
        <v>7005</v>
      </c>
      <c r="AF2037" s="17">
        <v>-14.31</v>
      </c>
      <c r="AG2037" s="17">
        <v>0</v>
      </c>
      <c r="AH2037" s="17">
        <v>0</v>
      </c>
      <c r="AI2037" s="17">
        <v>0</v>
      </c>
      <c r="AJ2037" s="17">
        <v>0</v>
      </c>
      <c r="AK2037" s="17">
        <v>0</v>
      </c>
      <c r="AL2037" s="18">
        <v>88</v>
      </c>
      <c r="AM2037" s="18">
        <v>89</v>
      </c>
      <c r="AN2037" s="35">
        <v>42837</v>
      </c>
      <c r="AO2037" s="35">
        <v>42835</v>
      </c>
      <c r="AP2037" s="23" t="s">
        <v>50</v>
      </c>
      <c r="AQ2037" s="36">
        <v>42836.593807870369</v>
      </c>
      <c r="AR2037" s="20" t="s">
        <v>51</v>
      </c>
      <c r="AS2037" s="25" t="s">
        <v>50</v>
      </c>
      <c r="AT2037" s="37">
        <v>42850.879733796297</v>
      </c>
      <c r="AU2037" s="21" t="s">
        <v>57</v>
      </c>
    </row>
    <row r="2038" spans="1:47" x14ac:dyDescent="0.2">
      <c r="A2038" s="4" t="s">
        <v>250</v>
      </c>
      <c r="B2038" s="14" t="s">
        <v>251</v>
      </c>
      <c r="C2038" s="34">
        <v>42835</v>
      </c>
      <c r="D2038" s="15">
        <v>7225</v>
      </c>
      <c r="E2038" s="15">
        <v>7075</v>
      </c>
      <c r="F2038" s="15">
        <v>0</v>
      </c>
      <c r="G2038" s="15">
        <v>0</v>
      </c>
      <c r="H2038" s="15">
        <v>0</v>
      </c>
      <c r="I2038" s="15">
        <v>150</v>
      </c>
      <c r="J2038" s="15">
        <v>0</v>
      </c>
      <c r="K2038" s="15">
        <v>0</v>
      </c>
      <c r="L2038" s="15">
        <v>35</v>
      </c>
      <c r="M2038" s="15">
        <v>0</v>
      </c>
      <c r="N2038" s="15">
        <v>0</v>
      </c>
      <c r="O2038" s="15">
        <v>6245</v>
      </c>
      <c r="P2038" s="15">
        <v>0</v>
      </c>
      <c r="Q2038" s="15">
        <v>740</v>
      </c>
      <c r="R2038" s="15">
        <v>275</v>
      </c>
      <c r="S2038" s="15">
        <v>7075</v>
      </c>
      <c r="T2038" s="15">
        <v>182.71</v>
      </c>
      <c r="U2038" s="15">
        <v>0</v>
      </c>
      <c r="V2038" s="15">
        <v>2.29</v>
      </c>
      <c r="W2038" s="15">
        <v>7260</v>
      </c>
      <c r="X2038" s="16">
        <v>0</v>
      </c>
      <c r="Y2038" s="16">
        <v>0</v>
      </c>
      <c r="Z2038" s="16">
        <v>0</v>
      </c>
      <c r="AA2038" s="16">
        <v>0</v>
      </c>
      <c r="AB2038" s="16">
        <v>0</v>
      </c>
      <c r="AC2038" s="16">
        <v>0</v>
      </c>
      <c r="AD2038" s="15">
        <v>0</v>
      </c>
      <c r="AE2038" s="15">
        <v>6210</v>
      </c>
      <c r="AF2038" s="17">
        <v>-13.46</v>
      </c>
      <c r="AG2038" s="17">
        <v>0</v>
      </c>
      <c r="AH2038" s="17">
        <v>0</v>
      </c>
      <c r="AI2038" s="17">
        <v>3845</v>
      </c>
      <c r="AJ2038" s="17">
        <v>0</v>
      </c>
      <c r="AK2038" s="17">
        <v>0</v>
      </c>
      <c r="AL2038" s="18">
        <v>68</v>
      </c>
      <c r="AM2038" s="18">
        <v>71</v>
      </c>
      <c r="AN2038" s="35">
        <v>42842</v>
      </c>
      <c r="AO2038" s="35">
        <v>42836</v>
      </c>
      <c r="AP2038" s="23" t="s">
        <v>50</v>
      </c>
      <c r="AQ2038" s="36">
        <v>42837.462962962964</v>
      </c>
      <c r="AR2038" s="20" t="s">
        <v>51</v>
      </c>
      <c r="AS2038" s="25" t="s">
        <v>50</v>
      </c>
      <c r="AT2038" s="37">
        <v>42850.879733796297</v>
      </c>
      <c r="AU2038" s="21" t="s">
        <v>57</v>
      </c>
    </row>
    <row r="2039" spans="1:47" x14ac:dyDescent="0.2">
      <c r="A2039" s="4" t="s">
        <v>250</v>
      </c>
      <c r="B2039" s="14" t="s">
        <v>251</v>
      </c>
      <c r="C2039" s="34">
        <v>42836</v>
      </c>
      <c r="D2039" s="15">
        <v>2970</v>
      </c>
      <c r="E2039" s="15">
        <v>2920</v>
      </c>
      <c r="F2039" s="15">
        <v>0</v>
      </c>
      <c r="G2039" s="15">
        <v>0</v>
      </c>
      <c r="H2039" s="15">
        <v>0</v>
      </c>
      <c r="I2039" s="15">
        <v>50</v>
      </c>
      <c r="J2039" s="15">
        <v>0</v>
      </c>
      <c r="K2039" s="15">
        <v>0</v>
      </c>
      <c r="L2039" s="15">
        <v>50</v>
      </c>
      <c r="M2039" s="15">
        <v>0</v>
      </c>
      <c r="N2039" s="15">
        <v>0</v>
      </c>
      <c r="O2039" s="15">
        <v>2280</v>
      </c>
      <c r="P2039" s="15">
        <v>0</v>
      </c>
      <c r="Q2039" s="15">
        <v>545</v>
      </c>
      <c r="R2039" s="15">
        <v>195</v>
      </c>
      <c r="S2039" s="15">
        <v>2920</v>
      </c>
      <c r="T2039" s="15">
        <v>96.73</v>
      </c>
      <c r="U2039" s="15">
        <v>0</v>
      </c>
      <c r="V2039" s="15">
        <v>3.27</v>
      </c>
      <c r="W2039" s="15">
        <v>3020</v>
      </c>
      <c r="X2039" s="16">
        <v>0</v>
      </c>
      <c r="Y2039" s="16">
        <v>0</v>
      </c>
      <c r="Z2039" s="16">
        <v>0</v>
      </c>
      <c r="AA2039" s="16">
        <v>0</v>
      </c>
      <c r="AB2039" s="16">
        <v>0</v>
      </c>
      <c r="AC2039" s="16">
        <v>0</v>
      </c>
      <c r="AD2039" s="15">
        <v>0</v>
      </c>
      <c r="AE2039" s="15">
        <v>2230</v>
      </c>
      <c r="AF2039" s="17">
        <v>-12.53</v>
      </c>
      <c r="AG2039" s="17">
        <v>0</v>
      </c>
      <c r="AH2039" s="17">
        <v>0</v>
      </c>
      <c r="AI2039" s="17">
        <v>0</v>
      </c>
      <c r="AJ2039" s="17">
        <v>0</v>
      </c>
      <c r="AK2039" s="17">
        <v>0</v>
      </c>
      <c r="AL2039" s="18">
        <v>30</v>
      </c>
      <c r="AM2039" s="18">
        <v>32</v>
      </c>
      <c r="AN2039" s="35">
        <v>42843</v>
      </c>
      <c r="AO2039" s="35">
        <v>42837</v>
      </c>
      <c r="AP2039" s="23" t="s">
        <v>50</v>
      </c>
      <c r="AQ2039" s="36">
        <v>42841.690034722225</v>
      </c>
      <c r="AR2039" s="20" t="s">
        <v>51</v>
      </c>
      <c r="AS2039" s="25" t="s">
        <v>50</v>
      </c>
      <c r="AT2039" s="37">
        <v>42850.879733796297</v>
      </c>
      <c r="AU2039" s="21" t="s">
        <v>57</v>
      </c>
    </row>
    <row r="2040" spans="1:47" x14ac:dyDescent="0.2">
      <c r="A2040" s="4" t="s">
        <v>250</v>
      </c>
      <c r="B2040" s="14" t="s">
        <v>251</v>
      </c>
      <c r="C2040" s="34">
        <v>42837</v>
      </c>
      <c r="D2040" s="15">
        <v>125</v>
      </c>
      <c r="E2040" s="15">
        <v>125</v>
      </c>
      <c r="F2040" s="15">
        <v>0</v>
      </c>
      <c r="G2040" s="15">
        <v>0</v>
      </c>
      <c r="H2040" s="15">
        <v>0</v>
      </c>
      <c r="I2040" s="15">
        <v>0</v>
      </c>
      <c r="J2040" s="15">
        <v>0</v>
      </c>
      <c r="K2040" s="15">
        <v>0</v>
      </c>
      <c r="L2040" s="15">
        <v>0</v>
      </c>
      <c r="M2040" s="15">
        <v>0</v>
      </c>
      <c r="N2040" s="15">
        <v>0</v>
      </c>
      <c r="O2040" s="15">
        <v>125</v>
      </c>
      <c r="P2040" s="15">
        <v>0</v>
      </c>
      <c r="Q2040" s="15">
        <v>0</v>
      </c>
      <c r="R2040" s="15">
        <v>0</v>
      </c>
      <c r="S2040" s="15">
        <v>125</v>
      </c>
      <c r="T2040" s="15">
        <v>0</v>
      </c>
      <c r="U2040" s="15">
        <v>0</v>
      </c>
      <c r="V2040" s="15">
        <v>0</v>
      </c>
      <c r="W2040" s="15">
        <v>125</v>
      </c>
      <c r="X2040" s="16">
        <v>0</v>
      </c>
      <c r="Y2040" s="16">
        <v>0</v>
      </c>
      <c r="Z2040" s="16">
        <v>0</v>
      </c>
      <c r="AA2040" s="16">
        <v>0</v>
      </c>
      <c r="AB2040" s="16">
        <v>0</v>
      </c>
      <c r="AC2040" s="16">
        <v>0</v>
      </c>
      <c r="AD2040" s="15">
        <v>0</v>
      </c>
      <c r="AE2040" s="15">
        <v>125</v>
      </c>
      <c r="AF2040" s="17">
        <v>0</v>
      </c>
      <c r="AG2040" s="17">
        <v>0</v>
      </c>
      <c r="AH2040" s="17">
        <v>0</v>
      </c>
      <c r="AI2040" s="17">
        <v>0</v>
      </c>
      <c r="AJ2040" s="17">
        <v>0</v>
      </c>
      <c r="AK2040" s="17">
        <v>0</v>
      </c>
      <c r="AL2040" s="18">
        <v>2</v>
      </c>
      <c r="AM2040" s="18">
        <v>2</v>
      </c>
      <c r="AN2040" s="35">
        <v>42844</v>
      </c>
      <c r="AO2040" s="35">
        <v>42838</v>
      </c>
      <c r="AP2040" s="23" t="s">
        <v>50</v>
      </c>
      <c r="AQ2040" s="36">
        <v>42841.908946759257</v>
      </c>
      <c r="AR2040" s="20" t="s">
        <v>51</v>
      </c>
      <c r="AS2040" s="25" t="s">
        <v>50</v>
      </c>
      <c r="AT2040" s="37">
        <v>42850.879733796297</v>
      </c>
      <c r="AU2040" s="21" t="s">
        <v>57</v>
      </c>
    </row>
    <row r="2041" spans="1:47" x14ac:dyDescent="0.2">
      <c r="A2041" s="4" t="s">
        <v>250</v>
      </c>
      <c r="B2041" s="14" t="s">
        <v>251</v>
      </c>
      <c r="C2041" s="34">
        <v>42842</v>
      </c>
      <c r="D2041" s="15">
        <v>6430</v>
      </c>
      <c r="E2041" s="15">
        <v>6430</v>
      </c>
      <c r="F2041" s="15">
        <v>0</v>
      </c>
      <c r="G2041" s="15">
        <v>0</v>
      </c>
      <c r="H2041" s="15">
        <v>0</v>
      </c>
      <c r="I2041" s="15">
        <v>0</v>
      </c>
      <c r="J2041" s="15">
        <v>18.21</v>
      </c>
      <c r="K2041" s="15">
        <v>0</v>
      </c>
      <c r="L2041" s="15">
        <v>35</v>
      </c>
      <c r="M2041" s="15">
        <v>0</v>
      </c>
      <c r="N2041" s="15">
        <v>0</v>
      </c>
      <c r="O2041" s="15">
        <v>5988.21</v>
      </c>
      <c r="P2041" s="15">
        <v>0</v>
      </c>
      <c r="Q2041" s="15">
        <v>0</v>
      </c>
      <c r="R2041" s="15">
        <v>495</v>
      </c>
      <c r="S2041" s="15">
        <v>6430</v>
      </c>
      <c r="T2041" s="15">
        <v>49.73</v>
      </c>
      <c r="U2041" s="15">
        <v>0</v>
      </c>
      <c r="V2041" s="15">
        <v>3.48</v>
      </c>
      <c r="W2041" s="15">
        <v>6483.21</v>
      </c>
      <c r="X2041" s="16">
        <v>0</v>
      </c>
      <c r="Y2041" s="16">
        <v>0</v>
      </c>
      <c r="Z2041" s="16">
        <v>0</v>
      </c>
      <c r="AA2041" s="16">
        <v>0</v>
      </c>
      <c r="AB2041" s="16">
        <v>0</v>
      </c>
      <c r="AC2041" s="16">
        <v>0</v>
      </c>
      <c r="AD2041" s="15">
        <v>0</v>
      </c>
      <c r="AE2041" s="15">
        <v>5935</v>
      </c>
      <c r="AF2041" s="17">
        <v>0</v>
      </c>
      <c r="AG2041" s="17">
        <v>0</v>
      </c>
      <c r="AH2041" s="17">
        <v>0</v>
      </c>
      <c r="AI2041" s="17">
        <v>0</v>
      </c>
      <c r="AJ2041" s="17">
        <v>0</v>
      </c>
      <c r="AK2041" s="17">
        <v>0</v>
      </c>
      <c r="AL2041" s="18">
        <v>63</v>
      </c>
      <c r="AM2041" s="18">
        <v>63</v>
      </c>
      <c r="AN2041" s="35">
        <v>42845</v>
      </c>
      <c r="AO2041" s="35">
        <v>42843</v>
      </c>
      <c r="AP2041" s="23" t="s">
        <v>50</v>
      </c>
      <c r="AQ2041" s="36">
        <v>42844.358368055553</v>
      </c>
      <c r="AR2041" s="20" t="s">
        <v>51</v>
      </c>
      <c r="AS2041" s="25" t="s">
        <v>50</v>
      </c>
      <c r="AT2041" s="37">
        <v>42850.879733796297</v>
      </c>
      <c r="AU2041" s="21" t="s">
        <v>57</v>
      </c>
    </row>
    <row r="2042" spans="1:47" x14ac:dyDescent="0.2">
      <c r="A2042" s="4" t="s">
        <v>250</v>
      </c>
      <c r="B2042" s="14" t="s">
        <v>251</v>
      </c>
      <c r="C2042" s="34">
        <v>42843</v>
      </c>
      <c r="D2042" s="15">
        <v>7600</v>
      </c>
      <c r="E2042" s="15">
        <v>7600</v>
      </c>
      <c r="F2042" s="15">
        <v>0</v>
      </c>
      <c r="G2042" s="15">
        <v>0</v>
      </c>
      <c r="H2042" s="15">
        <v>0</v>
      </c>
      <c r="I2042" s="15">
        <v>0</v>
      </c>
      <c r="J2042" s="15">
        <v>0</v>
      </c>
      <c r="K2042" s="15">
        <v>0</v>
      </c>
      <c r="L2042" s="15">
        <v>70</v>
      </c>
      <c r="M2042" s="15">
        <v>120</v>
      </c>
      <c r="N2042" s="15">
        <v>400</v>
      </c>
      <c r="O2042" s="15">
        <v>7575</v>
      </c>
      <c r="P2042" s="15">
        <v>0</v>
      </c>
      <c r="Q2042" s="15">
        <v>0</v>
      </c>
      <c r="R2042" s="15">
        <v>615</v>
      </c>
      <c r="S2042" s="15">
        <v>7600</v>
      </c>
      <c r="T2042" s="15">
        <v>577.57000000000005</v>
      </c>
      <c r="U2042" s="15">
        <v>0</v>
      </c>
      <c r="V2042" s="15">
        <v>12.43</v>
      </c>
      <c r="W2042" s="15">
        <v>7790</v>
      </c>
      <c r="X2042" s="16">
        <v>0</v>
      </c>
      <c r="Y2042" s="16">
        <v>0</v>
      </c>
      <c r="Z2042" s="16">
        <v>0</v>
      </c>
      <c r="AA2042" s="16">
        <v>0</v>
      </c>
      <c r="AB2042" s="16">
        <v>0</v>
      </c>
      <c r="AC2042" s="16">
        <v>0</v>
      </c>
      <c r="AD2042" s="15">
        <v>0</v>
      </c>
      <c r="AE2042" s="15">
        <v>7385</v>
      </c>
      <c r="AF2042" s="17">
        <v>0</v>
      </c>
      <c r="AG2042" s="17">
        <v>0</v>
      </c>
      <c r="AH2042" s="17">
        <v>0</v>
      </c>
      <c r="AI2042" s="17">
        <v>0</v>
      </c>
      <c r="AJ2042" s="17">
        <v>0</v>
      </c>
      <c r="AK2042" s="17">
        <v>0</v>
      </c>
      <c r="AL2042" s="18">
        <v>70</v>
      </c>
      <c r="AM2042" s="18">
        <v>71</v>
      </c>
      <c r="AN2042" s="35">
        <v>42846</v>
      </c>
      <c r="AO2042" s="35">
        <v>42844</v>
      </c>
      <c r="AP2042" s="23" t="s">
        <v>50</v>
      </c>
      <c r="AQ2042" s="36">
        <v>42845.419490740744</v>
      </c>
      <c r="AR2042" s="20" t="s">
        <v>51</v>
      </c>
      <c r="AS2042" s="25" t="s">
        <v>50</v>
      </c>
      <c r="AT2042" s="37">
        <v>42850.879733796297</v>
      </c>
      <c r="AU2042" s="21" t="s">
        <v>57</v>
      </c>
    </row>
    <row r="2043" spans="1:47" x14ac:dyDescent="0.2">
      <c r="A2043" s="4" t="s">
        <v>250</v>
      </c>
      <c r="B2043" s="14" t="s">
        <v>251</v>
      </c>
      <c r="C2043" s="34">
        <v>42844</v>
      </c>
      <c r="D2043" s="15">
        <v>8540</v>
      </c>
      <c r="E2043" s="15">
        <v>8490</v>
      </c>
      <c r="F2043" s="15">
        <v>50</v>
      </c>
      <c r="G2043" s="15">
        <v>0</v>
      </c>
      <c r="H2043" s="15">
        <v>0</v>
      </c>
      <c r="I2043" s="15">
        <v>0</v>
      </c>
      <c r="J2043" s="15">
        <v>136.5</v>
      </c>
      <c r="K2043" s="15">
        <v>0</v>
      </c>
      <c r="L2043" s="15">
        <v>70</v>
      </c>
      <c r="M2043" s="15">
        <v>0</v>
      </c>
      <c r="N2043" s="15">
        <v>0</v>
      </c>
      <c r="O2043" s="15">
        <v>7931.5</v>
      </c>
      <c r="P2043" s="15">
        <v>0</v>
      </c>
      <c r="Q2043" s="15">
        <v>0</v>
      </c>
      <c r="R2043" s="15">
        <v>815</v>
      </c>
      <c r="S2043" s="15">
        <v>8490</v>
      </c>
      <c r="T2043" s="15">
        <v>242.99</v>
      </c>
      <c r="U2043" s="15">
        <v>0</v>
      </c>
      <c r="V2043" s="15">
        <v>13.51</v>
      </c>
      <c r="W2043" s="15">
        <v>8746.5</v>
      </c>
      <c r="X2043" s="16">
        <v>0</v>
      </c>
      <c r="Y2043" s="16">
        <v>0</v>
      </c>
      <c r="Z2043" s="16">
        <v>0</v>
      </c>
      <c r="AA2043" s="16">
        <v>0</v>
      </c>
      <c r="AB2043" s="16">
        <v>0</v>
      </c>
      <c r="AC2043" s="16">
        <v>0</v>
      </c>
      <c r="AD2043" s="15">
        <v>0</v>
      </c>
      <c r="AE2043" s="15">
        <v>7725</v>
      </c>
      <c r="AF2043" s="17">
        <v>0</v>
      </c>
      <c r="AG2043" s="17">
        <v>0</v>
      </c>
      <c r="AH2043" s="17">
        <v>0</v>
      </c>
      <c r="AI2043" s="17">
        <v>0</v>
      </c>
      <c r="AJ2043" s="17">
        <v>0</v>
      </c>
      <c r="AK2043" s="17">
        <v>0</v>
      </c>
      <c r="AL2043" s="18">
        <v>87</v>
      </c>
      <c r="AM2043" s="18">
        <v>90</v>
      </c>
      <c r="AN2043" s="35">
        <v>42849</v>
      </c>
      <c r="AO2043" s="35">
        <v>42845</v>
      </c>
      <c r="AP2043" s="23" t="s">
        <v>50</v>
      </c>
      <c r="AQ2043" s="36">
        <v>42846.386967592596</v>
      </c>
      <c r="AR2043" s="20" t="s">
        <v>51</v>
      </c>
      <c r="AS2043" s="25" t="s">
        <v>50</v>
      </c>
      <c r="AT2043" s="37">
        <v>42850.879733796297</v>
      </c>
      <c r="AU2043" s="21" t="s">
        <v>57</v>
      </c>
    </row>
    <row r="2044" spans="1:47" x14ac:dyDescent="0.2">
      <c r="A2044" s="4" t="s">
        <v>250</v>
      </c>
      <c r="B2044" s="14" t="s">
        <v>251</v>
      </c>
      <c r="C2044" s="34">
        <v>42845</v>
      </c>
      <c r="D2044" s="15">
        <v>8335</v>
      </c>
      <c r="E2044" s="15">
        <v>8235</v>
      </c>
      <c r="F2044" s="15">
        <v>0</v>
      </c>
      <c r="G2044" s="15">
        <v>0</v>
      </c>
      <c r="H2044" s="15">
        <v>0</v>
      </c>
      <c r="I2044" s="15">
        <v>100</v>
      </c>
      <c r="J2044" s="15">
        <v>0</v>
      </c>
      <c r="K2044" s="15">
        <v>0</v>
      </c>
      <c r="L2044" s="15">
        <v>55</v>
      </c>
      <c r="M2044" s="15">
        <v>0</v>
      </c>
      <c r="N2044" s="15">
        <v>0</v>
      </c>
      <c r="O2044" s="15">
        <v>7970</v>
      </c>
      <c r="P2044" s="15">
        <v>0</v>
      </c>
      <c r="Q2044" s="15">
        <v>0</v>
      </c>
      <c r="R2044" s="15">
        <v>420</v>
      </c>
      <c r="S2044" s="15">
        <v>8235</v>
      </c>
      <c r="T2044" s="15">
        <v>151.4</v>
      </c>
      <c r="U2044" s="15">
        <v>0</v>
      </c>
      <c r="V2044" s="15">
        <v>3.6</v>
      </c>
      <c r="W2044" s="15">
        <v>8390</v>
      </c>
      <c r="X2044" s="16">
        <v>0</v>
      </c>
      <c r="Y2044" s="16">
        <v>0</v>
      </c>
      <c r="Z2044" s="16">
        <v>0</v>
      </c>
      <c r="AA2044" s="16">
        <v>0</v>
      </c>
      <c r="AB2044" s="16">
        <v>0</v>
      </c>
      <c r="AC2044" s="16">
        <v>0</v>
      </c>
      <c r="AD2044" s="15">
        <v>0</v>
      </c>
      <c r="AE2044" s="15">
        <v>7915</v>
      </c>
      <c r="AF2044" s="17">
        <v>0</v>
      </c>
      <c r="AG2044" s="17">
        <v>0</v>
      </c>
      <c r="AH2044" s="17">
        <v>0</v>
      </c>
      <c r="AI2044" s="17">
        <v>0</v>
      </c>
      <c r="AJ2044" s="17">
        <v>0</v>
      </c>
      <c r="AK2044" s="17">
        <v>0</v>
      </c>
      <c r="AL2044" s="18">
        <v>77</v>
      </c>
      <c r="AM2044" s="18">
        <v>80</v>
      </c>
      <c r="AN2044" s="35">
        <v>42850</v>
      </c>
      <c r="AO2044" s="35">
        <v>42846</v>
      </c>
      <c r="AP2044" s="23" t="s">
        <v>50</v>
      </c>
      <c r="AQ2044" s="36">
        <v>42848.851620370369</v>
      </c>
      <c r="AR2044" s="20" t="s">
        <v>51</v>
      </c>
      <c r="AS2044" s="25" t="s">
        <v>50</v>
      </c>
      <c r="AT2044" s="37">
        <v>42850.879733796297</v>
      </c>
      <c r="AU2044" s="21" t="s">
        <v>57</v>
      </c>
    </row>
    <row r="2045" spans="1:47" x14ac:dyDescent="0.2">
      <c r="A2045" s="4" t="s">
        <v>250</v>
      </c>
      <c r="B2045" s="14" t="s">
        <v>251</v>
      </c>
      <c r="C2045" s="34">
        <v>42846</v>
      </c>
      <c r="D2045" s="15">
        <v>10870</v>
      </c>
      <c r="E2045" s="15">
        <v>10820</v>
      </c>
      <c r="F2045" s="15">
        <v>0</v>
      </c>
      <c r="G2045" s="15">
        <v>0</v>
      </c>
      <c r="H2045" s="15">
        <v>0</v>
      </c>
      <c r="I2045" s="15">
        <v>50</v>
      </c>
      <c r="J2045" s="15">
        <v>0</v>
      </c>
      <c r="K2045" s="15">
        <v>0</v>
      </c>
      <c r="L2045" s="15">
        <v>35</v>
      </c>
      <c r="M2045" s="15">
        <v>0</v>
      </c>
      <c r="N2045" s="15">
        <v>0</v>
      </c>
      <c r="O2045" s="15">
        <v>9490</v>
      </c>
      <c r="P2045" s="15">
        <v>0</v>
      </c>
      <c r="Q2045" s="15">
        <v>660</v>
      </c>
      <c r="R2045" s="15">
        <v>755</v>
      </c>
      <c r="S2045" s="15">
        <v>10820</v>
      </c>
      <c r="T2045" s="15">
        <v>82.71</v>
      </c>
      <c r="U2045" s="15">
        <v>0</v>
      </c>
      <c r="V2045" s="15">
        <v>2.29</v>
      </c>
      <c r="W2045" s="15">
        <v>10905</v>
      </c>
      <c r="X2045" s="16">
        <v>0</v>
      </c>
      <c r="Y2045" s="16">
        <v>0</v>
      </c>
      <c r="Z2045" s="16">
        <v>0</v>
      </c>
      <c r="AA2045" s="16">
        <v>0</v>
      </c>
      <c r="AB2045" s="16">
        <v>0</v>
      </c>
      <c r="AC2045" s="16">
        <v>0</v>
      </c>
      <c r="AD2045" s="15">
        <v>0</v>
      </c>
      <c r="AE2045" s="15">
        <v>9455</v>
      </c>
      <c r="AF2045" s="17">
        <v>-12.01</v>
      </c>
      <c r="AG2045" s="17">
        <v>0</v>
      </c>
      <c r="AH2045" s="17">
        <v>0</v>
      </c>
      <c r="AI2045" s="17">
        <v>0</v>
      </c>
      <c r="AJ2045" s="17">
        <v>0</v>
      </c>
      <c r="AK2045" s="17">
        <v>0</v>
      </c>
      <c r="AL2045" s="18">
        <v>107</v>
      </c>
      <c r="AM2045" s="18">
        <v>110</v>
      </c>
      <c r="AN2045" s="35">
        <v>42851</v>
      </c>
      <c r="AO2045" s="35">
        <v>42847</v>
      </c>
      <c r="AP2045" s="23" t="s">
        <v>50</v>
      </c>
      <c r="AQ2045" s="36">
        <v>42849.71565972222</v>
      </c>
      <c r="AR2045" s="20" t="s">
        <v>71</v>
      </c>
      <c r="AS2045" s="25" t="s">
        <v>50</v>
      </c>
      <c r="AT2045" s="37">
        <v>42850.879733796297</v>
      </c>
      <c r="AU2045" s="21" t="s">
        <v>57</v>
      </c>
    </row>
    <row r="2046" spans="1:47" x14ac:dyDescent="0.2">
      <c r="A2046" s="4" t="s">
        <v>250</v>
      </c>
      <c r="B2046" s="14" t="s">
        <v>251</v>
      </c>
      <c r="C2046" s="34">
        <v>42847</v>
      </c>
      <c r="D2046" s="15">
        <v>5370</v>
      </c>
      <c r="E2046" s="15">
        <v>5370</v>
      </c>
      <c r="F2046" s="15">
        <v>0</v>
      </c>
      <c r="G2046" s="15">
        <v>0</v>
      </c>
      <c r="H2046" s="15">
        <v>0</v>
      </c>
      <c r="I2046" s="15">
        <v>0</v>
      </c>
      <c r="J2046" s="15">
        <v>18.600000000000001</v>
      </c>
      <c r="K2046" s="15">
        <v>0</v>
      </c>
      <c r="L2046" s="15">
        <v>0</v>
      </c>
      <c r="M2046" s="15">
        <v>0</v>
      </c>
      <c r="N2046" s="15">
        <v>0</v>
      </c>
      <c r="O2046" s="15">
        <v>4623.6000000000004</v>
      </c>
      <c r="P2046" s="15">
        <v>0</v>
      </c>
      <c r="Q2046" s="15">
        <v>0</v>
      </c>
      <c r="R2046" s="15">
        <v>765</v>
      </c>
      <c r="S2046" s="15">
        <v>5370</v>
      </c>
      <c r="T2046" s="15">
        <v>17.38</v>
      </c>
      <c r="U2046" s="15">
        <v>0</v>
      </c>
      <c r="V2046" s="15">
        <v>1.22</v>
      </c>
      <c r="W2046" s="15">
        <v>5388.6</v>
      </c>
      <c r="X2046" s="16">
        <v>0</v>
      </c>
      <c r="Y2046" s="16">
        <v>0</v>
      </c>
      <c r="Z2046" s="16">
        <v>0</v>
      </c>
      <c r="AA2046" s="16">
        <v>0</v>
      </c>
      <c r="AB2046" s="16">
        <v>0</v>
      </c>
      <c r="AC2046" s="16">
        <v>0</v>
      </c>
      <c r="AD2046" s="15">
        <v>0</v>
      </c>
      <c r="AE2046" s="15">
        <v>4605</v>
      </c>
      <c r="AF2046" s="17">
        <v>0</v>
      </c>
      <c r="AG2046" s="17">
        <v>0</v>
      </c>
      <c r="AH2046" s="17">
        <v>0</v>
      </c>
      <c r="AI2046" s="17">
        <v>0</v>
      </c>
      <c r="AJ2046" s="17">
        <v>0</v>
      </c>
      <c r="AK2046" s="17">
        <v>0</v>
      </c>
      <c r="AL2046" s="18">
        <v>57</v>
      </c>
      <c r="AM2046" s="18">
        <v>59</v>
      </c>
      <c r="AN2046" s="35">
        <v>42851</v>
      </c>
      <c r="AO2046" s="35">
        <v>42849</v>
      </c>
      <c r="AP2046" s="23" t="s">
        <v>50</v>
      </c>
      <c r="AQ2046" s="36">
        <v>42850.428831018522</v>
      </c>
      <c r="AR2046" s="20" t="s">
        <v>51</v>
      </c>
      <c r="AS2046" s="25" t="s">
        <v>50</v>
      </c>
      <c r="AT2046" s="37">
        <v>42850.879733796297</v>
      </c>
      <c r="AU2046" s="21" t="s">
        <v>57</v>
      </c>
    </row>
    <row r="2047" spans="1:47" x14ac:dyDescent="0.2">
      <c r="A2047" s="4" t="s">
        <v>250</v>
      </c>
      <c r="B2047" s="14" t="s">
        <v>251</v>
      </c>
      <c r="C2047" s="34">
        <v>42849</v>
      </c>
      <c r="D2047" s="15">
        <v>9455</v>
      </c>
      <c r="E2047" s="15">
        <v>9455</v>
      </c>
      <c r="F2047" s="15">
        <v>0</v>
      </c>
      <c r="G2047" s="15">
        <v>0</v>
      </c>
      <c r="H2047" s="15">
        <v>0</v>
      </c>
      <c r="I2047" s="15">
        <v>0</v>
      </c>
      <c r="J2047" s="15">
        <v>0</v>
      </c>
      <c r="K2047" s="15">
        <v>0</v>
      </c>
      <c r="L2047" s="15">
        <v>165</v>
      </c>
      <c r="M2047" s="15">
        <v>0</v>
      </c>
      <c r="N2047" s="15">
        <v>300</v>
      </c>
      <c r="O2047" s="15">
        <v>8515</v>
      </c>
      <c r="P2047" s="15">
        <v>0</v>
      </c>
      <c r="Q2047" s="15">
        <v>960</v>
      </c>
      <c r="R2047" s="15">
        <v>445</v>
      </c>
      <c r="S2047" s="15">
        <v>9455</v>
      </c>
      <c r="T2047" s="15">
        <v>454.21</v>
      </c>
      <c r="U2047" s="15">
        <v>0</v>
      </c>
      <c r="V2047" s="15">
        <v>10.79</v>
      </c>
      <c r="W2047" s="15">
        <v>9620</v>
      </c>
      <c r="X2047" s="16">
        <v>0</v>
      </c>
      <c r="Y2047" s="16">
        <v>0</v>
      </c>
      <c r="Z2047" s="16">
        <v>0</v>
      </c>
      <c r="AA2047" s="16">
        <v>0</v>
      </c>
      <c r="AB2047" s="16">
        <v>0</v>
      </c>
      <c r="AC2047" s="16">
        <v>0</v>
      </c>
      <c r="AD2047" s="15">
        <v>0</v>
      </c>
      <c r="AE2047" s="15">
        <v>8350</v>
      </c>
      <c r="AF2047" s="17">
        <v>-17.46</v>
      </c>
      <c r="AG2047" s="17">
        <v>0</v>
      </c>
      <c r="AH2047" s="17">
        <v>0</v>
      </c>
      <c r="AI2047" s="17">
        <v>0</v>
      </c>
      <c r="AJ2047" s="17">
        <v>0</v>
      </c>
      <c r="AK2047" s="17">
        <v>0</v>
      </c>
      <c r="AL2047" s="18">
        <v>103</v>
      </c>
      <c r="AM2047" s="18">
        <v>106</v>
      </c>
      <c r="AN2047" s="35">
        <v>42852</v>
      </c>
      <c r="AO2047" s="35">
        <v>42850</v>
      </c>
      <c r="AP2047" s="23" t="s">
        <v>50</v>
      </c>
      <c r="AQ2047" s="36">
        <v>42851.419108796297</v>
      </c>
      <c r="AR2047" s="20" t="s">
        <v>71</v>
      </c>
      <c r="AS2047" s="25" t="s">
        <v>50</v>
      </c>
      <c r="AT2047" s="37">
        <v>42851.483703703707</v>
      </c>
      <c r="AU2047" s="21" t="s">
        <v>51</v>
      </c>
    </row>
    <row r="2048" spans="1:47" x14ac:dyDescent="0.2">
      <c r="A2048" s="4" t="s">
        <v>250</v>
      </c>
      <c r="B2048" s="14" t="s">
        <v>251</v>
      </c>
      <c r="C2048" s="34">
        <v>42850</v>
      </c>
      <c r="D2048" s="15">
        <v>10900</v>
      </c>
      <c r="E2048" s="15">
        <v>10750</v>
      </c>
      <c r="F2048" s="15">
        <v>0</v>
      </c>
      <c r="G2048" s="15">
        <v>0</v>
      </c>
      <c r="H2048" s="15">
        <v>0</v>
      </c>
      <c r="I2048" s="15">
        <v>150</v>
      </c>
      <c r="J2048" s="15">
        <v>0</v>
      </c>
      <c r="K2048" s="15">
        <v>0</v>
      </c>
      <c r="L2048" s="15">
        <v>180</v>
      </c>
      <c r="M2048" s="15">
        <v>0</v>
      </c>
      <c r="N2048" s="15">
        <v>0</v>
      </c>
      <c r="O2048" s="15">
        <v>9320</v>
      </c>
      <c r="P2048" s="15">
        <v>0</v>
      </c>
      <c r="Q2048" s="15">
        <v>1760</v>
      </c>
      <c r="R2048" s="15">
        <v>0</v>
      </c>
      <c r="S2048" s="15">
        <v>10750</v>
      </c>
      <c r="T2048" s="15">
        <v>318.22000000000003</v>
      </c>
      <c r="U2048" s="15">
        <v>0</v>
      </c>
      <c r="V2048" s="15">
        <v>11.78</v>
      </c>
      <c r="W2048" s="15">
        <v>11080</v>
      </c>
      <c r="X2048" s="16">
        <v>0</v>
      </c>
      <c r="Y2048" s="16">
        <v>0</v>
      </c>
      <c r="Z2048" s="16">
        <v>0</v>
      </c>
      <c r="AA2048" s="16">
        <v>0</v>
      </c>
      <c r="AB2048" s="16">
        <v>0</v>
      </c>
      <c r="AC2048" s="16">
        <v>0</v>
      </c>
      <c r="AD2048" s="15">
        <v>0</v>
      </c>
      <c r="AE2048" s="15">
        <v>9140</v>
      </c>
      <c r="AF2048" s="17">
        <v>-32.01</v>
      </c>
      <c r="AG2048" s="17">
        <v>0</v>
      </c>
      <c r="AH2048" s="17">
        <v>0</v>
      </c>
      <c r="AI2048" s="17">
        <v>0</v>
      </c>
      <c r="AJ2048" s="17">
        <v>0</v>
      </c>
      <c r="AK2048" s="17">
        <v>0</v>
      </c>
      <c r="AL2048" s="18">
        <v>110</v>
      </c>
      <c r="AM2048" s="18">
        <v>112</v>
      </c>
      <c r="AN2048" s="35">
        <v>42853</v>
      </c>
      <c r="AO2048" s="35">
        <v>42851</v>
      </c>
      <c r="AP2048" s="23" t="s">
        <v>50</v>
      </c>
      <c r="AQ2048" s="36">
        <v>42851.795578703706</v>
      </c>
      <c r="AR2048" s="20" t="s">
        <v>71</v>
      </c>
      <c r="AS2048" s="25" t="s">
        <v>50</v>
      </c>
      <c r="AT2048" s="37">
        <v>42852.415972222225</v>
      </c>
      <c r="AU2048" s="21" t="s">
        <v>51</v>
      </c>
    </row>
    <row r="2049" spans="1:47" x14ac:dyDescent="0.2">
      <c r="A2049" s="4" t="s">
        <v>250</v>
      </c>
      <c r="B2049" s="14" t="s">
        <v>251</v>
      </c>
      <c r="C2049" s="34">
        <v>42851</v>
      </c>
      <c r="D2049" s="15">
        <v>10175</v>
      </c>
      <c r="E2049" s="15">
        <v>10125</v>
      </c>
      <c r="F2049" s="15">
        <v>50</v>
      </c>
      <c r="G2049" s="15">
        <v>0</v>
      </c>
      <c r="H2049" s="15">
        <v>0</v>
      </c>
      <c r="I2049" s="15">
        <v>0</v>
      </c>
      <c r="J2049" s="15">
        <v>4.2</v>
      </c>
      <c r="K2049" s="15">
        <v>0</v>
      </c>
      <c r="L2049" s="15">
        <v>65</v>
      </c>
      <c r="M2049" s="15">
        <v>0</v>
      </c>
      <c r="N2049" s="15">
        <v>0</v>
      </c>
      <c r="O2049" s="15">
        <v>8449.2000000000007</v>
      </c>
      <c r="P2049" s="15">
        <v>0</v>
      </c>
      <c r="Q2049" s="15">
        <v>630</v>
      </c>
      <c r="R2049" s="15">
        <v>1165</v>
      </c>
      <c r="S2049" s="15">
        <v>10125</v>
      </c>
      <c r="T2049" s="15">
        <v>114.68</v>
      </c>
      <c r="U2049" s="15">
        <v>0</v>
      </c>
      <c r="V2049" s="15">
        <v>4.5199999999999996</v>
      </c>
      <c r="W2049" s="15">
        <v>10244.200000000001</v>
      </c>
      <c r="X2049" s="16">
        <v>0</v>
      </c>
      <c r="Y2049" s="16">
        <v>0</v>
      </c>
      <c r="Z2049" s="16">
        <v>0</v>
      </c>
      <c r="AA2049" s="16">
        <v>0</v>
      </c>
      <c r="AB2049" s="16">
        <v>0</v>
      </c>
      <c r="AC2049" s="16">
        <v>0</v>
      </c>
      <c r="AD2049" s="15">
        <v>0</v>
      </c>
      <c r="AE2049" s="15">
        <v>8380</v>
      </c>
      <c r="AF2049" s="17">
        <v>-14.49</v>
      </c>
      <c r="AG2049" s="17">
        <v>0</v>
      </c>
      <c r="AH2049" s="17">
        <v>0</v>
      </c>
      <c r="AI2049" s="17">
        <v>0</v>
      </c>
      <c r="AJ2049" s="17">
        <v>0</v>
      </c>
      <c r="AK2049" s="17">
        <v>0</v>
      </c>
      <c r="AL2049" s="18">
        <v>108</v>
      </c>
      <c r="AM2049" s="18">
        <v>109</v>
      </c>
      <c r="AN2049" s="35">
        <v>42857</v>
      </c>
      <c r="AO2049" s="35">
        <v>42852</v>
      </c>
      <c r="AP2049" s="23" t="s">
        <v>50</v>
      </c>
      <c r="AQ2049" s="36">
        <v>42852.806909722225</v>
      </c>
      <c r="AR2049" s="20" t="s">
        <v>71</v>
      </c>
      <c r="AS2049" s="25" t="s">
        <v>50</v>
      </c>
      <c r="AT2049" s="37">
        <v>42853.463414351849</v>
      </c>
      <c r="AU2049" s="21" t="s">
        <v>51</v>
      </c>
    </row>
    <row r="2050" spans="1:47" x14ac:dyDescent="0.2">
      <c r="A2050" s="4" t="s">
        <v>250</v>
      </c>
      <c r="B2050" s="14" t="s">
        <v>251</v>
      </c>
      <c r="C2050" s="34">
        <v>42852</v>
      </c>
      <c r="D2050" s="15">
        <v>16505</v>
      </c>
      <c r="E2050" s="15">
        <v>16405</v>
      </c>
      <c r="F2050" s="15">
        <v>0</v>
      </c>
      <c r="G2050" s="15">
        <v>0</v>
      </c>
      <c r="H2050" s="15">
        <v>0</v>
      </c>
      <c r="I2050" s="15">
        <v>100</v>
      </c>
      <c r="J2050" s="15">
        <v>120</v>
      </c>
      <c r="K2050" s="15">
        <v>0</v>
      </c>
      <c r="L2050" s="15">
        <v>90</v>
      </c>
      <c r="M2050" s="15">
        <v>0</v>
      </c>
      <c r="N2050" s="15">
        <v>0</v>
      </c>
      <c r="O2050" s="15">
        <v>15745</v>
      </c>
      <c r="P2050" s="15">
        <v>0</v>
      </c>
      <c r="Q2050" s="15">
        <v>495</v>
      </c>
      <c r="R2050" s="15">
        <v>475</v>
      </c>
      <c r="S2050" s="15">
        <v>16405</v>
      </c>
      <c r="T2050" s="15">
        <v>296.26</v>
      </c>
      <c r="U2050" s="15">
        <v>0</v>
      </c>
      <c r="V2050" s="15">
        <v>13.74</v>
      </c>
      <c r="W2050" s="15">
        <v>16715</v>
      </c>
      <c r="X2050" s="16">
        <v>0</v>
      </c>
      <c r="Y2050" s="16">
        <v>0</v>
      </c>
      <c r="Z2050" s="16">
        <v>0</v>
      </c>
      <c r="AA2050" s="16">
        <v>0</v>
      </c>
      <c r="AB2050" s="16">
        <v>0</v>
      </c>
      <c r="AC2050" s="16">
        <v>0</v>
      </c>
      <c r="AD2050" s="15">
        <v>0</v>
      </c>
      <c r="AE2050" s="15">
        <v>15535</v>
      </c>
      <c r="AF2050" s="17">
        <v>-9</v>
      </c>
      <c r="AG2050" s="17">
        <v>0</v>
      </c>
      <c r="AH2050" s="17">
        <v>0</v>
      </c>
      <c r="AI2050" s="17">
        <v>0</v>
      </c>
      <c r="AJ2050" s="17">
        <v>0</v>
      </c>
      <c r="AK2050" s="17">
        <v>0</v>
      </c>
      <c r="AL2050" s="18">
        <v>271</v>
      </c>
      <c r="AM2050" s="18">
        <v>277</v>
      </c>
      <c r="AN2050" s="35">
        <v>42858</v>
      </c>
      <c r="AO2050" s="35">
        <v>42853</v>
      </c>
      <c r="AP2050" s="23" t="s">
        <v>50</v>
      </c>
      <c r="AQ2050" s="36">
        <v>42855.85052083333</v>
      </c>
      <c r="AR2050" s="20" t="s">
        <v>51</v>
      </c>
      <c r="AS2050" s="25" t="s">
        <v>50</v>
      </c>
      <c r="AT2050" s="37">
        <v>42857.468946759262</v>
      </c>
      <c r="AU2050" s="21" t="s">
        <v>51</v>
      </c>
    </row>
    <row r="2051" spans="1:47" x14ac:dyDescent="0.2">
      <c r="A2051" s="4" t="s">
        <v>250</v>
      </c>
      <c r="B2051" s="14" t="s">
        <v>251</v>
      </c>
      <c r="C2051" s="34">
        <v>42853</v>
      </c>
      <c r="D2051" s="15">
        <v>8415</v>
      </c>
      <c r="E2051" s="15">
        <v>8415</v>
      </c>
      <c r="F2051" s="15">
        <v>0</v>
      </c>
      <c r="G2051" s="15">
        <v>0</v>
      </c>
      <c r="H2051" s="15">
        <v>0</v>
      </c>
      <c r="I2051" s="15">
        <v>0</v>
      </c>
      <c r="J2051" s="15">
        <v>60</v>
      </c>
      <c r="K2051" s="15">
        <v>0</v>
      </c>
      <c r="L2051" s="15">
        <v>85</v>
      </c>
      <c r="M2051" s="15">
        <v>0</v>
      </c>
      <c r="N2051" s="15">
        <v>0</v>
      </c>
      <c r="O2051" s="15">
        <v>6575</v>
      </c>
      <c r="P2051" s="15">
        <v>0</v>
      </c>
      <c r="Q2051" s="15">
        <v>1585</v>
      </c>
      <c r="R2051" s="15">
        <v>400</v>
      </c>
      <c r="S2051" s="15">
        <v>8415</v>
      </c>
      <c r="T2051" s="15">
        <v>135.51</v>
      </c>
      <c r="U2051" s="15">
        <v>0</v>
      </c>
      <c r="V2051" s="15">
        <v>9.49</v>
      </c>
      <c r="W2051" s="15">
        <v>8560</v>
      </c>
      <c r="X2051" s="16">
        <v>0</v>
      </c>
      <c r="Y2051" s="16">
        <v>0</v>
      </c>
      <c r="Z2051" s="16">
        <v>0</v>
      </c>
      <c r="AA2051" s="16">
        <v>0</v>
      </c>
      <c r="AB2051" s="16">
        <v>0</v>
      </c>
      <c r="AC2051" s="16">
        <v>0</v>
      </c>
      <c r="AD2051" s="15">
        <v>0</v>
      </c>
      <c r="AE2051" s="15">
        <v>6430</v>
      </c>
      <c r="AF2051" s="17">
        <v>-11.97</v>
      </c>
      <c r="AG2051" s="17">
        <v>0</v>
      </c>
      <c r="AH2051" s="17">
        <v>0</v>
      </c>
      <c r="AI2051" s="17">
        <v>0</v>
      </c>
      <c r="AJ2051" s="17">
        <v>0</v>
      </c>
      <c r="AK2051" s="17">
        <v>0</v>
      </c>
      <c r="AL2051" s="18">
        <v>77</v>
      </c>
      <c r="AM2051" s="18">
        <v>82</v>
      </c>
      <c r="AN2051" s="35">
        <v>42859</v>
      </c>
      <c r="AO2051" s="35">
        <v>42854</v>
      </c>
      <c r="AP2051" s="23" t="s">
        <v>50</v>
      </c>
      <c r="AQ2051" s="36">
        <v>42857.665439814817</v>
      </c>
      <c r="AR2051" s="20" t="s">
        <v>71</v>
      </c>
      <c r="AS2051" s="25" t="s">
        <v>50</v>
      </c>
      <c r="AT2051" s="37">
        <v>42857.881354166668</v>
      </c>
      <c r="AU2051" s="21" t="s">
        <v>51</v>
      </c>
    </row>
    <row r="2052" spans="1:47" x14ac:dyDescent="0.2">
      <c r="A2052" s="4" t="s">
        <v>250</v>
      </c>
      <c r="B2052" s="14" t="s">
        <v>251</v>
      </c>
      <c r="C2052" s="34">
        <v>42854</v>
      </c>
      <c r="D2052" s="15">
        <v>5615</v>
      </c>
      <c r="E2052" s="15">
        <v>5565</v>
      </c>
      <c r="F2052" s="15">
        <v>0</v>
      </c>
      <c r="G2052" s="15">
        <v>0</v>
      </c>
      <c r="H2052" s="15">
        <v>0</v>
      </c>
      <c r="I2052" s="15">
        <v>50</v>
      </c>
      <c r="J2052" s="15">
        <v>0</v>
      </c>
      <c r="K2052" s="15">
        <v>0</v>
      </c>
      <c r="L2052" s="15">
        <v>45</v>
      </c>
      <c r="M2052" s="15">
        <v>0</v>
      </c>
      <c r="N2052" s="15">
        <v>0</v>
      </c>
      <c r="O2052" s="15">
        <v>5540</v>
      </c>
      <c r="P2052" s="15">
        <v>45</v>
      </c>
      <c r="Q2052" s="15">
        <v>0</v>
      </c>
      <c r="R2052" s="15">
        <v>75</v>
      </c>
      <c r="S2052" s="15">
        <v>5565</v>
      </c>
      <c r="T2052" s="15">
        <v>92.06</v>
      </c>
      <c r="U2052" s="15">
        <v>0</v>
      </c>
      <c r="V2052" s="15">
        <v>2.94</v>
      </c>
      <c r="W2052" s="15">
        <v>5660</v>
      </c>
      <c r="X2052" s="16">
        <v>0</v>
      </c>
      <c r="Y2052" s="16">
        <v>0</v>
      </c>
      <c r="Z2052" s="16">
        <v>0</v>
      </c>
      <c r="AA2052" s="16">
        <v>0</v>
      </c>
      <c r="AB2052" s="16">
        <v>0</v>
      </c>
      <c r="AC2052" s="16">
        <v>0</v>
      </c>
      <c r="AD2052" s="15">
        <v>0</v>
      </c>
      <c r="AE2052" s="15">
        <v>5495</v>
      </c>
      <c r="AF2052" s="17">
        <v>-0.77</v>
      </c>
      <c r="AG2052" s="17">
        <v>0</v>
      </c>
      <c r="AH2052" s="17">
        <v>0</v>
      </c>
      <c r="AI2052" s="17">
        <v>0</v>
      </c>
      <c r="AJ2052" s="17">
        <v>0</v>
      </c>
      <c r="AK2052" s="17">
        <v>0</v>
      </c>
      <c r="AL2052" s="18">
        <v>81</v>
      </c>
      <c r="AM2052" s="18">
        <v>84</v>
      </c>
      <c r="AN2052" s="35">
        <v>42859</v>
      </c>
      <c r="AO2052" s="35">
        <v>42855</v>
      </c>
      <c r="AP2052" s="23" t="s">
        <v>50</v>
      </c>
      <c r="AQ2052" s="36">
        <v>42857.70034722222</v>
      </c>
      <c r="AR2052" s="20" t="s">
        <v>71</v>
      </c>
      <c r="AS2052" s="25" t="s">
        <v>50</v>
      </c>
      <c r="AT2052" s="37">
        <v>42857.881354166668</v>
      </c>
      <c r="AU2052" s="21" t="s">
        <v>51</v>
      </c>
    </row>
    <row r="2053" spans="1:47" x14ac:dyDescent="0.2">
      <c r="A2053" s="4" t="s">
        <v>252</v>
      </c>
      <c r="B2053" s="14" t="s">
        <v>253</v>
      </c>
      <c r="C2053" s="34">
        <v>42826</v>
      </c>
      <c r="D2053" s="15">
        <v>9730</v>
      </c>
      <c r="E2053" s="15">
        <v>9730</v>
      </c>
      <c r="F2053" s="15">
        <v>0</v>
      </c>
      <c r="G2053" s="15">
        <v>0</v>
      </c>
      <c r="H2053" s="15">
        <v>0</v>
      </c>
      <c r="I2053" s="15">
        <v>0</v>
      </c>
      <c r="J2053" s="15">
        <v>269.39999999999998</v>
      </c>
      <c r="K2053" s="15">
        <v>0</v>
      </c>
      <c r="L2053" s="15">
        <v>110</v>
      </c>
      <c r="M2053" s="15">
        <v>15</v>
      </c>
      <c r="N2053" s="15">
        <v>0</v>
      </c>
      <c r="O2053" s="15">
        <v>9446.7000000000007</v>
      </c>
      <c r="P2053" s="15">
        <v>0</v>
      </c>
      <c r="Q2053" s="15">
        <v>125</v>
      </c>
      <c r="R2053" s="15">
        <v>552.70000000000005</v>
      </c>
      <c r="S2053" s="15">
        <v>9730</v>
      </c>
      <c r="T2053" s="15">
        <v>368.6</v>
      </c>
      <c r="U2053" s="15">
        <v>0</v>
      </c>
      <c r="V2053" s="15">
        <v>25.8</v>
      </c>
      <c r="W2053" s="15">
        <v>10124.4</v>
      </c>
      <c r="X2053" s="16">
        <v>0</v>
      </c>
      <c r="Y2053" s="16">
        <v>0</v>
      </c>
      <c r="Z2053" s="16">
        <v>0</v>
      </c>
      <c r="AA2053" s="16">
        <v>0</v>
      </c>
      <c r="AB2053" s="16">
        <v>0</v>
      </c>
      <c r="AC2053" s="16">
        <v>0</v>
      </c>
      <c r="AD2053" s="15">
        <v>0</v>
      </c>
      <c r="AE2053" s="15">
        <v>9052.2999999999993</v>
      </c>
      <c r="AF2053" s="17">
        <v>-2.87</v>
      </c>
      <c r="AG2053" s="17">
        <v>0.7</v>
      </c>
      <c r="AH2053" s="17">
        <v>0</v>
      </c>
      <c r="AI2053" s="17">
        <v>0</v>
      </c>
      <c r="AJ2053" s="17">
        <v>0</v>
      </c>
      <c r="AK2053" s="17">
        <v>0</v>
      </c>
      <c r="AL2053" s="18">
        <v>111</v>
      </c>
      <c r="AM2053" s="18">
        <v>113</v>
      </c>
      <c r="AN2053" s="35">
        <v>42830</v>
      </c>
      <c r="AO2053" s="35">
        <v>42828</v>
      </c>
      <c r="AP2053" s="23" t="s">
        <v>50</v>
      </c>
      <c r="AQ2053" s="36">
        <v>42829.643692129626</v>
      </c>
      <c r="AR2053" s="20" t="s">
        <v>51</v>
      </c>
      <c r="AS2053" s="25" t="s">
        <v>50</v>
      </c>
      <c r="AT2053" s="37">
        <v>42850.879733796297</v>
      </c>
      <c r="AU2053" s="21" t="s">
        <v>57</v>
      </c>
    </row>
    <row r="2054" spans="1:47" x14ac:dyDescent="0.2">
      <c r="A2054" s="4" t="s">
        <v>252</v>
      </c>
      <c r="B2054" s="14" t="s">
        <v>253</v>
      </c>
      <c r="C2054" s="34">
        <v>42828</v>
      </c>
      <c r="D2054" s="15">
        <v>31920</v>
      </c>
      <c r="E2054" s="15">
        <v>31320</v>
      </c>
      <c r="F2054" s="15">
        <v>50</v>
      </c>
      <c r="G2054" s="15">
        <v>0</v>
      </c>
      <c r="H2054" s="15">
        <v>0</v>
      </c>
      <c r="I2054" s="15">
        <v>550</v>
      </c>
      <c r="J2054" s="15">
        <v>3384.3</v>
      </c>
      <c r="K2054" s="15">
        <v>0</v>
      </c>
      <c r="L2054" s="15">
        <v>180</v>
      </c>
      <c r="M2054" s="15">
        <v>175</v>
      </c>
      <c r="N2054" s="15">
        <v>0</v>
      </c>
      <c r="O2054" s="15">
        <v>24378.5</v>
      </c>
      <c r="P2054" s="15">
        <v>0</v>
      </c>
      <c r="Q2054" s="15">
        <v>0</v>
      </c>
      <c r="R2054" s="15">
        <v>11280.8</v>
      </c>
      <c r="S2054" s="15">
        <v>31320</v>
      </c>
      <c r="T2054" s="15">
        <v>4339.3</v>
      </c>
      <c r="U2054" s="15">
        <v>0</v>
      </c>
      <c r="V2054" s="15">
        <v>0</v>
      </c>
      <c r="W2054" s="15">
        <v>35659.300000000003</v>
      </c>
      <c r="X2054" s="16">
        <v>0</v>
      </c>
      <c r="Y2054" s="16">
        <v>0</v>
      </c>
      <c r="Z2054" s="16">
        <v>0</v>
      </c>
      <c r="AA2054" s="16">
        <v>0</v>
      </c>
      <c r="AB2054" s="16">
        <v>0</v>
      </c>
      <c r="AC2054" s="16">
        <v>0</v>
      </c>
      <c r="AD2054" s="15">
        <v>0</v>
      </c>
      <c r="AE2054" s="15">
        <v>20639.2</v>
      </c>
      <c r="AF2054" s="17">
        <v>0</v>
      </c>
      <c r="AG2054" s="17">
        <v>0.8</v>
      </c>
      <c r="AH2054" s="17">
        <v>0</v>
      </c>
      <c r="AI2054" s="17">
        <v>0</v>
      </c>
      <c r="AJ2054" s="17">
        <v>0</v>
      </c>
      <c r="AK2054" s="17">
        <v>0</v>
      </c>
      <c r="AL2054" s="18">
        <v>335</v>
      </c>
      <c r="AM2054" s="18">
        <v>348</v>
      </c>
      <c r="AN2054" s="35">
        <v>42832</v>
      </c>
      <c r="AO2054" s="35">
        <v>42829</v>
      </c>
      <c r="AP2054" s="23" t="s">
        <v>50</v>
      </c>
      <c r="AQ2054" s="36">
        <v>42830.876319444447</v>
      </c>
      <c r="AR2054" s="20" t="s">
        <v>51</v>
      </c>
      <c r="AS2054" s="25" t="s">
        <v>50</v>
      </c>
      <c r="AT2054" s="37">
        <v>42850.879733796297</v>
      </c>
      <c r="AU2054" s="21" t="s">
        <v>57</v>
      </c>
    </row>
    <row r="2055" spans="1:47" x14ac:dyDescent="0.2">
      <c r="A2055" s="4" t="s">
        <v>252</v>
      </c>
      <c r="B2055" s="14" t="s">
        <v>253</v>
      </c>
      <c r="C2055" s="34">
        <v>42829</v>
      </c>
      <c r="D2055" s="15">
        <v>23110</v>
      </c>
      <c r="E2055" s="15">
        <v>23010</v>
      </c>
      <c r="F2055" s="15">
        <v>0</v>
      </c>
      <c r="G2055" s="15">
        <v>0</v>
      </c>
      <c r="H2055" s="15">
        <v>0</v>
      </c>
      <c r="I2055" s="15">
        <v>100</v>
      </c>
      <c r="J2055" s="15">
        <v>1877.4</v>
      </c>
      <c r="K2055" s="15">
        <v>0</v>
      </c>
      <c r="L2055" s="15">
        <v>185</v>
      </c>
      <c r="M2055" s="15">
        <v>0</v>
      </c>
      <c r="N2055" s="15">
        <v>0</v>
      </c>
      <c r="O2055" s="15">
        <v>21392.2</v>
      </c>
      <c r="P2055" s="15">
        <v>45</v>
      </c>
      <c r="Q2055" s="15">
        <v>0</v>
      </c>
      <c r="R2055" s="15">
        <v>3735.2</v>
      </c>
      <c r="S2055" s="15">
        <v>23010</v>
      </c>
      <c r="T2055" s="15">
        <v>2162.4</v>
      </c>
      <c r="U2055" s="15">
        <v>0</v>
      </c>
      <c r="V2055" s="15">
        <v>0</v>
      </c>
      <c r="W2055" s="15">
        <v>25172.400000000001</v>
      </c>
      <c r="X2055" s="16">
        <v>0</v>
      </c>
      <c r="Y2055" s="16">
        <v>0</v>
      </c>
      <c r="Z2055" s="16">
        <v>0</v>
      </c>
      <c r="AA2055" s="16">
        <v>0</v>
      </c>
      <c r="AB2055" s="16">
        <v>0</v>
      </c>
      <c r="AC2055" s="16">
        <v>0</v>
      </c>
      <c r="AD2055" s="15">
        <v>0</v>
      </c>
      <c r="AE2055" s="15">
        <v>19329.8</v>
      </c>
      <c r="AF2055" s="17">
        <v>-0.77</v>
      </c>
      <c r="AG2055" s="17">
        <v>0.2</v>
      </c>
      <c r="AH2055" s="17">
        <v>0</v>
      </c>
      <c r="AI2055" s="17">
        <v>0</v>
      </c>
      <c r="AJ2055" s="17">
        <v>0</v>
      </c>
      <c r="AK2055" s="17">
        <v>0</v>
      </c>
      <c r="AL2055" s="18">
        <v>241</v>
      </c>
      <c r="AM2055" s="18">
        <v>255</v>
      </c>
      <c r="AN2055" s="35">
        <v>42835</v>
      </c>
      <c r="AO2055" s="35">
        <v>42830</v>
      </c>
      <c r="AP2055" s="23" t="s">
        <v>50</v>
      </c>
      <c r="AQ2055" s="36">
        <v>42834.921793981484</v>
      </c>
      <c r="AR2055" s="20" t="s">
        <v>51</v>
      </c>
      <c r="AS2055" s="25" t="s">
        <v>50</v>
      </c>
      <c r="AT2055" s="37">
        <v>42850.879733796297</v>
      </c>
      <c r="AU2055" s="21" t="s">
        <v>57</v>
      </c>
    </row>
    <row r="2056" spans="1:47" x14ac:dyDescent="0.2">
      <c r="A2056" s="4" t="s">
        <v>252</v>
      </c>
      <c r="B2056" s="14" t="s">
        <v>253</v>
      </c>
      <c r="C2056" s="34">
        <v>42830</v>
      </c>
      <c r="D2056" s="15">
        <v>22960</v>
      </c>
      <c r="E2056" s="15">
        <v>22660</v>
      </c>
      <c r="F2056" s="15">
        <v>0</v>
      </c>
      <c r="G2056" s="15">
        <v>0</v>
      </c>
      <c r="H2056" s="15">
        <v>0</v>
      </c>
      <c r="I2056" s="15">
        <v>300</v>
      </c>
      <c r="J2056" s="15">
        <v>5474.7</v>
      </c>
      <c r="K2056" s="15">
        <v>0</v>
      </c>
      <c r="L2056" s="15">
        <v>95</v>
      </c>
      <c r="M2056" s="15">
        <v>30</v>
      </c>
      <c r="N2056" s="15">
        <v>0</v>
      </c>
      <c r="O2056" s="15">
        <v>15321</v>
      </c>
      <c r="P2056" s="15">
        <v>0</v>
      </c>
      <c r="Q2056" s="15">
        <v>100</v>
      </c>
      <c r="R2056" s="15">
        <v>13138.7</v>
      </c>
      <c r="S2056" s="15">
        <v>22660</v>
      </c>
      <c r="T2056" s="15">
        <v>5899.7</v>
      </c>
      <c r="U2056" s="15">
        <v>0</v>
      </c>
      <c r="V2056" s="15">
        <v>0</v>
      </c>
      <c r="W2056" s="15">
        <v>28559.7</v>
      </c>
      <c r="X2056" s="16">
        <v>0</v>
      </c>
      <c r="Y2056" s="16">
        <v>0</v>
      </c>
      <c r="Z2056" s="16">
        <v>0</v>
      </c>
      <c r="AA2056" s="16">
        <v>0</v>
      </c>
      <c r="AB2056" s="16">
        <v>0</v>
      </c>
      <c r="AC2056" s="16">
        <v>0</v>
      </c>
      <c r="AD2056" s="15">
        <v>0</v>
      </c>
      <c r="AE2056" s="15">
        <v>9721.2999999999993</v>
      </c>
      <c r="AF2056" s="17">
        <v>-1.82</v>
      </c>
      <c r="AG2056" s="17">
        <v>0.7</v>
      </c>
      <c r="AH2056" s="17">
        <v>0</v>
      </c>
      <c r="AI2056" s="17">
        <v>0</v>
      </c>
      <c r="AJ2056" s="17">
        <v>0</v>
      </c>
      <c r="AK2056" s="17">
        <v>0</v>
      </c>
      <c r="AL2056" s="18">
        <v>278</v>
      </c>
      <c r="AM2056" s="18">
        <v>281</v>
      </c>
      <c r="AN2056" s="35">
        <v>42835</v>
      </c>
      <c r="AO2056" s="35">
        <v>42832</v>
      </c>
      <c r="AP2056" s="23" t="s">
        <v>50</v>
      </c>
      <c r="AQ2056" s="36">
        <v>42834.97314814815</v>
      </c>
      <c r="AR2056" s="20" t="s">
        <v>51</v>
      </c>
      <c r="AS2056" s="25" t="s">
        <v>50</v>
      </c>
      <c r="AT2056" s="37">
        <v>42850.879733796297</v>
      </c>
      <c r="AU2056" s="21" t="s">
        <v>57</v>
      </c>
    </row>
    <row r="2057" spans="1:47" x14ac:dyDescent="0.2">
      <c r="A2057" s="4" t="s">
        <v>252</v>
      </c>
      <c r="B2057" s="14" t="s">
        <v>253</v>
      </c>
      <c r="C2057" s="34">
        <v>42832</v>
      </c>
      <c r="D2057" s="15">
        <v>35565</v>
      </c>
      <c r="E2057" s="15">
        <v>35215</v>
      </c>
      <c r="F2057" s="15">
        <v>0</v>
      </c>
      <c r="G2057" s="15">
        <v>0</v>
      </c>
      <c r="H2057" s="15">
        <v>0</v>
      </c>
      <c r="I2057" s="15">
        <v>350</v>
      </c>
      <c r="J2057" s="15">
        <v>4858.2</v>
      </c>
      <c r="K2057" s="15">
        <v>0</v>
      </c>
      <c r="L2057" s="15">
        <v>170</v>
      </c>
      <c r="M2057" s="15">
        <v>45</v>
      </c>
      <c r="N2057" s="15">
        <v>300</v>
      </c>
      <c r="O2057" s="15">
        <v>25544</v>
      </c>
      <c r="P2057" s="15">
        <v>0</v>
      </c>
      <c r="Q2057" s="15">
        <v>930</v>
      </c>
      <c r="R2057" s="15">
        <v>14464.2</v>
      </c>
      <c r="S2057" s="15">
        <v>35215</v>
      </c>
      <c r="T2057" s="15">
        <v>5723.2</v>
      </c>
      <c r="U2057" s="15">
        <v>0</v>
      </c>
      <c r="V2057" s="15">
        <v>0</v>
      </c>
      <c r="W2057" s="15">
        <v>40638.199999999997</v>
      </c>
      <c r="X2057" s="16">
        <v>0</v>
      </c>
      <c r="Y2057" s="16">
        <v>0</v>
      </c>
      <c r="Z2057" s="16">
        <v>0</v>
      </c>
      <c r="AA2057" s="16">
        <v>0</v>
      </c>
      <c r="AB2057" s="16">
        <v>0</v>
      </c>
      <c r="AC2057" s="16">
        <v>0</v>
      </c>
      <c r="AD2057" s="15">
        <v>0</v>
      </c>
      <c r="AE2057" s="15">
        <v>20470.8</v>
      </c>
      <c r="AF2057" s="17">
        <v>-5.47</v>
      </c>
      <c r="AG2057" s="17">
        <v>0.2</v>
      </c>
      <c r="AH2057" s="17">
        <v>0</v>
      </c>
      <c r="AI2057" s="17">
        <v>0</v>
      </c>
      <c r="AJ2057" s="17">
        <v>0</v>
      </c>
      <c r="AK2057" s="17">
        <v>0</v>
      </c>
      <c r="AL2057" s="18">
        <v>392</v>
      </c>
      <c r="AM2057" s="18">
        <v>406</v>
      </c>
      <c r="AN2057" s="35">
        <v>42837</v>
      </c>
      <c r="AO2057" s="35">
        <v>42835</v>
      </c>
      <c r="AP2057" s="23" t="s">
        <v>50</v>
      </c>
      <c r="AQ2057" s="36">
        <v>42836.594918981478</v>
      </c>
      <c r="AR2057" s="20" t="s">
        <v>51</v>
      </c>
      <c r="AS2057" s="25" t="s">
        <v>50</v>
      </c>
      <c r="AT2057" s="37">
        <v>42850.879733796297</v>
      </c>
      <c r="AU2057" s="21" t="s">
        <v>57</v>
      </c>
    </row>
    <row r="2058" spans="1:47" x14ac:dyDescent="0.2">
      <c r="A2058" s="4" t="s">
        <v>252</v>
      </c>
      <c r="B2058" s="14" t="s">
        <v>253</v>
      </c>
      <c r="C2058" s="34">
        <v>42833</v>
      </c>
      <c r="D2058" s="15">
        <v>14420</v>
      </c>
      <c r="E2058" s="15">
        <v>14370</v>
      </c>
      <c r="F2058" s="15">
        <v>0</v>
      </c>
      <c r="G2058" s="15">
        <v>0</v>
      </c>
      <c r="H2058" s="15">
        <v>0</v>
      </c>
      <c r="I2058" s="15">
        <v>50</v>
      </c>
      <c r="J2058" s="15">
        <v>392.7</v>
      </c>
      <c r="K2058" s="15">
        <v>0</v>
      </c>
      <c r="L2058" s="15">
        <v>120</v>
      </c>
      <c r="M2058" s="15">
        <v>80</v>
      </c>
      <c r="N2058" s="15">
        <v>0</v>
      </c>
      <c r="O2058" s="15">
        <v>13843</v>
      </c>
      <c r="P2058" s="15">
        <v>0</v>
      </c>
      <c r="Q2058" s="15">
        <v>0</v>
      </c>
      <c r="R2058" s="15">
        <v>1169.7</v>
      </c>
      <c r="S2058" s="15">
        <v>14370</v>
      </c>
      <c r="T2058" s="15">
        <v>642.70000000000005</v>
      </c>
      <c r="U2058" s="15">
        <v>0</v>
      </c>
      <c r="V2058" s="15">
        <v>0</v>
      </c>
      <c r="W2058" s="15">
        <v>15012.7</v>
      </c>
      <c r="X2058" s="16">
        <v>0</v>
      </c>
      <c r="Y2058" s="16">
        <v>0</v>
      </c>
      <c r="Z2058" s="16">
        <v>0</v>
      </c>
      <c r="AA2058" s="16">
        <v>0</v>
      </c>
      <c r="AB2058" s="16">
        <v>0</v>
      </c>
      <c r="AC2058" s="16">
        <v>0</v>
      </c>
      <c r="AD2058" s="15">
        <v>0</v>
      </c>
      <c r="AE2058" s="15">
        <v>13250.3</v>
      </c>
      <c r="AF2058" s="17">
        <v>0</v>
      </c>
      <c r="AG2058" s="17">
        <v>0.7</v>
      </c>
      <c r="AH2058" s="17">
        <v>0</v>
      </c>
      <c r="AI2058" s="17">
        <v>0</v>
      </c>
      <c r="AJ2058" s="17">
        <v>0</v>
      </c>
      <c r="AK2058" s="17">
        <v>0</v>
      </c>
      <c r="AL2058" s="18">
        <v>120</v>
      </c>
      <c r="AM2058" s="18">
        <v>131</v>
      </c>
      <c r="AN2058" s="35">
        <v>42837</v>
      </c>
      <c r="AO2058" s="35">
        <v>42835</v>
      </c>
      <c r="AP2058" s="23" t="s">
        <v>50</v>
      </c>
      <c r="AQ2058" s="36">
        <v>42836.595138888886</v>
      </c>
      <c r="AR2058" s="20" t="s">
        <v>51</v>
      </c>
      <c r="AS2058" s="25" t="s">
        <v>50</v>
      </c>
      <c r="AT2058" s="37">
        <v>42850.879733796297</v>
      </c>
      <c r="AU2058" s="21" t="s">
        <v>57</v>
      </c>
    </row>
    <row r="2059" spans="1:47" x14ac:dyDescent="0.2">
      <c r="A2059" s="4" t="s">
        <v>252</v>
      </c>
      <c r="B2059" s="14" t="s">
        <v>253</v>
      </c>
      <c r="C2059" s="34">
        <v>42835</v>
      </c>
      <c r="D2059" s="15">
        <v>26895</v>
      </c>
      <c r="E2059" s="15">
        <v>26595</v>
      </c>
      <c r="F2059" s="15">
        <v>0</v>
      </c>
      <c r="G2059" s="15">
        <v>0</v>
      </c>
      <c r="H2059" s="15">
        <v>0</v>
      </c>
      <c r="I2059" s="15">
        <v>300</v>
      </c>
      <c r="J2059" s="15">
        <v>4655.1000000000004</v>
      </c>
      <c r="K2059" s="15">
        <v>0</v>
      </c>
      <c r="L2059" s="15">
        <v>120</v>
      </c>
      <c r="M2059" s="15">
        <v>15</v>
      </c>
      <c r="N2059" s="15">
        <v>500</v>
      </c>
      <c r="O2059" s="15">
        <v>18479.5</v>
      </c>
      <c r="P2059" s="15">
        <v>0</v>
      </c>
      <c r="Q2059" s="15">
        <v>0</v>
      </c>
      <c r="R2059" s="15">
        <v>13705.6</v>
      </c>
      <c r="S2059" s="15">
        <v>26595</v>
      </c>
      <c r="T2059" s="15">
        <v>5590.1</v>
      </c>
      <c r="U2059" s="15">
        <v>0</v>
      </c>
      <c r="V2059" s="15">
        <v>0</v>
      </c>
      <c r="W2059" s="15">
        <v>31685.1</v>
      </c>
      <c r="X2059" s="16">
        <v>0</v>
      </c>
      <c r="Y2059" s="16">
        <v>0</v>
      </c>
      <c r="Z2059" s="16">
        <v>0</v>
      </c>
      <c r="AA2059" s="16">
        <v>0</v>
      </c>
      <c r="AB2059" s="16">
        <v>0</v>
      </c>
      <c r="AC2059" s="16">
        <v>0</v>
      </c>
      <c r="AD2059" s="15">
        <v>0</v>
      </c>
      <c r="AE2059" s="15">
        <v>13689.4</v>
      </c>
      <c r="AF2059" s="17">
        <v>0</v>
      </c>
      <c r="AG2059" s="17">
        <v>0.6</v>
      </c>
      <c r="AH2059" s="17">
        <v>0</v>
      </c>
      <c r="AI2059" s="17">
        <v>0</v>
      </c>
      <c r="AJ2059" s="17">
        <v>0</v>
      </c>
      <c r="AK2059" s="17">
        <v>0</v>
      </c>
      <c r="AL2059" s="18">
        <v>280</v>
      </c>
      <c r="AM2059" s="18">
        <v>286</v>
      </c>
      <c r="AN2059" s="35">
        <v>42842</v>
      </c>
      <c r="AO2059" s="35">
        <v>42836</v>
      </c>
      <c r="AP2059" s="23" t="s">
        <v>50</v>
      </c>
      <c r="AQ2059" s="36">
        <v>42837.463599537034</v>
      </c>
      <c r="AR2059" s="20" t="s">
        <v>51</v>
      </c>
      <c r="AS2059" s="25" t="s">
        <v>50</v>
      </c>
      <c r="AT2059" s="37">
        <v>42850.879733796297</v>
      </c>
      <c r="AU2059" s="21" t="s">
        <v>57</v>
      </c>
    </row>
    <row r="2060" spans="1:47" x14ac:dyDescent="0.2">
      <c r="A2060" s="4" t="s">
        <v>252</v>
      </c>
      <c r="B2060" s="14" t="s">
        <v>253</v>
      </c>
      <c r="C2060" s="34">
        <v>42836</v>
      </c>
      <c r="D2060" s="15">
        <v>9425</v>
      </c>
      <c r="E2060" s="15">
        <v>9425</v>
      </c>
      <c r="F2060" s="15">
        <v>0</v>
      </c>
      <c r="G2060" s="15">
        <v>0</v>
      </c>
      <c r="H2060" s="15">
        <v>0</v>
      </c>
      <c r="I2060" s="15">
        <v>0</v>
      </c>
      <c r="J2060" s="15">
        <v>1724.7</v>
      </c>
      <c r="K2060" s="15">
        <v>0</v>
      </c>
      <c r="L2060" s="15">
        <v>40</v>
      </c>
      <c r="M2060" s="15">
        <v>0</v>
      </c>
      <c r="N2060" s="15">
        <v>300</v>
      </c>
      <c r="O2060" s="15">
        <v>6783</v>
      </c>
      <c r="P2060" s="15">
        <v>0</v>
      </c>
      <c r="Q2060" s="15">
        <v>190</v>
      </c>
      <c r="R2060" s="15">
        <v>4516.7</v>
      </c>
      <c r="S2060" s="15">
        <v>9425</v>
      </c>
      <c r="T2060" s="15">
        <v>2064.6999999999998</v>
      </c>
      <c r="U2060" s="15">
        <v>0</v>
      </c>
      <c r="V2060" s="15">
        <v>0</v>
      </c>
      <c r="W2060" s="15">
        <v>11189.7</v>
      </c>
      <c r="X2060" s="16">
        <v>0</v>
      </c>
      <c r="Y2060" s="16">
        <v>0</v>
      </c>
      <c r="Z2060" s="16">
        <v>0</v>
      </c>
      <c r="AA2060" s="16">
        <v>0</v>
      </c>
      <c r="AB2060" s="16">
        <v>0</v>
      </c>
      <c r="AC2060" s="16">
        <v>0</v>
      </c>
      <c r="AD2060" s="15">
        <v>0</v>
      </c>
      <c r="AE2060" s="15">
        <v>5018.3</v>
      </c>
      <c r="AF2060" s="17">
        <v>-1.1100000000000001</v>
      </c>
      <c r="AG2060" s="17">
        <v>0.7</v>
      </c>
      <c r="AH2060" s="17">
        <v>0</v>
      </c>
      <c r="AI2060" s="17">
        <v>0</v>
      </c>
      <c r="AJ2060" s="17">
        <v>0</v>
      </c>
      <c r="AK2060" s="17">
        <v>0</v>
      </c>
      <c r="AL2060" s="18">
        <v>99</v>
      </c>
      <c r="AM2060" s="18">
        <v>99</v>
      </c>
      <c r="AN2060" s="35">
        <v>42843</v>
      </c>
      <c r="AO2060" s="35">
        <v>42837</v>
      </c>
      <c r="AP2060" s="23" t="s">
        <v>50</v>
      </c>
      <c r="AQ2060" s="36">
        <v>42841.691759259258</v>
      </c>
      <c r="AR2060" s="20" t="s">
        <v>51</v>
      </c>
      <c r="AS2060" s="25" t="s">
        <v>50</v>
      </c>
      <c r="AT2060" s="37">
        <v>42850.879733796297</v>
      </c>
      <c r="AU2060" s="21" t="s">
        <v>57</v>
      </c>
    </row>
    <row r="2061" spans="1:47" x14ac:dyDescent="0.2">
      <c r="A2061" s="4" t="s">
        <v>252</v>
      </c>
      <c r="B2061" s="14" t="s">
        <v>253</v>
      </c>
      <c r="C2061" s="34">
        <v>42837</v>
      </c>
      <c r="D2061" s="15">
        <v>1555</v>
      </c>
      <c r="E2061" s="15">
        <v>1505</v>
      </c>
      <c r="F2061" s="15">
        <v>0</v>
      </c>
      <c r="G2061" s="15">
        <v>0</v>
      </c>
      <c r="H2061" s="15">
        <v>0</v>
      </c>
      <c r="I2061" s="15">
        <v>50</v>
      </c>
      <c r="J2061" s="15">
        <v>624.6</v>
      </c>
      <c r="K2061" s="15">
        <v>0</v>
      </c>
      <c r="L2061" s="15">
        <v>45</v>
      </c>
      <c r="M2061" s="15">
        <v>25</v>
      </c>
      <c r="N2061" s="15">
        <v>0</v>
      </c>
      <c r="O2061" s="15">
        <v>680</v>
      </c>
      <c r="P2061" s="15">
        <v>0</v>
      </c>
      <c r="Q2061" s="15">
        <v>0</v>
      </c>
      <c r="R2061" s="15">
        <v>1569.6</v>
      </c>
      <c r="S2061" s="15">
        <v>1505</v>
      </c>
      <c r="T2061" s="15">
        <v>744.6</v>
      </c>
      <c r="U2061" s="15">
        <v>0</v>
      </c>
      <c r="V2061" s="15">
        <v>0</v>
      </c>
      <c r="W2061" s="15">
        <v>2249.6</v>
      </c>
      <c r="X2061" s="16">
        <v>0</v>
      </c>
      <c r="Y2061" s="16">
        <v>0</v>
      </c>
      <c r="Z2061" s="16">
        <v>0</v>
      </c>
      <c r="AA2061" s="16">
        <v>0</v>
      </c>
      <c r="AB2061" s="16">
        <v>0</v>
      </c>
      <c r="AC2061" s="16">
        <v>0</v>
      </c>
      <c r="AD2061" s="15">
        <v>0</v>
      </c>
      <c r="AE2061" s="15">
        <v>-14.6</v>
      </c>
      <c r="AF2061" s="17">
        <v>0</v>
      </c>
      <c r="AG2061" s="17">
        <v>0</v>
      </c>
      <c r="AH2061" s="17">
        <v>0</v>
      </c>
      <c r="AI2061" s="17">
        <v>14.6</v>
      </c>
      <c r="AJ2061" s="17">
        <v>0</v>
      </c>
      <c r="AK2061" s="17">
        <v>0</v>
      </c>
      <c r="AL2061" s="18">
        <v>19</v>
      </c>
      <c r="AM2061" s="18">
        <v>20</v>
      </c>
      <c r="AN2061" s="35">
        <v>42844</v>
      </c>
      <c r="AO2061" s="35">
        <v>42837</v>
      </c>
      <c r="AP2061" s="23" t="s">
        <v>50</v>
      </c>
      <c r="AQ2061" s="36">
        <v>42842.435312499998</v>
      </c>
      <c r="AR2061" s="20" t="s">
        <v>51</v>
      </c>
      <c r="AS2061" s="25" t="s">
        <v>50</v>
      </c>
      <c r="AT2061" s="37">
        <v>42850.879733796297</v>
      </c>
      <c r="AU2061" s="21" t="s">
        <v>57</v>
      </c>
    </row>
    <row r="2062" spans="1:47" x14ac:dyDescent="0.2">
      <c r="A2062" s="4" t="s">
        <v>252</v>
      </c>
      <c r="B2062" s="14" t="s">
        <v>253</v>
      </c>
      <c r="C2062" s="34">
        <v>42842</v>
      </c>
      <c r="D2062" s="15">
        <v>14345</v>
      </c>
      <c r="E2062" s="15">
        <v>14345</v>
      </c>
      <c r="F2062" s="15">
        <v>0</v>
      </c>
      <c r="G2062" s="15">
        <v>0</v>
      </c>
      <c r="H2062" s="15">
        <v>0</v>
      </c>
      <c r="I2062" s="15">
        <v>0</v>
      </c>
      <c r="J2062" s="15">
        <v>118.5</v>
      </c>
      <c r="K2062" s="15">
        <v>0</v>
      </c>
      <c r="L2062" s="15">
        <v>65</v>
      </c>
      <c r="M2062" s="15">
        <v>280</v>
      </c>
      <c r="N2062" s="15">
        <v>0</v>
      </c>
      <c r="O2062" s="15">
        <v>13848.5</v>
      </c>
      <c r="P2062" s="15">
        <v>0</v>
      </c>
      <c r="Q2062" s="15">
        <v>0</v>
      </c>
      <c r="R2062" s="15">
        <v>960</v>
      </c>
      <c r="S2062" s="15">
        <v>14345</v>
      </c>
      <c r="T2062" s="15">
        <v>463.5</v>
      </c>
      <c r="U2062" s="15">
        <v>0</v>
      </c>
      <c r="V2062" s="15">
        <v>0</v>
      </c>
      <c r="W2062" s="15">
        <v>14808.5</v>
      </c>
      <c r="X2062" s="16">
        <v>0</v>
      </c>
      <c r="Y2062" s="16">
        <v>0</v>
      </c>
      <c r="Z2062" s="16">
        <v>0</v>
      </c>
      <c r="AA2062" s="16">
        <v>0</v>
      </c>
      <c r="AB2062" s="16">
        <v>0</v>
      </c>
      <c r="AC2062" s="16">
        <v>0</v>
      </c>
      <c r="AD2062" s="15">
        <v>0</v>
      </c>
      <c r="AE2062" s="15">
        <v>13385</v>
      </c>
      <c r="AF2062" s="17">
        <v>0</v>
      </c>
      <c r="AG2062" s="17">
        <v>0.6</v>
      </c>
      <c r="AH2062" s="17">
        <v>0</v>
      </c>
      <c r="AI2062" s="17">
        <v>-14.6</v>
      </c>
      <c r="AJ2062" s="17">
        <v>0</v>
      </c>
      <c r="AK2062" s="17">
        <v>0</v>
      </c>
      <c r="AL2062" s="18">
        <v>124</v>
      </c>
      <c r="AM2062" s="18">
        <v>130</v>
      </c>
      <c r="AN2062" s="35">
        <v>42845</v>
      </c>
      <c r="AO2062" s="35">
        <v>42843</v>
      </c>
      <c r="AP2062" s="23" t="s">
        <v>50</v>
      </c>
      <c r="AQ2062" s="36">
        <v>42844.359652777777</v>
      </c>
      <c r="AR2062" s="20" t="s">
        <v>51</v>
      </c>
      <c r="AS2062" s="25" t="s">
        <v>50</v>
      </c>
      <c r="AT2062" s="37">
        <v>42850.879733796297</v>
      </c>
      <c r="AU2062" s="21" t="s">
        <v>57</v>
      </c>
    </row>
    <row r="2063" spans="1:47" x14ac:dyDescent="0.2">
      <c r="A2063" s="4" t="s">
        <v>252</v>
      </c>
      <c r="B2063" s="14" t="s">
        <v>253</v>
      </c>
      <c r="C2063" s="34">
        <v>42843</v>
      </c>
      <c r="D2063" s="15">
        <v>20025</v>
      </c>
      <c r="E2063" s="15">
        <v>19825</v>
      </c>
      <c r="F2063" s="15">
        <v>0</v>
      </c>
      <c r="G2063" s="15">
        <v>0</v>
      </c>
      <c r="H2063" s="15">
        <v>0</v>
      </c>
      <c r="I2063" s="15">
        <v>200</v>
      </c>
      <c r="J2063" s="15">
        <v>3428.1</v>
      </c>
      <c r="K2063" s="15">
        <v>0</v>
      </c>
      <c r="L2063" s="15">
        <v>225</v>
      </c>
      <c r="M2063" s="15">
        <v>30</v>
      </c>
      <c r="N2063" s="15">
        <v>0</v>
      </c>
      <c r="O2063" s="15">
        <v>14903.6</v>
      </c>
      <c r="P2063" s="15">
        <v>0</v>
      </c>
      <c r="Q2063" s="15">
        <v>0</v>
      </c>
      <c r="R2063" s="15">
        <v>8804.5</v>
      </c>
      <c r="S2063" s="15">
        <v>19825</v>
      </c>
      <c r="T2063" s="15">
        <v>3883.1</v>
      </c>
      <c r="U2063" s="15">
        <v>0</v>
      </c>
      <c r="V2063" s="15">
        <v>0</v>
      </c>
      <c r="W2063" s="15">
        <v>23708.1</v>
      </c>
      <c r="X2063" s="16">
        <v>0</v>
      </c>
      <c r="Y2063" s="16">
        <v>0</v>
      </c>
      <c r="Z2063" s="16">
        <v>0</v>
      </c>
      <c r="AA2063" s="16">
        <v>0</v>
      </c>
      <c r="AB2063" s="16">
        <v>0</v>
      </c>
      <c r="AC2063" s="16">
        <v>0</v>
      </c>
      <c r="AD2063" s="15">
        <v>0</v>
      </c>
      <c r="AE2063" s="15">
        <v>11220.5</v>
      </c>
      <c r="AF2063" s="17">
        <v>0</v>
      </c>
      <c r="AG2063" s="17">
        <v>0.5</v>
      </c>
      <c r="AH2063" s="17">
        <v>0</v>
      </c>
      <c r="AI2063" s="17">
        <v>0</v>
      </c>
      <c r="AJ2063" s="17">
        <v>0</v>
      </c>
      <c r="AK2063" s="17">
        <v>0</v>
      </c>
      <c r="AL2063" s="18">
        <v>213</v>
      </c>
      <c r="AM2063" s="18">
        <v>218</v>
      </c>
      <c r="AN2063" s="35">
        <v>42846</v>
      </c>
      <c r="AO2063" s="35">
        <v>42844</v>
      </c>
      <c r="AP2063" s="23" t="s">
        <v>50</v>
      </c>
      <c r="AQ2063" s="36">
        <v>42845.42046296296</v>
      </c>
      <c r="AR2063" s="20" t="s">
        <v>51</v>
      </c>
      <c r="AS2063" s="25" t="s">
        <v>50</v>
      </c>
      <c r="AT2063" s="37">
        <v>42850.879733796297</v>
      </c>
      <c r="AU2063" s="21" t="s">
        <v>57</v>
      </c>
    </row>
    <row r="2064" spans="1:47" x14ac:dyDescent="0.2">
      <c r="A2064" s="4" t="s">
        <v>252</v>
      </c>
      <c r="B2064" s="14" t="s">
        <v>253</v>
      </c>
      <c r="C2064" s="34">
        <v>42844</v>
      </c>
      <c r="D2064" s="15">
        <v>25355</v>
      </c>
      <c r="E2064" s="15">
        <v>25055</v>
      </c>
      <c r="F2064" s="15">
        <v>0</v>
      </c>
      <c r="G2064" s="15">
        <v>0</v>
      </c>
      <c r="H2064" s="15">
        <v>0</v>
      </c>
      <c r="I2064" s="15">
        <v>300</v>
      </c>
      <c r="J2064" s="15">
        <v>2511</v>
      </c>
      <c r="K2064" s="15">
        <v>10</v>
      </c>
      <c r="L2064" s="15">
        <v>190</v>
      </c>
      <c r="M2064" s="15">
        <v>135</v>
      </c>
      <c r="N2064" s="15">
        <v>2100</v>
      </c>
      <c r="O2064" s="15">
        <v>20858.5</v>
      </c>
      <c r="P2064" s="15">
        <v>0</v>
      </c>
      <c r="Q2064" s="15">
        <v>865</v>
      </c>
      <c r="R2064" s="15">
        <v>8577.5</v>
      </c>
      <c r="S2064" s="15">
        <v>25055</v>
      </c>
      <c r="T2064" s="15">
        <v>5246</v>
      </c>
      <c r="U2064" s="15">
        <v>0</v>
      </c>
      <c r="V2064" s="15">
        <v>0</v>
      </c>
      <c r="W2064" s="15">
        <v>28201</v>
      </c>
      <c r="X2064" s="16">
        <v>0</v>
      </c>
      <c r="Y2064" s="16">
        <v>0</v>
      </c>
      <c r="Z2064" s="16">
        <v>0</v>
      </c>
      <c r="AA2064" s="16">
        <v>0</v>
      </c>
      <c r="AB2064" s="16">
        <v>0</v>
      </c>
      <c r="AC2064" s="16">
        <v>0</v>
      </c>
      <c r="AD2064" s="15">
        <v>0</v>
      </c>
      <c r="AE2064" s="15">
        <v>18012.5</v>
      </c>
      <c r="AF2064" s="17">
        <v>-19.14</v>
      </c>
      <c r="AG2064" s="17">
        <v>0.5</v>
      </c>
      <c r="AH2064" s="17">
        <v>0</v>
      </c>
      <c r="AI2064" s="17">
        <v>0</v>
      </c>
      <c r="AJ2064" s="17">
        <v>0</v>
      </c>
      <c r="AK2064" s="17">
        <v>0</v>
      </c>
      <c r="AL2064" s="18">
        <v>244</v>
      </c>
      <c r="AM2064" s="18">
        <v>255</v>
      </c>
      <c r="AN2064" s="35">
        <v>42849</v>
      </c>
      <c r="AO2064" s="35">
        <v>42845</v>
      </c>
      <c r="AP2064" s="23" t="s">
        <v>50</v>
      </c>
      <c r="AQ2064" s="36">
        <v>42846.387557870374</v>
      </c>
      <c r="AR2064" s="20" t="s">
        <v>51</v>
      </c>
      <c r="AS2064" s="25" t="s">
        <v>50</v>
      </c>
      <c r="AT2064" s="37">
        <v>42850.879733796297</v>
      </c>
      <c r="AU2064" s="21" t="s">
        <v>57</v>
      </c>
    </row>
    <row r="2065" spans="1:47" x14ac:dyDescent="0.2">
      <c r="A2065" s="4" t="s">
        <v>252</v>
      </c>
      <c r="B2065" s="14" t="s">
        <v>253</v>
      </c>
      <c r="C2065" s="34">
        <v>42845</v>
      </c>
      <c r="D2065" s="15">
        <v>28585</v>
      </c>
      <c r="E2065" s="15">
        <v>28385</v>
      </c>
      <c r="F2065" s="15">
        <v>0</v>
      </c>
      <c r="G2065" s="15">
        <v>0</v>
      </c>
      <c r="H2065" s="15">
        <v>0</v>
      </c>
      <c r="I2065" s="15">
        <v>200</v>
      </c>
      <c r="J2065" s="15">
        <v>3223.5</v>
      </c>
      <c r="K2065" s="15">
        <v>0</v>
      </c>
      <c r="L2065" s="15">
        <v>105</v>
      </c>
      <c r="M2065" s="15">
        <v>355</v>
      </c>
      <c r="N2065" s="15">
        <v>0</v>
      </c>
      <c r="O2065" s="15">
        <v>24050.3</v>
      </c>
      <c r="P2065" s="15">
        <v>0</v>
      </c>
      <c r="Q2065" s="15">
        <v>0</v>
      </c>
      <c r="R2065" s="15">
        <v>8218.2000000000007</v>
      </c>
      <c r="S2065" s="15">
        <v>28385</v>
      </c>
      <c r="T2065" s="15">
        <v>3883.5</v>
      </c>
      <c r="U2065" s="15">
        <v>0</v>
      </c>
      <c r="V2065" s="15">
        <v>0</v>
      </c>
      <c r="W2065" s="15">
        <v>32268.5</v>
      </c>
      <c r="X2065" s="16">
        <v>70</v>
      </c>
      <c r="Y2065" s="16">
        <v>0</v>
      </c>
      <c r="Z2065" s="16">
        <v>0</v>
      </c>
      <c r="AA2065" s="16">
        <v>0</v>
      </c>
      <c r="AB2065" s="16">
        <v>70</v>
      </c>
      <c r="AC2065" s="16">
        <v>0</v>
      </c>
      <c r="AD2065" s="15">
        <v>0</v>
      </c>
      <c r="AE2065" s="15">
        <v>20436.8</v>
      </c>
      <c r="AF2065" s="17">
        <v>0</v>
      </c>
      <c r="AG2065" s="17">
        <v>0.2</v>
      </c>
      <c r="AH2065" s="17">
        <v>0</v>
      </c>
      <c r="AI2065" s="17">
        <v>0</v>
      </c>
      <c r="AJ2065" s="17">
        <v>0</v>
      </c>
      <c r="AK2065" s="17">
        <v>0</v>
      </c>
      <c r="AL2065" s="18">
        <v>270</v>
      </c>
      <c r="AM2065" s="18">
        <v>289</v>
      </c>
      <c r="AN2065" s="35">
        <v>42850</v>
      </c>
      <c r="AO2065" s="35">
        <v>42846</v>
      </c>
      <c r="AP2065" s="23" t="s">
        <v>50</v>
      </c>
      <c r="AQ2065" s="36">
        <v>42848.852384259262</v>
      </c>
      <c r="AR2065" s="20" t="s">
        <v>51</v>
      </c>
      <c r="AS2065" s="25" t="s">
        <v>50</v>
      </c>
      <c r="AT2065" s="37">
        <v>42850.879733796297</v>
      </c>
      <c r="AU2065" s="21" t="s">
        <v>57</v>
      </c>
    </row>
    <row r="2066" spans="1:47" x14ac:dyDescent="0.2">
      <c r="A2066" s="4" t="s">
        <v>252</v>
      </c>
      <c r="B2066" s="14" t="s">
        <v>253</v>
      </c>
      <c r="C2066" s="34">
        <v>42846</v>
      </c>
      <c r="D2066" s="15">
        <v>21085</v>
      </c>
      <c r="E2066" s="15">
        <v>21035</v>
      </c>
      <c r="F2066" s="15">
        <v>0</v>
      </c>
      <c r="G2066" s="15">
        <v>0</v>
      </c>
      <c r="H2066" s="15">
        <v>0</v>
      </c>
      <c r="I2066" s="15">
        <v>50</v>
      </c>
      <c r="J2066" s="15">
        <v>1575</v>
      </c>
      <c r="K2066" s="15">
        <v>0</v>
      </c>
      <c r="L2066" s="15">
        <v>60</v>
      </c>
      <c r="M2066" s="15">
        <v>680</v>
      </c>
      <c r="N2066" s="15">
        <v>0</v>
      </c>
      <c r="O2066" s="15">
        <v>18954.5</v>
      </c>
      <c r="P2066" s="15">
        <v>0</v>
      </c>
      <c r="Q2066" s="15">
        <v>0</v>
      </c>
      <c r="R2066" s="15">
        <v>4445.5</v>
      </c>
      <c r="S2066" s="15">
        <v>21035</v>
      </c>
      <c r="T2066" s="15">
        <v>2365</v>
      </c>
      <c r="U2066" s="15">
        <v>0</v>
      </c>
      <c r="V2066" s="15">
        <v>0</v>
      </c>
      <c r="W2066" s="15">
        <v>23400</v>
      </c>
      <c r="X2066" s="16">
        <v>40</v>
      </c>
      <c r="Y2066" s="16">
        <v>0</v>
      </c>
      <c r="Z2066" s="16">
        <v>0</v>
      </c>
      <c r="AA2066" s="16">
        <v>0</v>
      </c>
      <c r="AB2066" s="16">
        <v>40</v>
      </c>
      <c r="AC2066" s="16">
        <v>0</v>
      </c>
      <c r="AD2066" s="15">
        <v>0</v>
      </c>
      <c r="AE2066" s="15">
        <v>16679.5</v>
      </c>
      <c r="AF2066" s="17">
        <v>0</v>
      </c>
      <c r="AG2066" s="17">
        <v>0.5</v>
      </c>
      <c r="AH2066" s="17">
        <v>0</v>
      </c>
      <c r="AI2066" s="17">
        <v>0</v>
      </c>
      <c r="AJ2066" s="17">
        <v>0</v>
      </c>
      <c r="AK2066" s="17">
        <v>0</v>
      </c>
      <c r="AL2066" s="18">
        <v>211</v>
      </c>
      <c r="AM2066" s="18">
        <v>223</v>
      </c>
      <c r="AN2066" s="35">
        <v>42851</v>
      </c>
      <c r="AO2066" s="35">
        <v>42847</v>
      </c>
      <c r="AP2066" s="23" t="s">
        <v>50</v>
      </c>
      <c r="AQ2066" s="36">
        <v>42849.746145833335</v>
      </c>
      <c r="AR2066" s="20" t="s">
        <v>71</v>
      </c>
      <c r="AS2066" s="25" t="s">
        <v>50</v>
      </c>
      <c r="AT2066" s="37">
        <v>42850.879733796297</v>
      </c>
      <c r="AU2066" s="21" t="s">
        <v>57</v>
      </c>
    </row>
    <row r="2067" spans="1:47" x14ac:dyDescent="0.2">
      <c r="A2067" s="4" t="s">
        <v>252</v>
      </c>
      <c r="B2067" s="14" t="s">
        <v>253</v>
      </c>
      <c r="C2067" s="34">
        <v>42847</v>
      </c>
      <c r="D2067" s="15">
        <v>15070</v>
      </c>
      <c r="E2067" s="15">
        <v>14920</v>
      </c>
      <c r="F2067" s="15">
        <v>0</v>
      </c>
      <c r="G2067" s="15">
        <v>0</v>
      </c>
      <c r="H2067" s="15">
        <v>0</v>
      </c>
      <c r="I2067" s="15">
        <v>150</v>
      </c>
      <c r="J2067" s="15">
        <v>2426.0100000000002</v>
      </c>
      <c r="K2067" s="15">
        <v>0</v>
      </c>
      <c r="L2067" s="15">
        <v>105</v>
      </c>
      <c r="M2067" s="15">
        <v>220</v>
      </c>
      <c r="N2067" s="15">
        <v>0</v>
      </c>
      <c r="O2067" s="15">
        <v>13133.01</v>
      </c>
      <c r="P2067" s="15">
        <v>0</v>
      </c>
      <c r="Q2067" s="15">
        <v>0</v>
      </c>
      <c r="R2067" s="15">
        <v>4688</v>
      </c>
      <c r="S2067" s="15">
        <v>14920</v>
      </c>
      <c r="T2067" s="15">
        <v>2901.01</v>
      </c>
      <c r="U2067" s="15">
        <v>0</v>
      </c>
      <c r="V2067" s="15">
        <v>0</v>
      </c>
      <c r="W2067" s="15">
        <v>17821.009999999998</v>
      </c>
      <c r="X2067" s="16">
        <v>0</v>
      </c>
      <c r="Y2067" s="16">
        <v>0</v>
      </c>
      <c r="Z2067" s="16">
        <v>0</v>
      </c>
      <c r="AA2067" s="16">
        <v>0</v>
      </c>
      <c r="AB2067" s="16">
        <v>0</v>
      </c>
      <c r="AC2067" s="16">
        <v>0</v>
      </c>
      <c r="AD2067" s="15">
        <v>0</v>
      </c>
      <c r="AE2067" s="15">
        <v>10382</v>
      </c>
      <c r="AF2067" s="17">
        <v>0</v>
      </c>
      <c r="AG2067" s="17">
        <v>0</v>
      </c>
      <c r="AH2067" s="17">
        <v>0</v>
      </c>
      <c r="AI2067" s="17">
        <v>0</v>
      </c>
      <c r="AJ2067" s="17">
        <v>0</v>
      </c>
      <c r="AK2067" s="17">
        <v>0</v>
      </c>
      <c r="AL2067" s="18">
        <v>178</v>
      </c>
      <c r="AM2067" s="18">
        <v>181</v>
      </c>
      <c r="AN2067" s="35">
        <v>42851</v>
      </c>
      <c r="AO2067" s="35">
        <v>42849</v>
      </c>
      <c r="AP2067" s="23" t="s">
        <v>50</v>
      </c>
      <c r="AQ2067" s="36">
        <v>42850.435428240744</v>
      </c>
      <c r="AR2067" s="20" t="s">
        <v>51</v>
      </c>
      <c r="AS2067" s="25" t="s">
        <v>50</v>
      </c>
      <c r="AT2067" s="37">
        <v>42850.879733796297</v>
      </c>
      <c r="AU2067" s="21" t="s">
        <v>57</v>
      </c>
    </row>
    <row r="2068" spans="1:47" x14ac:dyDescent="0.2">
      <c r="A2068" s="4" t="s">
        <v>252</v>
      </c>
      <c r="B2068" s="14" t="s">
        <v>253</v>
      </c>
      <c r="C2068" s="34">
        <v>42849</v>
      </c>
      <c r="D2068" s="15">
        <v>27445</v>
      </c>
      <c r="E2068" s="15">
        <v>27345</v>
      </c>
      <c r="F2068" s="15">
        <v>0</v>
      </c>
      <c r="G2068" s="15">
        <v>0</v>
      </c>
      <c r="H2068" s="15">
        <v>0</v>
      </c>
      <c r="I2068" s="15">
        <v>100</v>
      </c>
      <c r="J2068" s="15">
        <v>3834.54</v>
      </c>
      <c r="K2068" s="15">
        <v>0</v>
      </c>
      <c r="L2068" s="15">
        <v>205</v>
      </c>
      <c r="M2068" s="15">
        <v>20</v>
      </c>
      <c r="N2068" s="15">
        <v>0</v>
      </c>
      <c r="O2068" s="15">
        <v>20898.84</v>
      </c>
      <c r="P2068" s="15">
        <v>0</v>
      </c>
      <c r="Q2068" s="15">
        <v>0</v>
      </c>
      <c r="R2068" s="15">
        <v>10605.7</v>
      </c>
      <c r="S2068" s="15">
        <v>27345</v>
      </c>
      <c r="T2068" s="15">
        <v>4159.54</v>
      </c>
      <c r="U2068" s="15">
        <v>0</v>
      </c>
      <c r="V2068" s="15">
        <v>0</v>
      </c>
      <c r="W2068" s="15">
        <v>31504.54</v>
      </c>
      <c r="X2068" s="16">
        <v>340</v>
      </c>
      <c r="Y2068" s="16">
        <v>0</v>
      </c>
      <c r="Z2068" s="16">
        <v>0</v>
      </c>
      <c r="AA2068" s="16">
        <v>0</v>
      </c>
      <c r="AB2068" s="16">
        <v>340</v>
      </c>
      <c r="AC2068" s="16">
        <v>0</v>
      </c>
      <c r="AD2068" s="15">
        <v>0</v>
      </c>
      <c r="AE2068" s="15">
        <v>17179.3</v>
      </c>
      <c r="AF2068" s="17">
        <v>0</v>
      </c>
      <c r="AG2068" s="17">
        <v>0.7</v>
      </c>
      <c r="AH2068" s="17">
        <v>0</v>
      </c>
      <c r="AI2068" s="17">
        <v>0</v>
      </c>
      <c r="AJ2068" s="17">
        <v>0</v>
      </c>
      <c r="AK2068" s="17">
        <v>0</v>
      </c>
      <c r="AL2068" s="18">
        <v>318</v>
      </c>
      <c r="AM2068" s="18">
        <v>325</v>
      </c>
      <c r="AN2068" s="35">
        <v>42852</v>
      </c>
      <c r="AO2068" s="35">
        <v>42850</v>
      </c>
      <c r="AP2068" s="23" t="s">
        <v>50</v>
      </c>
      <c r="AQ2068" s="36">
        <v>42851.422418981485</v>
      </c>
      <c r="AR2068" s="20" t="s">
        <v>71</v>
      </c>
      <c r="AS2068" s="25" t="s">
        <v>50</v>
      </c>
      <c r="AT2068" s="37">
        <v>42851.483703703707</v>
      </c>
      <c r="AU2068" s="21" t="s">
        <v>51</v>
      </c>
    </row>
    <row r="2069" spans="1:47" x14ac:dyDescent="0.2">
      <c r="A2069" s="4" t="s">
        <v>252</v>
      </c>
      <c r="B2069" s="14" t="s">
        <v>253</v>
      </c>
      <c r="C2069" s="34">
        <v>42850</v>
      </c>
      <c r="D2069" s="15">
        <v>32660</v>
      </c>
      <c r="E2069" s="15">
        <v>32560</v>
      </c>
      <c r="F2069" s="15">
        <v>0</v>
      </c>
      <c r="G2069" s="15">
        <v>0</v>
      </c>
      <c r="H2069" s="15">
        <v>0</v>
      </c>
      <c r="I2069" s="15">
        <v>100</v>
      </c>
      <c r="J2069" s="15">
        <v>1866.9</v>
      </c>
      <c r="K2069" s="15">
        <v>0</v>
      </c>
      <c r="L2069" s="15">
        <v>140</v>
      </c>
      <c r="M2069" s="15">
        <v>0</v>
      </c>
      <c r="N2069" s="15">
        <v>0</v>
      </c>
      <c r="O2069" s="15">
        <v>30150.7</v>
      </c>
      <c r="P2069" s="15">
        <v>0</v>
      </c>
      <c r="Q2069" s="15">
        <v>0</v>
      </c>
      <c r="R2069" s="15">
        <v>4516.2</v>
      </c>
      <c r="S2069" s="15">
        <v>32560</v>
      </c>
      <c r="T2069" s="15">
        <v>2106.9</v>
      </c>
      <c r="U2069" s="15">
        <v>0</v>
      </c>
      <c r="V2069" s="15">
        <v>0</v>
      </c>
      <c r="W2069" s="15">
        <v>34666.9</v>
      </c>
      <c r="X2069" s="16">
        <v>160</v>
      </c>
      <c r="Y2069" s="16">
        <v>0</v>
      </c>
      <c r="Z2069" s="16">
        <v>0</v>
      </c>
      <c r="AA2069" s="16">
        <v>0</v>
      </c>
      <c r="AB2069" s="16">
        <v>160</v>
      </c>
      <c r="AC2069" s="16">
        <v>0</v>
      </c>
      <c r="AD2069" s="15">
        <v>0</v>
      </c>
      <c r="AE2069" s="15">
        <v>28303.8</v>
      </c>
      <c r="AF2069" s="17">
        <v>0</v>
      </c>
      <c r="AG2069" s="17">
        <v>0.2</v>
      </c>
      <c r="AH2069" s="17">
        <v>0</v>
      </c>
      <c r="AI2069" s="17">
        <v>0</v>
      </c>
      <c r="AJ2069" s="17">
        <v>0</v>
      </c>
      <c r="AK2069" s="17">
        <v>0</v>
      </c>
      <c r="AL2069" s="18">
        <v>285</v>
      </c>
      <c r="AM2069" s="18">
        <v>330</v>
      </c>
      <c r="AN2069" s="35">
        <v>42853</v>
      </c>
      <c r="AO2069" s="35">
        <v>42851</v>
      </c>
      <c r="AP2069" s="23" t="s">
        <v>50</v>
      </c>
      <c r="AQ2069" s="36">
        <v>42851.797511574077</v>
      </c>
      <c r="AR2069" s="20" t="s">
        <v>71</v>
      </c>
      <c r="AS2069" s="25" t="s">
        <v>50</v>
      </c>
      <c r="AT2069" s="37">
        <v>42852.415972222225</v>
      </c>
      <c r="AU2069" s="21" t="s">
        <v>51</v>
      </c>
    </row>
    <row r="2070" spans="1:47" x14ac:dyDescent="0.2">
      <c r="A2070" s="4" t="s">
        <v>252</v>
      </c>
      <c r="B2070" s="14" t="s">
        <v>253</v>
      </c>
      <c r="C2070" s="34">
        <v>42851</v>
      </c>
      <c r="D2070" s="15">
        <v>24280</v>
      </c>
      <c r="E2070" s="15">
        <v>23980</v>
      </c>
      <c r="F2070" s="15">
        <v>0</v>
      </c>
      <c r="G2070" s="15">
        <v>0</v>
      </c>
      <c r="H2070" s="15">
        <v>0</v>
      </c>
      <c r="I2070" s="15">
        <v>300</v>
      </c>
      <c r="J2070" s="15">
        <v>1586.4</v>
      </c>
      <c r="K2070" s="15">
        <v>0</v>
      </c>
      <c r="L2070" s="15">
        <v>75</v>
      </c>
      <c r="M2070" s="15">
        <v>75</v>
      </c>
      <c r="N2070" s="15">
        <v>10000</v>
      </c>
      <c r="O2070" s="15">
        <v>29188.7</v>
      </c>
      <c r="P2070" s="15">
        <v>0</v>
      </c>
      <c r="Q2070" s="15">
        <v>2310</v>
      </c>
      <c r="R2070" s="15">
        <v>4517.7</v>
      </c>
      <c r="S2070" s="15">
        <v>23980</v>
      </c>
      <c r="T2070" s="15">
        <v>12036.4</v>
      </c>
      <c r="U2070" s="15">
        <v>0</v>
      </c>
      <c r="V2070" s="15">
        <v>0</v>
      </c>
      <c r="W2070" s="15">
        <v>26016.400000000001</v>
      </c>
      <c r="X2070" s="16">
        <v>0</v>
      </c>
      <c r="Y2070" s="16">
        <v>0</v>
      </c>
      <c r="Z2070" s="16">
        <v>0</v>
      </c>
      <c r="AA2070" s="16">
        <v>0</v>
      </c>
      <c r="AB2070" s="16">
        <v>0</v>
      </c>
      <c r="AC2070" s="16">
        <v>0</v>
      </c>
      <c r="AD2070" s="15">
        <v>0</v>
      </c>
      <c r="AE2070" s="15">
        <v>27452.3</v>
      </c>
      <c r="AF2070" s="17">
        <v>-49.37</v>
      </c>
      <c r="AG2070" s="17">
        <v>0.7</v>
      </c>
      <c r="AH2070" s="17">
        <v>0</v>
      </c>
      <c r="AI2070" s="17">
        <v>0</v>
      </c>
      <c r="AJ2070" s="17">
        <v>0</v>
      </c>
      <c r="AK2070" s="17">
        <v>0</v>
      </c>
      <c r="AL2070" s="18">
        <v>265</v>
      </c>
      <c r="AM2070" s="18">
        <v>281</v>
      </c>
      <c r="AN2070" s="35">
        <v>42857</v>
      </c>
      <c r="AO2070" s="35">
        <v>42852</v>
      </c>
      <c r="AP2070" s="23" t="s">
        <v>50</v>
      </c>
      <c r="AQ2070" s="36">
        <v>42852.814062500001</v>
      </c>
      <c r="AR2070" s="20" t="s">
        <v>71</v>
      </c>
      <c r="AS2070" s="25" t="s">
        <v>50</v>
      </c>
      <c r="AT2070" s="37">
        <v>42853.463414351849</v>
      </c>
      <c r="AU2070" s="21" t="s">
        <v>51</v>
      </c>
    </row>
    <row r="2071" spans="1:47" x14ac:dyDescent="0.2">
      <c r="A2071" s="4" t="s">
        <v>252</v>
      </c>
      <c r="B2071" s="14" t="s">
        <v>253</v>
      </c>
      <c r="C2071" s="34">
        <v>42852</v>
      </c>
      <c r="D2071" s="15">
        <v>21515</v>
      </c>
      <c r="E2071" s="15">
        <v>21115</v>
      </c>
      <c r="F2071" s="15">
        <v>50</v>
      </c>
      <c r="G2071" s="15">
        <v>0</v>
      </c>
      <c r="H2071" s="15">
        <v>0</v>
      </c>
      <c r="I2071" s="15">
        <v>350</v>
      </c>
      <c r="J2071" s="15">
        <v>1556.7</v>
      </c>
      <c r="K2071" s="15">
        <v>0</v>
      </c>
      <c r="L2071" s="15">
        <v>170</v>
      </c>
      <c r="M2071" s="15">
        <v>35</v>
      </c>
      <c r="N2071" s="15">
        <v>0</v>
      </c>
      <c r="O2071" s="15">
        <v>19425.8</v>
      </c>
      <c r="P2071" s="15">
        <v>0</v>
      </c>
      <c r="Q2071" s="15">
        <v>0</v>
      </c>
      <c r="R2071" s="15">
        <v>3850.9</v>
      </c>
      <c r="S2071" s="15">
        <v>21115</v>
      </c>
      <c r="T2071" s="15">
        <v>2161.6999999999998</v>
      </c>
      <c r="U2071" s="15">
        <v>0</v>
      </c>
      <c r="V2071" s="15">
        <v>0</v>
      </c>
      <c r="W2071" s="15">
        <v>23276.7</v>
      </c>
      <c r="X2071" s="16">
        <v>0</v>
      </c>
      <c r="Y2071" s="16">
        <v>0</v>
      </c>
      <c r="Z2071" s="16">
        <v>0</v>
      </c>
      <c r="AA2071" s="16">
        <v>0</v>
      </c>
      <c r="AB2071" s="16">
        <v>0</v>
      </c>
      <c r="AC2071" s="16">
        <v>0</v>
      </c>
      <c r="AD2071" s="15">
        <v>0</v>
      </c>
      <c r="AE2071" s="15">
        <v>17664.099999999999</v>
      </c>
      <c r="AF2071" s="17">
        <v>0</v>
      </c>
      <c r="AG2071" s="17">
        <v>0.9</v>
      </c>
      <c r="AH2071" s="17">
        <v>0</v>
      </c>
      <c r="AI2071" s="17">
        <v>0</v>
      </c>
      <c r="AJ2071" s="17">
        <v>0</v>
      </c>
      <c r="AK2071" s="17">
        <v>0</v>
      </c>
      <c r="AL2071" s="18">
        <v>226</v>
      </c>
      <c r="AM2071" s="18">
        <v>230</v>
      </c>
      <c r="AN2071" s="35">
        <v>42858</v>
      </c>
      <c r="AO2071" s="35">
        <v>42853</v>
      </c>
      <c r="AP2071" s="23" t="s">
        <v>50</v>
      </c>
      <c r="AQ2071" s="36">
        <v>42855.852280092593</v>
      </c>
      <c r="AR2071" s="20" t="s">
        <v>51</v>
      </c>
      <c r="AS2071" s="25" t="s">
        <v>50</v>
      </c>
      <c r="AT2071" s="37">
        <v>42857.468946759262</v>
      </c>
      <c r="AU2071" s="21" t="s">
        <v>51</v>
      </c>
    </row>
    <row r="2072" spans="1:47" x14ac:dyDescent="0.2">
      <c r="A2072" s="4" t="s">
        <v>252</v>
      </c>
      <c r="B2072" s="14" t="s">
        <v>253</v>
      </c>
      <c r="C2072" s="34">
        <v>42853</v>
      </c>
      <c r="D2072" s="15">
        <v>23690</v>
      </c>
      <c r="E2072" s="15">
        <v>23440</v>
      </c>
      <c r="F2072" s="15">
        <v>0</v>
      </c>
      <c r="G2072" s="15">
        <v>0</v>
      </c>
      <c r="H2072" s="15">
        <v>0</v>
      </c>
      <c r="I2072" s="15">
        <v>250</v>
      </c>
      <c r="J2072" s="15">
        <v>2587.1999999999998</v>
      </c>
      <c r="K2072" s="15">
        <v>0</v>
      </c>
      <c r="L2072" s="15">
        <v>100</v>
      </c>
      <c r="M2072" s="15">
        <v>30</v>
      </c>
      <c r="N2072" s="15">
        <v>1200</v>
      </c>
      <c r="O2072" s="15">
        <v>17368.2</v>
      </c>
      <c r="P2072" s="15">
        <v>0</v>
      </c>
      <c r="Q2072" s="15">
        <v>525</v>
      </c>
      <c r="R2072" s="15">
        <v>9714</v>
      </c>
      <c r="S2072" s="15">
        <v>23440</v>
      </c>
      <c r="T2072" s="15">
        <v>4167.2</v>
      </c>
      <c r="U2072" s="15">
        <v>0</v>
      </c>
      <c r="V2072" s="15">
        <v>0</v>
      </c>
      <c r="W2072" s="15">
        <v>26407.200000000001</v>
      </c>
      <c r="X2072" s="16">
        <v>110</v>
      </c>
      <c r="Y2072" s="16">
        <v>0</v>
      </c>
      <c r="Z2072" s="16">
        <v>0</v>
      </c>
      <c r="AA2072" s="16">
        <v>0</v>
      </c>
      <c r="AB2072" s="16">
        <v>110</v>
      </c>
      <c r="AC2072" s="16">
        <v>0</v>
      </c>
      <c r="AD2072" s="15">
        <v>0</v>
      </c>
      <c r="AE2072" s="15">
        <v>14761</v>
      </c>
      <c r="AF2072" s="17">
        <v>0</v>
      </c>
      <c r="AG2072" s="17">
        <v>0</v>
      </c>
      <c r="AH2072" s="17">
        <v>0</v>
      </c>
      <c r="AI2072" s="17">
        <v>-525</v>
      </c>
      <c r="AJ2072" s="17">
        <v>0</v>
      </c>
      <c r="AK2072" s="17">
        <v>0</v>
      </c>
      <c r="AL2072" s="18">
        <v>256</v>
      </c>
      <c r="AM2072" s="18">
        <v>263</v>
      </c>
      <c r="AN2072" s="35">
        <v>42859</v>
      </c>
      <c r="AO2072" s="35">
        <v>42857</v>
      </c>
      <c r="AP2072" s="23" t="s">
        <v>50</v>
      </c>
      <c r="AQ2072" s="36">
        <v>42857.765648148146</v>
      </c>
      <c r="AR2072" s="20" t="s">
        <v>71</v>
      </c>
      <c r="AS2072" s="25" t="s">
        <v>50</v>
      </c>
      <c r="AT2072" s="37">
        <v>42857.881354166668</v>
      </c>
      <c r="AU2072" s="21" t="s">
        <v>51</v>
      </c>
    </row>
    <row r="2073" spans="1:47" x14ac:dyDescent="0.2">
      <c r="A2073" s="4" t="s">
        <v>252</v>
      </c>
      <c r="B2073" s="14" t="s">
        <v>253</v>
      </c>
      <c r="C2073" s="34">
        <v>42854</v>
      </c>
      <c r="D2073" s="15">
        <v>15025</v>
      </c>
      <c r="E2073" s="15">
        <v>14975</v>
      </c>
      <c r="F2073" s="15">
        <v>0</v>
      </c>
      <c r="G2073" s="15">
        <v>0</v>
      </c>
      <c r="H2073" s="15">
        <v>0</v>
      </c>
      <c r="I2073" s="15">
        <v>50</v>
      </c>
      <c r="J2073" s="15">
        <v>1766.61</v>
      </c>
      <c r="K2073" s="15">
        <v>0</v>
      </c>
      <c r="L2073" s="15">
        <v>85</v>
      </c>
      <c r="M2073" s="15">
        <v>0</v>
      </c>
      <c r="N2073" s="15">
        <v>800</v>
      </c>
      <c r="O2073" s="15">
        <v>11948.5</v>
      </c>
      <c r="P2073" s="15">
        <v>0</v>
      </c>
      <c r="Q2073" s="15">
        <v>0</v>
      </c>
      <c r="R2073" s="15">
        <v>5728.11</v>
      </c>
      <c r="S2073" s="15">
        <v>14975</v>
      </c>
      <c r="T2073" s="15">
        <v>2701.61</v>
      </c>
      <c r="U2073" s="15">
        <v>0</v>
      </c>
      <c r="V2073" s="15">
        <v>0</v>
      </c>
      <c r="W2073" s="15">
        <v>16876.61</v>
      </c>
      <c r="X2073" s="16">
        <v>0</v>
      </c>
      <c r="Y2073" s="16">
        <v>0</v>
      </c>
      <c r="Z2073" s="16">
        <v>0</v>
      </c>
      <c r="AA2073" s="16">
        <v>0</v>
      </c>
      <c r="AB2073" s="16">
        <v>0</v>
      </c>
      <c r="AC2073" s="16">
        <v>0</v>
      </c>
      <c r="AD2073" s="15">
        <v>0</v>
      </c>
      <c r="AE2073" s="15">
        <v>10096.89</v>
      </c>
      <c r="AF2073" s="17">
        <v>0</v>
      </c>
      <c r="AG2073" s="17">
        <v>0.11</v>
      </c>
      <c r="AH2073" s="17">
        <v>0</v>
      </c>
      <c r="AI2073" s="17">
        <v>0</v>
      </c>
      <c r="AJ2073" s="17">
        <v>0</v>
      </c>
      <c r="AK2073" s="17">
        <v>0</v>
      </c>
      <c r="AL2073" s="18">
        <v>183</v>
      </c>
      <c r="AM2073" s="18">
        <v>185</v>
      </c>
      <c r="AN2073" s="35">
        <v>42859</v>
      </c>
      <c r="AO2073" s="35">
        <v>42857</v>
      </c>
      <c r="AP2073" s="23" t="s">
        <v>50</v>
      </c>
      <c r="AQ2073" s="36">
        <v>42857.764421296299</v>
      </c>
      <c r="AR2073" s="20" t="s">
        <v>71</v>
      </c>
      <c r="AS2073" s="25" t="s">
        <v>50</v>
      </c>
      <c r="AT2073" s="37">
        <v>42857.881354166668</v>
      </c>
      <c r="AU2073" s="21" t="s">
        <v>51</v>
      </c>
    </row>
    <row r="2074" spans="1:47" x14ac:dyDescent="0.2">
      <c r="A2074" s="4" t="s">
        <v>254</v>
      </c>
      <c r="B2074" s="14" t="s">
        <v>255</v>
      </c>
      <c r="C2074" s="34">
        <v>42826</v>
      </c>
      <c r="D2074" s="15">
        <v>22030</v>
      </c>
      <c r="E2074" s="15">
        <v>21880</v>
      </c>
      <c r="F2074" s="15">
        <v>0</v>
      </c>
      <c r="G2074" s="15">
        <v>0</v>
      </c>
      <c r="H2074" s="15">
        <v>0</v>
      </c>
      <c r="I2074" s="15">
        <v>150</v>
      </c>
      <c r="J2074" s="15">
        <v>3790.77</v>
      </c>
      <c r="K2074" s="15">
        <v>0</v>
      </c>
      <c r="L2074" s="15">
        <v>0</v>
      </c>
      <c r="M2074" s="15">
        <v>0</v>
      </c>
      <c r="N2074" s="15">
        <v>0</v>
      </c>
      <c r="O2074" s="15">
        <v>22895.77</v>
      </c>
      <c r="P2074" s="15">
        <v>0</v>
      </c>
      <c r="Q2074" s="15">
        <v>0</v>
      </c>
      <c r="R2074" s="15">
        <v>2925</v>
      </c>
      <c r="S2074" s="15">
        <v>21880</v>
      </c>
      <c r="T2074" s="15">
        <v>3692.78</v>
      </c>
      <c r="U2074" s="15">
        <v>0</v>
      </c>
      <c r="V2074" s="15">
        <v>247.99</v>
      </c>
      <c r="W2074" s="15">
        <v>25820.77</v>
      </c>
      <c r="X2074" s="16">
        <v>0</v>
      </c>
      <c r="Y2074" s="16">
        <v>0</v>
      </c>
      <c r="Z2074" s="16">
        <v>0</v>
      </c>
      <c r="AA2074" s="16">
        <v>0</v>
      </c>
      <c r="AB2074" s="16">
        <v>0</v>
      </c>
      <c r="AC2074" s="16">
        <v>0</v>
      </c>
      <c r="AD2074" s="15">
        <v>0</v>
      </c>
      <c r="AE2074" s="15">
        <v>19105</v>
      </c>
      <c r="AF2074" s="17">
        <v>0</v>
      </c>
      <c r="AG2074" s="17">
        <v>0</v>
      </c>
      <c r="AH2074" s="17">
        <v>0</v>
      </c>
      <c r="AI2074" s="17">
        <v>0</v>
      </c>
      <c r="AJ2074" s="17">
        <v>0</v>
      </c>
      <c r="AK2074" s="17">
        <v>0</v>
      </c>
      <c r="AL2074" s="18">
        <v>441</v>
      </c>
      <c r="AM2074" s="18">
        <v>441</v>
      </c>
      <c r="AN2074" s="35">
        <v>42830</v>
      </c>
      <c r="AO2074" s="35">
        <v>42828</v>
      </c>
      <c r="AP2074" s="23" t="s">
        <v>50</v>
      </c>
      <c r="AQ2074" s="36">
        <v>42829.552905092591</v>
      </c>
      <c r="AR2074" s="20" t="s">
        <v>51</v>
      </c>
      <c r="AS2074" s="25" t="s">
        <v>50</v>
      </c>
      <c r="AT2074" s="37">
        <v>42850.879733796297</v>
      </c>
      <c r="AU2074" s="21" t="s">
        <v>57</v>
      </c>
    </row>
    <row r="2075" spans="1:47" x14ac:dyDescent="0.2">
      <c r="A2075" s="4" t="s">
        <v>254</v>
      </c>
      <c r="B2075" s="14" t="s">
        <v>255</v>
      </c>
      <c r="C2075" s="34">
        <v>42827</v>
      </c>
      <c r="D2075" s="15">
        <v>4170</v>
      </c>
      <c r="E2075" s="15">
        <v>4120</v>
      </c>
      <c r="F2075" s="15">
        <v>0</v>
      </c>
      <c r="G2075" s="15">
        <v>0</v>
      </c>
      <c r="H2075" s="15">
        <v>0</v>
      </c>
      <c r="I2075" s="15">
        <v>50</v>
      </c>
      <c r="J2075" s="15">
        <v>975.9</v>
      </c>
      <c r="K2075" s="15">
        <v>0</v>
      </c>
      <c r="L2075" s="15">
        <v>45</v>
      </c>
      <c r="M2075" s="15">
        <v>0</v>
      </c>
      <c r="N2075" s="15">
        <v>0</v>
      </c>
      <c r="O2075" s="15">
        <v>5190.8999999999996</v>
      </c>
      <c r="P2075" s="15">
        <v>0</v>
      </c>
      <c r="Q2075" s="15">
        <v>0</v>
      </c>
      <c r="R2075" s="15">
        <v>0</v>
      </c>
      <c r="S2075" s="15">
        <v>4120</v>
      </c>
      <c r="T2075" s="15">
        <v>1004.12</v>
      </c>
      <c r="U2075" s="15">
        <v>0</v>
      </c>
      <c r="V2075" s="15">
        <v>66.78</v>
      </c>
      <c r="W2075" s="15">
        <v>5190.8999999999996</v>
      </c>
      <c r="X2075" s="16">
        <v>0</v>
      </c>
      <c r="Y2075" s="16">
        <v>0</v>
      </c>
      <c r="Z2075" s="16">
        <v>0</v>
      </c>
      <c r="AA2075" s="16">
        <v>0</v>
      </c>
      <c r="AB2075" s="16">
        <v>0</v>
      </c>
      <c r="AC2075" s="16">
        <v>0</v>
      </c>
      <c r="AD2075" s="15">
        <v>0</v>
      </c>
      <c r="AE2075" s="15">
        <v>4170</v>
      </c>
      <c r="AF2075" s="17">
        <v>0</v>
      </c>
      <c r="AG2075" s="17">
        <v>0</v>
      </c>
      <c r="AH2075" s="17">
        <v>0</v>
      </c>
      <c r="AI2075" s="17">
        <v>3325</v>
      </c>
      <c r="AJ2075" s="17">
        <v>0</v>
      </c>
      <c r="AK2075" s="17">
        <v>0</v>
      </c>
      <c r="AL2075" s="18">
        <v>81</v>
      </c>
      <c r="AM2075" s="18">
        <v>82</v>
      </c>
      <c r="AN2075" s="35">
        <v>42830</v>
      </c>
      <c r="AO2075" s="35">
        <v>42828</v>
      </c>
      <c r="AP2075" s="23" t="s">
        <v>50</v>
      </c>
      <c r="AQ2075" s="36">
        <v>42829.553263888891</v>
      </c>
      <c r="AR2075" s="20" t="s">
        <v>51</v>
      </c>
      <c r="AS2075" s="25" t="s">
        <v>50</v>
      </c>
      <c r="AT2075" s="37">
        <v>42850.879733796297</v>
      </c>
      <c r="AU2075" s="21" t="s">
        <v>57</v>
      </c>
    </row>
    <row r="2076" spans="1:47" x14ac:dyDescent="0.2">
      <c r="A2076" s="4" t="s">
        <v>254</v>
      </c>
      <c r="B2076" s="14" t="s">
        <v>255</v>
      </c>
      <c r="C2076" s="34">
        <v>42828</v>
      </c>
      <c r="D2076" s="15">
        <v>29040</v>
      </c>
      <c r="E2076" s="15">
        <v>28640</v>
      </c>
      <c r="F2076" s="15">
        <v>0</v>
      </c>
      <c r="G2076" s="15">
        <v>0</v>
      </c>
      <c r="H2076" s="15">
        <v>0</v>
      </c>
      <c r="I2076" s="15">
        <v>400</v>
      </c>
      <c r="J2076" s="15">
        <v>3224.4</v>
      </c>
      <c r="K2076" s="15">
        <v>0</v>
      </c>
      <c r="L2076" s="15">
        <v>190</v>
      </c>
      <c r="M2076" s="15">
        <v>235</v>
      </c>
      <c r="N2076" s="15">
        <v>0</v>
      </c>
      <c r="O2076" s="15">
        <v>28276.6</v>
      </c>
      <c r="P2076" s="15">
        <v>0</v>
      </c>
      <c r="Q2076" s="15">
        <v>0</v>
      </c>
      <c r="R2076" s="15">
        <v>4412.8</v>
      </c>
      <c r="S2076" s="15">
        <v>28640</v>
      </c>
      <c r="T2076" s="15">
        <v>3810.66</v>
      </c>
      <c r="U2076" s="15">
        <v>0</v>
      </c>
      <c r="V2076" s="15">
        <v>238.74</v>
      </c>
      <c r="W2076" s="15">
        <v>32689.4</v>
      </c>
      <c r="X2076" s="16">
        <v>0</v>
      </c>
      <c r="Y2076" s="16">
        <v>0</v>
      </c>
      <c r="Z2076" s="16">
        <v>0</v>
      </c>
      <c r="AA2076" s="16">
        <v>0</v>
      </c>
      <c r="AB2076" s="16">
        <v>0</v>
      </c>
      <c r="AC2076" s="16">
        <v>0</v>
      </c>
      <c r="AD2076" s="15">
        <v>0</v>
      </c>
      <c r="AE2076" s="15">
        <v>24627.200000000001</v>
      </c>
      <c r="AF2076" s="17">
        <v>0</v>
      </c>
      <c r="AG2076" s="17">
        <v>0</v>
      </c>
      <c r="AH2076" s="17">
        <v>0</v>
      </c>
      <c r="AI2076" s="17">
        <v>-3325</v>
      </c>
      <c r="AJ2076" s="17">
        <v>0</v>
      </c>
      <c r="AK2076" s="17">
        <v>0</v>
      </c>
      <c r="AL2076" s="18">
        <v>491</v>
      </c>
      <c r="AM2076" s="18">
        <v>495</v>
      </c>
      <c r="AN2076" s="35">
        <v>42832</v>
      </c>
      <c r="AO2076" s="35">
        <v>42829</v>
      </c>
      <c r="AP2076" s="23" t="s">
        <v>50</v>
      </c>
      <c r="AQ2076" s="36">
        <v>42830.862650462965</v>
      </c>
      <c r="AR2076" s="20" t="s">
        <v>51</v>
      </c>
      <c r="AS2076" s="25" t="s">
        <v>50</v>
      </c>
      <c r="AT2076" s="37">
        <v>42850.879733796297</v>
      </c>
      <c r="AU2076" s="21" t="s">
        <v>57</v>
      </c>
    </row>
    <row r="2077" spans="1:47" x14ac:dyDescent="0.2">
      <c r="A2077" s="4" t="s">
        <v>254</v>
      </c>
      <c r="B2077" s="14" t="s">
        <v>255</v>
      </c>
      <c r="C2077" s="34">
        <v>42829</v>
      </c>
      <c r="D2077" s="15">
        <v>27850</v>
      </c>
      <c r="E2077" s="15">
        <v>27600</v>
      </c>
      <c r="F2077" s="15">
        <v>0</v>
      </c>
      <c r="G2077" s="15">
        <v>0</v>
      </c>
      <c r="H2077" s="15">
        <v>0</v>
      </c>
      <c r="I2077" s="15">
        <v>250</v>
      </c>
      <c r="J2077" s="15">
        <v>3788.07</v>
      </c>
      <c r="K2077" s="15">
        <v>0</v>
      </c>
      <c r="L2077" s="15">
        <v>115</v>
      </c>
      <c r="M2077" s="15">
        <v>125</v>
      </c>
      <c r="N2077" s="15">
        <v>0</v>
      </c>
      <c r="O2077" s="15">
        <v>27828.47</v>
      </c>
      <c r="P2077" s="15">
        <v>0</v>
      </c>
      <c r="Q2077" s="15">
        <v>0</v>
      </c>
      <c r="R2077" s="15">
        <v>4049.6</v>
      </c>
      <c r="S2077" s="15">
        <v>27600</v>
      </c>
      <c r="T2077" s="15">
        <v>4014.55</v>
      </c>
      <c r="U2077" s="15">
        <v>0</v>
      </c>
      <c r="V2077" s="15">
        <v>263.52</v>
      </c>
      <c r="W2077" s="15">
        <v>31878.07</v>
      </c>
      <c r="X2077" s="16">
        <v>0</v>
      </c>
      <c r="Y2077" s="16">
        <v>0</v>
      </c>
      <c r="Z2077" s="16">
        <v>0</v>
      </c>
      <c r="AA2077" s="16">
        <v>0</v>
      </c>
      <c r="AB2077" s="16">
        <v>0</v>
      </c>
      <c r="AC2077" s="16">
        <v>0</v>
      </c>
      <c r="AD2077" s="15">
        <v>0</v>
      </c>
      <c r="AE2077" s="15">
        <v>23800.400000000001</v>
      </c>
      <c r="AF2077" s="17">
        <v>0</v>
      </c>
      <c r="AG2077" s="17">
        <v>0</v>
      </c>
      <c r="AH2077" s="17">
        <v>0</v>
      </c>
      <c r="AI2077" s="17">
        <v>0</v>
      </c>
      <c r="AJ2077" s="17">
        <v>0</v>
      </c>
      <c r="AK2077" s="17">
        <v>0</v>
      </c>
      <c r="AL2077" s="18">
        <v>471</v>
      </c>
      <c r="AM2077" s="18">
        <v>484</v>
      </c>
      <c r="AN2077" s="35">
        <v>42835</v>
      </c>
      <c r="AO2077" s="35">
        <v>42830</v>
      </c>
      <c r="AP2077" s="23" t="s">
        <v>50</v>
      </c>
      <c r="AQ2077" s="36">
        <v>42834.921493055554</v>
      </c>
      <c r="AR2077" s="20" t="s">
        <v>51</v>
      </c>
      <c r="AS2077" s="25" t="s">
        <v>50</v>
      </c>
      <c r="AT2077" s="37">
        <v>42850.879733796297</v>
      </c>
      <c r="AU2077" s="21" t="s">
        <v>57</v>
      </c>
    </row>
    <row r="2078" spans="1:47" x14ac:dyDescent="0.2">
      <c r="A2078" s="4" t="s">
        <v>254</v>
      </c>
      <c r="B2078" s="14" t="s">
        <v>255</v>
      </c>
      <c r="C2078" s="34">
        <v>42830</v>
      </c>
      <c r="D2078" s="15">
        <v>26345</v>
      </c>
      <c r="E2078" s="15">
        <v>25995</v>
      </c>
      <c r="F2078" s="15">
        <v>0</v>
      </c>
      <c r="G2078" s="15">
        <v>0</v>
      </c>
      <c r="H2078" s="15">
        <v>0</v>
      </c>
      <c r="I2078" s="15">
        <v>350</v>
      </c>
      <c r="J2078" s="15">
        <v>2909.91</v>
      </c>
      <c r="K2078" s="15">
        <v>0</v>
      </c>
      <c r="L2078" s="15">
        <v>145</v>
      </c>
      <c r="M2078" s="15">
        <v>315</v>
      </c>
      <c r="N2078" s="15">
        <v>0</v>
      </c>
      <c r="O2078" s="15">
        <v>27624.91</v>
      </c>
      <c r="P2078" s="15">
        <v>0</v>
      </c>
      <c r="Q2078" s="15">
        <v>995</v>
      </c>
      <c r="R2078" s="15">
        <v>1095</v>
      </c>
      <c r="S2078" s="15">
        <v>25995</v>
      </c>
      <c r="T2078" s="15">
        <v>3499.44</v>
      </c>
      <c r="U2078" s="15">
        <v>0</v>
      </c>
      <c r="V2078" s="15">
        <v>220.47</v>
      </c>
      <c r="W2078" s="15">
        <v>29714.91</v>
      </c>
      <c r="X2078" s="16">
        <v>0</v>
      </c>
      <c r="Y2078" s="16">
        <v>0</v>
      </c>
      <c r="Z2078" s="16">
        <v>0</v>
      </c>
      <c r="AA2078" s="16">
        <v>0</v>
      </c>
      <c r="AB2078" s="16">
        <v>0</v>
      </c>
      <c r="AC2078" s="16">
        <v>0</v>
      </c>
      <c r="AD2078" s="15">
        <v>0</v>
      </c>
      <c r="AE2078" s="15">
        <v>24255</v>
      </c>
      <c r="AF2078" s="17">
        <v>-5.85</v>
      </c>
      <c r="AG2078" s="17">
        <v>0</v>
      </c>
      <c r="AH2078" s="17">
        <v>0</v>
      </c>
      <c r="AI2078" s="17">
        <v>0</v>
      </c>
      <c r="AJ2078" s="17">
        <v>0</v>
      </c>
      <c r="AK2078" s="17">
        <v>0</v>
      </c>
      <c r="AL2078" s="18">
        <v>421</v>
      </c>
      <c r="AM2078" s="18">
        <v>437</v>
      </c>
      <c r="AN2078" s="35">
        <v>42835</v>
      </c>
      <c r="AO2078" s="35">
        <v>42832</v>
      </c>
      <c r="AP2078" s="23" t="s">
        <v>50</v>
      </c>
      <c r="AQ2078" s="36">
        <v>42834.972800925927</v>
      </c>
      <c r="AR2078" s="20" t="s">
        <v>51</v>
      </c>
      <c r="AS2078" s="25" t="s">
        <v>50</v>
      </c>
      <c r="AT2078" s="37">
        <v>42850.879733796297</v>
      </c>
      <c r="AU2078" s="21" t="s">
        <v>57</v>
      </c>
    </row>
    <row r="2079" spans="1:47" x14ac:dyDescent="0.2">
      <c r="A2079" s="4" t="s">
        <v>254</v>
      </c>
      <c r="B2079" s="14" t="s">
        <v>255</v>
      </c>
      <c r="C2079" s="34">
        <v>42831</v>
      </c>
      <c r="D2079" s="15">
        <v>17305</v>
      </c>
      <c r="E2079" s="15">
        <v>17055</v>
      </c>
      <c r="F2079" s="15">
        <v>0</v>
      </c>
      <c r="G2079" s="15">
        <v>0</v>
      </c>
      <c r="H2079" s="15">
        <v>0</v>
      </c>
      <c r="I2079" s="15">
        <v>250</v>
      </c>
      <c r="J2079" s="15">
        <v>2231.2199999999998</v>
      </c>
      <c r="K2079" s="15">
        <v>0</v>
      </c>
      <c r="L2079" s="15">
        <v>90</v>
      </c>
      <c r="M2079" s="15">
        <v>265</v>
      </c>
      <c r="N2079" s="15">
        <v>300</v>
      </c>
      <c r="O2079" s="15">
        <v>13925.62</v>
      </c>
      <c r="P2079" s="15">
        <v>0</v>
      </c>
      <c r="Q2079" s="15">
        <v>3470</v>
      </c>
      <c r="R2079" s="15">
        <v>2795.6</v>
      </c>
      <c r="S2079" s="15">
        <v>17055</v>
      </c>
      <c r="T2079" s="15">
        <v>2967.02</v>
      </c>
      <c r="U2079" s="15">
        <v>0</v>
      </c>
      <c r="V2079" s="15">
        <v>169.2</v>
      </c>
      <c r="W2079" s="15">
        <v>19891.22</v>
      </c>
      <c r="X2079" s="16">
        <v>0</v>
      </c>
      <c r="Y2079" s="16">
        <v>0</v>
      </c>
      <c r="Z2079" s="16">
        <v>0</v>
      </c>
      <c r="AA2079" s="16">
        <v>0</v>
      </c>
      <c r="AB2079" s="16">
        <v>0</v>
      </c>
      <c r="AC2079" s="16">
        <v>0</v>
      </c>
      <c r="AD2079" s="15">
        <v>0</v>
      </c>
      <c r="AE2079" s="15">
        <v>11339.4</v>
      </c>
      <c r="AF2079" s="17">
        <v>-79.819999999999993</v>
      </c>
      <c r="AG2079" s="17">
        <v>0</v>
      </c>
      <c r="AH2079" s="17">
        <v>0</v>
      </c>
      <c r="AI2079" s="17">
        <v>0</v>
      </c>
      <c r="AJ2079" s="17">
        <v>0</v>
      </c>
      <c r="AK2079" s="17">
        <v>0</v>
      </c>
      <c r="AL2079" s="18">
        <v>340</v>
      </c>
      <c r="AM2079" s="18">
        <v>340</v>
      </c>
      <c r="AN2079" s="35">
        <v>42836</v>
      </c>
      <c r="AO2079" s="35">
        <v>42831</v>
      </c>
      <c r="AP2079" s="23" t="s">
        <v>50</v>
      </c>
      <c r="AQ2079" s="36">
        <v>42835.416689814818</v>
      </c>
      <c r="AR2079" s="20" t="s">
        <v>51</v>
      </c>
      <c r="AS2079" s="25" t="s">
        <v>50</v>
      </c>
      <c r="AT2079" s="37">
        <v>42850.879733796297</v>
      </c>
      <c r="AU2079" s="21" t="s">
        <v>57</v>
      </c>
    </row>
    <row r="2080" spans="1:47" x14ac:dyDescent="0.2">
      <c r="A2080" s="4" t="s">
        <v>254</v>
      </c>
      <c r="B2080" s="14" t="s">
        <v>255</v>
      </c>
      <c r="C2080" s="34">
        <v>42832</v>
      </c>
      <c r="D2080" s="15">
        <v>36025</v>
      </c>
      <c r="E2080" s="15">
        <v>35825</v>
      </c>
      <c r="F2080" s="15">
        <v>0</v>
      </c>
      <c r="G2080" s="15">
        <v>0</v>
      </c>
      <c r="H2080" s="15">
        <v>0</v>
      </c>
      <c r="I2080" s="15">
        <v>200</v>
      </c>
      <c r="J2080" s="15">
        <v>2664.9</v>
      </c>
      <c r="K2080" s="15">
        <v>0</v>
      </c>
      <c r="L2080" s="15">
        <v>220</v>
      </c>
      <c r="M2080" s="15">
        <v>155</v>
      </c>
      <c r="N2080" s="15">
        <v>0</v>
      </c>
      <c r="O2080" s="15">
        <v>33360.6</v>
      </c>
      <c r="P2080" s="15">
        <v>0</v>
      </c>
      <c r="Q2080" s="15">
        <v>0</v>
      </c>
      <c r="R2080" s="15">
        <v>5704.3</v>
      </c>
      <c r="S2080" s="15">
        <v>35825</v>
      </c>
      <c r="T2080" s="15">
        <v>3041.03</v>
      </c>
      <c r="U2080" s="15">
        <v>0</v>
      </c>
      <c r="V2080" s="15">
        <v>198.87</v>
      </c>
      <c r="W2080" s="15">
        <v>39064.9</v>
      </c>
      <c r="X2080" s="16">
        <v>0</v>
      </c>
      <c r="Y2080" s="16">
        <v>0</v>
      </c>
      <c r="Z2080" s="16">
        <v>0</v>
      </c>
      <c r="AA2080" s="16">
        <v>0</v>
      </c>
      <c r="AB2080" s="16">
        <v>0</v>
      </c>
      <c r="AC2080" s="16">
        <v>0</v>
      </c>
      <c r="AD2080" s="15">
        <v>0</v>
      </c>
      <c r="AE2080" s="15">
        <v>30320.7</v>
      </c>
      <c r="AF2080" s="17">
        <v>0</v>
      </c>
      <c r="AG2080" s="17">
        <v>0</v>
      </c>
      <c r="AH2080" s="17">
        <v>0</v>
      </c>
      <c r="AI2080" s="17">
        <v>0</v>
      </c>
      <c r="AJ2080" s="17">
        <v>0</v>
      </c>
      <c r="AK2080" s="17">
        <v>0</v>
      </c>
      <c r="AL2080" s="18">
        <v>473</v>
      </c>
      <c r="AM2080" s="18">
        <v>494</v>
      </c>
      <c r="AN2080" s="35">
        <v>42837</v>
      </c>
      <c r="AO2080" s="35">
        <v>42835</v>
      </c>
      <c r="AP2080" s="23" t="s">
        <v>50</v>
      </c>
      <c r="AQ2080" s="36">
        <v>42836.594189814816</v>
      </c>
      <c r="AR2080" s="20" t="s">
        <v>51</v>
      </c>
      <c r="AS2080" s="25" t="s">
        <v>50</v>
      </c>
      <c r="AT2080" s="37">
        <v>42850.879733796297</v>
      </c>
      <c r="AU2080" s="21" t="s">
        <v>57</v>
      </c>
    </row>
    <row r="2081" spans="1:47" x14ac:dyDescent="0.2">
      <c r="A2081" s="4" t="s">
        <v>254</v>
      </c>
      <c r="B2081" s="14" t="s">
        <v>255</v>
      </c>
      <c r="C2081" s="34">
        <v>42833</v>
      </c>
      <c r="D2081" s="15">
        <v>18755</v>
      </c>
      <c r="E2081" s="15">
        <v>18655</v>
      </c>
      <c r="F2081" s="15">
        <v>0</v>
      </c>
      <c r="G2081" s="15">
        <v>0</v>
      </c>
      <c r="H2081" s="15">
        <v>0</v>
      </c>
      <c r="I2081" s="15">
        <v>100</v>
      </c>
      <c r="J2081" s="15">
        <v>2187.81</v>
      </c>
      <c r="K2081" s="15">
        <v>0</v>
      </c>
      <c r="L2081" s="15">
        <v>75</v>
      </c>
      <c r="M2081" s="15">
        <v>5</v>
      </c>
      <c r="N2081" s="15">
        <v>0</v>
      </c>
      <c r="O2081" s="15">
        <v>16529.41</v>
      </c>
      <c r="P2081" s="15">
        <v>0</v>
      </c>
      <c r="Q2081" s="15">
        <v>2790</v>
      </c>
      <c r="R2081" s="15">
        <v>1703.4</v>
      </c>
      <c r="S2081" s="15">
        <v>18655</v>
      </c>
      <c r="T2081" s="15">
        <v>2219.44</v>
      </c>
      <c r="U2081" s="15">
        <v>0</v>
      </c>
      <c r="V2081" s="15">
        <v>148.37</v>
      </c>
      <c r="W2081" s="15">
        <v>21022.81</v>
      </c>
      <c r="X2081" s="16">
        <v>0</v>
      </c>
      <c r="Y2081" s="16">
        <v>0</v>
      </c>
      <c r="Z2081" s="16">
        <v>0</v>
      </c>
      <c r="AA2081" s="16">
        <v>0</v>
      </c>
      <c r="AB2081" s="16">
        <v>0</v>
      </c>
      <c r="AC2081" s="16">
        <v>0</v>
      </c>
      <c r="AD2081" s="15">
        <v>0</v>
      </c>
      <c r="AE2081" s="15">
        <v>14261.6</v>
      </c>
      <c r="AF2081" s="17">
        <v>-64.180000000000007</v>
      </c>
      <c r="AG2081" s="17">
        <v>0</v>
      </c>
      <c r="AH2081" s="17">
        <v>0</v>
      </c>
      <c r="AI2081" s="17">
        <v>0</v>
      </c>
      <c r="AJ2081" s="17">
        <v>0</v>
      </c>
      <c r="AK2081" s="17">
        <v>0</v>
      </c>
      <c r="AL2081" s="18">
        <v>313</v>
      </c>
      <c r="AM2081" s="18">
        <v>316</v>
      </c>
      <c r="AN2081" s="35">
        <v>42837</v>
      </c>
      <c r="AO2081" s="35">
        <v>42835</v>
      </c>
      <c r="AP2081" s="23" t="s">
        <v>50</v>
      </c>
      <c r="AQ2081" s="36">
        <v>42836.594444444447</v>
      </c>
      <c r="AR2081" s="20" t="s">
        <v>51</v>
      </c>
      <c r="AS2081" s="25" t="s">
        <v>50</v>
      </c>
      <c r="AT2081" s="37">
        <v>42850.879733796297</v>
      </c>
      <c r="AU2081" s="21" t="s">
        <v>57</v>
      </c>
    </row>
    <row r="2082" spans="1:47" x14ac:dyDescent="0.2">
      <c r="A2082" s="4" t="s">
        <v>254</v>
      </c>
      <c r="B2082" s="14" t="s">
        <v>255</v>
      </c>
      <c r="C2082" s="34">
        <v>42834</v>
      </c>
      <c r="D2082" s="15">
        <v>12760</v>
      </c>
      <c r="E2082" s="15">
        <v>12610</v>
      </c>
      <c r="F2082" s="15">
        <v>0</v>
      </c>
      <c r="G2082" s="15">
        <v>0</v>
      </c>
      <c r="H2082" s="15">
        <v>0</v>
      </c>
      <c r="I2082" s="15">
        <v>150</v>
      </c>
      <c r="J2082" s="15">
        <v>3565.29</v>
      </c>
      <c r="K2082" s="15">
        <v>0</v>
      </c>
      <c r="L2082" s="15">
        <v>255</v>
      </c>
      <c r="M2082" s="15">
        <v>15</v>
      </c>
      <c r="N2082" s="15">
        <v>0</v>
      </c>
      <c r="O2082" s="15">
        <v>16595.29</v>
      </c>
      <c r="P2082" s="15">
        <v>0</v>
      </c>
      <c r="Q2082" s="15">
        <v>0</v>
      </c>
      <c r="R2082" s="15">
        <v>0</v>
      </c>
      <c r="S2082" s="15">
        <v>12610</v>
      </c>
      <c r="T2082" s="15">
        <v>3734.39</v>
      </c>
      <c r="U2082" s="15">
        <v>0</v>
      </c>
      <c r="V2082" s="15">
        <v>250.9</v>
      </c>
      <c r="W2082" s="15">
        <v>16595.29</v>
      </c>
      <c r="X2082" s="16">
        <v>0</v>
      </c>
      <c r="Y2082" s="16">
        <v>0</v>
      </c>
      <c r="Z2082" s="16">
        <v>0</v>
      </c>
      <c r="AA2082" s="16">
        <v>0</v>
      </c>
      <c r="AB2082" s="16">
        <v>0</v>
      </c>
      <c r="AC2082" s="16">
        <v>0</v>
      </c>
      <c r="AD2082" s="15">
        <v>0</v>
      </c>
      <c r="AE2082" s="15">
        <v>12760</v>
      </c>
      <c r="AF2082" s="17">
        <v>0</v>
      </c>
      <c r="AG2082" s="17">
        <v>0</v>
      </c>
      <c r="AH2082" s="17">
        <v>0</v>
      </c>
      <c r="AI2082" s="17">
        <v>0</v>
      </c>
      <c r="AJ2082" s="17">
        <v>0</v>
      </c>
      <c r="AK2082" s="17">
        <v>0</v>
      </c>
      <c r="AL2082" s="18">
        <v>276</v>
      </c>
      <c r="AM2082" s="18">
        <v>276</v>
      </c>
      <c r="AN2082" s="35">
        <v>42837</v>
      </c>
      <c r="AO2082" s="35">
        <v>42835</v>
      </c>
      <c r="AP2082" s="23" t="s">
        <v>50</v>
      </c>
      <c r="AQ2082" s="36">
        <v>42836.594594907408</v>
      </c>
      <c r="AR2082" s="20" t="s">
        <v>51</v>
      </c>
      <c r="AS2082" s="25" t="s">
        <v>50</v>
      </c>
      <c r="AT2082" s="37">
        <v>42850.879733796297</v>
      </c>
      <c r="AU2082" s="21" t="s">
        <v>57</v>
      </c>
    </row>
    <row r="2083" spans="1:47" x14ac:dyDescent="0.2">
      <c r="A2083" s="4" t="s">
        <v>254</v>
      </c>
      <c r="B2083" s="14" t="s">
        <v>255</v>
      </c>
      <c r="C2083" s="34">
        <v>42835</v>
      </c>
      <c r="D2083" s="15">
        <v>43260</v>
      </c>
      <c r="E2083" s="15">
        <v>42760</v>
      </c>
      <c r="F2083" s="15">
        <v>0</v>
      </c>
      <c r="G2083" s="15">
        <v>0</v>
      </c>
      <c r="H2083" s="15">
        <v>0</v>
      </c>
      <c r="I2083" s="15">
        <v>500</v>
      </c>
      <c r="J2083" s="15">
        <v>5753.52</v>
      </c>
      <c r="K2083" s="15">
        <v>0</v>
      </c>
      <c r="L2083" s="15">
        <v>150</v>
      </c>
      <c r="M2083" s="15">
        <v>715</v>
      </c>
      <c r="N2083" s="15">
        <v>0</v>
      </c>
      <c r="O2083" s="15">
        <v>27413.439999999999</v>
      </c>
      <c r="P2083" s="15">
        <v>0</v>
      </c>
      <c r="Q2083" s="15">
        <v>4470</v>
      </c>
      <c r="R2083" s="15">
        <v>17995.080000000002</v>
      </c>
      <c r="S2083" s="15">
        <v>42760</v>
      </c>
      <c r="T2083" s="15">
        <v>6685.53</v>
      </c>
      <c r="U2083" s="15">
        <v>0</v>
      </c>
      <c r="V2083" s="15">
        <v>432.99</v>
      </c>
      <c r="W2083" s="15">
        <v>49878.52</v>
      </c>
      <c r="X2083" s="16">
        <v>0</v>
      </c>
      <c r="Y2083" s="16">
        <v>0</v>
      </c>
      <c r="Z2083" s="16">
        <v>0</v>
      </c>
      <c r="AA2083" s="16">
        <v>0</v>
      </c>
      <c r="AB2083" s="16">
        <v>0</v>
      </c>
      <c r="AC2083" s="16">
        <v>0</v>
      </c>
      <c r="AD2083" s="15">
        <v>0</v>
      </c>
      <c r="AE2083" s="15">
        <v>20794.919999999998</v>
      </c>
      <c r="AF2083" s="17">
        <v>-53.69</v>
      </c>
      <c r="AG2083" s="17">
        <v>0.08</v>
      </c>
      <c r="AH2083" s="17">
        <v>0</v>
      </c>
      <c r="AI2083" s="17">
        <v>-405</v>
      </c>
      <c r="AJ2083" s="17">
        <v>0</v>
      </c>
      <c r="AK2083" s="17">
        <v>0</v>
      </c>
      <c r="AL2083" s="18">
        <v>739</v>
      </c>
      <c r="AM2083" s="18">
        <v>755</v>
      </c>
      <c r="AN2083" s="35">
        <v>42842</v>
      </c>
      <c r="AO2083" s="35">
        <v>42836</v>
      </c>
      <c r="AP2083" s="23" t="s">
        <v>50</v>
      </c>
      <c r="AQ2083" s="36">
        <v>42837.591446759259</v>
      </c>
      <c r="AR2083" s="20" t="s">
        <v>51</v>
      </c>
      <c r="AS2083" s="25" t="s">
        <v>50</v>
      </c>
      <c r="AT2083" s="37">
        <v>42850.879733796297</v>
      </c>
      <c r="AU2083" s="21" t="s">
        <v>57</v>
      </c>
    </row>
    <row r="2084" spans="1:47" x14ac:dyDescent="0.2">
      <c r="A2084" s="4" t="s">
        <v>254</v>
      </c>
      <c r="B2084" s="14" t="s">
        <v>255</v>
      </c>
      <c r="C2084" s="34">
        <v>42836</v>
      </c>
      <c r="D2084" s="15">
        <v>14500</v>
      </c>
      <c r="E2084" s="15">
        <v>14300</v>
      </c>
      <c r="F2084" s="15">
        <v>0</v>
      </c>
      <c r="G2084" s="15">
        <v>0</v>
      </c>
      <c r="H2084" s="15">
        <v>0</v>
      </c>
      <c r="I2084" s="15">
        <v>200</v>
      </c>
      <c r="J2084" s="15">
        <v>1924.8</v>
      </c>
      <c r="K2084" s="15">
        <v>0</v>
      </c>
      <c r="L2084" s="15">
        <v>10</v>
      </c>
      <c r="M2084" s="15">
        <v>20</v>
      </c>
      <c r="N2084" s="15">
        <v>0</v>
      </c>
      <c r="O2084" s="15">
        <v>15894.8</v>
      </c>
      <c r="P2084" s="15">
        <v>0</v>
      </c>
      <c r="Q2084" s="15">
        <v>460</v>
      </c>
      <c r="R2084" s="15">
        <v>100</v>
      </c>
      <c r="S2084" s="15">
        <v>14300</v>
      </c>
      <c r="T2084" s="15">
        <v>2026.92</v>
      </c>
      <c r="U2084" s="15">
        <v>0</v>
      </c>
      <c r="V2084" s="15">
        <v>127.88</v>
      </c>
      <c r="W2084" s="15">
        <v>16454.8</v>
      </c>
      <c r="X2084" s="16">
        <v>220</v>
      </c>
      <c r="Y2084" s="16">
        <v>0</v>
      </c>
      <c r="Z2084" s="16">
        <v>0</v>
      </c>
      <c r="AA2084" s="16">
        <v>0</v>
      </c>
      <c r="AB2084" s="16">
        <v>220</v>
      </c>
      <c r="AC2084" s="16">
        <v>0</v>
      </c>
      <c r="AD2084" s="15">
        <v>0</v>
      </c>
      <c r="AE2084" s="15">
        <v>14160</v>
      </c>
      <c r="AF2084" s="17">
        <v>-2.71</v>
      </c>
      <c r="AG2084" s="17">
        <v>0</v>
      </c>
      <c r="AH2084" s="17">
        <v>150</v>
      </c>
      <c r="AI2084" s="17">
        <v>405</v>
      </c>
      <c r="AJ2084" s="17">
        <v>0</v>
      </c>
      <c r="AK2084" s="17">
        <v>0</v>
      </c>
      <c r="AL2084" s="18">
        <v>234</v>
      </c>
      <c r="AM2084" s="18">
        <v>237</v>
      </c>
      <c r="AN2084" s="35">
        <v>42843</v>
      </c>
      <c r="AO2084" s="35">
        <v>42837</v>
      </c>
      <c r="AP2084" s="23" t="s">
        <v>50</v>
      </c>
      <c r="AQ2084" s="36">
        <v>42841.690949074073</v>
      </c>
      <c r="AR2084" s="20" t="s">
        <v>51</v>
      </c>
      <c r="AS2084" s="25" t="s">
        <v>50</v>
      </c>
      <c r="AT2084" s="37">
        <v>42850.879733796297</v>
      </c>
      <c r="AU2084" s="21" t="s">
        <v>57</v>
      </c>
    </row>
    <row r="2085" spans="1:47" x14ac:dyDescent="0.2">
      <c r="A2085" s="4" t="s">
        <v>254</v>
      </c>
      <c r="B2085" s="14" t="s">
        <v>255</v>
      </c>
      <c r="C2085" s="34">
        <v>42837</v>
      </c>
      <c r="D2085" s="15">
        <v>9925</v>
      </c>
      <c r="E2085" s="15">
        <v>9725</v>
      </c>
      <c r="F2085" s="15">
        <v>0</v>
      </c>
      <c r="G2085" s="15">
        <v>0</v>
      </c>
      <c r="H2085" s="15">
        <v>0</v>
      </c>
      <c r="I2085" s="15">
        <v>200</v>
      </c>
      <c r="J2085" s="15">
        <v>1992.21</v>
      </c>
      <c r="K2085" s="15">
        <v>0</v>
      </c>
      <c r="L2085" s="15">
        <v>20</v>
      </c>
      <c r="M2085" s="15">
        <v>0</v>
      </c>
      <c r="N2085" s="15">
        <v>0</v>
      </c>
      <c r="O2085" s="15">
        <v>10335.209999999999</v>
      </c>
      <c r="P2085" s="15">
        <v>0</v>
      </c>
      <c r="Q2085" s="15">
        <v>1370</v>
      </c>
      <c r="R2085" s="15">
        <v>232</v>
      </c>
      <c r="S2085" s="15">
        <v>9725</v>
      </c>
      <c r="T2085" s="15">
        <v>2080.5700000000002</v>
      </c>
      <c r="U2085" s="15">
        <v>0</v>
      </c>
      <c r="V2085" s="15">
        <v>131.63999999999999</v>
      </c>
      <c r="W2085" s="15">
        <v>11937.21</v>
      </c>
      <c r="X2085" s="16">
        <v>40</v>
      </c>
      <c r="Y2085" s="16">
        <v>0</v>
      </c>
      <c r="Z2085" s="16">
        <v>0</v>
      </c>
      <c r="AA2085" s="16">
        <v>0</v>
      </c>
      <c r="AB2085" s="16">
        <v>40</v>
      </c>
      <c r="AC2085" s="16">
        <v>0</v>
      </c>
      <c r="AD2085" s="15">
        <v>0</v>
      </c>
      <c r="AE2085" s="15">
        <v>8363</v>
      </c>
      <c r="AF2085" s="17">
        <v>-24.92</v>
      </c>
      <c r="AG2085" s="17">
        <v>0</v>
      </c>
      <c r="AH2085" s="17">
        <v>0</v>
      </c>
      <c r="AI2085" s="17">
        <v>0</v>
      </c>
      <c r="AJ2085" s="17">
        <v>0</v>
      </c>
      <c r="AK2085" s="17">
        <v>0</v>
      </c>
      <c r="AL2085" s="18">
        <v>198</v>
      </c>
      <c r="AM2085" s="18">
        <v>202</v>
      </c>
      <c r="AN2085" s="35">
        <v>42844</v>
      </c>
      <c r="AO2085" s="35">
        <v>42838</v>
      </c>
      <c r="AP2085" s="23" t="s">
        <v>50</v>
      </c>
      <c r="AQ2085" s="36">
        <v>42842.5778587963</v>
      </c>
      <c r="AR2085" s="20" t="s">
        <v>51</v>
      </c>
      <c r="AS2085" s="25" t="s">
        <v>50</v>
      </c>
      <c r="AT2085" s="37">
        <v>42850.879733796297</v>
      </c>
      <c r="AU2085" s="21" t="s">
        <v>57</v>
      </c>
    </row>
    <row r="2086" spans="1:47" x14ac:dyDescent="0.2">
      <c r="A2086" s="4" t="s">
        <v>254</v>
      </c>
      <c r="B2086" s="14" t="s">
        <v>255</v>
      </c>
      <c r="C2086" s="34">
        <v>42838</v>
      </c>
      <c r="D2086" s="15">
        <v>995</v>
      </c>
      <c r="E2086" s="15">
        <v>995</v>
      </c>
      <c r="F2086" s="15">
        <v>0</v>
      </c>
      <c r="G2086" s="15">
        <v>0</v>
      </c>
      <c r="H2086" s="15">
        <v>0</v>
      </c>
      <c r="I2086" s="15">
        <v>0</v>
      </c>
      <c r="J2086" s="15">
        <v>0</v>
      </c>
      <c r="K2086" s="15">
        <v>0</v>
      </c>
      <c r="L2086" s="15">
        <v>0</v>
      </c>
      <c r="M2086" s="15">
        <v>10</v>
      </c>
      <c r="N2086" s="15">
        <v>0</v>
      </c>
      <c r="O2086" s="15">
        <v>1005</v>
      </c>
      <c r="P2086" s="15">
        <v>0</v>
      </c>
      <c r="Q2086" s="15">
        <v>0</v>
      </c>
      <c r="R2086" s="15">
        <v>0</v>
      </c>
      <c r="S2086" s="15">
        <v>995</v>
      </c>
      <c r="T2086" s="15">
        <v>9.35</v>
      </c>
      <c r="U2086" s="15">
        <v>0</v>
      </c>
      <c r="V2086" s="15">
        <v>0.65</v>
      </c>
      <c r="W2086" s="15">
        <v>1005</v>
      </c>
      <c r="X2086" s="16">
        <v>0</v>
      </c>
      <c r="Y2086" s="16">
        <v>0</v>
      </c>
      <c r="Z2086" s="16">
        <v>0</v>
      </c>
      <c r="AA2086" s="16">
        <v>0</v>
      </c>
      <c r="AB2086" s="16">
        <v>0</v>
      </c>
      <c r="AC2086" s="16">
        <v>0</v>
      </c>
      <c r="AD2086" s="15">
        <v>0</v>
      </c>
      <c r="AE2086" s="15">
        <v>995</v>
      </c>
      <c r="AF2086" s="17">
        <v>0</v>
      </c>
      <c r="AG2086" s="17">
        <v>0</v>
      </c>
      <c r="AH2086" s="17">
        <v>0</v>
      </c>
      <c r="AI2086" s="17">
        <v>0</v>
      </c>
      <c r="AJ2086" s="17">
        <v>0</v>
      </c>
      <c r="AK2086" s="17">
        <v>0</v>
      </c>
      <c r="AL2086" s="18">
        <v>23</v>
      </c>
      <c r="AM2086" s="18">
        <v>23</v>
      </c>
      <c r="AN2086" s="35">
        <v>42844</v>
      </c>
      <c r="AO2086" s="35">
        <v>42838</v>
      </c>
      <c r="AP2086" s="23" t="s">
        <v>50</v>
      </c>
      <c r="AQ2086" s="36">
        <v>42842.579826388886</v>
      </c>
      <c r="AR2086" s="20" t="s">
        <v>51</v>
      </c>
      <c r="AS2086" s="25" t="s">
        <v>50</v>
      </c>
      <c r="AT2086" s="37">
        <v>42850.879733796297</v>
      </c>
      <c r="AU2086" s="21" t="s">
        <v>57</v>
      </c>
    </row>
    <row r="2087" spans="1:47" x14ac:dyDescent="0.2">
      <c r="A2087" s="4" t="s">
        <v>254</v>
      </c>
      <c r="B2087" s="14" t="s">
        <v>255</v>
      </c>
      <c r="C2087" s="34">
        <v>42841</v>
      </c>
      <c r="D2087" s="15">
        <v>1795</v>
      </c>
      <c r="E2087" s="15">
        <v>1795</v>
      </c>
      <c r="F2087" s="15">
        <v>0</v>
      </c>
      <c r="G2087" s="15">
        <v>0</v>
      </c>
      <c r="H2087" s="15">
        <v>0</v>
      </c>
      <c r="I2087" s="15">
        <v>0</v>
      </c>
      <c r="J2087" s="15">
        <v>20.79</v>
      </c>
      <c r="K2087" s="15">
        <v>0</v>
      </c>
      <c r="L2087" s="15">
        <v>20</v>
      </c>
      <c r="M2087" s="15">
        <v>80</v>
      </c>
      <c r="N2087" s="15">
        <v>0</v>
      </c>
      <c r="O2087" s="15">
        <v>1740.79</v>
      </c>
      <c r="P2087" s="15">
        <v>0</v>
      </c>
      <c r="Q2087" s="15">
        <v>0</v>
      </c>
      <c r="R2087" s="15">
        <v>175</v>
      </c>
      <c r="S2087" s="15">
        <v>1795</v>
      </c>
      <c r="T2087" s="15">
        <v>112.89</v>
      </c>
      <c r="U2087" s="15">
        <v>0</v>
      </c>
      <c r="V2087" s="15">
        <v>7.9</v>
      </c>
      <c r="W2087" s="15">
        <v>1915.79</v>
      </c>
      <c r="X2087" s="16">
        <v>0</v>
      </c>
      <c r="Y2087" s="16">
        <v>0</v>
      </c>
      <c r="Z2087" s="16">
        <v>0</v>
      </c>
      <c r="AA2087" s="16">
        <v>0</v>
      </c>
      <c r="AB2087" s="16">
        <v>0</v>
      </c>
      <c r="AC2087" s="16">
        <v>0</v>
      </c>
      <c r="AD2087" s="15">
        <v>0</v>
      </c>
      <c r="AE2087" s="15">
        <v>1620</v>
      </c>
      <c r="AF2087" s="17">
        <v>0</v>
      </c>
      <c r="AG2087" s="17">
        <v>0</v>
      </c>
      <c r="AH2087" s="17">
        <v>0</v>
      </c>
      <c r="AI2087" s="17">
        <v>0</v>
      </c>
      <c r="AJ2087" s="17">
        <v>0</v>
      </c>
      <c r="AK2087" s="17">
        <v>0</v>
      </c>
      <c r="AL2087" s="18">
        <v>25</v>
      </c>
      <c r="AM2087" s="18">
        <v>25</v>
      </c>
      <c r="AN2087" s="35">
        <v>42844</v>
      </c>
      <c r="AO2087" s="35">
        <v>42842</v>
      </c>
      <c r="AP2087" s="23" t="s">
        <v>50</v>
      </c>
      <c r="AQ2087" s="36">
        <v>42842.582511574074</v>
      </c>
      <c r="AR2087" s="20" t="s">
        <v>51</v>
      </c>
      <c r="AS2087" s="25" t="s">
        <v>50</v>
      </c>
      <c r="AT2087" s="37">
        <v>42850.879733796297</v>
      </c>
      <c r="AU2087" s="21" t="s">
        <v>57</v>
      </c>
    </row>
    <row r="2088" spans="1:47" x14ac:dyDescent="0.2">
      <c r="A2088" s="4" t="s">
        <v>254</v>
      </c>
      <c r="B2088" s="14" t="s">
        <v>255</v>
      </c>
      <c r="C2088" s="34">
        <v>42842</v>
      </c>
      <c r="D2088" s="15">
        <v>48810</v>
      </c>
      <c r="E2088" s="15">
        <v>48060</v>
      </c>
      <c r="F2088" s="15">
        <v>0</v>
      </c>
      <c r="G2088" s="15">
        <v>0</v>
      </c>
      <c r="H2088" s="15">
        <v>0</v>
      </c>
      <c r="I2088" s="15">
        <v>750</v>
      </c>
      <c r="J2088" s="15">
        <v>11113.53</v>
      </c>
      <c r="K2088" s="15">
        <v>0</v>
      </c>
      <c r="L2088" s="15">
        <v>95</v>
      </c>
      <c r="M2088" s="15">
        <v>15</v>
      </c>
      <c r="N2088" s="15">
        <v>500</v>
      </c>
      <c r="O2088" s="15">
        <v>31851.17</v>
      </c>
      <c r="P2088" s="15">
        <v>0</v>
      </c>
      <c r="Q2088" s="15">
        <v>630</v>
      </c>
      <c r="R2088" s="15">
        <v>28052.36</v>
      </c>
      <c r="S2088" s="15">
        <v>48060</v>
      </c>
      <c r="T2088" s="15">
        <v>11739.29</v>
      </c>
      <c r="U2088" s="15">
        <v>0</v>
      </c>
      <c r="V2088" s="15">
        <v>734.24</v>
      </c>
      <c r="W2088" s="15">
        <v>60033.53</v>
      </c>
      <c r="X2088" s="16">
        <v>0</v>
      </c>
      <c r="Y2088" s="16">
        <v>0</v>
      </c>
      <c r="Z2088" s="16">
        <v>0</v>
      </c>
      <c r="AA2088" s="16">
        <v>0</v>
      </c>
      <c r="AB2088" s="16">
        <v>0</v>
      </c>
      <c r="AC2088" s="16">
        <v>0</v>
      </c>
      <c r="AD2088" s="15">
        <v>0</v>
      </c>
      <c r="AE2088" s="15">
        <v>20627.64</v>
      </c>
      <c r="AF2088" s="17">
        <v>-3.7</v>
      </c>
      <c r="AG2088" s="17">
        <v>0</v>
      </c>
      <c r="AH2088" s="17">
        <v>0</v>
      </c>
      <c r="AI2088" s="17">
        <v>0</v>
      </c>
      <c r="AJ2088" s="17">
        <v>0</v>
      </c>
      <c r="AK2088" s="17">
        <v>0</v>
      </c>
      <c r="AL2088" s="18">
        <v>899</v>
      </c>
      <c r="AM2088" s="18">
        <v>914</v>
      </c>
      <c r="AN2088" s="35">
        <v>42845</v>
      </c>
      <c r="AO2088" s="35">
        <v>42843</v>
      </c>
      <c r="AP2088" s="23" t="s">
        <v>50</v>
      </c>
      <c r="AQ2088" s="36">
        <v>42844.358981481484</v>
      </c>
      <c r="AR2088" s="20" t="s">
        <v>51</v>
      </c>
      <c r="AS2088" s="25" t="s">
        <v>50</v>
      </c>
      <c r="AT2088" s="37">
        <v>42850.879733796297</v>
      </c>
      <c r="AU2088" s="21" t="s">
        <v>57</v>
      </c>
    </row>
    <row r="2089" spans="1:47" x14ac:dyDescent="0.2">
      <c r="A2089" s="4" t="s">
        <v>254</v>
      </c>
      <c r="B2089" s="14" t="s">
        <v>255</v>
      </c>
      <c r="C2089" s="34">
        <v>42843</v>
      </c>
      <c r="D2089" s="15">
        <v>39310</v>
      </c>
      <c r="E2089" s="15">
        <v>38960</v>
      </c>
      <c r="F2089" s="15">
        <v>0</v>
      </c>
      <c r="G2089" s="15">
        <v>0</v>
      </c>
      <c r="H2089" s="15">
        <v>0</v>
      </c>
      <c r="I2089" s="15">
        <v>350</v>
      </c>
      <c r="J2089" s="15">
        <v>6064.59</v>
      </c>
      <c r="K2089" s="15">
        <v>0</v>
      </c>
      <c r="L2089" s="15">
        <v>190</v>
      </c>
      <c r="M2089" s="15">
        <v>205</v>
      </c>
      <c r="N2089" s="15">
        <v>0</v>
      </c>
      <c r="O2089" s="15">
        <v>37637.879999999997</v>
      </c>
      <c r="P2089" s="15">
        <v>0</v>
      </c>
      <c r="Q2089" s="15">
        <v>0</v>
      </c>
      <c r="R2089" s="15">
        <v>8131.71</v>
      </c>
      <c r="S2089" s="15">
        <v>38960</v>
      </c>
      <c r="T2089" s="15">
        <v>6387</v>
      </c>
      <c r="U2089" s="15">
        <v>0</v>
      </c>
      <c r="V2089" s="15">
        <v>422.59</v>
      </c>
      <c r="W2089" s="15">
        <v>45769.59</v>
      </c>
      <c r="X2089" s="16">
        <v>0</v>
      </c>
      <c r="Y2089" s="16">
        <v>0</v>
      </c>
      <c r="Z2089" s="16">
        <v>0</v>
      </c>
      <c r="AA2089" s="16">
        <v>0</v>
      </c>
      <c r="AB2089" s="16">
        <v>0</v>
      </c>
      <c r="AC2089" s="16">
        <v>0</v>
      </c>
      <c r="AD2089" s="15">
        <v>0</v>
      </c>
      <c r="AE2089" s="15">
        <v>31178.29</v>
      </c>
      <c r="AF2089" s="17">
        <v>0</v>
      </c>
      <c r="AG2089" s="17">
        <v>0</v>
      </c>
      <c r="AH2089" s="17">
        <v>0</v>
      </c>
      <c r="AI2089" s="17">
        <v>0</v>
      </c>
      <c r="AJ2089" s="17">
        <v>0</v>
      </c>
      <c r="AK2089" s="17">
        <v>0</v>
      </c>
      <c r="AL2089" s="18">
        <v>727</v>
      </c>
      <c r="AM2089" s="18">
        <v>733</v>
      </c>
      <c r="AN2089" s="35">
        <v>42846</v>
      </c>
      <c r="AO2089" s="35">
        <v>42844</v>
      </c>
      <c r="AP2089" s="23" t="s">
        <v>50</v>
      </c>
      <c r="AQ2089" s="36">
        <v>42845.420300925929</v>
      </c>
      <c r="AR2089" s="20" t="s">
        <v>51</v>
      </c>
      <c r="AS2089" s="25" t="s">
        <v>50</v>
      </c>
      <c r="AT2089" s="37">
        <v>42850.879733796297</v>
      </c>
      <c r="AU2089" s="21" t="s">
        <v>57</v>
      </c>
    </row>
    <row r="2090" spans="1:47" x14ac:dyDescent="0.2">
      <c r="A2090" s="4" t="s">
        <v>254</v>
      </c>
      <c r="B2090" s="14" t="s">
        <v>255</v>
      </c>
      <c r="C2090" s="34">
        <v>42844</v>
      </c>
      <c r="D2090" s="15">
        <v>33310</v>
      </c>
      <c r="E2090" s="15">
        <v>33160</v>
      </c>
      <c r="F2090" s="15">
        <v>0</v>
      </c>
      <c r="G2090" s="15">
        <v>0</v>
      </c>
      <c r="H2090" s="15">
        <v>0</v>
      </c>
      <c r="I2090" s="15">
        <v>150</v>
      </c>
      <c r="J2090" s="15">
        <v>4860.63</v>
      </c>
      <c r="K2090" s="15">
        <v>0</v>
      </c>
      <c r="L2090" s="15">
        <v>135</v>
      </c>
      <c r="M2090" s="15">
        <v>440</v>
      </c>
      <c r="N2090" s="15">
        <v>0</v>
      </c>
      <c r="O2090" s="15">
        <v>28367.35</v>
      </c>
      <c r="P2090" s="15">
        <v>0</v>
      </c>
      <c r="Q2090" s="15">
        <v>0</v>
      </c>
      <c r="R2090" s="15">
        <v>10378.280000000001</v>
      </c>
      <c r="S2090" s="15">
        <v>33160</v>
      </c>
      <c r="T2090" s="15">
        <v>5230.0200000000004</v>
      </c>
      <c r="U2090" s="15">
        <v>0</v>
      </c>
      <c r="V2090" s="15">
        <v>355.61</v>
      </c>
      <c r="W2090" s="15">
        <v>38745.629999999997</v>
      </c>
      <c r="X2090" s="16">
        <v>0</v>
      </c>
      <c r="Y2090" s="16">
        <v>0</v>
      </c>
      <c r="Z2090" s="16">
        <v>0</v>
      </c>
      <c r="AA2090" s="16">
        <v>0</v>
      </c>
      <c r="AB2090" s="16">
        <v>0</v>
      </c>
      <c r="AC2090" s="16">
        <v>0</v>
      </c>
      <c r="AD2090" s="15">
        <v>0</v>
      </c>
      <c r="AE2090" s="15">
        <v>22931.72</v>
      </c>
      <c r="AF2090" s="17">
        <v>0</v>
      </c>
      <c r="AG2090" s="17">
        <v>0</v>
      </c>
      <c r="AH2090" s="17">
        <v>0</v>
      </c>
      <c r="AI2090" s="17">
        <v>0</v>
      </c>
      <c r="AJ2090" s="17">
        <v>0</v>
      </c>
      <c r="AK2090" s="17">
        <v>0</v>
      </c>
      <c r="AL2090" s="18">
        <v>484</v>
      </c>
      <c r="AM2090" s="18">
        <v>501</v>
      </c>
      <c r="AN2090" s="35">
        <v>42849</v>
      </c>
      <c r="AO2090" s="35">
        <v>42845</v>
      </c>
      <c r="AP2090" s="23" t="s">
        <v>50</v>
      </c>
      <c r="AQ2090" s="36">
        <v>42846.387245370373</v>
      </c>
      <c r="AR2090" s="20" t="s">
        <v>51</v>
      </c>
      <c r="AS2090" s="25" t="s">
        <v>50</v>
      </c>
      <c r="AT2090" s="37">
        <v>42850.879733796297</v>
      </c>
      <c r="AU2090" s="21" t="s">
        <v>57</v>
      </c>
    </row>
    <row r="2091" spans="1:47" x14ac:dyDescent="0.2">
      <c r="A2091" s="4" t="s">
        <v>254</v>
      </c>
      <c r="B2091" s="14" t="s">
        <v>255</v>
      </c>
      <c r="C2091" s="34">
        <v>42845</v>
      </c>
      <c r="D2091" s="15">
        <v>28955</v>
      </c>
      <c r="E2091" s="15">
        <v>28705</v>
      </c>
      <c r="F2091" s="15">
        <v>0</v>
      </c>
      <c r="G2091" s="15">
        <v>0</v>
      </c>
      <c r="H2091" s="15">
        <v>0</v>
      </c>
      <c r="I2091" s="15">
        <v>250</v>
      </c>
      <c r="J2091" s="15">
        <v>3952.08</v>
      </c>
      <c r="K2091" s="15">
        <v>0</v>
      </c>
      <c r="L2091" s="15">
        <v>230</v>
      </c>
      <c r="M2091" s="15">
        <v>65</v>
      </c>
      <c r="N2091" s="15">
        <v>0</v>
      </c>
      <c r="O2091" s="15">
        <v>25087.37</v>
      </c>
      <c r="P2091" s="15">
        <v>0</v>
      </c>
      <c r="Q2091" s="15">
        <v>3100</v>
      </c>
      <c r="R2091" s="15">
        <v>5014.71</v>
      </c>
      <c r="S2091" s="15">
        <v>28705</v>
      </c>
      <c r="T2091" s="15">
        <v>4219.2299999999996</v>
      </c>
      <c r="U2091" s="15">
        <v>0</v>
      </c>
      <c r="V2091" s="15">
        <v>277.85000000000002</v>
      </c>
      <c r="W2091" s="15">
        <v>33202.080000000002</v>
      </c>
      <c r="X2091" s="16">
        <v>0</v>
      </c>
      <c r="Y2091" s="16">
        <v>0</v>
      </c>
      <c r="Z2091" s="16">
        <v>0</v>
      </c>
      <c r="AA2091" s="16">
        <v>0</v>
      </c>
      <c r="AB2091" s="16">
        <v>0</v>
      </c>
      <c r="AC2091" s="16">
        <v>0</v>
      </c>
      <c r="AD2091" s="15">
        <v>0</v>
      </c>
      <c r="AE2091" s="15">
        <v>20840.29</v>
      </c>
      <c r="AF2091" s="17">
        <v>-71.319999999999993</v>
      </c>
      <c r="AG2091" s="17">
        <v>0</v>
      </c>
      <c r="AH2091" s="17">
        <v>0</v>
      </c>
      <c r="AI2091" s="17">
        <v>0</v>
      </c>
      <c r="AJ2091" s="17">
        <v>0</v>
      </c>
      <c r="AK2091" s="17">
        <v>0</v>
      </c>
      <c r="AL2091" s="18">
        <v>451</v>
      </c>
      <c r="AM2091" s="18">
        <v>465</v>
      </c>
      <c r="AN2091" s="35">
        <v>42850</v>
      </c>
      <c r="AO2091" s="35">
        <v>42846</v>
      </c>
      <c r="AP2091" s="23" t="s">
        <v>50</v>
      </c>
      <c r="AQ2091" s="36">
        <v>42848.852175925924</v>
      </c>
      <c r="AR2091" s="20" t="s">
        <v>51</v>
      </c>
      <c r="AS2091" s="25" t="s">
        <v>50</v>
      </c>
      <c r="AT2091" s="37">
        <v>42850.879733796297</v>
      </c>
      <c r="AU2091" s="21" t="s">
        <v>57</v>
      </c>
    </row>
    <row r="2092" spans="1:47" x14ac:dyDescent="0.2">
      <c r="A2092" s="4" t="s">
        <v>254</v>
      </c>
      <c r="B2092" s="14" t="s">
        <v>255</v>
      </c>
      <c r="C2092" s="34">
        <v>42846</v>
      </c>
      <c r="D2092" s="15">
        <v>28900</v>
      </c>
      <c r="E2092" s="15">
        <v>28750</v>
      </c>
      <c r="F2092" s="15">
        <v>0</v>
      </c>
      <c r="G2092" s="15">
        <v>0</v>
      </c>
      <c r="H2092" s="15">
        <v>0</v>
      </c>
      <c r="I2092" s="15">
        <v>150</v>
      </c>
      <c r="J2092" s="15">
        <v>3379.08</v>
      </c>
      <c r="K2092" s="15">
        <v>0</v>
      </c>
      <c r="L2092" s="15">
        <v>115</v>
      </c>
      <c r="M2092" s="15">
        <v>30</v>
      </c>
      <c r="N2092" s="15">
        <v>0</v>
      </c>
      <c r="O2092" s="15">
        <v>25781.78</v>
      </c>
      <c r="P2092" s="15">
        <v>0</v>
      </c>
      <c r="Q2092" s="15">
        <v>2640</v>
      </c>
      <c r="R2092" s="15">
        <v>4002.3</v>
      </c>
      <c r="S2092" s="15">
        <v>28750</v>
      </c>
      <c r="T2092" s="15">
        <v>3443.54</v>
      </c>
      <c r="U2092" s="15">
        <v>0</v>
      </c>
      <c r="V2092" s="15">
        <v>230.54</v>
      </c>
      <c r="W2092" s="15">
        <v>32424.080000000002</v>
      </c>
      <c r="X2092" s="16">
        <v>0</v>
      </c>
      <c r="Y2092" s="16">
        <v>0</v>
      </c>
      <c r="Z2092" s="16">
        <v>0</v>
      </c>
      <c r="AA2092" s="16">
        <v>0</v>
      </c>
      <c r="AB2092" s="16">
        <v>0</v>
      </c>
      <c r="AC2092" s="16">
        <v>0</v>
      </c>
      <c r="AD2092" s="15">
        <v>0</v>
      </c>
      <c r="AE2092" s="15">
        <v>22257.7</v>
      </c>
      <c r="AF2092" s="17">
        <v>-60.73</v>
      </c>
      <c r="AG2092" s="17">
        <v>0</v>
      </c>
      <c r="AH2092" s="17">
        <v>0</v>
      </c>
      <c r="AI2092" s="17">
        <v>0</v>
      </c>
      <c r="AJ2092" s="17">
        <v>0</v>
      </c>
      <c r="AK2092" s="17">
        <v>0</v>
      </c>
      <c r="AL2092" s="18">
        <v>474</v>
      </c>
      <c r="AM2092" s="18">
        <v>485</v>
      </c>
      <c r="AN2092" s="35">
        <v>42851</v>
      </c>
      <c r="AO2092" s="35">
        <v>42849</v>
      </c>
      <c r="AP2092" s="23" t="s">
        <v>50</v>
      </c>
      <c r="AQ2092" s="36">
        <v>42850.434189814812</v>
      </c>
      <c r="AR2092" s="20" t="s">
        <v>51</v>
      </c>
      <c r="AS2092" s="25" t="s">
        <v>50</v>
      </c>
      <c r="AT2092" s="37">
        <v>42850.879733796297</v>
      </c>
      <c r="AU2092" s="21" t="s">
        <v>57</v>
      </c>
    </row>
    <row r="2093" spans="1:47" x14ac:dyDescent="0.2">
      <c r="A2093" s="4" t="s">
        <v>254</v>
      </c>
      <c r="B2093" s="14" t="s">
        <v>255</v>
      </c>
      <c r="C2093" s="34">
        <v>42847</v>
      </c>
      <c r="D2093" s="15">
        <v>19395</v>
      </c>
      <c r="E2093" s="15">
        <v>19245</v>
      </c>
      <c r="F2093" s="15">
        <v>0</v>
      </c>
      <c r="G2093" s="15">
        <v>0</v>
      </c>
      <c r="H2093" s="15">
        <v>0</v>
      </c>
      <c r="I2093" s="15">
        <v>150</v>
      </c>
      <c r="J2093" s="15">
        <v>4525.26</v>
      </c>
      <c r="K2093" s="15">
        <v>0</v>
      </c>
      <c r="L2093" s="15">
        <v>100</v>
      </c>
      <c r="M2093" s="15">
        <v>150</v>
      </c>
      <c r="N2093" s="15">
        <v>100</v>
      </c>
      <c r="O2093" s="15">
        <v>20941.060000000001</v>
      </c>
      <c r="P2093" s="15">
        <v>0</v>
      </c>
      <c r="Q2093" s="15">
        <v>0</v>
      </c>
      <c r="R2093" s="15">
        <v>3329.2</v>
      </c>
      <c r="S2093" s="15">
        <v>19245</v>
      </c>
      <c r="T2093" s="15">
        <v>4712.8599999999997</v>
      </c>
      <c r="U2093" s="15">
        <v>0</v>
      </c>
      <c r="V2093" s="15">
        <v>312.39999999999998</v>
      </c>
      <c r="W2093" s="15">
        <v>24170.26</v>
      </c>
      <c r="X2093" s="16">
        <v>40</v>
      </c>
      <c r="Y2093" s="16">
        <v>0</v>
      </c>
      <c r="Z2093" s="16">
        <v>0</v>
      </c>
      <c r="AA2093" s="16">
        <v>0</v>
      </c>
      <c r="AB2093" s="16">
        <v>40</v>
      </c>
      <c r="AC2093" s="16">
        <v>0</v>
      </c>
      <c r="AD2093" s="15">
        <v>0</v>
      </c>
      <c r="AE2093" s="15">
        <v>16205.8</v>
      </c>
      <c r="AF2093" s="17">
        <v>0</v>
      </c>
      <c r="AG2093" s="17">
        <v>0</v>
      </c>
      <c r="AH2093" s="17">
        <v>0</v>
      </c>
      <c r="AI2093" s="17">
        <v>0</v>
      </c>
      <c r="AJ2093" s="17">
        <v>0</v>
      </c>
      <c r="AK2093" s="17">
        <v>0</v>
      </c>
      <c r="AL2093" s="18">
        <v>374</v>
      </c>
      <c r="AM2093" s="18">
        <v>378</v>
      </c>
      <c r="AN2093" s="35">
        <v>42851</v>
      </c>
      <c r="AO2093" s="35">
        <v>42849</v>
      </c>
      <c r="AP2093" s="23" t="s">
        <v>50</v>
      </c>
      <c r="AQ2093" s="36">
        <v>42850.434467592589</v>
      </c>
      <c r="AR2093" s="20" t="s">
        <v>51</v>
      </c>
      <c r="AS2093" s="25" t="s">
        <v>50</v>
      </c>
      <c r="AT2093" s="37">
        <v>42850.879733796297</v>
      </c>
      <c r="AU2093" s="21" t="s">
        <v>57</v>
      </c>
    </row>
    <row r="2094" spans="1:47" x14ac:dyDescent="0.2">
      <c r="A2094" s="4" t="s">
        <v>254</v>
      </c>
      <c r="B2094" s="14" t="s">
        <v>255</v>
      </c>
      <c r="C2094" s="34">
        <v>42848</v>
      </c>
      <c r="D2094" s="15">
        <v>3345</v>
      </c>
      <c r="E2094" s="15">
        <v>3345</v>
      </c>
      <c r="F2094" s="15">
        <v>0</v>
      </c>
      <c r="G2094" s="15">
        <v>0</v>
      </c>
      <c r="H2094" s="15">
        <v>0</v>
      </c>
      <c r="I2094" s="15">
        <v>0</v>
      </c>
      <c r="J2094" s="15">
        <v>40.049999999999997</v>
      </c>
      <c r="K2094" s="15">
        <v>0</v>
      </c>
      <c r="L2094" s="15">
        <v>175</v>
      </c>
      <c r="M2094" s="15">
        <v>195</v>
      </c>
      <c r="N2094" s="15">
        <v>0</v>
      </c>
      <c r="O2094" s="15">
        <v>3315.05</v>
      </c>
      <c r="P2094" s="15">
        <v>0</v>
      </c>
      <c r="Q2094" s="15">
        <v>0</v>
      </c>
      <c r="R2094" s="15">
        <v>440</v>
      </c>
      <c r="S2094" s="15">
        <v>3345</v>
      </c>
      <c r="T2094" s="15">
        <v>383.22</v>
      </c>
      <c r="U2094" s="15">
        <v>0</v>
      </c>
      <c r="V2094" s="15">
        <v>26.83</v>
      </c>
      <c r="W2094" s="15">
        <v>3755.05</v>
      </c>
      <c r="X2094" s="16">
        <v>0</v>
      </c>
      <c r="Y2094" s="16">
        <v>0</v>
      </c>
      <c r="Z2094" s="16">
        <v>0</v>
      </c>
      <c r="AA2094" s="16">
        <v>0</v>
      </c>
      <c r="AB2094" s="16">
        <v>0</v>
      </c>
      <c r="AC2094" s="16">
        <v>0</v>
      </c>
      <c r="AD2094" s="15">
        <v>0</v>
      </c>
      <c r="AE2094" s="15">
        <v>2905</v>
      </c>
      <c r="AF2094" s="17">
        <v>0</v>
      </c>
      <c r="AG2094" s="17">
        <v>0</v>
      </c>
      <c r="AH2094" s="17">
        <v>0</v>
      </c>
      <c r="AI2094" s="17">
        <v>0</v>
      </c>
      <c r="AJ2094" s="17">
        <v>0</v>
      </c>
      <c r="AK2094" s="17">
        <v>0</v>
      </c>
      <c r="AL2094" s="18">
        <v>52</v>
      </c>
      <c r="AM2094" s="18">
        <v>52</v>
      </c>
      <c r="AN2094" s="35">
        <v>42851</v>
      </c>
      <c r="AO2094" s="35">
        <v>42849</v>
      </c>
      <c r="AP2094" s="23" t="s">
        <v>50</v>
      </c>
      <c r="AQ2094" s="36">
        <v>42850.434687499997</v>
      </c>
      <c r="AR2094" s="20" t="s">
        <v>51</v>
      </c>
      <c r="AS2094" s="25" t="s">
        <v>50</v>
      </c>
      <c r="AT2094" s="37">
        <v>42850.879733796297</v>
      </c>
      <c r="AU2094" s="21" t="s">
        <v>57</v>
      </c>
    </row>
    <row r="2095" spans="1:47" x14ac:dyDescent="0.2">
      <c r="A2095" s="4" t="s">
        <v>254</v>
      </c>
      <c r="B2095" s="14" t="s">
        <v>255</v>
      </c>
      <c r="C2095" s="34">
        <v>42849</v>
      </c>
      <c r="D2095" s="15">
        <v>36650</v>
      </c>
      <c r="E2095" s="15">
        <v>36350</v>
      </c>
      <c r="F2095" s="15">
        <v>0</v>
      </c>
      <c r="G2095" s="15">
        <v>0</v>
      </c>
      <c r="H2095" s="15">
        <v>0</v>
      </c>
      <c r="I2095" s="15">
        <v>300</v>
      </c>
      <c r="J2095" s="15">
        <v>5389.8</v>
      </c>
      <c r="K2095" s="15">
        <v>0</v>
      </c>
      <c r="L2095" s="15">
        <v>125</v>
      </c>
      <c r="M2095" s="15">
        <v>585</v>
      </c>
      <c r="N2095" s="15">
        <v>200</v>
      </c>
      <c r="O2095" s="15">
        <v>30344.7</v>
      </c>
      <c r="P2095" s="15">
        <v>0</v>
      </c>
      <c r="Q2095" s="15">
        <v>2175</v>
      </c>
      <c r="R2095" s="15">
        <v>10430.1</v>
      </c>
      <c r="S2095" s="15">
        <v>36350</v>
      </c>
      <c r="T2095" s="15">
        <v>6200.75</v>
      </c>
      <c r="U2095" s="15">
        <v>0</v>
      </c>
      <c r="V2095" s="15">
        <v>399.05</v>
      </c>
      <c r="W2095" s="15">
        <v>42749.8</v>
      </c>
      <c r="X2095" s="16">
        <v>40</v>
      </c>
      <c r="Y2095" s="16">
        <v>0</v>
      </c>
      <c r="Z2095" s="16">
        <v>0</v>
      </c>
      <c r="AA2095" s="16">
        <v>0</v>
      </c>
      <c r="AB2095" s="16">
        <v>40</v>
      </c>
      <c r="AC2095" s="16">
        <v>0</v>
      </c>
      <c r="AD2095" s="15">
        <v>0</v>
      </c>
      <c r="AE2095" s="15">
        <v>24284.9</v>
      </c>
      <c r="AF2095" s="17">
        <v>-48.46</v>
      </c>
      <c r="AG2095" s="17">
        <v>0</v>
      </c>
      <c r="AH2095" s="17">
        <v>0</v>
      </c>
      <c r="AI2095" s="17">
        <v>0</v>
      </c>
      <c r="AJ2095" s="17">
        <v>0</v>
      </c>
      <c r="AK2095" s="17">
        <v>0</v>
      </c>
      <c r="AL2095" s="18">
        <v>622</v>
      </c>
      <c r="AM2095" s="18">
        <v>630</v>
      </c>
      <c r="AN2095" s="35">
        <v>42852</v>
      </c>
      <c r="AO2095" s="35">
        <v>42850</v>
      </c>
      <c r="AP2095" s="23" t="s">
        <v>50</v>
      </c>
      <c r="AQ2095" s="36">
        <v>42851.421273148146</v>
      </c>
      <c r="AR2095" s="20" t="s">
        <v>71</v>
      </c>
      <c r="AS2095" s="25" t="s">
        <v>50</v>
      </c>
      <c r="AT2095" s="37">
        <v>42851.483703703707</v>
      </c>
      <c r="AU2095" s="21" t="s">
        <v>51</v>
      </c>
    </row>
    <row r="2096" spans="1:47" x14ac:dyDescent="0.2">
      <c r="A2096" s="4" t="s">
        <v>254</v>
      </c>
      <c r="B2096" s="14" t="s">
        <v>255</v>
      </c>
      <c r="C2096" s="34">
        <v>42850</v>
      </c>
      <c r="D2096" s="15">
        <v>35095</v>
      </c>
      <c r="E2096" s="15">
        <v>34695</v>
      </c>
      <c r="F2096" s="15">
        <v>0</v>
      </c>
      <c r="G2096" s="15">
        <v>0</v>
      </c>
      <c r="H2096" s="15">
        <v>0</v>
      </c>
      <c r="I2096" s="15">
        <v>400</v>
      </c>
      <c r="J2096" s="15">
        <v>4779.72</v>
      </c>
      <c r="K2096" s="15">
        <v>0</v>
      </c>
      <c r="L2096" s="15">
        <v>140</v>
      </c>
      <c r="M2096" s="15">
        <v>55</v>
      </c>
      <c r="N2096" s="15">
        <v>700</v>
      </c>
      <c r="O2096" s="15">
        <v>30263.759999999998</v>
      </c>
      <c r="P2096" s="15">
        <v>0</v>
      </c>
      <c r="Q2096" s="15">
        <v>0</v>
      </c>
      <c r="R2096" s="15">
        <v>10505.96</v>
      </c>
      <c r="S2096" s="15">
        <v>34695</v>
      </c>
      <c r="T2096" s="15">
        <v>5749.27</v>
      </c>
      <c r="U2096" s="15">
        <v>0</v>
      </c>
      <c r="V2096" s="15">
        <v>325.45</v>
      </c>
      <c r="W2096" s="15">
        <v>40069.72</v>
      </c>
      <c r="X2096" s="16">
        <v>0</v>
      </c>
      <c r="Y2096" s="16">
        <v>0</v>
      </c>
      <c r="Z2096" s="16">
        <v>0</v>
      </c>
      <c r="AA2096" s="16">
        <v>0</v>
      </c>
      <c r="AB2096" s="16">
        <v>0</v>
      </c>
      <c r="AC2096" s="16">
        <v>0</v>
      </c>
      <c r="AD2096" s="15">
        <v>0</v>
      </c>
      <c r="AE2096" s="15">
        <v>25289.040000000001</v>
      </c>
      <c r="AF2096" s="17">
        <v>0</v>
      </c>
      <c r="AG2096" s="17">
        <v>0</v>
      </c>
      <c r="AH2096" s="17">
        <v>0</v>
      </c>
      <c r="AI2096" s="17">
        <v>0</v>
      </c>
      <c r="AJ2096" s="17">
        <v>0</v>
      </c>
      <c r="AK2096" s="17">
        <v>0</v>
      </c>
      <c r="AL2096" s="18">
        <v>526</v>
      </c>
      <c r="AM2096" s="18">
        <v>545</v>
      </c>
      <c r="AN2096" s="35">
        <v>42853</v>
      </c>
      <c r="AO2096" s="35">
        <v>42851</v>
      </c>
      <c r="AP2096" s="23" t="s">
        <v>50</v>
      </c>
      <c r="AQ2096" s="36">
        <v>42851.796851851854</v>
      </c>
      <c r="AR2096" s="20" t="s">
        <v>71</v>
      </c>
      <c r="AS2096" s="25" t="s">
        <v>50</v>
      </c>
      <c r="AT2096" s="37">
        <v>42852.415972222225</v>
      </c>
      <c r="AU2096" s="21" t="s">
        <v>51</v>
      </c>
    </row>
    <row r="2097" spans="1:47" x14ac:dyDescent="0.2">
      <c r="A2097" s="4" t="s">
        <v>254</v>
      </c>
      <c r="B2097" s="14" t="s">
        <v>255</v>
      </c>
      <c r="C2097" s="34">
        <v>42851</v>
      </c>
      <c r="D2097" s="15">
        <v>36210</v>
      </c>
      <c r="E2097" s="15">
        <v>35960</v>
      </c>
      <c r="F2097" s="15">
        <v>0</v>
      </c>
      <c r="G2097" s="15">
        <v>0</v>
      </c>
      <c r="H2097" s="15">
        <v>0</v>
      </c>
      <c r="I2097" s="15">
        <v>250</v>
      </c>
      <c r="J2097" s="15">
        <v>2982.03</v>
      </c>
      <c r="K2097" s="15">
        <v>0</v>
      </c>
      <c r="L2097" s="15">
        <v>145</v>
      </c>
      <c r="M2097" s="15">
        <v>160</v>
      </c>
      <c r="N2097" s="15">
        <v>0</v>
      </c>
      <c r="O2097" s="15">
        <v>25900.63</v>
      </c>
      <c r="P2097" s="15">
        <v>0</v>
      </c>
      <c r="Q2097" s="15">
        <v>7545</v>
      </c>
      <c r="R2097" s="15">
        <v>6051.4</v>
      </c>
      <c r="S2097" s="15">
        <v>35960</v>
      </c>
      <c r="T2097" s="15">
        <v>3321.98</v>
      </c>
      <c r="U2097" s="15">
        <v>0</v>
      </c>
      <c r="V2097" s="15">
        <v>215.05</v>
      </c>
      <c r="W2097" s="15">
        <v>39497.03</v>
      </c>
      <c r="X2097" s="16">
        <v>80</v>
      </c>
      <c r="Y2097" s="16">
        <v>0</v>
      </c>
      <c r="Z2097" s="16">
        <v>0</v>
      </c>
      <c r="AA2097" s="16">
        <v>0</v>
      </c>
      <c r="AB2097" s="16">
        <v>80</v>
      </c>
      <c r="AC2097" s="16">
        <v>0</v>
      </c>
      <c r="AD2097" s="15">
        <v>0</v>
      </c>
      <c r="AE2097" s="15">
        <v>22693.599999999999</v>
      </c>
      <c r="AF2097" s="17">
        <v>-173.56</v>
      </c>
      <c r="AG2097" s="17">
        <v>0</v>
      </c>
      <c r="AH2097" s="17">
        <v>0</v>
      </c>
      <c r="AI2097" s="17">
        <v>0</v>
      </c>
      <c r="AJ2097" s="17">
        <v>0</v>
      </c>
      <c r="AK2097" s="17">
        <v>0</v>
      </c>
      <c r="AL2097" s="18">
        <v>506</v>
      </c>
      <c r="AM2097" s="18">
        <v>520</v>
      </c>
      <c r="AN2097" s="35">
        <v>42857</v>
      </c>
      <c r="AO2097" s="35">
        <v>42852</v>
      </c>
      <c r="AP2097" s="23" t="s">
        <v>50</v>
      </c>
      <c r="AQ2097" s="36">
        <v>42852.812581018516</v>
      </c>
      <c r="AR2097" s="20" t="s">
        <v>71</v>
      </c>
      <c r="AS2097" s="25" t="s">
        <v>50</v>
      </c>
      <c r="AT2097" s="37">
        <v>42853.463414351849</v>
      </c>
      <c r="AU2097" s="21" t="s">
        <v>51</v>
      </c>
    </row>
    <row r="2098" spans="1:47" x14ac:dyDescent="0.2">
      <c r="A2098" s="4" t="s">
        <v>254</v>
      </c>
      <c r="B2098" s="14" t="s">
        <v>255</v>
      </c>
      <c r="C2098" s="34">
        <v>42852</v>
      </c>
      <c r="D2098" s="15">
        <v>30410</v>
      </c>
      <c r="E2098" s="15">
        <v>30010</v>
      </c>
      <c r="F2098" s="15">
        <v>0</v>
      </c>
      <c r="G2098" s="15">
        <v>0</v>
      </c>
      <c r="H2098" s="15">
        <v>0</v>
      </c>
      <c r="I2098" s="15">
        <v>400</v>
      </c>
      <c r="J2098" s="15">
        <v>4603.0200000000004</v>
      </c>
      <c r="K2098" s="15">
        <v>0</v>
      </c>
      <c r="L2098" s="15">
        <v>155</v>
      </c>
      <c r="M2098" s="15">
        <v>0</v>
      </c>
      <c r="N2098" s="15">
        <v>0</v>
      </c>
      <c r="O2098" s="15">
        <v>29565.37</v>
      </c>
      <c r="P2098" s="15">
        <v>0</v>
      </c>
      <c r="Q2098" s="15">
        <v>0</v>
      </c>
      <c r="R2098" s="15">
        <v>5602.65</v>
      </c>
      <c r="S2098" s="15">
        <v>30010</v>
      </c>
      <c r="T2098" s="15">
        <v>4846.75</v>
      </c>
      <c r="U2098" s="15">
        <v>0</v>
      </c>
      <c r="V2098" s="15">
        <v>311.27</v>
      </c>
      <c r="W2098" s="15">
        <v>35168.019999999997</v>
      </c>
      <c r="X2098" s="16">
        <v>0</v>
      </c>
      <c r="Y2098" s="16">
        <v>0</v>
      </c>
      <c r="Z2098" s="16">
        <v>0</v>
      </c>
      <c r="AA2098" s="16">
        <v>0</v>
      </c>
      <c r="AB2098" s="16">
        <v>0</v>
      </c>
      <c r="AC2098" s="16">
        <v>0</v>
      </c>
      <c r="AD2098" s="15">
        <v>0</v>
      </c>
      <c r="AE2098" s="15">
        <v>24807.35</v>
      </c>
      <c r="AF2098" s="17">
        <v>0</v>
      </c>
      <c r="AG2098" s="17">
        <v>0</v>
      </c>
      <c r="AH2098" s="17">
        <v>0</v>
      </c>
      <c r="AI2098" s="17">
        <v>0</v>
      </c>
      <c r="AJ2098" s="17">
        <v>0</v>
      </c>
      <c r="AK2098" s="17">
        <v>0</v>
      </c>
      <c r="AL2098" s="18">
        <v>530</v>
      </c>
      <c r="AM2098" s="18">
        <v>542</v>
      </c>
      <c r="AN2098" s="35">
        <v>42858</v>
      </c>
      <c r="AO2098" s="35">
        <v>42853</v>
      </c>
      <c r="AP2098" s="23" t="s">
        <v>50</v>
      </c>
      <c r="AQ2098" s="36">
        <v>42855.852060185185</v>
      </c>
      <c r="AR2098" s="20" t="s">
        <v>51</v>
      </c>
      <c r="AS2098" s="25" t="s">
        <v>50</v>
      </c>
      <c r="AT2098" s="37">
        <v>42857.468946759262</v>
      </c>
      <c r="AU2098" s="21" t="s">
        <v>51</v>
      </c>
    </row>
    <row r="2099" spans="1:47" x14ac:dyDescent="0.2">
      <c r="A2099" s="4" t="s">
        <v>254</v>
      </c>
      <c r="B2099" s="14" t="s">
        <v>255</v>
      </c>
      <c r="C2099" s="34">
        <v>42853</v>
      </c>
      <c r="D2099" s="15">
        <v>27280</v>
      </c>
      <c r="E2099" s="15">
        <v>27030</v>
      </c>
      <c r="F2099" s="15">
        <v>0</v>
      </c>
      <c r="G2099" s="15">
        <v>0</v>
      </c>
      <c r="H2099" s="15">
        <v>0</v>
      </c>
      <c r="I2099" s="15">
        <v>250</v>
      </c>
      <c r="J2099" s="15">
        <v>4812.45</v>
      </c>
      <c r="K2099" s="15">
        <v>0</v>
      </c>
      <c r="L2099" s="15">
        <v>305</v>
      </c>
      <c r="M2099" s="15">
        <v>310</v>
      </c>
      <c r="N2099" s="15">
        <v>0</v>
      </c>
      <c r="O2099" s="15">
        <v>27443.95</v>
      </c>
      <c r="P2099" s="15">
        <v>0</v>
      </c>
      <c r="Q2099" s="15">
        <v>420</v>
      </c>
      <c r="R2099" s="15">
        <v>4843.5</v>
      </c>
      <c r="S2099" s="15">
        <v>27030</v>
      </c>
      <c r="T2099" s="15">
        <v>5322.39</v>
      </c>
      <c r="U2099" s="15">
        <v>0</v>
      </c>
      <c r="V2099" s="15">
        <v>355.06</v>
      </c>
      <c r="W2099" s="15">
        <v>32707.45</v>
      </c>
      <c r="X2099" s="16">
        <v>70</v>
      </c>
      <c r="Y2099" s="16">
        <v>0</v>
      </c>
      <c r="Z2099" s="16">
        <v>0</v>
      </c>
      <c r="AA2099" s="16">
        <v>0</v>
      </c>
      <c r="AB2099" s="16">
        <v>70</v>
      </c>
      <c r="AC2099" s="16">
        <v>0</v>
      </c>
      <c r="AD2099" s="15">
        <v>0</v>
      </c>
      <c r="AE2099" s="15">
        <v>22086.5</v>
      </c>
      <c r="AF2099" s="17">
        <v>-7.64</v>
      </c>
      <c r="AG2099" s="17">
        <v>0</v>
      </c>
      <c r="AH2099" s="17">
        <v>0</v>
      </c>
      <c r="AI2099" s="17">
        <v>0</v>
      </c>
      <c r="AJ2099" s="17">
        <v>0</v>
      </c>
      <c r="AK2099" s="17">
        <v>0</v>
      </c>
      <c r="AL2099" s="18">
        <v>473</v>
      </c>
      <c r="AM2099" s="18">
        <v>481</v>
      </c>
      <c r="AN2099" s="35">
        <v>42859</v>
      </c>
      <c r="AO2099" s="35">
        <v>42854</v>
      </c>
      <c r="AP2099" s="23" t="s">
        <v>50</v>
      </c>
      <c r="AQ2099" s="36">
        <v>42857.667314814818</v>
      </c>
      <c r="AR2099" s="20" t="s">
        <v>71</v>
      </c>
      <c r="AS2099" s="25" t="s">
        <v>50</v>
      </c>
      <c r="AT2099" s="37">
        <v>42857.881354166668</v>
      </c>
      <c r="AU2099" s="21" t="s">
        <v>51</v>
      </c>
    </row>
    <row r="2100" spans="1:47" x14ac:dyDescent="0.2">
      <c r="A2100" s="4" t="s">
        <v>254</v>
      </c>
      <c r="B2100" s="14" t="s">
        <v>255</v>
      </c>
      <c r="C2100" s="34">
        <v>42854</v>
      </c>
      <c r="D2100" s="15">
        <v>17715</v>
      </c>
      <c r="E2100" s="15">
        <v>17565</v>
      </c>
      <c r="F2100" s="15">
        <v>0</v>
      </c>
      <c r="G2100" s="15">
        <v>0</v>
      </c>
      <c r="H2100" s="15">
        <v>0</v>
      </c>
      <c r="I2100" s="15">
        <v>150</v>
      </c>
      <c r="J2100" s="15">
        <v>3828.69</v>
      </c>
      <c r="K2100" s="15">
        <v>0</v>
      </c>
      <c r="L2100" s="15">
        <v>145</v>
      </c>
      <c r="M2100" s="15">
        <v>85</v>
      </c>
      <c r="N2100" s="15">
        <v>0</v>
      </c>
      <c r="O2100" s="15">
        <v>21208.69</v>
      </c>
      <c r="P2100" s="15">
        <v>0</v>
      </c>
      <c r="Q2100" s="15">
        <v>0</v>
      </c>
      <c r="R2100" s="15">
        <v>565</v>
      </c>
      <c r="S2100" s="15">
        <v>17565</v>
      </c>
      <c r="T2100" s="15">
        <v>3943.16</v>
      </c>
      <c r="U2100" s="15">
        <v>0</v>
      </c>
      <c r="V2100" s="15">
        <v>265.52999999999997</v>
      </c>
      <c r="W2100" s="15">
        <v>21773.69</v>
      </c>
      <c r="X2100" s="16">
        <v>0</v>
      </c>
      <c r="Y2100" s="16">
        <v>0</v>
      </c>
      <c r="Z2100" s="16">
        <v>0</v>
      </c>
      <c r="AA2100" s="16">
        <v>0</v>
      </c>
      <c r="AB2100" s="16">
        <v>0</v>
      </c>
      <c r="AC2100" s="16">
        <v>0</v>
      </c>
      <c r="AD2100" s="15">
        <v>0</v>
      </c>
      <c r="AE2100" s="15">
        <v>17150</v>
      </c>
      <c r="AF2100" s="17">
        <v>0</v>
      </c>
      <c r="AG2100" s="17">
        <v>0</v>
      </c>
      <c r="AH2100" s="17">
        <v>0</v>
      </c>
      <c r="AI2100" s="17">
        <v>0</v>
      </c>
      <c r="AJ2100" s="17">
        <v>0</v>
      </c>
      <c r="AK2100" s="17">
        <v>0</v>
      </c>
      <c r="AL2100" s="18">
        <v>349</v>
      </c>
      <c r="AM2100" s="18">
        <v>352</v>
      </c>
      <c r="AN2100" s="35">
        <v>42859</v>
      </c>
      <c r="AO2100" s="35">
        <v>42857</v>
      </c>
      <c r="AP2100" s="23" t="s">
        <v>50</v>
      </c>
      <c r="AQ2100" s="36">
        <v>42857.76357638889</v>
      </c>
      <c r="AR2100" s="20" t="s">
        <v>71</v>
      </c>
      <c r="AS2100" s="25" t="s">
        <v>50</v>
      </c>
      <c r="AT2100" s="37">
        <v>42857.881354166668</v>
      </c>
      <c r="AU2100" s="21" t="s">
        <v>51</v>
      </c>
    </row>
    <row r="2101" spans="1:47" x14ac:dyDescent="0.2">
      <c r="A2101" s="4" t="s">
        <v>254</v>
      </c>
      <c r="B2101" s="14" t="s">
        <v>255</v>
      </c>
      <c r="C2101" s="34">
        <v>42855</v>
      </c>
      <c r="D2101" s="15">
        <v>2790</v>
      </c>
      <c r="E2101" s="15">
        <v>2790</v>
      </c>
      <c r="F2101" s="15">
        <v>0</v>
      </c>
      <c r="G2101" s="15">
        <v>0</v>
      </c>
      <c r="H2101" s="15">
        <v>0</v>
      </c>
      <c r="I2101" s="15">
        <v>0</v>
      </c>
      <c r="J2101" s="15">
        <v>234.9</v>
      </c>
      <c r="K2101" s="15">
        <v>0</v>
      </c>
      <c r="L2101" s="15">
        <v>270</v>
      </c>
      <c r="M2101" s="15">
        <v>0</v>
      </c>
      <c r="N2101" s="15">
        <v>0</v>
      </c>
      <c r="O2101" s="15">
        <v>3294.9</v>
      </c>
      <c r="P2101" s="15">
        <v>0</v>
      </c>
      <c r="Q2101" s="15">
        <v>0</v>
      </c>
      <c r="R2101" s="15">
        <v>0</v>
      </c>
      <c r="S2101" s="15">
        <v>2790</v>
      </c>
      <c r="T2101" s="15">
        <v>471.87</v>
      </c>
      <c r="U2101" s="15">
        <v>0</v>
      </c>
      <c r="V2101" s="15">
        <v>33.03</v>
      </c>
      <c r="W2101" s="15">
        <v>3294.9</v>
      </c>
      <c r="X2101" s="16">
        <v>0</v>
      </c>
      <c r="Y2101" s="16">
        <v>0</v>
      </c>
      <c r="Z2101" s="16">
        <v>0</v>
      </c>
      <c r="AA2101" s="16">
        <v>0</v>
      </c>
      <c r="AB2101" s="16">
        <v>0</v>
      </c>
      <c r="AC2101" s="16">
        <v>0</v>
      </c>
      <c r="AD2101" s="15">
        <v>0</v>
      </c>
      <c r="AE2101" s="15">
        <v>2790</v>
      </c>
      <c r="AF2101" s="17">
        <v>0</v>
      </c>
      <c r="AG2101" s="17">
        <v>0</v>
      </c>
      <c r="AH2101" s="17">
        <v>0</v>
      </c>
      <c r="AI2101" s="17">
        <v>0</v>
      </c>
      <c r="AJ2101" s="17">
        <v>0</v>
      </c>
      <c r="AK2101" s="17">
        <v>0</v>
      </c>
      <c r="AL2101" s="18">
        <v>41</v>
      </c>
      <c r="AM2101" s="18">
        <v>41</v>
      </c>
      <c r="AN2101" s="35">
        <v>42859</v>
      </c>
      <c r="AO2101" s="35">
        <v>42857</v>
      </c>
      <c r="AP2101" s="23" t="s">
        <v>50</v>
      </c>
      <c r="AQ2101" s="36">
        <v>42857.763136574074</v>
      </c>
      <c r="AR2101" s="20" t="s">
        <v>71</v>
      </c>
      <c r="AS2101" s="25" t="s">
        <v>50</v>
      </c>
      <c r="AT2101" s="37">
        <v>42857.881099537037</v>
      </c>
      <c r="AU2101" s="21" t="s">
        <v>51</v>
      </c>
    </row>
    <row r="2102" spans="1:47" x14ac:dyDescent="0.2">
      <c r="A2102" s="4" t="s">
        <v>256</v>
      </c>
      <c r="B2102" s="14" t="s">
        <v>257</v>
      </c>
      <c r="C2102" s="34">
        <v>42826</v>
      </c>
      <c r="D2102" s="15">
        <v>4810</v>
      </c>
      <c r="E2102" s="15">
        <v>4810</v>
      </c>
      <c r="F2102" s="15">
        <v>0</v>
      </c>
      <c r="G2102" s="15">
        <v>0</v>
      </c>
      <c r="H2102" s="15">
        <v>0</v>
      </c>
      <c r="I2102" s="15">
        <v>0</v>
      </c>
      <c r="J2102" s="15">
        <v>0</v>
      </c>
      <c r="K2102" s="15">
        <v>0</v>
      </c>
      <c r="L2102" s="15">
        <v>160</v>
      </c>
      <c r="M2102" s="15">
        <v>0</v>
      </c>
      <c r="N2102" s="15">
        <v>0</v>
      </c>
      <c r="O2102" s="15">
        <v>4550</v>
      </c>
      <c r="P2102" s="15">
        <v>0</v>
      </c>
      <c r="Q2102" s="15">
        <v>0</v>
      </c>
      <c r="R2102" s="15">
        <v>420</v>
      </c>
      <c r="S2102" s="15">
        <v>4810</v>
      </c>
      <c r="T2102" s="15">
        <v>149.53</v>
      </c>
      <c r="U2102" s="15">
        <v>0</v>
      </c>
      <c r="V2102" s="15">
        <v>10.47</v>
      </c>
      <c r="W2102" s="15">
        <v>4970</v>
      </c>
      <c r="X2102" s="16">
        <v>0</v>
      </c>
      <c r="Y2102" s="16">
        <v>0</v>
      </c>
      <c r="Z2102" s="16">
        <v>0</v>
      </c>
      <c r="AA2102" s="16">
        <v>0</v>
      </c>
      <c r="AB2102" s="16">
        <v>0</v>
      </c>
      <c r="AC2102" s="16">
        <v>0</v>
      </c>
      <c r="AD2102" s="15">
        <v>0</v>
      </c>
      <c r="AE2102" s="15">
        <v>4390</v>
      </c>
      <c r="AF2102" s="17">
        <v>0</v>
      </c>
      <c r="AG2102" s="17">
        <v>0</v>
      </c>
      <c r="AH2102" s="17">
        <v>0</v>
      </c>
      <c r="AI2102" s="17">
        <v>0</v>
      </c>
      <c r="AJ2102" s="17">
        <v>0</v>
      </c>
      <c r="AK2102" s="17">
        <v>0</v>
      </c>
      <c r="AL2102" s="18">
        <v>45</v>
      </c>
      <c r="AM2102" s="18">
        <v>45</v>
      </c>
      <c r="AN2102" s="35">
        <v>42830</v>
      </c>
      <c r="AO2102" s="35">
        <v>42828</v>
      </c>
      <c r="AP2102" s="23" t="s">
        <v>50</v>
      </c>
      <c r="AQ2102" s="36">
        <v>42829.554502314815</v>
      </c>
      <c r="AR2102" s="20" t="s">
        <v>51</v>
      </c>
      <c r="AS2102" s="25" t="s">
        <v>50</v>
      </c>
      <c r="AT2102" s="37">
        <v>42850.879733796297</v>
      </c>
      <c r="AU2102" s="21" t="s">
        <v>57</v>
      </c>
    </row>
    <row r="2103" spans="1:47" x14ac:dyDescent="0.2">
      <c r="A2103" s="4" t="s">
        <v>256</v>
      </c>
      <c r="B2103" s="14" t="s">
        <v>257</v>
      </c>
      <c r="C2103" s="34">
        <v>42828</v>
      </c>
      <c r="D2103" s="15">
        <v>11930</v>
      </c>
      <c r="E2103" s="15">
        <v>11730</v>
      </c>
      <c r="F2103" s="15">
        <v>50</v>
      </c>
      <c r="G2103" s="15">
        <v>0</v>
      </c>
      <c r="H2103" s="15">
        <v>0</v>
      </c>
      <c r="I2103" s="15">
        <v>150</v>
      </c>
      <c r="J2103" s="15">
        <v>0</v>
      </c>
      <c r="K2103" s="15">
        <v>0</v>
      </c>
      <c r="L2103" s="15">
        <v>170</v>
      </c>
      <c r="M2103" s="15">
        <v>195</v>
      </c>
      <c r="N2103" s="15">
        <v>0</v>
      </c>
      <c r="O2103" s="15">
        <v>11340</v>
      </c>
      <c r="P2103" s="15">
        <v>0</v>
      </c>
      <c r="Q2103" s="15">
        <v>0</v>
      </c>
      <c r="R2103" s="15">
        <v>955</v>
      </c>
      <c r="S2103" s="15">
        <v>11730</v>
      </c>
      <c r="T2103" s="15">
        <v>541.12</v>
      </c>
      <c r="U2103" s="15">
        <v>0</v>
      </c>
      <c r="V2103" s="15">
        <v>23.88</v>
      </c>
      <c r="W2103" s="15">
        <v>12295</v>
      </c>
      <c r="X2103" s="16">
        <v>0</v>
      </c>
      <c r="Y2103" s="16">
        <v>0</v>
      </c>
      <c r="Z2103" s="16">
        <v>0</v>
      </c>
      <c r="AA2103" s="16">
        <v>0</v>
      </c>
      <c r="AB2103" s="16">
        <v>0</v>
      </c>
      <c r="AC2103" s="16">
        <v>0</v>
      </c>
      <c r="AD2103" s="15">
        <v>0</v>
      </c>
      <c r="AE2103" s="15">
        <v>10975</v>
      </c>
      <c r="AF2103" s="17">
        <v>0</v>
      </c>
      <c r="AG2103" s="17">
        <v>0</v>
      </c>
      <c r="AH2103" s="17">
        <v>0</v>
      </c>
      <c r="AI2103" s="17">
        <v>0</v>
      </c>
      <c r="AJ2103" s="17">
        <v>0</v>
      </c>
      <c r="AK2103" s="17">
        <v>0</v>
      </c>
      <c r="AL2103" s="18">
        <v>129</v>
      </c>
      <c r="AM2103" s="18">
        <v>141</v>
      </c>
      <c r="AN2103" s="35">
        <v>42832</v>
      </c>
      <c r="AO2103" s="35">
        <v>42829</v>
      </c>
      <c r="AP2103" s="23" t="s">
        <v>50</v>
      </c>
      <c r="AQ2103" s="36">
        <v>42830.961793981478</v>
      </c>
      <c r="AR2103" s="20" t="s">
        <v>51</v>
      </c>
      <c r="AS2103" s="25" t="s">
        <v>50</v>
      </c>
      <c r="AT2103" s="37">
        <v>42850.879733796297</v>
      </c>
      <c r="AU2103" s="21" t="s">
        <v>57</v>
      </c>
    </row>
    <row r="2104" spans="1:47" x14ac:dyDescent="0.2">
      <c r="A2104" s="4" t="s">
        <v>256</v>
      </c>
      <c r="B2104" s="14" t="s">
        <v>257</v>
      </c>
      <c r="C2104" s="34">
        <v>42829</v>
      </c>
      <c r="D2104" s="15">
        <v>19475</v>
      </c>
      <c r="E2104" s="15">
        <v>19375</v>
      </c>
      <c r="F2104" s="15">
        <v>50</v>
      </c>
      <c r="G2104" s="15">
        <v>0</v>
      </c>
      <c r="H2104" s="15">
        <v>0</v>
      </c>
      <c r="I2104" s="15">
        <v>50</v>
      </c>
      <c r="J2104" s="15">
        <v>0</v>
      </c>
      <c r="K2104" s="15">
        <v>0</v>
      </c>
      <c r="L2104" s="15">
        <v>165</v>
      </c>
      <c r="M2104" s="15">
        <v>180</v>
      </c>
      <c r="N2104" s="15">
        <v>300</v>
      </c>
      <c r="O2104" s="15">
        <v>15035</v>
      </c>
      <c r="P2104" s="15">
        <v>0</v>
      </c>
      <c r="Q2104" s="15">
        <v>2345</v>
      </c>
      <c r="R2104" s="15">
        <v>2740</v>
      </c>
      <c r="S2104" s="15">
        <v>19375</v>
      </c>
      <c r="T2104" s="15">
        <v>722.43</v>
      </c>
      <c r="U2104" s="15">
        <v>0</v>
      </c>
      <c r="V2104" s="15">
        <v>22.57</v>
      </c>
      <c r="W2104" s="15">
        <v>19820</v>
      </c>
      <c r="X2104" s="16">
        <v>0</v>
      </c>
      <c r="Y2104" s="16">
        <v>0</v>
      </c>
      <c r="Z2104" s="16">
        <v>0</v>
      </c>
      <c r="AA2104" s="16">
        <v>0</v>
      </c>
      <c r="AB2104" s="16">
        <v>0</v>
      </c>
      <c r="AC2104" s="16">
        <v>0</v>
      </c>
      <c r="AD2104" s="15">
        <v>0</v>
      </c>
      <c r="AE2104" s="15">
        <v>14690</v>
      </c>
      <c r="AF2104" s="17">
        <v>-23.83</v>
      </c>
      <c r="AG2104" s="17">
        <v>0</v>
      </c>
      <c r="AH2104" s="17">
        <v>0</v>
      </c>
      <c r="AI2104" s="17">
        <v>0</v>
      </c>
      <c r="AJ2104" s="17">
        <v>0</v>
      </c>
      <c r="AK2104" s="17">
        <v>0</v>
      </c>
      <c r="AL2104" s="18">
        <v>232</v>
      </c>
      <c r="AM2104" s="18">
        <v>239</v>
      </c>
      <c r="AN2104" s="35">
        <v>42835</v>
      </c>
      <c r="AO2104" s="35">
        <v>42830</v>
      </c>
      <c r="AP2104" s="23" t="s">
        <v>50</v>
      </c>
      <c r="AQ2104" s="36">
        <v>42834.920335648145</v>
      </c>
      <c r="AR2104" s="20" t="s">
        <v>51</v>
      </c>
      <c r="AS2104" s="25" t="s">
        <v>50</v>
      </c>
      <c r="AT2104" s="37">
        <v>42850.879733796297</v>
      </c>
      <c r="AU2104" s="21" t="s">
        <v>57</v>
      </c>
    </row>
    <row r="2105" spans="1:47" x14ac:dyDescent="0.2">
      <c r="A2105" s="4" t="s">
        <v>256</v>
      </c>
      <c r="B2105" s="14" t="s">
        <v>257</v>
      </c>
      <c r="C2105" s="34">
        <v>42830</v>
      </c>
      <c r="D2105" s="15">
        <v>22260</v>
      </c>
      <c r="E2105" s="15">
        <v>22060</v>
      </c>
      <c r="F2105" s="15">
        <v>0</v>
      </c>
      <c r="G2105" s="15">
        <v>0</v>
      </c>
      <c r="H2105" s="15">
        <v>0</v>
      </c>
      <c r="I2105" s="15">
        <v>200</v>
      </c>
      <c r="J2105" s="15">
        <v>0</v>
      </c>
      <c r="K2105" s="15">
        <v>0</v>
      </c>
      <c r="L2105" s="15">
        <v>85</v>
      </c>
      <c r="M2105" s="15">
        <v>250</v>
      </c>
      <c r="N2105" s="15">
        <v>200</v>
      </c>
      <c r="O2105" s="15">
        <v>16900</v>
      </c>
      <c r="P2105" s="15">
        <v>0</v>
      </c>
      <c r="Q2105" s="15">
        <v>1640</v>
      </c>
      <c r="R2105" s="15">
        <v>4255</v>
      </c>
      <c r="S2105" s="15">
        <v>22060</v>
      </c>
      <c r="T2105" s="15">
        <v>713.08</v>
      </c>
      <c r="U2105" s="15">
        <v>0</v>
      </c>
      <c r="V2105" s="15">
        <v>21.92</v>
      </c>
      <c r="W2105" s="15">
        <v>22595</v>
      </c>
      <c r="X2105" s="16">
        <v>0</v>
      </c>
      <c r="Y2105" s="16">
        <v>0</v>
      </c>
      <c r="Z2105" s="16">
        <v>0</v>
      </c>
      <c r="AA2105" s="16">
        <v>0</v>
      </c>
      <c r="AB2105" s="16">
        <v>0</v>
      </c>
      <c r="AC2105" s="16">
        <v>0</v>
      </c>
      <c r="AD2105" s="15">
        <v>0</v>
      </c>
      <c r="AE2105" s="15">
        <v>16565</v>
      </c>
      <c r="AF2105" s="17">
        <v>-37.729999999999997</v>
      </c>
      <c r="AG2105" s="17">
        <v>0</v>
      </c>
      <c r="AH2105" s="17">
        <v>0</v>
      </c>
      <c r="AI2105" s="17">
        <v>0</v>
      </c>
      <c r="AJ2105" s="17">
        <v>0</v>
      </c>
      <c r="AK2105" s="17">
        <v>0</v>
      </c>
      <c r="AL2105" s="18">
        <v>304</v>
      </c>
      <c r="AM2105" s="18">
        <v>314</v>
      </c>
      <c r="AN2105" s="35">
        <v>42835</v>
      </c>
      <c r="AO2105" s="35">
        <v>42832</v>
      </c>
      <c r="AP2105" s="23" t="s">
        <v>50</v>
      </c>
      <c r="AQ2105" s="36">
        <v>42834.971666666665</v>
      </c>
      <c r="AR2105" s="20" t="s">
        <v>51</v>
      </c>
      <c r="AS2105" s="25" t="s">
        <v>50</v>
      </c>
      <c r="AT2105" s="37">
        <v>42850.879733796297</v>
      </c>
      <c r="AU2105" s="21" t="s">
        <v>57</v>
      </c>
    </row>
    <row r="2106" spans="1:47" x14ac:dyDescent="0.2">
      <c r="A2106" s="4" t="s">
        <v>256</v>
      </c>
      <c r="B2106" s="14" t="s">
        <v>257</v>
      </c>
      <c r="C2106" s="34">
        <v>42832</v>
      </c>
      <c r="D2106" s="15">
        <v>52685</v>
      </c>
      <c r="E2106" s="15">
        <v>52385</v>
      </c>
      <c r="F2106" s="15">
        <v>0</v>
      </c>
      <c r="G2106" s="15">
        <v>0</v>
      </c>
      <c r="H2106" s="15">
        <v>0</v>
      </c>
      <c r="I2106" s="15">
        <v>300</v>
      </c>
      <c r="J2106" s="15">
        <v>43.5</v>
      </c>
      <c r="K2106" s="15">
        <v>0</v>
      </c>
      <c r="L2106" s="15">
        <v>120</v>
      </c>
      <c r="M2106" s="15">
        <v>540</v>
      </c>
      <c r="N2106" s="15">
        <v>1300</v>
      </c>
      <c r="O2106" s="15">
        <v>44488.5</v>
      </c>
      <c r="P2106" s="15">
        <v>0</v>
      </c>
      <c r="Q2106" s="15">
        <v>1155</v>
      </c>
      <c r="R2106" s="15">
        <v>9045</v>
      </c>
      <c r="S2106" s="15">
        <v>52385</v>
      </c>
      <c r="T2106" s="15">
        <v>2257.4699999999998</v>
      </c>
      <c r="U2106" s="15">
        <v>0</v>
      </c>
      <c r="V2106" s="15">
        <v>46.03</v>
      </c>
      <c r="W2106" s="15">
        <v>53388.5</v>
      </c>
      <c r="X2106" s="16">
        <v>0</v>
      </c>
      <c r="Y2106" s="16">
        <v>0</v>
      </c>
      <c r="Z2106" s="16">
        <v>0</v>
      </c>
      <c r="AA2106" s="16">
        <v>0</v>
      </c>
      <c r="AB2106" s="16">
        <v>0</v>
      </c>
      <c r="AC2106" s="16">
        <v>0</v>
      </c>
      <c r="AD2106" s="15">
        <v>0</v>
      </c>
      <c r="AE2106" s="15">
        <v>43785</v>
      </c>
      <c r="AF2106" s="17">
        <v>-6.79</v>
      </c>
      <c r="AG2106" s="17">
        <v>0</v>
      </c>
      <c r="AH2106" s="17">
        <v>0</v>
      </c>
      <c r="AI2106" s="17">
        <v>0</v>
      </c>
      <c r="AJ2106" s="17">
        <v>0</v>
      </c>
      <c r="AK2106" s="17">
        <v>0</v>
      </c>
      <c r="AL2106" s="18">
        <v>636</v>
      </c>
      <c r="AM2106" s="18">
        <v>655</v>
      </c>
      <c r="AN2106" s="35">
        <v>42837</v>
      </c>
      <c r="AO2106" s="35">
        <v>42833</v>
      </c>
      <c r="AP2106" s="23" t="s">
        <v>50</v>
      </c>
      <c r="AQ2106" s="36">
        <v>42835.65724537037</v>
      </c>
      <c r="AR2106" s="20" t="s">
        <v>51</v>
      </c>
      <c r="AS2106" s="25" t="s">
        <v>50</v>
      </c>
      <c r="AT2106" s="37">
        <v>42850.879733796297</v>
      </c>
      <c r="AU2106" s="21" t="s">
        <v>57</v>
      </c>
    </row>
    <row r="2107" spans="1:47" x14ac:dyDescent="0.2">
      <c r="A2107" s="4" t="s">
        <v>256</v>
      </c>
      <c r="B2107" s="14" t="s">
        <v>257</v>
      </c>
      <c r="C2107" s="34">
        <v>42833</v>
      </c>
      <c r="D2107" s="15">
        <v>14635</v>
      </c>
      <c r="E2107" s="15">
        <v>14535</v>
      </c>
      <c r="F2107" s="15">
        <v>0</v>
      </c>
      <c r="G2107" s="15">
        <v>0</v>
      </c>
      <c r="H2107" s="15">
        <v>0</v>
      </c>
      <c r="I2107" s="15">
        <v>100</v>
      </c>
      <c r="J2107" s="15">
        <v>19.5</v>
      </c>
      <c r="K2107" s="15">
        <v>0</v>
      </c>
      <c r="L2107" s="15">
        <v>30</v>
      </c>
      <c r="M2107" s="15">
        <v>110</v>
      </c>
      <c r="N2107" s="15">
        <v>800</v>
      </c>
      <c r="O2107" s="15">
        <v>10814.5</v>
      </c>
      <c r="P2107" s="15">
        <v>0</v>
      </c>
      <c r="Q2107" s="15">
        <v>0</v>
      </c>
      <c r="R2107" s="15">
        <v>4780</v>
      </c>
      <c r="S2107" s="15">
        <v>14535</v>
      </c>
      <c r="T2107" s="15">
        <v>1049.06</v>
      </c>
      <c r="U2107" s="15">
        <v>0</v>
      </c>
      <c r="V2107" s="15">
        <v>10.44</v>
      </c>
      <c r="W2107" s="15">
        <v>14794.5</v>
      </c>
      <c r="X2107" s="16">
        <v>0</v>
      </c>
      <c r="Y2107" s="16">
        <v>0</v>
      </c>
      <c r="Z2107" s="16">
        <v>0</v>
      </c>
      <c r="AA2107" s="16">
        <v>0</v>
      </c>
      <c r="AB2107" s="16">
        <v>0</v>
      </c>
      <c r="AC2107" s="16">
        <v>0</v>
      </c>
      <c r="AD2107" s="15">
        <v>0</v>
      </c>
      <c r="AE2107" s="15">
        <v>10655</v>
      </c>
      <c r="AF2107" s="17">
        <v>0</v>
      </c>
      <c r="AG2107" s="17">
        <v>0</v>
      </c>
      <c r="AH2107" s="17">
        <v>0</v>
      </c>
      <c r="AI2107" s="17">
        <v>0</v>
      </c>
      <c r="AJ2107" s="17">
        <v>0</v>
      </c>
      <c r="AK2107" s="17">
        <v>0</v>
      </c>
      <c r="AL2107" s="18">
        <v>198</v>
      </c>
      <c r="AM2107" s="18">
        <v>204</v>
      </c>
      <c r="AN2107" s="35">
        <v>42837</v>
      </c>
      <c r="AO2107" s="35">
        <v>42835</v>
      </c>
      <c r="AP2107" s="23" t="s">
        <v>50</v>
      </c>
      <c r="AQ2107" s="36">
        <v>42836.59171296296</v>
      </c>
      <c r="AR2107" s="20" t="s">
        <v>51</v>
      </c>
      <c r="AS2107" s="25" t="s">
        <v>50</v>
      </c>
      <c r="AT2107" s="37">
        <v>42850.879733796297</v>
      </c>
      <c r="AU2107" s="21" t="s">
        <v>57</v>
      </c>
    </row>
    <row r="2108" spans="1:47" x14ac:dyDescent="0.2">
      <c r="A2108" s="4" t="s">
        <v>256</v>
      </c>
      <c r="B2108" s="14" t="s">
        <v>257</v>
      </c>
      <c r="C2108" s="34">
        <v>42835</v>
      </c>
      <c r="D2108" s="15">
        <v>29365</v>
      </c>
      <c r="E2108" s="15">
        <v>29215</v>
      </c>
      <c r="F2108" s="15">
        <v>0</v>
      </c>
      <c r="G2108" s="15">
        <v>0</v>
      </c>
      <c r="H2108" s="15">
        <v>0</v>
      </c>
      <c r="I2108" s="15">
        <v>150</v>
      </c>
      <c r="J2108" s="15">
        <v>0</v>
      </c>
      <c r="K2108" s="15">
        <v>0</v>
      </c>
      <c r="L2108" s="15">
        <v>140</v>
      </c>
      <c r="M2108" s="15">
        <v>595</v>
      </c>
      <c r="N2108" s="15">
        <v>700</v>
      </c>
      <c r="O2108" s="15">
        <v>21765</v>
      </c>
      <c r="P2108" s="15">
        <v>0</v>
      </c>
      <c r="Q2108" s="15">
        <v>5270</v>
      </c>
      <c r="R2108" s="15">
        <v>3765</v>
      </c>
      <c r="S2108" s="15">
        <v>29215</v>
      </c>
      <c r="T2108" s="15">
        <v>1536.91</v>
      </c>
      <c r="U2108" s="15">
        <v>0</v>
      </c>
      <c r="V2108" s="15">
        <v>48.09</v>
      </c>
      <c r="W2108" s="15">
        <v>30100</v>
      </c>
      <c r="X2108" s="16">
        <v>0</v>
      </c>
      <c r="Y2108" s="16">
        <v>0</v>
      </c>
      <c r="Z2108" s="16">
        <v>0</v>
      </c>
      <c r="AA2108" s="16">
        <v>0</v>
      </c>
      <c r="AB2108" s="16">
        <v>0</v>
      </c>
      <c r="AC2108" s="16">
        <v>0</v>
      </c>
      <c r="AD2108" s="15">
        <v>0</v>
      </c>
      <c r="AE2108" s="15">
        <v>21030</v>
      </c>
      <c r="AF2108" s="17">
        <v>-115.7</v>
      </c>
      <c r="AG2108" s="17">
        <v>0</v>
      </c>
      <c r="AH2108" s="17">
        <v>0</v>
      </c>
      <c r="AI2108" s="17">
        <v>0</v>
      </c>
      <c r="AJ2108" s="17">
        <v>0</v>
      </c>
      <c r="AK2108" s="17">
        <v>0</v>
      </c>
      <c r="AL2108" s="18">
        <v>321</v>
      </c>
      <c r="AM2108" s="18">
        <v>326</v>
      </c>
      <c r="AN2108" s="35">
        <v>42842</v>
      </c>
      <c r="AO2108" s="35">
        <v>42836</v>
      </c>
      <c r="AP2108" s="23" t="s">
        <v>50</v>
      </c>
      <c r="AQ2108" s="36">
        <v>42837.461851851855</v>
      </c>
      <c r="AR2108" s="20" t="s">
        <v>51</v>
      </c>
      <c r="AS2108" s="25" t="s">
        <v>50</v>
      </c>
      <c r="AT2108" s="37">
        <v>42850.879733796297</v>
      </c>
      <c r="AU2108" s="21" t="s">
        <v>57</v>
      </c>
    </row>
    <row r="2109" spans="1:47" x14ac:dyDescent="0.2">
      <c r="A2109" s="4" t="s">
        <v>256</v>
      </c>
      <c r="B2109" s="14" t="s">
        <v>257</v>
      </c>
      <c r="C2109" s="34">
        <v>42836</v>
      </c>
      <c r="D2109" s="15">
        <v>7565</v>
      </c>
      <c r="E2109" s="15">
        <v>7515</v>
      </c>
      <c r="F2109" s="15">
        <v>0</v>
      </c>
      <c r="G2109" s="15">
        <v>0</v>
      </c>
      <c r="H2109" s="15">
        <v>0</v>
      </c>
      <c r="I2109" s="15">
        <v>50</v>
      </c>
      <c r="J2109" s="15">
        <v>0</v>
      </c>
      <c r="K2109" s="15">
        <v>0</v>
      </c>
      <c r="L2109" s="15">
        <v>25</v>
      </c>
      <c r="M2109" s="15">
        <v>265</v>
      </c>
      <c r="N2109" s="15">
        <v>0</v>
      </c>
      <c r="O2109" s="15">
        <v>7285</v>
      </c>
      <c r="P2109" s="15">
        <v>0</v>
      </c>
      <c r="Q2109" s="15">
        <v>0</v>
      </c>
      <c r="R2109" s="15">
        <v>570</v>
      </c>
      <c r="S2109" s="15">
        <v>7515</v>
      </c>
      <c r="T2109" s="15">
        <v>321.02</v>
      </c>
      <c r="U2109" s="15">
        <v>0</v>
      </c>
      <c r="V2109" s="15">
        <v>18.98</v>
      </c>
      <c r="W2109" s="15">
        <v>7855</v>
      </c>
      <c r="X2109" s="16">
        <v>0</v>
      </c>
      <c r="Y2109" s="16">
        <v>0</v>
      </c>
      <c r="Z2109" s="16">
        <v>0</v>
      </c>
      <c r="AA2109" s="16">
        <v>0</v>
      </c>
      <c r="AB2109" s="16">
        <v>0</v>
      </c>
      <c r="AC2109" s="16">
        <v>0</v>
      </c>
      <c r="AD2109" s="15">
        <v>0</v>
      </c>
      <c r="AE2109" s="15">
        <v>6995</v>
      </c>
      <c r="AF2109" s="17">
        <v>0</v>
      </c>
      <c r="AG2109" s="17">
        <v>0</v>
      </c>
      <c r="AH2109" s="17">
        <v>0</v>
      </c>
      <c r="AI2109" s="17">
        <v>0</v>
      </c>
      <c r="AJ2109" s="17">
        <v>0</v>
      </c>
      <c r="AK2109" s="17">
        <v>0</v>
      </c>
      <c r="AL2109" s="18">
        <v>84</v>
      </c>
      <c r="AM2109" s="18">
        <v>85</v>
      </c>
      <c r="AN2109" s="35">
        <v>42843</v>
      </c>
      <c r="AO2109" s="35">
        <v>42837</v>
      </c>
      <c r="AP2109" s="23" t="s">
        <v>50</v>
      </c>
      <c r="AQ2109" s="36">
        <v>42841.689201388886</v>
      </c>
      <c r="AR2109" s="20" t="s">
        <v>51</v>
      </c>
      <c r="AS2109" s="25" t="s">
        <v>50</v>
      </c>
      <c r="AT2109" s="37">
        <v>42850.879733796297</v>
      </c>
      <c r="AU2109" s="21" t="s">
        <v>57</v>
      </c>
    </row>
    <row r="2110" spans="1:47" x14ac:dyDescent="0.2">
      <c r="A2110" s="4" t="s">
        <v>256</v>
      </c>
      <c r="B2110" s="14" t="s">
        <v>257</v>
      </c>
      <c r="C2110" s="34">
        <v>42837</v>
      </c>
      <c r="D2110" s="15">
        <v>530</v>
      </c>
      <c r="E2110" s="15">
        <v>530</v>
      </c>
      <c r="F2110" s="15">
        <v>0</v>
      </c>
      <c r="G2110" s="15">
        <v>0</v>
      </c>
      <c r="H2110" s="15">
        <v>0</v>
      </c>
      <c r="I2110" s="15">
        <v>0</v>
      </c>
      <c r="J2110" s="15">
        <v>0</v>
      </c>
      <c r="K2110" s="15">
        <v>0</v>
      </c>
      <c r="L2110" s="15">
        <v>25</v>
      </c>
      <c r="M2110" s="15">
        <v>80</v>
      </c>
      <c r="N2110" s="15">
        <v>0</v>
      </c>
      <c r="O2110" s="15">
        <v>635</v>
      </c>
      <c r="P2110" s="15">
        <v>0</v>
      </c>
      <c r="Q2110" s="15">
        <v>0</v>
      </c>
      <c r="R2110" s="15">
        <v>0</v>
      </c>
      <c r="S2110" s="15">
        <v>530</v>
      </c>
      <c r="T2110" s="15">
        <v>98.13</v>
      </c>
      <c r="U2110" s="15">
        <v>0</v>
      </c>
      <c r="V2110" s="15">
        <v>6.87</v>
      </c>
      <c r="W2110" s="15">
        <v>635</v>
      </c>
      <c r="X2110" s="16">
        <v>0</v>
      </c>
      <c r="Y2110" s="16">
        <v>0</v>
      </c>
      <c r="Z2110" s="16">
        <v>0</v>
      </c>
      <c r="AA2110" s="16">
        <v>0</v>
      </c>
      <c r="AB2110" s="16">
        <v>0</v>
      </c>
      <c r="AC2110" s="16">
        <v>0</v>
      </c>
      <c r="AD2110" s="15">
        <v>0</v>
      </c>
      <c r="AE2110" s="15">
        <v>530</v>
      </c>
      <c r="AF2110" s="17">
        <v>0</v>
      </c>
      <c r="AG2110" s="17">
        <v>0</v>
      </c>
      <c r="AH2110" s="17">
        <v>0</v>
      </c>
      <c r="AI2110" s="17">
        <v>0</v>
      </c>
      <c r="AJ2110" s="17">
        <v>0</v>
      </c>
      <c r="AK2110" s="17">
        <v>0</v>
      </c>
      <c r="AL2110" s="18">
        <v>6</v>
      </c>
      <c r="AM2110" s="18">
        <v>7</v>
      </c>
      <c r="AN2110" s="35">
        <v>42844</v>
      </c>
      <c r="AO2110" s="35">
        <v>42838</v>
      </c>
      <c r="AP2110" s="23" t="s">
        <v>50</v>
      </c>
      <c r="AQ2110" s="36">
        <v>42841.916041666664</v>
      </c>
      <c r="AR2110" s="20" t="s">
        <v>51</v>
      </c>
      <c r="AS2110" s="25" t="s">
        <v>50</v>
      </c>
      <c r="AT2110" s="37">
        <v>42850.879733796297</v>
      </c>
      <c r="AU2110" s="21" t="s">
        <v>57</v>
      </c>
    </row>
    <row r="2111" spans="1:47" x14ac:dyDescent="0.2">
      <c r="A2111" s="4" t="s">
        <v>256</v>
      </c>
      <c r="B2111" s="14" t="s">
        <v>257</v>
      </c>
      <c r="C2111" s="34">
        <v>42842</v>
      </c>
      <c r="D2111" s="15">
        <v>26390</v>
      </c>
      <c r="E2111" s="15">
        <v>26290</v>
      </c>
      <c r="F2111" s="15">
        <v>0</v>
      </c>
      <c r="G2111" s="15">
        <v>0</v>
      </c>
      <c r="H2111" s="15">
        <v>0</v>
      </c>
      <c r="I2111" s="15">
        <v>100</v>
      </c>
      <c r="J2111" s="15">
        <v>1041.5999999999999</v>
      </c>
      <c r="K2111" s="15">
        <v>0</v>
      </c>
      <c r="L2111" s="15">
        <v>50</v>
      </c>
      <c r="M2111" s="15">
        <v>220</v>
      </c>
      <c r="N2111" s="15">
        <v>0</v>
      </c>
      <c r="O2111" s="15">
        <v>22543</v>
      </c>
      <c r="P2111" s="15">
        <v>0</v>
      </c>
      <c r="Q2111" s="15">
        <v>0</v>
      </c>
      <c r="R2111" s="15">
        <v>5158.6000000000004</v>
      </c>
      <c r="S2111" s="15">
        <v>26290</v>
      </c>
      <c r="T2111" s="15">
        <v>1325.8</v>
      </c>
      <c r="U2111" s="15">
        <v>0</v>
      </c>
      <c r="V2111" s="15">
        <v>85.8</v>
      </c>
      <c r="W2111" s="15">
        <v>27701.599999999999</v>
      </c>
      <c r="X2111" s="16">
        <v>0</v>
      </c>
      <c r="Y2111" s="16">
        <v>0</v>
      </c>
      <c r="Z2111" s="16">
        <v>0</v>
      </c>
      <c r="AA2111" s="16">
        <v>0</v>
      </c>
      <c r="AB2111" s="16">
        <v>0</v>
      </c>
      <c r="AC2111" s="16">
        <v>0</v>
      </c>
      <c r="AD2111" s="15">
        <v>0</v>
      </c>
      <c r="AE2111" s="15">
        <v>21231.4</v>
      </c>
      <c r="AF2111" s="17">
        <v>0</v>
      </c>
      <c r="AG2111" s="17">
        <v>0.6</v>
      </c>
      <c r="AH2111" s="17">
        <v>0</v>
      </c>
      <c r="AI2111" s="17">
        <v>0</v>
      </c>
      <c r="AJ2111" s="17">
        <v>0</v>
      </c>
      <c r="AK2111" s="17">
        <v>0</v>
      </c>
      <c r="AL2111" s="18">
        <v>306</v>
      </c>
      <c r="AM2111" s="18">
        <v>324</v>
      </c>
      <c r="AN2111" s="35">
        <v>42845</v>
      </c>
      <c r="AO2111" s="35">
        <v>42843</v>
      </c>
      <c r="AP2111" s="23" t="s">
        <v>50</v>
      </c>
      <c r="AQ2111" s="36">
        <v>42844.355787037035</v>
      </c>
      <c r="AR2111" s="20" t="s">
        <v>51</v>
      </c>
      <c r="AS2111" s="25" t="s">
        <v>50</v>
      </c>
      <c r="AT2111" s="37">
        <v>42850.879733796297</v>
      </c>
      <c r="AU2111" s="21" t="s">
        <v>57</v>
      </c>
    </row>
    <row r="2112" spans="1:47" x14ac:dyDescent="0.2">
      <c r="A2112" s="4" t="s">
        <v>256</v>
      </c>
      <c r="B2112" s="14" t="s">
        <v>257</v>
      </c>
      <c r="C2112" s="34">
        <v>42843</v>
      </c>
      <c r="D2112" s="15">
        <v>29725</v>
      </c>
      <c r="E2112" s="15">
        <v>29625</v>
      </c>
      <c r="F2112" s="15">
        <v>0</v>
      </c>
      <c r="G2112" s="15">
        <v>0</v>
      </c>
      <c r="H2112" s="15">
        <v>0</v>
      </c>
      <c r="I2112" s="15">
        <v>100</v>
      </c>
      <c r="J2112" s="15">
        <v>417.6</v>
      </c>
      <c r="K2112" s="15">
        <v>0</v>
      </c>
      <c r="L2112" s="15">
        <v>95</v>
      </c>
      <c r="M2112" s="15">
        <v>540</v>
      </c>
      <c r="N2112" s="15">
        <v>0</v>
      </c>
      <c r="O2112" s="15">
        <v>23088</v>
      </c>
      <c r="P2112" s="15">
        <v>0</v>
      </c>
      <c r="Q2112" s="15">
        <v>3037.4</v>
      </c>
      <c r="R2112" s="15">
        <v>4652.2</v>
      </c>
      <c r="S2112" s="15">
        <v>29625</v>
      </c>
      <c r="T2112" s="15">
        <v>1083.74</v>
      </c>
      <c r="U2112" s="15">
        <v>0</v>
      </c>
      <c r="V2112" s="15">
        <v>68.86</v>
      </c>
      <c r="W2112" s="15">
        <v>30777.599999999999</v>
      </c>
      <c r="X2112" s="16">
        <v>0</v>
      </c>
      <c r="Y2112" s="16">
        <v>0</v>
      </c>
      <c r="Z2112" s="16">
        <v>0</v>
      </c>
      <c r="AA2112" s="16">
        <v>0</v>
      </c>
      <c r="AB2112" s="16">
        <v>0</v>
      </c>
      <c r="AC2112" s="16">
        <v>0</v>
      </c>
      <c r="AD2112" s="15">
        <v>0</v>
      </c>
      <c r="AE2112" s="15">
        <v>22035.4</v>
      </c>
      <c r="AF2112" s="17">
        <v>-49.75</v>
      </c>
      <c r="AG2112" s="17">
        <v>0.6</v>
      </c>
      <c r="AH2112" s="17">
        <v>0</v>
      </c>
      <c r="AI2112" s="17">
        <v>0</v>
      </c>
      <c r="AJ2112" s="17">
        <v>0</v>
      </c>
      <c r="AK2112" s="17">
        <v>0</v>
      </c>
      <c r="AL2112" s="18">
        <v>321</v>
      </c>
      <c r="AM2112" s="18">
        <v>341</v>
      </c>
      <c r="AN2112" s="35">
        <v>42846</v>
      </c>
      <c r="AO2112" s="35">
        <v>42844</v>
      </c>
      <c r="AP2112" s="23" t="s">
        <v>50</v>
      </c>
      <c r="AQ2112" s="36">
        <v>42845.418263888889</v>
      </c>
      <c r="AR2112" s="20" t="s">
        <v>51</v>
      </c>
      <c r="AS2112" s="25" t="s">
        <v>50</v>
      </c>
      <c r="AT2112" s="37">
        <v>42850.879733796297</v>
      </c>
      <c r="AU2112" s="21" t="s">
        <v>57</v>
      </c>
    </row>
    <row r="2113" spans="1:47" x14ac:dyDescent="0.2">
      <c r="A2113" s="4" t="s">
        <v>256</v>
      </c>
      <c r="B2113" s="14" t="s">
        <v>257</v>
      </c>
      <c r="C2113" s="34">
        <v>42844</v>
      </c>
      <c r="D2113" s="15">
        <v>30050</v>
      </c>
      <c r="E2113" s="15">
        <v>29800</v>
      </c>
      <c r="F2113" s="15">
        <v>0</v>
      </c>
      <c r="G2113" s="15">
        <v>0</v>
      </c>
      <c r="H2113" s="15">
        <v>0</v>
      </c>
      <c r="I2113" s="15">
        <v>250</v>
      </c>
      <c r="J2113" s="15">
        <v>811.5</v>
      </c>
      <c r="K2113" s="15">
        <v>0</v>
      </c>
      <c r="L2113" s="15">
        <v>55</v>
      </c>
      <c r="M2113" s="15">
        <v>240</v>
      </c>
      <c r="N2113" s="15">
        <v>300</v>
      </c>
      <c r="O2113" s="15">
        <v>24003</v>
      </c>
      <c r="P2113" s="15">
        <v>0</v>
      </c>
      <c r="Q2113" s="15">
        <v>605</v>
      </c>
      <c r="R2113" s="15">
        <v>6848.5</v>
      </c>
      <c r="S2113" s="15">
        <v>29800</v>
      </c>
      <c r="T2113" s="15">
        <v>1584.11</v>
      </c>
      <c r="U2113" s="15">
        <v>0</v>
      </c>
      <c r="V2113" s="15">
        <v>72.39</v>
      </c>
      <c r="W2113" s="15">
        <v>31156.5</v>
      </c>
      <c r="X2113" s="16">
        <v>0</v>
      </c>
      <c r="Y2113" s="16">
        <v>0</v>
      </c>
      <c r="Z2113" s="16">
        <v>0</v>
      </c>
      <c r="AA2113" s="16">
        <v>0</v>
      </c>
      <c r="AB2113" s="16">
        <v>0</v>
      </c>
      <c r="AC2113" s="16">
        <v>0</v>
      </c>
      <c r="AD2113" s="15">
        <v>0</v>
      </c>
      <c r="AE2113" s="15">
        <v>22896.5</v>
      </c>
      <c r="AF2113" s="17">
        <v>-3.55</v>
      </c>
      <c r="AG2113" s="17">
        <v>0.5</v>
      </c>
      <c r="AH2113" s="17">
        <v>150</v>
      </c>
      <c r="AI2113" s="17">
        <v>0</v>
      </c>
      <c r="AJ2113" s="17">
        <v>0</v>
      </c>
      <c r="AK2113" s="17">
        <v>0</v>
      </c>
      <c r="AL2113" s="18">
        <v>352</v>
      </c>
      <c r="AM2113" s="18">
        <v>359</v>
      </c>
      <c r="AN2113" s="35">
        <v>42849</v>
      </c>
      <c r="AO2113" s="35">
        <v>42845</v>
      </c>
      <c r="AP2113" s="23" t="s">
        <v>50</v>
      </c>
      <c r="AQ2113" s="36">
        <v>42846.38616898148</v>
      </c>
      <c r="AR2113" s="20" t="s">
        <v>51</v>
      </c>
      <c r="AS2113" s="25" t="s">
        <v>50</v>
      </c>
      <c r="AT2113" s="37">
        <v>42850.879733796297</v>
      </c>
      <c r="AU2113" s="21" t="s">
        <v>57</v>
      </c>
    </row>
    <row r="2114" spans="1:47" x14ac:dyDescent="0.2">
      <c r="A2114" s="4" t="s">
        <v>256</v>
      </c>
      <c r="B2114" s="14" t="s">
        <v>257</v>
      </c>
      <c r="C2114" s="34">
        <v>42845</v>
      </c>
      <c r="D2114" s="15">
        <v>30310</v>
      </c>
      <c r="E2114" s="15">
        <v>30210</v>
      </c>
      <c r="F2114" s="15">
        <v>0</v>
      </c>
      <c r="G2114" s="15">
        <v>0</v>
      </c>
      <c r="H2114" s="15">
        <v>0</v>
      </c>
      <c r="I2114" s="15">
        <v>100</v>
      </c>
      <c r="J2114" s="15">
        <v>1236.5999999999999</v>
      </c>
      <c r="K2114" s="15">
        <v>0</v>
      </c>
      <c r="L2114" s="15">
        <v>45</v>
      </c>
      <c r="M2114" s="15">
        <v>505</v>
      </c>
      <c r="N2114" s="15">
        <v>800</v>
      </c>
      <c r="O2114" s="15">
        <v>22971.200000000001</v>
      </c>
      <c r="P2114" s="15">
        <v>0</v>
      </c>
      <c r="Q2114" s="15">
        <v>1175</v>
      </c>
      <c r="R2114" s="15">
        <v>8750.4</v>
      </c>
      <c r="S2114" s="15">
        <v>30210</v>
      </c>
      <c r="T2114" s="15">
        <v>2569.7199999999998</v>
      </c>
      <c r="U2114" s="15">
        <v>0</v>
      </c>
      <c r="V2114" s="15">
        <v>116.88</v>
      </c>
      <c r="W2114" s="15">
        <v>32096.6</v>
      </c>
      <c r="X2114" s="16">
        <v>40</v>
      </c>
      <c r="Y2114" s="16">
        <v>0</v>
      </c>
      <c r="Z2114" s="16">
        <v>0</v>
      </c>
      <c r="AA2114" s="16">
        <v>0</v>
      </c>
      <c r="AB2114" s="16">
        <v>40</v>
      </c>
      <c r="AC2114" s="16">
        <v>0</v>
      </c>
      <c r="AD2114" s="15">
        <v>0</v>
      </c>
      <c r="AE2114" s="15">
        <v>21224.6</v>
      </c>
      <c r="AF2114" s="17">
        <v>-6.91</v>
      </c>
      <c r="AG2114" s="17">
        <v>0.4</v>
      </c>
      <c r="AH2114" s="17">
        <v>0</v>
      </c>
      <c r="AI2114" s="17">
        <v>0</v>
      </c>
      <c r="AJ2114" s="17">
        <v>0</v>
      </c>
      <c r="AK2114" s="17">
        <v>0</v>
      </c>
      <c r="AL2114" s="18">
        <v>397</v>
      </c>
      <c r="AM2114" s="18">
        <v>411</v>
      </c>
      <c r="AN2114" s="35">
        <v>42850</v>
      </c>
      <c r="AO2114" s="35">
        <v>42846</v>
      </c>
      <c r="AP2114" s="23" t="s">
        <v>50</v>
      </c>
      <c r="AQ2114" s="36">
        <v>42848.850717592592</v>
      </c>
      <c r="AR2114" s="20" t="s">
        <v>51</v>
      </c>
      <c r="AS2114" s="25" t="s">
        <v>50</v>
      </c>
      <c r="AT2114" s="37">
        <v>42850.879733796297</v>
      </c>
      <c r="AU2114" s="21" t="s">
        <v>57</v>
      </c>
    </row>
    <row r="2115" spans="1:47" x14ac:dyDescent="0.2">
      <c r="A2115" s="4" t="s">
        <v>256</v>
      </c>
      <c r="B2115" s="14" t="s">
        <v>257</v>
      </c>
      <c r="C2115" s="34">
        <v>42846</v>
      </c>
      <c r="D2115" s="15">
        <v>28995</v>
      </c>
      <c r="E2115" s="15">
        <v>28895</v>
      </c>
      <c r="F2115" s="15">
        <v>0</v>
      </c>
      <c r="G2115" s="15">
        <v>0</v>
      </c>
      <c r="H2115" s="15">
        <v>0</v>
      </c>
      <c r="I2115" s="15">
        <v>100</v>
      </c>
      <c r="J2115" s="15">
        <v>598.5</v>
      </c>
      <c r="K2115" s="15">
        <v>0</v>
      </c>
      <c r="L2115" s="15">
        <v>130</v>
      </c>
      <c r="M2115" s="15">
        <v>375</v>
      </c>
      <c r="N2115" s="15">
        <v>0</v>
      </c>
      <c r="O2115" s="15">
        <v>19111</v>
      </c>
      <c r="P2115" s="15">
        <v>0</v>
      </c>
      <c r="Q2115" s="15">
        <v>1070</v>
      </c>
      <c r="R2115" s="15">
        <v>9917.5</v>
      </c>
      <c r="S2115" s="15">
        <v>28895</v>
      </c>
      <c r="T2115" s="15">
        <v>1131.32</v>
      </c>
      <c r="U2115" s="15">
        <v>0</v>
      </c>
      <c r="V2115" s="15">
        <v>72.180000000000007</v>
      </c>
      <c r="W2115" s="15">
        <v>30098.5</v>
      </c>
      <c r="X2115" s="16">
        <v>0</v>
      </c>
      <c r="Y2115" s="16">
        <v>0</v>
      </c>
      <c r="Z2115" s="16">
        <v>0</v>
      </c>
      <c r="AA2115" s="16">
        <v>0</v>
      </c>
      <c r="AB2115" s="16">
        <v>0</v>
      </c>
      <c r="AC2115" s="16">
        <v>0</v>
      </c>
      <c r="AD2115" s="15">
        <v>0</v>
      </c>
      <c r="AE2115" s="15">
        <v>18007.5</v>
      </c>
      <c r="AF2115" s="17">
        <v>-20.59</v>
      </c>
      <c r="AG2115" s="17">
        <v>0.5</v>
      </c>
      <c r="AH2115" s="17">
        <v>0</v>
      </c>
      <c r="AI2115" s="17">
        <v>0</v>
      </c>
      <c r="AJ2115" s="17">
        <v>0</v>
      </c>
      <c r="AK2115" s="17">
        <v>0</v>
      </c>
      <c r="AL2115" s="18">
        <v>362</v>
      </c>
      <c r="AM2115" s="18">
        <v>372</v>
      </c>
      <c r="AN2115" s="35">
        <v>42851</v>
      </c>
      <c r="AO2115" s="35">
        <v>42847</v>
      </c>
      <c r="AP2115" s="23" t="s">
        <v>50</v>
      </c>
      <c r="AQ2115" s="36">
        <v>42849.742800925924</v>
      </c>
      <c r="AR2115" s="20" t="s">
        <v>71</v>
      </c>
      <c r="AS2115" s="25" t="s">
        <v>50</v>
      </c>
      <c r="AT2115" s="37">
        <v>42850.879733796297</v>
      </c>
      <c r="AU2115" s="21" t="s">
        <v>57</v>
      </c>
    </row>
    <row r="2116" spans="1:47" x14ac:dyDescent="0.2">
      <c r="A2116" s="4" t="s">
        <v>256</v>
      </c>
      <c r="B2116" s="14" t="s">
        <v>257</v>
      </c>
      <c r="C2116" s="34">
        <v>42847</v>
      </c>
      <c r="D2116" s="15">
        <v>26310</v>
      </c>
      <c r="E2116" s="15">
        <v>26160</v>
      </c>
      <c r="F2116" s="15">
        <v>0</v>
      </c>
      <c r="G2116" s="15">
        <v>0</v>
      </c>
      <c r="H2116" s="15">
        <v>0</v>
      </c>
      <c r="I2116" s="15">
        <v>150</v>
      </c>
      <c r="J2116" s="15">
        <v>1305.3</v>
      </c>
      <c r="K2116" s="15">
        <v>0</v>
      </c>
      <c r="L2116" s="15">
        <v>85</v>
      </c>
      <c r="M2116" s="15">
        <v>160</v>
      </c>
      <c r="N2116" s="15">
        <v>0</v>
      </c>
      <c r="O2116" s="15">
        <v>19000.599999999999</v>
      </c>
      <c r="P2116" s="15">
        <v>0</v>
      </c>
      <c r="Q2116" s="15">
        <v>565</v>
      </c>
      <c r="R2116" s="15">
        <v>8294.7000000000007</v>
      </c>
      <c r="S2116" s="15">
        <v>26160</v>
      </c>
      <c r="T2116" s="15">
        <v>1598.88</v>
      </c>
      <c r="U2116" s="15">
        <v>0</v>
      </c>
      <c r="V2116" s="15">
        <v>101.42</v>
      </c>
      <c r="W2116" s="15">
        <v>27860.3</v>
      </c>
      <c r="X2116" s="16">
        <v>40</v>
      </c>
      <c r="Y2116" s="16">
        <v>0</v>
      </c>
      <c r="Z2116" s="16">
        <v>0</v>
      </c>
      <c r="AA2116" s="16">
        <v>0</v>
      </c>
      <c r="AB2116" s="16">
        <v>40</v>
      </c>
      <c r="AC2116" s="16">
        <v>0</v>
      </c>
      <c r="AD2116" s="15">
        <v>0</v>
      </c>
      <c r="AE2116" s="15">
        <v>17490.3</v>
      </c>
      <c r="AF2116" s="17">
        <v>-12.99</v>
      </c>
      <c r="AG2116" s="17">
        <v>0.7</v>
      </c>
      <c r="AH2116" s="17">
        <v>0</v>
      </c>
      <c r="AI2116" s="17">
        <v>0</v>
      </c>
      <c r="AJ2116" s="17">
        <v>0</v>
      </c>
      <c r="AK2116" s="17">
        <v>0</v>
      </c>
      <c r="AL2116" s="18">
        <v>303</v>
      </c>
      <c r="AM2116" s="18">
        <v>311</v>
      </c>
      <c r="AN2116" s="35">
        <v>42851</v>
      </c>
      <c r="AO2116" s="35">
        <v>42849</v>
      </c>
      <c r="AP2116" s="23" t="s">
        <v>50</v>
      </c>
      <c r="AQ2116" s="36">
        <v>42850.426076388889</v>
      </c>
      <c r="AR2116" s="20" t="s">
        <v>51</v>
      </c>
      <c r="AS2116" s="25" t="s">
        <v>50</v>
      </c>
      <c r="AT2116" s="37">
        <v>42850.879733796297</v>
      </c>
      <c r="AU2116" s="21" t="s">
        <v>57</v>
      </c>
    </row>
    <row r="2117" spans="1:47" x14ac:dyDescent="0.2">
      <c r="A2117" s="4" t="s">
        <v>256</v>
      </c>
      <c r="B2117" s="14" t="s">
        <v>257</v>
      </c>
      <c r="C2117" s="34">
        <v>42849</v>
      </c>
      <c r="D2117" s="15">
        <v>43850</v>
      </c>
      <c r="E2117" s="15">
        <v>43650</v>
      </c>
      <c r="F2117" s="15">
        <v>0</v>
      </c>
      <c r="G2117" s="15">
        <v>0</v>
      </c>
      <c r="H2117" s="15">
        <v>0</v>
      </c>
      <c r="I2117" s="15">
        <v>200</v>
      </c>
      <c r="J2117" s="15">
        <v>2129.5500000000002</v>
      </c>
      <c r="K2117" s="15">
        <v>0</v>
      </c>
      <c r="L2117" s="15">
        <v>95</v>
      </c>
      <c r="M2117" s="15">
        <v>240</v>
      </c>
      <c r="N2117" s="15">
        <v>3300</v>
      </c>
      <c r="O2117" s="15">
        <v>34702.449999999997</v>
      </c>
      <c r="P2117" s="15">
        <v>0</v>
      </c>
      <c r="Q2117" s="15">
        <v>2686.6</v>
      </c>
      <c r="R2117" s="15">
        <v>12225.5</v>
      </c>
      <c r="S2117" s="15">
        <v>43650</v>
      </c>
      <c r="T2117" s="15">
        <v>5803.32</v>
      </c>
      <c r="U2117" s="15">
        <v>0</v>
      </c>
      <c r="V2117" s="15">
        <v>161.22999999999999</v>
      </c>
      <c r="W2117" s="15">
        <v>46314.55</v>
      </c>
      <c r="X2117" s="16">
        <v>0</v>
      </c>
      <c r="Y2117" s="16">
        <v>0</v>
      </c>
      <c r="Z2117" s="16">
        <v>0</v>
      </c>
      <c r="AA2117" s="16">
        <v>0</v>
      </c>
      <c r="AB2117" s="16">
        <v>0</v>
      </c>
      <c r="AC2117" s="16">
        <v>0</v>
      </c>
      <c r="AD2117" s="15">
        <v>0</v>
      </c>
      <c r="AE2117" s="15">
        <v>32237.9</v>
      </c>
      <c r="AF2117" s="17">
        <v>-15.81</v>
      </c>
      <c r="AG2117" s="17">
        <v>0.1</v>
      </c>
      <c r="AH2117" s="17">
        <v>0</v>
      </c>
      <c r="AI2117" s="17">
        <v>0</v>
      </c>
      <c r="AJ2117" s="17">
        <v>0</v>
      </c>
      <c r="AK2117" s="17">
        <v>0</v>
      </c>
      <c r="AL2117" s="18">
        <v>600</v>
      </c>
      <c r="AM2117" s="18">
        <v>608</v>
      </c>
      <c r="AN2117" s="35">
        <v>42852</v>
      </c>
      <c r="AO2117" s="35">
        <v>42850</v>
      </c>
      <c r="AP2117" s="23" t="s">
        <v>50</v>
      </c>
      <c r="AQ2117" s="36">
        <v>42851.41547453704</v>
      </c>
      <c r="AR2117" s="20" t="s">
        <v>71</v>
      </c>
      <c r="AS2117" s="25" t="s">
        <v>50</v>
      </c>
      <c r="AT2117" s="37">
        <v>42851.483703703707</v>
      </c>
      <c r="AU2117" s="21" t="s">
        <v>51</v>
      </c>
    </row>
    <row r="2118" spans="1:47" x14ac:dyDescent="0.2">
      <c r="A2118" s="4" t="s">
        <v>256</v>
      </c>
      <c r="B2118" s="14" t="s">
        <v>257</v>
      </c>
      <c r="C2118" s="34">
        <v>42850</v>
      </c>
      <c r="D2118" s="15">
        <v>36530</v>
      </c>
      <c r="E2118" s="15">
        <v>36480</v>
      </c>
      <c r="F2118" s="15">
        <v>0</v>
      </c>
      <c r="G2118" s="15">
        <v>0</v>
      </c>
      <c r="H2118" s="15">
        <v>0</v>
      </c>
      <c r="I2118" s="15">
        <v>50</v>
      </c>
      <c r="J2118" s="15">
        <v>1375.5</v>
      </c>
      <c r="K2118" s="15">
        <v>0</v>
      </c>
      <c r="L2118" s="15">
        <v>65</v>
      </c>
      <c r="M2118" s="15">
        <v>325</v>
      </c>
      <c r="N2118" s="15">
        <v>300</v>
      </c>
      <c r="O2118" s="15">
        <v>28192.1</v>
      </c>
      <c r="P2118" s="15">
        <v>0</v>
      </c>
      <c r="Q2118" s="15">
        <v>1410</v>
      </c>
      <c r="R2118" s="15">
        <v>8993.4</v>
      </c>
      <c r="S2118" s="15">
        <v>36480</v>
      </c>
      <c r="T2118" s="15">
        <v>2000</v>
      </c>
      <c r="U2118" s="15">
        <v>0</v>
      </c>
      <c r="V2118" s="15">
        <v>115.5</v>
      </c>
      <c r="W2118" s="15">
        <v>38295.5</v>
      </c>
      <c r="X2118" s="16">
        <v>0</v>
      </c>
      <c r="Y2118" s="16">
        <v>0</v>
      </c>
      <c r="Z2118" s="16">
        <v>0</v>
      </c>
      <c r="AA2118" s="16">
        <v>0</v>
      </c>
      <c r="AB2118" s="16">
        <v>0</v>
      </c>
      <c r="AC2118" s="16">
        <v>0</v>
      </c>
      <c r="AD2118" s="15">
        <v>0</v>
      </c>
      <c r="AE2118" s="15">
        <v>26426.6</v>
      </c>
      <c r="AF2118" s="17">
        <v>-10.51</v>
      </c>
      <c r="AG2118" s="17">
        <v>0.4</v>
      </c>
      <c r="AH2118" s="17">
        <v>0</v>
      </c>
      <c r="AI2118" s="17">
        <v>0</v>
      </c>
      <c r="AJ2118" s="17">
        <v>0</v>
      </c>
      <c r="AK2118" s="17">
        <v>0</v>
      </c>
      <c r="AL2118" s="18">
        <v>443</v>
      </c>
      <c r="AM2118" s="18">
        <v>454</v>
      </c>
      <c r="AN2118" s="35">
        <v>42853</v>
      </c>
      <c r="AO2118" s="35">
        <v>42851</v>
      </c>
      <c r="AP2118" s="23" t="s">
        <v>50</v>
      </c>
      <c r="AQ2118" s="36">
        <v>42851.791435185187</v>
      </c>
      <c r="AR2118" s="20" t="s">
        <v>71</v>
      </c>
      <c r="AS2118" s="25" t="s">
        <v>50</v>
      </c>
      <c r="AT2118" s="37">
        <v>42852.415972222225</v>
      </c>
      <c r="AU2118" s="21" t="s">
        <v>51</v>
      </c>
    </row>
    <row r="2119" spans="1:47" x14ac:dyDescent="0.2">
      <c r="A2119" s="4" t="s">
        <v>256</v>
      </c>
      <c r="B2119" s="14" t="s">
        <v>257</v>
      </c>
      <c r="C2119" s="34">
        <v>42851</v>
      </c>
      <c r="D2119" s="15">
        <v>40040</v>
      </c>
      <c r="E2119" s="15">
        <v>39890</v>
      </c>
      <c r="F2119" s="15">
        <v>0</v>
      </c>
      <c r="G2119" s="15">
        <v>0</v>
      </c>
      <c r="H2119" s="15">
        <v>0</v>
      </c>
      <c r="I2119" s="15">
        <v>150</v>
      </c>
      <c r="J2119" s="15">
        <v>1462.95</v>
      </c>
      <c r="K2119" s="15">
        <v>0</v>
      </c>
      <c r="L2119" s="15">
        <v>165</v>
      </c>
      <c r="M2119" s="15">
        <v>370</v>
      </c>
      <c r="N2119" s="15">
        <v>1700</v>
      </c>
      <c r="O2119" s="15">
        <v>35587.199999999997</v>
      </c>
      <c r="P2119" s="15">
        <v>0</v>
      </c>
      <c r="Q2119" s="15">
        <v>1100</v>
      </c>
      <c r="R2119" s="15">
        <v>7050.75</v>
      </c>
      <c r="S2119" s="15">
        <v>39890</v>
      </c>
      <c r="T2119" s="15">
        <v>3717.24</v>
      </c>
      <c r="U2119" s="15">
        <v>0</v>
      </c>
      <c r="V2119" s="15">
        <v>130.71</v>
      </c>
      <c r="W2119" s="15">
        <v>42037.95</v>
      </c>
      <c r="X2119" s="16">
        <v>130</v>
      </c>
      <c r="Y2119" s="16">
        <v>0</v>
      </c>
      <c r="Z2119" s="16">
        <v>0</v>
      </c>
      <c r="AA2119" s="16">
        <v>0</v>
      </c>
      <c r="AB2119" s="16">
        <v>130</v>
      </c>
      <c r="AC2119" s="16">
        <v>0</v>
      </c>
      <c r="AD2119" s="15">
        <v>0</v>
      </c>
      <c r="AE2119" s="15">
        <v>33719.25</v>
      </c>
      <c r="AF2119" s="17">
        <v>-14.51</v>
      </c>
      <c r="AG2119" s="17">
        <v>0</v>
      </c>
      <c r="AH2119" s="17">
        <v>0</v>
      </c>
      <c r="AI2119" s="17">
        <v>-130</v>
      </c>
      <c r="AJ2119" s="17">
        <v>0</v>
      </c>
      <c r="AK2119" s="17">
        <v>0</v>
      </c>
      <c r="AL2119" s="18">
        <v>521</v>
      </c>
      <c r="AM2119" s="18">
        <v>541</v>
      </c>
      <c r="AN2119" s="35">
        <v>42857</v>
      </c>
      <c r="AO2119" s="35">
        <v>42852</v>
      </c>
      <c r="AP2119" s="23" t="s">
        <v>50</v>
      </c>
      <c r="AQ2119" s="36">
        <v>42852.802974537037</v>
      </c>
      <c r="AR2119" s="20" t="s">
        <v>71</v>
      </c>
      <c r="AS2119" s="25" t="s">
        <v>50</v>
      </c>
      <c r="AT2119" s="37">
        <v>42853.463414351849</v>
      </c>
      <c r="AU2119" s="21" t="s">
        <v>51</v>
      </c>
    </row>
    <row r="2120" spans="1:47" x14ac:dyDescent="0.2">
      <c r="A2120" s="4" t="s">
        <v>256</v>
      </c>
      <c r="B2120" s="14" t="s">
        <v>257</v>
      </c>
      <c r="C2120" s="34">
        <v>42852</v>
      </c>
      <c r="D2120" s="15">
        <v>30920</v>
      </c>
      <c r="E2120" s="15">
        <v>30520</v>
      </c>
      <c r="F2120" s="15">
        <v>0</v>
      </c>
      <c r="G2120" s="15">
        <v>0</v>
      </c>
      <c r="H2120" s="15">
        <v>0</v>
      </c>
      <c r="I2120" s="15">
        <v>400</v>
      </c>
      <c r="J2120" s="15">
        <v>2872.38</v>
      </c>
      <c r="K2120" s="15">
        <v>0</v>
      </c>
      <c r="L2120" s="15">
        <v>5</v>
      </c>
      <c r="M2120" s="15">
        <v>330</v>
      </c>
      <c r="N2120" s="15">
        <v>400</v>
      </c>
      <c r="O2120" s="15">
        <v>26182.48</v>
      </c>
      <c r="P2120" s="15">
        <v>0</v>
      </c>
      <c r="Q2120" s="15">
        <v>3304</v>
      </c>
      <c r="R2120" s="15">
        <v>5040.8999999999996</v>
      </c>
      <c r="S2120" s="15">
        <v>30520</v>
      </c>
      <c r="T2120" s="15">
        <v>3797.55</v>
      </c>
      <c r="U2120" s="15">
        <v>0</v>
      </c>
      <c r="V2120" s="15">
        <v>209.83</v>
      </c>
      <c r="W2120" s="15">
        <v>34127.379999999997</v>
      </c>
      <c r="X2120" s="16">
        <v>0</v>
      </c>
      <c r="Y2120" s="16">
        <v>0</v>
      </c>
      <c r="Z2120" s="16">
        <v>0</v>
      </c>
      <c r="AA2120" s="16">
        <v>0</v>
      </c>
      <c r="AB2120" s="16">
        <v>0</v>
      </c>
      <c r="AC2120" s="16">
        <v>0</v>
      </c>
      <c r="AD2120" s="15">
        <v>0</v>
      </c>
      <c r="AE2120" s="15">
        <v>22975.1</v>
      </c>
      <c r="AF2120" s="17">
        <v>-52.28</v>
      </c>
      <c r="AG2120" s="17">
        <v>0.9</v>
      </c>
      <c r="AH2120" s="17">
        <v>0</v>
      </c>
      <c r="AI2120" s="17">
        <v>130</v>
      </c>
      <c r="AJ2120" s="17">
        <v>0</v>
      </c>
      <c r="AK2120" s="17">
        <v>0</v>
      </c>
      <c r="AL2120" s="18">
        <v>411</v>
      </c>
      <c r="AM2120" s="18">
        <v>423</v>
      </c>
      <c r="AN2120" s="35">
        <v>42858</v>
      </c>
      <c r="AO2120" s="35">
        <v>42853</v>
      </c>
      <c r="AP2120" s="23" t="s">
        <v>50</v>
      </c>
      <c r="AQ2120" s="36">
        <v>42855.849398148152</v>
      </c>
      <c r="AR2120" s="20" t="s">
        <v>51</v>
      </c>
      <c r="AS2120" s="25" t="s">
        <v>50</v>
      </c>
      <c r="AT2120" s="37">
        <v>42857.468946759262</v>
      </c>
      <c r="AU2120" s="21" t="s">
        <v>51</v>
      </c>
    </row>
    <row r="2121" spans="1:47" x14ac:dyDescent="0.2">
      <c r="A2121" s="4" t="s">
        <v>256</v>
      </c>
      <c r="B2121" s="14" t="s">
        <v>257</v>
      </c>
      <c r="C2121" s="34">
        <v>42853</v>
      </c>
      <c r="D2121" s="15">
        <v>34895</v>
      </c>
      <c r="E2121" s="15">
        <v>34695</v>
      </c>
      <c r="F2121" s="15">
        <v>50</v>
      </c>
      <c r="G2121" s="15">
        <v>0</v>
      </c>
      <c r="H2121" s="15">
        <v>0</v>
      </c>
      <c r="I2121" s="15">
        <v>150</v>
      </c>
      <c r="J2121" s="15">
        <v>1720.5</v>
      </c>
      <c r="K2121" s="15">
        <v>0</v>
      </c>
      <c r="L2121" s="15">
        <v>0</v>
      </c>
      <c r="M2121" s="15">
        <v>1105</v>
      </c>
      <c r="N2121" s="15">
        <v>700</v>
      </c>
      <c r="O2121" s="15">
        <v>28479.4</v>
      </c>
      <c r="P2121" s="15">
        <v>0</v>
      </c>
      <c r="Q2121" s="15">
        <v>2858.6</v>
      </c>
      <c r="R2121" s="15">
        <v>7082.5</v>
      </c>
      <c r="S2121" s="15">
        <v>34695</v>
      </c>
      <c r="T2121" s="15">
        <v>3540.65</v>
      </c>
      <c r="U2121" s="15">
        <v>0</v>
      </c>
      <c r="V2121" s="15">
        <v>184.85</v>
      </c>
      <c r="W2121" s="15">
        <v>37720.5</v>
      </c>
      <c r="X2121" s="16">
        <v>70</v>
      </c>
      <c r="Y2121" s="16">
        <v>0</v>
      </c>
      <c r="Z2121" s="16">
        <v>0</v>
      </c>
      <c r="AA2121" s="16">
        <v>0</v>
      </c>
      <c r="AB2121" s="16">
        <v>70</v>
      </c>
      <c r="AC2121" s="16">
        <v>0</v>
      </c>
      <c r="AD2121" s="15">
        <v>0</v>
      </c>
      <c r="AE2121" s="15">
        <v>25723.9</v>
      </c>
      <c r="AF2121" s="17">
        <v>-16.82</v>
      </c>
      <c r="AG2121" s="17">
        <v>-0.1</v>
      </c>
      <c r="AH2121" s="17">
        <v>0</v>
      </c>
      <c r="AI2121" s="17">
        <v>0</v>
      </c>
      <c r="AJ2121" s="17">
        <v>0</v>
      </c>
      <c r="AK2121" s="17">
        <v>0</v>
      </c>
      <c r="AL2121" s="18">
        <v>431</v>
      </c>
      <c r="AM2121" s="18">
        <v>443</v>
      </c>
      <c r="AN2121" s="35">
        <v>42859</v>
      </c>
      <c r="AO2121" s="35">
        <v>42854</v>
      </c>
      <c r="AP2121" s="23" t="s">
        <v>50</v>
      </c>
      <c r="AQ2121" s="36">
        <v>42857.663460648146</v>
      </c>
      <c r="AR2121" s="20" t="s">
        <v>71</v>
      </c>
      <c r="AS2121" s="25" t="s">
        <v>50</v>
      </c>
      <c r="AT2121" s="37">
        <v>42857.881099537037</v>
      </c>
      <c r="AU2121" s="21" t="s">
        <v>51</v>
      </c>
    </row>
    <row r="2122" spans="1:47" x14ac:dyDescent="0.2">
      <c r="A2122" s="4" t="s">
        <v>256</v>
      </c>
      <c r="B2122" s="14" t="s">
        <v>257</v>
      </c>
      <c r="C2122" s="34">
        <v>42854</v>
      </c>
      <c r="D2122" s="15">
        <v>24800</v>
      </c>
      <c r="E2122" s="15">
        <v>24700</v>
      </c>
      <c r="F2122" s="15">
        <v>0</v>
      </c>
      <c r="G2122" s="15">
        <v>0</v>
      </c>
      <c r="H2122" s="15">
        <v>0</v>
      </c>
      <c r="I2122" s="15">
        <v>100</v>
      </c>
      <c r="J2122" s="15">
        <v>247.2</v>
      </c>
      <c r="K2122" s="15">
        <v>0</v>
      </c>
      <c r="L2122" s="15">
        <v>15</v>
      </c>
      <c r="M2122" s="15">
        <v>460</v>
      </c>
      <c r="N2122" s="15">
        <v>3900</v>
      </c>
      <c r="O2122" s="15">
        <v>23392.1</v>
      </c>
      <c r="P2122" s="15">
        <v>0</v>
      </c>
      <c r="Q2122" s="15">
        <v>0</v>
      </c>
      <c r="R2122" s="15">
        <v>6030.1</v>
      </c>
      <c r="S2122" s="15">
        <v>24700</v>
      </c>
      <c r="T2122" s="15">
        <v>4674.96</v>
      </c>
      <c r="U2122" s="15">
        <v>0</v>
      </c>
      <c r="V2122" s="15">
        <v>47.24</v>
      </c>
      <c r="W2122" s="15">
        <v>25522.2</v>
      </c>
      <c r="X2122" s="16">
        <v>70</v>
      </c>
      <c r="Y2122" s="16">
        <v>0</v>
      </c>
      <c r="Z2122" s="16">
        <v>0</v>
      </c>
      <c r="AA2122" s="16">
        <v>0</v>
      </c>
      <c r="AB2122" s="16">
        <v>70</v>
      </c>
      <c r="AC2122" s="16">
        <v>0</v>
      </c>
      <c r="AD2122" s="15">
        <v>0</v>
      </c>
      <c r="AE2122" s="15">
        <v>22739.9</v>
      </c>
      <c r="AF2122" s="17">
        <v>0</v>
      </c>
      <c r="AG2122" s="17">
        <v>0.1</v>
      </c>
      <c r="AH2122" s="17">
        <v>0</v>
      </c>
      <c r="AI2122" s="17">
        <v>0</v>
      </c>
      <c r="AJ2122" s="17">
        <v>0</v>
      </c>
      <c r="AK2122" s="17">
        <v>0</v>
      </c>
      <c r="AL2122" s="18">
        <v>327</v>
      </c>
      <c r="AM2122" s="18">
        <v>333</v>
      </c>
      <c r="AN2122" s="35">
        <v>42859</v>
      </c>
      <c r="AO2122" s="35">
        <v>42857</v>
      </c>
      <c r="AP2122" s="23" t="s">
        <v>50</v>
      </c>
      <c r="AQ2122" s="36">
        <v>42857.834236111114</v>
      </c>
      <c r="AR2122" s="20" t="s">
        <v>71</v>
      </c>
      <c r="AS2122" s="25" t="s">
        <v>50</v>
      </c>
      <c r="AT2122" s="37">
        <v>42857.881099537037</v>
      </c>
      <c r="AU2122" s="21" t="s">
        <v>51</v>
      </c>
    </row>
    <row r="2123" spans="1:47" x14ac:dyDescent="0.2">
      <c r="A2123" s="4" t="s">
        <v>258</v>
      </c>
      <c r="B2123" s="14" t="s">
        <v>259</v>
      </c>
      <c r="C2123" s="34">
        <v>42835</v>
      </c>
      <c r="D2123" s="15">
        <v>32480</v>
      </c>
      <c r="E2123" s="15">
        <v>32230</v>
      </c>
      <c r="F2123" s="15">
        <v>0</v>
      </c>
      <c r="G2123" s="15">
        <v>0</v>
      </c>
      <c r="H2123" s="15">
        <v>0</v>
      </c>
      <c r="I2123" s="15">
        <v>250</v>
      </c>
      <c r="J2123" s="15">
        <v>0</v>
      </c>
      <c r="K2123" s="15">
        <v>0</v>
      </c>
      <c r="L2123" s="15">
        <v>570</v>
      </c>
      <c r="M2123" s="15">
        <v>170</v>
      </c>
      <c r="N2123" s="15">
        <v>0</v>
      </c>
      <c r="O2123" s="15">
        <v>33220</v>
      </c>
      <c r="P2123" s="15">
        <v>0</v>
      </c>
      <c r="Q2123" s="15">
        <v>0</v>
      </c>
      <c r="R2123" s="15">
        <v>0</v>
      </c>
      <c r="S2123" s="15">
        <v>32230</v>
      </c>
      <c r="T2123" s="15">
        <v>990</v>
      </c>
      <c r="U2123" s="15">
        <v>0</v>
      </c>
      <c r="V2123" s="15">
        <v>0</v>
      </c>
      <c r="W2123" s="15">
        <v>33220</v>
      </c>
      <c r="X2123" s="16">
        <v>0</v>
      </c>
      <c r="Y2123" s="16">
        <v>0</v>
      </c>
      <c r="Z2123" s="16">
        <v>0</v>
      </c>
      <c r="AA2123" s="16">
        <v>0</v>
      </c>
      <c r="AB2123" s="16">
        <v>0</v>
      </c>
      <c r="AC2123" s="16">
        <v>0</v>
      </c>
      <c r="AD2123" s="15">
        <v>0</v>
      </c>
      <c r="AE2123" s="15">
        <v>32480</v>
      </c>
      <c r="AF2123" s="17">
        <v>0</v>
      </c>
      <c r="AG2123" s="17">
        <v>0</v>
      </c>
      <c r="AH2123" s="17">
        <v>0</v>
      </c>
      <c r="AI2123" s="17">
        <v>0</v>
      </c>
      <c r="AJ2123" s="17">
        <v>0</v>
      </c>
      <c r="AK2123" s="17">
        <v>0</v>
      </c>
      <c r="AL2123" s="18">
        <v>384</v>
      </c>
      <c r="AM2123" s="18">
        <v>389</v>
      </c>
      <c r="AN2123" s="35">
        <v>42842</v>
      </c>
      <c r="AO2123" s="35">
        <v>42836</v>
      </c>
      <c r="AP2123" s="23" t="s">
        <v>50</v>
      </c>
      <c r="AQ2123" s="36">
        <v>42837.462175925924</v>
      </c>
      <c r="AR2123" s="20" t="s">
        <v>51</v>
      </c>
      <c r="AS2123" s="25" t="s">
        <v>50</v>
      </c>
      <c r="AT2123" s="37">
        <v>42850.879733796297</v>
      </c>
      <c r="AU2123" s="21" t="s">
        <v>57</v>
      </c>
    </row>
    <row r="2124" spans="1:47" x14ac:dyDescent="0.2">
      <c r="A2124" s="4" t="s">
        <v>258</v>
      </c>
      <c r="B2124" s="14" t="s">
        <v>259</v>
      </c>
      <c r="C2124" s="34">
        <v>42836</v>
      </c>
      <c r="D2124" s="15">
        <v>12620</v>
      </c>
      <c r="E2124" s="15">
        <v>12570</v>
      </c>
      <c r="F2124" s="15">
        <v>0</v>
      </c>
      <c r="G2124" s="15">
        <v>0</v>
      </c>
      <c r="H2124" s="15">
        <v>0</v>
      </c>
      <c r="I2124" s="15">
        <v>50</v>
      </c>
      <c r="J2124" s="15">
        <v>0</v>
      </c>
      <c r="K2124" s="15">
        <v>0</v>
      </c>
      <c r="L2124" s="15">
        <v>175</v>
      </c>
      <c r="M2124" s="15">
        <v>150</v>
      </c>
      <c r="N2124" s="15">
        <v>0</v>
      </c>
      <c r="O2124" s="15">
        <v>12945</v>
      </c>
      <c r="P2124" s="15">
        <v>0</v>
      </c>
      <c r="Q2124" s="15">
        <v>0</v>
      </c>
      <c r="R2124" s="15">
        <v>0</v>
      </c>
      <c r="S2124" s="15">
        <v>12570</v>
      </c>
      <c r="T2124" s="15">
        <v>375</v>
      </c>
      <c r="U2124" s="15">
        <v>0</v>
      </c>
      <c r="V2124" s="15">
        <v>0</v>
      </c>
      <c r="W2124" s="15">
        <v>12945</v>
      </c>
      <c r="X2124" s="16">
        <v>0</v>
      </c>
      <c r="Y2124" s="16">
        <v>0</v>
      </c>
      <c r="Z2124" s="16">
        <v>0</v>
      </c>
      <c r="AA2124" s="16">
        <v>0</v>
      </c>
      <c r="AB2124" s="16">
        <v>0</v>
      </c>
      <c r="AC2124" s="16">
        <v>0</v>
      </c>
      <c r="AD2124" s="15">
        <v>0</v>
      </c>
      <c r="AE2124" s="15">
        <v>12620</v>
      </c>
      <c r="AF2124" s="17">
        <v>0</v>
      </c>
      <c r="AG2124" s="17">
        <v>0</v>
      </c>
      <c r="AH2124" s="17">
        <v>0</v>
      </c>
      <c r="AI2124" s="17">
        <v>0</v>
      </c>
      <c r="AJ2124" s="17">
        <v>0</v>
      </c>
      <c r="AK2124" s="17">
        <v>0</v>
      </c>
      <c r="AL2124" s="18">
        <v>199</v>
      </c>
      <c r="AM2124" s="18">
        <v>202</v>
      </c>
      <c r="AN2124" s="35">
        <v>42843</v>
      </c>
      <c r="AO2124" s="35">
        <v>42837</v>
      </c>
      <c r="AP2124" s="23" t="s">
        <v>50</v>
      </c>
      <c r="AQ2124" s="36">
        <v>42841.689652777779</v>
      </c>
      <c r="AR2124" s="20" t="s">
        <v>51</v>
      </c>
      <c r="AS2124" s="25" t="s">
        <v>50</v>
      </c>
      <c r="AT2124" s="37">
        <v>42850.879733796297</v>
      </c>
      <c r="AU2124" s="21" t="s">
        <v>57</v>
      </c>
    </row>
    <row r="2125" spans="1:47" x14ac:dyDescent="0.2">
      <c r="A2125" s="4" t="s">
        <v>258</v>
      </c>
      <c r="B2125" s="14" t="s">
        <v>259</v>
      </c>
      <c r="C2125" s="34">
        <v>42837</v>
      </c>
      <c r="D2125" s="15">
        <v>780</v>
      </c>
      <c r="E2125" s="15">
        <v>780</v>
      </c>
      <c r="F2125" s="15">
        <v>0</v>
      </c>
      <c r="G2125" s="15">
        <v>0</v>
      </c>
      <c r="H2125" s="15">
        <v>0</v>
      </c>
      <c r="I2125" s="15">
        <v>0</v>
      </c>
      <c r="J2125" s="15">
        <v>0</v>
      </c>
      <c r="K2125" s="15">
        <v>0</v>
      </c>
      <c r="L2125" s="15">
        <v>25</v>
      </c>
      <c r="M2125" s="15">
        <v>0</v>
      </c>
      <c r="N2125" s="15">
        <v>0</v>
      </c>
      <c r="O2125" s="15">
        <v>805</v>
      </c>
      <c r="P2125" s="15">
        <v>0</v>
      </c>
      <c r="Q2125" s="15">
        <v>0</v>
      </c>
      <c r="R2125" s="15">
        <v>0</v>
      </c>
      <c r="S2125" s="15">
        <v>780</v>
      </c>
      <c r="T2125" s="15">
        <v>25</v>
      </c>
      <c r="U2125" s="15">
        <v>0</v>
      </c>
      <c r="V2125" s="15">
        <v>0</v>
      </c>
      <c r="W2125" s="15">
        <v>805</v>
      </c>
      <c r="X2125" s="16">
        <v>0</v>
      </c>
      <c r="Y2125" s="16">
        <v>0</v>
      </c>
      <c r="Z2125" s="16">
        <v>0</v>
      </c>
      <c r="AA2125" s="16">
        <v>0</v>
      </c>
      <c r="AB2125" s="16">
        <v>0</v>
      </c>
      <c r="AC2125" s="16">
        <v>0</v>
      </c>
      <c r="AD2125" s="15">
        <v>0</v>
      </c>
      <c r="AE2125" s="15">
        <v>780</v>
      </c>
      <c r="AF2125" s="17">
        <v>0</v>
      </c>
      <c r="AG2125" s="17">
        <v>0</v>
      </c>
      <c r="AH2125" s="17">
        <v>0</v>
      </c>
      <c r="AI2125" s="17">
        <v>0</v>
      </c>
      <c r="AJ2125" s="17">
        <v>0</v>
      </c>
      <c r="AK2125" s="17">
        <v>0</v>
      </c>
      <c r="AL2125" s="18">
        <v>9</v>
      </c>
      <c r="AM2125" s="18">
        <v>9</v>
      </c>
      <c r="AN2125" s="35">
        <v>42844</v>
      </c>
      <c r="AO2125" s="35">
        <v>42838</v>
      </c>
      <c r="AP2125" s="23" t="s">
        <v>50</v>
      </c>
      <c r="AQ2125" s="36">
        <v>42841.916296296295</v>
      </c>
      <c r="AR2125" s="20" t="s">
        <v>51</v>
      </c>
      <c r="AS2125" s="25" t="s">
        <v>50</v>
      </c>
      <c r="AT2125" s="37">
        <v>42850.879733796297</v>
      </c>
      <c r="AU2125" s="21" t="s">
        <v>57</v>
      </c>
    </row>
    <row r="2126" spans="1:47" x14ac:dyDescent="0.2">
      <c r="A2126" s="4" t="s">
        <v>258</v>
      </c>
      <c r="B2126" s="14" t="s">
        <v>259</v>
      </c>
      <c r="C2126" s="34">
        <v>42842</v>
      </c>
      <c r="D2126" s="15">
        <v>26935</v>
      </c>
      <c r="E2126" s="15">
        <v>26835</v>
      </c>
      <c r="F2126" s="15">
        <v>0</v>
      </c>
      <c r="G2126" s="15">
        <v>0</v>
      </c>
      <c r="H2126" s="15">
        <v>0</v>
      </c>
      <c r="I2126" s="15">
        <v>100</v>
      </c>
      <c r="J2126" s="15">
        <v>354.42</v>
      </c>
      <c r="K2126" s="15">
        <v>0</v>
      </c>
      <c r="L2126" s="15">
        <v>400</v>
      </c>
      <c r="M2126" s="15">
        <v>785</v>
      </c>
      <c r="N2126" s="15">
        <v>0</v>
      </c>
      <c r="O2126" s="15">
        <v>26749.42</v>
      </c>
      <c r="P2126" s="15">
        <v>0</v>
      </c>
      <c r="Q2126" s="15">
        <v>0</v>
      </c>
      <c r="R2126" s="15">
        <v>1725</v>
      </c>
      <c r="S2126" s="15">
        <v>26835</v>
      </c>
      <c r="T2126" s="15">
        <v>1639.42</v>
      </c>
      <c r="U2126" s="15">
        <v>0</v>
      </c>
      <c r="V2126" s="15">
        <v>0</v>
      </c>
      <c r="W2126" s="15">
        <v>28474.42</v>
      </c>
      <c r="X2126" s="16">
        <v>0</v>
      </c>
      <c r="Y2126" s="16">
        <v>0</v>
      </c>
      <c r="Z2126" s="16">
        <v>0</v>
      </c>
      <c r="AA2126" s="16">
        <v>0</v>
      </c>
      <c r="AB2126" s="16">
        <v>0</v>
      </c>
      <c r="AC2126" s="16">
        <v>0</v>
      </c>
      <c r="AD2126" s="15">
        <v>0</v>
      </c>
      <c r="AE2126" s="15">
        <v>25210</v>
      </c>
      <c r="AF2126" s="17">
        <v>0</v>
      </c>
      <c r="AG2126" s="17">
        <v>0</v>
      </c>
      <c r="AH2126" s="17">
        <v>0</v>
      </c>
      <c r="AI2126" s="17">
        <v>0</v>
      </c>
      <c r="AJ2126" s="17">
        <v>0</v>
      </c>
      <c r="AK2126" s="17">
        <v>0</v>
      </c>
      <c r="AL2126" s="18">
        <v>364</v>
      </c>
      <c r="AM2126" s="18">
        <v>372</v>
      </c>
      <c r="AN2126" s="35">
        <v>42845</v>
      </c>
      <c r="AO2126" s="35">
        <v>42843</v>
      </c>
      <c r="AP2126" s="23" t="s">
        <v>50</v>
      </c>
      <c r="AQ2126" s="36">
        <v>42844.358206018522</v>
      </c>
      <c r="AR2126" s="20" t="s">
        <v>51</v>
      </c>
      <c r="AS2126" s="25" t="s">
        <v>50</v>
      </c>
      <c r="AT2126" s="37">
        <v>42850.879733796297</v>
      </c>
      <c r="AU2126" s="21" t="s">
        <v>57</v>
      </c>
    </row>
    <row r="2127" spans="1:47" x14ac:dyDescent="0.2">
      <c r="A2127" s="4" t="s">
        <v>258</v>
      </c>
      <c r="B2127" s="14" t="s">
        <v>259</v>
      </c>
      <c r="C2127" s="34">
        <v>42843</v>
      </c>
      <c r="D2127" s="15">
        <v>43905</v>
      </c>
      <c r="E2127" s="15">
        <v>43705</v>
      </c>
      <c r="F2127" s="15">
        <v>0</v>
      </c>
      <c r="G2127" s="15">
        <v>0</v>
      </c>
      <c r="H2127" s="15">
        <v>0</v>
      </c>
      <c r="I2127" s="15">
        <v>200</v>
      </c>
      <c r="J2127" s="15">
        <v>228.6</v>
      </c>
      <c r="K2127" s="15">
        <v>70</v>
      </c>
      <c r="L2127" s="15">
        <v>710</v>
      </c>
      <c r="M2127" s="15">
        <v>390</v>
      </c>
      <c r="N2127" s="15">
        <v>0</v>
      </c>
      <c r="O2127" s="15">
        <v>43836.800000000003</v>
      </c>
      <c r="P2127" s="15">
        <v>30</v>
      </c>
      <c r="Q2127" s="15">
        <v>140</v>
      </c>
      <c r="R2127" s="15">
        <v>1296.8</v>
      </c>
      <c r="S2127" s="15">
        <v>43705</v>
      </c>
      <c r="T2127" s="15">
        <v>1598.6</v>
      </c>
      <c r="U2127" s="15">
        <v>0</v>
      </c>
      <c r="V2127" s="15">
        <v>0</v>
      </c>
      <c r="W2127" s="15">
        <v>45303.6</v>
      </c>
      <c r="X2127" s="16">
        <v>0</v>
      </c>
      <c r="Y2127" s="16">
        <v>0</v>
      </c>
      <c r="Z2127" s="16">
        <v>0</v>
      </c>
      <c r="AA2127" s="16">
        <v>0</v>
      </c>
      <c r="AB2127" s="16">
        <v>0</v>
      </c>
      <c r="AC2127" s="16">
        <v>0</v>
      </c>
      <c r="AD2127" s="15">
        <v>0</v>
      </c>
      <c r="AE2127" s="15">
        <v>42438.2</v>
      </c>
      <c r="AF2127" s="17">
        <v>-1.33</v>
      </c>
      <c r="AG2127" s="17">
        <v>0.8</v>
      </c>
      <c r="AH2127" s="17">
        <v>0</v>
      </c>
      <c r="AI2127" s="17">
        <v>0</v>
      </c>
      <c r="AJ2127" s="17">
        <v>0</v>
      </c>
      <c r="AK2127" s="17">
        <v>0</v>
      </c>
      <c r="AL2127" s="18">
        <v>356</v>
      </c>
      <c r="AM2127" s="18">
        <v>418</v>
      </c>
      <c r="AN2127" s="35">
        <v>42846</v>
      </c>
      <c r="AO2127" s="35">
        <v>42844</v>
      </c>
      <c r="AP2127" s="23" t="s">
        <v>50</v>
      </c>
      <c r="AQ2127" s="36">
        <v>42845.419340277775</v>
      </c>
      <c r="AR2127" s="20" t="s">
        <v>51</v>
      </c>
      <c r="AS2127" s="25" t="s">
        <v>50</v>
      </c>
      <c r="AT2127" s="37">
        <v>42850.879733796297</v>
      </c>
      <c r="AU2127" s="21" t="s">
        <v>57</v>
      </c>
    </row>
    <row r="2128" spans="1:47" x14ac:dyDescent="0.2">
      <c r="A2128" s="4" t="s">
        <v>258</v>
      </c>
      <c r="B2128" s="14" t="s">
        <v>259</v>
      </c>
      <c r="C2128" s="34">
        <v>42844</v>
      </c>
      <c r="D2128" s="15">
        <v>38380</v>
      </c>
      <c r="E2128" s="15">
        <v>38280</v>
      </c>
      <c r="F2128" s="15">
        <v>0</v>
      </c>
      <c r="G2128" s="15">
        <v>0</v>
      </c>
      <c r="H2128" s="15">
        <v>0</v>
      </c>
      <c r="I2128" s="15">
        <v>100</v>
      </c>
      <c r="J2128" s="15">
        <v>578.52</v>
      </c>
      <c r="K2128" s="15">
        <v>0</v>
      </c>
      <c r="L2128" s="15">
        <v>305</v>
      </c>
      <c r="M2128" s="15">
        <v>260</v>
      </c>
      <c r="N2128" s="15">
        <v>0</v>
      </c>
      <c r="O2128" s="15">
        <v>36248.519999999997</v>
      </c>
      <c r="P2128" s="15">
        <v>80</v>
      </c>
      <c r="Q2128" s="15">
        <v>1920</v>
      </c>
      <c r="R2128" s="15">
        <v>1275</v>
      </c>
      <c r="S2128" s="15">
        <v>38280</v>
      </c>
      <c r="T2128" s="15">
        <v>1243.52</v>
      </c>
      <c r="U2128" s="15">
        <v>0</v>
      </c>
      <c r="V2128" s="15">
        <v>0</v>
      </c>
      <c r="W2128" s="15">
        <v>39523.519999999997</v>
      </c>
      <c r="X2128" s="16">
        <v>0</v>
      </c>
      <c r="Y2128" s="16">
        <v>0</v>
      </c>
      <c r="Z2128" s="16">
        <v>0</v>
      </c>
      <c r="AA2128" s="16">
        <v>0</v>
      </c>
      <c r="AB2128" s="16">
        <v>0</v>
      </c>
      <c r="AC2128" s="16">
        <v>0</v>
      </c>
      <c r="AD2128" s="15">
        <v>0</v>
      </c>
      <c r="AE2128" s="15">
        <v>35105</v>
      </c>
      <c r="AF2128" s="17">
        <v>-34.380000000000003</v>
      </c>
      <c r="AG2128" s="17">
        <v>0</v>
      </c>
      <c r="AH2128" s="17">
        <v>0</v>
      </c>
      <c r="AI2128" s="17">
        <v>0</v>
      </c>
      <c r="AJ2128" s="17">
        <v>0</v>
      </c>
      <c r="AK2128" s="17">
        <v>0</v>
      </c>
      <c r="AL2128" s="18">
        <v>337</v>
      </c>
      <c r="AM2128" s="18">
        <v>394</v>
      </c>
      <c r="AN2128" s="35">
        <v>42849</v>
      </c>
      <c r="AO2128" s="35">
        <v>42845</v>
      </c>
      <c r="AP2128" s="23" t="s">
        <v>50</v>
      </c>
      <c r="AQ2128" s="36">
        <v>42846.386793981481</v>
      </c>
      <c r="AR2128" s="20" t="s">
        <v>51</v>
      </c>
      <c r="AS2128" s="25" t="s">
        <v>50</v>
      </c>
      <c r="AT2128" s="37">
        <v>42850.879733796297</v>
      </c>
      <c r="AU2128" s="21" t="s">
        <v>57</v>
      </c>
    </row>
    <row r="2129" spans="1:47" x14ac:dyDescent="0.2">
      <c r="A2129" s="4" t="s">
        <v>258</v>
      </c>
      <c r="B2129" s="14" t="s">
        <v>259</v>
      </c>
      <c r="C2129" s="34">
        <v>42845</v>
      </c>
      <c r="D2129" s="15">
        <v>23995</v>
      </c>
      <c r="E2129" s="15">
        <v>23845</v>
      </c>
      <c r="F2129" s="15">
        <v>100</v>
      </c>
      <c r="G2129" s="15">
        <v>0</v>
      </c>
      <c r="H2129" s="15">
        <v>0</v>
      </c>
      <c r="I2129" s="15">
        <v>50</v>
      </c>
      <c r="J2129" s="15">
        <v>2240.6999999999998</v>
      </c>
      <c r="K2129" s="15">
        <v>0</v>
      </c>
      <c r="L2129" s="15">
        <v>445</v>
      </c>
      <c r="M2129" s="15">
        <v>820</v>
      </c>
      <c r="N2129" s="15">
        <v>0</v>
      </c>
      <c r="O2129" s="15">
        <v>24225.4</v>
      </c>
      <c r="P2129" s="15">
        <v>0</v>
      </c>
      <c r="Q2129" s="15">
        <v>690</v>
      </c>
      <c r="R2129" s="15">
        <v>2585.3000000000002</v>
      </c>
      <c r="S2129" s="15">
        <v>23845</v>
      </c>
      <c r="T2129" s="15">
        <v>3655.7</v>
      </c>
      <c r="U2129" s="15">
        <v>0</v>
      </c>
      <c r="V2129" s="15">
        <v>0</v>
      </c>
      <c r="W2129" s="15">
        <v>27500.7</v>
      </c>
      <c r="X2129" s="16">
        <v>0</v>
      </c>
      <c r="Y2129" s="16">
        <v>0</v>
      </c>
      <c r="Z2129" s="16">
        <v>0</v>
      </c>
      <c r="AA2129" s="16">
        <v>0</v>
      </c>
      <c r="AB2129" s="16">
        <v>0</v>
      </c>
      <c r="AC2129" s="16">
        <v>0</v>
      </c>
      <c r="AD2129" s="15">
        <v>0</v>
      </c>
      <c r="AE2129" s="15">
        <v>20719.7</v>
      </c>
      <c r="AF2129" s="17">
        <v>-8.76</v>
      </c>
      <c r="AG2129" s="17">
        <v>0.3</v>
      </c>
      <c r="AH2129" s="17">
        <v>0</v>
      </c>
      <c r="AI2129" s="17">
        <v>0</v>
      </c>
      <c r="AJ2129" s="17">
        <v>0</v>
      </c>
      <c r="AK2129" s="17">
        <v>0</v>
      </c>
      <c r="AL2129" s="18">
        <v>297</v>
      </c>
      <c r="AM2129" s="18">
        <v>310</v>
      </c>
      <c r="AN2129" s="35">
        <v>42850</v>
      </c>
      <c r="AO2129" s="35">
        <v>42846</v>
      </c>
      <c r="AP2129" s="23" t="s">
        <v>50</v>
      </c>
      <c r="AQ2129" s="36">
        <v>42848.851284722223</v>
      </c>
      <c r="AR2129" s="20" t="s">
        <v>51</v>
      </c>
      <c r="AS2129" s="25" t="s">
        <v>50</v>
      </c>
      <c r="AT2129" s="37">
        <v>42850.879733796297</v>
      </c>
      <c r="AU2129" s="21" t="s">
        <v>57</v>
      </c>
    </row>
    <row r="2130" spans="1:47" x14ac:dyDescent="0.2">
      <c r="A2130" s="4" t="s">
        <v>258</v>
      </c>
      <c r="B2130" s="14" t="s">
        <v>259</v>
      </c>
      <c r="C2130" s="34">
        <v>42846</v>
      </c>
      <c r="D2130" s="15">
        <v>29545</v>
      </c>
      <c r="E2130" s="15">
        <v>29245</v>
      </c>
      <c r="F2130" s="15">
        <v>0</v>
      </c>
      <c r="G2130" s="15">
        <v>0</v>
      </c>
      <c r="H2130" s="15">
        <v>0</v>
      </c>
      <c r="I2130" s="15">
        <v>300</v>
      </c>
      <c r="J2130" s="15">
        <v>492.6</v>
      </c>
      <c r="K2130" s="15">
        <v>0</v>
      </c>
      <c r="L2130" s="15">
        <v>475</v>
      </c>
      <c r="M2130" s="15">
        <v>135</v>
      </c>
      <c r="N2130" s="15">
        <v>0</v>
      </c>
      <c r="O2130" s="15">
        <v>27912</v>
      </c>
      <c r="P2130" s="15">
        <v>0</v>
      </c>
      <c r="Q2130" s="15">
        <v>1250</v>
      </c>
      <c r="R2130" s="15">
        <v>1485.6</v>
      </c>
      <c r="S2130" s="15">
        <v>29245</v>
      </c>
      <c r="T2130" s="15">
        <v>1402.6</v>
      </c>
      <c r="U2130" s="15">
        <v>0</v>
      </c>
      <c r="V2130" s="15">
        <v>0</v>
      </c>
      <c r="W2130" s="15">
        <v>30647.599999999999</v>
      </c>
      <c r="X2130" s="16">
        <v>0</v>
      </c>
      <c r="Y2130" s="16">
        <v>0</v>
      </c>
      <c r="Z2130" s="16">
        <v>0</v>
      </c>
      <c r="AA2130" s="16">
        <v>0</v>
      </c>
      <c r="AB2130" s="16">
        <v>0</v>
      </c>
      <c r="AC2130" s="16">
        <v>0</v>
      </c>
      <c r="AD2130" s="15">
        <v>0</v>
      </c>
      <c r="AE2130" s="15">
        <v>26809.4</v>
      </c>
      <c r="AF2130" s="17">
        <v>-17.96</v>
      </c>
      <c r="AG2130" s="17">
        <v>0.6</v>
      </c>
      <c r="AH2130" s="17">
        <v>0</v>
      </c>
      <c r="AI2130" s="17">
        <v>0</v>
      </c>
      <c r="AJ2130" s="17">
        <v>0</v>
      </c>
      <c r="AK2130" s="17">
        <v>0</v>
      </c>
      <c r="AL2130" s="18">
        <v>307</v>
      </c>
      <c r="AM2130" s="18">
        <v>330</v>
      </c>
      <c r="AN2130" s="35">
        <v>42851</v>
      </c>
      <c r="AO2130" s="35">
        <v>42847</v>
      </c>
      <c r="AP2130" s="23" t="s">
        <v>50</v>
      </c>
      <c r="AQ2130" s="36">
        <v>42849.744699074072</v>
      </c>
      <c r="AR2130" s="20" t="s">
        <v>71</v>
      </c>
      <c r="AS2130" s="25" t="s">
        <v>50</v>
      </c>
      <c r="AT2130" s="37">
        <v>42850.879733796297</v>
      </c>
      <c r="AU2130" s="21" t="s">
        <v>57</v>
      </c>
    </row>
    <row r="2131" spans="1:47" x14ac:dyDescent="0.2">
      <c r="A2131" s="4" t="s">
        <v>258</v>
      </c>
      <c r="B2131" s="14" t="s">
        <v>259</v>
      </c>
      <c r="C2131" s="34">
        <v>42847</v>
      </c>
      <c r="D2131" s="15">
        <v>20580</v>
      </c>
      <c r="E2131" s="15">
        <v>20530</v>
      </c>
      <c r="F2131" s="15">
        <v>0</v>
      </c>
      <c r="G2131" s="15">
        <v>0</v>
      </c>
      <c r="H2131" s="15">
        <v>0</v>
      </c>
      <c r="I2131" s="15">
        <v>50</v>
      </c>
      <c r="J2131" s="15">
        <v>1344.84</v>
      </c>
      <c r="K2131" s="15">
        <v>0</v>
      </c>
      <c r="L2131" s="15">
        <v>380</v>
      </c>
      <c r="M2131" s="15">
        <v>370</v>
      </c>
      <c r="N2131" s="15">
        <v>0</v>
      </c>
      <c r="O2131" s="15">
        <v>21289.84</v>
      </c>
      <c r="P2131" s="15">
        <v>115</v>
      </c>
      <c r="Q2131" s="15">
        <v>435</v>
      </c>
      <c r="R2131" s="15">
        <v>835</v>
      </c>
      <c r="S2131" s="15">
        <v>20530</v>
      </c>
      <c r="T2131" s="15">
        <v>2144.84</v>
      </c>
      <c r="U2131" s="15">
        <v>0</v>
      </c>
      <c r="V2131" s="15">
        <v>0</v>
      </c>
      <c r="W2131" s="15">
        <v>22674.84</v>
      </c>
      <c r="X2131" s="16">
        <v>0</v>
      </c>
      <c r="Y2131" s="16">
        <v>0</v>
      </c>
      <c r="Z2131" s="16">
        <v>0</v>
      </c>
      <c r="AA2131" s="16">
        <v>0</v>
      </c>
      <c r="AB2131" s="16">
        <v>0</v>
      </c>
      <c r="AC2131" s="16">
        <v>0</v>
      </c>
      <c r="AD2131" s="15">
        <v>0</v>
      </c>
      <c r="AE2131" s="15">
        <v>19195</v>
      </c>
      <c r="AF2131" s="17">
        <v>-10.01</v>
      </c>
      <c r="AG2131" s="17">
        <v>0</v>
      </c>
      <c r="AH2131" s="17">
        <v>0</v>
      </c>
      <c r="AI2131" s="17">
        <v>0</v>
      </c>
      <c r="AJ2131" s="17">
        <v>0</v>
      </c>
      <c r="AK2131" s="17">
        <v>0</v>
      </c>
      <c r="AL2131" s="18">
        <v>256</v>
      </c>
      <c r="AM2131" s="18">
        <v>260</v>
      </c>
      <c r="AN2131" s="35">
        <v>42851</v>
      </c>
      <c r="AO2131" s="35">
        <v>42849</v>
      </c>
      <c r="AP2131" s="23" t="s">
        <v>50</v>
      </c>
      <c r="AQ2131" s="36">
        <v>42850.427939814814</v>
      </c>
      <c r="AR2131" s="20" t="s">
        <v>51</v>
      </c>
      <c r="AS2131" s="25" t="s">
        <v>50</v>
      </c>
      <c r="AT2131" s="37">
        <v>42850.879733796297</v>
      </c>
      <c r="AU2131" s="21" t="s">
        <v>57</v>
      </c>
    </row>
    <row r="2132" spans="1:47" x14ac:dyDescent="0.2">
      <c r="A2132" s="4" t="s">
        <v>258</v>
      </c>
      <c r="B2132" s="14" t="s">
        <v>259</v>
      </c>
      <c r="C2132" s="34">
        <v>42849</v>
      </c>
      <c r="D2132" s="15">
        <v>46770</v>
      </c>
      <c r="E2132" s="15">
        <v>46470</v>
      </c>
      <c r="F2132" s="15">
        <v>0</v>
      </c>
      <c r="G2132" s="15">
        <v>0</v>
      </c>
      <c r="H2132" s="15">
        <v>0</v>
      </c>
      <c r="I2132" s="15">
        <v>300</v>
      </c>
      <c r="J2132" s="15">
        <v>8339.07</v>
      </c>
      <c r="K2132" s="15">
        <v>0</v>
      </c>
      <c r="L2132" s="15">
        <v>385</v>
      </c>
      <c r="M2132" s="15">
        <v>375</v>
      </c>
      <c r="N2132" s="15">
        <v>0</v>
      </c>
      <c r="O2132" s="15">
        <v>50699.47</v>
      </c>
      <c r="P2132" s="15">
        <v>280</v>
      </c>
      <c r="Q2132" s="15">
        <v>485</v>
      </c>
      <c r="R2132" s="15">
        <v>4404.6000000000004</v>
      </c>
      <c r="S2132" s="15">
        <v>46470</v>
      </c>
      <c r="T2132" s="15">
        <v>9399.07</v>
      </c>
      <c r="U2132" s="15">
        <v>0</v>
      </c>
      <c r="V2132" s="15">
        <v>0</v>
      </c>
      <c r="W2132" s="15">
        <v>55869.07</v>
      </c>
      <c r="X2132" s="16">
        <v>0</v>
      </c>
      <c r="Y2132" s="16">
        <v>0</v>
      </c>
      <c r="Z2132" s="16">
        <v>0</v>
      </c>
      <c r="AA2132" s="16">
        <v>0</v>
      </c>
      <c r="AB2132" s="16">
        <v>0</v>
      </c>
      <c r="AC2132" s="16">
        <v>0</v>
      </c>
      <c r="AD2132" s="15">
        <v>0</v>
      </c>
      <c r="AE2132" s="15">
        <v>41600.400000000001</v>
      </c>
      <c r="AF2132" s="17">
        <v>-12</v>
      </c>
      <c r="AG2132" s="17">
        <v>0.6</v>
      </c>
      <c r="AH2132" s="17">
        <v>0</v>
      </c>
      <c r="AI2132" s="17">
        <v>0</v>
      </c>
      <c r="AJ2132" s="17">
        <v>0</v>
      </c>
      <c r="AK2132" s="17">
        <v>0</v>
      </c>
      <c r="AL2132" s="18">
        <v>558</v>
      </c>
      <c r="AM2132" s="18">
        <v>596</v>
      </c>
      <c r="AN2132" s="35">
        <v>42852</v>
      </c>
      <c r="AO2132" s="35">
        <v>42850</v>
      </c>
      <c r="AP2132" s="23" t="s">
        <v>50</v>
      </c>
      <c r="AQ2132" s="36">
        <v>42851.418275462966</v>
      </c>
      <c r="AR2132" s="20" t="s">
        <v>71</v>
      </c>
      <c r="AS2132" s="25" t="s">
        <v>50</v>
      </c>
      <c r="AT2132" s="37">
        <v>42851.483703703707</v>
      </c>
      <c r="AU2132" s="21" t="s">
        <v>51</v>
      </c>
    </row>
    <row r="2133" spans="1:47" x14ac:dyDescent="0.2">
      <c r="A2133" s="4" t="s">
        <v>258</v>
      </c>
      <c r="B2133" s="14" t="s">
        <v>259</v>
      </c>
      <c r="C2133" s="34">
        <v>42850</v>
      </c>
      <c r="D2133" s="15">
        <v>31590</v>
      </c>
      <c r="E2133" s="15">
        <v>31540</v>
      </c>
      <c r="F2133" s="15">
        <v>0</v>
      </c>
      <c r="G2133" s="15">
        <v>0</v>
      </c>
      <c r="H2133" s="15">
        <v>0</v>
      </c>
      <c r="I2133" s="15">
        <v>50</v>
      </c>
      <c r="J2133" s="15">
        <v>1332.81</v>
      </c>
      <c r="K2133" s="15">
        <v>0</v>
      </c>
      <c r="L2133" s="15">
        <v>290</v>
      </c>
      <c r="M2133" s="15">
        <v>280</v>
      </c>
      <c r="N2133" s="15">
        <v>100</v>
      </c>
      <c r="O2133" s="15">
        <v>29935.31</v>
      </c>
      <c r="P2133" s="15">
        <v>30</v>
      </c>
      <c r="Q2133" s="15">
        <v>1310</v>
      </c>
      <c r="R2133" s="15">
        <v>2317.5</v>
      </c>
      <c r="S2133" s="15">
        <v>31540</v>
      </c>
      <c r="T2133" s="15">
        <v>2052.81</v>
      </c>
      <c r="U2133" s="15">
        <v>0</v>
      </c>
      <c r="V2133" s="15">
        <v>0</v>
      </c>
      <c r="W2133" s="15">
        <v>33492.81</v>
      </c>
      <c r="X2133" s="16">
        <v>0</v>
      </c>
      <c r="Y2133" s="16">
        <v>0</v>
      </c>
      <c r="Z2133" s="16">
        <v>0</v>
      </c>
      <c r="AA2133" s="16">
        <v>0</v>
      </c>
      <c r="AB2133" s="16">
        <v>0</v>
      </c>
      <c r="AC2133" s="16">
        <v>0</v>
      </c>
      <c r="AD2133" s="15">
        <v>0</v>
      </c>
      <c r="AE2133" s="15">
        <v>28032.5</v>
      </c>
      <c r="AF2133" s="17">
        <v>-147.16</v>
      </c>
      <c r="AG2133" s="17">
        <v>-0.5</v>
      </c>
      <c r="AH2133" s="17">
        <v>0</v>
      </c>
      <c r="AI2133" s="17">
        <v>0</v>
      </c>
      <c r="AJ2133" s="17">
        <v>0</v>
      </c>
      <c r="AK2133" s="17">
        <v>0</v>
      </c>
      <c r="AL2133" s="18">
        <v>357</v>
      </c>
      <c r="AM2133" s="18">
        <v>369</v>
      </c>
      <c r="AN2133" s="35">
        <v>42853</v>
      </c>
      <c r="AO2133" s="35">
        <v>42851</v>
      </c>
      <c r="AP2133" s="23" t="s">
        <v>50</v>
      </c>
      <c r="AQ2133" s="36">
        <v>42851.793043981481</v>
      </c>
      <c r="AR2133" s="20" t="s">
        <v>71</v>
      </c>
      <c r="AS2133" s="25" t="s">
        <v>50</v>
      </c>
      <c r="AT2133" s="37">
        <v>42852.415972222225</v>
      </c>
      <c r="AU2133" s="21" t="s">
        <v>51</v>
      </c>
    </row>
    <row r="2134" spans="1:47" x14ac:dyDescent="0.2">
      <c r="A2134" s="4" t="s">
        <v>258</v>
      </c>
      <c r="B2134" s="14" t="s">
        <v>259</v>
      </c>
      <c r="C2134" s="34">
        <v>42851</v>
      </c>
      <c r="D2134" s="15">
        <v>27685</v>
      </c>
      <c r="E2134" s="15">
        <v>27535</v>
      </c>
      <c r="F2134" s="15">
        <v>0</v>
      </c>
      <c r="G2134" s="15">
        <v>0</v>
      </c>
      <c r="H2134" s="15">
        <v>0</v>
      </c>
      <c r="I2134" s="15">
        <v>150</v>
      </c>
      <c r="J2134" s="15">
        <v>1793.28</v>
      </c>
      <c r="K2134" s="15">
        <v>0</v>
      </c>
      <c r="L2134" s="15">
        <v>275</v>
      </c>
      <c r="M2134" s="15">
        <v>230</v>
      </c>
      <c r="N2134" s="15">
        <v>0</v>
      </c>
      <c r="O2134" s="15">
        <v>26144.38</v>
      </c>
      <c r="P2134" s="15">
        <v>85</v>
      </c>
      <c r="Q2134" s="15">
        <v>2650</v>
      </c>
      <c r="R2134" s="15">
        <v>1103.9000000000001</v>
      </c>
      <c r="S2134" s="15">
        <v>27535</v>
      </c>
      <c r="T2134" s="15">
        <v>2448.2800000000002</v>
      </c>
      <c r="U2134" s="15">
        <v>0</v>
      </c>
      <c r="V2134" s="15">
        <v>0</v>
      </c>
      <c r="W2134" s="15">
        <v>29983.279999999999</v>
      </c>
      <c r="X2134" s="16">
        <v>0</v>
      </c>
      <c r="Y2134" s="16">
        <v>0</v>
      </c>
      <c r="Z2134" s="16">
        <v>0</v>
      </c>
      <c r="AA2134" s="16">
        <v>0</v>
      </c>
      <c r="AB2134" s="16">
        <v>0</v>
      </c>
      <c r="AC2134" s="16">
        <v>0</v>
      </c>
      <c r="AD2134" s="15">
        <v>0</v>
      </c>
      <c r="AE2134" s="15">
        <v>23846.1</v>
      </c>
      <c r="AF2134" s="17">
        <v>-54.3</v>
      </c>
      <c r="AG2134" s="17">
        <v>0.9</v>
      </c>
      <c r="AH2134" s="17">
        <v>0</v>
      </c>
      <c r="AI2134" s="17">
        <v>0</v>
      </c>
      <c r="AJ2134" s="17">
        <v>0</v>
      </c>
      <c r="AK2134" s="17">
        <v>0</v>
      </c>
      <c r="AL2134" s="18">
        <v>324</v>
      </c>
      <c r="AM2134" s="18">
        <v>336</v>
      </c>
      <c r="AN2134" s="35">
        <v>42857</v>
      </c>
      <c r="AO2134" s="35">
        <v>42852</v>
      </c>
      <c r="AP2134" s="23" t="s">
        <v>50</v>
      </c>
      <c r="AQ2134" s="36">
        <v>42852.805069444446</v>
      </c>
      <c r="AR2134" s="20" t="s">
        <v>71</v>
      </c>
      <c r="AS2134" s="25" t="s">
        <v>50</v>
      </c>
      <c r="AT2134" s="37">
        <v>42853.463414351849</v>
      </c>
      <c r="AU2134" s="21" t="s">
        <v>51</v>
      </c>
    </row>
    <row r="2135" spans="1:47" x14ac:dyDescent="0.2">
      <c r="A2135" s="4" t="s">
        <v>258</v>
      </c>
      <c r="B2135" s="14" t="s">
        <v>259</v>
      </c>
      <c r="C2135" s="34">
        <v>42852</v>
      </c>
      <c r="D2135" s="15">
        <v>32300</v>
      </c>
      <c r="E2135" s="15">
        <v>32150</v>
      </c>
      <c r="F2135" s="15">
        <v>0</v>
      </c>
      <c r="G2135" s="15">
        <v>0</v>
      </c>
      <c r="H2135" s="15">
        <v>0</v>
      </c>
      <c r="I2135" s="15">
        <v>150</v>
      </c>
      <c r="J2135" s="15">
        <v>3143.4</v>
      </c>
      <c r="K2135" s="15">
        <v>0</v>
      </c>
      <c r="L2135" s="15">
        <v>555</v>
      </c>
      <c r="M2135" s="15">
        <v>125</v>
      </c>
      <c r="N2135" s="15">
        <v>0</v>
      </c>
      <c r="O2135" s="15">
        <v>34088.400000000001</v>
      </c>
      <c r="P2135" s="15">
        <v>75</v>
      </c>
      <c r="Q2135" s="15">
        <v>1150</v>
      </c>
      <c r="R2135" s="15">
        <v>810</v>
      </c>
      <c r="S2135" s="15">
        <v>32150</v>
      </c>
      <c r="T2135" s="15">
        <v>3973.4</v>
      </c>
      <c r="U2135" s="15">
        <v>0</v>
      </c>
      <c r="V2135" s="15">
        <v>0</v>
      </c>
      <c r="W2135" s="15">
        <v>36123.4</v>
      </c>
      <c r="X2135" s="16">
        <v>0</v>
      </c>
      <c r="Y2135" s="16">
        <v>0</v>
      </c>
      <c r="Z2135" s="16">
        <v>0</v>
      </c>
      <c r="AA2135" s="16">
        <v>0</v>
      </c>
      <c r="AB2135" s="16">
        <v>0</v>
      </c>
      <c r="AC2135" s="16">
        <v>0</v>
      </c>
      <c r="AD2135" s="15">
        <v>0</v>
      </c>
      <c r="AE2135" s="15">
        <v>30265</v>
      </c>
      <c r="AF2135" s="17">
        <v>-22.2</v>
      </c>
      <c r="AG2135" s="17">
        <v>0</v>
      </c>
      <c r="AH2135" s="17">
        <v>0</v>
      </c>
      <c r="AI2135" s="17">
        <v>0</v>
      </c>
      <c r="AJ2135" s="17">
        <v>0</v>
      </c>
      <c r="AK2135" s="17">
        <v>0</v>
      </c>
      <c r="AL2135" s="18">
        <v>330</v>
      </c>
      <c r="AM2135" s="18">
        <v>353</v>
      </c>
      <c r="AN2135" s="35">
        <v>42858</v>
      </c>
      <c r="AO2135" s="35">
        <v>42853</v>
      </c>
      <c r="AP2135" s="23" t="s">
        <v>50</v>
      </c>
      <c r="AQ2135" s="36">
        <v>42855.850162037037</v>
      </c>
      <c r="AR2135" s="20" t="s">
        <v>51</v>
      </c>
      <c r="AS2135" s="25" t="s">
        <v>50</v>
      </c>
      <c r="AT2135" s="37">
        <v>42857.468946759262</v>
      </c>
      <c r="AU2135" s="21" t="s">
        <v>51</v>
      </c>
    </row>
    <row r="2136" spans="1:47" x14ac:dyDescent="0.2">
      <c r="A2136" s="4" t="s">
        <v>258</v>
      </c>
      <c r="B2136" s="14" t="s">
        <v>259</v>
      </c>
      <c r="C2136" s="34">
        <v>42853</v>
      </c>
      <c r="D2136" s="15">
        <v>27115</v>
      </c>
      <c r="E2136" s="15">
        <v>27065</v>
      </c>
      <c r="F2136" s="15">
        <v>0</v>
      </c>
      <c r="G2136" s="15">
        <v>0</v>
      </c>
      <c r="H2136" s="15">
        <v>0</v>
      </c>
      <c r="I2136" s="15">
        <v>50</v>
      </c>
      <c r="J2136" s="15">
        <v>1820.79</v>
      </c>
      <c r="K2136" s="15">
        <v>0</v>
      </c>
      <c r="L2136" s="15">
        <v>390</v>
      </c>
      <c r="M2136" s="15">
        <v>95</v>
      </c>
      <c r="N2136" s="15">
        <v>0</v>
      </c>
      <c r="O2136" s="15">
        <v>27040.79</v>
      </c>
      <c r="P2136" s="15">
        <v>0</v>
      </c>
      <c r="Q2136" s="15">
        <v>1280</v>
      </c>
      <c r="R2136" s="15">
        <v>1100</v>
      </c>
      <c r="S2136" s="15">
        <v>27065</v>
      </c>
      <c r="T2136" s="15">
        <v>2355.79</v>
      </c>
      <c r="U2136" s="15">
        <v>0</v>
      </c>
      <c r="V2136" s="15">
        <v>0</v>
      </c>
      <c r="W2136" s="15">
        <v>29420.79</v>
      </c>
      <c r="X2136" s="16">
        <v>0</v>
      </c>
      <c r="Y2136" s="16">
        <v>0</v>
      </c>
      <c r="Z2136" s="16">
        <v>0</v>
      </c>
      <c r="AA2136" s="16">
        <v>0</v>
      </c>
      <c r="AB2136" s="16">
        <v>0</v>
      </c>
      <c r="AC2136" s="16">
        <v>0</v>
      </c>
      <c r="AD2136" s="15">
        <v>0</v>
      </c>
      <c r="AE2136" s="15">
        <v>24735</v>
      </c>
      <c r="AF2136" s="17">
        <v>-29.43</v>
      </c>
      <c r="AG2136" s="17">
        <v>0</v>
      </c>
      <c r="AH2136" s="17">
        <v>0</v>
      </c>
      <c r="AI2136" s="17">
        <v>0</v>
      </c>
      <c r="AJ2136" s="17">
        <v>0</v>
      </c>
      <c r="AK2136" s="17">
        <v>0</v>
      </c>
      <c r="AL2136" s="18">
        <v>327</v>
      </c>
      <c r="AM2136" s="18">
        <v>339</v>
      </c>
      <c r="AN2136" s="35">
        <v>42859</v>
      </c>
      <c r="AO2136" s="35">
        <v>42854</v>
      </c>
      <c r="AP2136" s="23" t="s">
        <v>50</v>
      </c>
      <c r="AQ2136" s="36">
        <v>42857.664849537039</v>
      </c>
      <c r="AR2136" s="20" t="s">
        <v>71</v>
      </c>
      <c r="AS2136" s="25" t="s">
        <v>50</v>
      </c>
      <c r="AT2136" s="37">
        <v>42857.881099537037</v>
      </c>
      <c r="AU2136" s="21" t="s">
        <v>51</v>
      </c>
    </row>
    <row r="2137" spans="1:47" x14ac:dyDescent="0.2">
      <c r="A2137" s="4" t="s">
        <v>258</v>
      </c>
      <c r="B2137" s="14" t="s">
        <v>259</v>
      </c>
      <c r="C2137" s="34">
        <v>42854</v>
      </c>
      <c r="D2137" s="15">
        <v>14930</v>
      </c>
      <c r="E2137" s="15">
        <v>14830</v>
      </c>
      <c r="F2137" s="15">
        <v>0</v>
      </c>
      <c r="G2137" s="15">
        <v>0</v>
      </c>
      <c r="H2137" s="15">
        <v>0</v>
      </c>
      <c r="I2137" s="15">
        <v>100</v>
      </c>
      <c r="J2137" s="15">
        <v>1016.01</v>
      </c>
      <c r="K2137" s="15">
        <v>0</v>
      </c>
      <c r="L2137" s="15">
        <v>380</v>
      </c>
      <c r="M2137" s="15">
        <v>360</v>
      </c>
      <c r="N2137" s="15">
        <v>0</v>
      </c>
      <c r="O2137" s="15">
        <v>14271.01</v>
      </c>
      <c r="P2137" s="15">
        <v>240</v>
      </c>
      <c r="Q2137" s="15">
        <v>1845</v>
      </c>
      <c r="R2137" s="15">
        <v>330</v>
      </c>
      <c r="S2137" s="15">
        <v>14830</v>
      </c>
      <c r="T2137" s="15">
        <v>1856.01</v>
      </c>
      <c r="U2137" s="15">
        <v>0</v>
      </c>
      <c r="V2137" s="15">
        <v>0</v>
      </c>
      <c r="W2137" s="15">
        <v>16686.009999999998</v>
      </c>
      <c r="X2137" s="16">
        <v>0</v>
      </c>
      <c r="Y2137" s="16">
        <v>0</v>
      </c>
      <c r="Z2137" s="16">
        <v>0</v>
      </c>
      <c r="AA2137" s="16">
        <v>0</v>
      </c>
      <c r="AB2137" s="16">
        <v>0</v>
      </c>
      <c r="AC2137" s="16">
        <v>0</v>
      </c>
      <c r="AD2137" s="15">
        <v>0</v>
      </c>
      <c r="AE2137" s="15">
        <v>12515</v>
      </c>
      <c r="AF2137" s="17">
        <v>0</v>
      </c>
      <c r="AG2137" s="17">
        <v>0</v>
      </c>
      <c r="AH2137" s="17">
        <v>0</v>
      </c>
      <c r="AI2137" s="17">
        <v>-2085</v>
      </c>
      <c r="AJ2137" s="17">
        <v>0</v>
      </c>
      <c r="AK2137" s="17">
        <v>0</v>
      </c>
      <c r="AL2137" s="18">
        <v>191</v>
      </c>
      <c r="AM2137" s="18">
        <v>193</v>
      </c>
      <c r="AN2137" s="35">
        <v>42859</v>
      </c>
      <c r="AO2137" s="35">
        <v>42857</v>
      </c>
      <c r="AP2137" s="23" t="s">
        <v>50</v>
      </c>
      <c r="AQ2137" s="36">
        <v>42857.836064814815</v>
      </c>
      <c r="AR2137" s="20" t="s">
        <v>71</v>
      </c>
      <c r="AS2137" s="25" t="s">
        <v>50</v>
      </c>
      <c r="AT2137" s="37">
        <v>42857.881099537037</v>
      </c>
      <c r="AU2137" s="21" t="s">
        <v>51</v>
      </c>
    </row>
    <row r="2138" spans="1:47" x14ac:dyDescent="0.2">
      <c r="A2138" s="4" t="s">
        <v>260</v>
      </c>
      <c r="B2138" s="14" t="s">
        <v>261</v>
      </c>
      <c r="C2138" s="34">
        <v>42842</v>
      </c>
      <c r="D2138" s="15">
        <v>725</v>
      </c>
      <c r="E2138" s="15">
        <v>725</v>
      </c>
      <c r="F2138" s="15">
        <v>0</v>
      </c>
      <c r="G2138" s="15">
        <v>0</v>
      </c>
      <c r="H2138" s="15">
        <v>0</v>
      </c>
      <c r="I2138" s="15">
        <v>0</v>
      </c>
      <c r="J2138" s="15">
        <v>0</v>
      </c>
      <c r="K2138" s="15">
        <v>0</v>
      </c>
      <c r="L2138" s="15">
        <v>25</v>
      </c>
      <c r="M2138" s="15">
        <v>0</v>
      </c>
      <c r="N2138" s="15">
        <v>0</v>
      </c>
      <c r="O2138" s="15">
        <v>675</v>
      </c>
      <c r="P2138" s="15">
        <v>0</v>
      </c>
      <c r="Q2138" s="15">
        <v>0</v>
      </c>
      <c r="R2138" s="15">
        <v>75</v>
      </c>
      <c r="S2138" s="15">
        <v>725</v>
      </c>
      <c r="T2138" s="15">
        <v>25</v>
      </c>
      <c r="U2138" s="15">
        <v>0</v>
      </c>
      <c r="V2138" s="15">
        <v>0</v>
      </c>
      <c r="W2138" s="15">
        <v>750</v>
      </c>
      <c r="X2138" s="16">
        <v>0</v>
      </c>
      <c r="Y2138" s="16">
        <v>0</v>
      </c>
      <c r="Z2138" s="16">
        <v>0</v>
      </c>
      <c r="AA2138" s="16">
        <v>0</v>
      </c>
      <c r="AB2138" s="16">
        <v>0</v>
      </c>
      <c r="AC2138" s="16">
        <v>0</v>
      </c>
      <c r="AD2138" s="15">
        <v>0</v>
      </c>
      <c r="AE2138" s="15">
        <v>650</v>
      </c>
      <c r="AF2138" s="17">
        <v>0</v>
      </c>
      <c r="AG2138" s="17">
        <v>0</v>
      </c>
      <c r="AH2138" s="17">
        <v>0</v>
      </c>
      <c r="AI2138" s="17">
        <v>0</v>
      </c>
      <c r="AJ2138" s="17">
        <v>0</v>
      </c>
      <c r="AK2138" s="17">
        <v>0</v>
      </c>
      <c r="AL2138" s="18">
        <v>13</v>
      </c>
      <c r="AM2138" s="18">
        <v>13</v>
      </c>
      <c r="AN2138" s="35">
        <v>42845</v>
      </c>
      <c r="AO2138" s="35">
        <v>42843</v>
      </c>
      <c r="AP2138" s="23" t="s">
        <v>50</v>
      </c>
      <c r="AQ2138" s="36">
        <v>42844.358564814815</v>
      </c>
      <c r="AR2138" s="20" t="s">
        <v>51</v>
      </c>
      <c r="AS2138" s="25" t="s">
        <v>50</v>
      </c>
      <c r="AT2138" s="37">
        <v>42850.879733796297</v>
      </c>
      <c r="AU2138" s="21" t="s">
        <v>57</v>
      </c>
    </row>
    <row r="2139" spans="1:47" x14ac:dyDescent="0.2">
      <c r="A2139" s="4" t="s">
        <v>260</v>
      </c>
      <c r="B2139" s="14" t="s">
        <v>261</v>
      </c>
      <c r="C2139" s="34">
        <v>42843</v>
      </c>
      <c r="D2139" s="15">
        <v>4965</v>
      </c>
      <c r="E2139" s="15">
        <v>4915</v>
      </c>
      <c r="F2139" s="15">
        <v>0</v>
      </c>
      <c r="G2139" s="15">
        <v>0</v>
      </c>
      <c r="H2139" s="15">
        <v>0</v>
      </c>
      <c r="I2139" s="15">
        <v>50</v>
      </c>
      <c r="J2139" s="15">
        <v>43.8</v>
      </c>
      <c r="K2139" s="15">
        <v>0</v>
      </c>
      <c r="L2139" s="15">
        <v>110</v>
      </c>
      <c r="M2139" s="15">
        <v>35</v>
      </c>
      <c r="N2139" s="15">
        <v>0</v>
      </c>
      <c r="O2139" s="15">
        <v>4953.8</v>
      </c>
      <c r="P2139" s="15">
        <v>0</v>
      </c>
      <c r="Q2139" s="15">
        <v>0</v>
      </c>
      <c r="R2139" s="15">
        <v>200</v>
      </c>
      <c r="S2139" s="15">
        <v>4915</v>
      </c>
      <c r="T2139" s="15">
        <v>238.8</v>
      </c>
      <c r="U2139" s="15">
        <v>0</v>
      </c>
      <c r="V2139" s="15">
        <v>0</v>
      </c>
      <c r="W2139" s="15">
        <v>5153.8</v>
      </c>
      <c r="X2139" s="16">
        <v>0</v>
      </c>
      <c r="Y2139" s="16">
        <v>0</v>
      </c>
      <c r="Z2139" s="16">
        <v>0</v>
      </c>
      <c r="AA2139" s="16">
        <v>0</v>
      </c>
      <c r="AB2139" s="16">
        <v>0</v>
      </c>
      <c r="AC2139" s="16">
        <v>0</v>
      </c>
      <c r="AD2139" s="15">
        <v>0</v>
      </c>
      <c r="AE2139" s="15">
        <v>4765</v>
      </c>
      <c r="AF2139" s="17">
        <v>0</v>
      </c>
      <c r="AG2139" s="17">
        <v>0</v>
      </c>
      <c r="AH2139" s="17">
        <v>0</v>
      </c>
      <c r="AI2139" s="17">
        <v>0</v>
      </c>
      <c r="AJ2139" s="17">
        <v>0</v>
      </c>
      <c r="AK2139" s="17">
        <v>0</v>
      </c>
      <c r="AL2139" s="18">
        <v>73</v>
      </c>
      <c r="AM2139" s="18">
        <v>74</v>
      </c>
      <c r="AN2139" s="35">
        <v>42846</v>
      </c>
      <c r="AO2139" s="35">
        <v>42844</v>
      </c>
      <c r="AP2139" s="23" t="s">
        <v>50</v>
      </c>
      <c r="AQ2139" s="36">
        <v>42845.419849537036</v>
      </c>
      <c r="AR2139" s="20" t="s">
        <v>51</v>
      </c>
      <c r="AS2139" s="25" t="s">
        <v>50</v>
      </c>
      <c r="AT2139" s="37">
        <v>42850.879733796297</v>
      </c>
      <c r="AU2139" s="21" t="s">
        <v>57</v>
      </c>
    </row>
    <row r="2140" spans="1:47" x14ac:dyDescent="0.2">
      <c r="A2140" s="4" t="s">
        <v>260</v>
      </c>
      <c r="B2140" s="14" t="s">
        <v>261</v>
      </c>
      <c r="C2140" s="34">
        <v>42844</v>
      </c>
      <c r="D2140" s="15">
        <v>7285</v>
      </c>
      <c r="E2140" s="15">
        <v>7185</v>
      </c>
      <c r="F2140" s="15">
        <v>0</v>
      </c>
      <c r="G2140" s="15">
        <v>0</v>
      </c>
      <c r="H2140" s="15">
        <v>0</v>
      </c>
      <c r="I2140" s="15">
        <v>100</v>
      </c>
      <c r="J2140" s="15">
        <v>0</v>
      </c>
      <c r="K2140" s="15">
        <v>0</v>
      </c>
      <c r="L2140" s="15">
        <v>15</v>
      </c>
      <c r="M2140" s="15">
        <v>0</v>
      </c>
      <c r="N2140" s="15">
        <v>0</v>
      </c>
      <c r="O2140" s="15">
        <v>7300</v>
      </c>
      <c r="P2140" s="15">
        <v>0</v>
      </c>
      <c r="Q2140" s="15">
        <v>0</v>
      </c>
      <c r="R2140" s="15">
        <v>0</v>
      </c>
      <c r="S2140" s="15">
        <v>7185</v>
      </c>
      <c r="T2140" s="15">
        <v>115</v>
      </c>
      <c r="U2140" s="15">
        <v>0</v>
      </c>
      <c r="V2140" s="15">
        <v>0</v>
      </c>
      <c r="W2140" s="15">
        <v>7300</v>
      </c>
      <c r="X2140" s="16">
        <v>0</v>
      </c>
      <c r="Y2140" s="16">
        <v>0</v>
      </c>
      <c r="Z2140" s="16">
        <v>0</v>
      </c>
      <c r="AA2140" s="16">
        <v>0</v>
      </c>
      <c r="AB2140" s="16">
        <v>0</v>
      </c>
      <c r="AC2140" s="16">
        <v>0</v>
      </c>
      <c r="AD2140" s="15">
        <v>0</v>
      </c>
      <c r="AE2140" s="15">
        <v>7285</v>
      </c>
      <c r="AF2140" s="17">
        <v>0</v>
      </c>
      <c r="AG2140" s="17">
        <v>0</v>
      </c>
      <c r="AH2140" s="17">
        <v>0</v>
      </c>
      <c r="AI2140" s="17">
        <v>0</v>
      </c>
      <c r="AJ2140" s="17">
        <v>0</v>
      </c>
      <c r="AK2140" s="17">
        <v>0</v>
      </c>
      <c r="AL2140" s="18">
        <v>68</v>
      </c>
      <c r="AM2140" s="18">
        <v>72</v>
      </c>
      <c r="AN2140" s="35">
        <v>42849</v>
      </c>
      <c r="AO2140" s="35">
        <v>42845</v>
      </c>
      <c r="AP2140" s="23" t="s">
        <v>50</v>
      </c>
      <c r="AQ2140" s="36">
        <v>42846.387083333335</v>
      </c>
      <c r="AR2140" s="20" t="s">
        <v>51</v>
      </c>
      <c r="AS2140" s="25" t="s">
        <v>50</v>
      </c>
      <c r="AT2140" s="37">
        <v>42850.879733796297</v>
      </c>
      <c r="AU2140" s="21" t="s">
        <v>57</v>
      </c>
    </row>
    <row r="2141" spans="1:47" x14ac:dyDescent="0.2">
      <c r="A2141" s="4" t="s">
        <v>260</v>
      </c>
      <c r="B2141" s="14" t="s">
        <v>261</v>
      </c>
      <c r="C2141" s="34">
        <v>42845</v>
      </c>
      <c r="D2141" s="15">
        <v>18240</v>
      </c>
      <c r="E2141" s="15">
        <v>18090</v>
      </c>
      <c r="F2141" s="15">
        <v>0</v>
      </c>
      <c r="G2141" s="15">
        <v>0</v>
      </c>
      <c r="H2141" s="15">
        <v>0</v>
      </c>
      <c r="I2141" s="15">
        <v>150</v>
      </c>
      <c r="J2141" s="15">
        <v>178.5</v>
      </c>
      <c r="K2141" s="15">
        <v>0</v>
      </c>
      <c r="L2141" s="15">
        <v>50</v>
      </c>
      <c r="M2141" s="15">
        <v>40</v>
      </c>
      <c r="N2141" s="15">
        <v>0</v>
      </c>
      <c r="O2141" s="15">
        <v>17958</v>
      </c>
      <c r="P2141" s="15">
        <v>0</v>
      </c>
      <c r="Q2141" s="15">
        <v>0</v>
      </c>
      <c r="R2141" s="15">
        <v>550.5</v>
      </c>
      <c r="S2141" s="15">
        <v>18090</v>
      </c>
      <c r="T2141" s="15">
        <v>418.5</v>
      </c>
      <c r="U2141" s="15">
        <v>0</v>
      </c>
      <c r="V2141" s="15">
        <v>0</v>
      </c>
      <c r="W2141" s="15">
        <v>18508.5</v>
      </c>
      <c r="X2141" s="16">
        <v>70</v>
      </c>
      <c r="Y2141" s="16">
        <v>0</v>
      </c>
      <c r="Z2141" s="16">
        <v>0</v>
      </c>
      <c r="AA2141" s="16">
        <v>0</v>
      </c>
      <c r="AB2141" s="16">
        <v>70</v>
      </c>
      <c r="AC2141" s="16">
        <v>0</v>
      </c>
      <c r="AD2141" s="15">
        <v>0</v>
      </c>
      <c r="AE2141" s="15">
        <v>17759.5</v>
      </c>
      <c r="AF2141" s="17">
        <v>0</v>
      </c>
      <c r="AG2141" s="17">
        <v>0.5</v>
      </c>
      <c r="AH2141" s="17">
        <v>0</v>
      </c>
      <c r="AI2141" s="17">
        <v>0</v>
      </c>
      <c r="AJ2141" s="17">
        <v>0</v>
      </c>
      <c r="AK2141" s="17">
        <v>0</v>
      </c>
      <c r="AL2141" s="18">
        <v>158</v>
      </c>
      <c r="AM2141" s="18">
        <v>181</v>
      </c>
      <c r="AN2141" s="35">
        <v>42850</v>
      </c>
      <c r="AO2141" s="35">
        <v>42846</v>
      </c>
      <c r="AP2141" s="23" t="s">
        <v>50</v>
      </c>
      <c r="AQ2141" s="36">
        <v>42848.851851851854</v>
      </c>
      <c r="AR2141" s="20" t="s">
        <v>51</v>
      </c>
      <c r="AS2141" s="25" t="s">
        <v>50</v>
      </c>
      <c r="AT2141" s="37">
        <v>42850.879733796297</v>
      </c>
      <c r="AU2141" s="21" t="s">
        <v>57</v>
      </c>
    </row>
    <row r="2142" spans="1:47" x14ac:dyDescent="0.2">
      <c r="A2142" s="4" t="s">
        <v>260</v>
      </c>
      <c r="B2142" s="14" t="s">
        <v>261</v>
      </c>
      <c r="C2142" s="34">
        <v>42846</v>
      </c>
      <c r="D2142" s="15">
        <v>12205</v>
      </c>
      <c r="E2142" s="15">
        <v>12155</v>
      </c>
      <c r="F2142" s="15">
        <v>0</v>
      </c>
      <c r="G2142" s="15">
        <v>0</v>
      </c>
      <c r="H2142" s="15">
        <v>0</v>
      </c>
      <c r="I2142" s="15">
        <v>50</v>
      </c>
      <c r="J2142" s="15">
        <v>289.5</v>
      </c>
      <c r="K2142" s="15">
        <v>0</v>
      </c>
      <c r="L2142" s="15">
        <v>170</v>
      </c>
      <c r="M2142" s="15">
        <v>95</v>
      </c>
      <c r="N2142" s="15">
        <v>0</v>
      </c>
      <c r="O2142" s="15">
        <v>11951</v>
      </c>
      <c r="P2142" s="15">
        <v>0</v>
      </c>
      <c r="Q2142" s="15">
        <v>0</v>
      </c>
      <c r="R2142" s="15">
        <v>808.5</v>
      </c>
      <c r="S2142" s="15">
        <v>12155</v>
      </c>
      <c r="T2142" s="15">
        <v>604.5</v>
      </c>
      <c r="U2142" s="15">
        <v>0</v>
      </c>
      <c r="V2142" s="15">
        <v>0</v>
      </c>
      <c r="W2142" s="15">
        <v>12759.5</v>
      </c>
      <c r="X2142" s="16">
        <v>0</v>
      </c>
      <c r="Y2142" s="16">
        <v>0</v>
      </c>
      <c r="Z2142" s="16">
        <v>0</v>
      </c>
      <c r="AA2142" s="16">
        <v>0</v>
      </c>
      <c r="AB2142" s="16">
        <v>0</v>
      </c>
      <c r="AC2142" s="16">
        <v>0</v>
      </c>
      <c r="AD2142" s="15">
        <v>0</v>
      </c>
      <c r="AE2142" s="15">
        <v>11396.5</v>
      </c>
      <c r="AF2142" s="17">
        <v>0</v>
      </c>
      <c r="AG2142" s="17">
        <v>0.5</v>
      </c>
      <c r="AH2142" s="17">
        <v>0</v>
      </c>
      <c r="AI2142" s="17">
        <v>0</v>
      </c>
      <c r="AJ2142" s="17">
        <v>0</v>
      </c>
      <c r="AK2142" s="17">
        <v>0</v>
      </c>
      <c r="AL2142" s="18">
        <v>117</v>
      </c>
      <c r="AM2142" s="18">
        <v>136</v>
      </c>
      <c r="AN2142" s="35">
        <v>42851</v>
      </c>
      <c r="AO2142" s="35">
        <v>42847</v>
      </c>
      <c r="AP2142" s="23" t="s">
        <v>50</v>
      </c>
      <c r="AQ2142" s="36">
        <v>42849.749849537038</v>
      </c>
      <c r="AR2142" s="20" t="s">
        <v>71</v>
      </c>
      <c r="AS2142" s="25" t="s">
        <v>50</v>
      </c>
      <c r="AT2142" s="37">
        <v>42850.879733796297</v>
      </c>
      <c r="AU2142" s="21" t="s">
        <v>57</v>
      </c>
    </row>
    <row r="2143" spans="1:47" x14ac:dyDescent="0.2">
      <c r="A2143" s="4" t="s">
        <v>260</v>
      </c>
      <c r="B2143" s="14" t="s">
        <v>261</v>
      </c>
      <c r="C2143" s="34">
        <v>42847</v>
      </c>
      <c r="D2143" s="15">
        <v>8655</v>
      </c>
      <c r="E2143" s="15">
        <v>8605</v>
      </c>
      <c r="F2143" s="15">
        <v>0</v>
      </c>
      <c r="G2143" s="15">
        <v>0</v>
      </c>
      <c r="H2143" s="15">
        <v>0</v>
      </c>
      <c r="I2143" s="15">
        <v>50</v>
      </c>
      <c r="J2143" s="15">
        <v>142.5</v>
      </c>
      <c r="K2143" s="15">
        <v>0</v>
      </c>
      <c r="L2143" s="15">
        <v>105</v>
      </c>
      <c r="M2143" s="15">
        <v>70</v>
      </c>
      <c r="N2143" s="15">
        <v>0</v>
      </c>
      <c r="O2143" s="15">
        <v>3900</v>
      </c>
      <c r="P2143" s="15">
        <v>0</v>
      </c>
      <c r="Q2143" s="15">
        <v>3585</v>
      </c>
      <c r="R2143" s="15">
        <v>1487.5</v>
      </c>
      <c r="S2143" s="15">
        <v>8605</v>
      </c>
      <c r="T2143" s="15">
        <v>367.5</v>
      </c>
      <c r="U2143" s="15">
        <v>0</v>
      </c>
      <c r="V2143" s="15">
        <v>0</v>
      </c>
      <c r="W2143" s="15">
        <v>8972.5</v>
      </c>
      <c r="X2143" s="16">
        <v>0</v>
      </c>
      <c r="Y2143" s="16">
        <v>0</v>
      </c>
      <c r="Z2143" s="16">
        <v>0</v>
      </c>
      <c r="AA2143" s="16">
        <v>0</v>
      </c>
      <c r="AB2143" s="16">
        <v>0</v>
      </c>
      <c r="AC2143" s="16">
        <v>0</v>
      </c>
      <c r="AD2143" s="15">
        <v>0</v>
      </c>
      <c r="AE2143" s="15">
        <v>3582.5</v>
      </c>
      <c r="AF2143" s="17">
        <v>-21.09</v>
      </c>
      <c r="AG2143" s="17">
        <v>0.5</v>
      </c>
      <c r="AH2143" s="17">
        <v>0</v>
      </c>
      <c r="AI2143" s="17">
        <v>0</v>
      </c>
      <c r="AJ2143" s="17">
        <v>0</v>
      </c>
      <c r="AK2143" s="17">
        <v>0</v>
      </c>
      <c r="AL2143" s="18">
        <v>158</v>
      </c>
      <c r="AM2143" s="18">
        <v>158</v>
      </c>
      <c r="AN2143" s="35">
        <v>42851</v>
      </c>
      <c r="AO2143" s="35">
        <v>42849</v>
      </c>
      <c r="AP2143" s="23" t="s">
        <v>50</v>
      </c>
      <c r="AQ2143" s="36">
        <v>42850.429201388892</v>
      </c>
      <c r="AR2143" s="20" t="s">
        <v>51</v>
      </c>
      <c r="AS2143" s="25" t="s">
        <v>50</v>
      </c>
      <c r="AT2143" s="37">
        <v>42850.879733796297</v>
      </c>
      <c r="AU2143" s="21" t="s">
        <v>57</v>
      </c>
    </row>
    <row r="2144" spans="1:47" x14ac:dyDescent="0.2">
      <c r="A2144" s="4" t="s">
        <v>260</v>
      </c>
      <c r="B2144" s="14" t="s">
        <v>261</v>
      </c>
      <c r="C2144" s="34">
        <v>42849</v>
      </c>
      <c r="D2144" s="15">
        <v>16685</v>
      </c>
      <c r="E2144" s="15">
        <v>16635</v>
      </c>
      <c r="F2144" s="15">
        <v>0</v>
      </c>
      <c r="G2144" s="15">
        <v>0</v>
      </c>
      <c r="H2144" s="15">
        <v>0</v>
      </c>
      <c r="I2144" s="15">
        <v>50</v>
      </c>
      <c r="J2144" s="15">
        <v>627.27</v>
      </c>
      <c r="K2144" s="15">
        <v>0</v>
      </c>
      <c r="L2144" s="15">
        <v>130</v>
      </c>
      <c r="M2144" s="15">
        <v>20</v>
      </c>
      <c r="N2144" s="15">
        <v>200</v>
      </c>
      <c r="O2144" s="15">
        <v>14519.5</v>
      </c>
      <c r="P2144" s="15">
        <v>0</v>
      </c>
      <c r="Q2144" s="15">
        <v>0</v>
      </c>
      <c r="R2144" s="15">
        <v>3142.77</v>
      </c>
      <c r="S2144" s="15">
        <v>16635</v>
      </c>
      <c r="T2144" s="15">
        <v>1027.27</v>
      </c>
      <c r="U2144" s="15">
        <v>0</v>
      </c>
      <c r="V2144" s="15">
        <v>0</v>
      </c>
      <c r="W2144" s="15">
        <v>17462.27</v>
      </c>
      <c r="X2144" s="16">
        <v>120</v>
      </c>
      <c r="Y2144" s="16">
        <v>0</v>
      </c>
      <c r="Z2144" s="16">
        <v>0</v>
      </c>
      <c r="AA2144" s="16">
        <v>0</v>
      </c>
      <c r="AB2144" s="16">
        <v>120</v>
      </c>
      <c r="AC2144" s="16">
        <v>0</v>
      </c>
      <c r="AD2144" s="15">
        <v>0</v>
      </c>
      <c r="AE2144" s="15">
        <v>13862.23</v>
      </c>
      <c r="AF2144" s="17">
        <v>0</v>
      </c>
      <c r="AG2144" s="17">
        <v>0.77</v>
      </c>
      <c r="AH2144" s="17">
        <v>150</v>
      </c>
      <c r="AI2144" s="17">
        <v>0</v>
      </c>
      <c r="AJ2144" s="17">
        <v>0</v>
      </c>
      <c r="AK2144" s="17">
        <v>0</v>
      </c>
      <c r="AL2144" s="18">
        <v>184</v>
      </c>
      <c r="AM2144" s="18">
        <v>198</v>
      </c>
      <c r="AN2144" s="35">
        <v>42852</v>
      </c>
      <c r="AO2144" s="35">
        <v>42850</v>
      </c>
      <c r="AP2144" s="23" t="s">
        <v>50</v>
      </c>
      <c r="AQ2144" s="36">
        <v>42851.425567129627</v>
      </c>
      <c r="AR2144" s="20" t="s">
        <v>71</v>
      </c>
      <c r="AS2144" s="25" t="s">
        <v>50</v>
      </c>
      <c r="AT2144" s="37">
        <v>42851.483703703707</v>
      </c>
      <c r="AU2144" s="21" t="s">
        <v>51</v>
      </c>
    </row>
    <row r="2145" spans="1:47" x14ac:dyDescent="0.2">
      <c r="A2145" s="4" t="s">
        <v>260</v>
      </c>
      <c r="B2145" s="14" t="s">
        <v>261</v>
      </c>
      <c r="C2145" s="34">
        <v>42850</v>
      </c>
      <c r="D2145" s="15">
        <v>12030</v>
      </c>
      <c r="E2145" s="15">
        <v>11830</v>
      </c>
      <c r="F2145" s="15">
        <v>0</v>
      </c>
      <c r="G2145" s="15">
        <v>0</v>
      </c>
      <c r="H2145" s="15">
        <v>0</v>
      </c>
      <c r="I2145" s="15">
        <v>200</v>
      </c>
      <c r="J2145" s="15">
        <v>554.70000000000005</v>
      </c>
      <c r="K2145" s="15">
        <v>0</v>
      </c>
      <c r="L2145" s="15">
        <v>130</v>
      </c>
      <c r="M2145" s="15">
        <v>35</v>
      </c>
      <c r="N2145" s="15">
        <v>0</v>
      </c>
      <c r="O2145" s="15">
        <v>10191.9</v>
      </c>
      <c r="P2145" s="15">
        <v>0</v>
      </c>
      <c r="Q2145" s="15">
        <v>0</v>
      </c>
      <c r="R2145" s="15">
        <v>2557.8000000000002</v>
      </c>
      <c r="S2145" s="15">
        <v>11830</v>
      </c>
      <c r="T2145" s="15">
        <v>919.7</v>
      </c>
      <c r="U2145" s="15">
        <v>0</v>
      </c>
      <c r="V2145" s="15">
        <v>0</v>
      </c>
      <c r="W2145" s="15">
        <v>12749.7</v>
      </c>
      <c r="X2145" s="16">
        <v>80</v>
      </c>
      <c r="Y2145" s="16">
        <v>0</v>
      </c>
      <c r="Z2145" s="16">
        <v>0</v>
      </c>
      <c r="AA2145" s="16">
        <v>0</v>
      </c>
      <c r="AB2145" s="16">
        <v>80</v>
      </c>
      <c r="AC2145" s="16">
        <v>0</v>
      </c>
      <c r="AD2145" s="15">
        <v>0</v>
      </c>
      <c r="AE2145" s="15">
        <v>9552.2000000000007</v>
      </c>
      <c r="AF2145" s="17">
        <v>0</v>
      </c>
      <c r="AG2145" s="17">
        <v>-0.2</v>
      </c>
      <c r="AH2145" s="17">
        <v>0</v>
      </c>
      <c r="AI2145" s="17">
        <v>0</v>
      </c>
      <c r="AJ2145" s="17">
        <v>0</v>
      </c>
      <c r="AK2145" s="17">
        <v>0</v>
      </c>
      <c r="AL2145" s="18">
        <v>167</v>
      </c>
      <c r="AM2145" s="18">
        <v>172</v>
      </c>
      <c r="AN2145" s="35">
        <v>42853</v>
      </c>
      <c r="AO2145" s="35">
        <v>42851</v>
      </c>
      <c r="AP2145" s="23" t="s">
        <v>50</v>
      </c>
      <c r="AQ2145" s="36">
        <v>42851.796296296299</v>
      </c>
      <c r="AR2145" s="20" t="s">
        <v>71</v>
      </c>
      <c r="AS2145" s="25" t="s">
        <v>50</v>
      </c>
      <c r="AT2145" s="37">
        <v>42852.415972222225</v>
      </c>
      <c r="AU2145" s="21" t="s">
        <v>51</v>
      </c>
    </row>
    <row r="2146" spans="1:47" x14ac:dyDescent="0.2">
      <c r="A2146" s="4" t="s">
        <v>260</v>
      </c>
      <c r="B2146" s="14" t="s">
        <v>261</v>
      </c>
      <c r="C2146" s="34">
        <v>42851</v>
      </c>
      <c r="D2146" s="15">
        <v>21440</v>
      </c>
      <c r="E2146" s="15">
        <v>21240</v>
      </c>
      <c r="F2146" s="15">
        <v>0</v>
      </c>
      <c r="G2146" s="15">
        <v>0</v>
      </c>
      <c r="H2146" s="15">
        <v>0</v>
      </c>
      <c r="I2146" s="15">
        <v>200</v>
      </c>
      <c r="J2146" s="15">
        <v>284.7</v>
      </c>
      <c r="K2146" s="15">
        <v>0</v>
      </c>
      <c r="L2146" s="15">
        <v>175</v>
      </c>
      <c r="M2146" s="15">
        <v>75</v>
      </c>
      <c r="N2146" s="15">
        <v>300</v>
      </c>
      <c r="O2146" s="15">
        <v>19498.2</v>
      </c>
      <c r="P2146" s="15">
        <v>0</v>
      </c>
      <c r="Q2146" s="15">
        <v>0</v>
      </c>
      <c r="R2146" s="15">
        <v>2776.5</v>
      </c>
      <c r="S2146" s="15">
        <v>21240</v>
      </c>
      <c r="T2146" s="15">
        <v>1034.7</v>
      </c>
      <c r="U2146" s="15">
        <v>0</v>
      </c>
      <c r="V2146" s="15">
        <v>0</v>
      </c>
      <c r="W2146" s="15">
        <v>21974.7</v>
      </c>
      <c r="X2146" s="16">
        <v>40</v>
      </c>
      <c r="Y2146" s="16">
        <v>0</v>
      </c>
      <c r="Z2146" s="16">
        <v>0</v>
      </c>
      <c r="AA2146" s="16">
        <v>0</v>
      </c>
      <c r="AB2146" s="16">
        <v>40</v>
      </c>
      <c r="AC2146" s="16">
        <v>0</v>
      </c>
      <c r="AD2146" s="15">
        <v>0</v>
      </c>
      <c r="AE2146" s="15">
        <v>19003.5</v>
      </c>
      <c r="AF2146" s="17">
        <v>0</v>
      </c>
      <c r="AG2146" s="17">
        <v>0.5</v>
      </c>
      <c r="AH2146" s="17">
        <v>0</v>
      </c>
      <c r="AI2146" s="17">
        <v>-40</v>
      </c>
      <c r="AJ2146" s="17">
        <v>0</v>
      </c>
      <c r="AK2146" s="17">
        <v>0</v>
      </c>
      <c r="AL2146" s="18">
        <v>213</v>
      </c>
      <c r="AM2146" s="18">
        <v>224</v>
      </c>
      <c r="AN2146" s="35">
        <v>42857</v>
      </c>
      <c r="AO2146" s="35">
        <v>42852</v>
      </c>
      <c r="AP2146" s="23" t="s">
        <v>50</v>
      </c>
      <c r="AQ2146" s="36">
        <v>42852.811261574076</v>
      </c>
      <c r="AR2146" s="20" t="s">
        <v>51</v>
      </c>
      <c r="AS2146" s="25" t="s">
        <v>50</v>
      </c>
      <c r="AT2146" s="37">
        <v>42853.463414351849</v>
      </c>
      <c r="AU2146" s="21" t="s">
        <v>51</v>
      </c>
    </row>
    <row r="2147" spans="1:47" x14ac:dyDescent="0.2">
      <c r="A2147" s="4" t="s">
        <v>260</v>
      </c>
      <c r="B2147" s="14" t="s">
        <v>261</v>
      </c>
      <c r="C2147" s="34">
        <v>42852</v>
      </c>
      <c r="D2147" s="15">
        <v>9270</v>
      </c>
      <c r="E2147" s="15">
        <v>9220</v>
      </c>
      <c r="F2147" s="15">
        <v>0</v>
      </c>
      <c r="G2147" s="15">
        <v>0</v>
      </c>
      <c r="H2147" s="15">
        <v>0</v>
      </c>
      <c r="I2147" s="15">
        <v>50</v>
      </c>
      <c r="J2147" s="15">
        <v>495.15</v>
      </c>
      <c r="K2147" s="15">
        <v>0</v>
      </c>
      <c r="L2147" s="15">
        <v>80</v>
      </c>
      <c r="M2147" s="15">
        <v>215</v>
      </c>
      <c r="N2147" s="15">
        <v>0</v>
      </c>
      <c r="O2147" s="15">
        <v>7060.45</v>
      </c>
      <c r="P2147" s="15">
        <v>0</v>
      </c>
      <c r="Q2147" s="15">
        <v>0</v>
      </c>
      <c r="R2147" s="15">
        <v>2999.7</v>
      </c>
      <c r="S2147" s="15">
        <v>9220</v>
      </c>
      <c r="T2147" s="15">
        <v>840.15</v>
      </c>
      <c r="U2147" s="15">
        <v>0</v>
      </c>
      <c r="V2147" s="15">
        <v>0</v>
      </c>
      <c r="W2147" s="15">
        <v>10060.15</v>
      </c>
      <c r="X2147" s="16">
        <v>40</v>
      </c>
      <c r="Y2147" s="16">
        <v>0</v>
      </c>
      <c r="Z2147" s="16">
        <v>0</v>
      </c>
      <c r="AA2147" s="16">
        <v>0</v>
      </c>
      <c r="AB2147" s="16">
        <v>40</v>
      </c>
      <c r="AC2147" s="16">
        <v>0</v>
      </c>
      <c r="AD2147" s="15">
        <v>0</v>
      </c>
      <c r="AE2147" s="15">
        <v>6310.3</v>
      </c>
      <c r="AF2147" s="17">
        <v>0</v>
      </c>
      <c r="AG2147" s="17">
        <v>-0.3</v>
      </c>
      <c r="AH2147" s="17">
        <v>0</v>
      </c>
      <c r="AI2147" s="17">
        <v>40</v>
      </c>
      <c r="AJ2147" s="17">
        <v>0</v>
      </c>
      <c r="AK2147" s="17">
        <v>0</v>
      </c>
      <c r="AL2147" s="18">
        <v>136</v>
      </c>
      <c r="AM2147" s="18">
        <v>137</v>
      </c>
      <c r="AN2147" s="35">
        <v>42858</v>
      </c>
      <c r="AO2147" s="35">
        <v>42853</v>
      </c>
      <c r="AP2147" s="23" t="s">
        <v>50</v>
      </c>
      <c r="AQ2147" s="36">
        <v>42855.851770833331</v>
      </c>
      <c r="AR2147" s="20" t="s">
        <v>51</v>
      </c>
      <c r="AS2147" s="25" t="s">
        <v>50</v>
      </c>
      <c r="AT2147" s="37">
        <v>42857.468946759262</v>
      </c>
      <c r="AU2147" s="21" t="s">
        <v>51</v>
      </c>
    </row>
    <row r="2148" spans="1:47" x14ac:dyDescent="0.2">
      <c r="A2148" s="4" t="s">
        <v>260</v>
      </c>
      <c r="B2148" s="14" t="s">
        <v>261</v>
      </c>
      <c r="C2148" s="34">
        <v>42853</v>
      </c>
      <c r="D2148" s="15">
        <v>26925</v>
      </c>
      <c r="E2148" s="15">
        <v>26925</v>
      </c>
      <c r="F2148" s="15">
        <v>0</v>
      </c>
      <c r="G2148" s="15">
        <v>0</v>
      </c>
      <c r="H2148" s="15">
        <v>0</v>
      </c>
      <c r="I2148" s="15">
        <v>0</v>
      </c>
      <c r="J2148" s="15">
        <v>876.27</v>
      </c>
      <c r="K2148" s="15">
        <v>0</v>
      </c>
      <c r="L2148" s="15">
        <v>75</v>
      </c>
      <c r="M2148" s="15">
        <v>35</v>
      </c>
      <c r="N2148" s="15">
        <v>400</v>
      </c>
      <c r="O2148" s="15">
        <v>22237.5</v>
      </c>
      <c r="P2148" s="15">
        <v>0</v>
      </c>
      <c r="Q2148" s="15">
        <v>0</v>
      </c>
      <c r="R2148" s="15">
        <v>6073.77</v>
      </c>
      <c r="S2148" s="15">
        <v>26925</v>
      </c>
      <c r="T2148" s="15">
        <v>1386.27</v>
      </c>
      <c r="U2148" s="15">
        <v>0</v>
      </c>
      <c r="V2148" s="15">
        <v>0</v>
      </c>
      <c r="W2148" s="15">
        <v>27911.27</v>
      </c>
      <c r="X2148" s="16">
        <v>40</v>
      </c>
      <c r="Y2148" s="16">
        <v>0</v>
      </c>
      <c r="Z2148" s="16">
        <v>0</v>
      </c>
      <c r="AA2148" s="16">
        <v>0</v>
      </c>
      <c r="AB2148" s="16">
        <v>40</v>
      </c>
      <c r="AC2148" s="16">
        <v>0</v>
      </c>
      <c r="AD2148" s="15">
        <v>0</v>
      </c>
      <c r="AE2148" s="15">
        <v>21291.23</v>
      </c>
      <c r="AF2148" s="17">
        <v>0</v>
      </c>
      <c r="AG2148" s="17">
        <v>0.23</v>
      </c>
      <c r="AH2148" s="17">
        <v>0</v>
      </c>
      <c r="AI2148" s="17">
        <v>0</v>
      </c>
      <c r="AJ2148" s="17">
        <v>0</v>
      </c>
      <c r="AK2148" s="17">
        <v>0</v>
      </c>
      <c r="AL2148" s="18">
        <v>320</v>
      </c>
      <c r="AM2148" s="18">
        <v>336</v>
      </c>
      <c r="AN2148" s="35">
        <v>42859</v>
      </c>
      <c r="AO2148" s="35">
        <v>42854</v>
      </c>
      <c r="AP2148" s="23" t="s">
        <v>50</v>
      </c>
      <c r="AQ2148" s="36">
        <v>42857.666550925926</v>
      </c>
      <c r="AR2148" s="20" t="s">
        <v>71</v>
      </c>
      <c r="AS2148" s="25" t="s">
        <v>50</v>
      </c>
      <c r="AT2148" s="37">
        <v>42857.881099537037</v>
      </c>
      <c r="AU2148" s="21" t="s">
        <v>51</v>
      </c>
    </row>
    <row r="2149" spans="1:47" x14ac:dyDescent="0.2">
      <c r="A2149" s="4" t="s">
        <v>260</v>
      </c>
      <c r="B2149" s="14" t="s">
        <v>261</v>
      </c>
      <c r="C2149" s="34">
        <v>42854</v>
      </c>
      <c r="D2149" s="15">
        <v>13720</v>
      </c>
      <c r="E2149" s="15">
        <v>13520</v>
      </c>
      <c r="F2149" s="15">
        <v>0</v>
      </c>
      <c r="G2149" s="15">
        <v>0</v>
      </c>
      <c r="H2149" s="15">
        <v>0</v>
      </c>
      <c r="I2149" s="15">
        <v>200</v>
      </c>
      <c r="J2149" s="15">
        <v>1355.1</v>
      </c>
      <c r="K2149" s="15">
        <v>0</v>
      </c>
      <c r="L2149" s="15">
        <v>90</v>
      </c>
      <c r="M2149" s="15">
        <v>45</v>
      </c>
      <c r="N2149" s="15">
        <v>0</v>
      </c>
      <c r="O2149" s="15">
        <v>8167.7</v>
      </c>
      <c r="P2149" s="15">
        <v>0</v>
      </c>
      <c r="Q2149" s="15">
        <v>1810</v>
      </c>
      <c r="R2149" s="15">
        <v>5232.3999999999996</v>
      </c>
      <c r="S2149" s="15">
        <v>13520</v>
      </c>
      <c r="T2149" s="15">
        <v>1690.1</v>
      </c>
      <c r="U2149" s="15">
        <v>0</v>
      </c>
      <c r="V2149" s="15">
        <v>0</v>
      </c>
      <c r="W2149" s="15">
        <v>15210.1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16">
        <v>0</v>
      </c>
      <c r="AD2149" s="15">
        <v>0</v>
      </c>
      <c r="AE2149" s="15">
        <v>6677.6</v>
      </c>
      <c r="AF2149" s="17">
        <v>0</v>
      </c>
      <c r="AG2149" s="17">
        <v>0.4</v>
      </c>
      <c r="AH2149" s="17">
        <v>0</v>
      </c>
      <c r="AI2149" s="17">
        <v>-1810</v>
      </c>
      <c r="AJ2149" s="17">
        <v>0</v>
      </c>
      <c r="AK2149" s="17">
        <v>0</v>
      </c>
      <c r="AL2149" s="18">
        <v>202</v>
      </c>
      <c r="AM2149" s="18">
        <v>205</v>
      </c>
      <c r="AN2149" s="35">
        <v>42859</v>
      </c>
      <c r="AO2149" s="35">
        <v>42857</v>
      </c>
      <c r="AP2149" s="23" t="s">
        <v>50</v>
      </c>
      <c r="AQ2149" s="36">
        <v>42857.867303240739</v>
      </c>
      <c r="AR2149" s="20" t="s">
        <v>51</v>
      </c>
      <c r="AS2149" s="25" t="s">
        <v>50</v>
      </c>
      <c r="AT2149" s="37">
        <v>42857.881099537037</v>
      </c>
      <c r="AU2149" s="21" t="s">
        <v>51</v>
      </c>
    </row>
    <row r="2150" spans="1:47" x14ac:dyDescent="0.2">
      <c r="A2150" s="4" t="s">
        <v>262</v>
      </c>
      <c r="B2150" s="14" t="s">
        <v>263</v>
      </c>
      <c r="C2150" s="34">
        <v>42845</v>
      </c>
      <c r="D2150" s="15">
        <v>17420</v>
      </c>
      <c r="E2150" s="15">
        <v>17320</v>
      </c>
      <c r="F2150" s="15">
        <v>0</v>
      </c>
      <c r="G2150" s="15">
        <v>0</v>
      </c>
      <c r="H2150" s="15">
        <v>0</v>
      </c>
      <c r="I2150" s="15">
        <v>100</v>
      </c>
      <c r="J2150" s="15">
        <v>6494.88</v>
      </c>
      <c r="K2150" s="15">
        <v>0</v>
      </c>
      <c r="L2150" s="15">
        <v>25</v>
      </c>
      <c r="M2150" s="15">
        <v>0</v>
      </c>
      <c r="N2150" s="15">
        <v>0</v>
      </c>
      <c r="O2150" s="15">
        <v>23939.88</v>
      </c>
      <c r="P2150" s="15">
        <v>0</v>
      </c>
      <c r="Q2150" s="15">
        <v>0</v>
      </c>
      <c r="R2150" s="15">
        <v>0</v>
      </c>
      <c r="S2150" s="15">
        <v>17320</v>
      </c>
      <c r="T2150" s="15">
        <v>6193.34</v>
      </c>
      <c r="U2150" s="15">
        <v>0</v>
      </c>
      <c r="V2150" s="15">
        <v>426.54</v>
      </c>
      <c r="W2150" s="15">
        <v>23939.88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16">
        <v>0</v>
      </c>
      <c r="AD2150" s="15">
        <v>0</v>
      </c>
      <c r="AE2150" s="15">
        <v>17420</v>
      </c>
      <c r="AF2150" s="17">
        <v>0</v>
      </c>
      <c r="AG2150" s="17">
        <v>0</v>
      </c>
      <c r="AH2150" s="17">
        <v>0</v>
      </c>
      <c r="AI2150" s="17">
        <v>0</v>
      </c>
      <c r="AJ2150" s="17">
        <v>0</v>
      </c>
      <c r="AK2150" s="17">
        <v>0</v>
      </c>
      <c r="AL2150" s="18">
        <v>176</v>
      </c>
      <c r="AM2150" s="18">
        <v>178</v>
      </c>
      <c r="AN2150" s="35">
        <v>42850</v>
      </c>
      <c r="AO2150" s="35">
        <v>42846</v>
      </c>
      <c r="AP2150" s="23" t="s">
        <v>50</v>
      </c>
      <c r="AQ2150" s="36">
        <v>42848.851504629631</v>
      </c>
      <c r="AR2150" s="20" t="s">
        <v>51</v>
      </c>
      <c r="AS2150" s="25" t="s">
        <v>50</v>
      </c>
      <c r="AT2150" s="37">
        <v>42850.879733796297</v>
      </c>
      <c r="AU2150" s="21" t="s">
        <v>57</v>
      </c>
    </row>
    <row r="2151" spans="1:47" x14ac:dyDescent="0.2">
      <c r="A2151" s="4" t="s">
        <v>262</v>
      </c>
      <c r="B2151" s="14" t="s">
        <v>263</v>
      </c>
      <c r="C2151" s="34">
        <v>42846</v>
      </c>
      <c r="D2151" s="15">
        <v>37590</v>
      </c>
      <c r="E2151" s="15">
        <v>37240</v>
      </c>
      <c r="F2151" s="15">
        <v>0</v>
      </c>
      <c r="G2151" s="15">
        <v>0</v>
      </c>
      <c r="H2151" s="15">
        <v>0</v>
      </c>
      <c r="I2151" s="15">
        <v>350</v>
      </c>
      <c r="J2151" s="15">
        <v>7240.02</v>
      </c>
      <c r="K2151" s="15">
        <v>0</v>
      </c>
      <c r="L2151" s="15">
        <v>25</v>
      </c>
      <c r="M2151" s="15">
        <v>0</v>
      </c>
      <c r="N2151" s="15">
        <v>6000</v>
      </c>
      <c r="O2151" s="15">
        <v>41625.230000000003</v>
      </c>
      <c r="P2151" s="15">
        <v>0</v>
      </c>
      <c r="Q2151" s="15">
        <v>0</v>
      </c>
      <c r="R2151" s="15">
        <v>9229.7900000000009</v>
      </c>
      <c r="S2151" s="15">
        <v>37240</v>
      </c>
      <c r="T2151" s="15">
        <v>13139.73</v>
      </c>
      <c r="U2151" s="15">
        <v>0</v>
      </c>
      <c r="V2151" s="15">
        <v>475.29</v>
      </c>
      <c r="W2151" s="15">
        <v>44855.02</v>
      </c>
      <c r="X2151" s="16">
        <v>0</v>
      </c>
      <c r="Y2151" s="16">
        <v>0</v>
      </c>
      <c r="Z2151" s="16">
        <v>0</v>
      </c>
      <c r="AA2151" s="16">
        <v>0</v>
      </c>
      <c r="AB2151" s="16">
        <v>0</v>
      </c>
      <c r="AC2151" s="16">
        <v>0</v>
      </c>
      <c r="AD2151" s="15">
        <v>0</v>
      </c>
      <c r="AE2151" s="15">
        <v>34360.21</v>
      </c>
      <c r="AF2151" s="17">
        <v>0</v>
      </c>
      <c r="AG2151" s="17">
        <v>-0.21</v>
      </c>
      <c r="AH2151" s="17">
        <v>0</v>
      </c>
      <c r="AI2151" s="17">
        <v>0</v>
      </c>
      <c r="AJ2151" s="17">
        <v>0</v>
      </c>
      <c r="AK2151" s="17">
        <v>0</v>
      </c>
      <c r="AL2151" s="18">
        <v>554</v>
      </c>
      <c r="AM2151" s="18">
        <v>554</v>
      </c>
      <c r="AN2151" s="35">
        <v>42851</v>
      </c>
      <c r="AO2151" s="35">
        <v>42849</v>
      </c>
      <c r="AP2151" s="23" t="s">
        <v>50</v>
      </c>
      <c r="AQ2151" s="36">
        <v>42850.428414351853</v>
      </c>
      <c r="AR2151" s="20" t="s">
        <v>51</v>
      </c>
      <c r="AS2151" s="25" t="s">
        <v>50</v>
      </c>
      <c r="AT2151" s="37">
        <v>42850.879733796297</v>
      </c>
      <c r="AU2151" s="21" t="s">
        <v>57</v>
      </c>
    </row>
    <row r="2152" spans="1:47" x14ac:dyDescent="0.2">
      <c r="A2152" s="4" t="s">
        <v>262</v>
      </c>
      <c r="B2152" s="14" t="s">
        <v>263</v>
      </c>
      <c r="C2152" s="34">
        <v>42847</v>
      </c>
      <c r="D2152" s="15">
        <v>26370</v>
      </c>
      <c r="E2152" s="15">
        <v>26070</v>
      </c>
      <c r="F2152" s="15">
        <v>0</v>
      </c>
      <c r="G2152" s="15">
        <v>0</v>
      </c>
      <c r="H2152" s="15">
        <v>0</v>
      </c>
      <c r="I2152" s="15">
        <v>300</v>
      </c>
      <c r="J2152" s="15">
        <v>8675.8799999999992</v>
      </c>
      <c r="K2152" s="15">
        <v>0</v>
      </c>
      <c r="L2152" s="15">
        <v>50</v>
      </c>
      <c r="M2152" s="15">
        <v>0</v>
      </c>
      <c r="N2152" s="15">
        <v>0</v>
      </c>
      <c r="O2152" s="15">
        <v>32596.49</v>
      </c>
      <c r="P2152" s="15">
        <v>0</v>
      </c>
      <c r="Q2152" s="15">
        <v>0</v>
      </c>
      <c r="R2152" s="15">
        <v>2499.39</v>
      </c>
      <c r="S2152" s="15">
        <v>26070</v>
      </c>
      <c r="T2152" s="15">
        <v>8455.0300000000007</v>
      </c>
      <c r="U2152" s="15">
        <v>0</v>
      </c>
      <c r="V2152" s="15">
        <v>570.85</v>
      </c>
      <c r="W2152" s="15">
        <v>35095.879999999997</v>
      </c>
      <c r="X2152" s="16">
        <v>0</v>
      </c>
      <c r="Y2152" s="16">
        <v>0</v>
      </c>
      <c r="Z2152" s="16">
        <v>0</v>
      </c>
      <c r="AA2152" s="16">
        <v>0</v>
      </c>
      <c r="AB2152" s="16">
        <v>0</v>
      </c>
      <c r="AC2152" s="16">
        <v>0</v>
      </c>
      <c r="AD2152" s="15">
        <v>0</v>
      </c>
      <c r="AE2152" s="15">
        <v>23870.61</v>
      </c>
      <c r="AF2152" s="17">
        <v>0</v>
      </c>
      <c r="AG2152" s="17">
        <v>0.39</v>
      </c>
      <c r="AH2152" s="17">
        <v>0</v>
      </c>
      <c r="AI2152" s="17">
        <v>0</v>
      </c>
      <c r="AJ2152" s="17">
        <v>0</v>
      </c>
      <c r="AK2152" s="17">
        <v>0</v>
      </c>
      <c r="AL2152" s="18">
        <v>310</v>
      </c>
      <c r="AM2152" s="18">
        <v>311</v>
      </c>
      <c r="AN2152" s="35">
        <v>42851</v>
      </c>
      <c r="AO2152" s="35">
        <v>42849</v>
      </c>
      <c r="AP2152" s="23" t="s">
        <v>50</v>
      </c>
      <c r="AQ2152" s="36">
        <v>42850.428622685184</v>
      </c>
      <c r="AR2152" s="20" t="s">
        <v>51</v>
      </c>
      <c r="AS2152" s="25" t="s">
        <v>50</v>
      </c>
      <c r="AT2152" s="37">
        <v>42850.879733796297</v>
      </c>
      <c r="AU2152" s="21" t="s">
        <v>57</v>
      </c>
    </row>
    <row r="2153" spans="1:47" x14ac:dyDescent="0.2">
      <c r="A2153" s="4" t="s">
        <v>262</v>
      </c>
      <c r="B2153" s="14" t="s">
        <v>263</v>
      </c>
      <c r="C2153" s="34">
        <v>42849</v>
      </c>
      <c r="D2153" s="15">
        <v>67390</v>
      </c>
      <c r="E2153" s="15">
        <v>66490</v>
      </c>
      <c r="F2153" s="15">
        <v>50</v>
      </c>
      <c r="G2153" s="15">
        <v>0</v>
      </c>
      <c r="H2153" s="15">
        <v>0</v>
      </c>
      <c r="I2153" s="15">
        <v>850</v>
      </c>
      <c r="J2153" s="15">
        <v>15336.87</v>
      </c>
      <c r="K2153" s="15">
        <v>0</v>
      </c>
      <c r="L2153" s="15">
        <v>85</v>
      </c>
      <c r="M2153" s="15">
        <v>15</v>
      </c>
      <c r="N2153" s="15">
        <v>4700</v>
      </c>
      <c r="O2153" s="15">
        <v>80139.34</v>
      </c>
      <c r="P2153" s="15">
        <v>0</v>
      </c>
      <c r="Q2153" s="15">
        <v>0</v>
      </c>
      <c r="R2153" s="15">
        <v>7387.53</v>
      </c>
      <c r="S2153" s="15">
        <v>66490</v>
      </c>
      <c r="T2153" s="15">
        <v>20026.98</v>
      </c>
      <c r="U2153" s="15">
        <v>0</v>
      </c>
      <c r="V2153" s="15">
        <v>1009.89</v>
      </c>
      <c r="W2153" s="15">
        <v>82826.87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  <c r="AD2153" s="15">
        <v>0</v>
      </c>
      <c r="AE2153" s="15">
        <v>64702.47</v>
      </c>
      <c r="AF2153" s="17">
        <v>0</v>
      </c>
      <c r="AG2153" s="17">
        <v>-0.47</v>
      </c>
      <c r="AH2153" s="17">
        <v>0</v>
      </c>
      <c r="AI2153" s="17">
        <v>0</v>
      </c>
      <c r="AJ2153" s="17">
        <v>0</v>
      </c>
      <c r="AK2153" s="17">
        <v>0</v>
      </c>
      <c r="AL2153" s="18">
        <v>979</v>
      </c>
      <c r="AM2153" s="18">
        <v>986</v>
      </c>
      <c r="AN2153" s="35">
        <v>42852</v>
      </c>
      <c r="AO2153" s="35">
        <v>42850</v>
      </c>
      <c r="AP2153" s="23" t="s">
        <v>50</v>
      </c>
      <c r="AQ2153" s="36">
        <v>42851.420208333337</v>
      </c>
      <c r="AR2153" s="20" t="s">
        <v>71</v>
      </c>
      <c r="AS2153" s="25" t="s">
        <v>50</v>
      </c>
      <c r="AT2153" s="37">
        <v>42851.483703703707</v>
      </c>
      <c r="AU2153" s="21" t="s">
        <v>51</v>
      </c>
    </row>
    <row r="2154" spans="1:47" x14ac:dyDescent="0.2">
      <c r="A2154" s="4" t="s">
        <v>262</v>
      </c>
      <c r="B2154" s="14" t="s">
        <v>263</v>
      </c>
      <c r="C2154" s="34">
        <v>42850</v>
      </c>
      <c r="D2154" s="15">
        <v>31815</v>
      </c>
      <c r="E2154" s="15">
        <v>31615</v>
      </c>
      <c r="F2154" s="15">
        <v>0</v>
      </c>
      <c r="G2154" s="15">
        <v>0</v>
      </c>
      <c r="H2154" s="15">
        <v>0</v>
      </c>
      <c r="I2154" s="15">
        <v>200</v>
      </c>
      <c r="J2154" s="15">
        <v>8147.34</v>
      </c>
      <c r="K2154" s="15">
        <v>0</v>
      </c>
      <c r="L2154" s="15">
        <v>80</v>
      </c>
      <c r="M2154" s="15">
        <v>405</v>
      </c>
      <c r="N2154" s="15">
        <v>500</v>
      </c>
      <c r="O2154" s="15">
        <v>36200.93</v>
      </c>
      <c r="P2154" s="15">
        <v>0</v>
      </c>
      <c r="Q2154" s="15">
        <v>0</v>
      </c>
      <c r="R2154" s="15">
        <v>4746.41</v>
      </c>
      <c r="S2154" s="15">
        <v>31615</v>
      </c>
      <c r="T2154" s="15">
        <v>8767.61</v>
      </c>
      <c r="U2154" s="15">
        <v>0</v>
      </c>
      <c r="V2154" s="15">
        <v>564.73</v>
      </c>
      <c r="W2154" s="15">
        <v>40447.339999999997</v>
      </c>
      <c r="X2154" s="16">
        <v>0</v>
      </c>
      <c r="Y2154" s="16">
        <v>0</v>
      </c>
      <c r="Z2154" s="16">
        <v>0</v>
      </c>
      <c r="AA2154" s="16">
        <v>0</v>
      </c>
      <c r="AB2154" s="16">
        <v>0</v>
      </c>
      <c r="AC2154" s="16">
        <v>0</v>
      </c>
      <c r="AD2154" s="15">
        <v>0</v>
      </c>
      <c r="AE2154" s="15">
        <v>27568.59</v>
      </c>
      <c r="AF2154" s="17">
        <v>0</v>
      </c>
      <c r="AG2154" s="17">
        <v>0.41</v>
      </c>
      <c r="AH2154" s="17">
        <v>0</v>
      </c>
      <c r="AI2154" s="17">
        <v>0</v>
      </c>
      <c r="AJ2154" s="17">
        <v>0</v>
      </c>
      <c r="AK2154" s="17">
        <v>0</v>
      </c>
      <c r="AL2154" s="18">
        <v>387</v>
      </c>
      <c r="AM2154" s="18">
        <v>389</v>
      </c>
      <c r="AN2154" s="35">
        <v>42853</v>
      </c>
      <c r="AO2154" s="35">
        <v>42851</v>
      </c>
      <c r="AP2154" s="23" t="s">
        <v>50</v>
      </c>
      <c r="AQ2154" s="36">
        <v>42851.794733796298</v>
      </c>
      <c r="AR2154" s="20" t="s">
        <v>71</v>
      </c>
      <c r="AS2154" s="25" t="s">
        <v>50</v>
      </c>
      <c r="AT2154" s="37">
        <v>42852.415972222225</v>
      </c>
      <c r="AU2154" s="21" t="s">
        <v>51</v>
      </c>
    </row>
    <row r="2155" spans="1:47" x14ac:dyDescent="0.2">
      <c r="A2155" s="4" t="s">
        <v>262</v>
      </c>
      <c r="B2155" s="14" t="s">
        <v>263</v>
      </c>
      <c r="C2155" s="34">
        <v>42851</v>
      </c>
      <c r="D2155" s="15">
        <v>44795</v>
      </c>
      <c r="E2155" s="15">
        <v>44345</v>
      </c>
      <c r="F2155" s="15">
        <v>50</v>
      </c>
      <c r="G2155" s="15">
        <v>0</v>
      </c>
      <c r="H2155" s="15">
        <v>0</v>
      </c>
      <c r="I2155" s="15">
        <v>400</v>
      </c>
      <c r="J2155" s="15">
        <v>7883.49</v>
      </c>
      <c r="K2155" s="15">
        <v>0</v>
      </c>
      <c r="L2155" s="15">
        <v>110</v>
      </c>
      <c r="M2155" s="15">
        <v>100</v>
      </c>
      <c r="N2155" s="15">
        <v>9400</v>
      </c>
      <c r="O2155" s="15">
        <v>50488.79</v>
      </c>
      <c r="P2155" s="15">
        <v>0</v>
      </c>
      <c r="Q2155" s="15">
        <v>0</v>
      </c>
      <c r="R2155" s="15">
        <v>11799.7</v>
      </c>
      <c r="S2155" s="15">
        <v>44345</v>
      </c>
      <c r="T2155" s="15">
        <v>17414.009999999998</v>
      </c>
      <c r="U2155" s="15">
        <v>0</v>
      </c>
      <c r="V2155" s="15">
        <v>529.48</v>
      </c>
      <c r="W2155" s="15">
        <v>52888.49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  <c r="AD2155" s="15">
        <v>0</v>
      </c>
      <c r="AE2155" s="15">
        <v>42395.3</v>
      </c>
      <c r="AF2155" s="17">
        <v>0</v>
      </c>
      <c r="AG2155" s="17">
        <v>-0.3</v>
      </c>
      <c r="AH2155" s="17">
        <v>0</v>
      </c>
      <c r="AI2155" s="17">
        <v>0</v>
      </c>
      <c r="AJ2155" s="17">
        <v>0</v>
      </c>
      <c r="AK2155" s="17">
        <v>0</v>
      </c>
      <c r="AL2155" s="18">
        <v>603</v>
      </c>
      <c r="AM2155" s="18">
        <v>605</v>
      </c>
      <c r="AN2155" s="35">
        <v>42857</v>
      </c>
      <c r="AO2155" s="35">
        <v>42852</v>
      </c>
      <c r="AP2155" s="23" t="s">
        <v>50</v>
      </c>
      <c r="AQ2155" s="36">
        <v>42852.806157407409</v>
      </c>
      <c r="AR2155" s="20" t="s">
        <v>71</v>
      </c>
      <c r="AS2155" s="25" t="s">
        <v>50</v>
      </c>
      <c r="AT2155" s="37">
        <v>42853.463414351849</v>
      </c>
      <c r="AU2155" s="21" t="s">
        <v>51</v>
      </c>
    </row>
    <row r="2156" spans="1:47" x14ac:dyDescent="0.2">
      <c r="A2156" s="4" t="s">
        <v>262</v>
      </c>
      <c r="B2156" s="14" t="s">
        <v>263</v>
      </c>
      <c r="C2156" s="34">
        <v>42852</v>
      </c>
      <c r="D2156" s="15">
        <v>28075</v>
      </c>
      <c r="E2156" s="15">
        <v>27825</v>
      </c>
      <c r="F2156" s="15">
        <v>50</v>
      </c>
      <c r="G2156" s="15">
        <v>0</v>
      </c>
      <c r="H2156" s="15">
        <v>0</v>
      </c>
      <c r="I2156" s="15">
        <v>200</v>
      </c>
      <c r="J2156" s="15">
        <v>6951.48</v>
      </c>
      <c r="K2156" s="15">
        <v>0</v>
      </c>
      <c r="L2156" s="15">
        <v>130</v>
      </c>
      <c r="M2156" s="15">
        <v>800</v>
      </c>
      <c r="N2156" s="15">
        <v>200</v>
      </c>
      <c r="O2156" s="15">
        <v>31191.08</v>
      </c>
      <c r="P2156" s="15">
        <v>0</v>
      </c>
      <c r="Q2156" s="15">
        <v>0</v>
      </c>
      <c r="R2156" s="15">
        <v>4965.3999999999996</v>
      </c>
      <c r="S2156" s="15">
        <v>27825</v>
      </c>
      <c r="T2156" s="15">
        <v>7815.87</v>
      </c>
      <c r="U2156" s="15">
        <v>0</v>
      </c>
      <c r="V2156" s="15">
        <v>515.61</v>
      </c>
      <c r="W2156" s="15">
        <v>35956.480000000003</v>
      </c>
      <c r="X2156" s="16">
        <v>0</v>
      </c>
      <c r="Y2156" s="16">
        <v>0</v>
      </c>
      <c r="Z2156" s="16">
        <v>0</v>
      </c>
      <c r="AA2156" s="16">
        <v>0</v>
      </c>
      <c r="AB2156" s="16">
        <v>0</v>
      </c>
      <c r="AC2156" s="16">
        <v>0</v>
      </c>
      <c r="AD2156" s="15">
        <v>0</v>
      </c>
      <c r="AE2156" s="15">
        <v>23309.599999999999</v>
      </c>
      <c r="AF2156" s="17">
        <v>0</v>
      </c>
      <c r="AG2156" s="17">
        <v>0.4</v>
      </c>
      <c r="AH2156" s="17">
        <v>0</v>
      </c>
      <c r="AI2156" s="17">
        <v>0</v>
      </c>
      <c r="AJ2156" s="17">
        <v>0</v>
      </c>
      <c r="AK2156" s="17">
        <v>0</v>
      </c>
      <c r="AL2156" s="18">
        <v>362</v>
      </c>
      <c r="AM2156" s="18">
        <v>364</v>
      </c>
      <c r="AN2156" s="35">
        <v>42858</v>
      </c>
      <c r="AO2156" s="35">
        <v>42853</v>
      </c>
      <c r="AP2156" s="23" t="s">
        <v>50</v>
      </c>
      <c r="AQ2156" s="36">
        <v>42855.851041666669</v>
      </c>
      <c r="AR2156" s="20" t="s">
        <v>51</v>
      </c>
      <c r="AS2156" s="25" t="s">
        <v>50</v>
      </c>
      <c r="AT2156" s="37">
        <v>42857.468946759262</v>
      </c>
      <c r="AU2156" s="21" t="s">
        <v>51</v>
      </c>
    </row>
    <row r="2157" spans="1:47" x14ac:dyDescent="0.2">
      <c r="A2157" s="4" t="s">
        <v>262</v>
      </c>
      <c r="B2157" s="14" t="s">
        <v>263</v>
      </c>
      <c r="C2157" s="34">
        <v>42853</v>
      </c>
      <c r="D2157" s="15">
        <v>41505</v>
      </c>
      <c r="E2157" s="15">
        <v>40955</v>
      </c>
      <c r="F2157" s="15">
        <v>100</v>
      </c>
      <c r="G2157" s="15">
        <v>0</v>
      </c>
      <c r="H2157" s="15">
        <v>0</v>
      </c>
      <c r="I2157" s="15">
        <v>450</v>
      </c>
      <c r="J2157" s="15">
        <v>5658.75</v>
      </c>
      <c r="K2157" s="15">
        <v>0</v>
      </c>
      <c r="L2157" s="15">
        <v>60</v>
      </c>
      <c r="M2157" s="15">
        <v>200</v>
      </c>
      <c r="N2157" s="15">
        <v>7000</v>
      </c>
      <c r="O2157" s="15">
        <v>34786.35</v>
      </c>
      <c r="P2157" s="15">
        <v>0</v>
      </c>
      <c r="Q2157" s="15">
        <v>6722.2</v>
      </c>
      <c r="R2157" s="15">
        <v>12915.2</v>
      </c>
      <c r="S2157" s="15">
        <v>40955</v>
      </c>
      <c r="T2157" s="15">
        <v>13081.54</v>
      </c>
      <c r="U2157" s="15">
        <v>0</v>
      </c>
      <c r="V2157" s="15">
        <v>387.21</v>
      </c>
      <c r="W2157" s="15">
        <v>47423.75</v>
      </c>
      <c r="X2157" s="16">
        <v>0</v>
      </c>
      <c r="Y2157" s="16">
        <v>0</v>
      </c>
      <c r="Z2157" s="16">
        <v>0</v>
      </c>
      <c r="AA2157" s="16">
        <v>0</v>
      </c>
      <c r="AB2157" s="16">
        <v>0</v>
      </c>
      <c r="AC2157" s="16">
        <v>0</v>
      </c>
      <c r="AD2157" s="15">
        <v>0</v>
      </c>
      <c r="AE2157" s="15">
        <v>28867.599999999999</v>
      </c>
      <c r="AF2157" s="17">
        <v>0</v>
      </c>
      <c r="AG2157" s="17">
        <v>0.4</v>
      </c>
      <c r="AH2157" s="17">
        <v>0</v>
      </c>
      <c r="AI2157" s="17">
        <v>-6722.2</v>
      </c>
      <c r="AJ2157" s="17">
        <v>0</v>
      </c>
      <c r="AK2157" s="17">
        <v>0</v>
      </c>
      <c r="AL2157" s="18">
        <v>524</v>
      </c>
      <c r="AM2157" s="18">
        <v>536</v>
      </c>
      <c r="AN2157" s="35">
        <v>42859</v>
      </c>
      <c r="AO2157" s="35">
        <v>42857</v>
      </c>
      <c r="AP2157" s="23" t="s">
        <v>50</v>
      </c>
      <c r="AQ2157" s="36">
        <v>42857.837025462963</v>
      </c>
      <c r="AR2157" s="20" t="s">
        <v>71</v>
      </c>
      <c r="AS2157" s="25" t="s">
        <v>50</v>
      </c>
      <c r="AT2157" s="37">
        <v>42857.881099537037</v>
      </c>
      <c r="AU2157" s="21" t="s">
        <v>51</v>
      </c>
    </row>
    <row r="2158" spans="1:47" x14ac:dyDescent="0.2">
      <c r="A2158" s="4" t="s">
        <v>262</v>
      </c>
      <c r="B2158" s="14" t="s">
        <v>263</v>
      </c>
      <c r="C2158" s="34">
        <v>42854</v>
      </c>
      <c r="D2158" s="15">
        <v>34455</v>
      </c>
      <c r="E2158" s="15">
        <v>34105</v>
      </c>
      <c r="F2158" s="15">
        <v>0</v>
      </c>
      <c r="G2158" s="15">
        <v>0</v>
      </c>
      <c r="H2158" s="15">
        <v>0</v>
      </c>
      <c r="I2158" s="15">
        <v>350</v>
      </c>
      <c r="J2158" s="15">
        <v>9266.01</v>
      </c>
      <c r="K2158" s="15">
        <v>0</v>
      </c>
      <c r="L2158" s="15">
        <v>55</v>
      </c>
      <c r="M2158" s="15">
        <v>40</v>
      </c>
      <c r="N2158" s="15">
        <v>0</v>
      </c>
      <c r="O2158" s="15">
        <v>38992.75</v>
      </c>
      <c r="P2158" s="15">
        <v>0</v>
      </c>
      <c r="Q2158" s="15">
        <v>0</v>
      </c>
      <c r="R2158" s="15">
        <v>4823.26</v>
      </c>
      <c r="S2158" s="15">
        <v>34105</v>
      </c>
      <c r="T2158" s="15">
        <v>9098.6</v>
      </c>
      <c r="U2158" s="15">
        <v>0</v>
      </c>
      <c r="V2158" s="15">
        <v>612.41</v>
      </c>
      <c r="W2158" s="15">
        <v>43816.01</v>
      </c>
      <c r="X2158" s="16">
        <v>0</v>
      </c>
      <c r="Y2158" s="16">
        <v>0</v>
      </c>
      <c r="Z2158" s="16">
        <v>0</v>
      </c>
      <c r="AA2158" s="16">
        <v>0</v>
      </c>
      <c r="AB2158" s="16">
        <v>0</v>
      </c>
      <c r="AC2158" s="16">
        <v>0</v>
      </c>
      <c r="AD2158" s="15">
        <v>0</v>
      </c>
      <c r="AE2158" s="15">
        <v>29631.74</v>
      </c>
      <c r="AF2158" s="17">
        <v>0</v>
      </c>
      <c r="AG2158" s="17">
        <v>0.26</v>
      </c>
      <c r="AH2158" s="17">
        <v>0</v>
      </c>
      <c r="AI2158" s="17">
        <v>0</v>
      </c>
      <c r="AJ2158" s="17">
        <v>0</v>
      </c>
      <c r="AK2158" s="17">
        <v>0</v>
      </c>
      <c r="AL2158" s="18">
        <v>446</v>
      </c>
      <c r="AM2158" s="18">
        <v>449</v>
      </c>
      <c r="AN2158" s="35">
        <v>42859</v>
      </c>
      <c r="AO2158" s="35">
        <v>42857</v>
      </c>
      <c r="AP2158" s="23" t="s">
        <v>50</v>
      </c>
      <c r="AQ2158" s="36">
        <v>42857.837951388887</v>
      </c>
      <c r="AR2158" s="20" t="s">
        <v>71</v>
      </c>
      <c r="AS2158" s="25" t="s">
        <v>50</v>
      </c>
      <c r="AT2158" s="37">
        <v>42857.881099537037</v>
      </c>
      <c r="AU2158" s="21" t="s">
        <v>51</v>
      </c>
    </row>
  </sheetData>
  <mergeCells count="36">
    <mergeCell ref="M3:M4"/>
    <mergeCell ref="A1:C2"/>
    <mergeCell ref="D1:AU1"/>
    <mergeCell ref="D2:AU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AD3:AD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W3:W4"/>
    <mergeCell ref="X3:AC3"/>
    <mergeCell ref="AP3:AR3"/>
    <mergeCell ref="AS3:AU3"/>
    <mergeCell ref="AE3:AE4"/>
    <mergeCell ref="AF3:AK3"/>
    <mergeCell ref="AL3:AL4"/>
    <mergeCell ref="AM3:AM4"/>
    <mergeCell ref="AN3:AN4"/>
    <mergeCell ref="AO3:AO4"/>
  </mergeCells>
  <conditionalFormatting sqref="AP5:AP1048576">
    <cfRule type="cellIs" dxfId="114" priority="2" operator="equal">
      <formula>"YES"</formula>
    </cfRule>
  </conditionalFormatting>
  <conditionalFormatting sqref="AS5:AS1048576">
    <cfRule type="cellIs" dxfId="113" priority="1" operator="equal">
      <formula>"YES"</formula>
    </cfRule>
  </conditionalFormatting>
  <pageMargins left="0.7" right="0.7" top="0.75" bottom="0.75" header="0.3" footer="0.3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12"/>
  <sheetViews>
    <sheetView topLeftCell="A85" workbookViewId="0">
      <selection activeCell="G103" sqref="G103"/>
    </sheetView>
  </sheetViews>
  <sheetFormatPr defaultRowHeight="17.25" customHeight="1" x14ac:dyDescent="0.2"/>
  <cols>
    <col min="1" max="1" width="13.875" style="94" bestFit="1" customWidth="1"/>
    <col min="2" max="2" width="10.75" style="94" customWidth="1"/>
    <col min="3" max="3" width="19.625" style="94" customWidth="1"/>
    <col min="4" max="4" width="16.625" style="94" customWidth="1"/>
    <col min="5" max="5" width="17.75" style="94" customWidth="1"/>
    <col min="6" max="6" width="16.5" style="94" customWidth="1"/>
    <col min="7" max="7" width="19.125" style="94" customWidth="1"/>
    <col min="8" max="8" width="20.25" style="94" customWidth="1"/>
    <col min="9" max="9" width="19.75" style="94" bestFit="1" customWidth="1"/>
    <col min="10" max="10" width="14.625" style="94" customWidth="1"/>
    <col min="11" max="16384" width="9" style="94"/>
  </cols>
  <sheetData>
    <row r="3" spans="1:8" ht="17.25" customHeight="1" x14ac:dyDescent="0.2">
      <c r="C3" s="93" t="s">
        <v>293</v>
      </c>
    </row>
    <row r="4" spans="1:8" ht="17.25" customHeight="1" x14ac:dyDescent="0.2">
      <c r="A4" s="93" t="s">
        <v>30</v>
      </c>
      <c r="B4" s="93" t="s">
        <v>29</v>
      </c>
      <c r="C4" s="94" t="s">
        <v>294</v>
      </c>
      <c r="D4" s="94" t="s">
        <v>295</v>
      </c>
      <c r="E4" s="94" t="s">
        <v>296</v>
      </c>
      <c r="F4" s="94" t="s">
        <v>297</v>
      </c>
      <c r="G4" s="94" t="s">
        <v>300</v>
      </c>
      <c r="H4" s="94" t="s">
        <v>301</v>
      </c>
    </row>
    <row r="5" spans="1:8" ht="17.25" customHeight="1" x14ac:dyDescent="0.2">
      <c r="A5" s="94" t="s">
        <v>84</v>
      </c>
      <c r="B5" s="94" t="s">
        <v>85</v>
      </c>
      <c r="C5" s="94">
        <v>588036.4</v>
      </c>
      <c r="D5" s="94">
        <v>141750.14000000001</v>
      </c>
      <c r="E5" s="94">
        <v>39</v>
      </c>
      <c r="F5" s="94">
        <v>9151.5</v>
      </c>
      <c r="G5" s="94">
        <v>350011.27</v>
      </c>
      <c r="H5" s="94">
        <v>196000</v>
      </c>
    </row>
    <row r="6" spans="1:8" ht="17.25" customHeight="1" x14ac:dyDescent="0.2">
      <c r="A6" s="94" t="s">
        <v>86</v>
      </c>
      <c r="B6" s="94" t="s">
        <v>87</v>
      </c>
      <c r="C6" s="94">
        <v>236164.59999999995</v>
      </c>
      <c r="D6" s="94">
        <v>49388.58</v>
      </c>
      <c r="E6" s="94">
        <v>150</v>
      </c>
      <c r="F6" s="94">
        <v>3405</v>
      </c>
      <c r="G6" s="94">
        <v>176427.47999999995</v>
      </c>
      <c r="H6" s="94">
        <v>102000</v>
      </c>
    </row>
    <row r="7" spans="1:8" ht="17.25" customHeight="1" x14ac:dyDescent="0.2">
      <c r="A7" s="94" t="s">
        <v>90</v>
      </c>
      <c r="B7" s="94" t="s">
        <v>91</v>
      </c>
      <c r="C7" s="94">
        <v>143974.6</v>
      </c>
      <c r="D7" s="94">
        <v>35239.120000000003</v>
      </c>
      <c r="E7" s="94">
        <v>18</v>
      </c>
      <c r="F7" s="94">
        <v>8592</v>
      </c>
      <c r="G7" s="94">
        <v>65165.4</v>
      </c>
      <c r="H7" s="94">
        <v>5500</v>
      </c>
    </row>
    <row r="8" spans="1:8" ht="17.25" customHeight="1" x14ac:dyDescent="0.2">
      <c r="A8" s="94" t="s">
        <v>88</v>
      </c>
      <c r="B8" s="94" t="s">
        <v>89</v>
      </c>
      <c r="C8" s="94">
        <v>367910.2</v>
      </c>
      <c r="D8" s="94">
        <v>40943.680000000008</v>
      </c>
      <c r="E8" s="94">
        <v>213</v>
      </c>
      <c r="F8" s="94">
        <v>7824</v>
      </c>
      <c r="G8" s="94">
        <v>288921.11</v>
      </c>
      <c r="H8" s="94">
        <v>60900</v>
      </c>
    </row>
    <row r="9" spans="1:8" ht="17.25" customHeight="1" x14ac:dyDescent="0.2">
      <c r="A9" s="94" t="s">
        <v>92</v>
      </c>
      <c r="B9" s="94" t="s">
        <v>93</v>
      </c>
      <c r="C9" s="94">
        <v>608749.40000000014</v>
      </c>
      <c r="D9" s="94">
        <v>154913</v>
      </c>
      <c r="E9" s="94">
        <v>0</v>
      </c>
      <c r="F9" s="94">
        <v>0</v>
      </c>
      <c r="G9" s="94">
        <v>189192.63999999998</v>
      </c>
      <c r="H9" s="94">
        <v>14900</v>
      </c>
    </row>
    <row r="10" spans="1:8" ht="17.25" customHeight="1" x14ac:dyDescent="0.2">
      <c r="A10" s="94" t="s">
        <v>94</v>
      </c>
      <c r="B10" s="94" t="s">
        <v>95</v>
      </c>
      <c r="C10" s="94">
        <v>387269.39999999997</v>
      </c>
      <c r="D10" s="94">
        <v>101967.88</v>
      </c>
      <c r="E10" s="94">
        <v>21</v>
      </c>
      <c r="F10" s="94">
        <v>10708.5</v>
      </c>
      <c r="G10" s="94">
        <v>204277.15999999997</v>
      </c>
      <c r="H10" s="94">
        <v>77000</v>
      </c>
    </row>
    <row r="11" spans="1:8" ht="17.25" customHeight="1" x14ac:dyDescent="0.2">
      <c r="A11" s="94" t="s">
        <v>96</v>
      </c>
      <c r="B11" s="94" t="s">
        <v>97</v>
      </c>
      <c r="C11" s="94">
        <v>723437.40000000014</v>
      </c>
      <c r="D11" s="94">
        <v>470908.66000000003</v>
      </c>
      <c r="E11" s="94">
        <v>51</v>
      </c>
      <c r="F11" s="94">
        <v>15786</v>
      </c>
      <c r="G11" s="94">
        <v>428558.4</v>
      </c>
      <c r="H11" s="94">
        <v>25300</v>
      </c>
    </row>
    <row r="12" spans="1:8" ht="17.25" customHeight="1" x14ac:dyDescent="0.2">
      <c r="A12" s="94" t="s">
        <v>102</v>
      </c>
      <c r="B12" s="94" t="s">
        <v>103</v>
      </c>
      <c r="C12" s="94">
        <v>755405.00000000012</v>
      </c>
      <c r="D12" s="94">
        <v>311165.75999999995</v>
      </c>
      <c r="E12" s="94">
        <v>12</v>
      </c>
      <c r="F12" s="94">
        <v>49407</v>
      </c>
      <c r="G12" s="94">
        <v>294578.24</v>
      </c>
      <c r="H12" s="94">
        <v>131100</v>
      </c>
    </row>
    <row r="13" spans="1:8" ht="17.25" customHeight="1" x14ac:dyDescent="0.2">
      <c r="A13" s="94" t="s">
        <v>98</v>
      </c>
      <c r="B13" s="94" t="s">
        <v>99</v>
      </c>
      <c r="C13" s="94">
        <v>403342.8000000001</v>
      </c>
      <c r="D13" s="94">
        <v>139973.78</v>
      </c>
      <c r="E13" s="94">
        <v>27</v>
      </c>
      <c r="F13" s="94">
        <v>25186.5</v>
      </c>
      <c r="G13" s="94">
        <v>169623.53999999998</v>
      </c>
      <c r="H13" s="94">
        <v>47900</v>
      </c>
    </row>
    <row r="14" spans="1:8" ht="17.25" customHeight="1" x14ac:dyDescent="0.2">
      <c r="A14" s="94" t="s">
        <v>100</v>
      </c>
      <c r="B14" s="94" t="s">
        <v>101</v>
      </c>
      <c r="C14" s="94">
        <v>649931.80000000016</v>
      </c>
      <c r="D14" s="94">
        <v>259868.30000000002</v>
      </c>
      <c r="E14" s="94">
        <v>9</v>
      </c>
      <c r="F14" s="94">
        <v>23802</v>
      </c>
      <c r="G14" s="94">
        <v>444053.38000000006</v>
      </c>
      <c r="H14" s="94">
        <v>101200</v>
      </c>
    </row>
    <row r="15" spans="1:8" ht="17.25" customHeight="1" x14ac:dyDescent="0.2">
      <c r="A15" s="94" t="s">
        <v>104</v>
      </c>
      <c r="B15" s="94" t="s">
        <v>105</v>
      </c>
      <c r="C15" s="94">
        <v>288061.5</v>
      </c>
      <c r="D15" s="94">
        <v>64772.640000000014</v>
      </c>
      <c r="E15" s="94">
        <v>27</v>
      </c>
      <c r="F15" s="94">
        <v>7749</v>
      </c>
      <c r="G15" s="94">
        <v>267143.40999999997</v>
      </c>
      <c r="H15" s="94">
        <v>31900</v>
      </c>
    </row>
    <row r="16" spans="1:8" ht="17.25" customHeight="1" x14ac:dyDescent="0.2">
      <c r="A16" s="94" t="s">
        <v>114</v>
      </c>
      <c r="B16" s="94" t="s">
        <v>115</v>
      </c>
      <c r="C16" s="94">
        <v>695358</v>
      </c>
      <c r="D16" s="94">
        <v>307691.33999999991</v>
      </c>
      <c r="E16" s="94">
        <v>108</v>
      </c>
      <c r="F16" s="94">
        <v>14356.5</v>
      </c>
      <c r="G16" s="94">
        <v>334927.82</v>
      </c>
      <c r="H16" s="94">
        <v>126800</v>
      </c>
    </row>
    <row r="17" spans="1:8" ht="17.25" customHeight="1" x14ac:dyDescent="0.2">
      <c r="A17" s="94" t="s">
        <v>120</v>
      </c>
      <c r="B17" s="94" t="s">
        <v>121</v>
      </c>
      <c r="C17" s="94">
        <v>624948</v>
      </c>
      <c r="D17" s="94">
        <v>158105.87999999998</v>
      </c>
      <c r="E17" s="94">
        <v>0</v>
      </c>
      <c r="F17" s="94">
        <v>11518.5</v>
      </c>
      <c r="G17" s="94">
        <v>300770.93999999994</v>
      </c>
      <c r="H17" s="94">
        <v>33300</v>
      </c>
    </row>
    <row r="18" spans="1:8" ht="17.25" customHeight="1" x14ac:dyDescent="0.2">
      <c r="A18" s="94" t="s">
        <v>116</v>
      </c>
      <c r="B18" s="94" t="s">
        <v>117</v>
      </c>
      <c r="C18" s="94">
        <v>755193</v>
      </c>
      <c r="D18" s="94">
        <v>314499.28000000003</v>
      </c>
      <c r="E18" s="94">
        <v>51</v>
      </c>
      <c r="F18" s="94">
        <v>21372</v>
      </c>
      <c r="G18" s="94">
        <v>370244.55000000005</v>
      </c>
      <c r="H18" s="94">
        <v>49900</v>
      </c>
    </row>
    <row r="19" spans="1:8" ht="17.25" customHeight="1" x14ac:dyDescent="0.2">
      <c r="A19" s="94" t="s">
        <v>122</v>
      </c>
      <c r="B19" s="94" t="s">
        <v>123</v>
      </c>
      <c r="C19" s="94">
        <v>432157.5</v>
      </c>
      <c r="D19" s="94">
        <v>27768.719999999994</v>
      </c>
      <c r="E19" s="94">
        <v>72</v>
      </c>
      <c r="F19" s="94">
        <v>13516.5</v>
      </c>
      <c r="G19" s="94">
        <v>48541.249999999993</v>
      </c>
      <c r="H19" s="94">
        <v>3300</v>
      </c>
    </row>
    <row r="20" spans="1:8" ht="17.25" customHeight="1" x14ac:dyDescent="0.2">
      <c r="A20" s="94" t="s">
        <v>118</v>
      </c>
      <c r="B20" s="94" t="s">
        <v>119</v>
      </c>
      <c r="C20" s="94">
        <v>375865.5</v>
      </c>
      <c r="D20" s="94">
        <v>91283.16</v>
      </c>
      <c r="E20" s="94">
        <v>18</v>
      </c>
      <c r="F20" s="94">
        <v>9817.5</v>
      </c>
      <c r="G20" s="94">
        <v>141635.51999999999</v>
      </c>
      <c r="H20" s="94">
        <v>32400</v>
      </c>
    </row>
    <row r="21" spans="1:8" ht="17.25" customHeight="1" x14ac:dyDescent="0.2">
      <c r="A21" s="94" t="s">
        <v>126</v>
      </c>
      <c r="B21" s="94" t="s">
        <v>127</v>
      </c>
      <c r="C21" s="94">
        <v>381270</v>
      </c>
      <c r="D21" s="94">
        <v>149005.34</v>
      </c>
      <c r="E21" s="94">
        <v>3627</v>
      </c>
      <c r="F21" s="94">
        <v>17815.5</v>
      </c>
      <c r="G21" s="94">
        <v>564195.19999999995</v>
      </c>
      <c r="H21" s="94">
        <v>25500</v>
      </c>
    </row>
    <row r="22" spans="1:8" ht="17.25" customHeight="1" x14ac:dyDescent="0.2">
      <c r="A22" s="94" t="s">
        <v>124</v>
      </c>
      <c r="B22" s="94" t="s">
        <v>125</v>
      </c>
      <c r="C22" s="94">
        <v>353476.5</v>
      </c>
      <c r="D22" s="94">
        <v>71506.16</v>
      </c>
      <c r="E22" s="94">
        <v>24</v>
      </c>
      <c r="F22" s="94">
        <v>0</v>
      </c>
      <c r="G22" s="94">
        <v>61524.2</v>
      </c>
      <c r="H22" s="94">
        <v>6100</v>
      </c>
    </row>
    <row r="23" spans="1:8" ht="17.25" customHeight="1" x14ac:dyDescent="0.2">
      <c r="A23" s="94" t="s">
        <v>128</v>
      </c>
      <c r="B23" s="94" t="s">
        <v>129</v>
      </c>
      <c r="C23" s="94">
        <v>441484.5</v>
      </c>
      <c r="D23" s="94">
        <v>170658.39999999997</v>
      </c>
      <c r="E23" s="94">
        <v>0</v>
      </c>
      <c r="F23" s="94">
        <v>7606.5</v>
      </c>
      <c r="G23" s="94">
        <v>24684.73</v>
      </c>
      <c r="H23" s="94">
        <v>5700</v>
      </c>
    </row>
    <row r="24" spans="1:8" ht="17.25" customHeight="1" x14ac:dyDescent="0.2">
      <c r="A24" s="94" t="s">
        <v>110</v>
      </c>
      <c r="B24" s="94" t="s">
        <v>111</v>
      </c>
      <c r="C24" s="94">
        <v>488992.00000000006</v>
      </c>
      <c r="D24" s="94">
        <v>145913.60000000001</v>
      </c>
      <c r="E24" s="94">
        <v>0</v>
      </c>
      <c r="F24" s="94">
        <v>20164.5</v>
      </c>
      <c r="G24" s="94">
        <v>170427.95</v>
      </c>
      <c r="H24" s="94">
        <v>38500</v>
      </c>
    </row>
    <row r="25" spans="1:8" ht="17.25" customHeight="1" x14ac:dyDescent="0.2">
      <c r="A25" s="94" t="s">
        <v>108</v>
      </c>
      <c r="B25" s="94" t="s">
        <v>109</v>
      </c>
      <c r="C25" s="94">
        <v>488469.79999999993</v>
      </c>
      <c r="D25" s="94">
        <v>163348.57999999996</v>
      </c>
      <c r="E25" s="94">
        <v>18</v>
      </c>
      <c r="F25" s="94">
        <v>26002.5</v>
      </c>
      <c r="G25" s="94">
        <v>151703.24000000002</v>
      </c>
      <c r="H25" s="94">
        <v>100</v>
      </c>
    </row>
    <row r="26" spans="1:8" ht="17.25" customHeight="1" x14ac:dyDescent="0.2">
      <c r="A26" s="94" t="s">
        <v>106</v>
      </c>
      <c r="B26" s="94" t="s">
        <v>107</v>
      </c>
      <c r="C26" s="94">
        <v>630964.59999999986</v>
      </c>
      <c r="D26" s="94">
        <v>204369.16</v>
      </c>
      <c r="E26" s="94">
        <v>0</v>
      </c>
      <c r="F26" s="94">
        <v>27942</v>
      </c>
      <c r="G26" s="94">
        <v>93268.459999999992</v>
      </c>
      <c r="H26" s="94">
        <v>2500</v>
      </c>
    </row>
    <row r="27" spans="1:8" ht="17.25" customHeight="1" x14ac:dyDescent="0.2">
      <c r="A27" s="94" t="s">
        <v>112</v>
      </c>
      <c r="B27" s="94" t="s">
        <v>113</v>
      </c>
      <c r="C27" s="94">
        <v>408868.60000000009</v>
      </c>
      <c r="D27" s="94">
        <v>135007.35999999999</v>
      </c>
      <c r="E27" s="94">
        <v>0</v>
      </c>
      <c r="F27" s="94">
        <v>12541.5</v>
      </c>
      <c r="G27" s="94">
        <v>557078.88</v>
      </c>
      <c r="H27" s="94">
        <v>129500</v>
      </c>
    </row>
    <row r="28" spans="1:8" ht="17.25" customHeight="1" x14ac:dyDescent="0.2">
      <c r="A28" s="94" t="s">
        <v>172</v>
      </c>
      <c r="B28" s="94" t="s">
        <v>173</v>
      </c>
      <c r="C28" s="94">
        <v>327784.5</v>
      </c>
      <c r="D28" s="94">
        <v>112347.50000000001</v>
      </c>
      <c r="E28" s="94">
        <v>0</v>
      </c>
      <c r="F28" s="94">
        <v>14275.5</v>
      </c>
      <c r="G28" s="94">
        <v>297796.96000000002</v>
      </c>
      <c r="H28" s="94">
        <v>44800</v>
      </c>
    </row>
    <row r="29" spans="1:8" ht="17.25" customHeight="1" x14ac:dyDescent="0.2">
      <c r="A29" s="94" t="s">
        <v>138</v>
      </c>
      <c r="B29" s="94" t="s">
        <v>139</v>
      </c>
      <c r="C29" s="94">
        <v>337636.5</v>
      </c>
      <c r="D29" s="94">
        <v>103877.40000000002</v>
      </c>
      <c r="E29" s="94">
        <v>24</v>
      </c>
      <c r="F29" s="94">
        <v>14154</v>
      </c>
      <c r="G29" s="94">
        <v>172476.35</v>
      </c>
      <c r="H29" s="94">
        <v>27900</v>
      </c>
    </row>
    <row r="30" spans="1:8" ht="17.25" customHeight="1" x14ac:dyDescent="0.2">
      <c r="A30" s="94" t="s">
        <v>142</v>
      </c>
      <c r="B30" s="94" t="s">
        <v>143</v>
      </c>
      <c r="C30" s="94">
        <v>455946</v>
      </c>
      <c r="D30" s="94">
        <v>73639.579999999987</v>
      </c>
      <c r="E30" s="94">
        <v>69</v>
      </c>
      <c r="F30" s="94">
        <v>16740</v>
      </c>
      <c r="G30" s="94">
        <v>263448.1100000001</v>
      </c>
      <c r="H30" s="94">
        <v>16200</v>
      </c>
    </row>
    <row r="31" spans="1:8" ht="17.25" customHeight="1" x14ac:dyDescent="0.2">
      <c r="A31" s="94" t="s">
        <v>130</v>
      </c>
      <c r="B31" s="94" t="s">
        <v>131</v>
      </c>
      <c r="C31" s="94">
        <v>371859</v>
      </c>
      <c r="D31" s="94">
        <v>33199.319999999992</v>
      </c>
      <c r="E31" s="94">
        <v>9</v>
      </c>
      <c r="F31" s="94">
        <v>8386.5</v>
      </c>
      <c r="G31" s="94">
        <v>105621.80000000002</v>
      </c>
      <c r="H31" s="94">
        <v>18000</v>
      </c>
    </row>
    <row r="32" spans="1:8" ht="17.25" customHeight="1" x14ac:dyDescent="0.2">
      <c r="A32" s="94" t="s">
        <v>132</v>
      </c>
      <c r="B32" s="94" t="s">
        <v>133</v>
      </c>
      <c r="C32" s="94">
        <v>539079</v>
      </c>
      <c r="D32" s="94">
        <v>150325.79999999999</v>
      </c>
      <c r="E32" s="94">
        <v>60</v>
      </c>
      <c r="F32" s="94">
        <v>5370</v>
      </c>
      <c r="G32" s="94">
        <v>557113.22</v>
      </c>
      <c r="H32" s="94">
        <v>132200</v>
      </c>
    </row>
    <row r="33" spans="1:8" ht="17.25" customHeight="1" x14ac:dyDescent="0.2">
      <c r="A33" s="94" t="s">
        <v>160</v>
      </c>
      <c r="B33" s="94" t="s">
        <v>161</v>
      </c>
      <c r="C33" s="94">
        <v>394084.5</v>
      </c>
      <c r="D33" s="94">
        <v>22522.16</v>
      </c>
      <c r="E33" s="94">
        <v>15</v>
      </c>
      <c r="F33" s="94">
        <v>0</v>
      </c>
      <c r="G33" s="94">
        <v>242022.44999999998</v>
      </c>
      <c r="H33" s="94">
        <v>203000</v>
      </c>
    </row>
    <row r="34" spans="1:8" ht="17.25" customHeight="1" x14ac:dyDescent="0.2">
      <c r="A34" s="94" t="s">
        <v>170</v>
      </c>
      <c r="B34" s="94" t="s">
        <v>171</v>
      </c>
      <c r="C34" s="94">
        <v>519028.5</v>
      </c>
      <c r="D34" s="94">
        <v>118994.65999999999</v>
      </c>
      <c r="E34" s="94">
        <v>0</v>
      </c>
      <c r="F34" s="94">
        <v>20043</v>
      </c>
      <c r="G34" s="94">
        <v>173467.79000000004</v>
      </c>
      <c r="H34" s="94">
        <v>56500</v>
      </c>
    </row>
    <row r="35" spans="1:8" ht="17.25" customHeight="1" x14ac:dyDescent="0.2">
      <c r="A35" s="94" t="s">
        <v>146</v>
      </c>
      <c r="B35" s="94" t="s">
        <v>147</v>
      </c>
      <c r="C35" s="94">
        <v>428158.5</v>
      </c>
      <c r="D35" s="94">
        <v>126083.46</v>
      </c>
      <c r="E35" s="94">
        <v>9</v>
      </c>
      <c r="F35" s="94">
        <v>14445</v>
      </c>
      <c r="G35" s="94">
        <v>186233.96</v>
      </c>
      <c r="H35" s="94">
        <v>42800</v>
      </c>
    </row>
    <row r="36" spans="1:8" ht="17.25" customHeight="1" x14ac:dyDescent="0.2">
      <c r="A36" s="94" t="s">
        <v>134</v>
      </c>
      <c r="B36" s="94" t="s">
        <v>135</v>
      </c>
      <c r="C36" s="94">
        <v>451875</v>
      </c>
      <c r="D36" s="94">
        <v>176517.10000000003</v>
      </c>
      <c r="E36" s="94">
        <v>6</v>
      </c>
      <c r="F36" s="94">
        <v>4608</v>
      </c>
      <c r="G36" s="94">
        <v>641695.35999999987</v>
      </c>
      <c r="H36" s="94">
        <v>226600</v>
      </c>
    </row>
    <row r="37" spans="1:8" ht="17.25" customHeight="1" x14ac:dyDescent="0.2">
      <c r="A37" s="94" t="s">
        <v>136</v>
      </c>
      <c r="B37" s="94" t="s">
        <v>137</v>
      </c>
      <c r="C37" s="94">
        <v>358303.5</v>
      </c>
      <c r="D37" s="94">
        <v>63639.37999999999</v>
      </c>
      <c r="E37" s="94">
        <v>15</v>
      </c>
      <c r="F37" s="94">
        <v>7321.5</v>
      </c>
      <c r="G37" s="94">
        <v>274429.83</v>
      </c>
      <c r="H37" s="94">
        <v>23200</v>
      </c>
    </row>
    <row r="38" spans="1:8" ht="17.25" customHeight="1" x14ac:dyDescent="0.2">
      <c r="A38" s="94" t="s">
        <v>140</v>
      </c>
      <c r="B38" s="94" t="s">
        <v>141</v>
      </c>
      <c r="C38" s="94">
        <v>448806</v>
      </c>
      <c r="D38" s="94">
        <v>142027.52000000005</v>
      </c>
      <c r="E38" s="94">
        <v>0</v>
      </c>
      <c r="F38" s="94">
        <v>4201.5</v>
      </c>
      <c r="G38" s="94">
        <v>212991.25999999998</v>
      </c>
      <c r="H38" s="94">
        <v>43000</v>
      </c>
    </row>
    <row r="39" spans="1:8" ht="17.25" customHeight="1" x14ac:dyDescent="0.2">
      <c r="A39" s="94" t="s">
        <v>144</v>
      </c>
      <c r="B39" s="94" t="s">
        <v>145</v>
      </c>
      <c r="C39" s="94">
        <v>529557</v>
      </c>
      <c r="D39" s="94">
        <v>97705.459999999992</v>
      </c>
      <c r="E39" s="94">
        <v>21</v>
      </c>
      <c r="F39" s="94">
        <v>0</v>
      </c>
      <c r="G39" s="94">
        <v>128766.90999999999</v>
      </c>
      <c r="H39" s="94">
        <v>12300</v>
      </c>
    </row>
    <row r="40" spans="1:8" ht="17.25" customHeight="1" x14ac:dyDescent="0.2">
      <c r="A40" s="94" t="s">
        <v>150</v>
      </c>
      <c r="B40" s="94" t="s">
        <v>151</v>
      </c>
      <c r="C40" s="94">
        <v>299890.5</v>
      </c>
      <c r="D40" s="94">
        <v>50662.939999999995</v>
      </c>
      <c r="E40" s="94">
        <v>0</v>
      </c>
      <c r="F40" s="94">
        <v>0</v>
      </c>
      <c r="G40" s="94">
        <v>74846.22</v>
      </c>
      <c r="H40" s="94">
        <v>27600</v>
      </c>
    </row>
    <row r="41" spans="1:8" ht="17.25" customHeight="1" x14ac:dyDescent="0.2">
      <c r="A41" s="94" t="s">
        <v>152</v>
      </c>
      <c r="B41" s="94" t="s">
        <v>153</v>
      </c>
      <c r="C41" s="94">
        <v>433234.5</v>
      </c>
      <c r="D41" s="94">
        <v>121566.42000000001</v>
      </c>
      <c r="E41" s="94">
        <v>0</v>
      </c>
      <c r="F41" s="94">
        <v>831</v>
      </c>
      <c r="G41" s="94">
        <v>254205.06000000003</v>
      </c>
      <c r="H41" s="94">
        <v>75300</v>
      </c>
    </row>
    <row r="42" spans="1:8" ht="17.25" customHeight="1" x14ac:dyDescent="0.2">
      <c r="A42" s="94" t="s">
        <v>148</v>
      </c>
      <c r="B42" s="94" t="s">
        <v>149</v>
      </c>
      <c r="C42" s="94">
        <v>447717</v>
      </c>
      <c r="D42" s="94">
        <v>138384.06</v>
      </c>
      <c r="E42" s="94">
        <v>30</v>
      </c>
      <c r="F42" s="94">
        <v>0</v>
      </c>
      <c r="G42" s="94">
        <v>466534.64999999991</v>
      </c>
      <c r="H42" s="94">
        <v>201400</v>
      </c>
    </row>
    <row r="43" spans="1:8" ht="17.25" customHeight="1" x14ac:dyDescent="0.2">
      <c r="A43" s="94" t="s">
        <v>154</v>
      </c>
      <c r="B43" s="94" t="s">
        <v>155</v>
      </c>
      <c r="C43" s="94">
        <v>158811</v>
      </c>
      <c r="D43" s="94">
        <v>35885.280000000006</v>
      </c>
      <c r="E43" s="94">
        <v>0</v>
      </c>
      <c r="F43" s="94">
        <v>0</v>
      </c>
      <c r="G43" s="94">
        <v>89285.52</v>
      </c>
      <c r="H43" s="94">
        <v>3200</v>
      </c>
    </row>
    <row r="44" spans="1:8" ht="17.25" customHeight="1" x14ac:dyDescent="0.2">
      <c r="A44" s="94" t="s">
        <v>158</v>
      </c>
      <c r="B44" s="94" t="s">
        <v>159</v>
      </c>
      <c r="C44" s="94">
        <v>309651</v>
      </c>
      <c r="D44" s="94">
        <v>55421.479999999996</v>
      </c>
      <c r="E44" s="94">
        <v>0</v>
      </c>
      <c r="F44" s="94">
        <v>5889</v>
      </c>
      <c r="G44" s="94">
        <v>314550.38</v>
      </c>
      <c r="H44" s="94">
        <v>34100</v>
      </c>
    </row>
    <row r="45" spans="1:8" ht="17.25" customHeight="1" x14ac:dyDescent="0.2">
      <c r="A45" s="94" t="s">
        <v>168</v>
      </c>
      <c r="B45" s="94" t="s">
        <v>169</v>
      </c>
      <c r="C45" s="94">
        <v>574950</v>
      </c>
      <c r="D45" s="94">
        <v>123201.14000000001</v>
      </c>
      <c r="E45" s="94">
        <v>0</v>
      </c>
      <c r="F45" s="94">
        <v>0</v>
      </c>
      <c r="G45" s="94">
        <v>228316.03000000003</v>
      </c>
      <c r="H45" s="94">
        <v>46200</v>
      </c>
    </row>
    <row r="46" spans="1:8" ht="17.25" customHeight="1" x14ac:dyDescent="0.2">
      <c r="A46" s="94" t="s">
        <v>164</v>
      </c>
      <c r="B46" s="94" t="s">
        <v>165</v>
      </c>
      <c r="C46" s="94">
        <v>358849.5</v>
      </c>
      <c r="D46" s="94">
        <v>132544.85999999999</v>
      </c>
      <c r="E46" s="94">
        <v>0</v>
      </c>
      <c r="F46" s="94">
        <v>0</v>
      </c>
      <c r="G46" s="94">
        <v>341820.02</v>
      </c>
      <c r="H46" s="94">
        <v>162700</v>
      </c>
    </row>
    <row r="47" spans="1:8" ht="17.25" customHeight="1" x14ac:dyDescent="0.2">
      <c r="A47" s="94" t="s">
        <v>176</v>
      </c>
      <c r="B47" s="94" t="s">
        <v>177</v>
      </c>
      <c r="C47" s="94">
        <v>461170.5</v>
      </c>
      <c r="D47" s="94">
        <v>240566.86000000004</v>
      </c>
      <c r="E47" s="94">
        <v>30</v>
      </c>
      <c r="F47" s="94">
        <v>0</v>
      </c>
      <c r="G47" s="94">
        <v>313651.71999999997</v>
      </c>
      <c r="H47" s="94">
        <v>55700</v>
      </c>
    </row>
    <row r="48" spans="1:8" ht="17.25" customHeight="1" x14ac:dyDescent="0.2">
      <c r="A48" s="94" t="s">
        <v>156</v>
      </c>
      <c r="B48" s="94" t="s">
        <v>157</v>
      </c>
      <c r="C48" s="94">
        <v>323679</v>
      </c>
      <c r="D48" s="94">
        <v>68110.959999999992</v>
      </c>
      <c r="E48" s="94">
        <v>6</v>
      </c>
      <c r="F48" s="94">
        <v>2262</v>
      </c>
      <c r="G48" s="94">
        <v>112914.15999999999</v>
      </c>
      <c r="H48" s="94">
        <v>10200</v>
      </c>
    </row>
    <row r="49" spans="1:8" ht="17.25" customHeight="1" x14ac:dyDescent="0.2">
      <c r="A49" s="94" t="s">
        <v>174</v>
      </c>
      <c r="B49" s="94" t="s">
        <v>175</v>
      </c>
      <c r="C49" s="94">
        <v>394017</v>
      </c>
      <c r="D49" s="94">
        <v>224837.87999999998</v>
      </c>
      <c r="E49" s="94">
        <v>0</v>
      </c>
      <c r="F49" s="94">
        <v>33445.5</v>
      </c>
      <c r="G49" s="94">
        <v>227976.01999999996</v>
      </c>
      <c r="H49" s="94">
        <v>45500</v>
      </c>
    </row>
    <row r="50" spans="1:8" ht="17.25" customHeight="1" x14ac:dyDescent="0.2">
      <c r="A50" s="94" t="s">
        <v>166</v>
      </c>
      <c r="B50" s="94" t="s">
        <v>167</v>
      </c>
      <c r="C50" s="94">
        <v>556522.4</v>
      </c>
      <c r="D50" s="94">
        <v>158512.95999999999</v>
      </c>
      <c r="E50" s="94">
        <v>18</v>
      </c>
      <c r="F50" s="94">
        <v>0</v>
      </c>
      <c r="G50" s="94">
        <v>282592.81</v>
      </c>
      <c r="H50" s="94">
        <v>178300</v>
      </c>
    </row>
    <row r="51" spans="1:8" ht="17.25" customHeight="1" x14ac:dyDescent="0.2">
      <c r="A51" s="94" t="s">
        <v>162</v>
      </c>
      <c r="B51" s="94" t="s">
        <v>163</v>
      </c>
      <c r="C51" s="94">
        <v>493992</v>
      </c>
      <c r="D51" s="94">
        <v>246030.15999999997</v>
      </c>
      <c r="E51" s="94">
        <v>201</v>
      </c>
      <c r="F51" s="94">
        <v>62130</v>
      </c>
      <c r="G51" s="94">
        <v>546929.68000000005</v>
      </c>
      <c r="H51" s="94">
        <v>479900</v>
      </c>
    </row>
    <row r="52" spans="1:8" ht="17.25" customHeight="1" x14ac:dyDescent="0.2">
      <c r="A52" s="94" t="s">
        <v>178</v>
      </c>
      <c r="B52" s="94" t="s">
        <v>179</v>
      </c>
      <c r="C52" s="94">
        <v>461256</v>
      </c>
      <c r="D52" s="94">
        <v>112546.8</v>
      </c>
      <c r="E52" s="94">
        <v>27</v>
      </c>
      <c r="F52" s="94">
        <v>6523.5</v>
      </c>
      <c r="G52" s="94">
        <v>1023150.86</v>
      </c>
      <c r="H52" s="94">
        <v>55300</v>
      </c>
    </row>
    <row r="53" spans="1:8" ht="17.25" customHeight="1" x14ac:dyDescent="0.2">
      <c r="A53" s="94" t="s">
        <v>180</v>
      </c>
      <c r="B53" s="94" t="s">
        <v>181</v>
      </c>
      <c r="C53" s="94">
        <v>1157148</v>
      </c>
      <c r="D53" s="94">
        <v>667116.94000000018</v>
      </c>
      <c r="E53" s="94">
        <v>33</v>
      </c>
      <c r="F53" s="94">
        <v>0</v>
      </c>
      <c r="G53" s="94">
        <v>346920.24</v>
      </c>
      <c r="H53" s="94">
        <v>135700</v>
      </c>
    </row>
    <row r="54" spans="1:8" ht="17.25" customHeight="1" x14ac:dyDescent="0.2">
      <c r="A54" s="94" t="s">
        <v>182</v>
      </c>
      <c r="B54" s="94" t="s">
        <v>183</v>
      </c>
      <c r="C54" s="94">
        <v>436990.5</v>
      </c>
      <c r="D54" s="94">
        <v>163214.57999999999</v>
      </c>
      <c r="E54" s="94">
        <v>990</v>
      </c>
      <c r="F54" s="94">
        <v>0</v>
      </c>
      <c r="G54" s="94">
        <v>590765.36</v>
      </c>
      <c r="H54" s="94">
        <v>105300</v>
      </c>
    </row>
    <row r="55" spans="1:8" ht="17.25" customHeight="1" x14ac:dyDescent="0.2">
      <c r="A55" s="94" t="s">
        <v>184</v>
      </c>
      <c r="B55" s="94" t="s">
        <v>185</v>
      </c>
      <c r="C55" s="94">
        <v>591745</v>
      </c>
      <c r="D55" s="94">
        <v>166697.46000000002</v>
      </c>
      <c r="E55" s="94">
        <v>6</v>
      </c>
      <c r="F55" s="94">
        <v>4242</v>
      </c>
      <c r="G55" s="94">
        <v>134463.67000000001</v>
      </c>
      <c r="H55" s="94">
        <v>45300</v>
      </c>
    </row>
    <row r="56" spans="1:8" ht="17.25" customHeight="1" x14ac:dyDescent="0.2">
      <c r="A56" s="94" t="s">
        <v>198</v>
      </c>
      <c r="B56" s="94" t="s">
        <v>199</v>
      </c>
      <c r="C56" s="94">
        <v>586198.20000000019</v>
      </c>
      <c r="D56" s="94">
        <v>141446.32</v>
      </c>
      <c r="E56" s="94">
        <v>63</v>
      </c>
      <c r="F56" s="94">
        <v>1257</v>
      </c>
      <c r="G56" s="94">
        <v>570601.94999999995</v>
      </c>
      <c r="H56" s="94">
        <v>51200</v>
      </c>
    </row>
    <row r="57" spans="1:8" ht="17.25" customHeight="1" x14ac:dyDescent="0.2">
      <c r="A57" s="94" t="s">
        <v>196</v>
      </c>
      <c r="B57" s="94" t="s">
        <v>197</v>
      </c>
      <c r="C57" s="94">
        <v>242660.6</v>
      </c>
      <c r="D57" s="94">
        <v>55733.419999999991</v>
      </c>
      <c r="E57" s="94">
        <v>105</v>
      </c>
      <c r="F57" s="94">
        <v>9249</v>
      </c>
      <c r="G57" s="94">
        <v>269272.88</v>
      </c>
      <c r="H57" s="94">
        <v>112100</v>
      </c>
    </row>
    <row r="58" spans="1:8" ht="17.25" customHeight="1" x14ac:dyDescent="0.2">
      <c r="A58" s="94" t="s">
        <v>186</v>
      </c>
      <c r="B58" s="94" t="s">
        <v>187</v>
      </c>
      <c r="C58" s="94">
        <v>381753.4</v>
      </c>
      <c r="D58" s="94">
        <v>146721.77999999997</v>
      </c>
      <c r="E58" s="94">
        <v>66</v>
      </c>
      <c r="F58" s="94">
        <v>957</v>
      </c>
      <c r="G58" s="94">
        <v>777034.66000000027</v>
      </c>
      <c r="H58" s="94">
        <v>230100</v>
      </c>
    </row>
    <row r="59" spans="1:8" ht="17.25" customHeight="1" x14ac:dyDescent="0.2">
      <c r="A59" s="94" t="s">
        <v>188</v>
      </c>
      <c r="B59" s="94" t="s">
        <v>189</v>
      </c>
      <c r="C59" s="94">
        <v>409378.5</v>
      </c>
      <c r="D59" s="94">
        <v>147527.04000000001</v>
      </c>
      <c r="E59" s="94">
        <v>33</v>
      </c>
      <c r="F59" s="94">
        <v>6855</v>
      </c>
      <c r="G59" s="94">
        <v>432469.4</v>
      </c>
      <c r="H59" s="94">
        <v>295000</v>
      </c>
    </row>
    <row r="60" spans="1:8" ht="17.25" customHeight="1" x14ac:dyDescent="0.2">
      <c r="A60" s="94" t="s">
        <v>202</v>
      </c>
      <c r="B60" s="94" t="s">
        <v>203</v>
      </c>
      <c r="C60" s="94">
        <v>232524</v>
      </c>
      <c r="D60" s="94">
        <v>87205.22</v>
      </c>
      <c r="E60" s="94">
        <v>27</v>
      </c>
      <c r="F60" s="94">
        <v>1551</v>
      </c>
      <c r="G60" s="94">
        <v>225941.48000000004</v>
      </c>
      <c r="H60" s="94">
        <v>27300</v>
      </c>
    </row>
    <row r="61" spans="1:8" ht="17.25" customHeight="1" x14ac:dyDescent="0.2">
      <c r="A61" s="94" t="s">
        <v>204</v>
      </c>
      <c r="B61" s="94" t="s">
        <v>205</v>
      </c>
      <c r="C61" s="94">
        <v>284170.5</v>
      </c>
      <c r="D61" s="94">
        <v>51047.999999999993</v>
      </c>
      <c r="E61" s="94">
        <v>9</v>
      </c>
      <c r="F61" s="94">
        <v>9679.5</v>
      </c>
      <c r="G61" s="94">
        <v>335248.44999999995</v>
      </c>
      <c r="H61" s="94">
        <v>11800</v>
      </c>
    </row>
    <row r="62" spans="1:8" ht="17.25" customHeight="1" x14ac:dyDescent="0.2">
      <c r="A62" s="94" t="s">
        <v>190</v>
      </c>
      <c r="B62" s="94" t="s">
        <v>191</v>
      </c>
      <c r="C62" s="94">
        <v>424444.79999999993</v>
      </c>
      <c r="D62" s="94">
        <v>100594.68000000004</v>
      </c>
      <c r="E62" s="94">
        <v>0</v>
      </c>
      <c r="F62" s="94">
        <v>0</v>
      </c>
      <c r="G62" s="94">
        <v>184518.06999999998</v>
      </c>
      <c r="H62" s="94">
        <v>8500</v>
      </c>
    </row>
    <row r="63" spans="1:8" ht="17.25" customHeight="1" x14ac:dyDescent="0.2">
      <c r="A63" s="94" t="s">
        <v>194</v>
      </c>
      <c r="B63" s="94" t="s">
        <v>195</v>
      </c>
      <c r="C63" s="94">
        <v>182052.00000000003</v>
      </c>
      <c r="D63" s="94">
        <v>65194.559999999998</v>
      </c>
      <c r="E63" s="94">
        <v>0</v>
      </c>
      <c r="F63" s="94">
        <v>0</v>
      </c>
      <c r="G63" s="94">
        <v>34717.079999999994</v>
      </c>
      <c r="H63" s="94">
        <v>19200</v>
      </c>
    </row>
    <row r="64" spans="1:8" ht="17.25" customHeight="1" x14ac:dyDescent="0.2">
      <c r="A64" s="94" t="s">
        <v>192</v>
      </c>
      <c r="B64" s="94" t="s">
        <v>193</v>
      </c>
      <c r="C64" s="94">
        <v>180726</v>
      </c>
      <c r="D64" s="94">
        <v>11457.620000000003</v>
      </c>
      <c r="E64" s="94">
        <v>3</v>
      </c>
      <c r="F64" s="94">
        <v>0</v>
      </c>
      <c r="G64" s="94">
        <v>40081.050000000003</v>
      </c>
      <c r="H64" s="94">
        <v>24000</v>
      </c>
    </row>
    <row r="65" spans="1:8" ht="17.25" customHeight="1" x14ac:dyDescent="0.2">
      <c r="A65" s="94" t="s">
        <v>214</v>
      </c>
      <c r="B65" s="94" t="s">
        <v>215</v>
      </c>
      <c r="C65" s="94">
        <v>65657.800000000017</v>
      </c>
      <c r="D65" s="94">
        <v>4455.579999999999</v>
      </c>
      <c r="E65" s="94">
        <v>9</v>
      </c>
      <c r="F65" s="94">
        <v>0</v>
      </c>
      <c r="G65" s="94">
        <v>16188.099999999999</v>
      </c>
      <c r="H65" s="94">
        <v>7200</v>
      </c>
    </row>
    <row r="66" spans="1:8" ht="17.25" customHeight="1" x14ac:dyDescent="0.2">
      <c r="A66" s="94" t="s">
        <v>206</v>
      </c>
      <c r="B66" s="94" t="s">
        <v>207</v>
      </c>
      <c r="C66" s="94">
        <v>72495.8</v>
      </c>
      <c r="D66" s="94">
        <v>2885.0000000000005</v>
      </c>
      <c r="E66" s="94">
        <v>3</v>
      </c>
      <c r="F66" s="94">
        <v>0</v>
      </c>
      <c r="G66" s="94">
        <v>34398.300000000003</v>
      </c>
      <c r="H66" s="94">
        <v>34200</v>
      </c>
    </row>
    <row r="67" spans="1:8" ht="17.25" customHeight="1" x14ac:dyDescent="0.2">
      <c r="A67" s="94" t="s">
        <v>210</v>
      </c>
      <c r="B67" s="94" t="s">
        <v>211</v>
      </c>
      <c r="C67" s="94">
        <v>146666</v>
      </c>
      <c r="D67" s="94">
        <v>5731.3</v>
      </c>
      <c r="E67" s="94">
        <v>0</v>
      </c>
      <c r="F67" s="94">
        <v>0</v>
      </c>
      <c r="G67" s="94">
        <v>39131.000000000007</v>
      </c>
      <c r="H67" s="94">
        <v>25800</v>
      </c>
    </row>
    <row r="68" spans="1:8" ht="17.25" customHeight="1" x14ac:dyDescent="0.2">
      <c r="A68" s="94" t="s">
        <v>212</v>
      </c>
      <c r="B68" s="94" t="s">
        <v>213</v>
      </c>
      <c r="C68" s="94">
        <v>278102.50000000006</v>
      </c>
      <c r="D68" s="94">
        <v>105409.68000000001</v>
      </c>
      <c r="E68" s="94">
        <v>9</v>
      </c>
      <c r="F68" s="94">
        <v>7717.5</v>
      </c>
      <c r="G68" s="94">
        <v>137580.09</v>
      </c>
      <c r="H68" s="94">
        <v>26200</v>
      </c>
    </row>
    <row r="69" spans="1:8" ht="17.25" customHeight="1" x14ac:dyDescent="0.2">
      <c r="A69" s="94" t="s">
        <v>224</v>
      </c>
      <c r="B69" s="94" t="s">
        <v>225</v>
      </c>
      <c r="C69" s="94">
        <v>293608.90000000008</v>
      </c>
      <c r="D69" s="94">
        <v>105645.38000000002</v>
      </c>
      <c r="E69" s="94">
        <v>30</v>
      </c>
      <c r="F69" s="94">
        <v>0</v>
      </c>
      <c r="G69" s="94">
        <v>188200.61999999997</v>
      </c>
      <c r="H69" s="94">
        <v>150400</v>
      </c>
    </row>
    <row r="70" spans="1:8" ht="17.25" customHeight="1" x14ac:dyDescent="0.2">
      <c r="A70" s="94" t="s">
        <v>226</v>
      </c>
      <c r="B70" s="94" t="s">
        <v>227</v>
      </c>
      <c r="C70" s="94">
        <v>169737.1</v>
      </c>
      <c r="D70" s="94">
        <v>24829.519999999997</v>
      </c>
      <c r="E70" s="94">
        <v>0</v>
      </c>
      <c r="F70" s="94">
        <v>0</v>
      </c>
      <c r="G70" s="94">
        <v>169753.77000000002</v>
      </c>
      <c r="H70" s="94">
        <v>59600</v>
      </c>
    </row>
    <row r="71" spans="1:8" ht="17.25" customHeight="1" x14ac:dyDescent="0.2">
      <c r="A71" s="94" t="s">
        <v>218</v>
      </c>
      <c r="B71" s="94" t="s">
        <v>219</v>
      </c>
      <c r="C71" s="94">
        <v>183731.59999999995</v>
      </c>
      <c r="D71" s="94">
        <v>18246.04</v>
      </c>
      <c r="E71" s="94">
        <v>0</v>
      </c>
      <c r="F71" s="94">
        <v>0</v>
      </c>
      <c r="G71" s="94">
        <v>12955.8</v>
      </c>
      <c r="H71" s="94">
        <v>0</v>
      </c>
    </row>
    <row r="72" spans="1:8" ht="17.25" customHeight="1" x14ac:dyDescent="0.2">
      <c r="A72" s="94" t="s">
        <v>222</v>
      </c>
      <c r="B72" s="94" t="s">
        <v>223</v>
      </c>
      <c r="C72" s="94">
        <v>242076.89999999997</v>
      </c>
      <c r="D72" s="94">
        <v>46623.479999999996</v>
      </c>
      <c r="E72" s="94">
        <v>0</v>
      </c>
      <c r="F72" s="94">
        <v>0</v>
      </c>
      <c r="G72" s="94">
        <v>302079.75</v>
      </c>
      <c r="H72" s="94">
        <v>57000</v>
      </c>
    </row>
    <row r="73" spans="1:8" ht="17.25" customHeight="1" x14ac:dyDescent="0.2">
      <c r="A73" s="94" t="s">
        <v>228</v>
      </c>
      <c r="B73" s="94" t="s">
        <v>229</v>
      </c>
      <c r="C73" s="94">
        <v>134729.40000000002</v>
      </c>
      <c r="D73" s="94">
        <v>19690.68</v>
      </c>
      <c r="E73" s="94">
        <v>0</v>
      </c>
      <c r="F73" s="94">
        <v>0</v>
      </c>
      <c r="G73" s="94">
        <v>47700</v>
      </c>
      <c r="H73" s="94">
        <v>2200</v>
      </c>
    </row>
    <row r="74" spans="1:8" ht="17.25" customHeight="1" x14ac:dyDescent="0.2">
      <c r="A74" s="94" t="s">
        <v>216</v>
      </c>
      <c r="B74" s="94" t="s">
        <v>217</v>
      </c>
      <c r="C74" s="94">
        <v>253175.00000000003</v>
      </c>
      <c r="D74" s="94">
        <v>67816.400000000009</v>
      </c>
      <c r="E74" s="94">
        <v>0</v>
      </c>
      <c r="F74" s="94">
        <v>6949.5</v>
      </c>
      <c r="G74" s="94">
        <v>103212.10999999999</v>
      </c>
      <c r="H74" s="94">
        <v>32300</v>
      </c>
    </row>
    <row r="75" spans="1:8" ht="17.25" customHeight="1" x14ac:dyDescent="0.2">
      <c r="A75" s="94" t="s">
        <v>232</v>
      </c>
      <c r="B75" s="94" t="s">
        <v>233</v>
      </c>
      <c r="C75" s="94">
        <v>347713.6</v>
      </c>
      <c r="D75" s="94">
        <v>92164.5</v>
      </c>
      <c r="E75" s="94">
        <v>48</v>
      </c>
      <c r="F75" s="94">
        <v>0</v>
      </c>
      <c r="G75" s="94">
        <v>52782.049999999996</v>
      </c>
      <c r="H75" s="94">
        <v>22100</v>
      </c>
    </row>
    <row r="76" spans="1:8" ht="17.25" customHeight="1" x14ac:dyDescent="0.2">
      <c r="A76" s="94" t="s">
        <v>234</v>
      </c>
      <c r="B76" s="94" t="s">
        <v>235</v>
      </c>
      <c r="C76" s="94">
        <v>172018.60000000003</v>
      </c>
      <c r="D76" s="94">
        <v>35003.140000000007</v>
      </c>
      <c r="E76" s="94">
        <v>0</v>
      </c>
      <c r="F76" s="94">
        <v>0</v>
      </c>
      <c r="G76" s="94">
        <v>197562.21999999997</v>
      </c>
      <c r="H76" s="94">
        <v>128500</v>
      </c>
    </row>
    <row r="77" spans="1:8" ht="17.25" customHeight="1" x14ac:dyDescent="0.2">
      <c r="A77" s="94" t="s">
        <v>242</v>
      </c>
      <c r="B77" s="94" t="s">
        <v>243</v>
      </c>
      <c r="C77" s="94">
        <v>224182.40000000005</v>
      </c>
      <c r="D77" s="94">
        <v>24201.940000000006</v>
      </c>
      <c r="E77" s="94">
        <v>0</v>
      </c>
      <c r="F77" s="94">
        <v>0</v>
      </c>
      <c r="G77" s="94">
        <v>79154.990000000005</v>
      </c>
      <c r="H77" s="94">
        <v>34700</v>
      </c>
    </row>
    <row r="78" spans="1:8" ht="17.25" customHeight="1" x14ac:dyDescent="0.2">
      <c r="A78" s="94" t="s">
        <v>236</v>
      </c>
      <c r="B78" s="94" t="s">
        <v>237</v>
      </c>
      <c r="C78" s="94">
        <v>346138</v>
      </c>
      <c r="D78" s="94">
        <v>103788.12</v>
      </c>
      <c r="E78" s="94">
        <v>0</v>
      </c>
      <c r="F78" s="94">
        <v>0</v>
      </c>
      <c r="G78" s="94">
        <v>92726.430000000022</v>
      </c>
      <c r="H78" s="94">
        <v>58500</v>
      </c>
    </row>
    <row r="79" spans="1:8" ht="17.25" customHeight="1" x14ac:dyDescent="0.2">
      <c r="A79" s="94" t="s">
        <v>230</v>
      </c>
      <c r="B79" s="94" t="s">
        <v>231</v>
      </c>
      <c r="C79" s="94">
        <v>304017</v>
      </c>
      <c r="D79" s="94">
        <v>64284.04</v>
      </c>
      <c r="E79" s="94">
        <v>12</v>
      </c>
      <c r="F79" s="94">
        <v>19576.5</v>
      </c>
      <c r="G79" s="94">
        <v>343446.37000000005</v>
      </c>
      <c r="H79" s="94">
        <v>45400</v>
      </c>
    </row>
    <row r="80" spans="1:8" ht="17.25" customHeight="1" x14ac:dyDescent="0.2">
      <c r="A80" s="94" t="s">
        <v>208</v>
      </c>
      <c r="B80" s="94" t="s">
        <v>209</v>
      </c>
      <c r="C80" s="94">
        <v>264555</v>
      </c>
      <c r="D80" s="94">
        <v>45422.459999999992</v>
      </c>
      <c r="E80" s="94">
        <v>0</v>
      </c>
      <c r="F80" s="94">
        <v>804</v>
      </c>
      <c r="G80" s="94">
        <v>263230.43999999994</v>
      </c>
      <c r="H80" s="94">
        <v>74600</v>
      </c>
    </row>
    <row r="81" spans="1:8" ht="17.25" customHeight="1" x14ac:dyDescent="0.2">
      <c r="A81" s="94" t="s">
        <v>200</v>
      </c>
      <c r="B81" s="94" t="s">
        <v>201</v>
      </c>
      <c r="C81" s="94">
        <v>410925</v>
      </c>
      <c r="D81" s="94">
        <v>103705.23999999999</v>
      </c>
      <c r="E81" s="94">
        <v>0</v>
      </c>
      <c r="F81" s="94">
        <v>933</v>
      </c>
      <c r="G81" s="94">
        <v>266764.3</v>
      </c>
      <c r="H81" s="94">
        <v>58700</v>
      </c>
    </row>
    <row r="82" spans="1:8" ht="17.25" customHeight="1" x14ac:dyDescent="0.2">
      <c r="A82" s="94" t="s">
        <v>220</v>
      </c>
      <c r="B82" s="94" t="s">
        <v>221</v>
      </c>
      <c r="C82" s="94">
        <v>254121.00000000003</v>
      </c>
      <c r="D82" s="94">
        <v>61508.499999999985</v>
      </c>
      <c r="E82" s="94">
        <v>0</v>
      </c>
      <c r="F82" s="94">
        <v>750</v>
      </c>
      <c r="G82" s="94">
        <v>159816.09</v>
      </c>
      <c r="H82" s="94">
        <v>83700</v>
      </c>
    </row>
    <row r="83" spans="1:8" ht="17.25" customHeight="1" x14ac:dyDescent="0.2">
      <c r="A83" s="94" t="s">
        <v>244</v>
      </c>
      <c r="B83" s="94" t="s">
        <v>245</v>
      </c>
      <c r="C83" s="94">
        <v>310680</v>
      </c>
      <c r="D83" s="94">
        <v>55014.76</v>
      </c>
      <c r="E83" s="94">
        <v>51</v>
      </c>
      <c r="F83" s="94">
        <v>6205.5</v>
      </c>
      <c r="G83" s="94">
        <v>228559.25999999998</v>
      </c>
      <c r="H83" s="94">
        <v>105200</v>
      </c>
    </row>
    <row r="84" spans="1:8" ht="17.25" customHeight="1" x14ac:dyDescent="0.2">
      <c r="A84" s="94" t="s">
        <v>246</v>
      </c>
      <c r="B84" s="94" t="s">
        <v>247</v>
      </c>
      <c r="C84" s="94">
        <v>219949.5</v>
      </c>
      <c r="D84" s="94">
        <v>39522.04</v>
      </c>
      <c r="E84" s="94">
        <v>30</v>
      </c>
      <c r="F84" s="94">
        <v>8923.5</v>
      </c>
      <c r="G84" s="94">
        <v>237258.15000000002</v>
      </c>
      <c r="H84" s="94">
        <v>36000</v>
      </c>
    </row>
    <row r="85" spans="1:8" ht="17.25" customHeight="1" x14ac:dyDescent="0.2">
      <c r="A85" s="94" t="s">
        <v>240</v>
      </c>
      <c r="B85" s="94" t="s">
        <v>241</v>
      </c>
      <c r="C85" s="94">
        <v>195961.5</v>
      </c>
      <c r="D85" s="94">
        <v>33575.840000000004</v>
      </c>
      <c r="E85" s="94">
        <v>6</v>
      </c>
      <c r="F85" s="94">
        <v>0</v>
      </c>
      <c r="G85" s="94">
        <v>205840.98000000004</v>
      </c>
      <c r="H85" s="94">
        <v>55900</v>
      </c>
    </row>
    <row r="86" spans="1:8" ht="17.25" customHeight="1" x14ac:dyDescent="0.2">
      <c r="A86" s="94" t="s">
        <v>238</v>
      </c>
      <c r="B86" s="94" t="s">
        <v>239</v>
      </c>
      <c r="C86" s="94">
        <v>399066</v>
      </c>
      <c r="D86" s="94">
        <v>182734.54</v>
      </c>
      <c r="E86" s="94">
        <v>21</v>
      </c>
      <c r="F86" s="94">
        <v>0</v>
      </c>
      <c r="G86" s="94">
        <v>702785.05</v>
      </c>
      <c r="H86" s="94">
        <v>34300</v>
      </c>
    </row>
    <row r="87" spans="1:8" ht="17.25" customHeight="1" x14ac:dyDescent="0.2">
      <c r="A87" s="94" t="s">
        <v>256</v>
      </c>
      <c r="B87" s="94" t="s">
        <v>257</v>
      </c>
      <c r="C87" s="94">
        <v>152899.59999999998</v>
      </c>
      <c r="D87" s="94">
        <v>10188.119999999999</v>
      </c>
      <c r="E87" s="94">
        <v>0</v>
      </c>
      <c r="F87" s="94">
        <v>105</v>
      </c>
      <c r="G87" s="94">
        <v>116575.05</v>
      </c>
      <c r="H87" s="94">
        <v>14700</v>
      </c>
    </row>
    <row r="88" spans="1:8" ht="17.25" customHeight="1" x14ac:dyDescent="0.2">
      <c r="A88" s="94" t="s">
        <v>248</v>
      </c>
      <c r="B88" s="94" t="s">
        <v>249</v>
      </c>
      <c r="C88" s="94">
        <v>73326</v>
      </c>
      <c r="D88" s="94">
        <v>6447.0399999999991</v>
      </c>
      <c r="E88" s="94">
        <v>48</v>
      </c>
      <c r="F88" s="94">
        <v>0</v>
      </c>
      <c r="G88" s="94">
        <v>51607.86</v>
      </c>
      <c r="H88" s="94">
        <v>8400</v>
      </c>
    </row>
    <row r="89" spans="1:8" ht="17.25" customHeight="1" x14ac:dyDescent="0.2">
      <c r="A89" s="94" t="s">
        <v>258</v>
      </c>
      <c r="B89" s="94" t="s">
        <v>259</v>
      </c>
      <c r="C89" s="94">
        <v>114690.80000000002</v>
      </c>
      <c r="D89" s="94">
        <v>15123.359999999999</v>
      </c>
      <c r="E89" s="94">
        <v>21</v>
      </c>
      <c r="F89" s="94">
        <v>0</v>
      </c>
      <c r="G89" s="94">
        <v>19268.7</v>
      </c>
      <c r="H89" s="94">
        <v>100</v>
      </c>
    </row>
    <row r="90" spans="1:8" ht="17.25" customHeight="1" x14ac:dyDescent="0.2">
      <c r="A90" s="94" t="s">
        <v>262</v>
      </c>
      <c r="B90" s="94" t="s">
        <v>263</v>
      </c>
      <c r="C90" s="94">
        <v>98824.5</v>
      </c>
      <c r="D90" s="94">
        <v>50436.479999999996</v>
      </c>
      <c r="E90" s="94">
        <v>0</v>
      </c>
      <c r="F90" s="94">
        <v>0</v>
      </c>
      <c r="G90" s="94">
        <v>58366.68</v>
      </c>
      <c r="H90" s="94">
        <v>27800</v>
      </c>
    </row>
    <row r="91" spans="1:8" ht="17.25" customHeight="1" x14ac:dyDescent="0.2">
      <c r="A91" s="94" t="s">
        <v>250</v>
      </c>
      <c r="B91" s="94" t="s">
        <v>251</v>
      </c>
      <c r="C91" s="94">
        <v>54556.5</v>
      </c>
      <c r="D91" s="94">
        <v>431.02</v>
      </c>
      <c r="E91" s="94">
        <v>0</v>
      </c>
      <c r="F91" s="94">
        <v>0</v>
      </c>
      <c r="G91" s="94">
        <v>9744.5</v>
      </c>
      <c r="H91" s="94">
        <v>2100</v>
      </c>
    </row>
    <row r="92" spans="1:8" ht="17.25" customHeight="1" x14ac:dyDescent="0.2">
      <c r="A92" s="94" t="s">
        <v>260</v>
      </c>
      <c r="B92" s="94" t="s">
        <v>261</v>
      </c>
      <c r="C92" s="94">
        <v>45643.5</v>
      </c>
      <c r="D92" s="94">
        <v>3231.6599999999994</v>
      </c>
      <c r="E92" s="94">
        <v>0</v>
      </c>
      <c r="F92" s="94">
        <v>117</v>
      </c>
      <c r="G92" s="94">
        <v>25904.44</v>
      </c>
      <c r="H92" s="94">
        <v>900</v>
      </c>
    </row>
    <row r="93" spans="1:8" ht="17.25" customHeight="1" x14ac:dyDescent="0.2">
      <c r="A93" s="94" t="s">
        <v>254</v>
      </c>
      <c r="B93" s="94" t="s">
        <v>255</v>
      </c>
      <c r="C93" s="94">
        <v>182820.40000000002</v>
      </c>
      <c r="D93" s="94">
        <v>63730.28</v>
      </c>
      <c r="E93" s="94">
        <v>0</v>
      </c>
      <c r="F93" s="94">
        <v>147</v>
      </c>
      <c r="G93" s="94">
        <v>138534.94999999998</v>
      </c>
      <c r="H93" s="94">
        <v>1800</v>
      </c>
    </row>
    <row r="94" spans="1:8" ht="17.25" customHeight="1" x14ac:dyDescent="0.2">
      <c r="A94" s="94" t="s">
        <v>252</v>
      </c>
      <c r="B94" s="94" t="s">
        <v>253</v>
      </c>
      <c r="C94" s="94">
        <v>133398</v>
      </c>
      <c r="D94" s="94">
        <v>33161.040000000001</v>
      </c>
      <c r="E94" s="94">
        <v>3</v>
      </c>
      <c r="F94" s="94">
        <v>216</v>
      </c>
      <c r="G94" s="94">
        <v>138759.51</v>
      </c>
      <c r="H94" s="94">
        <v>15200</v>
      </c>
    </row>
    <row r="95" spans="1:8" ht="17.25" customHeight="1" x14ac:dyDescent="0.2">
      <c r="A95" s="94" t="s">
        <v>291</v>
      </c>
      <c r="B95" s="94" t="s">
        <v>291</v>
      </c>
    </row>
    <row r="96" spans="1:8" ht="17.25" customHeight="1" x14ac:dyDescent="0.2">
      <c r="A96" s="94" t="s">
        <v>292</v>
      </c>
      <c r="C96" s="94">
        <v>32920448.900000002</v>
      </c>
      <c r="D96" s="94">
        <v>9868164.4599999953</v>
      </c>
      <c r="E96" s="94">
        <v>6651</v>
      </c>
      <c r="F96" s="94">
        <v>651126</v>
      </c>
      <c r="G96" s="94">
        <v>21611713.750000007</v>
      </c>
      <c r="H96" s="94">
        <v>5738200</v>
      </c>
    </row>
    <row r="97" spans="1:8" ht="17.25" customHeight="1" x14ac:dyDescent="0.2">
      <c r="A97" s="86"/>
      <c r="B97" s="86"/>
      <c r="C97" s="86"/>
      <c r="D97" s="86"/>
      <c r="E97" s="86"/>
      <c r="F97" s="86"/>
      <c r="G97" s="86"/>
      <c r="H97" s="86"/>
    </row>
    <row r="98" spans="1:8" ht="17.25" customHeight="1" x14ac:dyDescent="0.2">
      <c r="A98" s="86"/>
      <c r="B98" s="86"/>
      <c r="C98" s="86"/>
      <c r="D98" s="86"/>
      <c r="E98" s="86"/>
      <c r="F98" s="86"/>
      <c r="G98" s="86"/>
      <c r="H98" s="86"/>
    </row>
    <row r="99" spans="1:8" ht="17.25" customHeight="1" x14ac:dyDescent="0.2">
      <c r="A99" s="86"/>
      <c r="B99" s="86"/>
      <c r="C99" s="86"/>
      <c r="D99" s="86"/>
      <c r="E99" s="86"/>
      <c r="F99" s="86"/>
      <c r="G99" s="86"/>
      <c r="H99" s="86"/>
    </row>
    <row r="100" spans="1:8" ht="17.25" customHeight="1" x14ac:dyDescent="0.2">
      <c r="A100" s="86"/>
      <c r="B100" s="86"/>
      <c r="C100" s="86"/>
      <c r="D100" s="86"/>
      <c r="E100" s="86"/>
      <c r="F100" s="86"/>
      <c r="G100" s="86"/>
      <c r="H100" s="86"/>
    </row>
    <row r="101" spans="1:8" ht="17.25" customHeight="1" x14ac:dyDescent="0.2">
      <c r="A101" s="86"/>
      <c r="B101" s="86"/>
      <c r="C101" s="86"/>
      <c r="D101" s="86"/>
      <c r="E101" s="86"/>
      <c r="F101" s="86"/>
      <c r="G101" s="86"/>
      <c r="H101" s="86"/>
    </row>
    <row r="102" spans="1:8" ht="17.25" customHeight="1" x14ac:dyDescent="0.2">
      <c r="A102" s="86"/>
      <c r="B102" s="86"/>
      <c r="C102" s="86"/>
      <c r="D102" s="86"/>
      <c r="E102" s="86"/>
      <c r="F102" s="86"/>
      <c r="G102" s="86"/>
      <c r="H102" s="86"/>
    </row>
    <row r="103" spans="1:8" ht="17.25" customHeight="1" x14ac:dyDescent="0.2">
      <c r="A103" s="86"/>
      <c r="B103" s="86"/>
      <c r="C103" s="86"/>
      <c r="D103" s="86"/>
      <c r="E103" s="86"/>
      <c r="F103" s="86"/>
      <c r="G103" s="86"/>
      <c r="H103" s="86"/>
    </row>
    <row r="104" spans="1:8" ht="17.25" customHeight="1" x14ac:dyDescent="0.2">
      <c r="A104" s="86"/>
      <c r="B104" s="86"/>
      <c r="C104" s="86"/>
      <c r="D104" s="86"/>
      <c r="E104" s="86"/>
      <c r="F104" s="86"/>
      <c r="G104" s="86"/>
      <c r="H104" s="86"/>
    </row>
    <row r="105" spans="1:8" ht="17.25" customHeight="1" x14ac:dyDescent="0.2">
      <c r="A105" s="86"/>
      <c r="B105" s="86"/>
      <c r="C105" s="86"/>
      <c r="D105" s="86"/>
      <c r="E105" s="86"/>
      <c r="F105" s="86"/>
      <c r="G105" s="86"/>
      <c r="H105" s="86"/>
    </row>
    <row r="106" spans="1:8" ht="17.25" customHeight="1" x14ac:dyDescent="0.2">
      <c r="A106" s="86"/>
      <c r="B106" s="86"/>
      <c r="C106" s="86"/>
      <c r="D106" s="86"/>
      <c r="E106" s="86"/>
      <c r="F106" s="86"/>
      <c r="G106" s="86"/>
      <c r="H106" s="86"/>
    </row>
    <row r="107" spans="1:8" ht="17.25" customHeight="1" x14ac:dyDescent="0.2">
      <c r="A107" s="86"/>
      <c r="B107" s="86"/>
      <c r="C107" s="86"/>
      <c r="D107" s="86"/>
      <c r="E107" s="86"/>
      <c r="F107" s="86"/>
      <c r="G107" s="86"/>
      <c r="H107" s="86"/>
    </row>
    <row r="108" spans="1:8" ht="17.25" customHeight="1" x14ac:dyDescent="0.2">
      <c r="A108" s="86"/>
      <c r="B108" s="86"/>
      <c r="C108" s="86"/>
      <c r="D108" s="86"/>
      <c r="E108" s="86"/>
      <c r="F108" s="86"/>
      <c r="G108" s="86"/>
      <c r="H108" s="86"/>
    </row>
    <row r="109" spans="1:8" ht="17.25" customHeight="1" x14ac:dyDescent="0.2">
      <c r="A109" s="86"/>
      <c r="B109" s="86"/>
      <c r="C109" s="86"/>
      <c r="D109" s="86"/>
      <c r="E109" s="86"/>
      <c r="F109" s="86"/>
      <c r="G109" s="86"/>
      <c r="H109" s="86"/>
    </row>
    <row r="110" spans="1:8" ht="17.25" customHeight="1" x14ac:dyDescent="0.2">
      <c r="A110" s="86"/>
      <c r="B110" s="86"/>
      <c r="C110" s="86"/>
      <c r="D110" s="86"/>
      <c r="E110" s="86"/>
      <c r="F110" s="86"/>
      <c r="G110" s="86"/>
      <c r="H110" s="86"/>
    </row>
    <row r="111" spans="1:8" ht="17.25" customHeight="1" x14ac:dyDescent="0.2">
      <c r="A111" s="86"/>
      <c r="B111" s="86"/>
      <c r="C111" s="86"/>
      <c r="D111" s="86"/>
      <c r="E111" s="86"/>
      <c r="F111" s="86"/>
      <c r="G111" s="86"/>
      <c r="H111" s="86"/>
    </row>
    <row r="112" spans="1:8" ht="17.25" customHeight="1" x14ac:dyDescent="0.2">
      <c r="A112" s="86"/>
      <c r="B112" s="86"/>
      <c r="C112" s="86"/>
      <c r="D112" s="86"/>
      <c r="E112" s="86"/>
      <c r="F112" s="86"/>
      <c r="G112" s="86"/>
      <c r="H112" s="8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55"/>
  <sheetViews>
    <sheetView showGridLines="0" workbookViewId="0">
      <pane xSplit="8" ySplit="1" topLeftCell="Q687" activePane="bottomRight" state="frozen"/>
      <selection pane="topRight"/>
      <selection pane="bottomLeft"/>
      <selection pane="bottomRight" activeCell="Q700" sqref="Q700"/>
    </sheetView>
  </sheetViews>
  <sheetFormatPr defaultColWidth="8" defaultRowHeight="12.75" x14ac:dyDescent="0.2"/>
  <cols>
    <col min="1" max="1" width="17.375" style="117" bestFit="1" customWidth="1"/>
    <col min="2" max="2" width="10.5" style="117" customWidth="1"/>
    <col min="3" max="3" width="10.375" style="117" customWidth="1"/>
    <col min="4" max="4" width="11.5" style="117" bestFit="1" customWidth="1"/>
    <col min="5" max="5" width="10.75" style="117" customWidth="1"/>
    <col min="6" max="6" width="7.625" style="127" bestFit="1" customWidth="1"/>
    <col min="7" max="7" width="10.375" style="128" bestFit="1" customWidth="1"/>
    <col min="8" max="8" width="12.5" style="136" bestFit="1" customWidth="1"/>
    <col min="9" max="9" width="11.5" style="130" bestFit="1" customWidth="1"/>
    <col min="10" max="10" width="13.25" style="131" bestFit="1" customWidth="1"/>
    <col min="11" max="11" width="10.5" style="131" bestFit="1" customWidth="1"/>
    <col min="12" max="12" width="9.375" style="131" bestFit="1" customWidth="1"/>
    <col min="13" max="13" width="13.125" style="131" bestFit="1" customWidth="1"/>
    <col min="14" max="14" width="10.75" style="131" bestFit="1" customWidth="1"/>
    <col min="15" max="15" width="11.375" style="132" bestFit="1" customWidth="1"/>
    <col min="16" max="16" width="10.375" style="132" bestFit="1" customWidth="1"/>
    <col min="17" max="17" width="9.375" style="132" bestFit="1" customWidth="1"/>
    <col min="18" max="18" width="10.75" style="132" bestFit="1" customWidth="1"/>
    <col min="19" max="19" width="10.375" style="132" bestFit="1" customWidth="1"/>
    <col min="20" max="20" width="13.25" style="133" bestFit="1" customWidth="1"/>
    <col min="21" max="22" width="13.125" style="130" customWidth="1"/>
    <col min="23" max="23" width="13.75" style="134" bestFit="1" customWidth="1"/>
    <col min="24" max="24" width="13.25" style="137" bestFit="1" customWidth="1"/>
    <col min="25" max="25" width="8" style="117" customWidth="1"/>
    <col min="26" max="16384" width="8" style="117"/>
  </cols>
  <sheetData>
    <row r="1" spans="1:24" s="103" customFormat="1" ht="18" customHeight="1" x14ac:dyDescent="0.2">
      <c r="A1" s="103" t="s">
        <v>282</v>
      </c>
      <c r="B1" s="103" t="s">
        <v>283</v>
      </c>
      <c r="C1" s="103" t="s">
        <v>284</v>
      </c>
      <c r="D1" s="103" t="s">
        <v>285</v>
      </c>
      <c r="E1" s="103" t="s">
        <v>286</v>
      </c>
      <c r="F1" s="104" t="s">
        <v>30</v>
      </c>
      <c r="G1" s="105" t="s">
        <v>29</v>
      </c>
      <c r="H1" s="106" t="s">
        <v>28</v>
      </c>
      <c r="I1" s="107" t="s">
        <v>15</v>
      </c>
      <c r="J1" s="108" t="s">
        <v>0</v>
      </c>
      <c r="K1" s="108" t="s">
        <v>6</v>
      </c>
      <c r="L1" s="108" t="s">
        <v>7</v>
      </c>
      <c r="M1" s="108" t="s">
        <v>32</v>
      </c>
      <c r="N1" s="108" t="s">
        <v>40</v>
      </c>
      <c r="O1" s="109" t="s">
        <v>16</v>
      </c>
      <c r="P1" s="110" t="s">
        <v>17</v>
      </c>
      <c r="Q1" s="111" t="s">
        <v>18</v>
      </c>
      <c r="R1" s="111" t="s">
        <v>40</v>
      </c>
      <c r="S1" s="112" t="s">
        <v>39</v>
      </c>
      <c r="T1" s="113" t="s">
        <v>19</v>
      </c>
      <c r="U1" s="114" t="s">
        <v>298</v>
      </c>
      <c r="V1" s="107" t="s">
        <v>299</v>
      </c>
      <c r="W1" s="115" t="s">
        <v>33</v>
      </c>
      <c r="X1" s="116" t="s">
        <v>22</v>
      </c>
    </row>
    <row r="2" spans="1:24" x14ac:dyDescent="0.2">
      <c r="A2" s="117" t="e">
        <f>VLOOKUP(G2,'% การหักค่าขนส่ง'!A:I,9,0)</f>
        <v>#N/A</v>
      </c>
      <c r="B2" s="138" t="e">
        <f>J2*A2</f>
        <v>#N/A</v>
      </c>
      <c r="C2" s="138">
        <f>K2*2/3</f>
        <v>0</v>
      </c>
      <c r="D2" s="138">
        <f>L2*3/10</f>
        <v>0</v>
      </c>
      <c r="E2" s="138">
        <f>SUM(O2:Q2)*0.3</f>
        <v>0</v>
      </c>
      <c r="F2" s="118" t="s">
        <v>55</v>
      </c>
      <c r="G2" s="119" t="s">
        <v>56</v>
      </c>
      <c r="H2" s="120">
        <v>42829</v>
      </c>
      <c r="I2" s="121">
        <v>0</v>
      </c>
      <c r="J2" s="122">
        <v>0</v>
      </c>
      <c r="K2" s="122">
        <v>0</v>
      </c>
      <c r="L2" s="122">
        <v>0</v>
      </c>
      <c r="M2" s="122">
        <v>0</v>
      </c>
      <c r="N2" s="122">
        <v>0</v>
      </c>
      <c r="O2" s="123">
        <v>0</v>
      </c>
      <c r="P2" s="123">
        <v>0</v>
      </c>
      <c r="Q2" s="123">
        <v>0</v>
      </c>
      <c r="R2" s="123">
        <v>0</v>
      </c>
      <c r="S2" s="123">
        <v>0</v>
      </c>
      <c r="T2" s="124">
        <v>3800</v>
      </c>
      <c r="U2" s="121">
        <f>M2+S2+T2</f>
        <v>3800</v>
      </c>
      <c r="V2" s="121">
        <f>N2+R2</f>
        <v>0</v>
      </c>
      <c r="W2" s="125">
        <v>0</v>
      </c>
      <c r="X2" s="126">
        <v>42843</v>
      </c>
    </row>
    <row r="3" spans="1:24" x14ac:dyDescent="0.2">
      <c r="A3" s="117" t="e">
        <f>VLOOKUP(G3,'% การหักค่าขนส่ง'!A:I,9,0)</f>
        <v>#N/A</v>
      </c>
      <c r="B3" s="138" t="e">
        <f t="shared" ref="B3:B66" si="0">J3*A3</f>
        <v>#N/A</v>
      </c>
      <c r="C3" s="138">
        <f t="shared" ref="C3:C66" si="1">K3*2/3</f>
        <v>0</v>
      </c>
      <c r="D3" s="138">
        <f t="shared" ref="D3:D66" si="2">L3*3/10</f>
        <v>0</v>
      </c>
      <c r="E3" s="138">
        <f t="shared" ref="E3:E66" si="3">SUM(O3:Q3)*0.3</f>
        <v>0</v>
      </c>
      <c r="F3" s="127" t="s">
        <v>55</v>
      </c>
      <c r="G3" s="128" t="s">
        <v>56</v>
      </c>
      <c r="H3" s="129">
        <v>42830</v>
      </c>
      <c r="I3" s="130">
        <v>0</v>
      </c>
      <c r="J3" s="131">
        <v>0</v>
      </c>
      <c r="K3" s="131">
        <v>0</v>
      </c>
      <c r="L3" s="131">
        <v>0</v>
      </c>
      <c r="M3" s="131">
        <v>0</v>
      </c>
      <c r="N3" s="131">
        <v>0</v>
      </c>
      <c r="O3" s="132">
        <v>0</v>
      </c>
      <c r="P3" s="132">
        <v>0</v>
      </c>
      <c r="Q3" s="132">
        <v>0</v>
      </c>
      <c r="R3" s="132">
        <v>0</v>
      </c>
      <c r="S3" s="132">
        <v>0</v>
      </c>
      <c r="T3" s="133">
        <v>11200</v>
      </c>
      <c r="U3" s="121">
        <f t="shared" ref="U3:U66" si="4">M3+S3+T3</f>
        <v>11200</v>
      </c>
      <c r="V3" s="121">
        <f t="shared" ref="V3:V66" si="5">N3+R3</f>
        <v>0</v>
      </c>
      <c r="W3" s="134">
        <v>0</v>
      </c>
      <c r="X3" s="135">
        <v>42843</v>
      </c>
    </row>
    <row r="4" spans="1:24" x14ac:dyDescent="0.2">
      <c r="A4" s="117" t="e">
        <f>VLOOKUP(G4,'% การหักค่าขนส่ง'!A:I,9,0)</f>
        <v>#N/A</v>
      </c>
      <c r="B4" s="138" t="e">
        <f t="shared" si="0"/>
        <v>#N/A</v>
      </c>
      <c r="C4" s="138">
        <f t="shared" si="1"/>
        <v>0</v>
      </c>
      <c r="D4" s="138">
        <f t="shared" si="2"/>
        <v>0</v>
      </c>
      <c r="E4" s="138">
        <f t="shared" si="3"/>
        <v>0</v>
      </c>
      <c r="F4" s="127" t="s">
        <v>55</v>
      </c>
      <c r="G4" s="128" t="s">
        <v>56</v>
      </c>
      <c r="H4" s="129">
        <v>42832</v>
      </c>
      <c r="I4" s="130">
        <v>0</v>
      </c>
      <c r="J4" s="131">
        <v>0</v>
      </c>
      <c r="K4" s="131">
        <v>0</v>
      </c>
      <c r="L4" s="131">
        <v>0</v>
      </c>
      <c r="M4" s="131">
        <v>0</v>
      </c>
      <c r="N4" s="131">
        <v>0</v>
      </c>
      <c r="O4" s="132">
        <v>0</v>
      </c>
      <c r="P4" s="132">
        <v>0</v>
      </c>
      <c r="Q4" s="132">
        <v>0</v>
      </c>
      <c r="R4" s="132">
        <v>0</v>
      </c>
      <c r="S4" s="132">
        <v>0</v>
      </c>
      <c r="T4" s="133">
        <v>3900</v>
      </c>
      <c r="U4" s="121">
        <f t="shared" si="4"/>
        <v>3900</v>
      </c>
      <c r="V4" s="121">
        <f t="shared" si="5"/>
        <v>0</v>
      </c>
      <c r="W4" s="134">
        <v>0</v>
      </c>
      <c r="X4" s="135">
        <v>42843</v>
      </c>
    </row>
    <row r="5" spans="1:24" x14ac:dyDescent="0.2">
      <c r="A5" s="117" t="e">
        <f>VLOOKUP(G5,'% การหักค่าขนส่ง'!A:I,9,0)</f>
        <v>#N/A</v>
      </c>
      <c r="B5" s="138" t="e">
        <f t="shared" si="0"/>
        <v>#N/A</v>
      </c>
      <c r="C5" s="138">
        <f t="shared" si="1"/>
        <v>0</v>
      </c>
      <c r="D5" s="138">
        <f t="shared" si="2"/>
        <v>0</v>
      </c>
      <c r="E5" s="138">
        <f t="shared" si="3"/>
        <v>0</v>
      </c>
      <c r="F5" s="127" t="s">
        <v>55</v>
      </c>
      <c r="G5" s="128" t="s">
        <v>56</v>
      </c>
      <c r="H5" s="129">
        <v>42833</v>
      </c>
      <c r="I5" s="130">
        <v>0</v>
      </c>
      <c r="J5" s="131">
        <v>0</v>
      </c>
      <c r="K5" s="131">
        <v>0</v>
      </c>
      <c r="L5" s="131">
        <v>0</v>
      </c>
      <c r="M5" s="131">
        <v>0</v>
      </c>
      <c r="N5" s="131">
        <v>0</v>
      </c>
      <c r="O5" s="132">
        <v>0</v>
      </c>
      <c r="P5" s="132">
        <v>0</v>
      </c>
      <c r="Q5" s="132">
        <v>0</v>
      </c>
      <c r="R5" s="132">
        <v>0</v>
      </c>
      <c r="S5" s="132">
        <v>0</v>
      </c>
      <c r="T5" s="133">
        <v>1000</v>
      </c>
      <c r="U5" s="121">
        <f t="shared" si="4"/>
        <v>1000</v>
      </c>
      <c r="V5" s="121">
        <f t="shared" si="5"/>
        <v>0</v>
      </c>
      <c r="W5" s="134">
        <v>0</v>
      </c>
      <c r="X5" s="135">
        <v>42843</v>
      </c>
    </row>
    <row r="6" spans="1:24" x14ac:dyDescent="0.2">
      <c r="A6" s="117" t="e">
        <f>VLOOKUP(G6,'% การหักค่าขนส่ง'!A:I,9,0)</f>
        <v>#N/A</v>
      </c>
      <c r="B6" s="138" t="e">
        <f t="shared" si="0"/>
        <v>#N/A</v>
      </c>
      <c r="C6" s="138">
        <f t="shared" si="1"/>
        <v>0</v>
      </c>
      <c r="D6" s="138">
        <f t="shared" si="2"/>
        <v>0</v>
      </c>
      <c r="E6" s="138">
        <f t="shared" si="3"/>
        <v>0</v>
      </c>
      <c r="F6" s="127" t="s">
        <v>55</v>
      </c>
      <c r="G6" s="128" t="s">
        <v>56</v>
      </c>
      <c r="H6" s="129">
        <v>42835</v>
      </c>
      <c r="I6" s="130">
        <v>0</v>
      </c>
      <c r="J6" s="131">
        <v>0</v>
      </c>
      <c r="K6" s="131">
        <v>0</v>
      </c>
      <c r="L6" s="131">
        <v>0</v>
      </c>
      <c r="M6" s="131">
        <v>0</v>
      </c>
      <c r="N6" s="131">
        <v>0</v>
      </c>
      <c r="O6" s="132">
        <v>0</v>
      </c>
      <c r="P6" s="132">
        <v>0</v>
      </c>
      <c r="Q6" s="132">
        <v>0</v>
      </c>
      <c r="R6" s="132">
        <v>0</v>
      </c>
      <c r="S6" s="132">
        <v>0</v>
      </c>
      <c r="T6" s="133">
        <v>6900</v>
      </c>
      <c r="U6" s="121">
        <f t="shared" si="4"/>
        <v>6900</v>
      </c>
      <c r="V6" s="121">
        <f t="shared" si="5"/>
        <v>0</v>
      </c>
      <c r="W6" s="134">
        <v>0</v>
      </c>
      <c r="X6" s="135">
        <v>42843</v>
      </c>
    </row>
    <row r="7" spans="1:24" x14ac:dyDescent="0.2">
      <c r="A7" s="117" t="e">
        <f>VLOOKUP(G7,'% การหักค่าขนส่ง'!A:I,9,0)</f>
        <v>#N/A</v>
      </c>
      <c r="B7" s="138" t="e">
        <f t="shared" si="0"/>
        <v>#N/A</v>
      </c>
      <c r="C7" s="138">
        <f t="shared" si="1"/>
        <v>0</v>
      </c>
      <c r="D7" s="138">
        <f t="shared" si="2"/>
        <v>0</v>
      </c>
      <c r="E7" s="138">
        <f t="shared" si="3"/>
        <v>0</v>
      </c>
      <c r="F7" s="127" t="s">
        <v>55</v>
      </c>
      <c r="G7" s="128" t="s">
        <v>56</v>
      </c>
      <c r="H7" s="129">
        <v>42836</v>
      </c>
      <c r="I7" s="130">
        <v>0</v>
      </c>
      <c r="J7" s="131">
        <v>0</v>
      </c>
      <c r="K7" s="131">
        <v>0</v>
      </c>
      <c r="L7" s="131">
        <v>0</v>
      </c>
      <c r="M7" s="131">
        <v>0</v>
      </c>
      <c r="N7" s="131">
        <v>0</v>
      </c>
      <c r="O7" s="132">
        <v>0</v>
      </c>
      <c r="P7" s="132">
        <v>0</v>
      </c>
      <c r="Q7" s="132">
        <v>0</v>
      </c>
      <c r="R7" s="132">
        <v>0</v>
      </c>
      <c r="S7" s="132">
        <v>0</v>
      </c>
      <c r="T7" s="133">
        <v>1500</v>
      </c>
      <c r="U7" s="121">
        <f t="shared" si="4"/>
        <v>1500</v>
      </c>
      <c r="V7" s="121">
        <f t="shared" si="5"/>
        <v>0</v>
      </c>
      <c r="W7" s="134">
        <v>0</v>
      </c>
      <c r="X7" s="135">
        <v>42843</v>
      </c>
    </row>
    <row r="8" spans="1:24" x14ac:dyDescent="0.2">
      <c r="A8" s="117" t="e">
        <f>VLOOKUP(G8,'% การหักค่าขนส่ง'!A:I,9,0)</f>
        <v>#N/A</v>
      </c>
      <c r="B8" s="138" t="e">
        <f t="shared" si="0"/>
        <v>#N/A</v>
      </c>
      <c r="C8" s="138">
        <f t="shared" si="1"/>
        <v>0</v>
      </c>
      <c r="D8" s="138">
        <f t="shared" si="2"/>
        <v>0</v>
      </c>
      <c r="E8" s="138">
        <f t="shared" si="3"/>
        <v>0</v>
      </c>
      <c r="F8" s="127" t="s">
        <v>55</v>
      </c>
      <c r="G8" s="128" t="s">
        <v>56</v>
      </c>
      <c r="H8" s="129">
        <v>42837</v>
      </c>
      <c r="I8" s="130">
        <v>0</v>
      </c>
      <c r="J8" s="131">
        <v>0</v>
      </c>
      <c r="K8" s="131">
        <v>0</v>
      </c>
      <c r="L8" s="131">
        <v>0</v>
      </c>
      <c r="M8" s="131">
        <v>0</v>
      </c>
      <c r="N8" s="131">
        <v>0</v>
      </c>
      <c r="O8" s="132">
        <v>0</v>
      </c>
      <c r="P8" s="132">
        <v>0</v>
      </c>
      <c r="Q8" s="132">
        <v>0</v>
      </c>
      <c r="R8" s="132">
        <v>0</v>
      </c>
      <c r="S8" s="132">
        <v>0</v>
      </c>
      <c r="T8" s="133">
        <v>600</v>
      </c>
      <c r="U8" s="121">
        <f t="shared" si="4"/>
        <v>600</v>
      </c>
      <c r="V8" s="121">
        <f t="shared" si="5"/>
        <v>0</v>
      </c>
      <c r="W8" s="134">
        <v>0</v>
      </c>
      <c r="X8" s="135">
        <v>42843</v>
      </c>
    </row>
    <row r="9" spans="1:24" x14ac:dyDescent="0.2">
      <c r="A9" s="117" t="e">
        <f>VLOOKUP(G9,'% การหักค่าขนส่ง'!A:I,9,0)</f>
        <v>#N/A</v>
      </c>
      <c r="B9" s="138" t="e">
        <f t="shared" si="0"/>
        <v>#N/A</v>
      </c>
      <c r="C9" s="138">
        <f t="shared" si="1"/>
        <v>0</v>
      </c>
      <c r="D9" s="138">
        <f t="shared" si="2"/>
        <v>0</v>
      </c>
      <c r="E9" s="138">
        <f t="shared" si="3"/>
        <v>0</v>
      </c>
      <c r="F9" s="127" t="s">
        <v>55</v>
      </c>
      <c r="G9" s="128" t="s">
        <v>56</v>
      </c>
      <c r="H9" s="129">
        <v>42843</v>
      </c>
      <c r="I9" s="130">
        <v>0</v>
      </c>
      <c r="J9" s="131">
        <v>0</v>
      </c>
      <c r="K9" s="131">
        <v>0</v>
      </c>
      <c r="L9" s="131">
        <v>0</v>
      </c>
      <c r="M9" s="131">
        <v>0</v>
      </c>
      <c r="N9" s="131">
        <v>0</v>
      </c>
      <c r="O9" s="132">
        <v>0</v>
      </c>
      <c r="P9" s="132">
        <v>0</v>
      </c>
      <c r="Q9" s="132">
        <v>0</v>
      </c>
      <c r="R9" s="132">
        <v>0</v>
      </c>
      <c r="S9" s="132">
        <v>0</v>
      </c>
      <c r="T9" s="133">
        <v>4700</v>
      </c>
      <c r="U9" s="121">
        <f t="shared" si="4"/>
        <v>4700</v>
      </c>
      <c r="V9" s="121">
        <f t="shared" si="5"/>
        <v>0</v>
      </c>
      <c r="W9" s="134">
        <v>0</v>
      </c>
      <c r="X9" s="135">
        <v>42845</v>
      </c>
    </row>
    <row r="10" spans="1:24" x14ac:dyDescent="0.2">
      <c r="A10" s="117" t="e">
        <f>VLOOKUP(G10,'% การหักค่าขนส่ง'!A:I,9,0)</f>
        <v>#N/A</v>
      </c>
      <c r="B10" s="138" t="e">
        <f t="shared" si="0"/>
        <v>#N/A</v>
      </c>
      <c r="C10" s="138">
        <f t="shared" si="1"/>
        <v>0</v>
      </c>
      <c r="D10" s="138">
        <f t="shared" si="2"/>
        <v>0</v>
      </c>
      <c r="E10" s="138">
        <f t="shared" si="3"/>
        <v>0</v>
      </c>
      <c r="F10" s="127" t="s">
        <v>55</v>
      </c>
      <c r="G10" s="128" t="s">
        <v>56</v>
      </c>
      <c r="H10" s="129">
        <v>42844</v>
      </c>
      <c r="I10" s="130">
        <v>0</v>
      </c>
      <c r="J10" s="131">
        <v>0</v>
      </c>
      <c r="K10" s="131">
        <v>0</v>
      </c>
      <c r="L10" s="131">
        <v>0</v>
      </c>
      <c r="M10" s="131">
        <v>0</v>
      </c>
      <c r="N10" s="131">
        <v>0</v>
      </c>
      <c r="O10" s="132">
        <v>0</v>
      </c>
      <c r="P10" s="132">
        <v>0</v>
      </c>
      <c r="Q10" s="132">
        <v>0</v>
      </c>
      <c r="R10" s="132">
        <v>0</v>
      </c>
      <c r="S10" s="132">
        <v>0</v>
      </c>
      <c r="T10" s="133">
        <v>2500</v>
      </c>
      <c r="U10" s="121">
        <f t="shared" si="4"/>
        <v>2500</v>
      </c>
      <c r="V10" s="121">
        <f t="shared" si="5"/>
        <v>0</v>
      </c>
      <c r="W10" s="134">
        <v>0</v>
      </c>
      <c r="X10" s="135">
        <v>42845</v>
      </c>
    </row>
    <row r="11" spans="1:24" x14ac:dyDescent="0.2">
      <c r="A11" s="117" t="e">
        <f>VLOOKUP(G11,'% การหักค่าขนส่ง'!A:I,9,0)</f>
        <v>#N/A</v>
      </c>
      <c r="B11" s="138" t="e">
        <f t="shared" si="0"/>
        <v>#N/A</v>
      </c>
      <c r="C11" s="138">
        <f t="shared" si="1"/>
        <v>0</v>
      </c>
      <c r="D11" s="138">
        <f t="shared" si="2"/>
        <v>0</v>
      </c>
      <c r="E11" s="138">
        <f t="shared" si="3"/>
        <v>0</v>
      </c>
      <c r="F11" s="127" t="s">
        <v>55</v>
      </c>
      <c r="G11" s="128" t="s">
        <v>56</v>
      </c>
      <c r="H11" s="129">
        <v>42845</v>
      </c>
      <c r="I11" s="130">
        <v>0</v>
      </c>
      <c r="J11" s="131">
        <v>0</v>
      </c>
      <c r="K11" s="131">
        <v>0</v>
      </c>
      <c r="L11" s="131">
        <v>0</v>
      </c>
      <c r="M11" s="131">
        <v>0</v>
      </c>
      <c r="N11" s="131">
        <v>0</v>
      </c>
      <c r="O11" s="132">
        <v>0</v>
      </c>
      <c r="P11" s="132">
        <v>0</v>
      </c>
      <c r="Q11" s="132">
        <v>0</v>
      </c>
      <c r="R11" s="132">
        <v>0</v>
      </c>
      <c r="S11" s="132">
        <v>0</v>
      </c>
      <c r="T11" s="133">
        <v>500</v>
      </c>
      <c r="U11" s="121">
        <f t="shared" si="4"/>
        <v>500</v>
      </c>
      <c r="V11" s="121">
        <f t="shared" si="5"/>
        <v>0</v>
      </c>
      <c r="W11" s="134">
        <v>0</v>
      </c>
      <c r="X11" s="135">
        <v>42847</v>
      </c>
    </row>
    <row r="12" spans="1:24" x14ac:dyDescent="0.2">
      <c r="A12" s="117" t="e">
        <f>VLOOKUP(G12,'% การหักค่าขนส่ง'!A:I,9,0)</f>
        <v>#N/A</v>
      </c>
      <c r="B12" s="138" t="e">
        <f t="shared" si="0"/>
        <v>#N/A</v>
      </c>
      <c r="C12" s="138">
        <f t="shared" si="1"/>
        <v>0</v>
      </c>
      <c r="D12" s="138">
        <f t="shared" si="2"/>
        <v>0</v>
      </c>
      <c r="E12" s="138">
        <f t="shared" si="3"/>
        <v>0</v>
      </c>
      <c r="F12" s="127" t="s">
        <v>55</v>
      </c>
      <c r="G12" s="128" t="s">
        <v>56</v>
      </c>
      <c r="H12" s="129">
        <v>42847</v>
      </c>
      <c r="I12" s="130">
        <v>0</v>
      </c>
      <c r="J12" s="131">
        <v>0</v>
      </c>
      <c r="K12" s="131">
        <v>0</v>
      </c>
      <c r="L12" s="131">
        <v>0</v>
      </c>
      <c r="M12" s="131">
        <v>0</v>
      </c>
      <c r="N12" s="131">
        <v>0</v>
      </c>
      <c r="O12" s="132">
        <v>0</v>
      </c>
      <c r="P12" s="132">
        <v>0</v>
      </c>
      <c r="Q12" s="132">
        <v>0</v>
      </c>
      <c r="R12" s="132">
        <v>0</v>
      </c>
      <c r="S12" s="132">
        <v>0</v>
      </c>
      <c r="T12" s="133">
        <v>2000</v>
      </c>
      <c r="U12" s="121">
        <f t="shared" si="4"/>
        <v>2000</v>
      </c>
      <c r="V12" s="121">
        <f t="shared" si="5"/>
        <v>0</v>
      </c>
      <c r="W12" s="134">
        <v>0</v>
      </c>
      <c r="X12" s="135">
        <v>42847</v>
      </c>
    </row>
    <row r="13" spans="1:24" x14ac:dyDescent="0.2">
      <c r="A13" s="117" t="e">
        <f>VLOOKUP(G13,'% การหักค่าขนส่ง'!A:I,9,0)</f>
        <v>#N/A</v>
      </c>
      <c r="B13" s="138" t="e">
        <f t="shared" si="0"/>
        <v>#N/A</v>
      </c>
      <c r="C13" s="138">
        <f t="shared" si="1"/>
        <v>0</v>
      </c>
      <c r="D13" s="138">
        <f t="shared" si="2"/>
        <v>0</v>
      </c>
      <c r="E13" s="138">
        <f t="shared" si="3"/>
        <v>0</v>
      </c>
      <c r="F13" s="127" t="s">
        <v>55</v>
      </c>
      <c r="G13" s="128" t="s">
        <v>56</v>
      </c>
      <c r="H13" s="129">
        <v>42849</v>
      </c>
      <c r="I13" s="130">
        <v>0</v>
      </c>
      <c r="J13" s="131">
        <v>0</v>
      </c>
      <c r="K13" s="131">
        <v>0</v>
      </c>
      <c r="L13" s="131">
        <v>0</v>
      </c>
      <c r="M13" s="131">
        <v>0</v>
      </c>
      <c r="N13" s="131">
        <v>0</v>
      </c>
      <c r="O13" s="132">
        <v>0</v>
      </c>
      <c r="P13" s="132">
        <v>0</v>
      </c>
      <c r="Q13" s="132">
        <v>0</v>
      </c>
      <c r="R13" s="132">
        <v>0</v>
      </c>
      <c r="S13" s="132">
        <v>0</v>
      </c>
      <c r="T13" s="133">
        <v>6900</v>
      </c>
      <c r="U13" s="121">
        <f t="shared" si="4"/>
        <v>6900</v>
      </c>
      <c r="V13" s="121">
        <f t="shared" si="5"/>
        <v>0</v>
      </c>
      <c r="W13" s="134">
        <v>0</v>
      </c>
      <c r="X13" s="135">
        <v>42851</v>
      </c>
    </row>
    <row r="14" spans="1:24" x14ac:dyDescent="0.2">
      <c r="A14" s="117" t="e">
        <f>VLOOKUP(G14,'% การหักค่าขนส่ง'!A:I,9,0)</f>
        <v>#N/A</v>
      </c>
      <c r="B14" s="138" t="e">
        <f t="shared" si="0"/>
        <v>#N/A</v>
      </c>
      <c r="C14" s="138">
        <f t="shared" si="1"/>
        <v>0</v>
      </c>
      <c r="D14" s="138">
        <f t="shared" si="2"/>
        <v>0</v>
      </c>
      <c r="E14" s="138">
        <f t="shared" si="3"/>
        <v>0</v>
      </c>
      <c r="F14" s="127" t="s">
        <v>55</v>
      </c>
      <c r="G14" s="128" t="s">
        <v>56</v>
      </c>
      <c r="H14" s="129">
        <v>42850</v>
      </c>
      <c r="I14" s="130">
        <v>0</v>
      </c>
      <c r="J14" s="131">
        <v>0</v>
      </c>
      <c r="K14" s="131">
        <v>0</v>
      </c>
      <c r="L14" s="131">
        <v>0</v>
      </c>
      <c r="M14" s="131">
        <v>0</v>
      </c>
      <c r="N14" s="131">
        <v>0</v>
      </c>
      <c r="O14" s="132">
        <v>0</v>
      </c>
      <c r="P14" s="132">
        <v>0</v>
      </c>
      <c r="Q14" s="132">
        <v>0</v>
      </c>
      <c r="R14" s="132">
        <v>0</v>
      </c>
      <c r="S14" s="132">
        <v>0</v>
      </c>
      <c r="T14" s="133">
        <v>3400</v>
      </c>
      <c r="U14" s="121">
        <f t="shared" si="4"/>
        <v>3400</v>
      </c>
      <c r="V14" s="121">
        <f t="shared" si="5"/>
        <v>0</v>
      </c>
      <c r="W14" s="134">
        <v>0</v>
      </c>
      <c r="X14" s="135">
        <v>42852</v>
      </c>
    </row>
    <row r="15" spans="1:24" x14ac:dyDescent="0.2">
      <c r="A15" s="117" t="e">
        <f>VLOOKUP(G15,'% การหักค่าขนส่ง'!A:I,9,0)</f>
        <v>#N/A</v>
      </c>
      <c r="B15" s="138" t="e">
        <f t="shared" si="0"/>
        <v>#N/A</v>
      </c>
      <c r="C15" s="138">
        <f t="shared" si="1"/>
        <v>0</v>
      </c>
      <c r="D15" s="138">
        <f t="shared" si="2"/>
        <v>0</v>
      </c>
      <c r="E15" s="138">
        <f t="shared" si="3"/>
        <v>0</v>
      </c>
      <c r="F15" s="127" t="s">
        <v>55</v>
      </c>
      <c r="G15" s="128" t="s">
        <v>56</v>
      </c>
      <c r="H15" s="129">
        <v>42851</v>
      </c>
      <c r="I15" s="130">
        <v>0</v>
      </c>
      <c r="J15" s="131">
        <v>0</v>
      </c>
      <c r="K15" s="131">
        <v>0</v>
      </c>
      <c r="L15" s="131">
        <v>0</v>
      </c>
      <c r="M15" s="131">
        <v>0</v>
      </c>
      <c r="N15" s="131">
        <v>0</v>
      </c>
      <c r="O15" s="132">
        <v>0</v>
      </c>
      <c r="P15" s="132">
        <v>0</v>
      </c>
      <c r="Q15" s="132">
        <v>0</v>
      </c>
      <c r="R15" s="132">
        <v>0</v>
      </c>
      <c r="S15" s="132">
        <v>0</v>
      </c>
      <c r="T15" s="133">
        <v>5600</v>
      </c>
      <c r="U15" s="121">
        <f t="shared" si="4"/>
        <v>5600</v>
      </c>
      <c r="V15" s="121">
        <f t="shared" si="5"/>
        <v>0</v>
      </c>
      <c r="W15" s="134">
        <v>0</v>
      </c>
      <c r="X15" s="135">
        <v>42852</v>
      </c>
    </row>
    <row r="16" spans="1:24" x14ac:dyDescent="0.2">
      <c r="A16" s="117" t="e">
        <f>VLOOKUP(G16,'% การหักค่าขนส่ง'!A:I,9,0)</f>
        <v>#N/A</v>
      </c>
      <c r="B16" s="138" t="e">
        <f t="shared" si="0"/>
        <v>#N/A</v>
      </c>
      <c r="C16" s="138">
        <f t="shared" si="1"/>
        <v>0</v>
      </c>
      <c r="D16" s="138">
        <f t="shared" si="2"/>
        <v>0</v>
      </c>
      <c r="E16" s="138">
        <f t="shared" si="3"/>
        <v>0</v>
      </c>
      <c r="F16" s="127" t="s">
        <v>55</v>
      </c>
      <c r="G16" s="128" t="s">
        <v>56</v>
      </c>
      <c r="H16" s="129">
        <v>42852</v>
      </c>
      <c r="I16" s="130">
        <v>0</v>
      </c>
      <c r="J16" s="131">
        <v>0</v>
      </c>
      <c r="K16" s="131">
        <v>0</v>
      </c>
      <c r="L16" s="131">
        <v>0</v>
      </c>
      <c r="M16" s="131">
        <v>0</v>
      </c>
      <c r="N16" s="131">
        <v>0</v>
      </c>
      <c r="O16" s="132">
        <v>0</v>
      </c>
      <c r="P16" s="132">
        <v>0</v>
      </c>
      <c r="Q16" s="132">
        <v>0</v>
      </c>
      <c r="R16" s="132">
        <v>0</v>
      </c>
      <c r="S16" s="132">
        <v>0</v>
      </c>
      <c r="T16" s="133">
        <v>2700</v>
      </c>
      <c r="U16" s="121">
        <f t="shared" si="4"/>
        <v>2700</v>
      </c>
      <c r="V16" s="121">
        <f t="shared" si="5"/>
        <v>0</v>
      </c>
      <c r="W16" s="134">
        <v>0</v>
      </c>
      <c r="X16" s="135">
        <v>42853</v>
      </c>
    </row>
    <row r="17" spans="1:24" x14ac:dyDescent="0.2">
      <c r="A17" s="117" t="e">
        <f>VLOOKUP(G17,'% การหักค่าขนส่ง'!A:I,9,0)</f>
        <v>#N/A</v>
      </c>
      <c r="B17" s="138" t="e">
        <f t="shared" si="0"/>
        <v>#N/A</v>
      </c>
      <c r="C17" s="138">
        <f t="shared" si="1"/>
        <v>0</v>
      </c>
      <c r="D17" s="138">
        <f t="shared" si="2"/>
        <v>0</v>
      </c>
      <c r="E17" s="138">
        <f t="shared" si="3"/>
        <v>0</v>
      </c>
      <c r="F17" s="127" t="s">
        <v>55</v>
      </c>
      <c r="G17" s="128" t="s">
        <v>56</v>
      </c>
      <c r="H17" s="129">
        <v>42853</v>
      </c>
      <c r="I17" s="130">
        <v>0</v>
      </c>
      <c r="J17" s="131">
        <v>0</v>
      </c>
      <c r="K17" s="131">
        <v>0</v>
      </c>
      <c r="L17" s="131">
        <v>0</v>
      </c>
      <c r="M17" s="131">
        <v>0</v>
      </c>
      <c r="N17" s="131">
        <v>0</v>
      </c>
      <c r="O17" s="132">
        <v>0</v>
      </c>
      <c r="P17" s="132">
        <v>0</v>
      </c>
      <c r="Q17" s="132">
        <v>0</v>
      </c>
      <c r="R17" s="132">
        <v>0</v>
      </c>
      <c r="S17" s="132">
        <v>0</v>
      </c>
      <c r="T17" s="133">
        <v>1000</v>
      </c>
      <c r="U17" s="121">
        <f t="shared" si="4"/>
        <v>1000</v>
      </c>
      <c r="V17" s="121">
        <f t="shared" si="5"/>
        <v>0</v>
      </c>
      <c r="W17" s="134">
        <v>0</v>
      </c>
      <c r="X17" s="135">
        <v>42854</v>
      </c>
    </row>
    <row r="18" spans="1:24" x14ac:dyDescent="0.2">
      <c r="A18" s="117" t="e">
        <f>VLOOKUP(G18,'% การหักค่าขนส่ง'!A:I,9,0)</f>
        <v>#N/A</v>
      </c>
      <c r="B18" s="138" t="e">
        <f t="shared" si="0"/>
        <v>#N/A</v>
      </c>
      <c r="C18" s="138">
        <f t="shared" si="1"/>
        <v>0</v>
      </c>
      <c r="D18" s="138">
        <f t="shared" si="2"/>
        <v>0</v>
      </c>
      <c r="E18" s="138">
        <f t="shared" si="3"/>
        <v>0</v>
      </c>
      <c r="F18" s="127" t="s">
        <v>65</v>
      </c>
      <c r="G18" s="128" t="s">
        <v>66</v>
      </c>
      <c r="H18" s="129">
        <v>42829</v>
      </c>
      <c r="I18" s="130">
        <v>0</v>
      </c>
      <c r="J18" s="131">
        <v>0</v>
      </c>
      <c r="K18" s="131">
        <v>0</v>
      </c>
      <c r="L18" s="131">
        <v>0</v>
      </c>
      <c r="M18" s="131">
        <v>0</v>
      </c>
      <c r="N18" s="131">
        <v>0</v>
      </c>
      <c r="O18" s="132">
        <v>0</v>
      </c>
      <c r="P18" s="132">
        <v>0</v>
      </c>
      <c r="Q18" s="132">
        <v>0</v>
      </c>
      <c r="R18" s="132">
        <v>0</v>
      </c>
      <c r="S18" s="132">
        <v>0</v>
      </c>
      <c r="T18" s="133">
        <v>2700</v>
      </c>
      <c r="U18" s="121">
        <f t="shared" si="4"/>
        <v>2700</v>
      </c>
      <c r="V18" s="121">
        <f t="shared" si="5"/>
        <v>0</v>
      </c>
      <c r="W18" s="134">
        <v>0</v>
      </c>
      <c r="X18" s="135">
        <v>42843</v>
      </c>
    </row>
    <row r="19" spans="1:24" x14ac:dyDescent="0.2">
      <c r="A19" s="117" t="e">
        <f>VLOOKUP(G19,'% การหักค่าขนส่ง'!A:I,9,0)</f>
        <v>#N/A</v>
      </c>
      <c r="B19" s="138" t="e">
        <f t="shared" si="0"/>
        <v>#N/A</v>
      </c>
      <c r="C19" s="138">
        <f t="shared" si="1"/>
        <v>0</v>
      </c>
      <c r="D19" s="138">
        <f t="shared" si="2"/>
        <v>0</v>
      </c>
      <c r="E19" s="138">
        <f t="shared" si="3"/>
        <v>0</v>
      </c>
      <c r="F19" s="127" t="s">
        <v>65</v>
      </c>
      <c r="G19" s="128" t="s">
        <v>66</v>
      </c>
      <c r="H19" s="129">
        <v>42830</v>
      </c>
      <c r="I19" s="130">
        <v>0</v>
      </c>
      <c r="J19" s="131">
        <v>0</v>
      </c>
      <c r="K19" s="131">
        <v>0</v>
      </c>
      <c r="L19" s="131">
        <v>0</v>
      </c>
      <c r="M19" s="131">
        <v>0</v>
      </c>
      <c r="N19" s="131">
        <v>0</v>
      </c>
      <c r="O19" s="132">
        <v>0</v>
      </c>
      <c r="P19" s="132">
        <v>0</v>
      </c>
      <c r="Q19" s="132">
        <v>0</v>
      </c>
      <c r="R19" s="132">
        <v>0</v>
      </c>
      <c r="S19" s="132">
        <v>0</v>
      </c>
      <c r="T19" s="133">
        <v>2000</v>
      </c>
      <c r="U19" s="121">
        <f t="shared" si="4"/>
        <v>2000</v>
      </c>
      <c r="V19" s="121">
        <f t="shared" si="5"/>
        <v>0</v>
      </c>
      <c r="W19" s="134">
        <v>0</v>
      </c>
      <c r="X19" s="135">
        <v>42843</v>
      </c>
    </row>
    <row r="20" spans="1:24" x14ac:dyDescent="0.2">
      <c r="A20" s="117" t="e">
        <f>VLOOKUP(G20,'% การหักค่าขนส่ง'!A:I,9,0)</f>
        <v>#N/A</v>
      </c>
      <c r="B20" s="138" t="e">
        <f t="shared" si="0"/>
        <v>#N/A</v>
      </c>
      <c r="C20" s="138">
        <f t="shared" si="1"/>
        <v>0</v>
      </c>
      <c r="D20" s="138">
        <f t="shared" si="2"/>
        <v>0</v>
      </c>
      <c r="E20" s="138">
        <f t="shared" si="3"/>
        <v>0</v>
      </c>
      <c r="F20" s="127" t="s">
        <v>65</v>
      </c>
      <c r="G20" s="128" t="s">
        <v>66</v>
      </c>
      <c r="H20" s="129">
        <v>42832</v>
      </c>
      <c r="I20" s="130">
        <v>0</v>
      </c>
      <c r="J20" s="131">
        <v>0</v>
      </c>
      <c r="K20" s="131">
        <v>0</v>
      </c>
      <c r="L20" s="131">
        <v>0</v>
      </c>
      <c r="M20" s="131">
        <v>0</v>
      </c>
      <c r="N20" s="131">
        <v>0</v>
      </c>
      <c r="O20" s="132">
        <v>0</v>
      </c>
      <c r="P20" s="132">
        <v>0</v>
      </c>
      <c r="Q20" s="132">
        <v>0</v>
      </c>
      <c r="R20" s="132">
        <v>0</v>
      </c>
      <c r="S20" s="132">
        <v>0</v>
      </c>
      <c r="T20" s="133">
        <v>300</v>
      </c>
      <c r="U20" s="121">
        <f t="shared" si="4"/>
        <v>300</v>
      </c>
      <c r="V20" s="121">
        <f t="shared" si="5"/>
        <v>0</v>
      </c>
      <c r="W20" s="134">
        <v>0</v>
      </c>
      <c r="X20" s="135">
        <v>42843</v>
      </c>
    </row>
    <row r="21" spans="1:24" x14ac:dyDescent="0.2">
      <c r="A21" s="117" t="e">
        <f>VLOOKUP(G21,'% การหักค่าขนส่ง'!A:I,9,0)</f>
        <v>#N/A</v>
      </c>
      <c r="B21" s="138" t="e">
        <f t="shared" si="0"/>
        <v>#N/A</v>
      </c>
      <c r="C21" s="138">
        <f t="shared" si="1"/>
        <v>0</v>
      </c>
      <c r="D21" s="138">
        <f t="shared" si="2"/>
        <v>0</v>
      </c>
      <c r="E21" s="138">
        <f t="shared" si="3"/>
        <v>0</v>
      </c>
      <c r="F21" s="127" t="s">
        <v>65</v>
      </c>
      <c r="G21" s="128" t="s">
        <v>66</v>
      </c>
      <c r="H21" s="129">
        <v>42836</v>
      </c>
      <c r="I21" s="130">
        <v>0</v>
      </c>
      <c r="J21" s="131">
        <v>0</v>
      </c>
      <c r="K21" s="131">
        <v>0</v>
      </c>
      <c r="L21" s="131">
        <v>0</v>
      </c>
      <c r="M21" s="131">
        <v>0</v>
      </c>
      <c r="N21" s="131">
        <v>0</v>
      </c>
      <c r="O21" s="132">
        <v>0</v>
      </c>
      <c r="P21" s="132">
        <v>0</v>
      </c>
      <c r="Q21" s="132">
        <v>0</v>
      </c>
      <c r="R21" s="132">
        <v>0</v>
      </c>
      <c r="S21" s="132">
        <v>0</v>
      </c>
      <c r="T21" s="133">
        <v>1700</v>
      </c>
      <c r="U21" s="121">
        <f t="shared" si="4"/>
        <v>1700</v>
      </c>
      <c r="V21" s="121">
        <f t="shared" si="5"/>
        <v>0</v>
      </c>
      <c r="W21" s="134">
        <v>0</v>
      </c>
      <c r="X21" s="135">
        <v>42843</v>
      </c>
    </row>
    <row r="22" spans="1:24" x14ac:dyDescent="0.2">
      <c r="A22" s="117" t="e">
        <f>VLOOKUP(G22,'% การหักค่าขนส่ง'!A:I,9,0)</f>
        <v>#N/A</v>
      </c>
      <c r="B22" s="138" t="e">
        <f t="shared" si="0"/>
        <v>#N/A</v>
      </c>
      <c r="C22" s="138">
        <f t="shared" si="1"/>
        <v>0</v>
      </c>
      <c r="D22" s="138">
        <f t="shared" si="2"/>
        <v>0</v>
      </c>
      <c r="E22" s="138">
        <f t="shared" si="3"/>
        <v>0</v>
      </c>
      <c r="F22" s="127" t="s">
        <v>65</v>
      </c>
      <c r="G22" s="128" t="s">
        <v>66</v>
      </c>
      <c r="H22" s="129">
        <v>42846</v>
      </c>
      <c r="I22" s="130">
        <v>0</v>
      </c>
      <c r="J22" s="131">
        <v>0</v>
      </c>
      <c r="K22" s="131">
        <v>0</v>
      </c>
      <c r="L22" s="131">
        <v>0</v>
      </c>
      <c r="M22" s="131">
        <v>0</v>
      </c>
      <c r="N22" s="131">
        <v>0</v>
      </c>
      <c r="O22" s="132">
        <v>0</v>
      </c>
      <c r="P22" s="132">
        <v>0</v>
      </c>
      <c r="Q22" s="132">
        <v>0</v>
      </c>
      <c r="R22" s="132">
        <v>0</v>
      </c>
      <c r="S22" s="132">
        <v>0</v>
      </c>
      <c r="T22" s="133">
        <v>400</v>
      </c>
      <c r="U22" s="121">
        <f t="shared" si="4"/>
        <v>400</v>
      </c>
      <c r="V22" s="121">
        <f t="shared" si="5"/>
        <v>0</v>
      </c>
      <c r="W22" s="134">
        <v>0</v>
      </c>
      <c r="X22" s="135">
        <v>42847</v>
      </c>
    </row>
    <row r="23" spans="1:24" x14ac:dyDescent="0.2">
      <c r="A23" s="117" t="e">
        <f>VLOOKUP(G23,'% การหักค่าขนส่ง'!A:I,9,0)</f>
        <v>#N/A</v>
      </c>
      <c r="B23" s="138" t="e">
        <f t="shared" si="0"/>
        <v>#N/A</v>
      </c>
      <c r="C23" s="138">
        <f t="shared" si="1"/>
        <v>0</v>
      </c>
      <c r="D23" s="138">
        <f t="shared" si="2"/>
        <v>0</v>
      </c>
      <c r="E23" s="138">
        <f t="shared" si="3"/>
        <v>0</v>
      </c>
      <c r="F23" s="127" t="s">
        <v>48</v>
      </c>
      <c r="G23" s="128" t="s">
        <v>49</v>
      </c>
      <c r="H23" s="129">
        <v>42849</v>
      </c>
      <c r="I23" s="130">
        <v>0</v>
      </c>
      <c r="J23" s="131">
        <v>0</v>
      </c>
      <c r="K23" s="131">
        <v>0</v>
      </c>
      <c r="L23" s="131">
        <v>0</v>
      </c>
      <c r="M23" s="131">
        <v>0</v>
      </c>
      <c r="N23" s="131">
        <v>0</v>
      </c>
      <c r="O23" s="132">
        <v>0</v>
      </c>
      <c r="P23" s="132">
        <v>0</v>
      </c>
      <c r="Q23" s="132">
        <v>0</v>
      </c>
      <c r="R23" s="132">
        <v>0</v>
      </c>
      <c r="S23" s="132">
        <v>0</v>
      </c>
      <c r="T23" s="133">
        <v>400</v>
      </c>
      <c r="U23" s="121">
        <f t="shared" si="4"/>
        <v>400</v>
      </c>
      <c r="V23" s="121">
        <f t="shared" si="5"/>
        <v>0</v>
      </c>
      <c r="W23" s="134">
        <v>0</v>
      </c>
      <c r="X23" s="135">
        <v>42851</v>
      </c>
    </row>
    <row r="24" spans="1:24" x14ac:dyDescent="0.2">
      <c r="A24" s="117" t="e">
        <f>VLOOKUP(G24,'% การหักค่าขนส่ง'!A:I,9,0)</f>
        <v>#N/A</v>
      </c>
      <c r="B24" s="138" t="e">
        <f t="shared" si="0"/>
        <v>#N/A</v>
      </c>
      <c r="C24" s="138">
        <f t="shared" si="1"/>
        <v>0</v>
      </c>
      <c r="D24" s="138">
        <f t="shared" si="2"/>
        <v>0</v>
      </c>
      <c r="E24" s="138">
        <f t="shared" si="3"/>
        <v>0</v>
      </c>
      <c r="F24" s="127" t="s">
        <v>48</v>
      </c>
      <c r="G24" s="128" t="s">
        <v>49</v>
      </c>
      <c r="H24" s="129">
        <v>42850</v>
      </c>
      <c r="I24" s="130">
        <v>0</v>
      </c>
      <c r="J24" s="131">
        <v>0</v>
      </c>
      <c r="K24" s="131">
        <v>0</v>
      </c>
      <c r="L24" s="131">
        <v>0</v>
      </c>
      <c r="M24" s="131">
        <v>0</v>
      </c>
      <c r="N24" s="131">
        <v>0</v>
      </c>
      <c r="O24" s="132">
        <v>0</v>
      </c>
      <c r="P24" s="132">
        <v>0</v>
      </c>
      <c r="Q24" s="132">
        <v>0</v>
      </c>
      <c r="R24" s="132">
        <v>0</v>
      </c>
      <c r="S24" s="132">
        <v>0</v>
      </c>
      <c r="T24" s="133">
        <v>1300</v>
      </c>
      <c r="U24" s="121">
        <f t="shared" si="4"/>
        <v>1300</v>
      </c>
      <c r="V24" s="121">
        <f t="shared" si="5"/>
        <v>0</v>
      </c>
      <c r="W24" s="134">
        <v>0</v>
      </c>
      <c r="X24" s="135">
        <v>42853</v>
      </c>
    </row>
    <row r="25" spans="1:24" x14ac:dyDescent="0.2">
      <c r="A25" s="117" t="e">
        <f>VLOOKUP(G25,'% การหักค่าขนส่ง'!A:I,9,0)</f>
        <v>#N/A</v>
      </c>
      <c r="B25" s="138" t="e">
        <f t="shared" si="0"/>
        <v>#N/A</v>
      </c>
      <c r="C25" s="138">
        <f t="shared" si="1"/>
        <v>0</v>
      </c>
      <c r="D25" s="138">
        <f t="shared" si="2"/>
        <v>0</v>
      </c>
      <c r="E25" s="138">
        <f t="shared" si="3"/>
        <v>0</v>
      </c>
      <c r="F25" s="127" t="s">
        <v>48</v>
      </c>
      <c r="G25" s="128" t="s">
        <v>49</v>
      </c>
      <c r="H25" s="129">
        <v>42851</v>
      </c>
      <c r="I25" s="130">
        <v>0</v>
      </c>
      <c r="J25" s="131">
        <v>0</v>
      </c>
      <c r="K25" s="131">
        <v>0</v>
      </c>
      <c r="L25" s="131">
        <v>0</v>
      </c>
      <c r="M25" s="131">
        <v>0</v>
      </c>
      <c r="N25" s="131">
        <v>0</v>
      </c>
      <c r="O25" s="132">
        <v>0</v>
      </c>
      <c r="P25" s="132">
        <v>0</v>
      </c>
      <c r="Q25" s="132">
        <v>0</v>
      </c>
      <c r="R25" s="132">
        <v>0</v>
      </c>
      <c r="S25" s="132">
        <v>0</v>
      </c>
      <c r="T25" s="133">
        <v>3000</v>
      </c>
      <c r="U25" s="121">
        <f t="shared" si="4"/>
        <v>3000</v>
      </c>
      <c r="V25" s="121">
        <f t="shared" si="5"/>
        <v>0</v>
      </c>
      <c r="W25" s="134">
        <v>0</v>
      </c>
      <c r="X25" s="135">
        <v>42852</v>
      </c>
    </row>
    <row r="26" spans="1:24" x14ac:dyDescent="0.2">
      <c r="A26" s="117" t="e">
        <f>VLOOKUP(G26,'% การหักค่าขนส่ง'!A:I,9,0)</f>
        <v>#N/A</v>
      </c>
      <c r="B26" s="138" t="e">
        <f t="shared" si="0"/>
        <v>#N/A</v>
      </c>
      <c r="C26" s="138">
        <f t="shared" si="1"/>
        <v>0</v>
      </c>
      <c r="D26" s="138">
        <f t="shared" si="2"/>
        <v>0</v>
      </c>
      <c r="E26" s="138">
        <f t="shared" si="3"/>
        <v>0</v>
      </c>
      <c r="F26" s="127" t="s">
        <v>48</v>
      </c>
      <c r="G26" s="128" t="s">
        <v>49</v>
      </c>
      <c r="H26" s="129">
        <v>42853</v>
      </c>
      <c r="I26" s="130">
        <v>0</v>
      </c>
      <c r="J26" s="131">
        <v>0</v>
      </c>
      <c r="K26" s="131">
        <v>0</v>
      </c>
      <c r="L26" s="131">
        <v>0</v>
      </c>
      <c r="M26" s="131">
        <v>0</v>
      </c>
      <c r="N26" s="131">
        <v>0</v>
      </c>
      <c r="O26" s="132">
        <v>0</v>
      </c>
      <c r="P26" s="132">
        <v>0</v>
      </c>
      <c r="Q26" s="132">
        <v>0</v>
      </c>
      <c r="R26" s="132">
        <v>0</v>
      </c>
      <c r="S26" s="132">
        <v>0</v>
      </c>
      <c r="T26" s="133">
        <v>1400</v>
      </c>
      <c r="U26" s="121">
        <f t="shared" si="4"/>
        <v>1400</v>
      </c>
      <c r="V26" s="121">
        <f t="shared" si="5"/>
        <v>0</v>
      </c>
      <c r="W26" s="134">
        <v>0</v>
      </c>
      <c r="X26" s="135">
        <v>42854</v>
      </c>
    </row>
    <row r="27" spans="1:24" x14ac:dyDescent="0.2">
      <c r="A27" s="117" t="e">
        <f>VLOOKUP(G27,'% การหักค่าขนส่ง'!A:I,9,0)</f>
        <v>#N/A</v>
      </c>
      <c r="B27" s="138" t="e">
        <f t="shared" si="0"/>
        <v>#N/A</v>
      </c>
      <c r="C27" s="138">
        <f t="shared" si="1"/>
        <v>0</v>
      </c>
      <c r="D27" s="138">
        <f t="shared" si="2"/>
        <v>0</v>
      </c>
      <c r="E27" s="138">
        <f t="shared" si="3"/>
        <v>0</v>
      </c>
      <c r="F27" s="127" t="s">
        <v>53</v>
      </c>
      <c r="G27" s="128" t="s">
        <v>54</v>
      </c>
      <c r="H27" s="129">
        <v>42837</v>
      </c>
      <c r="I27" s="130">
        <v>0</v>
      </c>
      <c r="J27" s="131">
        <v>0</v>
      </c>
      <c r="K27" s="131">
        <v>0</v>
      </c>
      <c r="L27" s="131">
        <v>0</v>
      </c>
      <c r="M27" s="131">
        <v>0</v>
      </c>
      <c r="N27" s="131">
        <v>0</v>
      </c>
      <c r="O27" s="132">
        <v>0</v>
      </c>
      <c r="P27" s="132">
        <v>0</v>
      </c>
      <c r="Q27" s="132">
        <v>0</v>
      </c>
      <c r="R27" s="132">
        <v>0</v>
      </c>
      <c r="S27" s="132">
        <v>0</v>
      </c>
      <c r="T27" s="133">
        <v>2600</v>
      </c>
      <c r="U27" s="121">
        <f t="shared" si="4"/>
        <v>2600</v>
      </c>
      <c r="V27" s="121">
        <f t="shared" si="5"/>
        <v>0</v>
      </c>
      <c r="W27" s="134">
        <v>0</v>
      </c>
      <c r="X27" s="135">
        <v>42843</v>
      </c>
    </row>
    <row r="28" spans="1:24" x14ac:dyDescent="0.2">
      <c r="A28" s="117" t="e">
        <f>VLOOKUP(G28,'% การหักค่าขนส่ง'!A:I,9,0)</f>
        <v>#N/A</v>
      </c>
      <c r="B28" s="138" t="e">
        <f t="shared" si="0"/>
        <v>#N/A</v>
      </c>
      <c r="C28" s="138">
        <f t="shared" si="1"/>
        <v>0</v>
      </c>
      <c r="D28" s="138">
        <f t="shared" si="2"/>
        <v>0</v>
      </c>
      <c r="E28" s="138">
        <f t="shared" si="3"/>
        <v>0</v>
      </c>
      <c r="F28" s="127" t="s">
        <v>53</v>
      </c>
      <c r="G28" s="128" t="s">
        <v>54</v>
      </c>
      <c r="H28" s="129">
        <v>42844</v>
      </c>
      <c r="I28" s="130">
        <v>0</v>
      </c>
      <c r="J28" s="131">
        <v>0</v>
      </c>
      <c r="K28" s="131">
        <v>0</v>
      </c>
      <c r="L28" s="131">
        <v>0</v>
      </c>
      <c r="M28" s="131">
        <v>0</v>
      </c>
      <c r="N28" s="131">
        <v>0</v>
      </c>
      <c r="O28" s="132">
        <v>0</v>
      </c>
      <c r="P28" s="132">
        <v>0</v>
      </c>
      <c r="Q28" s="132">
        <v>0</v>
      </c>
      <c r="R28" s="132">
        <v>0</v>
      </c>
      <c r="S28" s="132">
        <v>0</v>
      </c>
      <c r="T28" s="133">
        <v>1400</v>
      </c>
      <c r="U28" s="121">
        <f t="shared" si="4"/>
        <v>1400</v>
      </c>
      <c r="V28" s="121">
        <f t="shared" si="5"/>
        <v>0</v>
      </c>
      <c r="W28" s="134">
        <v>0</v>
      </c>
      <c r="X28" s="135">
        <v>42845</v>
      </c>
    </row>
    <row r="29" spans="1:24" x14ac:dyDescent="0.2">
      <c r="A29" s="117" t="e">
        <f>VLOOKUP(G29,'% การหักค่าขนส่ง'!A:I,9,0)</f>
        <v>#N/A</v>
      </c>
      <c r="B29" s="138" t="e">
        <f t="shared" si="0"/>
        <v>#N/A</v>
      </c>
      <c r="C29" s="138">
        <f t="shared" si="1"/>
        <v>0</v>
      </c>
      <c r="D29" s="138">
        <f t="shared" si="2"/>
        <v>0</v>
      </c>
      <c r="E29" s="138">
        <f t="shared" si="3"/>
        <v>0</v>
      </c>
      <c r="F29" s="127" t="s">
        <v>53</v>
      </c>
      <c r="G29" s="128" t="s">
        <v>54</v>
      </c>
      <c r="H29" s="129">
        <v>42850</v>
      </c>
      <c r="I29" s="130">
        <v>0</v>
      </c>
      <c r="J29" s="131">
        <v>0</v>
      </c>
      <c r="K29" s="131">
        <v>0</v>
      </c>
      <c r="L29" s="131">
        <v>0</v>
      </c>
      <c r="M29" s="131">
        <v>0</v>
      </c>
      <c r="N29" s="131">
        <v>0</v>
      </c>
      <c r="O29" s="132">
        <v>0</v>
      </c>
      <c r="P29" s="132">
        <v>0</v>
      </c>
      <c r="Q29" s="132">
        <v>0</v>
      </c>
      <c r="R29" s="132">
        <v>0</v>
      </c>
      <c r="S29" s="132">
        <v>0</v>
      </c>
      <c r="T29" s="133">
        <v>1300</v>
      </c>
      <c r="U29" s="121">
        <f t="shared" si="4"/>
        <v>1300</v>
      </c>
      <c r="V29" s="121">
        <f t="shared" si="5"/>
        <v>0</v>
      </c>
      <c r="W29" s="134">
        <v>0</v>
      </c>
      <c r="X29" s="135">
        <v>42851</v>
      </c>
    </row>
    <row r="30" spans="1:24" x14ac:dyDescent="0.2">
      <c r="A30" s="117" t="e">
        <f>VLOOKUP(G30,'% การหักค่าขนส่ง'!A:I,9,0)</f>
        <v>#N/A</v>
      </c>
      <c r="B30" s="138" t="e">
        <f t="shared" si="0"/>
        <v>#N/A</v>
      </c>
      <c r="C30" s="138">
        <f t="shared" si="1"/>
        <v>0</v>
      </c>
      <c r="D30" s="138">
        <f t="shared" si="2"/>
        <v>0</v>
      </c>
      <c r="E30" s="138">
        <f t="shared" si="3"/>
        <v>0</v>
      </c>
      <c r="F30" s="127" t="s">
        <v>53</v>
      </c>
      <c r="G30" s="128" t="s">
        <v>54</v>
      </c>
      <c r="H30" s="129">
        <v>42851</v>
      </c>
      <c r="I30" s="130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2">
        <v>0</v>
      </c>
      <c r="P30" s="132">
        <v>0</v>
      </c>
      <c r="Q30" s="132">
        <v>0</v>
      </c>
      <c r="R30" s="132">
        <v>0</v>
      </c>
      <c r="S30" s="132">
        <v>0</v>
      </c>
      <c r="T30" s="133">
        <v>2100</v>
      </c>
      <c r="U30" s="121">
        <f t="shared" si="4"/>
        <v>2100</v>
      </c>
      <c r="V30" s="121">
        <f t="shared" si="5"/>
        <v>0</v>
      </c>
      <c r="W30" s="134">
        <v>0</v>
      </c>
      <c r="X30" s="135">
        <v>42852</v>
      </c>
    </row>
    <row r="31" spans="1:24" x14ac:dyDescent="0.2">
      <c r="A31" s="117" t="e">
        <f>VLOOKUP(G31,'% การหักค่าขนส่ง'!A:I,9,0)</f>
        <v>#N/A</v>
      </c>
      <c r="B31" s="138" t="e">
        <f t="shared" si="0"/>
        <v>#N/A</v>
      </c>
      <c r="C31" s="138">
        <f t="shared" si="1"/>
        <v>0</v>
      </c>
      <c r="D31" s="138">
        <f t="shared" si="2"/>
        <v>0</v>
      </c>
      <c r="E31" s="138">
        <f t="shared" si="3"/>
        <v>0</v>
      </c>
      <c r="F31" s="127" t="s">
        <v>53</v>
      </c>
      <c r="G31" s="128" t="s">
        <v>54</v>
      </c>
      <c r="H31" s="129">
        <v>42852</v>
      </c>
      <c r="I31" s="130">
        <v>0</v>
      </c>
      <c r="J31" s="131">
        <v>0</v>
      </c>
      <c r="K31" s="131">
        <v>0</v>
      </c>
      <c r="L31" s="131">
        <v>0</v>
      </c>
      <c r="M31" s="131">
        <v>0</v>
      </c>
      <c r="N31" s="131">
        <v>0</v>
      </c>
      <c r="O31" s="132">
        <v>0</v>
      </c>
      <c r="P31" s="132">
        <v>0</v>
      </c>
      <c r="Q31" s="132">
        <v>0</v>
      </c>
      <c r="R31" s="132">
        <v>0</v>
      </c>
      <c r="S31" s="132">
        <v>0</v>
      </c>
      <c r="T31" s="133">
        <v>1200</v>
      </c>
      <c r="U31" s="121">
        <f t="shared" si="4"/>
        <v>1200</v>
      </c>
      <c r="V31" s="121">
        <f t="shared" si="5"/>
        <v>0</v>
      </c>
      <c r="W31" s="134">
        <v>0</v>
      </c>
      <c r="X31" s="135">
        <v>42853</v>
      </c>
    </row>
    <row r="32" spans="1:24" x14ac:dyDescent="0.2">
      <c r="A32" s="117" t="e">
        <f>VLOOKUP(G32,'% การหักค่าขนส่ง'!A:I,9,0)</f>
        <v>#N/A</v>
      </c>
      <c r="B32" s="138" t="e">
        <f t="shared" si="0"/>
        <v>#N/A</v>
      </c>
      <c r="C32" s="138">
        <f t="shared" si="1"/>
        <v>0</v>
      </c>
      <c r="D32" s="138">
        <f t="shared" si="2"/>
        <v>0</v>
      </c>
      <c r="E32" s="138">
        <f t="shared" si="3"/>
        <v>0</v>
      </c>
      <c r="F32" s="127" t="s">
        <v>61</v>
      </c>
      <c r="G32" s="128" t="s">
        <v>62</v>
      </c>
      <c r="H32" s="129">
        <v>42836</v>
      </c>
      <c r="I32" s="130">
        <v>0</v>
      </c>
      <c r="J32" s="131">
        <v>0</v>
      </c>
      <c r="K32" s="131">
        <v>0</v>
      </c>
      <c r="L32" s="131">
        <v>0</v>
      </c>
      <c r="M32" s="131">
        <v>0</v>
      </c>
      <c r="N32" s="131">
        <v>0</v>
      </c>
      <c r="O32" s="132">
        <v>0</v>
      </c>
      <c r="P32" s="132">
        <v>0</v>
      </c>
      <c r="Q32" s="132">
        <v>0</v>
      </c>
      <c r="R32" s="132">
        <v>0</v>
      </c>
      <c r="S32" s="132">
        <v>0</v>
      </c>
      <c r="T32" s="133">
        <v>2300</v>
      </c>
      <c r="U32" s="121">
        <f t="shared" si="4"/>
        <v>2300</v>
      </c>
      <c r="V32" s="121">
        <f t="shared" si="5"/>
        <v>0</v>
      </c>
      <c r="W32" s="134">
        <v>0</v>
      </c>
      <c r="X32" s="135">
        <v>42843</v>
      </c>
    </row>
    <row r="33" spans="1:24" x14ac:dyDescent="0.2">
      <c r="A33" s="117" t="e">
        <f>VLOOKUP(G33,'% การหักค่าขนส่ง'!A:I,9,0)</f>
        <v>#N/A</v>
      </c>
      <c r="B33" s="138" t="e">
        <f t="shared" si="0"/>
        <v>#N/A</v>
      </c>
      <c r="C33" s="138">
        <f t="shared" si="1"/>
        <v>0</v>
      </c>
      <c r="D33" s="138">
        <f t="shared" si="2"/>
        <v>0</v>
      </c>
      <c r="E33" s="138">
        <f t="shared" si="3"/>
        <v>0</v>
      </c>
      <c r="F33" s="127" t="s">
        <v>61</v>
      </c>
      <c r="G33" s="128" t="s">
        <v>62</v>
      </c>
      <c r="H33" s="129">
        <v>42837</v>
      </c>
      <c r="I33" s="130">
        <v>0</v>
      </c>
      <c r="J33" s="131">
        <v>0</v>
      </c>
      <c r="K33" s="131">
        <v>0</v>
      </c>
      <c r="L33" s="131">
        <v>0</v>
      </c>
      <c r="M33" s="131">
        <v>0</v>
      </c>
      <c r="N33" s="131">
        <v>0</v>
      </c>
      <c r="O33" s="132">
        <v>0</v>
      </c>
      <c r="P33" s="132">
        <v>0</v>
      </c>
      <c r="Q33" s="132">
        <v>0</v>
      </c>
      <c r="R33" s="132">
        <v>0</v>
      </c>
      <c r="S33" s="132">
        <v>0</v>
      </c>
      <c r="T33" s="133">
        <v>5400</v>
      </c>
      <c r="U33" s="121">
        <f t="shared" si="4"/>
        <v>5400</v>
      </c>
      <c r="V33" s="121">
        <f t="shared" si="5"/>
        <v>0</v>
      </c>
      <c r="W33" s="134">
        <v>0</v>
      </c>
      <c r="X33" s="135">
        <v>42843</v>
      </c>
    </row>
    <row r="34" spans="1:24" x14ac:dyDescent="0.2">
      <c r="A34" s="117" t="e">
        <f>VLOOKUP(G34,'% การหักค่าขนส่ง'!A:I,9,0)</f>
        <v>#N/A</v>
      </c>
      <c r="B34" s="138" t="e">
        <f t="shared" si="0"/>
        <v>#N/A</v>
      </c>
      <c r="C34" s="138">
        <f t="shared" si="1"/>
        <v>0</v>
      </c>
      <c r="D34" s="138">
        <f t="shared" si="2"/>
        <v>0</v>
      </c>
      <c r="E34" s="138">
        <f t="shared" si="3"/>
        <v>0</v>
      </c>
      <c r="F34" s="127" t="s">
        <v>61</v>
      </c>
      <c r="G34" s="128" t="s">
        <v>62</v>
      </c>
      <c r="H34" s="129">
        <v>42842</v>
      </c>
      <c r="I34" s="130">
        <v>0</v>
      </c>
      <c r="J34" s="131">
        <v>0</v>
      </c>
      <c r="K34" s="131">
        <v>0</v>
      </c>
      <c r="L34" s="131">
        <v>0</v>
      </c>
      <c r="M34" s="131">
        <v>0</v>
      </c>
      <c r="N34" s="131">
        <v>0</v>
      </c>
      <c r="O34" s="132">
        <v>0</v>
      </c>
      <c r="P34" s="132">
        <v>0</v>
      </c>
      <c r="Q34" s="132">
        <v>0</v>
      </c>
      <c r="R34" s="132">
        <v>0</v>
      </c>
      <c r="S34" s="132">
        <v>0</v>
      </c>
      <c r="T34" s="133">
        <v>2800</v>
      </c>
      <c r="U34" s="121">
        <f t="shared" si="4"/>
        <v>2800</v>
      </c>
      <c r="V34" s="121">
        <f t="shared" si="5"/>
        <v>0</v>
      </c>
      <c r="W34" s="134">
        <v>0</v>
      </c>
      <c r="X34" s="135">
        <v>42843</v>
      </c>
    </row>
    <row r="35" spans="1:24" x14ac:dyDescent="0.2">
      <c r="A35" s="117" t="e">
        <f>VLOOKUP(G35,'% การหักค่าขนส่ง'!A:I,9,0)</f>
        <v>#N/A</v>
      </c>
      <c r="B35" s="138" t="e">
        <f t="shared" si="0"/>
        <v>#N/A</v>
      </c>
      <c r="C35" s="138">
        <f t="shared" si="1"/>
        <v>0</v>
      </c>
      <c r="D35" s="138">
        <f t="shared" si="2"/>
        <v>0</v>
      </c>
      <c r="E35" s="138">
        <f t="shared" si="3"/>
        <v>0</v>
      </c>
      <c r="F35" s="127" t="s">
        <v>61</v>
      </c>
      <c r="G35" s="128" t="s">
        <v>62</v>
      </c>
      <c r="H35" s="129">
        <v>42843</v>
      </c>
      <c r="I35" s="130">
        <v>0</v>
      </c>
      <c r="J35" s="131">
        <v>0</v>
      </c>
      <c r="K35" s="131">
        <v>0</v>
      </c>
      <c r="L35" s="131">
        <v>0</v>
      </c>
      <c r="M35" s="131">
        <v>0</v>
      </c>
      <c r="N35" s="131">
        <v>0</v>
      </c>
      <c r="O35" s="132">
        <v>0</v>
      </c>
      <c r="P35" s="132">
        <v>0</v>
      </c>
      <c r="Q35" s="132">
        <v>0</v>
      </c>
      <c r="R35" s="132">
        <v>0</v>
      </c>
      <c r="S35" s="132">
        <v>0</v>
      </c>
      <c r="T35" s="133">
        <v>10900</v>
      </c>
      <c r="U35" s="121">
        <f t="shared" si="4"/>
        <v>10900</v>
      </c>
      <c r="V35" s="121">
        <f t="shared" si="5"/>
        <v>0</v>
      </c>
      <c r="W35" s="134">
        <v>0</v>
      </c>
      <c r="X35" s="135">
        <v>42845</v>
      </c>
    </row>
    <row r="36" spans="1:24" x14ac:dyDescent="0.2">
      <c r="A36" s="117" t="e">
        <f>VLOOKUP(G36,'% การหักค่าขนส่ง'!A:I,9,0)</f>
        <v>#N/A</v>
      </c>
      <c r="B36" s="138" t="e">
        <f t="shared" si="0"/>
        <v>#N/A</v>
      </c>
      <c r="C36" s="138">
        <f t="shared" si="1"/>
        <v>0</v>
      </c>
      <c r="D36" s="138">
        <f t="shared" si="2"/>
        <v>0</v>
      </c>
      <c r="E36" s="138">
        <f t="shared" si="3"/>
        <v>0</v>
      </c>
      <c r="F36" s="127" t="s">
        <v>61</v>
      </c>
      <c r="G36" s="128" t="s">
        <v>62</v>
      </c>
      <c r="H36" s="129">
        <v>42844</v>
      </c>
      <c r="I36" s="130">
        <v>0</v>
      </c>
      <c r="J36" s="131">
        <v>0</v>
      </c>
      <c r="K36" s="131">
        <v>0</v>
      </c>
      <c r="L36" s="131">
        <v>0</v>
      </c>
      <c r="M36" s="131">
        <v>0</v>
      </c>
      <c r="N36" s="131">
        <v>0</v>
      </c>
      <c r="O36" s="132">
        <v>0</v>
      </c>
      <c r="P36" s="132">
        <v>0</v>
      </c>
      <c r="Q36" s="132">
        <v>0</v>
      </c>
      <c r="R36" s="132">
        <v>0</v>
      </c>
      <c r="S36" s="132">
        <v>0</v>
      </c>
      <c r="T36" s="133">
        <v>200</v>
      </c>
      <c r="U36" s="121">
        <f t="shared" si="4"/>
        <v>200</v>
      </c>
      <c r="V36" s="121">
        <f t="shared" si="5"/>
        <v>0</v>
      </c>
      <c r="W36" s="134">
        <v>0</v>
      </c>
      <c r="X36" s="135">
        <v>42845</v>
      </c>
    </row>
    <row r="37" spans="1:24" x14ac:dyDescent="0.2">
      <c r="A37" s="117" t="e">
        <f>VLOOKUP(G37,'% การหักค่าขนส่ง'!A:I,9,0)</f>
        <v>#N/A</v>
      </c>
      <c r="B37" s="138" t="e">
        <f t="shared" si="0"/>
        <v>#N/A</v>
      </c>
      <c r="C37" s="138">
        <f t="shared" si="1"/>
        <v>0</v>
      </c>
      <c r="D37" s="138">
        <f t="shared" si="2"/>
        <v>0</v>
      </c>
      <c r="E37" s="138">
        <f t="shared" si="3"/>
        <v>0</v>
      </c>
      <c r="F37" s="127" t="s">
        <v>61</v>
      </c>
      <c r="G37" s="128" t="s">
        <v>62</v>
      </c>
      <c r="H37" s="129">
        <v>42846</v>
      </c>
      <c r="I37" s="130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2">
        <v>0</v>
      </c>
      <c r="P37" s="132">
        <v>0</v>
      </c>
      <c r="Q37" s="132">
        <v>0</v>
      </c>
      <c r="R37" s="132">
        <v>0</v>
      </c>
      <c r="S37" s="132">
        <v>0</v>
      </c>
      <c r="T37" s="133">
        <v>2600</v>
      </c>
      <c r="U37" s="121">
        <f t="shared" si="4"/>
        <v>2600</v>
      </c>
      <c r="V37" s="121">
        <f t="shared" si="5"/>
        <v>0</v>
      </c>
      <c r="W37" s="134">
        <v>0</v>
      </c>
      <c r="X37" s="135">
        <v>42847</v>
      </c>
    </row>
    <row r="38" spans="1:24" x14ac:dyDescent="0.2">
      <c r="A38" s="117" t="e">
        <f>VLOOKUP(G38,'% การหักค่าขนส่ง'!A:I,9,0)</f>
        <v>#N/A</v>
      </c>
      <c r="B38" s="138" t="e">
        <f t="shared" si="0"/>
        <v>#N/A</v>
      </c>
      <c r="C38" s="138">
        <f t="shared" si="1"/>
        <v>0</v>
      </c>
      <c r="D38" s="138">
        <f t="shared" si="2"/>
        <v>0</v>
      </c>
      <c r="E38" s="138">
        <f t="shared" si="3"/>
        <v>0</v>
      </c>
      <c r="F38" s="127" t="s">
        <v>61</v>
      </c>
      <c r="G38" s="128" t="s">
        <v>62</v>
      </c>
      <c r="H38" s="129">
        <v>42854</v>
      </c>
      <c r="I38" s="130">
        <v>0</v>
      </c>
      <c r="J38" s="131">
        <v>0</v>
      </c>
      <c r="K38" s="131">
        <v>0</v>
      </c>
      <c r="L38" s="131">
        <v>0</v>
      </c>
      <c r="M38" s="131">
        <v>0</v>
      </c>
      <c r="N38" s="131">
        <v>0</v>
      </c>
      <c r="O38" s="132">
        <v>0</v>
      </c>
      <c r="P38" s="132">
        <v>0</v>
      </c>
      <c r="Q38" s="132">
        <v>0</v>
      </c>
      <c r="R38" s="132">
        <v>0</v>
      </c>
      <c r="S38" s="132">
        <v>0</v>
      </c>
      <c r="T38" s="133">
        <v>200</v>
      </c>
      <c r="U38" s="121">
        <f t="shared" si="4"/>
        <v>200</v>
      </c>
      <c r="V38" s="121">
        <f t="shared" si="5"/>
        <v>0</v>
      </c>
      <c r="W38" s="134">
        <v>0</v>
      </c>
      <c r="X38" s="135">
        <v>42854</v>
      </c>
    </row>
    <row r="39" spans="1:24" x14ac:dyDescent="0.2">
      <c r="A39" s="117" t="e">
        <f>VLOOKUP(G39,'% การหักค่าขนส่ง'!A:I,9,0)</f>
        <v>#N/A</v>
      </c>
      <c r="B39" s="138" t="e">
        <f t="shared" si="0"/>
        <v>#N/A</v>
      </c>
      <c r="C39" s="138">
        <f t="shared" si="1"/>
        <v>0</v>
      </c>
      <c r="D39" s="138">
        <f t="shared" si="2"/>
        <v>0</v>
      </c>
      <c r="E39" s="138">
        <f t="shared" si="3"/>
        <v>0</v>
      </c>
      <c r="F39" s="127" t="s">
        <v>63</v>
      </c>
      <c r="G39" s="128" t="s">
        <v>64</v>
      </c>
      <c r="H39" s="129">
        <v>42837</v>
      </c>
      <c r="I39" s="130">
        <v>0</v>
      </c>
      <c r="J39" s="131">
        <v>0</v>
      </c>
      <c r="K39" s="131">
        <v>0</v>
      </c>
      <c r="L39" s="131">
        <v>0</v>
      </c>
      <c r="M39" s="131">
        <v>0</v>
      </c>
      <c r="N39" s="131">
        <v>0</v>
      </c>
      <c r="O39" s="132">
        <v>0</v>
      </c>
      <c r="P39" s="132">
        <v>0</v>
      </c>
      <c r="Q39" s="132">
        <v>0</v>
      </c>
      <c r="R39" s="132">
        <v>0</v>
      </c>
      <c r="S39" s="132">
        <v>0</v>
      </c>
      <c r="T39" s="133">
        <v>1100</v>
      </c>
      <c r="U39" s="121">
        <f t="shared" si="4"/>
        <v>1100</v>
      </c>
      <c r="V39" s="121">
        <f t="shared" si="5"/>
        <v>0</v>
      </c>
      <c r="W39" s="134">
        <v>0</v>
      </c>
      <c r="X39" s="135">
        <v>42843</v>
      </c>
    </row>
    <row r="40" spans="1:24" x14ac:dyDescent="0.2">
      <c r="A40" s="117" t="e">
        <f>VLOOKUP(G40,'% การหักค่าขนส่ง'!A:I,9,0)</f>
        <v>#N/A</v>
      </c>
      <c r="B40" s="138" t="e">
        <f t="shared" si="0"/>
        <v>#N/A</v>
      </c>
      <c r="C40" s="138">
        <f t="shared" si="1"/>
        <v>0</v>
      </c>
      <c r="D40" s="138">
        <f t="shared" si="2"/>
        <v>0</v>
      </c>
      <c r="E40" s="138">
        <f t="shared" si="3"/>
        <v>0</v>
      </c>
      <c r="F40" s="127" t="s">
        <v>63</v>
      </c>
      <c r="G40" s="128" t="s">
        <v>64</v>
      </c>
      <c r="H40" s="129">
        <v>42842</v>
      </c>
      <c r="I40" s="130">
        <v>0</v>
      </c>
      <c r="J40" s="131">
        <v>0</v>
      </c>
      <c r="K40" s="131">
        <v>0</v>
      </c>
      <c r="L40" s="131">
        <v>0</v>
      </c>
      <c r="M40" s="131">
        <v>0</v>
      </c>
      <c r="N40" s="131">
        <v>0</v>
      </c>
      <c r="O40" s="132">
        <v>0</v>
      </c>
      <c r="P40" s="132">
        <v>0</v>
      </c>
      <c r="Q40" s="132">
        <v>0</v>
      </c>
      <c r="R40" s="132">
        <v>0</v>
      </c>
      <c r="S40" s="132">
        <v>0</v>
      </c>
      <c r="T40" s="133">
        <v>1300</v>
      </c>
      <c r="U40" s="121">
        <f t="shared" si="4"/>
        <v>1300</v>
      </c>
      <c r="V40" s="121">
        <f t="shared" si="5"/>
        <v>0</v>
      </c>
      <c r="W40" s="134">
        <v>0</v>
      </c>
      <c r="X40" s="135">
        <v>42843</v>
      </c>
    </row>
    <row r="41" spans="1:24" x14ac:dyDescent="0.2">
      <c r="A41" s="117" t="e">
        <f>VLOOKUP(G41,'% การหักค่าขนส่ง'!A:I,9,0)</f>
        <v>#N/A</v>
      </c>
      <c r="B41" s="138" t="e">
        <f t="shared" si="0"/>
        <v>#N/A</v>
      </c>
      <c r="C41" s="138">
        <f t="shared" si="1"/>
        <v>0</v>
      </c>
      <c r="D41" s="138">
        <f t="shared" si="2"/>
        <v>0</v>
      </c>
      <c r="E41" s="138">
        <f t="shared" si="3"/>
        <v>0</v>
      </c>
      <c r="F41" s="127" t="s">
        <v>63</v>
      </c>
      <c r="G41" s="128" t="s">
        <v>64</v>
      </c>
      <c r="H41" s="129">
        <v>42843</v>
      </c>
      <c r="I41" s="130">
        <v>0</v>
      </c>
      <c r="J41" s="131">
        <v>0</v>
      </c>
      <c r="K41" s="131">
        <v>0</v>
      </c>
      <c r="L41" s="131">
        <v>0</v>
      </c>
      <c r="M41" s="131">
        <v>0</v>
      </c>
      <c r="N41" s="131">
        <v>0</v>
      </c>
      <c r="O41" s="132">
        <v>0</v>
      </c>
      <c r="P41" s="132">
        <v>0</v>
      </c>
      <c r="Q41" s="132">
        <v>0</v>
      </c>
      <c r="R41" s="132">
        <v>0</v>
      </c>
      <c r="S41" s="132">
        <v>0</v>
      </c>
      <c r="T41" s="133">
        <v>4400</v>
      </c>
      <c r="U41" s="121">
        <f t="shared" si="4"/>
        <v>4400</v>
      </c>
      <c r="V41" s="121">
        <f t="shared" si="5"/>
        <v>0</v>
      </c>
      <c r="W41" s="134">
        <v>0</v>
      </c>
      <c r="X41" s="135">
        <v>42845</v>
      </c>
    </row>
    <row r="42" spans="1:24" x14ac:dyDescent="0.2">
      <c r="A42" s="117" t="e">
        <f>VLOOKUP(G42,'% การหักค่าขนส่ง'!A:I,9,0)</f>
        <v>#N/A</v>
      </c>
      <c r="B42" s="138" t="e">
        <f t="shared" si="0"/>
        <v>#N/A</v>
      </c>
      <c r="C42" s="138">
        <f t="shared" si="1"/>
        <v>0</v>
      </c>
      <c r="D42" s="138">
        <f t="shared" si="2"/>
        <v>0</v>
      </c>
      <c r="E42" s="138">
        <f t="shared" si="3"/>
        <v>0</v>
      </c>
      <c r="F42" s="127" t="s">
        <v>63</v>
      </c>
      <c r="G42" s="128" t="s">
        <v>64</v>
      </c>
      <c r="H42" s="129">
        <v>42844</v>
      </c>
      <c r="I42" s="130">
        <v>0</v>
      </c>
      <c r="J42" s="131">
        <v>0</v>
      </c>
      <c r="K42" s="131">
        <v>0</v>
      </c>
      <c r="L42" s="131">
        <v>0</v>
      </c>
      <c r="M42" s="131">
        <v>0</v>
      </c>
      <c r="N42" s="131">
        <v>0</v>
      </c>
      <c r="O42" s="132">
        <v>0</v>
      </c>
      <c r="P42" s="132">
        <v>0</v>
      </c>
      <c r="Q42" s="132">
        <v>0</v>
      </c>
      <c r="R42" s="132">
        <v>0</v>
      </c>
      <c r="S42" s="132">
        <v>0</v>
      </c>
      <c r="T42" s="133">
        <v>700</v>
      </c>
      <c r="U42" s="121">
        <f t="shared" si="4"/>
        <v>700</v>
      </c>
      <c r="V42" s="121">
        <f t="shared" si="5"/>
        <v>0</v>
      </c>
      <c r="W42" s="134">
        <v>0</v>
      </c>
      <c r="X42" s="135">
        <v>42845</v>
      </c>
    </row>
    <row r="43" spans="1:24" x14ac:dyDescent="0.2">
      <c r="A43" s="117" t="e">
        <f>VLOOKUP(G43,'% การหักค่าขนส่ง'!A:I,9,0)</f>
        <v>#N/A</v>
      </c>
      <c r="B43" s="138" t="e">
        <f t="shared" si="0"/>
        <v>#N/A</v>
      </c>
      <c r="C43" s="138">
        <f t="shared" si="1"/>
        <v>0</v>
      </c>
      <c r="D43" s="138">
        <f t="shared" si="2"/>
        <v>0</v>
      </c>
      <c r="E43" s="138">
        <f t="shared" si="3"/>
        <v>14046</v>
      </c>
      <c r="F43" s="127" t="s">
        <v>58</v>
      </c>
      <c r="G43" s="128" t="s">
        <v>59</v>
      </c>
      <c r="H43" s="129">
        <v>42826</v>
      </c>
      <c r="I43" s="130">
        <v>0</v>
      </c>
      <c r="J43" s="131">
        <v>0</v>
      </c>
      <c r="K43" s="131">
        <v>0</v>
      </c>
      <c r="L43" s="131">
        <v>0</v>
      </c>
      <c r="M43" s="131">
        <v>0</v>
      </c>
      <c r="N43" s="131">
        <v>0</v>
      </c>
      <c r="O43" s="132">
        <v>46820</v>
      </c>
      <c r="P43" s="132">
        <v>0</v>
      </c>
      <c r="Q43" s="132">
        <v>0</v>
      </c>
      <c r="R43" s="132">
        <v>10355</v>
      </c>
      <c r="S43" s="132">
        <v>1100</v>
      </c>
      <c r="T43" s="133">
        <v>0</v>
      </c>
      <c r="U43" s="121">
        <f t="shared" si="4"/>
        <v>1100</v>
      </c>
      <c r="V43" s="121">
        <f t="shared" si="5"/>
        <v>10355</v>
      </c>
      <c r="W43" s="134">
        <v>0</v>
      </c>
      <c r="X43" s="135">
        <v>42828</v>
      </c>
    </row>
    <row r="44" spans="1:24" x14ac:dyDescent="0.2">
      <c r="A44" s="117" t="e">
        <f>VLOOKUP(G44,'% การหักค่าขนส่ง'!A:I,9,0)</f>
        <v>#N/A</v>
      </c>
      <c r="B44" s="138" t="e">
        <f t="shared" si="0"/>
        <v>#N/A</v>
      </c>
      <c r="C44" s="138">
        <f t="shared" si="1"/>
        <v>0</v>
      </c>
      <c r="D44" s="138">
        <f t="shared" si="2"/>
        <v>0</v>
      </c>
      <c r="E44" s="138">
        <f t="shared" si="3"/>
        <v>8211</v>
      </c>
      <c r="F44" s="127" t="s">
        <v>58</v>
      </c>
      <c r="G44" s="128" t="s">
        <v>60</v>
      </c>
      <c r="H44" s="129">
        <v>42826</v>
      </c>
      <c r="I44" s="130">
        <v>0</v>
      </c>
      <c r="J44" s="131">
        <v>0</v>
      </c>
      <c r="K44" s="131">
        <v>0</v>
      </c>
      <c r="L44" s="131">
        <v>0</v>
      </c>
      <c r="M44" s="131">
        <v>0</v>
      </c>
      <c r="N44" s="131">
        <v>0</v>
      </c>
      <c r="O44" s="132">
        <v>0</v>
      </c>
      <c r="P44" s="132">
        <v>27370</v>
      </c>
      <c r="Q44" s="132">
        <v>0</v>
      </c>
      <c r="R44" s="132">
        <v>4415</v>
      </c>
      <c r="S44" s="132">
        <v>6900</v>
      </c>
      <c r="T44" s="133">
        <v>0</v>
      </c>
      <c r="U44" s="121">
        <f t="shared" si="4"/>
        <v>6900</v>
      </c>
      <c r="V44" s="121">
        <f t="shared" si="5"/>
        <v>4415</v>
      </c>
      <c r="W44" s="134">
        <v>0</v>
      </c>
      <c r="X44" s="135">
        <v>42828</v>
      </c>
    </row>
    <row r="45" spans="1:24" x14ac:dyDescent="0.2">
      <c r="A45" s="117" t="e">
        <f>VLOOKUP(G45,'% การหักค่าขนส่ง'!A:I,9,0)</f>
        <v>#N/A</v>
      </c>
      <c r="B45" s="138" t="e">
        <f t="shared" si="0"/>
        <v>#N/A</v>
      </c>
      <c r="C45" s="138">
        <f t="shared" si="1"/>
        <v>0</v>
      </c>
      <c r="D45" s="138">
        <f t="shared" si="2"/>
        <v>0</v>
      </c>
      <c r="E45" s="138">
        <f t="shared" si="3"/>
        <v>32709</v>
      </c>
      <c r="F45" s="127" t="s">
        <v>58</v>
      </c>
      <c r="G45" s="128" t="s">
        <v>59</v>
      </c>
      <c r="H45" s="129">
        <v>42828</v>
      </c>
      <c r="I45" s="130">
        <v>0</v>
      </c>
      <c r="J45" s="131">
        <v>0</v>
      </c>
      <c r="K45" s="131">
        <v>0</v>
      </c>
      <c r="L45" s="131">
        <v>0</v>
      </c>
      <c r="M45" s="131">
        <v>0</v>
      </c>
      <c r="N45" s="131">
        <v>0</v>
      </c>
      <c r="O45" s="132">
        <v>109030</v>
      </c>
      <c r="P45" s="132">
        <v>0</v>
      </c>
      <c r="Q45" s="132">
        <v>0</v>
      </c>
      <c r="R45" s="132">
        <v>20875</v>
      </c>
      <c r="S45" s="132">
        <v>12400</v>
      </c>
      <c r="T45" s="133">
        <v>0</v>
      </c>
      <c r="U45" s="121">
        <f t="shared" si="4"/>
        <v>12400</v>
      </c>
      <c r="V45" s="121">
        <f t="shared" si="5"/>
        <v>20875</v>
      </c>
      <c r="W45" s="134">
        <v>0</v>
      </c>
      <c r="X45" s="135">
        <v>42829</v>
      </c>
    </row>
    <row r="46" spans="1:24" x14ac:dyDescent="0.2">
      <c r="A46" s="117" t="e">
        <f>VLOOKUP(G46,'% การหักค่าขนส่ง'!A:I,9,0)</f>
        <v>#N/A</v>
      </c>
      <c r="B46" s="138" t="e">
        <f t="shared" si="0"/>
        <v>#N/A</v>
      </c>
      <c r="C46" s="138">
        <f t="shared" si="1"/>
        <v>0</v>
      </c>
      <c r="D46" s="138">
        <f t="shared" si="2"/>
        <v>0</v>
      </c>
      <c r="E46" s="138">
        <f t="shared" si="3"/>
        <v>25746</v>
      </c>
      <c r="F46" s="127" t="s">
        <v>58</v>
      </c>
      <c r="G46" s="128" t="s">
        <v>60</v>
      </c>
      <c r="H46" s="129">
        <v>42828</v>
      </c>
      <c r="I46" s="130">
        <v>0</v>
      </c>
      <c r="J46" s="131">
        <v>0</v>
      </c>
      <c r="K46" s="131">
        <v>0</v>
      </c>
      <c r="L46" s="131">
        <v>0</v>
      </c>
      <c r="M46" s="131">
        <v>0</v>
      </c>
      <c r="N46" s="131">
        <v>0</v>
      </c>
      <c r="O46" s="132">
        <v>0</v>
      </c>
      <c r="P46" s="132">
        <v>85790</v>
      </c>
      <c r="Q46" s="132">
        <v>30</v>
      </c>
      <c r="R46" s="132">
        <v>15425</v>
      </c>
      <c r="S46" s="132">
        <v>4600</v>
      </c>
      <c r="T46" s="133">
        <v>0</v>
      </c>
      <c r="U46" s="121">
        <f t="shared" si="4"/>
        <v>4600</v>
      </c>
      <c r="V46" s="121">
        <f t="shared" si="5"/>
        <v>15425</v>
      </c>
      <c r="W46" s="134">
        <v>0</v>
      </c>
      <c r="X46" s="135">
        <v>42829</v>
      </c>
    </row>
    <row r="47" spans="1:24" x14ac:dyDescent="0.2">
      <c r="A47" s="117" t="e">
        <f>VLOOKUP(G47,'% การหักค่าขนส่ง'!A:I,9,0)</f>
        <v>#N/A</v>
      </c>
      <c r="B47" s="138" t="e">
        <f t="shared" si="0"/>
        <v>#N/A</v>
      </c>
      <c r="C47" s="138">
        <f t="shared" si="1"/>
        <v>0</v>
      </c>
      <c r="D47" s="138">
        <f t="shared" si="2"/>
        <v>0</v>
      </c>
      <c r="E47" s="138">
        <f t="shared" si="3"/>
        <v>29787</v>
      </c>
      <c r="F47" s="127" t="s">
        <v>58</v>
      </c>
      <c r="G47" s="128" t="s">
        <v>59</v>
      </c>
      <c r="H47" s="129">
        <v>42829</v>
      </c>
      <c r="I47" s="130">
        <v>0</v>
      </c>
      <c r="J47" s="131">
        <v>0</v>
      </c>
      <c r="K47" s="131">
        <v>0</v>
      </c>
      <c r="L47" s="131">
        <v>0</v>
      </c>
      <c r="M47" s="131">
        <v>0</v>
      </c>
      <c r="N47" s="131">
        <v>0</v>
      </c>
      <c r="O47" s="132">
        <v>98860</v>
      </c>
      <c r="P47" s="132">
        <v>0</v>
      </c>
      <c r="Q47" s="132">
        <v>430</v>
      </c>
      <c r="R47" s="132">
        <v>19590</v>
      </c>
      <c r="S47" s="132">
        <v>6400</v>
      </c>
      <c r="T47" s="133">
        <v>0</v>
      </c>
      <c r="U47" s="121">
        <f t="shared" si="4"/>
        <v>6400</v>
      </c>
      <c r="V47" s="121">
        <f t="shared" si="5"/>
        <v>19590</v>
      </c>
      <c r="W47" s="134">
        <v>0</v>
      </c>
      <c r="X47" s="135">
        <v>42830</v>
      </c>
    </row>
    <row r="48" spans="1:24" x14ac:dyDescent="0.2">
      <c r="A48" s="117" t="e">
        <f>VLOOKUP(G48,'% การหักค่าขนส่ง'!A:I,9,0)</f>
        <v>#N/A</v>
      </c>
      <c r="B48" s="138" t="e">
        <f t="shared" si="0"/>
        <v>#N/A</v>
      </c>
      <c r="C48" s="138">
        <f t="shared" si="1"/>
        <v>0</v>
      </c>
      <c r="D48" s="138">
        <f t="shared" si="2"/>
        <v>0</v>
      </c>
      <c r="E48" s="138">
        <f t="shared" si="3"/>
        <v>21325.5</v>
      </c>
      <c r="F48" s="127" t="s">
        <v>58</v>
      </c>
      <c r="G48" s="128" t="s">
        <v>60</v>
      </c>
      <c r="H48" s="129">
        <v>42829</v>
      </c>
      <c r="I48" s="130">
        <v>0</v>
      </c>
      <c r="J48" s="131">
        <v>0</v>
      </c>
      <c r="K48" s="131">
        <v>0</v>
      </c>
      <c r="L48" s="131">
        <v>0</v>
      </c>
      <c r="M48" s="131">
        <v>0</v>
      </c>
      <c r="N48" s="131">
        <v>0</v>
      </c>
      <c r="O48" s="132">
        <v>0</v>
      </c>
      <c r="P48" s="132">
        <v>71085</v>
      </c>
      <c r="Q48" s="132">
        <v>0</v>
      </c>
      <c r="R48" s="132">
        <v>18950</v>
      </c>
      <c r="S48" s="132">
        <v>21900</v>
      </c>
      <c r="T48" s="133">
        <v>0</v>
      </c>
      <c r="U48" s="121">
        <f t="shared" si="4"/>
        <v>21900</v>
      </c>
      <c r="V48" s="121">
        <f t="shared" si="5"/>
        <v>18950</v>
      </c>
      <c r="W48" s="134">
        <v>0</v>
      </c>
      <c r="X48" s="135">
        <v>42830</v>
      </c>
    </row>
    <row r="49" spans="1:24" x14ac:dyDescent="0.2">
      <c r="A49" s="117" t="e">
        <f>VLOOKUP(G49,'% การหักค่าขนส่ง'!A:I,9,0)</f>
        <v>#N/A</v>
      </c>
      <c r="B49" s="138" t="e">
        <f t="shared" si="0"/>
        <v>#N/A</v>
      </c>
      <c r="C49" s="138">
        <f t="shared" si="1"/>
        <v>0</v>
      </c>
      <c r="D49" s="138">
        <f t="shared" si="2"/>
        <v>0</v>
      </c>
      <c r="E49" s="138">
        <f t="shared" si="3"/>
        <v>30945</v>
      </c>
      <c r="F49" s="127" t="s">
        <v>58</v>
      </c>
      <c r="G49" s="128" t="s">
        <v>59</v>
      </c>
      <c r="H49" s="129">
        <v>42830</v>
      </c>
      <c r="I49" s="130">
        <v>0</v>
      </c>
      <c r="J49" s="131">
        <v>0</v>
      </c>
      <c r="K49" s="131">
        <v>0</v>
      </c>
      <c r="L49" s="131">
        <v>0</v>
      </c>
      <c r="M49" s="131">
        <v>0</v>
      </c>
      <c r="N49" s="131">
        <v>0</v>
      </c>
      <c r="O49" s="132">
        <v>102810</v>
      </c>
      <c r="P49" s="132">
        <v>0</v>
      </c>
      <c r="Q49" s="132">
        <v>340</v>
      </c>
      <c r="R49" s="132">
        <v>17205</v>
      </c>
      <c r="S49" s="132">
        <v>3500</v>
      </c>
      <c r="T49" s="133">
        <v>0</v>
      </c>
      <c r="U49" s="121">
        <f t="shared" si="4"/>
        <v>3500</v>
      </c>
      <c r="V49" s="121">
        <f t="shared" si="5"/>
        <v>17205</v>
      </c>
      <c r="W49" s="134">
        <v>0</v>
      </c>
      <c r="X49" s="135">
        <v>42832</v>
      </c>
    </row>
    <row r="50" spans="1:24" x14ac:dyDescent="0.2">
      <c r="A50" s="117" t="e">
        <f>VLOOKUP(G50,'% การหักค่าขนส่ง'!A:I,9,0)</f>
        <v>#N/A</v>
      </c>
      <c r="B50" s="138" t="e">
        <f t="shared" si="0"/>
        <v>#N/A</v>
      </c>
      <c r="C50" s="138">
        <f t="shared" si="1"/>
        <v>0</v>
      </c>
      <c r="D50" s="138">
        <f t="shared" si="2"/>
        <v>0</v>
      </c>
      <c r="E50" s="138">
        <f t="shared" si="3"/>
        <v>19146</v>
      </c>
      <c r="F50" s="127" t="s">
        <v>58</v>
      </c>
      <c r="G50" s="128" t="s">
        <v>60</v>
      </c>
      <c r="H50" s="129">
        <v>42830</v>
      </c>
      <c r="I50" s="130">
        <v>0</v>
      </c>
      <c r="J50" s="131">
        <v>0</v>
      </c>
      <c r="K50" s="131">
        <v>0</v>
      </c>
      <c r="L50" s="131">
        <v>0</v>
      </c>
      <c r="M50" s="131">
        <v>0</v>
      </c>
      <c r="N50" s="131">
        <v>0</v>
      </c>
      <c r="O50" s="132">
        <v>0</v>
      </c>
      <c r="P50" s="132">
        <v>63820</v>
      </c>
      <c r="Q50" s="132">
        <v>0</v>
      </c>
      <c r="R50" s="132">
        <v>14390</v>
      </c>
      <c r="S50" s="132">
        <v>8000</v>
      </c>
      <c r="T50" s="133">
        <v>0</v>
      </c>
      <c r="U50" s="121">
        <f t="shared" si="4"/>
        <v>8000</v>
      </c>
      <c r="V50" s="121">
        <f t="shared" si="5"/>
        <v>14390</v>
      </c>
      <c r="W50" s="134">
        <v>0</v>
      </c>
      <c r="X50" s="135">
        <v>42832</v>
      </c>
    </row>
    <row r="51" spans="1:24" x14ac:dyDescent="0.2">
      <c r="A51" s="117" t="e">
        <f>VLOOKUP(G51,'% การหักค่าขนส่ง'!A:I,9,0)</f>
        <v>#N/A</v>
      </c>
      <c r="B51" s="138" t="e">
        <f t="shared" si="0"/>
        <v>#N/A</v>
      </c>
      <c r="C51" s="138">
        <f t="shared" si="1"/>
        <v>0</v>
      </c>
      <c r="D51" s="138">
        <f t="shared" si="2"/>
        <v>0</v>
      </c>
      <c r="E51" s="138">
        <f t="shared" si="3"/>
        <v>38589</v>
      </c>
      <c r="F51" s="127" t="s">
        <v>58</v>
      </c>
      <c r="G51" s="128" t="s">
        <v>59</v>
      </c>
      <c r="H51" s="129">
        <v>42832</v>
      </c>
      <c r="I51" s="130">
        <v>0</v>
      </c>
      <c r="J51" s="131">
        <v>0</v>
      </c>
      <c r="K51" s="131">
        <v>0</v>
      </c>
      <c r="L51" s="131">
        <v>0</v>
      </c>
      <c r="M51" s="131">
        <v>0</v>
      </c>
      <c r="N51" s="131">
        <v>0</v>
      </c>
      <c r="O51" s="132">
        <v>128465</v>
      </c>
      <c r="P51" s="132">
        <v>0</v>
      </c>
      <c r="Q51" s="132">
        <v>165</v>
      </c>
      <c r="R51" s="132">
        <v>26235</v>
      </c>
      <c r="S51" s="132">
        <v>5400</v>
      </c>
      <c r="T51" s="133">
        <v>0</v>
      </c>
      <c r="U51" s="121">
        <f t="shared" si="4"/>
        <v>5400</v>
      </c>
      <c r="V51" s="121">
        <f t="shared" si="5"/>
        <v>26235</v>
      </c>
      <c r="W51" s="134">
        <v>0</v>
      </c>
      <c r="X51" s="135">
        <v>42833</v>
      </c>
    </row>
    <row r="52" spans="1:24" x14ac:dyDescent="0.2">
      <c r="A52" s="117" t="e">
        <f>VLOOKUP(G52,'% การหักค่าขนส่ง'!A:I,9,0)</f>
        <v>#N/A</v>
      </c>
      <c r="B52" s="138" t="e">
        <f t="shared" si="0"/>
        <v>#N/A</v>
      </c>
      <c r="C52" s="138">
        <f t="shared" si="1"/>
        <v>0</v>
      </c>
      <c r="D52" s="138">
        <f t="shared" si="2"/>
        <v>0</v>
      </c>
      <c r="E52" s="138">
        <f t="shared" si="3"/>
        <v>29722.5</v>
      </c>
      <c r="F52" s="127" t="s">
        <v>58</v>
      </c>
      <c r="G52" s="128" t="s">
        <v>60</v>
      </c>
      <c r="H52" s="129">
        <v>42832</v>
      </c>
      <c r="I52" s="130">
        <v>0</v>
      </c>
      <c r="J52" s="131">
        <v>0</v>
      </c>
      <c r="K52" s="131">
        <v>0</v>
      </c>
      <c r="L52" s="131">
        <v>0</v>
      </c>
      <c r="M52" s="131">
        <v>0</v>
      </c>
      <c r="N52" s="131">
        <v>0</v>
      </c>
      <c r="O52" s="132">
        <v>0</v>
      </c>
      <c r="P52" s="132">
        <v>99075</v>
      </c>
      <c r="Q52" s="132">
        <v>0</v>
      </c>
      <c r="R52" s="132">
        <v>20765</v>
      </c>
      <c r="S52" s="132">
        <v>15600</v>
      </c>
      <c r="T52" s="133">
        <v>0</v>
      </c>
      <c r="U52" s="121">
        <f t="shared" si="4"/>
        <v>15600</v>
      </c>
      <c r="V52" s="121">
        <f t="shared" si="5"/>
        <v>20765</v>
      </c>
      <c r="W52" s="134">
        <v>0</v>
      </c>
      <c r="X52" s="135">
        <v>42833</v>
      </c>
    </row>
    <row r="53" spans="1:24" x14ac:dyDescent="0.2">
      <c r="A53" s="117" t="e">
        <f>VLOOKUP(G53,'% การหักค่าขนส่ง'!A:I,9,0)</f>
        <v>#N/A</v>
      </c>
      <c r="B53" s="138" t="e">
        <f t="shared" si="0"/>
        <v>#N/A</v>
      </c>
      <c r="C53" s="138">
        <f t="shared" si="1"/>
        <v>0</v>
      </c>
      <c r="D53" s="138">
        <f t="shared" si="2"/>
        <v>0</v>
      </c>
      <c r="E53" s="138">
        <f t="shared" si="3"/>
        <v>17181</v>
      </c>
      <c r="F53" s="127" t="s">
        <v>58</v>
      </c>
      <c r="G53" s="128" t="s">
        <v>59</v>
      </c>
      <c r="H53" s="129">
        <v>42833</v>
      </c>
      <c r="I53" s="130">
        <v>0</v>
      </c>
      <c r="J53" s="131">
        <v>0</v>
      </c>
      <c r="K53" s="131">
        <v>0</v>
      </c>
      <c r="L53" s="131">
        <v>0</v>
      </c>
      <c r="M53" s="131">
        <v>0</v>
      </c>
      <c r="N53" s="131">
        <v>0</v>
      </c>
      <c r="O53" s="132">
        <v>57270</v>
      </c>
      <c r="P53" s="132">
        <v>0</v>
      </c>
      <c r="Q53" s="132">
        <v>0</v>
      </c>
      <c r="R53" s="132">
        <v>10590</v>
      </c>
      <c r="S53" s="132">
        <v>2900</v>
      </c>
      <c r="T53" s="133">
        <v>0</v>
      </c>
      <c r="U53" s="121">
        <f t="shared" si="4"/>
        <v>2900</v>
      </c>
      <c r="V53" s="121">
        <f t="shared" si="5"/>
        <v>10590</v>
      </c>
      <c r="W53" s="134">
        <v>0</v>
      </c>
      <c r="X53" s="135">
        <v>42835</v>
      </c>
    </row>
    <row r="54" spans="1:24" x14ac:dyDescent="0.2">
      <c r="A54" s="117" t="e">
        <f>VLOOKUP(G54,'% การหักค่าขนส่ง'!A:I,9,0)</f>
        <v>#N/A</v>
      </c>
      <c r="B54" s="138" t="e">
        <f t="shared" si="0"/>
        <v>#N/A</v>
      </c>
      <c r="C54" s="138">
        <f t="shared" si="1"/>
        <v>0</v>
      </c>
      <c r="D54" s="138">
        <f t="shared" si="2"/>
        <v>0</v>
      </c>
      <c r="E54" s="138">
        <f t="shared" si="3"/>
        <v>14437.5</v>
      </c>
      <c r="F54" s="127" t="s">
        <v>58</v>
      </c>
      <c r="G54" s="128" t="s">
        <v>60</v>
      </c>
      <c r="H54" s="129">
        <v>42833</v>
      </c>
      <c r="I54" s="130">
        <v>0</v>
      </c>
      <c r="J54" s="131">
        <v>0</v>
      </c>
      <c r="K54" s="131">
        <v>0</v>
      </c>
      <c r="L54" s="131">
        <v>0</v>
      </c>
      <c r="M54" s="131">
        <v>0</v>
      </c>
      <c r="N54" s="131">
        <v>0</v>
      </c>
      <c r="O54" s="132">
        <v>0</v>
      </c>
      <c r="P54" s="132">
        <v>48125</v>
      </c>
      <c r="Q54" s="132">
        <v>0</v>
      </c>
      <c r="R54" s="132">
        <v>6040</v>
      </c>
      <c r="S54" s="132">
        <v>2200</v>
      </c>
      <c r="T54" s="133">
        <v>0</v>
      </c>
      <c r="U54" s="121">
        <f t="shared" si="4"/>
        <v>2200</v>
      </c>
      <c r="V54" s="121">
        <f t="shared" si="5"/>
        <v>6040</v>
      </c>
      <c r="W54" s="134">
        <v>0</v>
      </c>
      <c r="X54" s="135">
        <v>42835</v>
      </c>
    </row>
    <row r="55" spans="1:24" x14ac:dyDescent="0.2">
      <c r="A55" s="117" t="e">
        <f>VLOOKUP(G55,'% การหักค่าขนส่ง'!A:I,9,0)</f>
        <v>#N/A</v>
      </c>
      <c r="B55" s="138" t="e">
        <f t="shared" si="0"/>
        <v>#N/A</v>
      </c>
      <c r="C55" s="138">
        <f t="shared" si="1"/>
        <v>0</v>
      </c>
      <c r="D55" s="138">
        <f t="shared" si="2"/>
        <v>0</v>
      </c>
      <c r="E55" s="138">
        <f t="shared" si="3"/>
        <v>23098.5</v>
      </c>
      <c r="F55" s="127" t="s">
        <v>58</v>
      </c>
      <c r="G55" s="128" t="s">
        <v>59</v>
      </c>
      <c r="H55" s="129">
        <v>42835</v>
      </c>
      <c r="I55" s="130">
        <v>0</v>
      </c>
      <c r="J55" s="131">
        <v>0</v>
      </c>
      <c r="K55" s="131">
        <v>0</v>
      </c>
      <c r="L55" s="131">
        <v>0</v>
      </c>
      <c r="M55" s="131">
        <v>0</v>
      </c>
      <c r="N55" s="131">
        <v>0</v>
      </c>
      <c r="O55" s="132">
        <v>76965</v>
      </c>
      <c r="P55" s="132">
        <v>0</v>
      </c>
      <c r="Q55" s="132">
        <v>30</v>
      </c>
      <c r="R55" s="132">
        <v>19375</v>
      </c>
      <c r="S55" s="132">
        <v>5800</v>
      </c>
      <c r="T55" s="133">
        <v>0</v>
      </c>
      <c r="U55" s="121">
        <f t="shared" si="4"/>
        <v>5800</v>
      </c>
      <c r="V55" s="121">
        <f t="shared" si="5"/>
        <v>19375</v>
      </c>
      <c r="W55" s="134">
        <v>0</v>
      </c>
      <c r="X55" s="135">
        <v>42836</v>
      </c>
    </row>
    <row r="56" spans="1:24" x14ac:dyDescent="0.2">
      <c r="A56" s="117" t="e">
        <f>VLOOKUP(G56,'% การหักค่าขนส่ง'!A:I,9,0)</f>
        <v>#N/A</v>
      </c>
      <c r="B56" s="138" t="e">
        <f t="shared" si="0"/>
        <v>#N/A</v>
      </c>
      <c r="C56" s="138">
        <f t="shared" si="1"/>
        <v>0</v>
      </c>
      <c r="D56" s="138">
        <f t="shared" si="2"/>
        <v>0</v>
      </c>
      <c r="E56" s="138">
        <f t="shared" si="3"/>
        <v>20559</v>
      </c>
      <c r="F56" s="127" t="s">
        <v>58</v>
      </c>
      <c r="G56" s="128" t="s">
        <v>60</v>
      </c>
      <c r="H56" s="129">
        <v>42835</v>
      </c>
      <c r="I56" s="130">
        <v>0</v>
      </c>
      <c r="J56" s="131">
        <v>0</v>
      </c>
      <c r="K56" s="131">
        <v>0</v>
      </c>
      <c r="L56" s="131">
        <v>0</v>
      </c>
      <c r="M56" s="131">
        <v>0</v>
      </c>
      <c r="N56" s="131">
        <v>0</v>
      </c>
      <c r="O56" s="132">
        <v>0</v>
      </c>
      <c r="P56" s="132">
        <v>68530</v>
      </c>
      <c r="Q56" s="132">
        <v>0</v>
      </c>
      <c r="R56" s="132">
        <v>14815</v>
      </c>
      <c r="S56" s="132">
        <v>7900</v>
      </c>
      <c r="T56" s="133">
        <v>0</v>
      </c>
      <c r="U56" s="121">
        <f t="shared" si="4"/>
        <v>7900</v>
      </c>
      <c r="V56" s="121">
        <f t="shared" si="5"/>
        <v>14815</v>
      </c>
      <c r="W56" s="134">
        <v>0</v>
      </c>
      <c r="X56" s="135">
        <v>42836</v>
      </c>
    </row>
    <row r="57" spans="1:24" x14ac:dyDescent="0.2">
      <c r="A57" s="117" t="e">
        <f>VLOOKUP(G57,'% การหักค่าขนส่ง'!A:I,9,0)</f>
        <v>#N/A</v>
      </c>
      <c r="B57" s="138" t="e">
        <f t="shared" si="0"/>
        <v>#N/A</v>
      </c>
      <c r="C57" s="138">
        <f t="shared" si="1"/>
        <v>0</v>
      </c>
      <c r="D57" s="138">
        <f t="shared" si="2"/>
        <v>0</v>
      </c>
      <c r="E57" s="138">
        <f t="shared" si="3"/>
        <v>16563</v>
      </c>
      <c r="F57" s="127" t="s">
        <v>58</v>
      </c>
      <c r="G57" s="128" t="s">
        <v>59</v>
      </c>
      <c r="H57" s="129">
        <v>42836</v>
      </c>
      <c r="I57" s="130">
        <v>0</v>
      </c>
      <c r="J57" s="131">
        <v>0</v>
      </c>
      <c r="K57" s="131">
        <v>0</v>
      </c>
      <c r="L57" s="131">
        <v>0</v>
      </c>
      <c r="M57" s="131">
        <v>0</v>
      </c>
      <c r="N57" s="131">
        <v>0</v>
      </c>
      <c r="O57" s="132">
        <v>55070</v>
      </c>
      <c r="P57" s="132">
        <v>0</v>
      </c>
      <c r="Q57" s="132">
        <v>140</v>
      </c>
      <c r="R57" s="132">
        <v>8120</v>
      </c>
      <c r="S57" s="132">
        <v>4100</v>
      </c>
      <c r="T57" s="133">
        <v>0</v>
      </c>
      <c r="U57" s="121">
        <f t="shared" si="4"/>
        <v>4100</v>
      </c>
      <c r="V57" s="121">
        <f t="shared" si="5"/>
        <v>8120</v>
      </c>
      <c r="W57" s="134">
        <v>0</v>
      </c>
      <c r="X57" s="135">
        <v>42837</v>
      </c>
    </row>
    <row r="58" spans="1:24" x14ac:dyDescent="0.2">
      <c r="A58" s="117" t="e">
        <f>VLOOKUP(G58,'% การหักค่าขนส่ง'!A:I,9,0)</f>
        <v>#N/A</v>
      </c>
      <c r="B58" s="138" t="e">
        <f t="shared" si="0"/>
        <v>#N/A</v>
      </c>
      <c r="C58" s="138">
        <f t="shared" si="1"/>
        <v>0</v>
      </c>
      <c r="D58" s="138">
        <f t="shared" si="2"/>
        <v>0</v>
      </c>
      <c r="E58" s="138">
        <f t="shared" si="3"/>
        <v>10315.5</v>
      </c>
      <c r="F58" s="127" t="s">
        <v>58</v>
      </c>
      <c r="G58" s="128" t="s">
        <v>60</v>
      </c>
      <c r="H58" s="129">
        <v>42836</v>
      </c>
      <c r="I58" s="130">
        <v>0</v>
      </c>
      <c r="J58" s="131">
        <v>0</v>
      </c>
      <c r="K58" s="131">
        <v>0</v>
      </c>
      <c r="L58" s="131">
        <v>0</v>
      </c>
      <c r="M58" s="131">
        <v>0</v>
      </c>
      <c r="N58" s="131">
        <v>0</v>
      </c>
      <c r="O58" s="132">
        <v>0</v>
      </c>
      <c r="P58" s="132">
        <v>34385</v>
      </c>
      <c r="Q58" s="132">
        <v>0</v>
      </c>
      <c r="R58" s="132">
        <v>6330</v>
      </c>
      <c r="S58" s="132">
        <v>2800</v>
      </c>
      <c r="T58" s="133">
        <v>0</v>
      </c>
      <c r="U58" s="121">
        <f t="shared" si="4"/>
        <v>2800</v>
      </c>
      <c r="V58" s="121">
        <f t="shared" si="5"/>
        <v>6330</v>
      </c>
      <c r="W58" s="134">
        <v>0</v>
      </c>
      <c r="X58" s="135">
        <v>42837</v>
      </c>
    </row>
    <row r="59" spans="1:24" x14ac:dyDescent="0.2">
      <c r="A59" s="117" t="e">
        <f>VLOOKUP(G59,'% การหักค่าขนส่ง'!A:I,9,0)</f>
        <v>#N/A</v>
      </c>
      <c r="B59" s="138" t="e">
        <f t="shared" si="0"/>
        <v>#N/A</v>
      </c>
      <c r="C59" s="138">
        <f t="shared" si="1"/>
        <v>0</v>
      </c>
      <c r="D59" s="138">
        <f t="shared" si="2"/>
        <v>0</v>
      </c>
      <c r="E59" s="138">
        <f t="shared" si="3"/>
        <v>5437.5</v>
      </c>
      <c r="F59" s="127" t="s">
        <v>58</v>
      </c>
      <c r="G59" s="128" t="s">
        <v>59</v>
      </c>
      <c r="H59" s="129">
        <v>42837</v>
      </c>
      <c r="I59" s="130">
        <v>0</v>
      </c>
      <c r="J59" s="131">
        <v>0</v>
      </c>
      <c r="K59" s="131">
        <v>0</v>
      </c>
      <c r="L59" s="131">
        <v>0</v>
      </c>
      <c r="M59" s="131">
        <v>0</v>
      </c>
      <c r="N59" s="131">
        <v>0</v>
      </c>
      <c r="O59" s="132">
        <v>18125</v>
      </c>
      <c r="P59" s="132">
        <v>0</v>
      </c>
      <c r="Q59" s="132">
        <v>0</v>
      </c>
      <c r="R59" s="132">
        <v>2125</v>
      </c>
      <c r="S59" s="132">
        <v>0</v>
      </c>
      <c r="T59" s="133">
        <v>0</v>
      </c>
      <c r="U59" s="121">
        <f t="shared" si="4"/>
        <v>0</v>
      </c>
      <c r="V59" s="121">
        <f t="shared" si="5"/>
        <v>2125</v>
      </c>
      <c r="W59" s="134">
        <v>0</v>
      </c>
      <c r="X59" s="135">
        <v>42838</v>
      </c>
    </row>
    <row r="60" spans="1:24" x14ac:dyDescent="0.2">
      <c r="A60" s="117" t="e">
        <f>VLOOKUP(G60,'% การหักค่าขนส่ง'!A:I,9,0)</f>
        <v>#N/A</v>
      </c>
      <c r="B60" s="138" t="e">
        <f t="shared" si="0"/>
        <v>#N/A</v>
      </c>
      <c r="C60" s="138">
        <f t="shared" si="1"/>
        <v>0</v>
      </c>
      <c r="D60" s="138">
        <f t="shared" si="2"/>
        <v>0</v>
      </c>
      <c r="E60" s="138">
        <f t="shared" si="3"/>
        <v>4725</v>
      </c>
      <c r="F60" s="127" t="s">
        <v>58</v>
      </c>
      <c r="G60" s="128" t="s">
        <v>60</v>
      </c>
      <c r="H60" s="129">
        <v>42837</v>
      </c>
      <c r="I60" s="130">
        <v>0</v>
      </c>
      <c r="J60" s="131">
        <v>0</v>
      </c>
      <c r="K60" s="131">
        <v>0</v>
      </c>
      <c r="L60" s="131">
        <v>0</v>
      </c>
      <c r="M60" s="131">
        <v>0</v>
      </c>
      <c r="N60" s="131">
        <v>0</v>
      </c>
      <c r="O60" s="132">
        <v>0</v>
      </c>
      <c r="P60" s="132">
        <v>15750</v>
      </c>
      <c r="Q60" s="132">
        <v>0</v>
      </c>
      <c r="R60" s="132">
        <v>2320</v>
      </c>
      <c r="S60" s="132">
        <v>900</v>
      </c>
      <c r="T60" s="133">
        <v>0</v>
      </c>
      <c r="U60" s="121">
        <f t="shared" si="4"/>
        <v>900</v>
      </c>
      <c r="V60" s="121">
        <f t="shared" si="5"/>
        <v>2320</v>
      </c>
      <c r="W60" s="134">
        <v>0</v>
      </c>
      <c r="X60" s="135">
        <v>42838</v>
      </c>
    </row>
    <row r="61" spans="1:24" x14ac:dyDescent="0.2">
      <c r="A61" s="117" t="e">
        <f>VLOOKUP(G61,'% การหักค่าขนส่ง'!A:I,9,0)</f>
        <v>#N/A</v>
      </c>
      <c r="B61" s="138" t="e">
        <f t="shared" si="0"/>
        <v>#N/A</v>
      </c>
      <c r="C61" s="138">
        <f t="shared" si="1"/>
        <v>0</v>
      </c>
      <c r="D61" s="138">
        <f t="shared" si="2"/>
        <v>0</v>
      </c>
      <c r="E61" s="138">
        <f t="shared" si="3"/>
        <v>12840</v>
      </c>
      <c r="F61" s="127" t="s">
        <v>58</v>
      </c>
      <c r="G61" s="128" t="s">
        <v>59</v>
      </c>
      <c r="H61" s="129">
        <v>42842</v>
      </c>
      <c r="I61" s="130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2">
        <v>42800</v>
      </c>
      <c r="P61" s="132">
        <v>0</v>
      </c>
      <c r="Q61" s="132">
        <v>0</v>
      </c>
      <c r="R61" s="132">
        <v>11670</v>
      </c>
      <c r="S61" s="132">
        <v>6500</v>
      </c>
      <c r="T61" s="133">
        <v>0</v>
      </c>
      <c r="U61" s="121">
        <f t="shared" si="4"/>
        <v>6500</v>
      </c>
      <c r="V61" s="121">
        <f t="shared" si="5"/>
        <v>11670</v>
      </c>
      <c r="W61" s="134">
        <v>0</v>
      </c>
      <c r="X61" s="135">
        <v>42843</v>
      </c>
    </row>
    <row r="62" spans="1:24" x14ac:dyDescent="0.2">
      <c r="A62" s="117" t="e">
        <f>VLOOKUP(G62,'% การหักค่าขนส่ง'!A:I,9,0)</f>
        <v>#N/A</v>
      </c>
      <c r="B62" s="138" t="e">
        <f t="shared" si="0"/>
        <v>#N/A</v>
      </c>
      <c r="C62" s="138">
        <f t="shared" si="1"/>
        <v>0</v>
      </c>
      <c r="D62" s="138">
        <f t="shared" si="2"/>
        <v>0</v>
      </c>
      <c r="E62" s="138">
        <f t="shared" si="3"/>
        <v>13756.5</v>
      </c>
      <c r="F62" s="127" t="s">
        <v>58</v>
      </c>
      <c r="G62" s="128" t="s">
        <v>60</v>
      </c>
      <c r="H62" s="129">
        <v>42842</v>
      </c>
      <c r="I62" s="130">
        <v>0</v>
      </c>
      <c r="J62" s="131">
        <v>0</v>
      </c>
      <c r="K62" s="131">
        <v>0</v>
      </c>
      <c r="L62" s="131">
        <v>0</v>
      </c>
      <c r="M62" s="131">
        <v>0</v>
      </c>
      <c r="N62" s="131">
        <v>0</v>
      </c>
      <c r="O62" s="132">
        <v>0</v>
      </c>
      <c r="P62" s="132">
        <v>45855</v>
      </c>
      <c r="Q62" s="132">
        <v>0</v>
      </c>
      <c r="R62" s="132">
        <v>8580</v>
      </c>
      <c r="S62" s="132">
        <v>8100</v>
      </c>
      <c r="T62" s="133">
        <v>0</v>
      </c>
      <c r="U62" s="121">
        <f t="shared" si="4"/>
        <v>8100</v>
      </c>
      <c r="V62" s="121">
        <f t="shared" si="5"/>
        <v>8580</v>
      </c>
      <c r="W62" s="134">
        <v>0</v>
      </c>
      <c r="X62" s="135">
        <v>42843</v>
      </c>
    </row>
    <row r="63" spans="1:24" x14ac:dyDescent="0.2">
      <c r="A63" s="117" t="e">
        <f>VLOOKUP(G63,'% การหักค่าขนส่ง'!A:I,9,0)</f>
        <v>#N/A</v>
      </c>
      <c r="B63" s="138" t="e">
        <f t="shared" si="0"/>
        <v>#N/A</v>
      </c>
      <c r="C63" s="138">
        <f t="shared" si="1"/>
        <v>0</v>
      </c>
      <c r="D63" s="138">
        <f t="shared" si="2"/>
        <v>0</v>
      </c>
      <c r="E63" s="138">
        <f t="shared" si="3"/>
        <v>23700</v>
      </c>
      <c r="F63" s="127" t="s">
        <v>58</v>
      </c>
      <c r="G63" s="128" t="s">
        <v>59</v>
      </c>
      <c r="H63" s="129">
        <v>42843</v>
      </c>
      <c r="I63" s="130">
        <v>0</v>
      </c>
      <c r="J63" s="131">
        <v>0</v>
      </c>
      <c r="K63" s="131">
        <v>0</v>
      </c>
      <c r="L63" s="131">
        <v>0</v>
      </c>
      <c r="M63" s="131">
        <v>0</v>
      </c>
      <c r="N63" s="131">
        <v>0</v>
      </c>
      <c r="O63" s="132">
        <v>78930</v>
      </c>
      <c r="P63" s="132">
        <v>0</v>
      </c>
      <c r="Q63" s="132">
        <v>70</v>
      </c>
      <c r="R63" s="132">
        <v>10470</v>
      </c>
      <c r="S63" s="132">
        <v>1700</v>
      </c>
      <c r="T63" s="133">
        <v>0</v>
      </c>
      <c r="U63" s="121">
        <f t="shared" si="4"/>
        <v>1700</v>
      </c>
      <c r="V63" s="121">
        <f t="shared" si="5"/>
        <v>10470</v>
      </c>
      <c r="W63" s="134">
        <v>0</v>
      </c>
      <c r="X63" s="135">
        <v>42844</v>
      </c>
    </row>
    <row r="64" spans="1:24" x14ac:dyDescent="0.2">
      <c r="A64" s="117" t="e">
        <f>VLOOKUP(G64,'% การหักค่าขนส่ง'!A:I,9,0)</f>
        <v>#N/A</v>
      </c>
      <c r="B64" s="138" t="e">
        <f t="shared" si="0"/>
        <v>#N/A</v>
      </c>
      <c r="C64" s="138">
        <f t="shared" si="1"/>
        <v>0</v>
      </c>
      <c r="D64" s="138">
        <f t="shared" si="2"/>
        <v>0</v>
      </c>
      <c r="E64" s="138">
        <f t="shared" si="3"/>
        <v>20284.5</v>
      </c>
      <c r="F64" s="127" t="s">
        <v>58</v>
      </c>
      <c r="G64" s="128" t="s">
        <v>60</v>
      </c>
      <c r="H64" s="129">
        <v>42843</v>
      </c>
      <c r="I64" s="130">
        <v>0</v>
      </c>
      <c r="J64" s="131">
        <v>0</v>
      </c>
      <c r="K64" s="131">
        <v>0</v>
      </c>
      <c r="L64" s="131">
        <v>0</v>
      </c>
      <c r="M64" s="131">
        <v>0</v>
      </c>
      <c r="N64" s="131">
        <v>0</v>
      </c>
      <c r="O64" s="132">
        <v>0</v>
      </c>
      <c r="P64" s="132">
        <v>67615</v>
      </c>
      <c r="Q64" s="132">
        <v>0</v>
      </c>
      <c r="R64" s="132">
        <v>12255</v>
      </c>
      <c r="S64" s="132">
        <v>6300</v>
      </c>
      <c r="T64" s="133">
        <v>0</v>
      </c>
      <c r="U64" s="121">
        <f t="shared" si="4"/>
        <v>6300</v>
      </c>
      <c r="V64" s="121">
        <f t="shared" si="5"/>
        <v>12255</v>
      </c>
      <c r="W64" s="134">
        <v>0</v>
      </c>
      <c r="X64" s="135">
        <v>42844</v>
      </c>
    </row>
    <row r="65" spans="1:24" x14ac:dyDescent="0.2">
      <c r="A65" s="117" t="e">
        <f>VLOOKUP(G65,'% การหักค่าขนส่ง'!A:I,9,0)</f>
        <v>#N/A</v>
      </c>
      <c r="B65" s="138" t="e">
        <f t="shared" si="0"/>
        <v>#N/A</v>
      </c>
      <c r="C65" s="138">
        <f t="shared" si="1"/>
        <v>0</v>
      </c>
      <c r="D65" s="138">
        <f t="shared" si="2"/>
        <v>0</v>
      </c>
      <c r="E65" s="138">
        <f t="shared" si="3"/>
        <v>23983.5</v>
      </c>
      <c r="F65" s="127" t="s">
        <v>58</v>
      </c>
      <c r="G65" s="128" t="s">
        <v>59</v>
      </c>
      <c r="H65" s="129">
        <v>42844</v>
      </c>
      <c r="I65" s="130">
        <v>0</v>
      </c>
      <c r="J65" s="131">
        <v>0</v>
      </c>
      <c r="K65" s="131">
        <v>0</v>
      </c>
      <c r="L65" s="131">
        <v>0</v>
      </c>
      <c r="M65" s="131">
        <v>0</v>
      </c>
      <c r="N65" s="131">
        <v>0</v>
      </c>
      <c r="O65" s="132">
        <v>79945</v>
      </c>
      <c r="P65" s="132">
        <v>0</v>
      </c>
      <c r="Q65" s="132">
        <v>0</v>
      </c>
      <c r="R65" s="132">
        <v>14950</v>
      </c>
      <c r="S65" s="132">
        <v>6000</v>
      </c>
      <c r="T65" s="133">
        <v>0</v>
      </c>
      <c r="U65" s="121">
        <f t="shared" si="4"/>
        <v>6000</v>
      </c>
      <c r="V65" s="121">
        <f t="shared" si="5"/>
        <v>14950</v>
      </c>
      <c r="W65" s="134">
        <v>0</v>
      </c>
      <c r="X65" s="135">
        <v>42845</v>
      </c>
    </row>
    <row r="66" spans="1:24" x14ac:dyDescent="0.2">
      <c r="A66" s="117" t="e">
        <f>VLOOKUP(G66,'% การหักค่าขนส่ง'!A:I,9,0)</f>
        <v>#N/A</v>
      </c>
      <c r="B66" s="138" t="e">
        <f t="shared" si="0"/>
        <v>#N/A</v>
      </c>
      <c r="C66" s="138">
        <f t="shared" si="1"/>
        <v>0</v>
      </c>
      <c r="D66" s="138">
        <f t="shared" si="2"/>
        <v>0</v>
      </c>
      <c r="E66" s="138">
        <f t="shared" si="3"/>
        <v>18505.5</v>
      </c>
      <c r="F66" s="127" t="s">
        <v>58</v>
      </c>
      <c r="G66" s="128" t="s">
        <v>60</v>
      </c>
      <c r="H66" s="129">
        <v>42844</v>
      </c>
      <c r="I66" s="130">
        <v>0</v>
      </c>
      <c r="J66" s="131">
        <v>0</v>
      </c>
      <c r="K66" s="131">
        <v>0</v>
      </c>
      <c r="L66" s="131">
        <v>0</v>
      </c>
      <c r="M66" s="131">
        <v>0</v>
      </c>
      <c r="N66" s="131">
        <v>0</v>
      </c>
      <c r="O66" s="132">
        <v>0</v>
      </c>
      <c r="P66" s="132">
        <v>61685</v>
      </c>
      <c r="Q66" s="132">
        <v>0</v>
      </c>
      <c r="R66" s="132">
        <v>13140</v>
      </c>
      <c r="S66" s="132">
        <v>5600</v>
      </c>
      <c r="T66" s="133">
        <v>0</v>
      </c>
      <c r="U66" s="121">
        <f t="shared" si="4"/>
        <v>5600</v>
      </c>
      <c r="V66" s="121">
        <f t="shared" si="5"/>
        <v>13140</v>
      </c>
      <c r="W66" s="134">
        <v>0</v>
      </c>
      <c r="X66" s="135">
        <v>42845</v>
      </c>
    </row>
    <row r="67" spans="1:24" x14ac:dyDescent="0.2">
      <c r="A67" s="117" t="e">
        <f>VLOOKUP(G67,'% การหักค่าขนส่ง'!A:I,9,0)</f>
        <v>#N/A</v>
      </c>
      <c r="B67" s="138" t="e">
        <f t="shared" ref="B67:B130" si="6">J67*A67</f>
        <v>#N/A</v>
      </c>
      <c r="C67" s="138">
        <f t="shared" ref="C67:C130" si="7">K67*2/3</f>
        <v>0</v>
      </c>
      <c r="D67" s="138">
        <f t="shared" ref="D67:D130" si="8">L67*3/10</f>
        <v>0</v>
      </c>
      <c r="E67" s="138">
        <f t="shared" ref="E67:E130" si="9">SUM(O67:Q67)*0.3</f>
        <v>22914</v>
      </c>
      <c r="F67" s="127" t="s">
        <v>58</v>
      </c>
      <c r="G67" s="128" t="s">
        <v>59</v>
      </c>
      <c r="H67" s="129">
        <v>42845</v>
      </c>
      <c r="I67" s="130">
        <v>0</v>
      </c>
      <c r="J67" s="131">
        <v>0</v>
      </c>
      <c r="K67" s="131">
        <v>0</v>
      </c>
      <c r="L67" s="131">
        <v>0</v>
      </c>
      <c r="M67" s="131">
        <v>0</v>
      </c>
      <c r="N67" s="131">
        <v>0</v>
      </c>
      <c r="O67" s="132">
        <v>76380</v>
      </c>
      <c r="P67" s="132">
        <v>0</v>
      </c>
      <c r="Q67" s="132">
        <v>0</v>
      </c>
      <c r="R67" s="132">
        <v>10510</v>
      </c>
      <c r="S67" s="132">
        <v>7700</v>
      </c>
      <c r="T67" s="133">
        <v>0</v>
      </c>
      <c r="U67" s="121">
        <f t="shared" ref="U67:U130" si="10">M67+S67+T67</f>
        <v>7700</v>
      </c>
      <c r="V67" s="121">
        <f t="shared" ref="V67:V130" si="11">N67+R67</f>
        <v>10510</v>
      </c>
      <c r="W67" s="134">
        <v>0</v>
      </c>
      <c r="X67" s="135">
        <v>42846</v>
      </c>
    </row>
    <row r="68" spans="1:24" x14ac:dyDescent="0.2">
      <c r="A68" s="117" t="e">
        <f>VLOOKUP(G68,'% การหักค่าขนส่ง'!A:I,9,0)</f>
        <v>#N/A</v>
      </c>
      <c r="B68" s="138" t="e">
        <f t="shared" si="6"/>
        <v>#N/A</v>
      </c>
      <c r="C68" s="138">
        <f t="shared" si="7"/>
        <v>0</v>
      </c>
      <c r="D68" s="138">
        <f t="shared" si="8"/>
        <v>0</v>
      </c>
      <c r="E68" s="138">
        <f t="shared" si="9"/>
        <v>16845</v>
      </c>
      <c r="F68" s="127" t="s">
        <v>58</v>
      </c>
      <c r="G68" s="128" t="s">
        <v>60</v>
      </c>
      <c r="H68" s="129">
        <v>42845</v>
      </c>
      <c r="I68" s="130">
        <v>0</v>
      </c>
      <c r="J68" s="131">
        <v>0</v>
      </c>
      <c r="K68" s="131">
        <v>0</v>
      </c>
      <c r="L68" s="131">
        <v>0</v>
      </c>
      <c r="M68" s="131">
        <v>0</v>
      </c>
      <c r="N68" s="131">
        <v>0</v>
      </c>
      <c r="O68" s="132">
        <v>0</v>
      </c>
      <c r="P68" s="132">
        <v>56150</v>
      </c>
      <c r="Q68" s="132">
        <v>0</v>
      </c>
      <c r="R68" s="132">
        <v>12705</v>
      </c>
      <c r="S68" s="132">
        <v>3800</v>
      </c>
      <c r="T68" s="133">
        <v>0</v>
      </c>
      <c r="U68" s="121">
        <f t="shared" si="10"/>
        <v>3800</v>
      </c>
      <c r="V68" s="121">
        <f t="shared" si="11"/>
        <v>12705</v>
      </c>
      <c r="W68" s="134">
        <v>0</v>
      </c>
      <c r="X68" s="135">
        <v>42846</v>
      </c>
    </row>
    <row r="69" spans="1:24" x14ac:dyDescent="0.2">
      <c r="A69" s="117" t="e">
        <f>VLOOKUP(G69,'% การหักค่าขนส่ง'!A:I,9,0)</f>
        <v>#N/A</v>
      </c>
      <c r="B69" s="138" t="e">
        <f t="shared" si="6"/>
        <v>#N/A</v>
      </c>
      <c r="C69" s="138">
        <f t="shared" si="7"/>
        <v>0</v>
      </c>
      <c r="D69" s="138">
        <f t="shared" si="8"/>
        <v>0</v>
      </c>
      <c r="E69" s="138">
        <f t="shared" si="9"/>
        <v>23899.5</v>
      </c>
      <c r="F69" s="127" t="s">
        <v>58</v>
      </c>
      <c r="G69" s="128" t="s">
        <v>59</v>
      </c>
      <c r="H69" s="129">
        <v>42846</v>
      </c>
      <c r="I69" s="130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2">
        <v>79665</v>
      </c>
      <c r="P69" s="132">
        <v>0</v>
      </c>
      <c r="Q69" s="132">
        <v>0</v>
      </c>
      <c r="R69" s="132">
        <v>15365</v>
      </c>
      <c r="S69" s="132">
        <v>1700</v>
      </c>
      <c r="T69" s="133">
        <v>0</v>
      </c>
      <c r="U69" s="121">
        <f t="shared" si="10"/>
        <v>1700</v>
      </c>
      <c r="V69" s="121">
        <f t="shared" si="11"/>
        <v>15365</v>
      </c>
      <c r="W69" s="134">
        <v>0</v>
      </c>
      <c r="X69" s="135">
        <v>42847</v>
      </c>
    </row>
    <row r="70" spans="1:24" x14ac:dyDescent="0.2">
      <c r="A70" s="117" t="e">
        <f>VLOOKUP(G70,'% การหักค่าขนส่ง'!A:I,9,0)</f>
        <v>#N/A</v>
      </c>
      <c r="B70" s="138" t="e">
        <f t="shared" si="6"/>
        <v>#N/A</v>
      </c>
      <c r="C70" s="138">
        <f t="shared" si="7"/>
        <v>0</v>
      </c>
      <c r="D70" s="138">
        <f t="shared" si="8"/>
        <v>0</v>
      </c>
      <c r="E70" s="138">
        <f t="shared" si="9"/>
        <v>15213</v>
      </c>
      <c r="F70" s="127" t="s">
        <v>58</v>
      </c>
      <c r="G70" s="128" t="s">
        <v>60</v>
      </c>
      <c r="H70" s="129">
        <v>42846</v>
      </c>
      <c r="I70" s="130">
        <v>0</v>
      </c>
      <c r="J70" s="131">
        <v>0</v>
      </c>
      <c r="K70" s="131">
        <v>0</v>
      </c>
      <c r="L70" s="131">
        <v>0</v>
      </c>
      <c r="M70" s="131">
        <v>0</v>
      </c>
      <c r="N70" s="131">
        <v>0</v>
      </c>
      <c r="O70" s="132">
        <v>0</v>
      </c>
      <c r="P70" s="132">
        <v>50710</v>
      </c>
      <c r="Q70" s="132">
        <v>0</v>
      </c>
      <c r="R70" s="132">
        <v>12065</v>
      </c>
      <c r="S70" s="132">
        <v>9000</v>
      </c>
      <c r="T70" s="133">
        <v>0</v>
      </c>
      <c r="U70" s="121">
        <f t="shared" si="10"/>
        <v>9000</v>
      </c>
      <c r="V70" s="121">
        <f t="shared" si="11"/>
        <v>12065</v>
      </c>
      <c r="W70" s="134">
        <v>0</v>
      </c>
      <c r="X70" s="135">
        <v>42847</v>
      </c>
    </row>
    <row r="71" spans="1:24" x14ac:dyDescent="0.2">
      <c r="A71" s="117" t="e">
        <f>VLOOKUP(G71,'% การหักค่าขนส่ง'!A:I,9,0)</f>
        <v>#N/A</v>
      </c>
      <c r="B71" s="138" t="e">
        <f t="shared" si="6"/>
        <v>#N/A</v>
      </c>
      <c r="C71" s="138">
        <f t="shared" si="7"/>
        <v>0</v>
      </c>
      <c r="D71" s="138">
        <f t="shared" si="8"/>
        <v>0</v>
      </c>
      <c r="E71" s="138">
        <f t="shared" si="9"/>
        <v>12913.5</v>
      </c>
      <c r="F71" s="127" t="s">
        <v>58</v>
      </c>
      <c r="G71" s="128" t="s">
        <v>59</v>
      </c>
      <c r="H71" s="129">
        <v>42847</v>
      </c>
      <c r="I71" s="130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32">
        <v>43045</v>
      </c>
      <c r="P71" s="132">
        <v>0</v>
      </c>
      <c r="Q71" s="132">
        <v>0</v>
      </c>
      <c r="R71" s="132">
        <v>8340</v>
      </c>
      <c r="S71" s="132">
        <v>3100</v>
      </c>
      <c r="T71" s="133">
        <v>0</v>
      </c>
      <c r="U71" s="121">
        <f t="shared" si="10"/>
        <v>3100</v>
      </c>
      <c r="V71" s="121">
        <f t="shared" si="11"/>
        <v>8340</v>
      </c>
      <c r="W71" s="134">
        <v>0</v>
      </c>
      <c r="X71" s="135">
        <v>42849</v>
      </c>
    </row>
    <row r="72" spans="1:24" x14ac:dyDescent="0.2">
      <c r="A72" s="117" t="e">
        <f>VLOOKUP(G72,'% การหักค่าขนส่ง'!A:I,9,0)</f>
        <v>#N/A</v>
      </c>
      <c r="B72" s="138" t="e">
        <f t="shared" si="6"/>
        <v>#N/A</v>
      </c>
      <c r="C72" s="138">
        <f t="shared" si="7"/>
        <v>0</v>
      </c>
      <c r="D72" s="138">
        <f t="shared" si="8"/>
        <v>0</v>
      </c>
      <c r="E72" s="138">
        <f t="shared" si="9"/>
        <v>9259.5</v>
      </c>
      <c r="F72" s="127" t="s">
        <v>58</v>
      </c>
      <c r="G72" s="128" t="s">
        <v>60</v>
      </c>
      <c r="H72" s="129">
        <v>42847</v>
      </c>
      <c r="I72" s="130">
        <v>0</v>
      </c>
      <c r="J72" s="131">
        <v>0</v>
      </c>
      <c r="K72" s="131">
        <v>0</v>
      </c>
      <c r="L72" s="131">
        <v>0</v>
      </c>
      <c r="M72" s="131">
        <v>0</v>
      </c>
      <c r="N72" s="131">
        <v>0</v>
      </c>
      <c r="O72" s="132">
        <v>0</v>
      </c>
      <c r="P72" s="132">
        <v>30865</v>
      </c>
      <c r="Q72" s="132">
        <v>0</v>
      </c>
      <c r="R72" s="132">
        <v>6140</v>
      </c>
      <c r="S72" s="132">
        <v>2400</v>
      </c>
      <c r="T72" s="133">
        <v>0</v>
      </c>
      <c r="U72" s="121">
        <f t="shared" si="10"/>
        <v>2400</v>
      </c>
      <c r="V72" s="121">
        <f t="shared" si="11"/>
        <v>6140</v>
      </c>
      <c r="W72" s="134">
        <v>0</v>
      </c>
      <c r="X72" s="135">
        <v>42849</v>
      </c>
    </row>
    <row r="73" spans="1:24" x14ac:dyDescent="0.2">
      <c r="A73" s="117" t="e">
        <f>VLOOKUP(G73,'% การหักค่าขนส่ง'!A:I,9,0)</f>
        <v>#N/A</v>
      </c>
      <c r="B73" s="138" t="e">
        <f t="shared" si="6"/>
        <v>#N/A</v>
      </c>
      <c r="C73" s="138">
        <f t="shared" si="7"/>
        <v>0</v>
      </c>
      <c r="D73" s="138">
        <f t="shared" si="8"/>
        <v>0</v>
      </c>
      <c r="E73" s="138">
        <f t="shared" si="9"/>
        <v>26662.5</v>
      </c>
      <c r="F73" s="127" t="s">
        <v>58</v>
      </c>
      <c r="G73" s="128" t="s">
        <v>59</v>
      </c>
      <c r="H73" s="129">
        <v>42849</v>
      </c>
      <c r="I73" s="130">
        <v>0</v>
      </c>
      <c r="J73" s="131">
        <v>0</v>
      </c>
      <c r="K73" s="131">
        <v>0</v>
      </c>
      <c r="L73" s="131">
        <v>0</v>
      </c>
      <c r="M73" s="131">
        <v>0</v>
      </c>
      <c r="N73" s="131">
        <v>0</v>
      </c>
      <c r="O73" s="132">
        <v>88875</v>
      </c>
      <c r="P73" s="132">
        <v>0</v>
      </c>
      <c r="Q73" s="132">
        <v>0</v>
      </c>
      <c r="R73" s="132">
        <v>16115</v>
      </c>
      <c r="S73" s="132">
        <v>10200</v>
      </c>
      <c r="T73" s="133">
        <v>0</v>
      </c>
      <c r="U73" s="121">
        <f t="shared" si="10"/>
        <v>10200</v>
      </c>
      <c r="V73" s="121">
        <f t="shared" si="11"/>
        <v>16115</v>
      </c>
      <c r="W73" s="134">
        <v>0</v>
      </c>
      <c r="X73" s="135">
        <v>42850</v>
      </c>
    </row>
    <row r="74" spans="1:24" x14ac:dyDescent="0.2">
      <c r="A74" s="117" t="e">
        <f>VLOOKUP(G74,'% การหักค่าขนส่ง'!A:I,9,0)</f>
        <v>#N/A</v>
      </c>
      <c r="B74" s="138" t="e">
        <f t="shared" si="6"/>
        <v>#N/A</v>
      </c>
      <c r="C74" s="138">
        <f t="shared" si="7"/>
        <v>0</v>
      </c>
      <c r="D74" s="138">
        <f t="shared" si="8"/>
        <v>0</v>
      </c>
      <c r="E74" s="138">
        <f t="shared" si="9"/>
        <v>23022</v>
      </c>
      <c r="F74" s="127" t="s">
        <v>58</v>
      </c>
      <c r="G74" s="128" t="s">
        <v>60</v>
      </c>
      <c r="H74" s="129">
        <v>42849</v>
      </c>
      <c r="I74" s="130">
        <v>0</v>
      </c>
      <c r="J74" s="131">
        <v>0</v>
      </c>
      <c r="K74" s="131">
        <v>0</v>
      </c>
      <c r="L74" s="131">
        <v>0</v>
      </c>
      <c r="M74" s="131">
        <v>0</v>
      </c>
      <c r="N74" s="131">
        <v>0</v>
      </c>
      <c r="O74" s="132">
        <v>0</v>
      </c>
      <c r="P74" s="132">
        <v>76740</v>
      </c>
      <c r="Q74" s="132">
        <v>0</v>
      </c>
      <c r="R74" s="132">
        <v>19250</v>
      </c>
      <c r="S74" s="132">
        <v>17000</v>
      </c>
      <c r="T74" s="133">
        <v>0</v>
      </c>
      <c r="U74" s="121">
        <f t="shared" si="10"/>
        <v>17000</v>
      </c>
      <c r="V74" s="121">
        <f t="shared" si="11"/>
        <v>19250</v>
      </c>
      <c r="W74" s="134">
        <v>0</v>
      </c>
      <c r="X74" s="135">
        <v>42850</v>
      </c>
    </row>
    <row r="75" spans="1:24" x14ac:dyDescent="0.2">
      <c r="A75" s="117" t="e">
        <f>VLOOKUP(G75,'% การหักค่าขนส่ง'!A:I,9,0)</f>
        <v>#N/A</v>
      </c>
      <c r="B75" s="138" t="e">
        <f t="shared" si="6"/>
        <v>#N/A</v>
      </c>
      <c r="C75" s="138">
        <f t="shared" si="7"/>
        <v>0</v>
      </c>
      <c r="D75" s="138">
        <f t="shared" si="8"/>
        <v>0</v>
      </c>
      <c r="E75" s="138">
        <f t="shared" si="9"/>
        <v>22051.5</v>
      </c>
      <c r="F75" s="127" t="s">
        <v>58</v>
      </c>
      <c r="G75" s="128" t="s">
        <v>59</v>
      </c>
      <c r="H75" s="129">
        <v>42850</v>
      </c>
      <c r="I75" s="130">
        <v>0</v>
      </c>
      <c r="J75" s="131">
        <v>0</v>
      </c>
      <c r="K75" s="131">
        <v>0</v>
      </c>
      <c r="L75" s="131">
        <v>0</v>
      </c>
      <c r="M75" s="131">
        <v>0</v>
      </c>
      <c r="N75" s="131">
        <v>0</v>
      </c>
      <c r="O75" s="132">
        <v>73505</v>
      </c>
      <c r="P75" s="132">
        <v>0</v>
      </c>
      <c r="Q75" s="132">
        <v>0</v>
      </c>
      <c r="R75" s="132">
        <v>11170</v>
      </c>
      <c r="S75" s="132">
        <v>4200</v>
      </c>
      <c r="T75" s="133">
        <v>0</v>
      </c>
      <c r="U75" s="121">
        <f t="shared" si="10"/>
        <v>4200</v>
      </c>
      <c r="V75" s="121">
        <f t="shared" si="11"/>
        <v>11170</v>
      </c>
      <c r="W75" s="134">
        <v>0</v>
      </c>
      <c r="X75" s="135">
        <v>42851</v>
      </c>
    </row>
    <row r="76" spans="1:24" x14ac:dyDescent="0.2">
      <c r="A76" s="117" t="e">
        <f>VLOOKUP(G76,'% การหักค่าขนส่ง'!A:I,9,0)</f>
        <v>#N/A</v>
      </c>
      <c r="B76" s="138" t="e">
        <f t="shared" si="6"/>
        <v>#N/A</v>
      </c>
      <c r="C76" s="138">
        <f t="shared" si="7"/>
        <v>0</v>
      </c>
      <c r="D76" s="138">
        <f t="shared" si="8"/>
        <v>0</v>
      </c>
      <c r="E76" s="138">
        <f t="shared" si="9"/>
        <v>19992</v>
      </c>
      <c r="F76" s="127" t="s">
        <v>58</v>
      </c>
      <c r="G76" s="128" t="s">
        <v>60</v>
      </c>
      <c r="H76" s="129">
        <v>42850</v>
      </c>
      <c r="I76" s="130">
        <v>0</v>
      </c>
      <c r="J76" s="131">
        <v>0</v>
      </c>
      <c r="K76" s="131">
        <v>0</v>
      </c>
      <c r="L76" s="131">
        <v>0</v>
      </c>
      <c r="M76" s="131">
        <v>0</v>
      </c>
      <c r="N76" s="131">
        <v>0</v>
      </c>
      <c r="O76" s="132">
        <v>0</v>
      </c>
      <c r="P76" s="132">
        <v>66640</v>
      </c>
      <c r="Q76" s="132">
        <v>0</v>
      </c>
      <c r="R76" s="132">
        <v>13685</v>
      </c>
      <c r="S76" s="132">
        <v>5300</v>
      </c>
      <c r="T76" s="133">
        <v>0</v>
      </c>
      <c r="U76" s="121">
        <f t="shared" si="10"/>
        <v>5300</v>
      </c>
      <c r="V76" s="121">
        <f t="shared" si="11"/>
        <v>13685</v>
      </c>
      <c r="W76" s="134">
        <v>0</v>
      </c>
      <c r="X76" s="135">
        <v>42851</v>
      </c>
    </row>
    <row r="77" spans="1:24" x14ac:dyDescent="0.2">
      <c r="A77" s="117" t="e">
        <f>VLOOKUP(G77,'% การหักค่าขนส่ง'!A:I,9,0)</f>
        <v>#N/A</v>
      </c>
      <c r="B77" s="138" t="e">
        <f t="shared" si="6"/>
        <v>#N/A</v>
      </c>
      <c r="C77" s="138">
        <f t="shared" si="7"/>
        <v>0</v>
      </c>
      <c r="D77" s="138">
        <f t="shared" si="8"/>
        <v>0</v>
      </c>
      <c r="E77" s="138">
        <f t="shared" si="9"/>
        <v>24303</v>
      </c>
      <c r="F77" s="127" t="s">
        <v>58</v>
      </c>
      <c r="G77" s="128" t="s">
        <v>59</v>
      </c>
      <c r="H77" s="129">
        <v>42851</v>
      </c>
      <c r="I77" s="130">
        <v>0</v>
      </c>
      <c r="J77" s="131">
        <v>0</v>
      </c>
      <c r="K77" s="131">
        <v>0</v>
      </c>
      <c r="L77" s="131">
        <v>0</v>
      </c>
      <c r="M77" s="131">
        <v>0</v>
      </c>
      <c r="N77" s="131">
        <v>0</v>
      </c>
      <c r="O77" s="132">
        <v>80935</v>
      </c>
      <c r="P77" s="132">
        <v>0</v>
      </c>
      <c r="Q77" s="132">
        <v>75</v>
      </c>
      <c r="R77" s="132">
        <v>15230</v>
      </c>
      <c r="S77" s="132">
        <v>4900</v>
      </c>
      <c r="T77" s="133">
        <v>0</v>
      </c>
      <c r="U77" s="121">
        <f t="shared" si="10"/>
        <v>4900</v>
      </c>
      <c r="V77" s="121">
        <f t="shared" si="11"/>
        <v>15230</v>
      </c>
      <c r="W77" s="134">
        <v>0</v>
      </c>
      <c r="X77" s="135">
        <v>42852</v>
      </c>
    </row>
    <row r="78" spans="1:24" x14ac:dyDescent="0.2">
      <c r="A78" s="117" t="e">
        <f>VLOOKUP(G78,'% การหักค่าขนส่ง'!A:I,9,0)</f>
        <v>#N/A</v>
      </c>
      <c r="B78" s="138" t="e">
        <f t="shared" si="6"/>
        <v>#N/A</v>
      </c>
      <c r="C78" s="138">
        <f t="shared" si="7"/>
        <v>0</v>
      </c>
      <c r="D78" s="138">
        <f t="shared" si="8"/>
        <v>0</v>
      </c>
      <c r="E78" s="138">
        <f t="shared" si="9"/>
        <v>17613</v>
      </c>
      <c r="F78" s="127" t="s">
        <v>58</v>
      </c>
      <c r="G78" s="128" t="s">
        <v>60</v>
      </c>
      <c r="H78" s="129">
        <v>42851</v>
      </c>
      <c r="I78" s="130">
        <v>0</v>
      </c>
      <c r="J78" s="131">
        <v>0</v>
      </c>
      <c r="K78" s="131">
        <v>0</v>
      </c>
      <c r="L78" s="131">
        <v>0</v>
      </c>
      <c r="M78" s="131">
        <v>0</v>
      </c>
      <c r="N78" s="131">
        <v>0</v>
      </c>
      <c r="O78" s="132">
        <v>0</v>
      </c>
      <c r="P78" s="132">
        <v>58710</v>
      </c>
      <c r="Q78" s="132">
        <v>0</v>
      </c>
      <c r="R78" s="132">
        <v>12515</v>
      </c>
      <c r="S78" s="132">
        <v>5600</v>
      </c>
      <c r="T78" s="133">
        <v>0</v>
      </c>
      <c r="U78" s="121">
        <f t="shared" si="10"/>
        <v>5600</v>
      </c>
      <c r="V78" s="121">
        <f t="shared" si="11"/>
        <v>12515</v>
      </c>
      <c r="W78" s="134">
        <v>0</v>
      </c>
      <c r="X78" s="135">
        <v>42852</v>
      </c>
    </row>
    <row r="79" spans="1:24" x14ac:dyDescent="0.2">
      <c r="A79" s="117" t="e">
        <f>VLOOKUP(G79,'% การหักค่าขนส่ง'!A:I,9,0)</f>
        <v>#N/A</v>
      </c>
      <c r="B79" s="138" t="e">
        <f t="shared" si="6"/>
        <v>#N/A</v>
      </c>
      <c r="C79" s="138">
        <f t="shared" si="7"/>
        <v>0</v>
      </c>
      <c r="D79" s="138">
        <f t="shared" si="8"/>
        <v>0</v>
      </c>
      <c r="E79" s="138">
        <f t="shared" si="9"/>
        <v>23866.5</v>
      </c>
      <c r="F79" s="127" t="s">
        <v>58</v>
      </c>
      <c r="G79" s="128" t="s">
        <v>59</v>
      </c>
      <c r="H79" s="129">
        <v>42852</v>
      </c>
      <c r="I79" s="130">
        <v>0</v>
      </c>
      <c r="J79" s="131">
        <v>0</v>
      </c>
      <c r="K79" s="131">
        <v>0</v>
      </c>
      <c r="L79" s="131">
        <v>0</v>
      </c>
      <c r="M79" s="131">
        <v>0</v>
      </c>
      <c r="N79" s="131">
        <v>0</v>
      </c>
      <c r="O79" s="132">
        <v>79555</v>
      </c>
      <c r="P79" s="132">
        <v>0</v>
      </c>
      <c r="Q79" s="132">
        <v>0</v>
      </c>
      <c r="R79" s="132">
        <v>10735</v>
      </c>
      <c r="S79" s="132">
        <v>4200</v>
      </c>
      <c r="T79" s="133">
        <v>0</v>
      </c>
      <c r="U79" s="121">
        <f t="shared" si="10"/>
        <v>4200</v>
      </c>
      <c r="V79" s="121">
        <f t="shared" si="11"/>
        <v>10735</v>
      </c>
      <c r="W79" s="134">
        <v>0</v>
      </c>
      <c r="X79" s="135">
        <v>42853</v>
      </c>
    </row>
    <row r="80" spans="1:24" x14ac:dyDescent="0.2">
      <c r="A80" s="117" t="e">
        <f>VLOOKUP(G80,'% การหักค่าขนส่ง'!A:I,9,0)</f>
        <v>#N/A</v>
      </c>
      <c r="B80" s="138" t="e">
        <f t="shared" si="6"/>
        <v>#N/A</v>
      </c>
      <c r="C80" s="138">
        <f t="shared" si="7"/>
        <v>0</v>
      </c>
      <c r="D80" s="138">
        <f t="shared" si="8"/>
        <v>0</v>
      </c>
      <c r="E80" s="138">
        <f t="shared" si="9"/>
        <v>15700.5</v>
      </c>
      <c r="F80" s="127" t="s">
        <v>58</v>
      </c>
      <c r="G80" s="128" t="s">
        <v>60</v>
      </c>
      <c r="H80" s="129">
        <v>42852</v>
      </c>
      <c r="I80" s="130">
        <v>0</v>
      </c>
      <c r="J80" s="131">
        <v>0</v>
      </c>
      <c r="K80" s="131">
        <v>0</v>
      </c>
      <c r="L80" s="131">
        <v>0</v>
      </c>
      <c r="M80" s="131">
        <v>0</v>
      </c>
      <c r="N80" s="131">
        <v>0</v>
      </c>
      <c r="O80" s="132">
        <v>0</v>
      </c>
      <c r="P80" s="132">
        <v>52240</v>
      </c>
      <c r="Q80" s="132">
        <v>95</v>
      </c>
      <c r="R80" s="132">
        <v>8845</v>
      </c>
      <c r="S80" s="132">
        <v>3700</v>
      </c>
      <c r="T80" s="133">
        <v>0</v>
      </c>
      <c r="U80" s="121">
        <f t="shared" si="10"/>
        <v>3700</v>
      </c>
      <c r="V80" s="121">
        <f t="shared" si="11"/>
        <v>8845</v>
      </c>
      <c r="W80" s="134">
        <v>0</v>
      </c>
      <c r="X80" s="135">
        <v>42853</v>
      </c>
    </row>
    <row r="81" spans="1:24" x14ac:dyDescent="0.2">
      <c r="A81" s="117" t="e">
        <f>VLOOKUP(G81,'% การหักค่าขนส่ง'!A:I,9,0)</f>
        <v>#N/A</v>
      </c>
      <c r="B81" s="138" t="e">
        <f t="shared" si="6"/>
        <v>#N/A</v>
      </c>
      <c r="C81" s="138">
        <f t="shared" si="7"/>
        <v>0</v>
      </c>
      <c r="D81" s="138">
        <f t="shared" si="8"/>
        <v>0</v>
      </c>
      <c r="E81" s="138">
        <f t="shared" si="9"/>
        <v>24298.5</v>
      </c>
      <c r="F81" s="127" t="s">
        <v>58</v>
      </c>
      <c r="G81" s="128" t="s">
        <v>59</v>
      </c>
      <c r="H81" s="129">
        <v>42853</v>
      </c>
      <c r="I81" s="130">
        <v>0</v>
      </c>
      <c r="J81" s="131">
        <v>0</v>
      </c>
      <c r="K81" s="131">
        <v>0</v>
      </c>
      <c r="L81" s="131">
        <v>0</v>
      </c>
      <c r="M81" s="131">
        <v>0</v>
      </c>
      <c r="N81" s="131">
        <v>0</v>
      </c>
      <c r="O81" s="132">
        <v>80995</v>
      </c>
      <c r="P81" s="132">
        <v>0</v>
      </c>
      <c r="Q81" s="132">
        <v>0</v>
      </c>
      <c r="R81" s="132">
        <v>18930</v>
      </c>
      <c r="S81" s="132">
        <v>5300</v>
      </c>
      <c r="T81" s="133">
        <v>0</v>
      </c>
      <c r="U81" s="121">
        <f t="shared" si="10"/>
        <v>5300</v>
      </c>
      <c r="V81" s="121">
        <f t="shared" si="11"/>
        <v>18930</v>
      </c>
      <c r="W81" s="134">
        <v>0</v>
      </c>
      <c r="X81" s="135">
        <v>42854</v>
      </c>
    </row>
    <row r="82" spans="1:24" x14ac:dyDescent="0.2">
      <c r="A82" s="117" t="e">
        <f>VLOOKUP(G82,'% การหักค่าขนส่ง'!A:I,9,0)</f>
        <v>#N/A</v>
      </c>
      <c r="B82" s="138" t="e">
        <f t="shared" si="6"/>
        <v>#N/A</v>
      </c>
      <c r="C82" s="138">
        <f t="shared" si="7"/>
        <v>0</v>
      </c>
      <c r="D82" s="138">
        <f t="shared" si="8"/>
        <v>0</v>
      </c>
      <c r="E82" s="138">
        <f t="shared" si="9"/>
        <v>15543</v>
      </c>
      <c r="F82" s="127" t="s">
        <v>58</v>
      </c>
      <c r="G82" s="128" t="s">
        <v>60</v>
      </c>
      <c r="H82" s="129">
        <v>42853</v>
      </c>
      <c r="I82" s="130">
        <v>0</v>
      </c>
      <c r="J82" s="131">
        <v>0</v>
      </c>
      <c r="K82" s="131">
        <v>0</v>
      </c>
      <c r="L82" s="131">
        <v>0</v>
      </c>
      <c r="M82" s="131">
        <v>0</v>
      </c>
      <c r="N82" s="131">
        <v>0</v>
      </c>
      <c r="O82" s="132">
        <v>0</v>
      </c>
      <c r="P82" s="132">
        <v>51810</v>
      </c>
      <c r="Q82" s="132">
        <v>0</v>
      </c>
      <c r="R82" s="132">
        <v>11010</v>
      </c>
      <c r="S82" s="132">
        <v>5600</v>
      </c>
      <c r="T82" s="133">
        <v>0</v>
      </c>
      <c r="U82" s="121">
        <f t="shared" si="10"/>
        <v>5600</v>
      </c>
      <c r="V82" s="121">
        <f t="shared" si="11"/>
        <v>11010</v>
      </c>
      <c r="W82" s="134">
        <v>0</v>
      </c>
      <c r="X82" s="135">
        <v>42854</v>
      </c>
    </row>
    <row r="83" spans="1:24" x14ac:dyDescent="0.2">
      <c r="A83" s="117" t="e">
        <f>VLOOKUP(G83,'% การหักค่าขนส่ง'!A:I,9,0)</f>
        <v>#N/A</v>
      </c>
      <c r="B83" s="138" t="e">
        <f t="shared" si="6"/>
        <v>#N/A</v>
      </c>
      <c r="C83" s="138">
        <f t="shared" si="7"/>
        <v>0</v>
      </c>
      <c r="D83" s="138">
        <f t="shared" si="8"/>
        <v>0</v>
      </c>
      <c r="E83" s="138">
        <f t="shared" si="9"/>
        <v>15592.5</v>
      </c>
      <c r="F83" s="127" t="s">
        <v>58</v>
      </c>
      <c r="G83" s="128" t="s">
        <v>59</v>
      </c>
      <c r="H83" s="129">
        <v>42854</v>
      </c>
      <c r="I83" s="130">
        <v>0</v>
      </c>
      <c r="J83" s="131">
        <v>0</v>
      </c>
      <c r="K83" s="131">
        <v>0</v>
      </c>
      <c r="L83" s="131">
        <v>0</v>
      </c>
      <c r="M83" s="131">
        <v>0</v>
      </c>
      <c r="N83" s="131">
        <v>0</v>
      </c>
      <c r="O83" s="132">
        <v>51975</v>
      </c>
      <c r="P83" s="132">
        <v>0</v>
      </c>
      <c r="Q83" s="132">
        <v>0</v>
      </c>
      <c r="R83" s="132">
        <v>10810</v>
      </c>
      <c r="S83" s="132">
        <v>600</v>
      </c>
      <c r="T83" s="133">
        <v>0</v>
      </c>
      <c r="U83" s="121">
        <f t="shared" si="10"/>
        <v>600</v>
      </c>
      <c r="V83" s="121">
        <f t="shared" si="11"/>
        <v>10810</v>
      </c>
      <c r="W83" s="134">
        <v>0</v>
      </c>
      <c r="X83" s="135">
        <v>42855</v>
      </c>
    </row>
    <row r="84" spans="1:24" x14ac:dyDescent="0.2">
      <c r="A84" s="117" t="e">
        <f>VLOOKUP(G84,'% การหักค่าขนส่ง'!A:I,9,0)</f>
        <v>#N/A</v>
      </c>
      <c r="B84" s="138" t="e">
        <f t="shared" si="6"/>
        <v>#N/A</v>
      </c>
      <c r="C84" s="138">
        <f t="shared" si="7"/>
        <v>0</v>
      </c>
      <c r="D84" s="138">
        <f t="shared" si="8"/>
        <v>0</v>
      </c>
      <c r="E84" s="138">
        <f t="shared" si="9"/>
        <v>8896.5</v>
      </c>
      <c r="F84" s="127" t="s">
        <v>58</v>
      </c>
      <c r="G84" s="128" t="s">
        <v>60</v>
      </c>
      <c r="H84" s="129">
        <v>42854</v>
      </c>
      <c r="I84" s="130">
        <v>0</v>
      </c>
      <c r="J84" s="131">
        <v>0</v>
      </c>
      <c r="K84" s="131">
        <v>0</v>
      </c>
      <c r="L84" s="131">
        <v>0</v>
      </c>
      <c r="M84" s="131">
        <v>0</v>
      </c>
      <c r="N84" s="131">
        <v>0</v>
      </c>
      <c r="O84" s="132">
        <v>0</v>
      </c>
      <c r="P84" s="132">
        <v>29655</v>
      </c>
      <c r="Q84" s="132">
        <v>0</v>
      </c>
      <c r="R84" s="132">
        <v>4860</v>
      </c>
      <c r="S84" s="132">
        <v>2300</v>
      </c>
      <c r="T84" s="133">
        <v>0</v>
      </c>
      <c r="U84" s="121">
        <f t="shared" si="10"/>
        <v>2300</v>
      </c>
      <c r="V84" s="121">
        <f t="shared" si="11"/>
        <v>4860</v>
      </c>
      <c r="W84" s="134">
        <v>0</v>
      </c>
      <c r="X84" s="135">
        <v>42855</v>
      </c>
    </row>
    <row r="85" spans="1:24" x14ac:dyDescent="0.2">
      <c r="A85" s="117" t="e">
        <f>VLOOKUP(G85,'% การหักค่าขนส่ง'!A:I,9,0)</f>
        <v>#N/A</v>
      </c>
      <c r="B85" s="138" t="e">
        <f t="shared" si="6"/>
        <v>#N/A</v>
      </c>
      <c r="C85" s="138">
        <f t="shared" si="7"/>
        <v>921.88</v>
      </c>
      <c r="D85" s="138">
        <f t="shared" si="8"/>
        <v>0</v>
      </c>
      <c r="E85" s="138">
        <f t="shared" si="9"/>
        <v>0</v>
      </c>
      <c r="F85" s="127" t="s">
        <v>67</v>
      </c>
      <c r="G85" s="128" t="s">
        <v>68</v>
      </c>
      <c r="H85" s="129">
        <v>42826</v>
      </c>
      <c r="I85" s="130">
        <v>14907.82</v>
      </c>
      <c r="J85" s="131">
        <v>13165</v>
      </c>
      <c r="K85" s="131">
        <v>1382.82</v>
      </c>
      <c r="L85" s="131">
        <v>0</v>
      </c>
      <c r="M85" s="131">
        <v>0</v>
      </c>
      <c r="N85" s="131">
        <v>260</v>
      </c>
      <c r="O85" s="132">
        <v>0</v>
      </c>
      <c r="P85" s="132">
        <v>0</v>
      </c>
      <c r="Q85" s="132">
        <v>0</v>
      </c>
      <c r="R85" s="132">
        <v>0</v>
      </c>
      <c r="S85" s="132">
        <v>0</v>
      </c>
      <c r="T85" s="133">
        <v>0</v>
      </c>
      <c r="U85" s="121">
        <f t="shared" si="10"/>
        <v>0</v>
      </c>
      <c r="V85" s="121">
        <f t="shared" si="11"/>
        <v>260</v>
      </c>
      <c r="W85" s="134">
        <v>122</v>
      </c>
      <c r="X85" s="135">
        <v>42828</v>
      </c>
    </row>
    <row r="86" spans="1:24" x14ac:dyDescent="0.2">
      <c r="A86" s="117" t="e">
        <f>VLOOKUP(G86,'% การหักค่าขนส่ง'!A:I,9,0)</f>
        <v>#N/A</v>
      </c>
      <c r="B86" s="138" t="e">
        <f t="shared" si="6"/>
        <v>#N/A</v>
      </c>
      <c r="C86" s="138">
        <f t="shared" si="7"/>
        <v>3216.6200000000003</v>
      </c>
      <c r="D86" s="138">
        <f t="shared" si="8"/>
        <v>0</v>
      </c>
      <c r="E86" s="138">
        <f t="shared" si="9"/>
        <v>0</v>
      </c>
      <c r="F86" s="127" t="s">
        <v>67</v>
      </c>
      <c r="G86" s="128" t="s">
        <v>68</v>
      </c>
      <c r="H86" s="129">
        <v>42828</v>
      </c>
      <c r="I86" s="130">
        <v>49399.93</v>
      </c>
      <c r="J86" s="131">
        <v>43275</v>
      </c>
      <c r="K86" s="131">
        <v>4824.93</v>
      </c>
      <c r="L86" s="131">
        <v>0</v>
      </c>
      <c r="M86" s="131">
        <v>200</v>
      </c>
      <c r="N86" s="131">
        <v>5838</v>
      </c>
      <c r="O86" s="132">
        <v>0</v>
      </c>
      <c r="P86" s="132">
        <v>0</v>
      </c>
      <c r="Q86" s="132">
        <v>0</v>
      </c>
      <c r="R86" s="132">
        <v>0</v>
      </c>
      <c r="S86" s="132">
        <v>0</v>
      </c>
      <c r="T86" s="133">
        <v>0</v>
      </c>
      <c r="U86" s="121">
        <f t="shared" si="10"/>
        <v>200</v>
      </c>
      <c r="V86" s="121">
        <f t="shared" si="11"/>
        <v>5838</v>
      </c>
      <c r="W86" s="134">
        <v>611</v>
      </c>
      <c r="X86" s="135">
        <v>42829</v>
      </c>
    </row>
    <row r="87" spans="1:24" x14ac:dyDescent="0.2">
      <c r="A87" s="117" t="e">
        <f>VLOOKUP(G87,'% การหักค่าขนส่ง'!A:I,9,0)</f>
        <v>#N/A</v>
      </c>
      <c r="B87" s="138" t="e">
        <f t="shared" si="6"/>
        <v>#N/A</v>
      </c>
      <c r="C87" s="138">
        <f t="shared" si="7"/>
        <v>2636.38</v>
      </c>
      <c r="D87" s="138">
        <f t="shared" si="8"/>
        <v>0</v>
      </c>
      <c r="E87" s="138">
        <f t="shared" si="9"/>
        <v>0</v>
      </c>
      <c r="F87" s="127" t="s">
        <v>67</v>
      </c>
      <c r="G87" s="128" t="s">
        <v>68</v>
      </c>
      <c r="H87" s="129">
        <v>42829</v>
      </c>
      <c r="I87" s="130">
        <v>38014.57</v>
      </c>
      <c r="J87" s="131">
        <v>33230</v>
      </c>
      <c r="K87" s="131">
        <v>3954.57</v>
      </c>
      <c r="L87" s="131">
        <v>0</v>
      </c>
      <c r="M87" s="131">
        <v>0</v>
      </c>
      <c r="N87" s="131">
        <v>2908.07</v>
      </c>
      <c r="O87" s="132">
        <v>0</v>
      </c>
      <c r="P87" s="132">
        <v>0</v>
      </c>
      <c r="Q87" s="132">
        <v>0</v>
      </c>
      <c r="R87" s="132">
        <v>0</v>
      </c>
      <c r="S87" s="132">
        <v>0</v>
      </c>
      <c r="T87" s="133">
        <v>0</v>
      </c>
      <c r="U87" s="121">
        <f t="shared" si="10"/>
        <v>0</v>
      </c>
      <c r="V87" s="121">
        <f t="shared" si="11"/>
        <v>2908.07</v>
      </c>
      <c r="W87" s="134">
        <v>488</v>
      </c>
      <c r="X87" s="135">
        <v>42830</v>
      </c>
    </row>
    <row r="88" spans="1:24" x14ac:dyDescent="0.2">
      <c r="A88" s="117" t="e">
        <f>VLOOKUP(G88,'% การหักค่าขนส่ง'!A:I,9,0)</f>
        <v>#N/A</v>
      </c>
      <c r="B88" s="138" t="e">
        <f t="shared" si="6"/>
        <v>#N/A</v>
      </c>
      <c r="C88" s="138">
        <f t="shared" si="7"/>
        <v>2204.62</v>
      </c>
      <c r="D88" s="138">
        <f t="shared" si="8"/>
        <v>0</v>
      </c>
      <c r="E88" s="138">
        <f t="shared" si="9"/>
        <v>0</v>
      </c>
      <c r="F88" s="127" t="s">
        <v>67</v>
      </c>
      <c r="G88" s="128" t="s">
        <v>68</v>
      </c>
      <c r="H88" s="129">
        <v>42830</v>
      </c>
      <c r="I88" s="130">
        <v>37636.93</v>
      </c>
      <c r="J88" s="131">
        <v>33625</v>
      </c>
      <c r="K88" s="131">
        <v>3306.93</v>
      </c>
      <c r="L88" s="131">
        <v>0</v>
      </c>
      <c r="M88" s="131">
        <v>3200</v>
      </c>
      <c r="N88" s="131">
        <v>4686.57</v>
      </c>
      <c r="O88" s="132">
        <v>0</v>
      </c>
      <c r="P88" s="132">
        <v>0</v>
      </c>
      <c r="Q88" s="132">
        <v>0</v>
      </c>
      <c r="R88" s="132">
        <v>0</v>
      </c>
      <c r="S88" s="132">
        <v>0</v>
      </c>
      <c r="T88" s="133">
        <v>0</v>
      </c>
      <c r="U88" s="121">
        <f t="shared" si="10"/>
        <v>3200</v>
      </c>
      <c r="V88" s="121">
        <f t="shared" si="11"/>
        <v>4686.57</v>
      </c>
      <c r="W88" s="134">
        <v>411</v>
      </c>
      <c r="X88" s="135">
        <v>42832</v>
      </c>
    </row>
    <row r="89" spans="1:24" x14ac:dyDescent="0.2">
      <c r="A89" s="117" t="e">
        <f>VLOOKUP(G89,'% การหักค่าขนส่ง'!A:I,9,0)</f>
        <v>#N/A</v>
      </c>
      <c r="B89" s="138" t="e">
        <f t="shared" si="6"/>
        <v>#N/A</v>
      </c>
      <c r="C89" s="138">
        <f t="shared" si="7"/>
        <v>4127.9399999999996</v>
      </c>
      <c r="D89" s="138">
        <f t="shared" si="8"/>
        <v>0</v>
      </c>
      <c r="E89" s="138">
        <f t="shared" si="9"/>
        <v>0</v>
      </c>
      <c r="F89" s="127" t="s">
        <v>67</v>
      </c>
      <c r="G89" s="128" t="s">
        <v>68</v>
      </c>
      <c r="H89" s="129">
        <v>42832</v>
      </c>
      <c r="I89" s="130">
        <v>58221.91</v>
      </c>
      <c r="J89" s="131">
        <v>50970</v>
      </c>
      <c r="K89" s="131">
        <v>6191.91</v>
      </c>
      <c r="L89" s="131">
        <v>0</v>
      </c>
      <c r="M89" s="131">
        <v>2700</v>
      </c>
      <c r="N89" s="131">
        <v>5618</v>
      </c>
      <c r="O89" s="132">
        <v>0</v>
      </c>
      <c r="P89" s="132">
        <v>0</v>
      </c>
      <c r="Q89" s="132">
        <v>0</v>
      </c>
      <c r="R89" s="132">
        <v>0</v>
      </c>
      <c r="S89" s="132">
        <v>0</v>
      </c>
      <c r="T89" s="133">
        <v>0</v>
      </c>
      <c r="U89" s="121">
        <f t="shared" si="10"/>
        <v>2700</v>
      </c>
      <c r="V89" s="121">
        <f t="shared" si="11"/>
        <v>5618</v>
      </c>
      <c r="W89" s="134">
        <v>670</v>
      </c>
      <c r="X89" s="135">
        <v>42835</v>
      </c>
    </row>
    <row r="90" spans="1:24" x14ac:dyDescent="0.2">
      <c r="A90" s="117" t="e">
        <f>VLOOKUP(G90,'% การหักค่าขนส่ง'!A:I,9,0)</f>
        <v>#N/A</v>
      </c>
      <c r="B90" s="138" t="e">
        <f t="shared" si="6"/>
        <v>#N/A</v>
      </c>
      <c r="C90" s="138">
        <f t="shared" si="7"/>
        <v>1424.2</v>
      </c>
      <c r="D90" s="138">
        <f t="shared" si="8"/>
        <v>0</v>
      </c>
      <c r="E90" s="138">
        <f t="shared" si="9"/>
        <v>0</v>
      </c>
      <c r="F90" s="127" t="s">
        <v>67</v>
      </c>
      <c r="G90" s="128" t="s">
        <v>68</v>
      </c>
      <c r="H90" s="129">
        <v>42833</v>
      </c>
      <c r="I90" s="130">
        <v>18386.3</v>
      </c>
      <c r="J90" s="131">
        <v>15745</v>
      </c>
      <c r="K90" s="131">
        <v>2136.3000000000002</v>
      </c>
      <c r="L90" s="131">
        <v>0</v>
      </c>
      <c r="M90" s="131">
        <v>0</v>
      </c>
      <c r="N90" s="131">
        <v>6242.9</v>
      </c>
      <c r="O90" s="132">
        <v>0</v>
      </c>
      <c r="P90" s="132">
        <v>0</v>
      </c>
      <c r="Q90" s="132">
        <v>0</v>
      </c>
      <c r="R90" s="132">
        <v>0</v>
      </c>
      <c r="S90" s="132">
        <v>0</v>
      </c>
      <c r="T90" s="133">
        <v>0</v>
      </c>
      <c r="U90" s="121">
        <f t="shared" si="10"/>
        <v>0</v>
      </c>
      <c r="V90" s="121">
        <f t="shared" si="11"/>
        <v>6242.9</v>
      </c>
      <c r="W90" s="134">
        <v>191</v>
      </c>
      <c r="X90" s="135">
        <v>42835</v>
      </c>
    </row>
    <row r="91" spans="1:24" x14ac:dyDescent="0.2">
      <c r="A91" s="117" t="e">
        <f>VLOOKUP(G91,'% การหักค่าขนส่ง'!A:I,9,0)</f>
        <v>#N/A</v>
      </c>
      <c r="B91" s="138" t="e">
        <f t="shared" si="6"/>
        <v>#N/A</v>
      </c>
      <c r="C91" s="138">
        <f t="shared" si="7"/>
        <v>4808.92</v>
      </c>
      <c r="D91" s="138">
        <f t="shared" si="8"/>
        <v>0</v>
      </c>
      <c r="E91" s="138">
        <f t="shared" si="9"/>
        <v>0</v>
      </c>
      <c r="F91" s="127" t="s">
        <v>67</v>
      </c>
      <c r="G91" s="128" t="s">
        <v>68</v>
      </c>
      <c r="H91" s="129">
        <v>42835</v>
      </c>
      <c r="I91" s="130">
        <v>46813.38</v>
      </c>
      <c r="J91" s="131">
        <v>38525</v>
      </c>
      <c r="K91" s="131">
        <v>7213.38</v>
      </c>
      <c r="L91" s="131">
        <v>0</v>
      </c>
      <c r="M91" s="131">
        <v>1400</v>
      </c>
      <c r="N91" s="131">
        <v>4481.5</v>
      </c>
      <c r="O91" s="132">
        <v>0</v>
      </c>
      <c r="P91" s="132">
        <v>0</v>
      </c>
      <c r="Q91" s="132">
        <v>0</v>
      </c>
      <c r="R91" s="132">
        <v>0</v>
      </c>
      <c r="S91" s="132">
        <v>0</v>
      </c>
      <c r="T91" s="133">
        <v>0</v>
      </c>
      <c r="U91" s="121">
        <f t="shared" si="10"/>
        <v>1400</v>
      </c>
      <c r="V91" s="121">
        <f t="shared" si="11"/>
        <v>4481.5</v>
      </c>
      <c r="W91" s="134">
        <v>427</v>
      </c>
      <c r="X91" s="135">
        <v>42836</v>
      </c>
    </row>
    <row r="92" spans="1:24" x14ac:dyDescent="0.2">
      <c r="A92" s="117" t="e">
        <f>VLOOKUP(G92,'% การหักค่าขนส่ง'!A:I,9,0)</f>
        <v>#N/A</v>
      </c>
      <c r="B92" s="138" t="e">
        <f t="shared" si="6"/>
        <v>#N/A</v>
      </c>
      <c r="C92" s="138">
        <f t="shared" si="7"/>
        <v>1333.02</v>
      </c>
      <c r="D92" s="138">
        <f t="shared" si="8"/>
        <v>0</v>
      </c>
      <c r="E92" s="138">
        <f t="shared" si="9"/>
        <v>0</v>
      </c>
      <c r="F92" s="127" t="s">
        <v>67</v>
      </c>
      <c r="G92" s="128" t="s">
        <v>68</v>
      </c>
      <c r="H92" s="129">
        <v>42836</v>
      </c>
      <c r="I92" s="130">
        <v>15714.53</v>
      </c>
      <c r="J92" s="131">
        <v>13450</v>
      </c>
      <c r="K92" s="131">
        <v>1999.53</v>
      </c>
      <c r="L92" s="131">
        <v>0</v>
      </c>
      <c r="M92" s="131">
        <v>300</v>
      </c>
      <c r="N92" s="131">
        <v>2793.4</v>
      </c>
      <c r="O92" s="132">
        <v>0</v>
      </c>
      <c r="P92" s="132">
        <v>0</v>
      </c>
      <c r="Q92" s="132">
        <v>0</v>
      </c>
      <c r="R92" s="132">
        <v>0</v>
      </c>
      <c r="S92" s="132">
        <v>0</v>
      </c>
      <c r="T92" s="133">
        <v>0</v>
      </c>
      <c r="U92" s="121">
        <f t="shared" si="10"/>
        <v>300</v>
      </c>
      <c r="V92" s="121">
        <f t="shared" si="11"/>
        <v>2793.4</v>
      </c>
      <c r="W92" s="134">
        <v>174</v>
      </c>
      <c r="X92" s="135">
        <v>42837</v>
      </c>
    </row>
    <row r="93" spans="1:24" x14ac:dyDescent="0.2">
      <c r="A93" s="117" t="e">
        <f>VLOOKUP(G93,'% การหักค่าขนส่ง'!A:I,9,0)</f>
        <v>#N/A</v>
      </c>
      <c r="B93" s="138" t="e">
        <f t="shared" si="6"/>
        <v>#N/A</v>
      </c>
      <c r="C93" s="138">
        <f t="shared" si="7"/>
        <v>1026.1400000000001</v>
      </c>
      <c r="D93" s="138">
        <f t="shared" si="8"/>
        <v>0</v>
      </c>
      <c r="E93" s="138">
        <f t="shared" si="9"/>
        <v>0</v>
      </c>
      <c r="F93" s="127" t="s">
        <v>67</v>
      </c>
      <c r="G93" s="128" t="s">
        <v>68</v>
      </c>
      <c r="H93" s="129">
        <v>42837</v>
      </c>
      <c r="I93" s="130">
        <v>8789.2099999999991</v>
      </c>
      <c r="J93" s="131">
        <v>7120</v>
      </c>
      <c r="K93" s="131">
        <v>1539.21</v>
      </c>
      <c r="L93" s="131">
        <v>0</v>
      </c>
      <c r="M93" s="131">
        <v>100</v>
      </c>
      <c r="N93" s="131">
        <v>825</v>
      </c>
      <c r="O93" s="132">
        <v>0</v>
      </c>
      <c r="P93" s="132">
        <v>0</v>
      </c>
      <c r="Q93" s="132">
        <v>0</v>
      </c>
      <c r="R93" s="132">
        <v>0</v>
      </c>
      <c r="S93" s="132">
        <v>0</v>
      </c>
      <c r="T93" s="133">
        <v>0</v>
      </c>
      <c r="U93" s="121">
        <f t="shared" si="10"/>
        <v>100</v>
      </c>
      <c r="V93" s="121">
        <f t="shared" si="11"/>
        <v>825</v>
      </c>
      <c r="W93" s="134">
        <v>101</v>
      </c>
      <c r="X93" s="135">
        <v>42838</v>
      </c>
    </row>
    <row r="94" spans="1:24" x14ac:dyDescent="0.2">
      <c r="A94" s="117" t="e">
        <f>VLOOKUP(G94,'% การหักค่าขนส่ง'!A:I,9,0)</f>
        <v>#N/A</v>
      </c>
      <c r="B94" s="138" t="e">
        <f t="shared" si="6"/>
        <v>#N/A</v>
      </c>
      <c r="C94" s="138">
        <f t="shared" si="7"/>
        <v>2561.46</v>
      </c>
      <c r="D94" s="138">
        <f t="shared" si="8"/>
        <v>9</v>
      </c>
      <c r="E94" s="138">
        <f t="shared" si="9"/>
        <v>0</v>
      </c>
      <c r="F94" s="127" t="s">
        <v>67</v>
      </c>
      <c r="G94" s="128" t="s">
        <v>68</v>
      </c>
      <c r="H94" s="129">
        <v>42842</v>
      </c>
      <c r="I94" s="130">
        <v>31852.19</v>
      </c>
      <c r="J94" s="131">
        <v>26815</v>
      </c>
      <c r="K94" s="131">
        <v>3842.19</v>
      </c>
      <c r="L94" s="131">
        <v>30</v>
      </c>
      <c r="M94" s="131">
        <v>1500</v>
      </c>
      <c r="N94" s="131">
        <v>5919</v>
      </c>
      <c r="O94" s="132">
        <v>0</v>
      </c>
      <c r="P94" s="132">
        <v>0</v>
      </c>
      <c r="Q94" s="132">
        <v>0</v>
      </c>
      <c r="R94" s="132">
        <v>0</v>
      </c>
      <c r="S94" s="132">
        <v>0</v>
      </c>
      <c r="T94" s="133">
        <v>0</v>
      </c>
      <c r="U94" s="121">
        <f t="shared" si="10"/>
        <v>1500</v>
      </c>
      <c r="V94" s="121">
        <f t="shared" si="11"/>
        <v>5919</v>
      </c>
      <c r="W94" s="134">
        <v>396</v>
      </c>
      <c r="X94" s="135">
        <v>42843</v>
      </c>
    </row>
    <row r="95" spans="1:24" x14ac:dyDescent="0.2">
      <c r="A95" s="117" t="e">
        <f>VLOOKUP(G95,'% การหักค่าขนส่ง'!A:I,9,0)</f>
        <v>#N/A</v>
      </c>
      <c r="B95" s="138" t="e">
        <f t="shared" si="6"/>
        <v>#N/A</v>
      </c>
      <c r="C95" s="138">
        <f t="shared" si="7"/>
        <v>5070.96</v>
      </c>
      <c r="D95" s="138">
        <f t="shared" si="8"/>
        <v>0</v>
      </c>
      <c r="E95" s="138">
        <f t="shared" si="9"/>
        <v>0</v>
      </c>
      <c r="F95" s="127" t="s">
        <v>67</v>
      </c>
      <c r="G95" s="128" t="s">
        <v>68</v>
      </c>
      <c r="H95" s="129">
        <v>42843</v>
      </c>
      <c r="I95" s="130">
        <v>55666.44</v>
      </c>
      <c r="J95" s="131">
        <v>45065</v>
      </c>
      <c r="K95" s="131">
        <v>7606.44</v>
      </c>
      <c r="L95" s="131">
        <v>0</v>
      </c>
      <c r="M95" s="131">
        <v>4300</v>
      </c>
      <c r="N95" s="131">
        <v>7768.6</v>
      </c>
      <c r="O95" s="132">
        <v>0</v>
      </c>
      <c r="P95" s="132">
        <v>0</v>
      </c>
      <c r="Q95" s="132">
        <v>0</v>
      </c>
      <c r="R95" s="132">
        <v>0</v>
      </c>
      <c r="S95" s="132">
        <v>0</v>
      </c>
      <c r="T95" s="133">
        <v>0</v>
      </c>
      <c r="U95" s="121">
        <f t="shared" si="10"/>
        <v>4300</v>
      </c>
      <c r="V95" s="121">
        <f t="shared" si="11"/>
        <v>7768.6</v>
      </c>
      <c r="W95" s="134">
        <v>625</v>
      </c>
      <c r="X95" s="135">
        <v>42844</v>
      </c>
    </row>
    <row r="96" spans="1:24" x14ac:dyDescent="0.2">
      <c r="A96" s="117" t="e">
        <f>VLOOKUP(G96,'% การหักค่าขนส่ง'!A:I,9,0)</f>
        <v>#N/A</v>
      </c>
      <c r="B96" s="138" t="e">
        <f t="shared" si="6"/>
        <v>#N/A</v>
      </c>
      <c r="C96" s="138">
        <f t="shared" si="7"/>
        <v>4309.0199999999995</v>
      </c>
      <c r="D96" s="138">
        <f t="shared" si="8"/>
        <v>0</v>
      </c>
      <c r="E96" s="138">
        <f t="shared" si="9"/>
        <v>0</v>
      </c>
      <c r="F96" s="127" t="s">
        <v>67</v>
      </c>
      <c r="G96" s="128" t="s">
        <v>68</v>
      </c>
      <c r="H96" s="129">
        <v>42844</v>
      </c>
      <c r="I96" s="130">
        <v>43428.53</v>
      </c>
      <c r="J96" s="131">
        <v>36335</v>
      </c>
      <c r="K96" s="131">
        <v>6463.53</v>
      </c>
      <c r="L96" s="131">
        <v>0</v>
      </c>
      <c r="M96" s="131">
        <v>400</v>
      </c>
      <c r="N96" s="131">
        <v>4290.1499999999996</v>
      </c>
      <c r="O96" s="132">
        <v>0</v>
      </c>
      <c r="P96" s="132">
        <v>0</v>
      </c>
      <c r="Q96" s="132">
        <v>0</v>
      </c>
      <c r="R96" s="132">
        <v>0</v>
      </c>
      <c r="S96" s="132">
        <v>0</v>
      </c>
      <c r="T96" s="133">
        <v>0</v>
      </c>
      <c r="U96" s="121">
        <f t="shared" si="10"/>
        <v>400</v>
      </c>
      <c r="V96" s="121">
        <f t="shared" si="11"/>
        <v>4290.1499999999996</v>
      </c>
      <c r="W96" s="134">
        <v>480</v>
      </c>
      <c r="X96" s="135">
        <v>42845</v>
      </c>
    </row>
    <row r="97" spans="1:24" x14ac:dyDescent="0.2">
      <c r="A97" s="117" t="e">
        <f>VLOOKUP(G97,'% การหักค่าขนส่ง'!A:I,9,0)</f>
        <v>#N/A</v>
      </c>
      <c r="B97" s="138" t="e">
        <f t="shared" si="6"/>
        <v>#N/A</v>
      </c>
      <c r="C97" s="138">
        <f t="shared" si="7"/>
        <v>1200.3399999999999</v>
      </c>
      <c r="D97" s="138">
        <f t="shared" si="8"/>
        <v>0</v>
      </c>
      <c r="E97" s="138">
        <f t="shared" si="9"/>
        <v>0</v>
      </c>
      <c r="F97" s="127" t="s">
        <v>67</v>
      </c>
      <c r="G97" s="128" t="s">
        <v>68</v>
      </c>
      <c r="H97" s="129">
        <v>42845</v>
      </c>
      <c r="I97" s="130">
        <v>26595.51</v>
      </c>
      <c r="J97" s="131">
        <v>24300</v>
      </c>
      <c r="K97" s="131">
        <v>1800.51</v>
      </c>
      <c r="L97" s="131">
        <v>0</v>
      </c>
      <c r="M97" s="131">
        <v>200</v>
      </c>
      <c r="N97" s="131">
        <v>3501.47</v>
      </c>
      <c r="O97" s="132">
        <v>0</v>
      </c>
      <c r="P97" s="132">
        <v>0</v>
      </c>
      <c r="Q97" s="132">
        <v>0</v>
      </c>
      <c r="R97" s="132">
        <v>0</v>
      </c>
      <c r="S97" s="132">
        <v>0</v>
      </c>
      <c r="T97" s="133">
        <v>0</v>
      </c>
      <c r="U97" s="121">
        <f t="shared" si="10"/>
        <v>200</v>
      </c>
      <c r="V97" s="121">
        <f t="shared" si="11"/>
        <v>3501.47</v>
      </c>
      <c r="W97" s="134">
        <v>348</v>
      </c>
      <c r="X97" s="135">
        <v>42846</v>
      </c>
    </row>
    <row r="98" spans="1:24" x14ac:dyDescent="0.2">
      <c r="A98" s="117" t="e">
        <f>VLOOKUP(G98,'% การหักค่าขนส่ง'!A:I,9,0)</f>
        <v>#N/A</v>
      </c>
      <c r="B98" s="138" t="e">
        <f t="shared" si="6"/>
        <v>#N/A</v>
      </c>
      <c r="C98" s="138">
        <f t="shared" si="7"/>
        <v>2042.18</v>
      </c>
      <c r="D98" s="138">
        <f t="shared" si="8"/>
        <v>0</v>
      </c>
      <c r="E98" s="138">
        <f t="shared" si="9"/>
        <v>0</v>
      </c>
      <c r="F98" s="127" t="s">
        <v>67</v>
      </c>
      <c r="G98" s="128" t="s">
        <v>68</v>
      </c>
      <c r="H98" s="129">
        <v>42846</v>
      </c>
      <c r="I98" s="130">
        <v>42463.27</v>
      </c>
      <c r="J98" s="131">
        <v>38630</v>
      </c>
      <c r="K98" s="131">
        <v>3063.27</v>
      </c>
      <c r="L98" s="131">
        <v>0</v>
      </c>
      <c r="M98" s="131">
        <v>200</v>
      </c>
      <c r="N98" s="131">
        <v>3009.5</v>
      </c>
      <c r="O98" s="132">
        <v>0</v>
      </c>
      <c r="P98" s="132">
        <v>0</v>
      </c>
      <c r="Q98" s="132">
        <v>0</v>
      </c>
      <c r="R98" s="132">
        <v>0</v>
      </c>
      <c r="S98" s="132">
        <v>0</v>
      </c>
      <c r="T98" s="133">
        <v>0</v>
      </c>
      <c r="U98" s="121">
        <f t="shared" si="10"/>
        <v>200</v>
      </c>
      <c r="V98" s="121">
        <f t="shared" si="11"/>
        <v>3009.5</v>
      </c>
      <c r="W98" s="134">
        <v>474</v>
      </c>
      <c r="X98" s="135">
        <v>42849</v>
      </c>
    </row>
    <row r="99" spans="1:24" x14ac:dyDescent="0.2">
      <c r="A99" s="117" t="e">
        <f>VLOOKUP(G99,'% การหักค่าขนส่ง'!A:I,9,0)</f>
        <v>#N/A</v>
      </c>
      <c r="B99" s="138" t="e">
        <f t="shared" si="6"/>
        <v>#N/A</v>
      </c>
      <c r="C99" s="138">
        <f t="shared" si="7"/>
        <v>1140.78</v>
      </c>
      <c r="D99" s="138">
        <f t="shared" si="8"/>
        <v>0</v>
      </c>
      <c r="E99" s="138">
        <f t="shared" si="9"/>
        <v>0</v>
      </c>
      <c r="F99" s="127" t="s">
        <v>67</v>
      </c>
      <c r="G99" s="128" t="s">
        <v>68</v>
      </c>
      <c r="H99" s="129">
        <v>42847</v>
      </c>
      <c r="I99" s="130">
        <v>10046.17</v>
      </c>
      <c r="J99" s="131">
        <v>7995</v>
      </c>
      <c r="K99" s="131">
        <v>1711.17</v>
      </c>
      <c r="L99" s="131">
        <v>0</v>
      </c>
      <c r="M99" s="131">
        <v>0</v>
      </c>
      <c r="N99" s="131">
        <v>1683.4</v>
      </c>
      <c r="O99" s="132">
        <v>0</v>
      </c>
      <c r="P99" s="132">
        <v>0</v>
      </c>
      <c r="Q99" s="132">
        <v>0</v>
      </c>
      <c r="R99" s="132">
        <v>0</v>
      </c>
      <c r="S99" s="132">
        <v>0</v>
      </c>
      <c r="T99" s="133">
        <v>0</v>
      </c>
      <c r="U99" s="121">
        <f t="shared" si="10"/>
        <v>0</v>
      </c>
      <c r="V99" s="121">
        <f t="shared" si="11"/>
        <v>1683.4</v>
      </c>
      <c r="W99" s="134">
        <v>94</v>
      </c>
      <c r="X99" s="135">
        <v>42849</v>
      </c>
    </row>
    <row r="100" spans="1:24" x14ac:dyDescent="0.2">
      <c r="A100" s="117" t="e">
        <f>VLOOKUP(G100,'% การหักค่าขนส่ง'!A:I,9,0)</f>
        <v>#N/A</v>
      </c>
      <c r="B100" s="138" t="e">
        <f t="shared" si="6"/>
        <v>#N/A</v>
      </c>
      <c r="C100" s="138">
        <f t="shared" si="7"/>
        <v>3711.5</v>
      </c>
      <c r="D100" s="138">
        <f t="shared" si="8"/>
        <v>0</v>
      </c>
      <c r="E100" s="138">
        <f t="shared" si="9"/>
        <v>0</v>
      </c>
      <c r="F100" s="127" t="s">
        <v>67</v>
      </c>
      <c r="G100" s="128" t="s">
        <v>68</v>
      </c>
      <c r="H100" s="129">
        <v>42849</v>
      </c>
      <c r="I100" s="130">
        <v>47317.25</v>
      </c>
      <c r="J100" s="131">
        <v>40645</v>
      </c>
      <c r="K100" s="131">
        <v>5567.25</v>
      </c>
      <c r="L100" s="131">
        <v>0</v>
      </c>
      <c r="M100" s="131">
        <v>500</v>
      </c>
      <c r="N100" s="131">
        <v>4979.3</v>
      </c>
      <c r="O100" s="132">
        <v>0</v>
      </c>
      <c r="P100" s="132">
        <v>0</v>
      </c>
      <c r="Q100" s="132">
        <v>0</v>
      </c>
      <c r="R100" s="132">
        <v>0</v>
      </c>
      <c r="S100" s="132">
        <v>0</v>
      </c>
      <c r="T100" s="133">
        <v>0</v>
      </c>
      <c r="U100" s="121">
        <f t="shared" si="10"/>
        <v>500</v>
      </c>
      <c r="V100" s="121">
        <f t="shared" si="11"/>
        <v>4979.3</v>
      </c>
      <c r="W100" s="134">
        <v>524</v>
      </c>
      <c r="X100" s="135">
        <v>42850</v>
      </c>
    </row>
    <row r="101" spans="1:24" x14ac:dyDescent="0.2">
      <c r="A101" s="117" t="e">
        <f>VLOOKUP(G101,'% การหักค่าขนส่ง'!A:I,9,0)</f>
        <v>#N/A</v>
      </c>
      <c r="B101" s="138" t="e">
        <f t="shared" si="6"/>
        <v>#N/A</v>
      </c>
      <c r="C101" s="138">
        <f t="shared" si="7"/>
        <v>2665.86</v>
      </c>
      <c r="D101" s="138">
        <f t="shared" si="8"/>
        <v>0</v>
      </c>
      <c r="E101" s="138">
        <f t="shared" si="9"/>
        <v>0</v>
      </c>
      <c r="F101" s="127" t="s">
        <v>67</v>
      </c>
      <c r="G101" s="128" t="s">
        <v>68</v>
      </c>
      <c r="H101" s="129">
        <v>42850</v>
      </c>
      <c r="I101" s="130">
        <v>35393.79</v>
      </c>
      <c r="J101" s="131">
        <v>30435</v>
      </c>
      <c r="K101" s="131">
        <v>3998.79</v>
      </c>
      <c r="L101" s="131">
        <v>0</v>
      </c>
      <c r="M101" s="131">
        <v>100</v>
      </c>
      <c r="N101" s="131">
        <v>3315.6</v>
      </c>
      <c r="O101" s="132">
        <v>0</v>
      </c>
      <c r="P101" s="132">
        <v>0</v>
      </c>
      <c r="Q101" s="132">
        <v>0</v>
      </c>
      <c r="R101" s="132">
        <v>0</v>
      </c>
      <c r="S101" s="132">
        <v>0</v>
      </c>
      <c r="T101" s="133">
        <v>0</v>
      </c>
      <c r="U101" s="121">
        <f t="shared" si="10"/>
        <v>100</v>
      </c>
      <c r="V101" s="121">
        <f t="shared" si="11"/>
        <v>3315.6</v>
      </c>
      <c r="W101" s="134">
        <v>405</v>
      </c>
      <c r="X101" s="135">
        <v>42851</v>
      </c>
    </row>
    <row r="102" spans="1:24" x14ac:dyDescent="0.2">
      <c r="A102" s="117" t="e">
        <f>VLOOKUP(G102,'% การหักค่าขนส่ง'!A:I,9,0)</f>
        <v>#N/A</v>
      </c>
      <c r="B102" s="138" t="e">
        <f t="shared" si="6"/>
        <v>#N/A</v>
      </c>
      <c r="C102" s="138">
        <f t="shared" si="7"/>
        <v>2416.2999999999997</v>
      </c>
      <c r="D102" s="138">
        <f t="shared" si="8"/>
        <v>0</v>
      </c>
      <c r="E102" s="138">
        <f t="shared" si="9"/>
        <v>0</v>
      </c>
      <c r="F102" s="127" t="s">
        <v>67</v>
      </c>
      <c r="G102" s="128" t="s">
        <v>68</v>
      </c>
      <c r="H102" s="129">
        <v>42851</v>
      </c>
      <c r="I102" s="130">
        <v>32834.449999999997</v>
      </c>
      <c r="J102" s="131">
        <v>28790</v>
      </c>
      <c r="K102" s="131">
        <v>3624.45</v>
      </c>
      <c r="L102" s="131">
        <v>0</v>
      </c>
      <c r="M102" s="131">
        <v>1100</v>
      </c>
      <c r="N102" s="131">
        <v>3669</v>
      </c>
      <c r="O102" s="132">
        <v>0</v>
      </c>
      <c r="P102" s="132">
        <v>0</v>
      </c>
      <c r="Q102" s="132">
        <v>0</v>
      </c>
      <c r="R102" s="132">
        <v>0</v>
      </c>
      <c r="S102" s="132">
        <v>0</v>
      </c>
      <c r="T102" s="133">
        <v>0</v>
      </c>
      <c r="U102" s="121">
        <f t="shared" si="10"/>
        <v>1100</v>
      </c>
      <c r="V102" s="121">
        <f t="shared" si="11"/>
        <v>3669</v>
      </c>
      <c r="W102" s="134">
        <v>363</v>
      </c>
      <c r="X102" s="135">
        <v>42852</v>
      </c>
    </row>
    <row r="103" spans="1:24" x14ac:dyDescent="0.2">
      <c r="A103" s="117" t="e">
        <f>VLOOKUP(G103,'% การหักค่าขนส่ง'!A:I,9,0)</f>
        <v>#N/A</v>
      </c>
      <c r="B103" s="138" t="e">
        <f t="shared" si="6"/>
        <v>#N/A</v>
      </c>
      <c r="C103" s="138">
        <f t="shared" si="7"/>
        <v>1851.46</v>
      </c>
      <c r="D103" s="138">
        <f t="shared" si="8"/>
        <v>0</v>
      </c>
      <c r="E103" s="138">
        <f t="shared" si="9"/>
        <v>0</v>
      </c>
      <c r="F103" s="127" t="s">
        <v>67</v>
      </c>
      <c r="G103" s="128" t="s">
        <v>68</v>
      </c>
      <c r="H103" s="129">
        <v>42852</v>
      </c>
      <c r="I103" s="130">
        <v>33407.19</v>
      </c>
      <c r="J103" s="131">
        <v>30095</v>
      </c>
      <c r="K103" s="131">
        <v>2777.19</v>
      </c>
      <c r="L103" s="131">
        <v>0</v>
      </c>
      <c r="M103" s="131">
        <v>300</v>
      </c>
      <c r="N103" s="131">
        <v>4574.8900000000003</v>
      </c>
      <c r="O103" s="132">
        <v>0</v>
      </c>
      <c r="P103" s="132">
        <v>0</v>
      </c>
      <c r="Q103" s="132">
        <v>0</v>
      </c>
      <c r="R103" s="132">
        <v>0</v>
      </c>
      <c r="S103" s="132">
        <v>0</v>
      </c>
      <c r="T103" s="133">
        <v>0</v>
      </c>
      <c r="U103" s="121">
        <f t="shared" si="10"/>
        <v>300</v>
      </c>
      <c r="V103" s="121">
        <f t="shared" si="11"/>
        <v>4574.8900000000003</v>
      </c>
      <c r="W103" s="134">
        <v>406</v>
      </c>
      <c r="X103" s="135">
        <v>42853</v>
      </c>
    </row>
    <row r="104" spans="1:24" x14ac:dyDescent="0.2">
      <c r="A104" s="117" t="e">
        <f>VLOOKUP(G104,'% การหักค่าขนส่ง'!A:I,9,0)</f>
        <v>#N/A</v>
      </c>
      <c r="B104" s="138" t="e">
        <f t="shared" si="6"/>
        <v>#N/A</v>
      </c>
      <c r="C104" s="138">
        <f t="shared" si="7"/>
        <v>3329.44</v>
      </c>
      <c r="D104" s="138">
        <f t="shared" si="8"/>
        <v>0</v>
      </c>
      <c r="E104" s="138">
        <f t="shared" si="9"/>
        <v>0</v>
      </c>
      <c r="F104" s="127" t="s">
        <v>67</v>
      </c>
      <c r="G104" s="128" t="s">
        <v>68</v>
      </c>
      <c r="H104" s="129">
        <v>42853</v>
      </c>
      <c r="I104" s="130">
        <v>36599.160000000003</v>
      </c>
      <c r="J104" s="131">
        <v>30745</v>
      </c>
      <c r="K104" s="131">
        <v>4994.16</v>
      </c>
      <c r="L104" s="131">
        <v>0</v>
      </c>
      <c r="M104" s="131">
        <v>1900</v>
      </c>
      <c r="N104" s="131">
        <v>3113.3</v>
      </c>
      <c r="O104" s="132">
        <v>0</v>
      </c>
      <c r="P104" s="132">
        <v>0</v>
      </c>
      <c r="Q104" s="132">
        <v>0</v>
      </c>
      <c r="R104" s="132">
        <v>0</v>
      </c>
      <c r="S104" s="132">
        <v>0</v>
      </c>
      <c r="T104" s="133">
        <v>0</v>
      </c>
      <c r="U104" s="121">
        <f t="shared" si="10"/>
        <v>1900</v>
      </c>
      <c r="V104" s="121">
        <f t="shared" si="11"/>
        <v>3113.3</v>
      </c>
      <c r="W104" s="134">
        <v>466</v>
      </c>
      <c r="X104" s="135">
        <v>42857</v>
      </c>
    </row>
    <row r="105" spans="1:24" x14ac:dyDescent="0.2">
      <c r="A105" s="117" t="e">
        <f>VLOOKUP(G105,'% การหักค่าขนส่ง'!A:I,9,0)</f>
        <v>#N/A</v>
      </c>
      <c r="B105" s="138" t="e">
        <f t="shared" si="6"/>
        <v>#N/A</v>
      </c>
      <c r="C105" s="138">
        <f t="shared" si="7"/>
        <v>653.80000000000007</v>
      </c>
      <c r="D105" s="138">
        <f t="shared" si="8"/>
        <v>0</v>
      </c>
      <c r="E105" s="138">
        <f t="shared" si="9"/>
        <v>0</v>
      </c>
      <c r="F105" s="127" t="s">
        <v>67</v>
      </c>
      <c r="G105" s="128" t="s">
        <v>68</v>
      </c>
      <c r="H105" s="129">
        <v>42854</v>
      </c>
      <c r="I105" s="130">
        <v>12375.7</v>
      </c>
      <c r="J105" s="131">
        <v>11135</v>
      </c>
      <c r="K105" s="131">
        <v>980.7</v>
      </c>
      <c r="L105" s="131">
        <v>0</v>
      </c>
      <c r="M105" s="131">
        <v>500</v>
      </c>
      <c r="N105" s="131">
        <v>631.1</v>
      </c>
      <c r="O105" s="132">
        <v>0</v>
      </c>
      <c r="P105" s="132">
        <v>0</v>
      </c>
      <c r="Q105" s="132">
        <v>0</v>
      </c>
      <c r="R105" s="132">
        <v>0</v>
      </c>
      <c r="S105" s="132">
        <v>0</v>
      </c>
      <c r="T105" s="133">
        <v>0</v>
      </c>
      <c r="U105" s="121">
        <f t="shared" si="10"/>
        <v>500</v>
      </c>
      <c r="V105" s="121">
        <f t="shared" si="11"/>
        <v>631.1</v>
      </c>
      <c r="W105" s="134">
        <v>130</v>
      </c>
      <c r="X105" s="135">
        <v>42857</v>
      </c>
    </row>
    <row r="106" spans="1:24" x14ac:dyDescent="0.2">
      <c r="A106" s="117" t="e">
        <f>VLOOKUP(G106,'% การหักค่าขนส่ง'!A:I,9,0)</f>
        <v>#N/A</v>
      </c>
      <c r="B106" s="138" t="e">
        <f t="shared" si="6"/>
        <v>#N/A</v>
      </c>
      <c r="C106" s="138">
        <f t="shared" si="7"/>
        <v>6030.22</v>
      </c>
      <c r="D106" s="138">
        <f t="shared" si="8"/>
        <v>0</v>
      </c>
      <c r="E106" s="138">
        <f t="shared" si="9"/>
        <v>0</v>
      </c>
      <c r="F106" s="127" t="s">
        <v>72</v>
      </c>
      <c r="G106" s="128" t="s">
        <v>73</v>
      </c>
      <c r="H106" s="129">
        <v>42826</v>
      </c>
      <c r="I106" s="130">
        <v>27745.33</v>
      </c>
      <c r="J106" s="131">
        <v>18065</v>
      </c>
      <c r="K106" s="131">
        <v>9045.33</v>
      </c>
      <c r="L106" s="131">
        <v>0</v>
      </c>
      <c r="M106" s="131">
        <v>2200</v>
      </c>
      <c r="N106" s="131">
        <v>1358.6</v>
      </c>
      <c r="O106" s="132">
        <v>0</v>
      </c>
      <c r="P106" s="132">
        <v>0</v>
      </c>
      <c r="Q106" s="132">
        <v>0</v>
      </c>
      <c r="R106" s="132">
        <v>0</v>
      </c>
      <c r="S106" s="132">
        <v>0</v>
      </c>
      <c r="T106" s="133">
        <v>0</v>
      </c>
      <c r="U106" s="121">
        <f t="shared" si="10"/>
        <v>2200</v>
      </c>
      <c r="V106" s="121">
        <f t="shared" si="11"/>
        <v>1358.6</v>
      </c>
      <c r="W106" s="134">
        <v>270</v>
      </c>
      <c r="X106" s="135">
        <v>42828</v>
      </c>
    </row>
    <row r="107" spans="1:24" x14ac:dyDescent="0.2">
      <c r="A107" s="117" t="e">
        <f>VLOOKUP(G107,'% การหักค่าขนส่ง'!A:I,9,0)</f>
        <v>#N/A</v>
      </c>
      <c r="B107" s="138" t="e">
        <f t="shared" si="6"/>
        <v>#N/A</v>
      </c>
      <c r="C107" s="138">
        <f t="shared" si="7"/>
        <v>8708.4</v>
      </c>
      <c r="D107" s="138">
        <f t="shared" si="8"/>
        <v>27</v>
      </c>
      <c r="E107" s="138">
        <f t="shared" si="9"/>
        <v>0</v>
      </c>
      <c r="F107" s="127" t="s">
        <v>72</v>
      </c>
      <c r="G107" s="128" t="s">
        <v>73</v>
      </c>
      <c r="H107" s="129">
        <v>42828</v>
      </c>
      <c r="I107" s="130">
        <v>73602.600000000006</v>
      </c>
      <c r="J107" s="131">
        <v>58450</v>
      </c>
      <c r="K107" s="131">
        <v>13062.6</v>
      </c>
      <c r="L107" s="131">
        <v>90</v>
      </c>
      <c r="M107" s="131">
        <v>7600</v>
      </c>
      <c r="N107" s="131">
        <v>11844.23</v>
      </c>
      <c r="O107" s="132">
        <v>0</v>
      </c>
      <c r="P107" s="132">
        <v>0</v>
      </c>
      <c r="Q107" s="132">
        <v>0</v>
      </c>
      <c r="R107" s="132">
        <v>0</v>
      </c>
      <c r="S107" s="132">
        <v>0</v>
      </c>
      <c r="T107" s="133">
        <v>0</v>
      </c>
      <c r="U107" s="121">
        <f t="shared" si="10"/>
        <v>7600</v>
      </c>
      <c r="V107" s="121">
        <f t="shared" si="11"/>
        <v>11844.23</v>
      </c>
      <c r="W107" s="134">
        <v>841</v>
      </c>
      <c r="X107" s="135">
        <v>42829</v>
      </c>
    </row>
    <row r="108" spans="1:24" x14ac:dyDescent="0.2">
      <c r="A108" s="117" t="e">
        <f>VLOOKUP(G108,'% การหักค่าขนส่ง'!A:I,9,0)</f>
        <v>#N/A</v>
      </c>
      <c r="B108" s="138" t="e">
        <f t="shared" si="6"/>
        <v>#N/A</v>
      </c>
      <c r="C108" s="138">
        <f t="shared" si="7"/>
        <v>6233.7400000000007</v>
      </c>
      <c r="D108" s="138">
        <f t="shared" si="8"/>
        <v>18</v>
      </c>
      <c r="E108" s="138">
        <f t="shared" si="9"/>
        <v>0</v>
      </c>
      <c r="F108" s="127" t="s">
        <v>72</v>
      </c>
      <c r="G108" s="128" t="s">
        <v>73</v>
      </c>
      <c r="H108" s="129">
        <v>42829</v>
      </c>
      <c r="I108" s="130">
        <v>53040.61</v>
      </c>
      <c r="J108" s="131">
        <v>42270</v>
      </c>
      <c r="K108" s="131">
        <v>9350.61</v>
      </c>
      <c r="L108" s="131">
        <v>60</v>
      </c>
      <c r="M108" s="131">
        <v>3700</v>
      </c>
      <c r="N108" s="131">
        <v>8679.34</v>
      </c>
      <c r="O108" s="132">
        <v>0</v>
      </c>
      <c r="P108" s="132">
        <v>0</v>
      </c>
      <c r="Q108" s="132">
        <v>0</v>
      </c>
      <c r="R108" s="132">
        <v>0</v>
      </c>
      <c r="S108" s="132">
        <v>0</v>
      </c>
      <c r="T108" s="133">
        <v>0</v>
      </c>
      <c r="U108" s="121">
        <f t="shared" si="10"/>
        <v>3700</v>
      </c>
      <c r="V108" s="121">
        <f t="shared" si="11"/>
        <v>8679.34</v>
      </c>
      <c r="W108" s="134">
        <v>619</v>
      </c>
      <c r="X108" s="135">
        <v>42830</v>
      </c>
    </row>
    <row r="109" spans="1:24" x14ac:dyDescent="0.2">
      <c r="A109" s="117" t="e">
        <f>VLOOKUP(G109,'% การหักค่าขนส่ง'!A:I,9,0)</f>
        <v>#N/A</v>
      </c>
      <c r="B109" s="138" t="e">
        <f t="shared" si="6"/>
        <v>#N/A</v>
      </c>
      <c r="C109" s="138">
        <f t="shared" si="7"/>
        <v>4623.28</v>
      </c>
      <c r="D109" s="138">
        <f t="shared" si="8"/>
        <v>0</v>
      </c>
      <c r="E109" s="138">
        <f t="shared" si="9"/>
        <v>0</v>
      </c>
      <c r="F109" s="127" t="s">
        <v>72</v>
      </c>
      <c r="G109" s="128" t="s">
        <v>73</v>
      </c>
      <c r="H109" s="129">
        <v>42830</v>
      </c>
      <c r="I109" s="130">
        <v>62044.92</v>
      </c>
      <c r="J109" s="131">
        <v>53650</v>
      </c>
      <c r="K109" s="131">
        <v>6934.92</v>
      </c>
      <c r="L109" s="131">
        <v>0</v>
      </c>
      <c r="M109" s="131">
        <v>7900</v>
      </c>
      <c r="N109" s="131">
        <v>9244.0499999999993</v>
      </c>
      <c r="O109" s="132">
        <v>0</v>
      </c>
      <c r="P109" s="132">
        <v>0</v>
      </c>
      <c r="Q109" s="132">
        <v>0</v>
      </c>
      <c r="R109" s="132">
        <v>0</v>
      </c>
      <c r="S109" s="132">
        <v>0</v>
      </c>
      <c r="T109" s="133">
        <v>0</v>
      </c>
      <c r="U109" s="121">
        <f t="shared" si="10"/>
        <v>7900</v>
      </c>
      <c r="V109" s="121">
        <f t="shared" si="11"/>
        <v>9244.0499999999993</v>
      </c>
      <c r="W109" s="134">
        <v>742</v>
      </c>
      <c r="X109" s="135">
        <v>42832</v>
      </c>
    </row>
    <row r="110" spans="1:24" x14ac:dyDescent="0.2">
      <c r="A110" s="117" t="e">
        <f>VLOOKUP(G110,'% การหักค่าขนส่ง'!A:I,9,0)</f>
        <v>#N/A</v>
      </c>
      <c r="B110" s="138" t="e">
        <f t="shared" si="6"/>
        <v>#N/A</v>
      </c>
      <c r="C110" s="138">
        <f t="shared" si="7"/>
        <v>7541.68</v>
      </c>
      <c r="D110" s="138">
        <f t="shared" si="8"/>
        <v>18</v>
      </c>
      <c r="E110" s="138">
        <f t="shared" si="9"/>
        <v>0</v>
      </c>
      <c r="F110" s="127" t="s">
        <v>72</v>
      </c>
      <c r="G110" s="128" t="s">
        <v>73</v>
      </c>
      <c r="H110" s="129">
        <v>42832</v>
      </c>
      <c r="I110" s="130">
        <v>77952.52</v>
      </c>
      <c r="J110" s="131">
        <v>64555</v>
      </c>
      <c r="K110" s="131">
        <v>11312.52</v>
      </c>
      <c r="L110" s="131">
        <v>60</v>
      </c>
      <c r="M110" s="131">
        <v>5500</v>
      </c>
      <c r="N110" s="131">
        <v>11026.2</v>
      </c>
      <c r="O110" s="132">
        <v>0</v>
      </c>
      <c r="P110" s="132">
        <v>0</v>
      </c>
      <c r="Q110" s="132">
        <v>0</v>
      </c>
      <c r="R110" s="132">
        <v>0</v>
      </c>
      <c r="S110" s="132">
        <v>0</v>
      </c>
      <c r="T110" s="133">
        <v>0</v>
      </c>
      <c r="U110" s="121">
        <f t="shared" si="10"/>
        <v>5500</v>
      </c>
      <c r="V110" s="121">
        <f t="shared" si="11"/>
        <v>11026.2</v>
      </c>
      <c r="W110" s="134">
        <v>880</v>
      </c>
      <c r="X110" s="135">
        <v>42835</v>
      </c>
    </row>
    <row r="111" spans="1:24" x14ac:dyDescent="0.2">
      <c r="A111" s="117" t="e">
        <f>VLOOKUP(G111,'% การหักค่าขนส่ง'!A:I,9,0)</f>
        <v>#N/A</v>
      </c>
      <c r="B111" s="138" t="e">
        <f t="shared" si="6"/>
        <v>#N/A</v>
      </c>
      <c r="C111" s="138">
        <f t="shared" si="7"/>
        <v>3642.02</v>
      </c>
      <c r="D111" s="138">
        <f t="shared" si="8"/>
        <v>0</v>
      </c>
      <c r="E111" s="138">
        <f t="shared" si="9"/>
        <v>0</v>
      </c>
      <c r="F111" s="127" t="s">
        <v>72</v>
      </c>
      <c r="G111" s="128" t="s">
        <v>73</v>
      </c>
      <c r="H111" s="129">
        <v>42833</v>
      </c>
      <c r="I111" s="130">
        <v>26023.03</v>
      </c>
      <c r="J111" s="131">
        <v>19945</v>
      </c>
      <c r="K111" s="131">
        <v>5463.03</v>
      </c>
      <c r="L111" s="131">
        <v>0</v>
      </c>
      <c r="M111" s="131">
        <v>700</v>
      </c>
      <c r="N111" s="131">
        <v>1908.55</v>
      </c>
      <c r="O111" s="132">
        <v>0</v>
      </c>
      <c r="P111" s="132">
        <v>0</v>
      </c>
      <c r="Q111" s="132">
        <v>0</v>
      </c>
      <c r="R111" s="132">
        <v>0</v>
      </c>
      <c r="S111" s="132">
        <v>0</v>
      </c>
      <c r="T111" s="133">
        <v>0</v>
      </c>
      <c r="U111" s="121">
        <f t="shared" si="10"/>
        <v>700</v>
      </c>
      <c r="V111" s="121">
        <f t="shared" si="11"/>
        <v>1908.55</v>
      </c>
      <c r="W111" s="134">
        <v>297</v>
      </c>
      <c r="X111" s="135">
        <v>42835</v>
      </c>
    </row>
    <row r="112" spans="1:24" x14ac:dyDescent="0.2">
      <c r="A112" s="117" t="e">
        <f>VLOOKUP(G112,'% การหักค่าขนส่ง'!A:I,9,0)</f>
        <v>#N/A</v>
      </c>
      <c r="B112" s="138" t="e">
        <f t="shared" si="6"/>
        <v>#N/A</v>
      </c>
      <c r="C112" s="138">
        <f t="shared" si="7"/>
        <v>4238.08</v>
      </c>
      <c r="D112" s="138">
        <f t="shared" si="8"/>
        <v>0</v>
      </c>
      <c r="E112" s="138">
        <f t="shared" si="9"/>
        <v>0</v>
      </c>
      <c r="F112" s="127" t="s">
        <v>72</v>
      </c>
      <c r="G112" s="128" t="s">
        <v>73</v>
      </c>
      <c r="H112" s="129">
        <v>42835</v>
      </c>
      <c r="I112" s="130">
        <v>47387.12</v>
      </c>
      <c r="J112" s="131">
        <v>39880</v>
      </c>
      <c r="K112" s="131">
        <v>6357.12</v>
      </c>
      <c r="L112" s="131">
        <v>0</v>
      </c>
      <c r="M112" s="131">
        <v>9700</v>
      </c>
      <c r="N112" s="131">
        <v>9691.5</v>
      </c>
      <c r="O112" s="132">
        <v>0</v>
      </c>
      <c r="P112" s="132">
        <v>0</v>
      </c>
      <c r="Q112" s="132">
        <v>0</v>
      </c>
      <c r="R112" s="132">
        <v>0</v>
      </c>
      <c r="S112" s="132">
        <v>0</v>
      </c>
      <c r="T112" s="133">
        <v>0</v>
      </c>
      <c r="U112" s="121">
        <f t="shared" si="10"/>
        <v>9700</v>
      </c>
      <c r="V112" s="121">
        <f t="shared" si="11"/>
        <v>9691.5</v>
      </c>
      <c r="W112" s="134">
        <v>558</v>
      </c>
      <c r="X112" s="135">
        <v>42836</v>
      </c>
    </row>
    <row r="113" spans="1:24" x14ac:dyDescent="0.2">
      <c r="A113" s="117" t="e">
        <f>VLOOKUP(G113,'% การหักค่าขนส่ง'!A:I,9,0)</f>
        <v>#N/A</v>
      </c>
      <c r="B113" s="138" t="e">
        <f t="shared" si="6"/>
        <v>#N/A</v>
      </c>
      <c r="C113" s="138">
        <f t="shared" si="7"/>
        <v>387.2</v>
      </c>
      <c r="D113" s="138">
        <f t="shared" si="8"/>
        <v>0</v>
      </c>
      <c r="E113" s="138">
        <f t="shared" si="9"/>
        <v>0</v>
      </c>
      <c r="F113" s="127" t="s">
        <v>72</v>
      </c>
      <c r="G113" s="128" t="s">
        <v>73</v>
      </c>
      <c r="H113" s="129">
        <v>42836</v>
      </c>
      <c r="I113" s="130">
        <v>24725.8</v>
      </c>
      <c r="J113" s="131">
        <v>23660</v>
      </c>
      <c r="K113" s="131">
        <v>580.79999999999995</v>
      </c>
      <c r="L113" s="131">
        <v>0</v>
      </c>
      <c r="M113" s="131">
        <v>1500</v>
      </c>
      <c r="N113" s="131">
        <v>3793.4</v>
      </c>
      <c r="O113" s="132">
        <v>0</v>
      </c>
      <c r="P113" s="132">
        <v>0</v>
      </c>
      <c r="Q113" s="132">
        <v>0</v>
      </c>
      <c r="R113" s="132">
        <v>0</v>
      </c>
      <c r="S113" s="132">
        <v>0</v>
      </c>
      <c r="T113" s="133">
        <v>0</v>
      </c>
      <c r="U113" s="121">
        <f t="shared" si="10"/>
        <v>1500</v>
      </c>
      <c r="V113" s="121">
        <f t="shared" si="11"/>
        <v>3793.4</v>
      </c>
      <c r="W113" s="134">
        <v>325</v>
      </c>
      <c r="X113" s="135">
        <v>42837</v>
      </c>
    </row>
    <row r="114" spans="1:24" x14ac:dyDescent="0.2">
      <c r="A114" s="117" t="e">
        <f>VLOOKUP(G114,'% การหักค่าขนส่ง'!A:I,9,0)</f>
        <v>#N/A</v>
      </c>
      <c r="B114" s="138" t="e">
        <f t="shared" si="6"/>
        <v>#N/A</v>
      </c>
      <c r="C114" s="138">
        <f t="shared" si="7"/>
        <v>109</v>
      </c>
      <c r="D114" s="138">
        <f t="shared" si="8"/>
        <v>0</v>
      </c>
      <c r="E114" s="138">
        <f t="shared" si="9"/>
        <v>0</v>
      </c>
      <c r="F114" s="127" t="s">
        <v>72</v>
      </c>
      <c r="G114" s="128" t="s">
        <v>73</v>
      </c>
      <c r="H114" s="129">
        <v>42837</v>
      </c>
      <c r="I114" s="130">
        <v>2663.5</v>
      </c>
      <c r="J114" s="131">
        <v>2370</v>
      </c>
      <c r="K114" s="131">
        <v>163.5</v>
      </c>
      <c r="L114" s="131">
        <v>0</v>
      </c>
      <c r="M114" s="131">
        <v>200</v>
      </c>
      <c r="N114" s="131">
        <v>787.5</v>
      </c>
      <c r="O114" s="132">
        <v>0</v>
      </c>
      <c r="P114" s="132">
        <v>0</v>
      </c>
      <c r="Q114" s="132">
        <v>0</v>
      </c>
      <c r="R114" s="132">
        <v>0</v>
      </c>
      <c r="S114" s="132">
        <v>0</v>
      </c>
      <c r="T114" s="133">
        <v>0</v>
      </c>
      <c r="U114" s="121">
        <f t="shared" si="10"/>
        <v>200</v>
      </c>
      <c r="V114" s="121">
        <f t="shared" si="11"/>
        <v>787.5</v>
      </c>
      <c r="W114" s="134">
        <v>37</v>
      </c>
      <c r="X114" s="135">
        <v>42838</v>
      </c>
    </row>
    <row r="115" spans="1:24" x14ac:dyDescent="0.2">
      <c r="A115" s="117" t="e">
        <f>VLOOKUP(G115,'% การหักค่าขนส่ง'!A:I,9,0)</f>
        <v>#N/A</v>
      </c>
      <c r="B115" s="138" t="e">
        <f t="shared" si="6"/>
        <v>#N/A</v>
      </c>
      <c r="C115" s="138">
        <f t="shared" si="7"/>
        <v>2966.7999999999997</v>
      </c>
      <c r="D115" s="138">
        <f t="shared" si="8"/>
        <v>0</v>
      </c>
      <c r="E115" s="138">
        <f t="shared" si="9"/>
        <v>0</v>
      </c>
      <c r="F115" s="127" t="s">
        <v>72</v>
      </c>
      <c r="G115" s="128" t="s">
        <v>73</v>
      </c>
      <c r="H115" s="129">
        <v>42842</v>
      </c>
      <c r="I115" s="130">
        <v>38335.199999999997</v>
      </c>
      <c r="J115" s="131">
        <v>32395</v>
      </c>
      <c r="K115" s="131">
        <v>4450.2</v>
      </c>
      <c r="L115" s="131">
        <v>0</v>
      </c>
      <c r="M115" s="131">
        <v>5600</v>
      </c>
      <c r="N115" s="131">
        <v>10112.85</v>
      </c>
      <c r="O115" s="132">
        <v>0</v>
      </c>
      <c r="P115" s="132">
        <v>0</v>
      </c>
      <c r="Q115" s="132">
        <v>0</v>
      </c>
      <c r="R115" s="132">
        <v>0</v>
      </c>
      <c r="S115" s="132">
        <v>0</v>
      </c>
      <c r="T115" s="133">
        <v>0</v>
      </c>
      <c r="U115" s="121">
        <f t="shared" si="10"/>
        <v>5600</v>
      </c>
      <c r="V115" s="121">
        <f t="shared" si="11"/>
        <v>10112.85</v>
      </c>
      <c r="W115" s="134">
        <v>502</v>
      </c>
      <c r="X115" s="135">
        <v>42843</v>
      </c>
    </row>
    <row r="116" spans="1:24" x14ac:dyDescent="0.2">
      <c r="A116" s="117" t="e">
        <f>VLOOKUP(G116,'% การหักค่าขนส่ง'!A:I,9,0)</f>
        <v>#N/A</v>
      </c>
      <c r="B116" s="138" t="e">
        <f t="shared" si="6"/>
        <v>#N/A</v>
      </c>
      <c r="C116" s="138">
        <f t="shared" si="7"/>
        <v>3647.2000000000003</v>
      </c>
      <c r="D116" s="138">
        <f t="shared" si="8"/>
        <v>0</v>
      </c>
      <c r="E116" s="138">
        <f t="shared" si="9"/>
        <v>0</v>
      </c>
      <c r="F116" s="127" t="s">
        <v>72</v>
      </c>
      <c r="G116" s="128" t="s">
        <v>73</v>
      </c>
      <c r="H116" s="129">
        <v>42843</v>
      </c>
      <c r="I116" s="130">
        <v>51725.8</v>
      </c>
      <c r="J116" s="131">
        <v>45230</v>
      </c>
      <c r="K116" s="131">
        <v>5470.8</v>
      </c>
      <c r="L116" s="131">
        <v>0</v>
      </c>
      <c r="M116" s="131">
        <v>2500</v>
      </c>
      <c r="N116" s="131">
        <v>7954.88</v>
      </c>
      <c r="O116" s="132">
        <v>0</v>
      </c>
      <c r="P116" s="132">
        <v>0</v>
      </c>
      <c r="Q116" s="132">
        <v>0</v>
      </c>
      <c r="R116" s="132">
        <v>0</v>
      </c>
      <c r="S116" s="132">
        <v>0</v>
      </c>
      <c r="T116" s="133">
        <v>0</v>
      </c>
      <c r="U116" s="121">
        <f t="shared" si="10"/>
        <v>2500</v>
      </c>
      <c r="V116" s="121">
        <f t="shared" si="11"/>
        <v>7954.88</v>
      </c>
      <c r="W116" s="134">
        <v>666</v>
      </c>
      <c r="X116" s="135">
        <v>42844</v>
      </c>
    </row>
    <row r="117" spans="1:24" x14ac:dyDescent="0.2">
      <c r="A117" s="117" t="e">
        <f>VLOOKUP(G117,'% การหักค่าขนส่ง'!A:I,9,0)</f>
        <v>#N/A</v>
      </c>
      <c r="B117" s="138" t="e">
        <f t="shared" si="6"/>
        <v>#N/A</v>
      </c>
      <c r="C117" s="138">
        <f t="shared" si="7"/>
        <v>3685.34</v>
      </c>
      <c r="D117" s="138">
        <f t="shared" si="8"/>
        <v>15</v>
      </c>
      <c r="E117" s="138">
        <f t="shared" si="9"/>
        <v>0</v>
      </c>
      <c r="F117" s="127" t="s">
        <v>72</v>
      </c>
      <c r="G117" s="128" t="s">
        <v>73</v>
      </c>
      <c r="H117" s="129">
        <v>42844</v>
      </c>
      <c r="I117" s="130">
        <v>50753.01</v>
      </c>
      <c r="J117" s="131">
        <v>44020</v>
      </c>
      <c r="K117" s="131">
        <v>5528.01</v>
      </c>
      <c r="L117" s="131">
        <v>50</v>
      </c>
      <c r="M117" s="131">
        <v>5400</v>
      </c>
      <c r="N117" s="131">
        <v>7386.17</v>
      </c>
      <c r="O117" s="132">
        <v>0</v>
      </c>
      <c r="P117" s="132">
        <v>0</v>
      </c>
      <c r="Q117" s="132">
        <v>0</v>
      </c>
      <c r="R117" s="132">
        <v>0</v>
      </c>
      <c r="S117" s="132">
        <v>0</v>
      </c>
      <c r="T117" s="133">
        <v>0</v>
      </c>
      <c r="U117" s="121">
        <f t="shared" si="10"/>
        <v>5400</v>
      </c>
      <c r="V117" s="121">
        <f t="shared" si="11"/>
        <v>7386.17</v>
      </c>
      <c r="W117" s="134">
        <v>599</v>
      </c>
      <c r="X117" s="135">
        <v>42845</v>
      </c>
    </row>
    <row r="118" spans="1:24" x14ac:dyDescent="0.2">
      <c r="A118" s="117" t="e">
        <f>VLOOKUP(G118,'% การหักค่าขนส่ง'!A:I,9,0)</f>
        <v>#N/A</v>
      </c>
      <c r="B118" s="138" t="e">
        <f t="shared" si="6"/>
        <v>#N/A</v>
      </c>
      <c r="C118" s="138">
        <f t="shared" si="7"/>
        <v>4690.5</v>
      </c>
      <c r="D118" s="138">
        <f t="shared" si="8"/>
        <v>30</v>
      </c>
      <c r="E118" s="138">
        <f t="shared" si="9"/>
        <v>0</v>
      </c>
      <c r="F118" s="127" t="s">
        <v>72</v>
      </c>
      <c r="G118" s="128" t="s">
        <v>73</v>
      </c>
      <c r="H118" s="129">
        <v>42845</v>
      </c>
      <c r="I118" s="130">
        <v>51885.75</v>
      </c>
      <c r="J118" s="131">
        <v>43010</v>
      </c>
      <c r="K118" s="131">
        <v>7035.75</v>
      </c>
      <c r="L118" s="131">
        <v>100</v>
      </c>
      <c r="M118" s="131">
        <v>5400</v>
      </c>
      <c r="N118" s="131">
        <v>8278.0499999999993</v>
      </c>
      <c r="O118" s="132">
        <v>0</v>
      </c>
      <c r="P118" s="132">
        <v>0</v>
      </c>
      <c r="Q118" s="132">
        <v>0</v>
      </c>
      <c r="R118" s="132">
        <v>0</v>
      </c>
      <c r="S118" s="132">
        <v>0</v>
      </c>
      <c r="T118" s="133">
        <v>0</v>
      </c>
      <c r="U118" s="121">
        <f t="shared" si="10"/>
        <v>5400</v>
      </c>
      <c r="V118" s="121">
        <f t="shared" si="11"/>
        <v>8278.0499999999993</v>
      </c>
      <c r="W118" s="134">
        <v>569</v>
      </c>
      <c r="X118" s="135">
        <v>42846</v>
      </c>
    </row>
    <row r="119" spans="1:24" x14ac:dyDescent="0.2">
      <c r="A119" s="117" t="e">
        <f>VLOOKUP(G119,'% การหักค่าขนส่ง'!A:I,9,0)</f>
        <v>#N/A</v>
      </c>
      <c r="B119" s="138" t="e">
        <f t="shared" si="6"/>
        <v>#N/A</v>
      </c>
      <c r="C119" s="138">
        <f t="shared" si="7"/>
        <v>5872</v>
      </c>
      <c r="D119" s="138">
        <f t="shared" si="8"/>
        <v>57</v>
      </c>
      <c r="E119" s="138">
        <f t="shared" si="9"/>
        <v>0</v>
      </c>
      <c r="F119" s="127" t="s">
        <v>72</v>
      </c>
      <c r="G119" s="128" t="s">
        <v>73</v>
      </c>
      <c r="H119" s="129">
        <v>42846</v>
      </c>
      <c r="I119" s="130">
        <v>49313</v>
      </c>
      <c r="J119" s="131">
        <v>39200</v>
      </c>
      <c r="K119" s="131">
        <v>8808</v>
      </c>
      <c r="L119" s="131">
        <v>190</v>
      </c>
      <c r="M119" s="131">
        <v>8800</v>
      </c>
      <c r="N119" s="131">
        <v>9538.9</v>
      </c>
      <c r="O119" s="132">
        <v>0</v>
      </c>
      <c r="P119" s="132">
        <v>0</v>
      </c>
      <c r="Q119" s="132">
        <v>0</v>
      </c>
      <c r="R119" s="132">
        <v>0</v>
      </c>
      <c r="S119" s="132">
        <v>0</v>
      </c>
      <c r="T119" s="133">
        <v>0</v>
      </c>
      <c r="U119" s="121">
        <f t="shared" si="10"/>
        <v>8800</v>
      </c>
      <c r="V119" s="121">
        <f t="shared" si="11"/>
        <v>9538.9</v>
      </c>
      <c r="W119" s="134">
        <v>573</v>
      </c>
      <c r="X119" s="135">
        <v>42849</v>
      </c>
    </row>
    <row r="120" spans="1:24" x14ac:dyDescent="0.2">
      <c r="A120" s="117" t="e">
        <f>VLOOKUP(G120,'% การหักค่าขนส่ง'!A:I,9,0)</f>
        <v>#N/A</v>
      </c>
      <c r="B120" s="138" t="e">
        <f t="shared" si="6"/>
        <v>#N/A</v>
      </c>
      <c r="C120" s="138">
        <f t="shared" si="7"/>
        <v>2998.7999999999997</v>
      </c>
      <c r="D120" s="138">
        <f t="shared" si="8"/>
        <v>0</v>
      </c>
      <c r="E120" s="138">
        <f t="shared" si="9"/>
        <v>0</v>
      </c>
      <c r="F120" s="127" t="s">
        <v>72</v>
      </c>
      <c r="G120" s="128" t="s">
        <v>73</v>
      </c>
      <c r="H120" s="129">
        <v>42847</v>
      </c>
      <c r="I120" s="130">
        <v>18883.2</v>
      </c>
      <c r="J120" s="131">
        <v>13870</v>
      </c>
      <c r="K120" s="131">
        <v>4498.2</v>
      </c>
      <c r="L120" s="131">
        <v>0</v>
      </c>
      <c r="M120" s="131">
        <v>100</v>
      </c>
      <c r="N120" s="131">
        <v>644.6</v>
      </c>
      <c r="O120" s="132">
        <v>0</v>
      </c>
      <c r="P120" s="132">
        <v>0</v>
      </c>
      <c r="Q120" s="132">
        <v>0</v>
      </c>
      <c r="R120" s="132">
        <v>0</v>
      </c>
      <c r="S120" s="132">
        <v>0</v>
      </c>
      <c r="T120" s="133">
        <v>0</v>
      </c>
      <c r="U120" s="121">
        <f t="shared" si="10"/>
        <v>100</v>
      </c>
      <c r="V120" s="121">
        <f t="shared" si="11"/>
        <v>644.6</v>
      </c>
      <c r="W120" s="134">
        <v>200</v>
      </c>
      <c r="X120" s="135">
        <v>42849</v>
      </c>
    </row>
    <row r="121" spans="1:24" x14ac:dyDescent="0.2">
      <c r="A121" s="117" t="e">
        <f>VLOOKUP(G121,'% การหักค่าขนส่ง'!A:I,9,0)</f>
        <v>#N/A</v>
      </c>
      <c r="B121" s="138" t="e">
        <f t="shared" si="6"/>
        <v>#N/A</v>
      </c>
      <c r="C121" s="138">
        <f t="shared" si="7"/>
        <v>6750.82</v>
      </c>
      <c r="D121" s="138">
        <f t="shared" si="8"/>
        <v>90</v>
      </c>
      <c r="E121" s="138">
        <f t="shared" si="9"/>
        <v>0</v>
      </c>
      <c r="F121" s="127" t="s">
        <v>72</v>
      </c>
      <c r="G121" s="128" t="s">
        <v>73</v>
      </c>
      <c r="H121" s="129">
        <v>42849</v>
      </c>
      <c r="I121" s="130">
        <v>63501.23</v>
      </c>
      <c r="J121" s="131">
        <v>51540</v>
      </c>
      <c r="K121" s="131">
        <v>10126.23</v>
      </c>
      <c r="L121" s="131">
        <v>300</v>
      </c>
      <c r="M121" s="131">
        <v>4600</v>
      </c>
      <c r="N121" s="131">
        <v>7591.14</v>
      </c>
      <c r="O121" s="132">
        <v>0</v>
      </c>
      <c r="P121" s="132">
        <v>0</v>
      </c>
      <c r="Q121" s="132">
        <v>0</v>
      </c>
      <c r="R121" s="132">
        <v>0</v>
      </c>
      <c r="S121" s="132">
        <v>0</v>
      </c>
      <c r="T121" s="133">
        <v>0</v>
      </c>
      <c r="U121" s="121">
        <f t="shared" si="10"/>
        <v>4600</v>
      </c>
      <c r="V121" s="121">
        <f t="shared" si="11"/>
        <v>7591.14</v>
      </c>
      <c r="W121" s="134">
        <v>735</v>
      </c>
      <c r="X121" s="135">
        <v>42850</v>
      </c>
    </row>
    <row r="122" spans="1:24" x14ac:dyDescent="0.2">
      <c r="A122" s="117" t="e">
        <f>VLOOKUP(G122,'% การหักค่าขนส่ง'!A:I,9,0)</f>
        <v>#N/A</v>
      </c>
      <c r="B122" s="138" t="e">
        <f t="shared" si="6"/>
        <v>#N/A</v>
      </c>
      <c r="C122" s="138">
        <f t="shared" si="7"/>
        <v>2633.5</v>
      </c>
      <c r="D122" s="138">
        <f t="shared" si="8"/>
        <v>114</v>
      </c>
      <c r="E122" s="138">
        <f t="shared" si="9"/>
        <v>0</v>
      </c>
      <c r="F122" s="127" t="s">
        <v>72</v>
      </c>
      <c r="G122" s="128" t="s">
        <v>73</v>
      </c>
      <c r="H122" s="129">
        <v>42850</v>
      </c>
      <c r="I122" s="130">
        <v>41930.25</v>
      </c>
      <c r="J122" s="131">
        <v>36545</v>
      </c>
      <c r="K122" s="131">
        <v>3950.25</v>
      </c>
      <c r="L122" s="131">
        <v>380</v>
      </c>
      <c r="M122" s="131">
        <v>1300</v>
      </c>
      <c r="N122" s="131">
        <v>5637.7</v>
      </c>
      <c r="O122" s="132">
        <v>0</v>
      </c>
      <c r="P122" s="132">
        <v>0</v>
      </c>
      <c r="Q122" s="132">
        <v>0</v>
      </c>
      <c r="R122" s="132">
        <v>0</v>
      </c>
      <c r="S122" s="132">
        <v>0</v>
      </c>
      <c r="T122" s="133">
        <v>0</v>
      </c>
      <c r="U122" s="121">
        <f t="shared" si="10"/>
        <v>1300</v>
      </c>
      <c r="V122" s="121">
        <f t="shared" si="11"/>
        <v>5637.7</v>
      </c>
      <c r="W122" s="134">
        <v>524</v>
      </c>
      <c r="X122" s="135">
        <v>42851</v>
      </c>
    </row>
    <row r="123" spans="1:24" x14ac:dyDescent="0.2">
      <c r="A123" s="117" t="e">
        <f>VLOOKUP(G123,'% การหักค่าขนส่ง'!A:I,9,0)</f>
        <v>#N/A</v>
      </c>
      <c r="B123" s="138" t="e">
        <f t="shared" si="6"/>
        <v>#N/A</v>
      </c>
      <c r="C123" s="138">
        <f t="shared" si="7"/>
        <v>3964.3799999999997</v>
      </c>
      <c r="D123" s="138">
        <f t="shared" si="8"/>
        <v>30</v>
      </c>
      <c r="E123" s="138">
        <f t="shared" si="9"/>
        <v>0</v>
      </c>
      <c r="F123" s="127" t="s">
        <v>72</v>
      </c>
      <c r="G123" s="128" t="s">
        <v>73</v>
      </c>
      <c r="H123" s="129">
        <v>42851</v>
      </c>
      <c r="I123" s="130">
        <v>49681.57</v>
      </c>
      <c r="J123" s="131">
        <v>42310</v>
      </c>
      <c r="K123" s="131">
        <v>5946.57</v>
      </c>
      <c r="L123" s="131">
        <v>100</v>
      </c>
      <c r="M123" s="131">
        <v>14300</v>
      </c>
      <c r="N123" s="131">
        <v>6801.17</v>
      </c>
      <c r="O123" s="132">
        <v>0</v>
      </c>
      <c r="P123" s="132">
        <v>0</v>
      </c>
      <c r="Q123" s="132">
        <v>0</v>
      </c>
      <c r="R123" s="132">
        <v>0</v>
      </c>
      <c r="S123" s="132">
        <v>0</v>
      </c>
      <c r="T123" s="133">
        <v>0</v>
      </c>
      <c r="U123" s="121">
        <f t="shared" si="10"/>
        <v>14300</v>
      </c>
      <c r="V123" s="121">
        <f t="shared" si="11"/>
        <v>6801.17</v>
      </c>
      <c r="W123" s="134">
        <v>583</v>
      </c>
      <c r="X123" s="135">
        <v>42852</v>
      </c>
    </row>
    <row r="124" spans="1:24" x14ac:dyDescent="0.2">
      <c r="A124" s="117" t="e">
        <f>VLOOKUP(G124,'% การหักค่าขนส่ง'!A:I,9,0)</f>
        <v>#N/A</v>
      </c>
      <c r="B124" s="138" t="e">
        <f t="shared" si="6"/>
        <v>#N/A</v>
      </c>
      <c r="C124" s="138">
        <f t="shared" si="7"/>
        <v>3757.2000000000003</v>
      </c>
      <c r="D124" s="138">
        <f t="shared" si="8"/>
        <v>129</v>
      </c>
      <c r="E124" s="138">
        <f t="shared" si="9"/>
        <v>0</v>
      </c>
      <c r="F124" s="127" t="s">
        <v>72</v>
      </c>
      <c r="G124" s="128" t="s">
        <v>73</v>
      </c>
      <c r="H124" s="129">
        <v>42852</v>
      </c>
      <c r="I124" s="130">
        <v>48835.8</v>
      </c>
      <c r="J124" s="131">
        <v>41515</v>
      </c>
      <c r="K124" s="131">
        <v>5635.8</v>
      </c>
      <c r="L124" s="131">
        <v>430</v>
      </c>
      <c r="M124" s="131">
        <v>4400</v>
      </c>
      <c r="N124" s="131">
        <v>10590.5</v>
      </c>
      <c r="O124" s="132">
        <v>0</v>
      </c>
      <c r="P124" s="132">
        <v>0</v>
      </c>
      <c r="Q124" s="132">
        <v>0</v>
      </c>
      <c r="R124" s="132">
        <v>0</v>
      </c>
      <c r="S124" s="132">
        <v>0</v>
      </c>
      <c r="T124" s="133">
        <v>0</v>
      </c>
      <c r="U124" s="121">
        <f t="shared" si="10"/>
        <v>4400</v>
      </c>
      <c r="V124" s="121">
        <f t="shared" si="11"/>
        <v>10590.5</v>
      </c>
      <c r="W124" s="134">
        <v>582</v>
      </c>
      <c r="X124" s="135">
        <v>42853</v>
      </c>
    </row>
    <row r="125" spans="1:24" x14ac:dyDescent="0.2">
      <c r="A125" s="117" t="e">
        <f>VLOOKUP(G125,'% การหักค่าขนส่ง'!A:I,9,0)</f>
        <v>#N/A</v>
      </c>
      <c r="B125" s="138" t="e">
        <f t="shared" si="6"/>
        <v>#N/A</v>
      </c>
      <c r="C125" s="138">
        <f t="shared" si="7"/>
        <v>4957.2</v>
      </c>
      <c r="D125" s="138">
        <f t="shared" si="8"/>
        <v>108</v>
      </c>
      <c r="E125" s="138">
        <f t="shared" si="9"/>
        <v>0</v>
      </c>
      <c r="F125" s="127" t="s">
        <v>72</v>
      </c>
      <c r="G125" s="128" t="s">
        <v>73</v>
      </c>
      <c r="H125" s="129">
        <v>42853</v>
      </c>
      <c r="I125" s="130">
        <v>51035.8</v>
      </c>
      <c r="J125" s="131">
        <v>41685</v>
      </c>
      <c r="K125" s="131">
        <v>7435.8</v>
      </c>
      <c r="L125" s="131">
        <v>360</v>
      </c>
      <c r="M125" s="131">
        <v>500</v>
      </c>
      <c r="N125" s="131">
        <v>5046.3999999999996</v>
      </c>
      <c r="O125" s="132">
        <v>0</v>
      </c>
      <c r="P125" s="132">
        <v>0</v>
      </c>
      <c r="Q125" s="132">
        <v>0</v>
      </c>
      <c r="R125" s="132">
        <v>0</v>
      </c>
      <c r="S125" s="132">
        <v>0</v>
      </c>
      <c r="T125" s="133">
        <v>0</v>
      </c>
      <c r="U125" s="121">
        <f t="shared" si="10"/>
        <v>500</v>
      </c>
      <c r="V125" s="121">
        <f t="shared" si="11"/>
        <v>5046.3999999999996</v>
      </c>
      <c r="W125" s="134">
        <v>665</v>
      </c>
      <c r="X125" s="135">
        <v>42857</v>
      </c>
    </row>
    <row r="126" spans="1:24" x14ac:dyDescent="0.2">
      <c r="A126" s="117" t="e">
        <f>VLOOKUP(G126,'% การหักค่าขนส่ง'!A:I,9,0)</f>
        <v>#N/A</v>
      </c>
      <c r="B126" s="138" t="e">
        <f t="shared" si="6"/>
        <v>#N/A</v>
      </c>
      <c r="C126" s="138">
        <f t="shared" si="7"/>
        <v>2842.1800000000003</v>
      </c>
      <c r="D126" s="138">
        <f t="shared" si="8"/>
        <v>0</v>
      </c>
      <c r="E126" s="138">
        <f t="shared" si="9"/>
        <v>0</v>
      </c>
      <c r="F126" s="127" t="s">
        <v>72</v>
      </c>
      <c r="G126" s="128" t="s">
        <v>73</v>
      </c>
      <c r="H126" s="129">
        <v>42854</v>
      </c>
      <c r="I126" s="130">
        <v>23323.27</v>
      </c>
      <c r="J126" s="131">
        <v>18240</v>
      </c>
      <c r="K126" s="131">
        <v>4263.2700000000004</v>
      </c>
      <c r="L126" s="131">
        <v>0</v>
      </c>
      <c r="M126" s="131">
        <v>100</v>
      </c>
      <c r="N126" s="131">
        <v>1988</v>
      </c>
      <c r="O126" s="132">
        <v>0</v>
      </c>
      <c r="P126" s="132">
        <v>0</v>
      </c>
      <c r="Q126" s="132">
        <v>0</v>
      </c>
      <c r="R126" s="132">
        <v>0</v>
      </c>
      <c r="S126" s="132">
        <v>0</v>
      </c>
      <c r="T126" s="133">
        <v>0</v>
      </c>
      <c r="U126" s="121">
        <f t="shared" si="10"/>
        <v>100</v>
      </c>
      <c r="V126" s="121">
        <f t="shared" si="11"/>
        <v>1988</v>
      </c>
      <c r="W126" s="134">
        <v>230</v>
      </c>
      <c r="X126" s="135">
        <v>42857</v>
      </c>
    </row>
    <row r="127" spans="1:24" x14ac:dyDescent="0.2">
      <c r="A127" s="117" t="e">
        <f>VLOOKUP(G127,'% การหักค่าขนส่ง'!A:I,9,0)</f>
        <v>#N/A</v>
      </c>
      <c r="B127" s="138" t="e">
        <f t="shared" si="6"/>
        <v>#N/A</v>
      </c>
      <c r="C127" s="138">
        <f t="shared" si="7"/>
        <v>3198.56</v>
      </c>
      <c r="D127" s="138">
        <f t="shared" si="8"/>
        <v>0</v>
      </c>
      <c r="E127" s="138">
        <f t="shared" si="9"/>
        <v>0</v>
      </c>
      <c r="F127" s="127" t="s">
        <v>69</v>
      </c>
      <c r="G127" s="128" t="s">
        <v>70</v>
      </c>
      <c r="H127" s="129">
        <v>42826</v>
      </c>
      <c r="I127" s="130">
        <v>53047.839999999997</v>
      </c>
      <c r="J127" s="131">
        <v>46800</v>
      </c>
      <c r="K127" s="131">
        <v>4797.84</v>
      </c>
      <c r="L127" s="131">
        <v>0</v>
      </c>
      <c r="M127" s="131">
        <v>2000</v>
      </c>
      <c r="N127" s="131">
        <v>2740.2</v>
      </c>
      <c r="O127" s="132">
        <v>0</v>
      </c>
      <c r="P127" s="132">
        <v>0</v>
      </c>
      <c r="Q127" s="132">
        <v>0</v>
      </c>
      <c r="R127" s="132">
        <v>0</v>
      </c>
      <c r="S127" s="132">
        <v>0</v>
      </c>
      <c r="T127" s="133">
        <v>0</v>
      </c>
      <c r="U127" s="121">
        <f t="shared" si="10"/>
        <v>2000</v>
      </c>
      <c r="V127" s="121">
        <f t="shared" si="11"/>
        <v>2740.2</v>
      </c>
      <c r="W127" s="134">
        <v>565</v>
      </c>
      <c r="X127" s="135">
        <v>42828</v>
      </c>
    </row>
    <row r="128" spans="1:24" x14ac:dyDescent="0.2">
      <c r="A128" s="117" t="e">
        <f>VLOOKUP(G128,'% การหักค่าขนส่ง'!A:I,9,0)</f>
        <v>#N/A</v>
      </c>
      <c r="B128" s="138" t="e">
        <f t="shared" si="6"/>
        <v>#N/A</v>
      </c>
      <c r="C128" s="138">
        <f t="shared" si="7"/>
        <v>3451.78</v>
      </c>
      <c r="D128" s="138">
        <f t="shared" si="8"/>
        <v>0</v>
      </c>
      <c r="E128" s="138">
        <f t="shared" si="9"/>
        <v>0</v>
      </c>
      <c r="F128" s="127" t="s">
        <v>69</v>
      </c>
      <c r="G128" s="128" t="s">
        <v>70</v>
      </c>
      <c r="H128" s="129">
        <v>42827</v>
      </c>
      <c r="I128" s="130">
        <v>41127.67</v>
      </c>
      <c r="J128" s="131">
        <v>34505</v>
      </c>
      <c r="K128" s="131">
        <v>5177.67</v>
      </c>
      <c r="L128" s="131">
        <v>0</v>
      </c>
      <c r="M128" s="131">
        <v>1000</v>
      </c>
      <c r="N128" s="131">
        <v>2135.4</v>
      </c>
      <c r="O128" s="132">
        <v>0</v>
      </c>
      <c r="P128" s="132">
        <v>0</v>
      </c>
      <c r="Q128" s="132">
        <v>0</v>
      </c>
      <c r="R128" s="132">
        <v>0</v>
      </c>
      <c r="S128" s="132">
        <v>0</v>
      </c>
      <c r="T128" s="133">
        <v>0</v>
      </c>
      <c r="U128" s="121">
        <f t="shared" si="10"/>
        <v>1000</v>
      </c>
      <c r="V128" s="121">
        <f t="shared" si="11"/>
        <v>2135.4</v>
      </c>
      <c r="W128" s="134">
        <v>449</v>
      </c>
      <c r="X128" s="135">
        <v>42828</v>
      </c>
    </row>
    <row r="129" spans="1:24" x14ac:dyDescent="0.2">
      <c r="A129" s="117" t="e">
        <f>VLOOKUP(G129,'% การหักค่าขนส่ง'!A:I,9,0)</f>
        <v>#N/A</v>
      </c>
      <c r="B129" s="138" t="e">
        <f t="shared" si="6"/>
        <v>#N/A</v>
      </c>
      <c r="C129" s="138">
        <f t="shared" si="7"/>
        <v>8143.72</v>
      </c>
      <c r="D129" s="138">
        <f t="shared" si="8"/>
        <v>0</v>
      </c>
      <c r="E129" s="138">
        <f t="shared" si="9"/>
        <v>0</v>
      </c>
      <c r="F129" s="127" t="s">
        <v>69</v>
      </c>
      <c r="G129" s="128" t="s">
        <v>70</v>
      </c>
      <c r="H129" s="129">
        <v>42828</v>
      </c>
      <c r="I129" s="130">
        <v>104700.58</v>
      </c>
      <c r="J129" s="131">
        <v>90075</v>
      </c>
      <c r="K129" s="131">
        <v>12215.58</v>
      </c>
      <c r="L129" s="131">
        <v>0</v>
      </c>
      <c r="M129" s="131">
        <v>3100</v>
      </c>
      <c r="N129" s="131">
        <v>15653.4</v>
      </c>
      <c r="O129" s="132">
        <v>0</v>
      </c>
      <c r="P129" s="132">
        <v>0</v>
      </c>
      <c r="Q129" s="132">
        <v>0</v>
      </c>
      <c r="R129" s="132">
        <v>0</v>
      </c>
      <c r="S129" s="132">
        <v>0</v>
      </c>
      <c r="T129" s="133">
        <v>0</v>
      </c>
      <c r="U129" s="121">
        <f t="shared" si="10"/>
        <v>3100</v>
      </c>
      <c r="V129" s="121">
        <f t="shared" si="11"/>
        <v>15653.4</v>
      </c>
      <c r="W129" s="134">
        <v>1117</v>
      </c>
      <c r="X129" s="135">
        <v>42829</v>
      </c>
    </row>
    <row r="130" spans="1:24" x14ac:dyDescent="0.2">
      <c r="A130" s="117" t="e">
        <f>VLOOKUP(G130,'% การหักค่าขนส่ง'!A:I,9,0)</f>
        <v>#N/A</v>
      </c>
      <c r="B130" s="138" t="e">
        <f t="shared" si="6"/>
        <v>#N/A</v>
      </c>
      <c r="C130" s="138">
        <f t="shared" si="7"/>
        <v>4789.3599999999997</v>
      </c>
      <c r="D130" s="138">
        <f t="shared" si="8"/>
        <v>6</v>
      </c>
      <c r="E130" s="138">
        <f t="shared" si="9"/>
        <v>0</v>
      </c>
      <c r="F130" s="127" t="s">
        <v>69</v>
      </c>
      <c r="G130" s="128" t="s">
        <v>70</v>
      </c>
      <c r="H130" s="129">
        <v>42829</v>
      </c>
      <c r="I130" s="130">
        <v>77159.039999999994</v>
      </c>
      <c r="J130" s="131">
        <v>68465</v>
      </c>
      <c r="K130" s="131">
        <v>7184.04</v>
      </c>
      <c r="L130" s="131">
        <v>20</v>
      </c>
      <c r="M130" s="131">
        <v>1200</v>
      </c>
      <c r="N130" s="131">
        <v>11965</v>
      </c>
      <c r="O130" s="132">
        <v>0</v>
      </c>
      <c r="P130" s="132">
        <v>0</v>
      </c>
      <c r="Q130" s="132">
        <v>0</v>
      </c>
      <c r="R130" s="132">
        <v>0</v>
      </c>
      <c r="S130" s="132">
        <v>0</v>
      </c>
      <c r="T130" s="133">
        <v>0</v>
      </c>
      <c r="U130" s="121">
        <f t="shared" si="10"/>
        <v>1200</v>
      </c>
      <c r="V130" s="121">
        <f t="shared" si="11"/>
        <v>11965</v>
      </c>
      <c r="W130" s="134">
        <v>868</v>
      </c>
      <c r="X130" s="135">
        <v>42830</v>
      </c>
    </row>
    <row r="131" spans="1:24" x14ac:dyDescent="0.2">
      <c r="A131" s="117" t="e">
        <f>VLOOKUP(G131,'% การหักค่าขนส่ง'!A:I,9,0)</f>
        <v>#N/A</v>
      </c>
      <c r="B131" s="138" t="e">
        <f t="shared" ref="B131:B194" si="12">J131*A131</f>
        <v>#N/A</v>
      </c>
      <c r="C131" s="138">
        <f t="shared" ref="C131:C194" si="13">K131*2/3</f>
        <v>6087.82</v>
      </c>
      <c r="D131" s="138">
        <f t="shared" ref="D131:D194" si="14">L131*3/10</f>
        <v>0</v>
      </c>
      <c r="E131" s="138">
        <f t="shared" ref="E131:E194" si="15">SUM(O131:Q131)*0.3</f>
        <v>0</v>
      </c>
      <c r="F131" s="127" t="s">
        <v>69</v>
      </c>
      <c r="G131" s="128" t="s">
        <v>70</v>
      </c>
      <c r="H131" s="129">
        <v>42830</v>
      </c>
      <c r="I131" s="130">
        <v>82586.73</v>
      </c>
      <c r="J131" s="131">
        <v>71015</v>
      </c>
      <c r="K131" s="131">
        <v>9131.73</v>
      </c>
      <c r="L131" s="131">
        <v>0</v>
      </c>
      <c r="M131" s="131">
        <v>1900</v>
      </c>
      <c r="N131" s="131">
        <v>12367</v>
      </c>
      <c r="O131" s="132">
        <v>0</v>
      </c>
      <c r="P131" s="132">
        <v>0</v>
      </c>
      <c r="Q131" s="132">
        <v>0</v>
      </c>
      <c r="R131" s="132">
        <v>0</v>
      </c>
      <c r="S131" s="132">
        <v>0</v>
      </c>
      <c r="T131" s="133">
        <v>0</v>
      </c>
      <c r="U131" s="121">
        <f t="shared" ref="U131:U194" si="16">M131+S131+T131</f>
        <v>1900</v>
      </c>
      <c r="V131" s="121">
        <f t="shared" ref="V131:V194" si="17">N131+R131</f>
        <v>12367</v>
      </c>
      <c r="W131" s="134">
        <v>986</v>
      </c>
      <c r="X131" s="135">
        <v>42832</v>
      </c>
    </row>
    <row r="132" spans="1:24" x14ac:dyDescent="0.2">
      <c r="A132" s="117" t="e">
        <f>VLOOKUP(G132,'% การหักค่าขนส่ง'!A:I,9,0)</f>
        <v>#N/A</v>
      </c>
      <c r="B132" s="138" t="e">
        <f t="shared" si="12"/>
        <v>#N/A</v>
      </c>
      <c r="C132" s="138">
        <f t="shared" si="13"/>
        <v>7659.22</v>
      </c>
      <c r="D132" s="138">
        <f t="shared" si="14"/>
        <v>0</v>
      </c>
      <c r="E132" s="138">
        <f t="shared" si="15"/>
        <v>0</v>
      </c>
      <c r="F132" s="127" t="s">
        <v>69</v>
      </c>
      <c r="G132" s="128" t="s">
        <v>70</v>
      </c>
      <c r="H132" s="129">
        <v>42832</v>
      </c>
      <c r="I132" s="130">
        <v>116288.83</v>
      </c>
      <c r="J132" s="131">
        <v>100940</v>
      </c>
      <c r="K132" s="131">
        <v>11488.83</v>
      </c>
      <c r="L132" s="131">
        <v>0</v>
      </c>
      <c r="M132" s="131">
        <v>5100</v>
      </c>
      <c r="N132" s="131">
        <v>16505.3</v>
      </c>
      <c r="O132" s="132">
        <v>0</v>
      </c>
      <c r="P132" s="132">
        <v>0</v>
      </c>
      <c r="Q132" s="132">
        <v>0</v>
      </c>
      <c r="R132" s="132">
        <v>0</v>
      </c>
      <c r="S132" s="132">
        <v>0</v>
      </c>
      <c r="T132" s="133">
        <v>0</v>
      </c>
      <c r="U132" s="121">
        <f t="shared" si="16"/>
        <v>5100</v>
      </c>
      <c r="V132" s="121">
        <f t="shared" si="17"/>
        <v>16505.3</v>
      </c>
      <c r="W132" s="134">
        <v>1347</v>
      </c>
      <c r="X132" s="135">
        <v>42833</v>
      </c>
    </row>
    <row r="133" spans="1:24" x14ac:dyDescent="0.2">
      <c r="A133" s="117" t="e">
        <f>VLOOKUP(G133,'% การหักค่าขนส่ง'!A:I,9,0)</f>
        <v>#N/A</v>
      </c>
      <c r="B133" s="138" t="e">
        <f t="shared" si="12"/>
        <v>#N/A</v>
      </c>
      <c r="C133" s="138">
        <f t="shared" si="13"/>
        <v>1861.76</v>
      </c>
      <c r="D133" s="138">
        <f t="shared" si="14"/>
        <v>0</v>
      </c>
      <c r="E133" s="138">
        <f t="shared" si="15"/>
        <v>0</v>
      </c>
      <c r="F133" s="127" t="s">
        <v>69</v>
      </c>
      <c r="G133" s="128" t="s">
        <v>70</v>
      </c>
      <c r="H133" s="129">
        <v>42833</v>
      </c>
      <c r="I133" s="130">
        <v>67847.64</v>
      </c>
      <c r="J133" s="131">
        <v>62535</v>
      </c>
      <c r="K133" s="131">
        <v>2792.64</v>
      </c>
      <c r="L133" s="131">
        <v>0</v>
      </c>
      <c r="M133" s="131">
        <v>1200</v>
      </c>
      <c r="N133" s="131">
        <v>4931.8</v>
      </c>
      <c r="O133" s="132">
        <v>0</v>
      </c>
      <c r="P133" s="132">
        <v>0</v>
      </c>
      <c r="Q133" s="132">
        <v>0</v>
      </c>
      <c r="R133" s="132">
        <v>0</v>
      </c>
      <c r="S133" s="132">
        <v>0</v>
      </c>
      <c r="T133" s="133">
        <v>0</v>
      </c>
      <c r="U133" s="121">
        <f t="shared" si="16"/>
        <v>1200</v>
      </c>
      <c r="V133" s="121">
        <f t="shared" si="17"/>
        <v>4931.8</v>
      </c>
      <c r="W133" s="134">
        <v>763</v>
      </c>
      <c r="X133" s="135">
        <v>42835</v>
      </c>
    </row>
    <row r="134" spans="1:24" x14ac:dyDescent="0.2">
      <c r="A134" s="117" t="e">
        <f>VLOOKUP(G134,'% การหักค่าขนส่ง'!A:I,9,0)</f>
        <v>#N/A</v>
      </c>
      <c r="B134" s="138" t="e">
        <f t="shared" si="12"/>
        <v>#N/A</v>
      </c>
      <c r="C134" s="138">
        <f t="shared" si="13"/>
        <v>574.19999999999993</v>
      </c>
      <c r="D134" s="138">
        <f t="shared" si="14"/>
        <v>0</v>
      </c>
      <c r="E134" s="138">
        <f t="shared" si="15"/>
        <v>0</v>
      </c>
      <c r="F134" s="127" t="s">
        <v>69</v>
      </c>
      <c r="G134" s="128" t="s">
        <v>70</v>
      </c>
      <c r="H134" s="129">
        <v>42834</v>
      </c>
      <c r="I134" s="130">
        <v>25411.3</v>
      </c>
      <c r="J134" s="131">
        <v>23765</v>
      </c>
      <c r="K134" s="131">
        <v>861.3</v>
      </c>
      <c r="L134" s="131">
        <v>0</v>
      </c>
      <c r="M134" s="131">
        <v>0</v>
      </c>
      <c r="N134" s="131">
        <v>0</v>
      </c>
      <c r="O134" s="132">
        <v>0</v>
      </c>
      <c r="P134" s="132">
        <v>0</v>
      </c>
      <c r="Q134" s="132">
        <v>0</v>
      </c>
      <c r="R134" s="132">
        <v>0</v>
      </c>
      <c r="S134" s="132">
        <v>0</v>
      </c>
      <c r="T134" s="133">
        <v>0</v>
      </c>
      <c r="U134" s="121">
        <f t="shared" si="16"/>
        <v>0</v>
      </c>
      <c r="V134" s="121">
        <f t="shared" si="17"/>
        <v>0</v>
      </c>
      <c r="W134" s="134">
        <v>324</v>
      </c>
      <c r="X134" s="135">
        <v>42835</v>
      </c>
    </row>
    <row r="135" spans="1:24" x14ac:dyDescent="0.2">
      <c r="A135" s="117" t="e">
        <f>VLOOKUP(G135,'% การหักค่าขนส่ง'!A:I,9,0)</f>
        <v>#N/A</v>
      </c>
      <c r="B135" s="138" t="e">
        <f t="shared" si="12"/>
        <v>#N/A</v>
      </c>
      <c r="C135" s="138">
        <f t="shared" si="13"/>
        <v>2079.9</v>
      </c>
      <c r="D135" s="138">
        <f t="shared" si="14"/>
        <v>0</v>
      </c>
      <c r="E135" s="138">
        <f t="shared" si="15"/>
        <v>0</v>
      </c>
      <c r="F135" s="127" t="s">
        <v>69</v>
      </c>
      <c r="G135" s="128" t="s">
        <v>70</v>
      </c>
      <c r="H135" s="129">
        <v>42835</v>
      </c>
      <c r="I135" s="130">
        <v>52544.85</v>
      </c>
      <c r="J135" s="131">
        <v>47690</v>
      </c>
      <c r="K135" s="131">
        <v>3119.85</v>
      </c>
      <c r="L135" s="131">
        <v>0</v>
      </c>
      <c r="M135" s="131">
        <v>2900</v>
      </c>
      <c r="N135" s="131">
        <v>9215</v>
      </c>
      <c r="O135" s="132">
        <v>0</v>
      </c>
      <c r="P135" s="132">
        <v>0</v>
      </c>
      <c r="Q135" s="132">
        <v>0</v>
      </c>
      <c r="R135" s="132">
        <v>0</v>
      </c>
      <c r="S135" s="132">
        <v>0</v>
      </c>
      <c r="T135" s="133">
        <v>0</v>
      </c>
      <c r="U135" s="121">
        <f t="shared" si="16"/>
        <v>2900</v>
      </c>
      <c r="V135" s="121">
        <f t="shared" si="17"/>
        <v>9215</v>
      </c>
      <c r="W135" s="134">
        <v>587</v>
      </c>
      <c r="X135" s="135">
        <v>42836</v>
      </c>
    </row>
    <row r="136" spans="1:24" x14ac:dyDescent="0.2">
      <c r="A136" s="117" t="e">
        <f>VLOOKUP(G136,'% การหักค่าขนส่ง'!A:I,9,0)</f>
        <v>#N/A</v>
      </c>
      <c r="B136" s="138" t="e">
        <f t="shared" si="12"/>
        <v>#N/A</v>
      </c>
      <c r="C136" s="138">
        <f t="shared" si="13"/>
        <v>1351.2</v>
      </c>
      <c r="D136" s="138">
        <f t="shared" si="14"/>
        <v>0</v>
      </c>
      <c r="E136" s="138">
        <f t="shared" si="15"/>
        <v>0</v>
      </c>
      <c r="F136" s="127" t="s">
        <v>69</v>
      </c>
      <c r="G136" s="128" t="s">
        <v>70</v>
      </c>
      <c r="H136" s="129">
        <v>42836</v>
      </c>
      <c r="I136" s="130">
        <v>32001.8</v>
      </c>
      <c r="J136" s="131">
        <v>29185</v>
      </c>
      <c r="K136" s="131">
        <v>2026.8</v>
      </c>
      <c r="L136" s="131">
        <v>0</v>
      </c>
      <c r="M136" s="131">
        <v>700</v>
      </c>
      <c r="N136" s="131">
        <v>1600</v>
      </c>
      <c r="O136" s="132">
        <v>0</v>
      </c>
      <c r="P136" s="132">
        <v>0</v>
      </c>
      <c r="Q136" s="132">
        <v>0</v>
      </c>
      <c r="R136" s="132">
        <v>0</v>
      </c>
      <c r="S136" s="132">
        <v>0</v>
      </c>
      <c r="T136" s="133">
        <v>0</v>
      </c>
      <c r="U136" s="121">
        <f t="shared" si="16"/>
        <v>700</v>
      </c>
      <c r="V136" s="121">
        <f t="shared" si="17"/>
        <v>1600</v>
      </c>
      <c r="W136" s="134">
        <v>354</v>
      </c>
      <c r="X136" s="135">
        <v>42837</v>
      </c>
    </row>
    <row r="137" spans="1:24" x14ac:dyDescent="0.2">
      <c r="A137" s="117" t="e">
        <f>VLOOKUP(G137,'% การหักค่าขนส่ง'!A:I,9,0)</f>
        <v>#N/A</v>
      </c>
      <c r="B137" s="138" t="e">
        <f t="shared" si="12"/>
        <v>#N/A</v>
      </c>
      <c r="C137" s="138">
        <f t="shared" si="13"/>
        <v>135.4</v>
      </c>
      <c r="D137" s="138">
        <f t="shared" si="14"/>
        <v>0</v>
      </c>
      <c r="E137" s="138">
        <f t="shared" si="15"/>
        <v>0</v>
      </c>
      <c r="F137" s="127" t="s">
        <v>69</v>
      </c>
      <c r="G137" s="128" t="s">
        <v>70</v>
      </c>
      <c r="H137" s="129">
        <v>42837</v>
      </c>
      <c r="I137" s="130">
        <v>3848.1</v>
      </c>
      <c r="J137" s="131">
        <v>3525</v>
      </c>
      <c r="K137" s="131">
        <v>203.1</v>
      </c>
      <c r="L137" s="131">
        <v>0</v>
      </c>
      <c r="M137" s="131">
        <v>100</v>
      </c>
      <c r="N137" s="131">
        <v>75</v>
      </c>
      <c r="O137" s="132">
        <v>0</v>
      </c>
      <c r="P137" s="132">
        <v>0</v>
      </c>
      <c r="Q137" s="132">
        <v>0</v>
      </c>
      <c r="R137" s="132">
        <v>0</v>
      </c>
      <c r="S137" s="132">
        <v>0</v>
      </c>
      <c r="T137" s="133">
        <v>0</v>
      </c>
      <c r="U137" s="121">
        <f t="shared" si="16"/>
        <v>100</v>
      </c>
      <c r="V137" s="121">
        <f t="shared" si="17"/>
        <v>75</v>
      </c>
      <c r="W137" s="134">
        <v>30</v>
      </c>
      <c r="X137" s="135">
        <v>42838</v>
      </c>
    </row>
    <row r="138" spans="1:24" x14ac:dyDescent="0.2">
      <c r="A138" s="117" t="e">
        <f>VLOOKUP(G138,'% การหักค่าขนส่ง'!A:I,9,0)</f>
        <v>#N/A</v>
      </c>
      <c r="B138" s="138" t="e">
        <f t="shared" si="12"/>
        <v>#N/A</v>
      </c>
      <c r="C138" s="138">
        <f t="shared" si="13"/>
        <v>11320.1</v>
      </c>
      <c r="D138" s="138">
        <f t="shared" si="14"/>
        <v>0</v>
      </c>
      <c r="E138" s="138">
        <f t="shared" si="15"/>
        <v>0</v>
      </c>
      <c r="F138" s="127" t="s">
        <v>69</v>
      </c>
      <c r="G138" s="128" t="s">
        <v>70</v>
      </c>
      <c r="H138" s="129">
        <v>42842</v>
      </c>
      <c r="I138" s="130">
        <v>91670.15</v>
      </c>
      <c r="J138" s="131">
        <v>72305</v>
      </c>
      <c r="K138" s="131">
        <v>16980.150000000001</v>
      </c>
      <c r="L138" s="131">
        <v>0</v>
      </c>
      <c r="M138" s="131">
        <v>6200</v>
      </c>
      <c r="N138" s="131">
        <v>13952.9</v>
      </c>
      <c r="O138" s="132">
        <v>0</v>
      </c>
      <c r="P138" s="132">
        <v>0</v>
      </c>
      <c r="Q138" s="132">
        <v>0</v>
      </c>
      <c r="R138" s="132">
        <v>0</v>
      </c>
      <c r="S138" s="132">
        <v>0</v>
      </c>
      <c r="T138" s="133">
        <v>0</v>
      </c>
      <c r="U138" s="121">
        <f t="shared" si="16"/>
        <v>6200</v>
      </c>
      <c r="V138" s="121">
        <f t="shared" si="17"/>
        <v>13952.9</v>
      </c>
      <c r="W138" s="134">
        <v>1033</v>
      </c>
      <c r="X138" s="135">
        <v>42843</v>
      </c>
    </row>
    <row r="139" spans="1:24" x14ac:dyDescent="0.2">
      <c r="A139" s="117" t="e">
        <f>VLOOKUP(G139,'% การหักค่าขนส่ง'!A:I,9,0)</f>
        <v>#N/A</v>
      </c>
      <c r="B139" s="138" t="e">
        <f t="shared" si="12"/>
        <v>#N/A</v>
      </c>
      <c r="C139" s="138">
        <f t="shared" si="13"/>
        <v>8294.58</v>
      </c>
      <c r="D139" s="138">
        <f t="shared" si="14"/>
        <v>0</v>
      </c>
      <c r="E139" s="138">
        <f t="shared" si="15"/>
        <v>0</v>
      </c>
      <c r="F139" s="127" t="s">
        <v>69</v>
      </c>
      <c r="G139" s="128" t="s">
        <v>70</v>
      </c>
      <c r="H139" s="129">
        <v>42843</v>
      </c>
      <c r="I139" s="130">
        <v>115311.87</v>
      </c>
      <c r="J139" s="131">
        <v>101025</v>
      </c>
      <c r="K139" s="131">
        <v>12441.87</v>
      </c>
      <c r="L139" s="131">
        <v>0</v>
      </c>
      <c r="M139" s="131">
        <v>1900</v>
      </c>
      <c r="N139" s="131">
        <v>32492.98</v>
      </c>
      <c r="O139" s="132">
        <v>0</v>
      </c>
      <c r="P139" s="132">
        <v>0</v>
      </c>
      <c r="Q139" s="132">
        <v>0</v>
      </c>
      <c r="R139" s="132">
        <v>0</v>
      </c>
      <c r="S139" s="132">
        <v>0</v>
      </c>
      <c r="T139" s="133">
        <v>0</v>
      </c>
      <c r="U139" s="121">
        <f t="shared" si="16"/>
        <v>1900</v>
      </c>
      <c r="V139" s="121">
        <f t="shared" si="17"/>
        <v>32492.98</v>
      </c>
      <c r="W139" s="134">
        <v>1291</v>
      </c>
      <c r="X139" s="135">
        <v>42844</v>
      </c>
    </row>
    <row r="140" spans="1:24" x14ac:dyDescent="0.2">
      <c r="A140" s="117" t="e">
        <f>VLOOKUP(G140,'% การหักค่าขนส่ง'!A:I,9,0)</f>
        <v>#N/A</v>
      </c>
      <c r="B140" s="138" t="e">
        <f t="shared" si="12"/>
        <v>#N/A</v>
      </c>
      <c r="C140" s="138">
        <f t="shared" si="13"/>
        <v>5140</v>
      </c>
      <c r="D140" s="138">
        <f t="shared" si="14"/>
        <v>0</v>
      </c>
      <c r="E140" s="138">
        <f t="shared" si="15"/>
        <v>0</v>
      </c>
      <c r="F140" s="127" t="s">
        <v>69</v>
      </c>
      <c r="G140" s="128" t="s">
        <v>70</v>
      </c>
      <c r="H140" s="129">
        <v>42844</v>
      </c>
      <c r="I140" s="130">
        <v>66605</v>
      </c>
      <c r="J140" s="131">
        <v>57140</v>
      </c>
      <c r="K140" s="131">
        <v>7710</v>
      </c>
      <c r="L140" s="131">
        <v>0</v>
      </c>
      <c r="M140" s="131">
        <v>1100</v>
      </c>
      <c r="N140" s="131">
        <v>4288.3</v>
      </c>
      <c r="O140" s="132">
        <v>0</v>
      </c>
      <c r="P140" s="132">
        <v>0</v>
      </c>
      <c r="Q140" s="132">
        <v>0</v>
      </c>
      <c r="R140" s="132">
        <v>0</v>
      </c>
      <c r="S140" s="132">
        <v>0</v>
      </c>
      <c r="T140" s="133">
        <v>0</v>
      </c>
      <c r="U140" s="121">
        <f t="shared" si="16"/>
        <v>1100</v>
      </c>
      <c r="V140" s="121">
        <f t="shared" si="17"/>
        <v>4288.3</v>
      </c>
      <c r="W140" s="134">
        <v>716</v>
      </c>
      <c r="X140" s="135">
        <v>42845</v>
      </c>
    </row>
    <row r="141" spans="1:24" x14ac:dyDescent="0.2">
      <c r="A141" s="117" t="e">
        <f>VLOOKUP(G141,'% การหักค่าขนส่ง'!A:I,9,0)</f>
        <v>#N/A</v>
      </c>
      <c r="B141" s="138" t="e">
        <f t="shared" si="12"/>
        <v>#N/A</v>
      </c>
      <c r="C141" s="138">
        <f t="shared" si="13"/>
        <v>4453.9399999999996</v>
      </c>
      <c r="D141" s="138">
        <f t="shared" si="14"/>
        <v>0</v>
      </c>
      <c r="E141" s="138">
        <f t="shared" si="15"/>
        <v>0</v>
      </c>
      <c r="F141" s="127" t="s">
        <v>69</v>
      </c>
      <c r="G141" s="128" t="s">
        <v>70</v>
      </c>
      <c r="H141" s="129">
        <v>42845</v>
      </c>
      <c r="I141" s="130">
        <v>73365.91</v>
      </c>
      <c r="J141" s="131">
        <v>64890</v>
      </c>
      <c r="K141" s="131">
        <v>6680.91</v>
      </c>
      <c r="L141" s="131">
        <v>0</v>
      </c>
      <c r="M141" s="131">
        <v>1900</v>
      </c>
      <c r="N141" s="131">
        <v>12872.31</v>
      </c>
      <c r="O141" s="132">
        <v>0</v>
      </c>
      <c r="P141" s="132">
        <v>0</v>
      </c>
      <c r="Q141" s="132">
        <v>0</v>
      </c>
      <c r="R141" s="132">
        <v>0</v>
      </c>
      <c r="S141" s="132">
        <v>0</v>
      </c>
      <c r="T141" s="133">
        <v>0</v>
      </c>
      <c r="U141" s="121">
        <f t="shared" si="16"/>
        <v>1900</v>
      </c>
      <c r="V141" s="121">
        <f t="shared" si="17"/>
        <v>12872.31</v>
      </c>
      <c r="W141" s="134">
        <v>815</v>
      </c>
      <c r="X141" s="135">
        <v>42846</v>
      </c>
    </row>
    <row r="142" spans="1:24" x14ac:dyDescent="0.2">
      <c r="A142" s="117" t="e">
        <f>VLOOKUP(G142,'% การหักค่าขนส่ง'!A:I,9,0)</f>
        <v>#N/A</v>
      </c>
      <c r="B142" s="138" t="e">
        <f t="shared" si="12"/>
        <v>#N/A</v>
      </c>
      <c r="C142" s="138">
        <f t="shared" si="13"/>
        <v>5157.5999999999995</v>
      </c>
      <c r="D142" s="138">
        <f t="shared" si="14"/>
        <v>0</v>
      </c>
      <c r="E142" s="138">
        <f t="shared" si="15"/>
        <v>0</v>
      </c>
      <c r="F142" s="127" t="s">
        <v>69</v>
      </c>
      <c r="G142" s="128" t="s">
        <v>70</v>
      </c>
      <c r="H142" s="129">
        <v>42846</v>
      </c>
      <c r="I142" s="130">
        <v>62836.4</v>
      </c>
      <c r="J142" s="131">
        <v>53570</v>
      </c>
      <c r="K142" s="131">
        <v>7736.4</v>
      </c>
      <c r="L142" s="131">
        <v>0</v>
      </c>
      <c r="M142" s="131">
        <v>700</v>
      </c>
      <c r="N142" s="131">
        <v>8886.4</v>
      </c>
      <c r="O142" s="132">
        <v>0</v>
      </c>
      <c r="P142" s="132">
        <v>0</v>
      </c>
      <c r="Q142" s="132">
        <v>0</v>
      </c>
      <c r="R142" s="132">
        <v>0</v>
      </c>
      <c r="S142" s="132">
        <v>0</v>
      </c>
      <c r="T142" s="133">
        <v>0</v>
      </c>
      <c r="U142" s="121">
        <f t="shared" si="16"/>
        <v>700</v>
      </c>
      <c r="V142" s="121">
        <f t="shared" si="17"/>
        <v>8886.4</v>
      </c>
      <c r="W142" s="134">
        <v>799</v>
      </c>
      <c r="X142" s="135">
        <v>42847</v>
      </c>
    </row>
    <row r="143" spans="1:24" x14ac:dyDescent="0.2">
      <c r="A143" s="117" t="e">
        <f>VLOOKUP(G143,'% การหักค่าขนส่ง'!A:I,9,0)</f>
        <v>#N/A</v>
      </c>
      <c r="B143" s="138" t="e">
        <f t="shared" si="12"/>
        <v>#N/A</v>
      </c>
      <c r="C143" s="138">
        <f t="shared" si="13"/>
        <v>2311.02</v>
      </c>
      <c r="D143" s="138">
        <f t="shared" si="14"/>
        <v>0</v>
      </c>
      <c r="E143" s="138">
        <f t="shared" si="15"/>
        <v>0</v>
      </c>
      <c r="F143" s="127" t="s">
        <v>69</v>
      </c>
      <c r="G143" s="128" t="s">
        <v>70</v>
      </c>
      <c r="H143" s="129">
        <v>42847</v>
      </c>
      <c r="I143" s="130">
        <v>45911.53</v>
      </c>
      <c r="J143" s="131">
        <v>41025</v>
      </c>
      <c r="K143" s="131">
        <v>3466.53</v>
      </c>
      <c r="L143" s="131">
        <v>0</v>
      </c>
      <c r="M143" s="131">
        <v>2200</v>
      </c>
      <c r="N143" s="131">
        <v>8370.73</v>
      </c>
      <c r="O143" s="132">
        <v>0</v>
      </c>
      <c r="P143" s="132">
        <v>0</v>
      </c>
      <c r="Q143" s="132">
        <v>0</v>
      </c>
      <c r="R143" s="132">
        <v>0</v>
      </c>
      <c r="S143" s="132">
        <v>0</v>
      </c>
      <c r="T143" s="133">
        <v>0</v>
      </c>
      <c r="U143" s="121">
        <f t="shared" si="16"/>
        <v>2200</v>
      </c>
      <c r="V143" s="121">
        <f t="shared" si="17"/>
        <v>8370.73</v>
      </c>
      <c r="W143" s="134">
        <v>551</v>
      </c>
      <c r="X143" s="135">
        <v>42849</v>
      </c>
    </row>
    <row r="144" spans="1:24" x14ac:dyDescent="0.2">
      <c r="A144" s="117" t="e">
        <f>VLOOKUP(G144,'% การหักค่าขนส่ง'!A:I,9,0)</f>
        <v>#N/A</v>
      </c>
      <c r="B144" s="138" t="e">
        <f t="shared" si="12"/>
        <v>#N/A</v>
      </c>
      <c r="C144" s="138">
        <f t="shared" si="13"/>
        <v>2389.98</v>
      </c>
      <c r="D144" s="138">
        <f t="shared" si="14"/>
        <v>12</v>
      </c>
      <c r="E144" s="138">
        <f t="shared" si="15"/>
        <v>0</v>
      </c>
      <c r="F144" s="127" t="s">
        <v>69</v>
      </c>
      <c r="G144" s="128" t="s">
        <v>70</v>
      </c>
      <c r="H144" s="129">
        <v>42848</v>
      </c>
      <c r="I144" s="130">
        <v>28089.97</v>
      </c>
      <c r="J144" s="131">
        <v>23095</v>
      </c>
      <c r="K144" s="131">
        <v>3584.97</v>
      </c>
      <c r="L144" s="131">
        <v>40</v>
      </c>
      <c r="M144" s="131">
        <v>300</v>
      </c>
      <c r="N144" s="131">
        <v>750</v>
      </c>
      <c r="O144" s="132">
        <v>0</v>
      </c>
      <c r="P144" s="132">
        <v>0</v>
      </c>
      <c r="Q144" s="132">
        <v>0</v>
      </c>
      <c r="R144" s="132">
        <v>0</v>
      </c>
      <c r="S144" s="132">
        <v>0</v>
      </c>
      <c r="T144" s="133">
        <v>0</v>
      </c>
      <c r="U144" s="121">
        <f t="shared" si="16"/>
        <v>300</v>
      </c>
      <c r="V144" s="121">
        <f t="shared" si="17"/>
        <v>750</v>
      </c>
      <c r="W144" s="134">
        <v>290</v>
      </c>
      <c r="X144" s="135">
        <v>42849</v>
      </c>
    </row>
    <row r="145" spans="1:24" x14ac:dyDescent="0.2">
      <c r="A145" s="117" t="e">
        <f>VLOOKUP(G145,'% การหักค่าขนส่ง'!A:I,9,0)</f>
        <v>#N/A</v>
      </c>
      <c r="B145" s="138" t="e">
        <f t="shared" si="12"/>
        <v>#N/A</v>
      </c>
      <c r="C145" s="138">
        <f t="shared" si="13"/>
        <v>6950.88</v>
      </c>
      <c r="D145" s="138">
        <f t="shared" si="14"/>
        <v>0</v>
      </c>
      <c r="E145" s="138">
        <f t="shared" si="15"/>
        <v>0</v>
      </c>
      <c r="F145" s="127" t="s">
        <v>69</v>
      </c>
      <c r="G145" s="128" t="s">
        <v>70</v>
      </c>
      <c r="H145" s="129">
        <v>42849</v>
      </c>
      <c r="I145" s="130">
        <v>73496.320000000007</v>
      </c>
      <c r="J145" s="131">
        <v>60485</v>
      </c>
      <c r="K145" s="131">
        <v>10426.32</v>
      </c>
      <c r="L145" s="131">
        <v>0</v>
      </c>
      <c r="M145" s="131">
        <v>5200</v>
      </c>
      <c r="N145" s="131">
        <v>17304.5</v>
      </c>
      <c r="O145" s="132">
        <v>0</v>
      </c>
      <c r="P145" s="132">
        <v>0</v>
      </c>
      <c r="Q145" s="132">
        <v>0</v>
      </c>
      <c r="R145" s="132">
        <v>0</v>
      </c>
      <c r="S145" s="132">
        <v>0</v>
      </c>
      <c r="T145" s="133">
        <v>0</v>
      </c>
      <c r="U145" s="121">
        <f t="shared" si="16"/>
        <v>5200</v>
      </c>
      <c r="V145" s="121">
        <f t="shared" si="17"/>
        <v>17304.5</v>
      </c>
      <c r="W145" s="134">
        <v>866</v>
      </c>
      <c r="X145" s="135">
        <v>42850</v>
      </c>
    </row>
    <row r="146" spans="1:24" x14ac:dyDescent="0.2">
      <c r="A146" s="117" t="e">
        <f>VLOOKUP(G146,'% การหักค่าขนส่ง'!A:I,9,0)</f>
        <v>#N/A</v>
      </c>
      <c r="B146" s="138" t="e">
        <f t="shared" si="12"/>
        <v>#N/A</v>
      </c>
      <c r="C146" s="138">
        <f t="shared" si="13"/>
        <v>6739.78</v>
      </c>
      <c r="D146" s="138">
        <f t="shared" si="14"/>
        <v>9</v>
      </c>
      <c r="E146" s="138">
        <f t="shared" si="15"/>
        <v>0</v>
      </c>
      <c r="F146" s="127" t="s">
        <v>69</v>
      </c>
      <c r="G146" s="128" t="s">
        <v>70</v>
      </c>
      <c r="H146" s="129">
        <v>42850</v>
      </c>
      <c r="I146" s="130">
        <v>74649.67</v>
      </c>
      <c r="J146" s="131">
        <v>62150</v>
      </c>
      <c r="K146" s="131">
        <v>10109.67</v>
      </c>
      <c r="L146" s="131">
        <v>30</v>
      </c>
      <c r="M146" s="131">
        <v>3800</v>
      </c>
      <c r="N146" s="131">
        <v>8771.6</v>
      </c>
      <c r="O146" s="132">
        <v>0</v>
      </c>
      <c r="P146" s="132">
        <v>0</v>
      </c>
      <c r="Q146" s="132">
        <v>0</v>
      </c>
      <c r="R146" s="132">
        <v>0</v>
      </c>
      <c r="S146" s="132">
        <v>0</v>
      </c>
      <c r="T146" s="133">
        <v>0</v>
      </c>
      <c r="U146" s="121">
        <f t="shared" si="16"/>
        <v>3800</v>
      </c>
      <c r="V146" s="121">
        <f t="shared" si="17"/>
        <v>8771.6</v>
      </c>
      <c r="W146" s="134">
        <v>807</v>
      </c>
      <c r="X146" s="135">
        <v>42851</v>
      </c>
    </row>
    <row r="147" spans="1:24" x14ac:dyDescent="0.2">
      <c r="A147" s="117" t="e">
        <f>VLOOKUP(G147,'% การหักค่าขนส่ง'!A:I,9,0)</f>
        <v>#N/A</v>
      </c>
      <c r="B147" s="138" t="e">
        <f t="shared" si="12"/>
        <v>#N/A</v>
      </c>
      <c r="C147" s="138">
        <f t="shared" si="13"/>
        <v>6341.2400000000007</v>
      </c>
      <c r="D147" s="138">
        <f t="shared" si="14"/>
        <v>0</v>
      </c>
      <c r="E147" s="138">
        <f t="shared" si="15"/>
        <v>0</v>
      </c>
      <c r="F147" s="127" t="s">
        <v>69</v>
      </c>
      <c r="G147" s="128" t="s">
        <v>70</v>
      </c>
      <c r="H147" s="129">
        <v>42851</v>
      </c>
      <c r="I147" s="130">
        <v>80571.86</v>
      </c>
      <c r="J147" s="131">
        <v>68770</v>
      </c>
      <c r="K147" s="131">
        <v>9511.86</v>
      </c>
      <c r="L147" s="131">
        <v>0</v>
      </c>
      <c r="M147" s="131">
        <v>1700</v>
      </c>
      <c r="N147" s="131">
        <v>13830.3</v>
      </c>
      <c r="O147" s="132">
        <v>0</v>
      </c>
      <c r="P147" s="132">
        <v>0</v>
      </c>
      <c r="Q147" s="132">
        <v>0</v>
      </c>
      <c r="R147" s="132">
        <v>0</v>
      </c>
      <c r="S147" s="132">
        <v>0</v>
      </c>
      <c r="T147" s="133">
        <v>0</v>
      </c>
      <c r="U147" s="121">
        <f t="shared" si="16"/>
        <v>1700</v>
      </c>
      <c r="V147" s="121">
        <f t="shared" si="17"/>
        <v>13830.3</v>
      </c>
      <c r="W147" s="134">
        <v>895</v>
      </c>
      <c r="X147" s="135">
        <v>42852</v>
      </c>
    </row>
    <row r="148" spans="1:24" x14ac:dyDescent="0.2">
      <c r="A148" s="117" t="e">
        <f>VLOOKUP(G148,'% การหักค่าขนส่ง'!A:I,9,0)</f>
        <v>#N/A</v>
      </c>
      <c r="B148" s="138" t="e">
        <f t="shared" si="12"/>
        <v>#N/A</v>
      </c>
      <c r="C148" s="138">
        <f t="shared" si="13"/>
        <v>4303.2</v>
      </c>
      <c r="D148" s="138">
        <f t="shared" si="14"/>
        <v>0</v>
      </c>
      <c r="E148" s="138">
        <f t="shared" si="15"/>
        <v>0</v>
      </c>
      <c r="F148" s="127" t="s">
        <v>69</v>
      </c>
      <c r="G148" s="128" t="s">
        <v>70</v>
      </c>
      <c r="H148" s="129">
        <v>42852</v>
      </c>
      <c r="I148" s="130">
        <v>68329.8</v>
      </c>
      <c r="J148" s="131">
        <v>59845</v>
      </c>
      <c r="K148" s="131">
        <v>6454.8</v>
      </c>
      <c r="L148" s="131">
        <v>0</v>
      </c>
      <c r="M148" s="131">
        <v>4000</v>
      </c>
      <c r="N148" s="131">
        <v>10789.9</v>
      </c>
      <c r="O148" s="132">
        <v>0</v>
      </c>
      <c r="P148" s="132">
        <v>0</v>
      </c>
      <c r="Q148" s="132">
        <v>0</v>
      </c>
      <c r="R148" s="132">
        <v>0</v>
      </c>
      <c r="S148" s="132">
        <v>0</v>
      </c>
      <c r="T148" s="133">
        <v>0</v>
      </c>
      <c r="U148" s="121">
        <f t="shared" si="16"/>
        <v>4000</v>
      </c>
      <c r="V148" s="121">
        <f t="shared" si="17"/>
        <v>10789.9</v>
      </c>
      <c r="W148" s="134">
        <v>818</v>
      </c>
      <c r="X148" s="135">
        <v>42853</v>
      </c>
    </row>
    <row r="149" spans="1:24" x14ac:dyDescent="0.2">
      <c r="A149" s="117" t="e">
        <f>VLOOKUP(G149,'% การหักค่าขนส่ง'!A:I,9,0)</f>
        <v>#N/A</v>
      </c>
      <c r="B149" s="138" t="e">
        <f t="shared" si="12"/>
        <v>#N/A</v>
      </c>
      <c r="C149" s="138">
        <f t="shared" si="13"/>
        <v>5648.46</v>
      </c>
      <c r="D149" s="138">
        <f t="shared" si="14"/>
        <v>48</v>
      </c>
      <c r="E149" s="138">
        <f t="shared" si="15"/>
        <v>0</v>
      </c>
      <c r="F149" s="127" t="s">
        <v>69</v>
      </c>
      <c r="G149" s="128" t="s">
        <v>70</v>
      </c>
      <c r="H149" s="129">
        <v>42853</v>
      </c>
      <c r="I149" s="130">
        <v>71237.69</v>
      </c>
      <c r="J149" s="131">
        <v>60385</v>
      </c>
      <c r="K149" s="131">
        <v>8472.69</v>
      </c>
      <c r="L149" s="131">
        <v>160</v>
      </c>
      <c r="M149" s="131">
        <v>3200</v>
      </c>
      <c r="N149" s="131">
        <v>6893.2</v>
      </c>
      <c r="O149" s="132">
        <v>0</v>
      </c>
      <c r="P149" s="132">
        <v>0</v>
      </c>
      <c r="Q149" s="132">
        <v>0</v>
      </c>
      <c r="R149" s="132">
        <v>0</v>
      </c>
      <c r="S149" s="132">
        <v>0</v>
      </c>
      <c r="T149" s="133">
        <v>0</v>
      </c>
      <c r="U149" s="121">
        <f t="shared" si="16"/>
        <v>3200</v>
      </c>
      <c r="V149" s="121">
        <f t="shared" si="17"/>
        <v>6893.2</v>
      </c>
      <c r="W149" s="134">
        <v>836</v>
      </c>
      <c r="X149" s="135">
        <v>42854</v>
      </c>
    </row>
    <row r="150" spans="1:24" x14ac:dyDescent="0.2">
      <c r="A150" s="117" t="e">
        <f>VLOOKUP(G150,'% การหักค่าขนส่ง'!A:I,9,0)</f>
        <v>#N/A</v>
      </c>
      <c r="B150" s="138" t="e">
        <f t="shared" si="12"/>
        <v>#N/A</v>
      </c>
      <c r="C150" s="138">
        <f t="shared" si="13"/>
        <v>4848.78</v>
      </c>
      <c r="D150" s="138">
        <f t="shared" si="14"/>
        <v>0</v>
      </c>
      <c r="E150" s="138">
        <f t="shared" si="15"/>
        <v>0</v>
      </c>
      <c r="F150" s="127" t="s">
        <v>69</v>
      </c>
      <c r="G150" s="128" t="s">
        <v>70</v>
      </c>
      <c r="H150" s="129">
        <v>42854</v>
      </c>
      <c r="I150" s="130">
        <v>55548.17</v>
      </c>
      <c r="J150" s="131">
        <v>46500</v>
      </c>
      <c r="K150" s="131">
        <v>7273.17</v>
      </c>
      <c r="L150" s="131">
        <v>0</v>
      </c>
      <c r="M150" s="131">
        <v>2300</v>
      </c>
      <c r="N150" s="131">
        <v>6008.3</v>
      </c>
      <c r="O150" s="132">
        <v>0</v>
      </c>
      <c r="P150" s="132">
        <v>0</v>
      </c>
      <c r="Q150" s="132">
        <v>0</v>
      </c>
      <c r="R150" s="132">
        <v>0</v>
      </c>
      <c r="S150" s="132">
        <v>0</v>
      </c>
      <c r="T150" s="133">
        <v>0</v>
      </c>
      <c r="U150" s="121">
        <f t="shared" si="16"/>
        <v>2300</v>
      </c>
      <c r="V150" s="121">
        <f t="shared" si="17"/>
        <v>6008.3</v>
      </c>
      <c r="W150" s="134">
        <v>647</v>
      </c>
      <c r="X150" s="135">
        <v>42857</v>
      </c>
    </row>
    <row r="151" spans="1:24" x14ac:dyDescent="0.2">
      <c r="A151" s="117">
        <f>VLOOKUP(G151,'% การหักค่าขนส่ง'!A:I,9,0)</f>
        <v>0.28000000000000003</v>
      </c>
      <c r="B151" s="138">
        <f t="shared" si="12"/>
        <v>26420.800000000003</v>
      </c>
      <c r="C151" s="138">
        <f t="shared" si="13"/>
        <v>3941.7999999999997</v>
      </c>
      <c r="D151" s="138">
        <f t="shared" si="14"/>
        <v>12</v>
      </c>
      <c r="E151" s="138">
        <f t="shared" si="15"/>
        <v>183</v>
      </c>
      <c r="F151" s="127" t="s">
        <v>84</v>
      </c>
      <c r="G151" s="128" t="s">
        <v>85</v>
      </c>
      <c r="H151" s="129">
        <v>42826</v>
      </c>
      <c r="I151" s="130">
        <v>100797.7</v>
      </c>
      <c r="J151" s="131">
        <v>94360</v>
      </c>
      <c r="K151" s="131">
        <v>5912.7</v>
      </c>
      <c r="L151" s="131">
        <v>40</v>
      </c>
      <c r="M151" s="131">
        <v>11900</v>
      </c>
      <c r="N151" s="131">
        <v>14631.78</v>
      </c>
      <c r="O151" s="132">
        <v>240</v>
      </c>
      <c r="P151" s="132">
        <v>370</v>
      </c>
      <c r="Q151" s="132">
        <v>0</v>
      </c>
      <c r="R151" s="132">
        <v>0</v>
      </c>
      <c r="S151" s="132">
        <v>0</v>
      </c>
      <c r="T151" s="133">
        <v>0</v>
      </c>
      <c r="U151" s="121">
        <f t="shared" si="16"/>
        <v>11900</v>
      </c>
      <c r="V151" s="121">
        <f t="shared" si="17"/>
        <v>14631.78</v>
      </c>
      <c r="W151" s="134">
        <v>1106</v>
      </c>
      <c r="X151" s="135">
        <v>42828</v>
      </c>
    </row>
    <row r="152" spans="1:24" x14ac:dyDescent="0.2">
      <c r="A152" s="117">
        <f>VLOOKUP(G152,'% การหักค่าขนส่ง'!A:I,9,0)</f>
        <v>0.28000000000000003</v>
      </c>
      <c r="B152" s="138">
        <f t="shared" si="12"/>
        <v>41046.600000000006</v>
      </c>
      <c r="C152" s="138">
        <f t="shared" si="13"/>
        <v>6861.28</v>
      </c>
      <c r="D152" s="138">
        <f t="shared" si="14"/>
        <v>0</v>
      </c>
      <c r="E152" s="138">
        <f t="shared" si="15"/>
        <v>559.5</v>
      </c>
      <c r="F152" s="127" t="s">
        <v>84</v>
      </c>
      <c r="G152" s="128" t="s">
        <v>85</v>
      </c>
      <c r="H152" s="129">
        <v>42828</v>
      </c>
      <c r="I152" s="130">
        <v>157216.92000000001</v>
      </c>
      <c r="J152" s="131">
        <v>146595</v>
      </c>
      <c r="K152" s="131">
        <v>10291.92</v>
      </c>
      <c r="L152" s="131">
        <v>0</v>
      </c>
      <c r="M152" s="131">
        <v>11500</v>
      </c>
      <c r="N152" s="131">
        <v>23825.94</v>
      </c>
      <c r="O152" s="132">
        <v>710</v>
      </c>
      <c r="P152" s="132">
        <v>1080</v>
      </c>
      <c r="Q152" s="132">
        <v>75</v>
      </c>
      <c r="R152" s="132">
        <v>0</v>
      </c>
      <c r="S152" s="132">
        <v>0</v>
      </c>
      <c r="T152" s="133">
        <v>0</v>
      </c>
      <c r="U152" s="121">
        <f t="shared" si="16"/>
        <v>11500</v>
      </c>
      <c r="V152" s="121">
        <f t="shared" si="17"/>
        <v>23825.94</v>
      </c>
      <c r="W152" s="134">
        <v>1883</v>
      </c>
      <c r="X152" s="135">
        <v>42829</v>
      </c>
    </row>
    <row r="153" spans="1:24" x14ac:dyDescent="0.2">
      <c r="A153" s="117">
        <f>VLOOKUP(G153,'% การหักค่าขนส่ง'!A:I,9,0)</f>
        <v>0.28000000000000003</v>
      </c>
      <c r="B153" s="138">
        <f t="shared" si="12"/>
        <v>33174.400000000001</v>
      </c>
      <c r="C153" s="138">
        <f t="shared" si="13"/>
        <v>7008.04</v>
      </c>
      <c r="D153" s="138">
        <f t="shared" si="14"/>
        <v>0</v>
      </c>
      <c r="E153" s="138">
        <f t="shared" si="15"/>
        <v>1315.5</v>
      </c>
      <c r="F153" s="127" t="s">
        <v>84</v>
      </c>
      <c r="G153" s="128" t="s">
        <v>85</v>
      </c>
      <c r="H153" s="129">
        <v>42829</v>
      </c>
      <c r="I153" s="130">
        <v>129407.06</v>
      </c>
      <c r="J153" s="131">
        <v>118480</v>
      </c>
      <c r="K153" s="131">
        <v>10512.06</v>
      </c>
      <c r="L153" s="131">
        <v>0</v>
      </c>
      <c r="M153" s="131">
        <v>10600</v>
      </c>
      <c r="N153" s="131">
        <v>13783.57</v>
      </c>
      <c r="O153" s="132">
        <v>560</v>
      </c>
      <c r="P153" s="132">
        <v>3825</v>
      </c>
      <c r="Q153" s="132">
        <v>0</v>
      </c>
      <c r="R153" s="132">
        <v>0</v>
      </c>
      <c r="S153" s="132">
        <v>0</v>
      </c>
      <c r="T153" s="133">
        <v>0</v>
      </c>
      <c r="U153" s="121">
        <f t="shared" si="16"/>
        <v>10600</v>
      </c>
      <c r="V153" s="121">
        <f t="shared" si="17"/>
        <v>13783.57</v>
      </c>
      <c r="W153" s="134">
        <v>1500</v>
      </c>
      <c r="X153" s="135">
        <v>42830</v>
      </c>
    </row>
    <row r="154" spans="1:24" x14ac:dyDescent="0.2">
      <c r="A154" s="117">
        <f>VLOOKUP(G154,'% การหักค่าขนส่ง'!A:I,9,0)</f>
        <v>0.28000000000000003</v>
      </c>
      <c r="B154" s="138">
        <f t="shared" si="12"/>
        <v>26615.4</v>
      </c>
      <c r="C154" s="138">
        <f t="shared" si="13"/>
        <v>4266.24</v>
      </c>
      <c r="D154" s="138">
        <f t="shared" si="14"/>
        <v>0</v>
      </c>
      <c r="E154" s="138">
        <f t="shared" si="15"/>
        <v>340.5</v>
      </c>
      <c r="F154" s="127" t="s">
        <v>84</v>
      </c>
      <c r="G154" s="128" t="s">
        <v>85</v>
      </c>
      <c r="H154" s="129">
        <v>42830</v>
      </c>
      <c r="I154" s="130">
        <v>102769.36</v>
      </c>
      <c r="J154" s="131">
        <v>95055</v>
      </c>
      <c r="K154" s="131">
        <v>6399.36</v>
      </c>
      <c r="L154" s="131">
        <v>0</v>
      </c>
      <c r="M154" s="131">
        <v>4500</v>
      </c>
      <c r="N154" s="131">
        <v>15438.02</v>
      </c>
      <c r="O154" s="132">
        <v>710</v>
      </c>
      <c r="P154" s="132">
        <v>190</v>
      </c>
      <c r="Q154" s="132">
        <v>235</v>
      </c>
      <c r="R154" s="132">
        <v>0</v>
      </c>
      <c r="S154" s="132">
        <v>0</v>
      </c>
      <c r="T154" s="133">
        <v>0</v>
      </c>
      <c r="U154" s="121">
        <f t="shared" si="16"/>
        <v>4500</v>
      </c>
      <c r="V154" s="121">
        <f t="shared" si="17"/>
        <v>15438.02</v>
      </c>
      <c r="W154" s="134">
        <v>1088</v>
      </c>
      <c r="X154" s="135">
        <v>42832</v>
      </c>
    </row>
    <row r="155" spans="1:24" x14ac:dyDescent="0.2">
      <c r="A155" s="117">
        <f>VLOOKUP(G155,'% การหักค่าขนส่ง'!A:I,9,0)</f>
        <v>0.28000000000000003</v>
      </c>
      <c r="B155" s="138">
        <f t="shared" si="12"/>
        <v>43250.200000000004</v>
      </c>
      <c r="C155" s="138">
        <f t="shared" si="13"/>
        <v>6616.72</v>
      </c>
      <c r="D155" s="138">
        <f t="shared" si="14"/>
        <v>0</v>
      </c>
      <c r="E155" s="138">
        <f t="shared" si="15"/>
        <v>646.5</v>
      </c>
      <c r="F155" s="127" t="s">
        <v>84</v>
      </c>
      <c r="G155" s="128" t="s">
        <v>85</v>
      </c>
      <c r="H155" s="129">
        <v>42832</v>
      </c>
      <c r="I155" s="130">
        <v>166395.07999999999</v>
      </c>
      <c r="J155" s="131">
        <v>154465</v>
      </c>
      <c r="K155" s="131">
        <v>9925.08</v>
      </c>
      <c r="L155" s="131">
        <v>0</v>
      </c>
      <c r="M155" s="131">
        <v>13500</v>
      </c>
      <c r="N155" s="131">
        <v>21330.9</v>
      </c>
      <c r="O155" s="132">
        <v>1440</v>
      </c>
      <c r="P155" s="132">
        <v>715</v>
      </c>
      <c r="Q155" s="132">
        <v>0</v>
      </c>
      <c r="R155" s="132">
        <v>0</v>
      </c>
      <c r="S155" s="132">
        <v>0</v>
      </c>
      <c r="T155" s="133">
        <v>0</v>
      </c>
      <c r="U155" s="121">
        <f t="shared" si="16"/>
        <v>13500</v>
      </c>
      <c r="V155" s="121">
        <f t="shared" si="17"/>
        <v>21330.9</v>
      </c>
      <c r="W155" s="134">
        <v>2109</v>
      </c>
      <c r="X155" s="135">
        <v>42835</v>
      </c>
    </row>
    <row r="156" spans="1:24" x14ac:dyDescent="0.2">
      <c r="A156" s="117">
        <f>VLOOKUP(G156,'% การหักค่าขนส่ง'!A:I,9,0)</f>
        <v>0.28000000000000003</v>
      </c>
      <c r="B156" s="138">
        <f t="shared" si="12"/>
        <v>19797.400000000001</v>
      </c>
      <c r="C156" s="138">
        <f t="shared" si="13"/>
        <v>3485.78</v>
      </c>
      <c r="D156" s="138">
        <f t="shared" si="14"/>
        <v>3</v>
      </c>
      <c r="E156" s="138">
        <f t="shared" si="15"/>
        <v>450</v>
      </c>
      <c r="F156" s="127" t="s">
        <v>84</v>
      </c>
      <c r="G156" s="128" t="s">
        <v>85</v>
      </c>
      <c r="H156" s="129">
        <v>42833</v>
      </c>
      <c r="I156" s="130">
        <v>76923.67</v>
      </c>
      <c r="J156" s="131">
        <v>70705</v>
      </c>
      <c r="K156" s="131">
        <v>5228.67</v>
      </c>
      <c r="L156" s="131">
        <v>10</v>
      </c>
      <c r="M156" s="131">
        <v>0</v>
      </c>
      <c r="N156" s="131">
        <v>9362.77</v>
      </c>
      <c r="O156" s="132">
        <v>870</v>
      </c>
      <c r="P156" s="132">
        <v>630</v>
      </c>
      <c r="Q156" s="132">
        <v>0</v>
      </c>
      <c r="R156" s="132">
        <v>0</v>
      </c>
      <c r="S156" s="132">
        <v>0</v>
      </c>
      <c r="T156" s="133">
        <v>0</v>
      </c>
      <c r="U156" s="121">
        <f t="shared" si="16"/>
        <v>0</v>
      </c>
      <c r="V156" s="121">
        <f t="shared" si="17"/>
        <v>9362.77</v>
      </c>
      <c r="W156" s="134">
        <v>902</v>
      </c>
      <c r="X156" s="135">
        <v>42835</v>
      </c>
    </row>
    <row r="157" spans="1:24" x14ac:dyDescent="0.2">
      <c r="A157" s="117">
        <f>VLOOKUP(G157,'% การหักค่าขนส่ง'!A:I,9,0)</f>
        <v>0.28000000000000003</v>
      </c>
      <c r="B157" s="138">
        <f t="shared" si="12"/>
        <v>41231.4</v>
      </c>
      <c r="C157" s="138">
        <f t="shared" si="13"/>
        <v>5242.42</v>
      </c>
      <c r="D157" s="138">
        <f t="shared" si="14"/>
        <v>0</v>
      </c>
      <c r="E157" s="138">
        <f t="shared" si="15"/>
        <v>639</v>
      </c>
      <c r="F157" s="127" t="s">
        <v>84</v>
      </c>
      <c r="G157" s="128" t="s">
        <v>85</v>
      </c>
      <c r="H157" s="129">
        <v>42835</v>
      </c>
      <c r="I157" s="130">
        <v>157178.63</v>
      </c>
      <c r="J157" s="131">
        <v>147255</v>
      </c>
      <c r="K157" s="131">
        <v>7863.63</v>
      </c>
      <c r="L157" s="131">
        <v>0</v>
      </c>
      <c r="M157" s="131">
        <v>10300</v>
      </c>
      <c r="N157" s="131">
        <v>18499.87</v>
      </c>
      <c r="O157" s="132">
        <v>1710</v>
      </c>
      <c r="P157" s="132">
        <v>350</v>
      </c>
      <c r="Q157" s="132">
        <v>70</v>
      </c>
      <c r="R157" s="132">
        <v>0</v>
      </c>
      <c r="S157" s="132">
        <v>0</v>
      </c>
      <c r="T157" s="133">
        <v>0</v>
      </c>
      <c r="U157" s="121">
        <f t="shared" si="16"/>
        <v>10300</v>
      </c>
      <c r="V157" s="121">
        <f t="shared" si="17"/>
        <v>18499.87</v>
      </c>
      <c r="W157" s="134">
        <v>1903</v>
      </c>
      <c r="X157" s="135">
        <v>42836</v>
      </c>
    </row>
    <row r="158" spans="1:24" x14ac:dyDescent="0.2">
      <c r="A158" s="117">
        <f>VLOOKUP(G158,'% การหักค่าขนส่ง'!A:I,9,0)</f>
        <v>0.28000000000000003</v>
      </c>
      <c r="B158" s="138">
        <f t="shared" si="12"/>
        <v>11694.2</v>
      </c>
      <c r="C158" s="138">
        <f t="shared" si="13"/>
        <v>945.2399999999999</v>
      </c>
      <c r="D158" s="138">
        <f t="shared" si="14"/>
        <v>0</v>
      </c>
      <c r="E158" s="138">
        <f t="shared" si="15"/>
        <v>315</v>
      </c>
      <c r="F158" s="127" t="s">
        <v>84</v>
      </c>
      <c r="G158" s="128" t="s">
        <v>85</v>
      </c>
      <c r="H158" s="129">
        <v>42836</v>
      </c>
      <c r="I158" s="130">
        <v>43657.86</v>
      </c>
      <c r="J158" s="131">
        <v>41765</v>
      </c>
      <c r="K158" s="131">
        <v>1417.86</v>
      </c>
      <c r="L158" s="131">
        <v>0</v>
      </c>
      <c r="M158" s="131">
        <v>0</v>
      </c>
      <c r="N158" s="131">
        <v>1701.5</v>
      </c>
      <c r="O158" s="132">
        <v>900</v>
      </c>
      <c r="P158" s="132">
        <v>150</v>
      </c>
      <c r="Q158" s="132">
        <v>0</v>
      </c>
      <c r="R158" s="132">
        <v>0</v>
      </c>
      <c r="S158" s="132">
        <v>0</v>
      </c>
      <c r="T158" s="133">
        <v>0</v>
      </c>
      <c r="U158" s="121">
        <f t="shared" si="16"/>
        <v>0</v>
      </c>
      <c r="V158" s="121">
        <f t="shared" si="17"/>
        <v>1701.5</v>
      </c>
      <c r="W158" s="134">
        <v>442</v>
      </c>
      <c r="X158" s="135">
        <v>42837</v>
      </c>
    </row>
    <row r="159" spans="1:24" x14ac:dyDescent="0.2">
      <c r="A159" s="117">
        <f>VLOOKUP(G159,'% การหักค่าขนส่ง'!A:I,9,0)</f>
        <v>0.28000000000000003</v>
      </c>
      <c r="B159" s="138">
        <f t="shared" si="12"/>
        <v>2723.0000000000005</v>
      </c>
      <c r="C159" s="138">
        <f t="shared" si="13"/>
        <v>28.98</v>
      </c>
      <c r="D159" s="138">
        <f t="shared" si="14"/>
        <v>0</v>
      </c>
      <c r="E159" s="138">
        <f t="shared" si="15"/>
        <v>78</v>
      </c>
      <c r="F159" s="127" t="s">
        <v>84</v>
      </c>
      <c r="G159" s="128" t="s">
        <v>85</v>
      </c>
      <c r="H159" s="129">
        <v>42837</v>
      </c>
      <c r="I159" s="130">
        <v>10018.469999999999</v>
      </c>
      <c r="J159" s="131">
        <v>9725</v>
      </c>
      <c r="K159" s="131">
        <v>43.47</v>
      </c>
      <c r="L159" s="131">
        <v>0</v>
      </c>
      <c r="M159" s="131">
        <v>0</v>
      </c>
      <c r="N159" s="131">
        <v>420</v>
      </c>
      <c r="O159" s="132">
        <v>260</v>
      </c>
      <c r="P159" s="132">
        <v>0</v>
      </c>
      <c r="Q159" s="132">
        <v>0</v>
      </c>
      <c r="R159" s="132">
        <v>0</v>
      </c>
      <c r="S159" s="132">
        <v>0</v>
      </c>
      <c r="T159" s="133">
        <v>0</v>
      </c>
      <c r="U159" s="121">
        <f t="shared" si="16"/>
        <v>0</v>
      </c>
      <c r="V159" s="121">
        <f t="shared" si="17"/>
        <v>420</v>
      </c>
      <c r="W159" s="134">
        <v>119</v>
      </c>
      <c r="X159" s="135">
        <v>42838</v>
      </c>
    </row>
    <row r="160" spans="1:24" x14ac:dyDescent="0.2">
      <c r="A160" s="117">
        <f>VLOOKUP(G160,'% การหักค่าขนส่ง'!A:I,9,0)</f>
        <v>0.28000000000000003</v>
      </c>
      <c r="B160" s="138">
        <f t="shared" si="12"/>
        <v>37221.800000000003</v>
      </c>
      <c r="C160" s="138">
        <f t="shared" si="13"/>
        <v>15567.779999999999</v>
      </c>
      <c r="D160" s="138">
        <f t="shared" si="14"/>
        <v>0</v>
      </c>
      <c r="E160" s="138">
        <f t="shared" si="15"/>
        <v>337.5</v>
      </c>
      <c r="F160" s="127" t="s">
        <v>84</v>
      </c>
      <c r="G160" s="128" t="s">
        <v>85</v>
      </c>
      <c r="H160" s="129">
        <v>42842</v>
      </c>
      <c r="I160" s="130">
        <v>157701.67000000001</v>
      </c>
      <c r="J160" s="131">
        <v>132935</v>
      </c>
      <c r="K160" s="131">
        <v>23351.67</v>
      </c>
      <c r="L160" s="131">
        <v>0</v>
      </c>
      <c r="M160" s="131">
        <v>15500</v>
      </c>
      <c r="N160" s="131">
        <v>35636.17</v>
      </c>
      <c r="O160" s="132">
        <v>690</v>
      </c>
      <c r="P160" s="132">
        <v>435</v>
      </c>
      <c r="Q160" s="132">
        <v>0</v>
      </c>
      <c r="R160" s="132">
        <v>100</v>
      </c>
      <c r="S160" s="132">
        <v>200</v>
      </c>
      <c r="T160" s="133">
        <v>0</v>
      </c>
      <c r="U160" s="121">
        <f t="shared" si="16"/>
        <v>15700</v>
      </c>
      <c r="V160" s="121">
        <f t="shared" si="17"/>
        <v>35736.17</v>
      </c>
      <c r="W160" s="134">
        <v>1804</v>
      </c>
      <c r="X160" s="135">
        <v>42843</v>
      </c>
    </row>
    <row r="161" spans="1:24" x14ac:dyDescent="0.2">
      <c r="A161" s="117">
        <f>VLOOKUP(G161,'% การหักค่าขนส่ง'!A:I,9,0)</f>
        <v>0.28000000000000003</v>
      </c>
      <c r="B161" s="138">
        <f t="shared" si="12"/>
        <v>40343.800000000003</v>
      </c>
      <c r="C161" s="138">
        <f t="shared" si="13"/>
        <v>14147.68</v>
      </c>
      <c r="D161" s="138">
        <f t="shared" si="14"/>
        <v>12</v>
      </c>
      <c r="E161" s="138">
        <f t="shared" si="15"/>
        <v>256.5</v>
      </c>
      <c r="F161" s="127" t="s">
        <v>84</v>
      </c>
      <c r="G161" s="128" t="s">
        <v>85</v>
      </c>
      <c r="H161" s="129">
        <v>42843</v>
      </c>
      <c r="I161" s="130">
        <v>166811.51999999999</v>
      </c>
      <c r="J161" s="131">
        <v>144085</v>
      </c>
      <c r="K161" s="131">
        <v>21221.52</v>
      </c>
      <c r="L161" s="131">
        <v>40</v>
      </c>
      <c r="M161" s="131">
        <v>11600</v>
      </c>
      <c r="N161" s="131">
        <v>17141.21</v>
      </c>
      <c r="O161" s="132">
        <v>500</v>
      </c>
      <c r="P161" s="132">
        <v>355</v>
      </c>
      <c r="Q161" s="132">
        <v>0</v>
      </c>
      <c r="R161" s="132">
        <v>0</v>
      </c>
      <c r="S161" s="132">
        <v>0</v>
      </c>
      <c r="T161" s="133">
        <v>0</v>
      </c>
      <c r="U161" s="121">
        <f t="shared" si="16"/>
        <v>11600</v>
      </c>
      <c r="V161" s="121">
        <f t="shared" si="17"/>
        <v>17141.21</v>
      </c>
      <c r="W161" s="134">
        <v>1756</v>
      </c>
      <c r="X161" s="135">
        <v>42844</v>
      </c>
    </row>
    <row r="162" spans="1:24" x14ac:dyDescent="0.2">
      <c r="A162" s="117">
        <f>VLOOKUP(G162,'% การหักค่าขนส่ง'!A:I,9,0)</f>
        <v>0.28000000000000003</v>
      </c>
      <c r="B162" s="138">
        <f t="shared" si="12"/>
        <v>29892.800000000003</v>
      </c>
      <c r="C162" s="138">
        <f t="shared" si="13"/>
        <v>9178.74</v>
      </c>
      <c r="D162" s="138">
        <f t="shared" si="14"/>
        <v>0</v>
      </c>
      <c r="E162" s="138">
        <f t="shared" si="15"/>
        <v>195</v>
      </c>
      <c r="F162" s="127" t="s">
        <v>84</v>
      </c>
      <c r="G162" s="128" t="s">
        <v>85</v>
      </c>
      <c r="H162" s="129">
        <v>42844</v>
      </c>
      <c r="I162" s="130">
        <v>121343.11</v>
      </c>
      <c r="J162" s="131">
        <v>106760</v>
      </c>
      <c r="K162" s="131">
        <v>13768.11</v>
      </c>
      <c r="L162" s="131">
        <v>0</v>
      </c>
      <c r="M162" s="131">
        <v>15900</v>
      </c>
      <c r="N162" s="131">
        <v>19853.439999999999</v>
      </c>
      <c r="O162" s="132">
        <v>650</v>
      </c>
      <c r="P162" s="132">
        <v>0</v>
      </c>
      <c r="Q162" s="132">
        <v>0</v>
      </c>
      <c r="R162" s="132">
        <v>0</v>
      </c>
      <c r="S162" s="132">
        <v>0</v>
      </c>
      <c r="T162" s="133">
        <v>0</v>
      </c>
      <c r="U162" s="121">
        <f t="shared" si="16"/>
        <v>15900</v>
      </c>
      <c r="V162" s="121">
        <f t="shared" si="17"/>
        <v>19853.439999999999</v>
      </c>
      <c r="W162" s="134">
        <v>1324</v>
      </c>
      <c r="X162" s="135">
        <v>42845</v>
      </c>
    </row>
    <row r="163" spans="1:24" x14ac:dyDescent="0.2">
      <c r="A163" s="117">
        <f>VLOOKUP(G163,'% การหักค่าขนส่ง'!A:I,9,0)</f>
        <v>0.28000000000000003</v>
      </c>
      <c r="B163" s="138">
        <f t="shared" si="12"/>
        <v>31571.4</v>
      </c>
      <c r="C163" s="138">
        <f t="shared" si="13"/>
        <v>8818.34</v>
      </c>
      <c r="D163" s="138">
        <f t="shared" si="14"/>
        <v>6</v>
      </c>
      <c r="E163" s="138">
        <f t="shared" si="15"/>
        <v>249</v>
      </c>
      <c r="F163" s="127" t="s">
        <v>84</v>
      </c>
      <c r="G163" s="128" t="s">
        <v>85</v>
      </c>
      <c r="H163" s="129">
        <v>42845</v>
      </c>
      <c r="I163" s="130">
        <v>127337.51</v>
      </c>
      <c r="J163" s="131">
        <v>112755</v>
      </c>
      <c r="K163" s="131">
        <v>13227.51</v>
      </c>
      <c r="L163" s="131">
        <v>20</v>
      </c>
      <c r="M163" s="131">
        <v>8800</v>
      </c>
      <c r="N163" s="131">
        <v>17070.86</v>
      </c>
      <c r="O163" s="132">
        <v>610</v>
      </c>
      <c r="P163" s="132">
        <v>220</v>
      </c>
      <c r="Q163" s="132">
        <v>0</v>
      </c>
      <c r="R163" s="132">
        <v>0</v>
      </c>
      <c r="S163" s="132">
        <v>0</v>
      </c>
      <c r="T163" s="133">
        <v>0</v>
      </c>
      <c r="U163" s="121">
        <f t="shared" si="16"/>
        <v>8800</v>
      </c>
      <c r="V163" s="121">
        <f t="shared" si="17"/>
        <v>17070.86</v>
      </c>
      <c r="W163" s="134">
        <v>1409</v>
      </c>
      <c r="X163" s="135">
        <v>42846</v>
      </c>
    </row>
    <row r="164" spans="1:24" x14ac:dyDescent="0.2">
      <c r="A164" s="117">
        <f>VLOOKUP(G164,'% การหักค่าขนส่ง'!A:I,9,0)</f>
        <v>0.28000000000000003</v>
      </c>
      <c r="B164" s="138">
        <f t="shared" si="12"/>
        <v>22268.400000000001</v>
      </c>
      <c r="C164" s="138">
        <f t="shared" si="13"/>
        <v>6441.06</v>
      </c>
      <c r="D164" s="138">
        <f t="shared" si="14"/>
        <v>0</v>
      </c>
      <c r="E164" s="138">
        <f t="shared" si="15"/>
        <v>132</v>
      </c>
      <c r="F164" s="127" t="s">
        <v>84</v>
      </c>
      <c r="G164" s="128" t="s">
        <v>85</v>
      </c>
      <c r="H164" s="129">
        <v>42846</v>
      </c>
      <c r="I164" s="130">
        <v>90601.59</v>
      </c>
      <c r="J164" s="131">
        <v>79530</v>
      </c>
      <c r="K164" s="131">
        <v>9661.59</v>
      </c>
      <c r="L164" s="131">
        <v>0</v>
      </c>
      <c r="M164" s="131">
        <v>9700</v>
      </c>
      <c r="N164" s="131">
        <v>11974.01</v>
      </c>
      <c r="O164" s="132">
        <v>190</v>
      </c>
      <c r="P164" s="132">
        <v>250</v>
      </c>
      <c r="Q164" s="132">
        <v>0</v>
      </c>
      <c r="R164" s="132">
        <v>0</v>
      </c>
      <c r="S164" s="132">
        <v>0</v>
      </c>
      <c r="T164" s="133">
        <v>0</v>
      </c>
      <c r="U164" s="121">
        <f t="shared" si="16"/>
        <v>9700</v>
      </c>
      <c r="V164" s="121">
        <f t="shared" si="17"/>
        <v>11974.01</v>
      </c>
      <c r="W164" s="134">
        <v>892</v>
      </c>
      <c r="X164" s="135">
        <v>42849</v>
      </c>
    </row>
    <row r="165" spans="1:24" x14ac:dyDescent="0.2">
      <c r="A165" s="117">
        <f>VLOOKUP(G165,'% การหักค่าขนส่ง'!A:I,9,0)</f>
        <v>0.28000000000000003</v>
      </c>
      <c r="B165" s="138">
        <f t="shared" si="12"/>
        <v>18471.600000000002</v>
      </c>
      <c r="C165" s="138">
        <f t="shared" si="13"/>
        <v>4752.6400000000003</v>
      </c>
      <c r="D165" s="138">
        <f t="shared" si="14"/>
        <v>0</v>
      </c>
      <c r="E165" s="138">
        <f t="shared" si="15"/>
        <v>105</v>
      </c>
      <c r="F165" s="127" t="s">
        <v>84</v>
      </c>
      <c r="G165" s="128" t="s">
        <v>85</v>
      </c>
      <c r="H165" s="129">
        <v>42847</v>
      </c>
      <c r="I165" s="130">
        <v>74913.960000000006</v>
      </c>
      <c r="J165" s="131">
        <v>65970</v>
      </c>
      <c r="K165" s="131">
        <v>7128.96</v>
      </c>
      <c r="L165" s="131">
        <v>0</v>
      </c>
      <c r="M165" s="131">
        <v>6600</v>
      </c>
      <c r="N165" s="131">
        <v>12792.76</v>
      </c>
      <c r="O165" s="132">
        <v>350</v>
      </c>
      <c r="P165" s="132">
        <v>0</v>
      </c>
      <c r="Q165" s="132">
        <v>0</v>
      </c>
      <c r="R165" s="132">
        <v>0</v>
      </c>
      <c r="S165" s="132">
        <v>0</v>
      </c>
      <c r="T165" s="133">
        <v>0</v>
      </c>
      <c r="U165" s="121">
        <f t="shared" si="16"/>
        <v>6600</v>
      </c>
      <c r="V165" s="121">
        <f t="shared" si="17"/>
        <v>12792.76</v>
      </c>
      <c r="W165" s="134">
        <v>821</v>
      </c>
      <c r="X165" s="135">
        <v>42849</v>
      </c>
    </row>
    <row r="166" spans="1:24" x14ac:dyDescent="0.2">
      <c r="A166" s="117">
        <f>VLOOKUP(G166,'% การหักค่าขนส่ง'!A:I,9,0)</f>
        <v>0.28000000000000003</v>
      </c>
      <c r="B166" s="138">
        <f t="shared" si="12"/>
        <v>40192.600000000006</v>
      </c>
      <c r="C166" s="138">
        <f t="shared" si="13"/>
        <v>11815</v>
      </c>
      <c r="D166" s="138">
        <f t="shared" si="14"/>
        <v>6</v>
      </c>
      <c r="E166" s="138">
        <f t="shared" si="15"/>
        <v>520.5</v>
      </c>
      <c r="F166" s="127" t="s">
        <v>84</v>
      </c>
      <c r="G166" s="128" t="s">
        <v>85</v>
      </c>
      <c r="H166" s="129">
        <v>42849</v>
      </c>
      <c r="I166" s="130">
        <v>164147.5</v>
      </c>
      <c r="J166" s="131">
        <v>143545</v>
      </c>
      <c r="K166" s="131">
        <v>17722.5</v>
      </c>
      <c r="L166" s="131">
        <v>20</v>
      </c>
      <c r="M166" s="131">
        <v>16200</v>
      </c>
      <c r="N166" s="131">
        <v>27055.84</v>
      </c>
      <c r="O166" s="132">
        <v>770</v>
      </c>
      <c r="P166" s="132">
        <v>965</v>
      </c>
      <c r="Q166" s="132">
        <v>0</v>
      </c>
      <c r="R166" s="132">
        <v>0</v>
      </c>
      <c r="S166" s="132">
        <v>0</v>
      </c>
      <c r="T166" s="133">
        <v>0</v>
      </c>
      <c r="U166" s="121">
        <f t="shared" si="16"/>
        <v>16200</v>
      </c>
      <c r="V166" s="121">
        <f t="shared" si="17"/>
        <v>27055.84</v>
      </c>
      <c r="W166" s="134">
        <v>1744</v>
      </c>
      <c r="X166" s="135">
        <v>42850</v>
      </c>
    </row>
    <row r="167" spans="1:24" x14ac:dyDescent="0.2">
      <c r="A167" s="117">
        <f>VLOOKUP(G167,'% การหักค่าขนส่ง'!A:I,9,0)</f>
        <v>0.28000000000000003</v>
      </c>
      <c r="B167" s="138">
        <f t="shared" si="12"/>
        <v>27192.200000000004</v>
      </c>
      <c r="C167" s="138">
        <f t="shared" si="13"/>
        <v>6247.3</v>
      </c>
      <c r="D167" s="138">
        <f t="shared" si="14"/>
        <v>0</v>
      </c>
      <c r="E167" s="138">
        <f t="shared" si="15"/>
        <v>690</v>
      </c>
      <c r="F167" s="127" t="s">
        <v>84</v>
      </c>
      <c r="G167" s="128" t="s">
        <v>85</v>
      </c>
      <c r="H167" s="129">
        <v>42850</v>
      </c>
      <c r="I167" s="130">
        <v>107845.95</v>
      </c>
      <c r="J167" s="131">
        <v>97115</v>
      </c>
      <c r="K167" s="131">
        <v>9370.9500000000007</v>
      </c>
      <c r="L167" s="131">
        <v>0</v>
      </c>
      <c r="M167" s="131">
        <v>10900</v>
      </c>
      <c r="N167" s="131">
        <v>25728.25</v>
      </c>
      <c r="O167" s="132">
        <v>740</v>
      </c>
      <c r="P167" s="132">
        <v>1560</v>
      </c>
      <c r="Q167" s="132">
        <v>0</v>
      </c>
      <c r="R167" s="132">
        <v>50</v>
      </c>
      <c r="S167" s="132">
        <v>0</v>
      </c>
      <c r="T167" s="133">
        <v>0</v>
      </c>
      <c r="U167" s="121">
        <f t="shared" si="16"/>
        <v>10900</v>
      </c>
      <c r="V167" s="121">
        <f t="shared" si="17"/>
        <v>25778.25</v>
      </c>
      <c r="W167" s="134">
        <v>1112</v>
      </c>
      <c r="X167" s="135">
        <v>42851</v>
      </c>
    </row>
    <row r="168" spans="1:24" x14ac:dyDescent="0.2">
      <c r="A168" s="117">
        <f>VLOOKUP(G168,'% การหักค่าขนส่ง'!A:I,9,0)</f>
        <v>0.28000000000000003</v>
      </c>
      <c r="B168" s="138">
        <f t="shared" si="12"/>
        <v>25876.2</v>
      </c>
      <c r="C168" s="138">
        <f t="shared" si="13"/>
        <v>7158.66</v>
      </c>
      <c r="D168" s="138">
        <f t="shared" si="14"/>
        <v>0</v>
      </c>
      <c r="E168" s="138">
        <f t="shared" si="15"/>
        <v>567</v>
      </c>
      <c r="F168" s="127" t="s">
        <v>84</v>
      </c>
      <c r="G168" s="128" t="s">
        <v>85</v>
      </c>
      <c r="H168" s="129">
        <v>42851</v>
      </c>
      <c r="I168" s="130">
        <v>104217.99</v>
      </c>
      <c r="J168" s="131">
        <v>92415</v>
      </c>
      <c r="K168" s="131">
        <v>10737.99</v>
      </c>
      <c r="L168" s="131">
        <v>0</v>
      </c>
      <c r="M168" s="131">
        <v>13600</v>
      </c>
      <c r="N168" s="131">
        <v>22183.15</v>
      </c>
      <c r="O168" s="132">
        <v>370</v>
      </c>
      <c r="P168" s="132">
        <v>1520</v>
      </c>
      <c r="Q168" s="132">
        <v>0</v>
      </c>
      <c r="R168" s="132">
        <v>0</v>
      </c>
      <c r="S168" s="132">
        <v>0</v>
      </c>
      <c r="T168" s="133">
        <v>0</v>
      </c>
      <c r="U168" s="121">
        <f t="shared" si="16"/>
        <v>13600</v>
      </c>
      <c r="V168" s="121">
        <f t="shared" si="17"/>
        <v>22183.15</v>
      </c>
      <c r="W168" s="134">
        <v>1201</v>
      </c>
      <c r="X168" s="135">
        <v>42852</v>
      </c>
    </row>
    <row r="169" spans="1:24" x14ac:dyDescent="0.2">
      <c r="A169" s="117">
        <f>VLOOKUP(G169,'% การหักค่าขนส่ง'!A:I,9,0)</f>
        <v>0.28000000000000003</v>
      </c>
      <c r="B169" s="138">
        <f t="shared" si="12"/>
        <v>29335.600000000002</v>
      </c>
      <c r="C169" s="138">
        <f t="shared" si="13"/>
        <v>9370.8000000000011</v>
      </c>
      <c r="D169" s="138">
        <f t="shared" si="14"/>
        <v>0</v>
      </c>
      <c r="E169" s="138">
        <f t="shared" si="15"/>
        <v>567</v>
      </c>
      <c r="F169" s="127" t="s">
        <v>84</v>
      </c>
      <c r="G169" s="128" t="s">
        <v>85</v>
      </c>
      <c r="H169" s="129">
        <v>42852</v>
      </c>
      <c r="I169" s="130">
        <v>120871.2</v>
      </c>
      <c r="J169" s="131">
        <v>104770</v>
      </c>
      <c r="K169" s="131">
        <v>14056.2</v>
      </c>
      <c r="L169" s="131">
        <v>0</v>
      </c>
      <c r="M169" s="131">
        <v>13100</v>
      </c>
      <c r="N169" s="131">
        <v>19415.8</v>
      </c>
      <c r="O169" s="132">
        <v>560</v>
      </c>
      <c r="P169" s="132">
        <v>1300</v>
      </c>
      <c r="Q169" s="132">
        <v>30</v>
      </c>
      <c r="R169" s="132">
        <v>0</v>
      </c>
      <c r="S169" s="132">
        <v>0</v>
      </c>
      <c r="T169" s="133">
        <v>0</v>
      </c>
      <c r="U169" s="121">
        <f t="shared" si="16"/>
        <v>13100</v>
      </c>
      <c r="V169" s="121">
        <f t="shared" si="17"/>
        <v>19415.8</v>
      </c>
      <c r="W169" s="134">
        <v>1353</v>
      </c>
      <c r="X169" s="135">
        <v>42853</v>
      </c>
    </row>
    <row r="170" spans="1:24" x14ac:dyDescent="0.2">
      <c r="A170" s="117">
        <f>VLOOKUP(G170,'% การหักค่าขนส่ง'!A:I,9,0)</f>
        <v>0.28000000000000003</v>
      </c>
      <c r="B170" s="138">
        <f t="shared" si="12"/>
        <v>22730.400000000001</v>
      </c>
      <c r="C170" s="138">
        <f t="shared" si="13"/>
        <v>5564.2</v>
      </c>
      <c r="D170" s="138">
        <f t="shared" si="14"/>
        <v>0</v>
      </c>
      <c r="E170" s="138">
        <f t="shared" si="15"/>
        <v>589.5</v>
      </c>
      <c r="F170" s="127" t="s">
        <v>84</v>
      </c>
      <c r="G170" s="128" t="s">
        <v>85</v>
      </c>
      <c r="H170" s="129">
        <v>42853</v>
      </c>
      <c r="I170" s="130">
        <v>90761.3</v>
      </c>
      <c r="J170" s="131">
        <v>81180</v>
      </c>
      <c r="K170" s="131">
        <v>8346.2999999999993</v>
      </c>
      <c r="L170" s="131">
        <v>0</v>
      </c>
      <c r="M170" s="131">
        <v>6500</v>
      </c>
      <c r="N170" s="131">
        <v>13998.22</v>
      </c>
      <c r="O170" s="132">
        <v>1140</v>
      </c>
      <c r="P170" s="132">
        <v>825</v>
      </c>
      <c r="Q170" s="132">
        <v>0</v>
      </c>
      <c r="R170" s="132">
        <v>0</v>
      </c>
      <c r="S170" s="132">
        <v>0</v>
      </c>
      <c r="T170" s="133">
        <v>0</v>
      </c>
      <c r="U170" s="121">
        <f t="shared" si="16"/>
        <v>6500</v>
      </c>
      <c r="V170" s="121">
        <f t="shared" si="17"/>
        <v>13998.22</v>
      </c>
      <c r="W170" s="134">
        <v>1015</v>
      </c>
      <c r="X170" s="135">
        <v>42857</v>
      </c>
    </row>
    <row r="171" spans="1:24" x14ac:dyDescent="0.2">
      <c r="A171" s="117">
        <f>VLOOKUP(G171,'% การหักค่าขนส่ง'!A:I,9,0)</f>
        <v>0.28000000000000003</v>
      </c>
      <c r="B171" s="138">
        <f t="shared" si="12"/>
        <v>16986.2</v>
      </c>
      <c r="C171" s="138">
        <f t="shared" si="13"/>
        <v>4291.4399999999996</v>
      </c>
      <c r="D171" s="138">
        <f t="shared" si="14"/>
        <v>0</v>
      </c>
      <c r="E171" s="138">
        <f t="shared" si="15"/>
        <v>415.5</v>
      </c>
      <c r="F171" s="127" t="s">
        <v>84</v>
      </c>
      <c r="G171" s="128" t="s">
        <v>85</v>
      </c>
      <c r="H171" s="129">
        <v>42854</v>
      </c>
      <c r="I171" s="130">
        <v>67982.16</v>
      </c>
      <c r="J171" s="131">
        <v>60665</v>
      </c>
      <c r="K171" s="131">
        <v>6437.16</v>
      </c>
      <c r="L171" s="131">
        <v>0</v>
      </c>
      <c r="M171" s="131">
        <v>5100</v>
      </c>
      <c r="N171" s="131">
        <v>8017.21</v>
      </c>
      <c r="O171" s="132">
        <v>470</v>
      </c>
      <c r="P171" s="132">
        <v>915</v>
      </c>
      <c r="Q171" s="132">
        <v>0</v>
      </c>
      <c r="R171" s="132">
        <v>0</v>
      </c>
      <c r="S171" s="132">
        <v>0</v>
      </c>
      <c r="T171" s="133">
        <v>0</v>
      </c>
      <c r="U171" s="121">
        <f t="shared" si="16"/>
        <v>5100</v>
      </c>
      <c r="V171" s="121">
        <f t="shared" si="17"/>
        <v>8017.21</v>
      </c>
      <c r="W171" s="134">
        <v>717</v>
      </c>
      <c r="X171" s="135">
        <v>42857</v>
      </c>
    </row>
    <row r="172" spans="1:24" x14ac:dyDescent="0.2">
      <c r="A172" s="117">
        <f>VLOOKUP(G172,'% การหักค่าขนส่ง'!A:I,9,0)</f>
        <v>0.28000000000000003</v>
      </c>
      <c r="B172" s="138">
        <f t="shared" si="12"/>
        <v>8258.6</v>
      </c>
      <c r="C172" s="138">
        <f t="shared" si="13"/>
        <v>1327.76</v>
      </c>
      <c r="D172" s="138">
        <f t="shared" si="14"/>
        <v>0</v>
      </c>
      <c r="E172" s="138">
        <f t="shared" si="15"/>
        <v>219</v>
      </c>
      <c r="F172" s="127" t="s">
        <v>86</v>
      </c>
      <c r="G172" s="128" t="s">
        <v>87</v>
      </c>
      <c r="H172" s="129">
        <v>42826</v>
      </c>
      <c r="I172" s="130">
        <v>32351.64</v>
      </c>
      <c r="J172" s="131">
        <v>29495</v>
      </c>
      <c r="K172" s="131">
        <v>1991.64</v>
      </c>
      <c r="L172" s="131">
        <v>0</v>
      </c>
      <c r="M172" s="131">
        <v>3700</v>
      </c>
      <c r="N172" s="131">
        <v>6931.34</v>
      </c>
      <c r="O172" s="132">
        <v>730</v>
      </c>
      <c r="P172" s="132">
        <v>0</v>
      </c>
      <c r="Q172" s="132">
        <v>0</v>
      </c>
      <c r="R172" s="132">
        <v>0</v>
      </c>
      <c r="S172" s="132">
        <v>0</v>
      </c>
      <c r="T172" s="133">
        <v>0</v>
      </c>
      <c r="U172" s="121">
        <f t="shared" si="16"/>
        <v>3700</v>
      </c>
      <c r="V172" s="121">
        <f t="shared" si="17"/>
        <v>6931.34</v>
      </c>
      <c r="W172" s="134">
        <v>468</v>
      </c>
      <c r="X172" s="135">
        <v>42828</v>
      </c>
    </row>
    <row r="173" spans="1:24" x14ac:dyDescent="0.2">
      <c r="A173" s="117">
        <f>VLOOKUP(G173,'% การหักค่าขนส่ง'!A:I,9,0)</f>
        <v>0.28000000000000003</v>
      </c>
      <c r="B173" s="138">
        <f t="shared" si="12"/>
        <v>18963</v>
      </c>
      <c r="C173" s="138">
        <f t="shared" si="13"/>
        <v>4419.4800000000005</v>
      </c>
      <c r="D173" s="138">
        <f t="shared" si="14"/>
        <v>0</v>
      </c>
      <c r="E173" s="138">
        <f t="shared" si="15"/>
        <v>363</v>
      </c>
      <c r="F173" s="127" t="s">
        <v>86</v>
      </c>
      <c r="G173" s="128" t="s">
        <v>87</v>
      </c>
      <c r="H173" s="129">
        <v>42828</v>
      </c>
      <c r="I173" s="130">
        <v>75469.22</v>
      </c>
      <c r="J173" s="131">
        <v>67725</v>
      </c>
      <c r="K173" s="131">
        <v>6629.22</v>
      </c>
      <c r="L173" s="131">
        <v>0</v>
      </c>
      <c r="M173" s="131">
        <v>9000</v>
      </c>
      <c r="N173" s="131">
        <v>16426.099999999999</v>
      </c>
      <c r="O173" s="132">
        <v>1210</v>
      </c>
      <c r="P173" s="132">
        <v>0</v>
      </c>
      <c r="Q173" s="132">
        <v>0</v>
      </c>
      <c r="R173" s="132">
        <v>0</v>
      </c>
      <c r="S173" s="132">
        <v>0</v>
      </c>
      <c r="T173" s="133">
        <v>0</v>
      </c>
      <c r="U173" s="121">
        <f t="shared" si="16"/>
        <v>9000</v>
      </c>
      <c r="V173" s="121">
        <f t="shared" si="17"/>
        <v>16426.099999999999</v>
      </c>
      <c r="W173" s="134">
        <v>1040</v>
      </c>
      <c r="X173" s="135">
        <v>42829</v>
      </c>
    </row>
    <row r="174" spans="1:24" x14ac:dyDescent="0.2">
      <c r="A174" s="117">
        <f>VLOOKUP(G174,'% การหักค่าขนส่ง'!A:I,9,0)</f>
        <v>0.28000000000000003</v>
      </c>
      <c r="B174" s="138">
        <f t="shared" si="12"/>
        <v>16251.2</v>
      </c>
      <c r="C174" s="138">
        <f t="shared" si="13"/>
        <v>2843.2000000000003</v>
      </c>
      <c r="D174" s="138">
        <f t="shared" si="14"/>
        <v>15</v>
      </c>
      <c r="E174" s="138">
        <f t="shared" si="15"/>
        <v>0</v>
      </c>
      <c r="F174" s="127" t="s">
        <v>86</v>
      </c>
      <c r="G174" s="128" t="s">
        <v>87</v>
      </c>
      <c r="H174" s="129">
        <v>42829</v>
      </c>
      <c r="I174" s="130">
        <v>63234.8</v>
      </c>
      <c r="J174" s="131">
        <v>58040</v>
      </c>
      <c r="K174" s="131">
        <v>4264.8</v>
      </c>
      <c r="L174" s="131">
        <v>50</v>
      </c>
      <c r="M174" s="131">
        <v>3500</v>
      </c>
      <c r="N174" s="131">
        <v>6581.3</v>
      </c>
      <c r="O174" s="132">
        <v>0</v>
      </c>
      <c r="P174" s="132">
        <v>0</v>
      </c>
      <c r="Q174" s="132">
        <v>0</v>
      </c>
      <c r="R174" s="132">
        <v>0</v>
      </c>
      <c r="S174" s="132">
        <v>0</v>
      </c>
      <c r="T174" s="133">
        <v>0</v>
      </c>
      <c r="U174" s="121">
        <f t="shared" si="16"/>
        <v>3500</v>
      </c>
      <c r="V174" s="121">
        <f t="shared" si="17"/>
        <v>6581.3</v>
      </c>
      <c r="W174" s="134">
        <v>804</v>
      </c>
      <c r="X174" s="135">
        <v>42830</v>
      </c>
    </row>
    <row r="175" spans="1:24" x14ac:dyDescent="0.2">
      <c r="A175" s="117">
        <f>VLOOKUP(G175,'% การหักค่าขนส่ง'!A:I,9,0)</f>
        <v>0.28000000000000003</v>
      </c>
      <c r="B175" s="138">
        <f t="shared" si="12"/>
        <v>11411.400000000001</v>
      </c>
      <c r="C175" s="138">
        <f t="shared" si="13"/>
        <v>1864.6000000000001</v>
      </c>
      <c r="D175" s="138">
        <f t="shared" si="14"/>
        <v>15</v>
      </c>
      <c r="E175" s="138">
        <f t="shared" si="15"/>
        <v>264</v>
      </c>
      <c r="F175" s="127" t="s">
        <v>86</v>
      </c>
      <c r="G175" s="128" t="s">
        <v>87</v>
      </c>
      <c r="H175" s="129">
        <v>42830</v>
      </c>
      <c r="I175" s="130">
        <v>44581.9</v>
      </c>
      <c r="J175" s="131">
        <v>40755</v>
      </c>
      <c r="K175" s="131">
        <v>2796.9</v>
      </c>
      <c r="L175" s="131">
        <v>50</v>
      </c>
      <c r="M175" s="131">
        <v>5600</v>
      </c>
      <c r="N175" s="131">
        <v>4755</v>
      </c>
      <c r="O175" s="132">
        <v>880</v>
      </c>
      <c r="P175" s="132">
        <v>0</v>
      </c>
      <c r="Q175" s="132">
        <v>0</v>
      </c>
      <c r="R175" s="132">
        <v>0</v>
      </c>
      <c r="S175" s="132">
        <v>0</v>
      </c>
      <c r="T175" s="133">
        <v>0</v>
      </c>
      <c r="U175" s="121">
        <f t="shared" si="16"/>
        <v>5600</v>
      </c>
      <c r="V175" s="121">
        <f t="shared" si="17"/>
        <v>4755</v>
      </c>
      <c r="W175" s="134">
        <v>569</v>
      </c>
      <c r="X175" s="135">
        <v>42832</v>
      </c>
    </row>
    <row r="176" spans="1:24" x14ac:dyDescent="0.2">
      <c r="A176" s="117">
        <f>VLOOKUP(G176,'% การหักค่าขนส่ง'!A:I,9,0)</f>
        <v>0.28000000000000003</v>
      </c>
      <c r="B176" s="138">
        <f t="shared" si="12"/>
        <v>22573.600000000002</v>
      </c>
      <c r="C176" s="138">
        <f t="shared" si="13"/>
        <v>2997.66</v>
      </c>
      <c r="D176" s="138">
        <f t="shared" si="14"/>
        <v>12</v>
      </c>
      <c r="E176" s="138">
        <f t="shared" si="15"/>
        <v>282</v>
      </c>
      <c r="F176" s="127" t="s">
        <v>86</v>
      </c>
      <c r="G176" s="128" t="s">
        <v>87</v>
      </c>
      <c r="H176" s="129">
        <v>42832</v>
      </c>
      <c r="I176" s="130">
        <v>86556.49</v>
      </c>
      <c r="J176" s="131">
        <v>80620</v>
      </c>
      <c r="K176" s="131">
        <v>4496.49</v>
      </c>
      <c r="L176" s="131">
        <v>40</v>
      </c>
      <c r="M176" s="131">
        <v>11600</v>
      </c>
      <c r="N176" s="131">
        <v>15839.68</v>
      </c>
      <c r="O176" s="132">
        <v>940</v>
      </c>
      <c r="P176" s="132">
        <v>0</v>
      </c>
      <c r="Q176" s="132">
        <v>0</v>
      </c>
      <c r="R176" s="132">
        <v>0</v>
      </c>
      <c r="S176" s="132">
        <v>0</v>
      </c>
      <c r="T176" s="133">
        <v>0</v>
      </c>
      <c r="U176" s="121">
        <f t="shared" si="16"/>
        <v>11600</v>
      </c>
      <c r="V176" s="121">
        <f t="shared" si="17"/>
        <v>15839.68</v>
      </c>
      <c r="W176" s="134">
        <v>1169</v>
      </c>
      <c r="X176" s="135">
        <v>42835</v>
      </c>
    </row>
    <row r="177" spans="1:24" x14ac:dyDescent="0.2">
      <c r="A177" s="117">
        <f>VLOOKUP(G177,'% การหักค่าขนส่ง'!A:I,9,0)</f>
        <v>0.28000000000000003</v>
      </c>
      <c r="B177" s="138">
        <f t="shared" si="12"/>
        <v>6476.4000000000005</v>
      </c>
      <c r="C177" s="138">
        <f t="shared" si="13"/>
        <v>2041.5600000000002</v>
      </c>
      <c r="D177" s="138">
        <f t="shared" si="14"/>
        <v>0</v>
      </c>
      <c r="E177" s="138">
        <f t="shared" si="15"/>
        <v>201</v>
      </c>
      <c r="F177" s="127" t="s">
        <v>86</v>
      </c>
      <c r="G177" s="128" t="s">
        <v>87</v>
      </c>
      <c r="H177" s="129">
        <v>42833</v>
      </c>
      <c r="I177" s="130">
        <v>26537.34</v>
      </c>
      <c r="J177" s="131">
        <v>23130</v>
      </c>
      <c r="K177" s="131">
        <v>3062.34</v>
      </c>
      <c r="L177" s="131">
        <v>0</v>
      </c>
      <c r="M177" s="131">
        <v>300</v>
      </c>
      <c r="N177" s="131">
        <v>3501.94</v>
      </c>
      <c r="O177" s="132">
        <v>670</v>
      </c>
      <c r="P177" s="132">
        <v>0</v>
      </c>
      <c r="Q177" s="132">
        <v>0</v>
      </c>
      <c r="R177" s="132">
        <v>0</v>
      </c>
      <c r="S177" s="132">
        <v>0</v>
      </c>
      <c r="T177" s="133">
        <v>0</v>
      </c>
      <c r="U177" s="121">
        <f t="shared" si="16"/>
        <v>300</v>
      </c>
      <c r="V177" s="121">
        <f t="shared" si="17"/>
        <v>3501.94</v>
      </c>
      <c r="W177" s="134">
        <v>337</v>
      </c>
      <c r="X177" s="135">
        <v>42835</v>
      </c>
    </row>
    <row r="178" spans="1:24" x14ac:dyDescent="0.2">
      <c r="A178" s="117">
        <f>VLOOKUP(G178,'% การหักค่าขนส่ง'!A:I,9,0)</f>
        <v>0.28000000000000003</v>
      </c>
      <c r="B178" s="138">
        <f t="shared" si="12"/>
        <v>11890.2</v>
      </c>
      <c r="C178" s="138">
        <f t="shared" si="13"/>
        <v>3655.34</v>
      </c>
      <c r="D178" s="138">
        <f t="shared" si="14"/>
        <v>0</v>
      </c>
      <c r="E178" s="138">
        <f t="shared" si="15"/>
        <v>510</v>
      </c>
      <c r="F178" s="127" t="s">
        <v>86</v>
      </c>
      <c r="G178" s="128" t="s">
        <v>87</v>
      </c>
      <c r="H178" s="129">
        <v>42835</v>
      </c>
      <c r="I178" s="130">
        <v>48663.01</v>
      </c>
      <c r="J178" s="131">
        <v>42465</v>
      </c>
      <c r="K178" s="131">
        <v>5483.01</v>
      </c>
      <c r="L178" s="131">
        <v>0</v>
      </c>
      <c r="M178" s="131">
        <v>3400</v>
      </c>
      <c r="N178" s="131">
        <v>7514.7</v>
      </c>
      <c r="O178" s="132">
        <v>1700</v>
      </c>
      <c r="P178" s="132">
        <v>0</v>
      </c>
      <c r="Q178" s="132">
        <v>0</v>
      </c>
      <c r="R178" s="132">
        <v>0</v>
      </c>
      <c r="S178" s="132">
        <v>0</v>
      </c>
      <c r="T178" s="133">
        <v>0</v>
      </c>
      <c r="U178" s="121">
        <f t="shared" si="16"/>
        <v>3400</v>
      </c>
      <c r="V178" s="121">
        <f t="shared" si="17"/>
        <v>7514.7</v>
      </c>
      <c r="W178" s="134">
        <v>683</v>
      </c>
      <c r="X178" s="135">
        <v>42836</v>
      </c>
    </row>
    <row r="179" spans="1:24" x14ac:dyDescent="0.2">
      <c r="A179" s="117">
        <f>VLOOKUP(G179,'% การหักค่าขนส่ง'!A:I,9,0)</f>
        <v>0.28000000000000003</v>
      </c>
      <c r="B179" s="138">
        <f t="shared" si="12"/>
        <v>5168.8</v>
      </c>
      <c r="C179" s="138">
        <f t="shared" si="13"/>
        <v>1068.2</v>
      </c>
      <c r="D179" s="138">
        <f t="shared" si="14"/>
        <v>6</v>
      </c>
      <c r="E179" s="138">
        <f t="shared" si="15"/>
        <v>411</v>
      </c>
      <c r="F179" s="127" t="s">
        <v>86</v>
      </c>
      <c r="G179" s="128" t="s">
        <v>87</v>
      </c>
      <c r="H179" s="129">
        <v>42836</v>
      </c>
      <c r="I179" s="130">
        <v>20202.3</v>
      </c>
      <c r="J179" s="131">
        <v>18460</v>
      </c>
      <c r="K179" s="131">
        <v>1602.3</v>
      </c>
      <c r="L179" s="131">
        <v>20</v>
      </c>
      <c r="M179" s="131">
        <v>2000</v>
      </c>
      <c r="N179" s="131">
        <v>2435</v>
      </c>
      <c r="O179" s="132">
        <v>1370</v>
      </c>
      <c r="P179" s="132">
        <v>0</v>
      </c>
      <c r="Q179" s="132">
        <v>0</v>
      </c>
      <c r="R179" s="132">
        <v>0</v>
      </c>
      <c r="S179" s="132">
        <v>0</v>
      </c>
      <c r="T179" s="133">
        <v>0</v>
      </c>
      <c r="U179" s="121">
        <f t="shared" si="16"/>
        <v>2000</v>
      </c>
      <c r="V179" s="121">
        <f t="shared" si="17"/>
        <v>2435</v>
      </c>
      <c r="W179" s="134">
        <v>327</v>
      </c>
      <c r="X179" s="135">
        <v>42837</v>
      </c>
    </row>
    <row r="180" spans="1:24" x14ac:dyDescent="0.2">
      <c r="A180" s="117">
        <f>VLOOKUP(G180,'% การหักค่าขนส่ง'!A:I,9,0)</f>
        <v>0.28000000000000003</v>
      </c>
      <c r="B180" s="138">
        <f t="shared" si="12"/>
        <v>2220.4</v>
      </c>
      <c r="C180" s="138">
        <f t="shared" si="13"/>
        <v>321</v>
      </c>
      <c r="D180" s="138">
        <f t="shared" si="14"/>
        <v>0</v>
      </c>
      <c r="E180" s="138">
        <f t="shared" si="15"/>
        <v>60</v>
      </c>
      <c r="F180" s="127" t="s">
        <v>86</v>
      </c>
      <c r="G180" s="128" t="s">
        <v>87</v>
      </c>
      <c r="H180" s="129">
        <v>42837</v>
      </c>
      <c r="I180" s="130">
        <v>8611.5</v>
      </c>
      <c r="J180" s="131">
        <v>7930</v>
      </c>
      <c r="K180" s="131">
        <v>481.5</v>
      </c>
      <c r="L180" s="131">
        <v>0</v>
      </c>
      <c r="M180" s="131">
        <v>3000</v>
      </c>
      <c r="N180" s="131">
        <v>3507.1</v>
      </c>
      <c r="O180" s="132">
        <v>200</v>
      </c>
      <c r="P180" s="132">
        <v>0</v>
      </c>
      <c r="Q180" s="132">
        <v>0</v>
      </c>
      <c r="R180" s="132">
        <v>0</v>
      </c>
      <c r="S180" s="132">
        <v>0</v>
      </c>
      <c r="T180" s="133">
        <v>0</v>
      </c>
      <c r="U180" s="121">
        <f t="shared" si="16"/>
        <v>3000</v>
      </c>
      <c r="V180" s="121">
        <f t="shared" si="17"/>
        <v>3507.1</v>
      </c>
      <c r="W180" s="134">
        <v>80</v>
      </c>
      <c r="X180" s="135">
        <v>42838</v>
      </c>
    </row>
    <row r="181" spans="1:24" x14ac:dyDescent="0.2">
      <c r="A181" s="117">
        <f>VLOOKUP(G181,'% การหักค่าขนส่ง'!A:I,9,0)</f>
        <v>0.28000000000000003</v>
      </c>
      <c r="B181" s="138">
        <f t="shared" si="12"/>
        <v>10099.6</v>
      </c>
      <c r="C181" s="138">
        <f t="shared" si="13"/>
        <v>1890.46</v>
      </c>
      <c r="D181" s="138">
        <f t="shared" si="14"/>
        <v>0</v>
      </c>
      <c r="E181" s="138">
        <f t="shared" si="15"/>
        <v>36</v>
      </c>
      <c r="F181" s="127" t="s">
        <v>86</v>
      </c>
      <c r="G181" s="128" t="s">
        <v>87</v>
      </c>
      <c r="H181" s="129">
        <v>42842</v>
      </c>
      <c r="I181" s="130">
        <v>40050.69</v>
      </c>
      <c r="J181" s="131">
        <v>36070</v>
      </c>
      <c r="K181" s="131">
        <v>2835.69</v>
      </c>
      <c r="L181" s="131">
        <v>0</v>
      </c>
      <c r="M181" s="131">
        <v>7100</v>
      </c>
      <c r="N181" s="131">
        <v>11131.71</v>
      </c>
      <c r="O181" s="132">
        <v>120</v>
      </c>
      <c r="P181" s="132">
        <v>0</v>
      </c>
      <c r="Q181" s="132">
        <v>0</v>
      </c>
      <c r="R181" s="132">
        <v>0</v>
      </c>
      <c r="S181" s="132">
        <v>0</v>
      </c>
      <c r="T181" s="133">
        <v>0</v>
      </c>
      <c r="U181" s="121">
        <f t="shared" si="16"/>
        <v>7100</v>
      </c>
      <c r="V181" s="121">
        <f t="shared" si="17"/>
        <v>11131.71</v>
      </c>
      <c r="W181" s="134">
        <v>528</v>
      </c>
      <c r="X181" s="135">
        <v>42843</v>
      </c>
    </row>
    <row r="182" spans="1:24" x14ac:dyDescent="0.2">
      <c r="A182" s="117">
        <f>VLOOKUP(G182,'% การหักค่าขนส่ง'!A:I,9,0)</f>
        <v>0.28000000000000003</v>
      </c>
      <c r="B182" s="138">
        <f t="shared" si="12"/>
        <v>13330.800000000001</v>
      </c>
      <c r="C182" s="138">
        <f t="shared" si="13"/>
        <v>3176</v>
      </c>
      <c r="D182" s="138">
        <f t="shared" si="14"/>
        <v>24</v>
      </c>
      <c r="E182" s="138">
        <f t="shared" si="15"/>
        <v>177</v>
      </c>
      <c r="F182" s="127" t="s">
        <v>86</v>
      </c>
      <c r="G182" s="128" t="s">
        <v>87</v>
      </c>
      <c r="H182" s="129">
        <v>42843</v>
      </c>
      <c r="I182" s="130">
        <v>53279</v>
      </c>
      <c r="J182" s="131">
        <v>47610</v>
      </c>
      <c r="K182" s="131">
        <v>4764</v>
      </c>
      <c r="L182" s="131">
        <v>80</v>
      </c>
      <c r="M182" s="131">
        <v>8100</v>
      </c>
      <c r="N182" s="131">
        <v>12661.9</v>
      </c>
      <c r="O182" s="132">
        <v>590</v>
      </c>
      <c r="P182" s="132">
        <v>0</v>
      </c>
      <c r="Q182" s="132">
        <v>0</v>
      </c>
      <c r="R182" s="132">
        <v>0</v>
      </c>
      <c r="S182" s="132">
        <v>0</v>
      </c>
      <c r="T182" s="133">
        <v>0</v>
      </c>
      <c r="U182" s="121">
        <f t="shared" si="16"/>
        <v>8100</v>
      </c>
      <c r="V182" s="121">
        <f t="shared" si="17"/>
        <v>12661.9</v>
      </c>
      <c r="W182" s="134">
        <v>692</v>
      </c>
      <c r="X182" s="135">
        <v>42844</v>
      </c>
    </row>
    <row r="183" spans="1:24" x14ac:dyDescent="0.2">
      <c r="A183" s="117">
        <f>VLOOKUP(G183,'% การหักค่าขนส่ง'!A:I,9,0)</f>
        <v>0.28000000000000003</v>
      </c>
      <c r="B183" s="138">
        <f t="shared" si="12"/>
        <v>9983.4000000000015</v>
      </c>
      <c r="C183" s="138">
        <f t="shared" si="13"/>
        <v>1351.76</v>
      </c>
      <c r="D183" s="138">
        <f t="shared" si="14"/>
        <v>15</v>
      </c>
      <c r="E183" s="138">
        <f t="shared" si="15"/>
        <v>132</v>
      </c>
      <c r="F183" s="127" t="s">
        <v>86</v>
      </c>
      <c r="G183" s="128" t="s">
        <v>87</v>
      </c>
      <c r="H183" s="129">
        <v>42844</v>
      </c>
      <c r="I183" s="130">
        <v>39002.639999999999</v>
      </c>
      <c r="J183" s="131">
        <v>35655</v>
      </c>
      <c r="K183" s="131">
        <v>2027.64</v>
      </c>
      <c r="L183" s="131">
        <v>50</v>
      </c>
      <c r="M183" s="131">
        <v>2900</v>
      </c>
      <c r="N183" s="131">
        <v>6094.17</v>
      </c>
      <c r="O183" s="132">
        <v>440</v>
      </c>
      <c r="P183" s="132">
        <v>0</v>
      </c>
      <c r="Q183" s="132">
        <v>0</v>
      </c>
      <c r="R183" s="132">
        <v>0</v>
      </c>
      <c r="S183" s="132">
        <v>0</v>
      </c>
      <c r="T183" s="133">
        <v>0</v>
      </c>
      <c r="U183" s="121">
        <f t="shared" si="16"/>
        <v>2900</v>
      </c>
      <c r="V183" s="121">
        <f t="shared" si="17"/>
        <v>6094.17</v>
      </c>
      <c r="W183" s="134">
        <v>589</v>
      </c>
      <c r="X183" s="135">
        <v>42845</v>
      </c>
    </row>
    <row r="184" spans="1:24" x14ac:dyDescent="0.2">
      <c r="A184" s="117">
        <f>VLOOKUP(G184,'% การหักค่าขนส่ง'!A:I,9,0)</f>
        <v>0.28000000000000003</v>
      </c>
      <c r="B184" s="138">
        <f t="shared" si="12"/>
        <v>9620.8000000000011</v>
      </c>
      <c r="C184" s="138">
        <f t="shared" si="13"/>
        <v>1821.2</v>
      </c>
      <c r="D184" s="138">
        <f t="shared" si="14"/>
        <v>0</v>
      </c>
      <c r="E184" s="138">
        <f t="shared" si="15"/>
        <v>132</v>
      </c>
      <c r="F184" s="127" t="s">
        <v>86</v>
      </c>
      <c r="G184" s="128" t="s">
        <v>87</v>
      </c>
      <c r="H184" s="129">
        <v>42845</v>
      </c>
      <c r="I184" s="130">
        <v>38001.800000000003</v>
      </c>
      <c r="J184" s="131">
        <v>34360</v>
      </c>
      <c r="K184" s="131">
        <v>2731.8</v>
      </c>
      <c r="L184" s="131">
        <v>0</v>
      </c>
      <c r="M184" s="131">
        <v>6800</v>
      </c>
      <c r="N184" s="131">
        <v>5527.9</v>
      </c>
      <c r="O184" s="132">
        <v>440</v>
      </c>
      <c r="P184" s="132">
        <v>0</v>
      </c>
      <c r="Q184" s="132">
        <v>0</v>
      </c>
      <c r="R184" s="132">
        <v>0</v>
      </c>
      <c r="S184" s="132">
        <v>0</v>
      </c>
      <c r="T184" s="133">
        <v>0</v>
      </c>
      <c r="U184" s="121">
        <f t="shared" si="16"/>
        <v>6800</v>
      </c>
      <c r="V184" s="121">
        <f t="shared" si="17"/>
        <v>5527.9</v>
      </c>
      <c r="W184" s="134">
        <v>542</v>
      </c>
      <c r="X184" s="135">
        <v>42846</v>
      </c>
    </row>
    <row r="185" spans="1:24" x14ac:dyDescent="0.2">
      <c r="A185" s="117">
        <f>VLOOKUP(G185,'% การหักค่าขนส่ง'!A:I,9,0)</f>
        <v>0.28000000000000003</v>
      </c>
      <c r="B185" s="138">
        <f t="shared" si="12"/>
        <v>10516.800000000001</v>
      </c>
      <c r="C185" s="138">
        <f t="shared" si="13"/>
        <v>2078.7400000000002</v>
      </c>
      <c r="D185" s="138">
        <f t="shared" si="14"/>
        <v>0</v>
      </c>
      <c r="E185" s="138">
        <f t="shared" si="15"/>
        <v>24</v>
      </c>
      <c r="F185" s="127" t="s">
        <v>86</v>
      </c>
      <c r="G185" s="128" t="s">
        <v>87</v>
      </c>
      <c r="H185" s="129">
        <v>42846</v>
      </c>
      <c r="I185" s="130">
        <v>41198.11</v>
      </c>
      <c r="J185" s="131">
        <v>37560</v>
      </c>
      <c r="K185" s="131">
        <v>3118.11</v>
      </c>
      <c r="L185" s="131">
        <v>0</v>
      </c>
      <c r="M185" s="131">
        <v>700</v>
      </c>
      <c r="N185" s="131">
        <v>3806.8</v>
      </c>
      <c r="O185" s="132">
        <v>80</v>
      </c>
      <c r="P185" s="132">
        <v>0</v>
      </c>
      <c r="Q185" s="132">
        <v>0</v>
      </c>
      <c r="R185" s="132">
        <v>0</v>
      </c>
      <c r="S185" s="132">
        <v>0</v>
      </c>
      <c r="T185" s="133">
        <v>0</v>
      </c>
      <c r="U185" s="121">
        <f t="shared" si="16"/>
        <v>700</v>
      </c>
      <c r="V185" s="121">
        <f t="shared" si="17"/>
        <v>3806.8</v>
      </c>
      <c r="W185" s="134">
        <v>581</v>
      </c>
      <c r="X185" s="135">
        <v>42849</v>
      </c>
    </row>
    <row r="186" spans="1:24" x14ac:dyDescent="0.2">
      <c r="A186" s="117">
        <f>VLOOKUP(G186,'% การหักค่าขนส่ง'!A:I,9,0)</f>
        <v>0.28000000000000003</v>
      </c>
      <c r="B186" s="138">
        <f t="shared" si="12"/>
        <v>8486.8000000000011</v>
      </c>
      <c r="C186" s="138">
        <f t="shared" si="13"/>
        <v>1784.62</v>
      </c>
      <c r="D186" s="138">
        <f t="shared" si="14"/>
        <v>24</v>
      </c>
      <c r="E186" s="138">
        <f t="shared" si="15"/>
        <v>87</v>
      </c>
      <c r="F186" s="127" t="s">
        <v>86</v>
      </c>
      <c r="G186" s="128" t="s">
        <v>87</v>
      </c>
      <c r="H186" s="129">
        <v>42847</v>
      </c>
      <c r="I186" s="130">
        <v>33616.93</v>
      </c>
      <c r="J186" s="131">
        <v>30310</v>
      </c>
      <c r="K186" s="131">
        <v>2676.93</v>
      </c>
      <c r="L186" s="131">
        <v>80</v>
      </c>
      <c r="M186" s="131">
        <v>3300</v>
      </c>
      <c r="N186" s="131">
        <v>9310.14</v>
      </c>
      <c r="O186" s="132">
        <v>290</v>
      </c>
      <c r="P186" s="132">
        <v>0</v>
      </c>
      <c r="Q186" s="132">
        <v>0</v>
      </c>
      <c r="R186" s="132">
        <v>0</v>
      </c>
      <c r="S186" s="132">
        <v>0</v>
      </c>
      <c r="T186" s="133">
        <v>0</v>
      </c>
      <c r="U186" s="121">
        <f t="shared" si="16"/>
        <v>3300</v>
      </c>
      <c r="V186" s="121">
        <f t="shared" si="17"/>
        <v>9310.14</v>
      </c>
      <c r="W186" s="134">
        <v>410</v>
      </c>
      <c r="X186" s="135">
        <v>42849</v>
      </c>
    </row>
    <row r="187" spans="1:24" x14ac:dyDescent="0.2">
      <c r="A187" s="117">
        <f>VLOOKUP(G187,'% การหักค่าขนส่ง'!A:I,9,0)</f>
        <v>0.28000000000000003</v>
      </c>
      <c r="B187" s="138">
        <f t="shared" si="12"/>
        <v>16104.2</v>
      </c>
      <c r="C187" s="138">
        <f t="shared" si="13"/>
        <v>4129.46</v>
      </c>
      <c r="D187" s="138">
        <f t="shared" si="14"/>
        <v>27</v>
      </c>
      <c r="E187" s="138">
        <f t="shared" si="15"/>
        <v>78</v>
      </c>
      <c r="F187" s="127" t="s">
        <v>86</v>
      </c>
      <c r="G187" s="128" t="s">
        <v>87</v>
      </c>
      <c r="H187" s="129">
        <v>42849</v>
      </c>
      <c r="I187" s="130">
        <v>65274.19</v>
      </c>
      <c r="J187" s="131">
        <v>57515</v>
      </c>
      <c r="K187" s="131">
        <v>6194.19</v>
      </c>
      <c r="L187" s="131">
        <v>90</v>
      </c>
      <c r="M187" s="131">
        <v>13700</v>
      </c>
      <c r="N187" s="131">
        <v>19827.900000000001</v>
      </c>
      <c r="O187" s="132">
        <v>260</v>
      </c>
      <c r="P187" s="132">
        <v>0</v>
      </c>
      <c r="Q187" s="132">
        <v>0</v>
      </c>
      <c r="R187" s="132">
        <v>0</v>
      </c>
      <c r="S187" s="132">
        <v>0</v>
      </c>
      <c r="T187" s="133">
        <v>0</v>
      </c>
      <c r="U187" s="121">
        <f t="shared" si="16"/>
        <v>13700</v>
      </c>
      <c r="V187" s="121">
        <f t="shared" si="17"/>
        <v>19827.900000000001</v>
      </c>
      <c r="W187" s="134">
        <v>854</v>
      </c>
      <c r="X187" s="135">
        <v>42850</v>
      </c>
    </row>
    <row r="188" spans="1:24" x14ac:dyDescent="0.2">
      <c r="A188" s="117">
        <f>VLOOKUP(G188,'% การหักค่าขนส่ง'!A:I,9,0)</f>
        <v>0.28000000000000003</v>
      </c>
      <c r="B188" s="138">
        <f t="shared" si="12"/>
        <v>13792.800000000001</v>
      </c>
      <c r="C188" s="138">
        <f t="shared" si="13"/>
        <v>2157</v>
      </c>
      <c r="D188" s="138">
        <f t="shared" si="14"/>
        <v>0</v>
      </c>
      <c r="E188" s="138">
        <f t="shared" si="15"/>
        <v>72</v>
      </c>
      <c r="F188" s="127" t="s">
        <v>86</v>
      </c>
      <c r="G188" s="128" t="s">
        <v>87</v>
      </c>
      <c r="H188" s="129">
        <v>42850</v>
      </c>
      <c r="I188" s="130">
        <v>53395.5</v>
      </c>
      <c r="J188" s="131">
        <v>49260</v>
      </c>
      <c r="K188" s="131">
        <v>3235.5</v>
      </c>
      <c r="L188" s="131">
        <v>0</v>
      </c>
      <c r="M188" s="131">
        <v>2500</v>
      </c>
      <c r="N188" s="131">
        <v>7575</v>
      </c>
      <c r="O188" s="132">
        <v>240</v>
      </c>
      <c r="P188" s="132">
        <v>0</v>
      </c>
      <c r="Q188" s="132">
        <v>0</v>
      </c>
      <c r="R188" s="132">
        <v>0</v>
      </c>
      <c r="S188" s="132">
        <v>0</v>
      </c>
      <c r="T188" s="133">
        <v>0</v>
      </c>
      <c r="U188" s="121">
        <f t="shared" si="16"/>
        <v>2500</v>
      </c>
      <c r="V188" s="121">
        <f t="shared" si="17"/>
        <v>7575</v>
      </c>
      <c r="W188" s="134">
        <v>763</v>
      </c>
      <c r="X188" s="135">
        <v>42851</v>
      </c>
    </row>
    <row r="189" spans="1:24" x14ac:dyDescent="0.2">
      <c r="A189" s="117">
        <f>VLOOKUP(G189,'% การหักค่าขนส่ง'!A:I,9,0)</f>
        <v>0.28000000000000003</v>
      </c>
      <c r="B189" s="138">
        <f t="shared" si="12"/>
        <v>11923.800000000001</v>
      </c>
      <c r="C189" s="138">
        <f t="shared" si="13"/>
        <v>2532.14</v>
      </c>
      <c r="D189" s="138">
        <f t="shared" si="14"/>
        <v>12</v>
      </c>
      <c r="E189" s="138">
        <f t="shared" si="15"/>
        <v>63</v>
      </c>
      <c r="F189" s="127" t="s">
        <v>86</v>
      </c>
      <c r="G189" s="128" t="s">
        <v>87</v>
      </c>
      <c r="H189" s="129">
        <v>42851</v>
      </c>
      <c r="I189" s="130">
        <v>47238.21</v>
      </c>
      <c r="J189" s="131">
        <v>42585</v>
      </c>
      <c r="K189" s="131">
        <v>3798.21</v>
      </c>
      <c r="L189" s="131">
        <v>40</v>
      </c>
      <c r="M189" s="131">
        <v>6100</v>
      </c>
      <c r="N189" s="131">
        <v>9906.7999999999993</v>
      </c>
      <c r="O189" s="132">
        <v>210</v>
      </c>
      <c r="P189" s="132">
        <v>0</v>
      </c>
      <c r="Q189" s="132">
        <v>0</v>
      </c>
      <c r="R189" s="132">
        <v>0</v>
      </c>
      <c r="S189" s="132">
        <v>0</v>
      </c>
      <c r="T189" s="133">
        <v>0</v>
      </c>
      <c r="U189" s="121">
        <f t="shared" si="16"/>
        <v>6100</v>
      </c>
      <c r="V189" s="121">
        <f t="shared" si="17"/>
        <v>9906.7999999999993</v>
      </c>
      <c r="W189" s="134">
        <v>665</v>
      </c>
      <c r="X189" s="135">
        <v>42852</v>
      </c>
    </row>
    <row r="190" spans="1:24" x14ac:dyDescent="0.2">
      <c r="A190" s="117">
        <f>VLOOKUP(G190,'% การหักค่าขนส่ง'!A:I,9,0)</f>
        <v>0.28000000000000003</v>
      </c>
      <c r="B190" s="138">
        <f t="shared" si="12"/>
        <v>10565.800000000001</v>
      </c>
      <c r="C190" s="138">
        <f t="shared" si="13"/>
        <v>1808.3999999999999</v>
      </c>
      <c r="D190" s="138">
        <f t="shared" si="14"/>
        <v>0</v>
      </c>
      <c r="E190" s="138">
        <f t="shared" si="15"/>
        <v>36</v>
      </c>
      <c r="F190" s="127" t="s">
        <v>86</v>
      </c>
      <c r="G190" s="128" t="s">
        <v>87</v>
      </c>
      <c r="H190" s="129">
        <v>42852</v>
      </c>
      <c r="I190" s="130">
        <v>41002.6</v>
      </c>
      <c r="J190" s="131">
        <v>37735</v>
      </c>
      <c r="K190" s="131">
        <v>2712.6</v>
      </c>
      <c r="L190" s="131">
        <v>0</v>
      </c>
      <c r="M190" s="131">
        <v>4300</v>
      </c>
      <c r="N190" s="131">
        <v>6728.8</v>
      </c>
      <c r="O190" s="132">
        <v>120</v>
      </c>
      <c r="P190" s="132">
        <v>0</v>
      </c>
      <c r="Q190" s="132">
        <v>0</v>
      </c>
      <c r="R190" s="132">
        <v>0</v>
      </c>
      <c r="S190" s="132">
        <v>0</v>
      </c>
      <c r="T190" s="133">
        <v>0</v>
      </c>
      <c r="U190" s="121">
        <f t="shared" si="16"/>
        <v>4300</v>
      </c>
      <c r="V190" s="121">
        <f t="shared" si="17"/>
        <v>6728.8</v>
      </c>
      <c r="W190" s="134">
        <v>602</v>
      </c>
      <c r="X190" s="135">
        <v>42853</v>
      </c>
    </row>
    <row r="191" spans="1:24" x14ac:dyDescent="0.2">
      <c r="A191" s="117">
        <f>VLOOKUP(G191,'% การหักค่าขนส่ง'!A:I,9,0)</f>
        <v>0.28000000000000003</v>
      </c>
      <c r="B191" s="138">
        <f t="shared" si="12"/>
        <v>9882.6</v>
      </c>
      <c r="C191" s="138">
        <f t="shared" si="13"/>
        <v>3143.08</v>
      </c>
      <c r="D191" s="138">
        <f t="shared" si="14"/>
        <v>0</v>
      </c>
      <c r="E191" s="138">
        <f t="shared" si="15"/>
        <v>105</v>
      </c>
      <c r="F191" s="127" t="s">
        <v>86</v>
      </c>
      <c r="G191" s="128" t="s">
        <v>87</v>
      </c>
      <c r="H191" s="129">
        <v>42853</v>
      </c>
      <c r="I191" s="130">
        <v>40679.620000000003</v>
      </c>
      <c r="J191" s="131">
        <v>35295</v>
      </c>
      <c r="K191" s="131">
        <v>4714.62</v>
      </c>
      <c r="L191" s="131">
        <v>0</v>
      </c>
      <c r="M191" s="131">
        <v>3100</v>
      </c>
      <c r="N191" s="131">
        <v>9388.9</v>
      </c>
      <c r="O191" s="132">
        <v>350</v>
      </c>
      <c r="P191" s="132">
        <v>0</v>
      </c>
      <c r="Q191" s="132">
        <v>0</v>
      </c>
      <c r="R191" s="132">
        <v>0</v>
      </c>
      <c r="S191" s="132">
        <v>0</v>
      </c>
      <c r="T191" s="133">
        <v>0</v>
      </c>
      <c r="U191" s="121">
        <f t="shared" si="16"/>
        <v>3100</v>
      </c>
      <c r="V191" s="121">
        <f t="shared" si="17"/>
        <v>9388.9</v>
      </c>
      <c r="W191" s="134">
        <v>503</v>
      </c>
      <c r="X191" s="135">
        <v>42857</v>
      </c>
    </row>
    <row r="192" spans="1:24" x14ac:dyDescent="0.2">
      <c r="A192" s="117">
        <f>VLOOKUP(G192,'% การหักค่าขนส่ง'!A:I,9,0)</f>
        <v>0.28000000000000003</v>
      </c>
      <c r="B192" s="138">
        <f t="shared" si="12"/>
        <v>8643.6</v>
      </c>
      <c r="C192" s="138">
        <f t="shared" si="13"/>
        <v>2976.92</v>
      </c>
      <c r="D192" s="138">
        <f t="shared" si="14"/>
        <v>0</v>
      </c>
      <c r="E192" s="138">
        <f t="shared" si="15"/>
        <v>153</v>
      </c>
      <c r="F192" s="127" t="s">
        <v>86</v>
      </c>
      <c r="G192" s="128" t="s">
        <v>87</v>
      </c>
      <c r="H192" s="129">
        <v>42854</v>
      </c>
      <c r="I192" s="130">
        <v>36060.379999999997</v>
      </c>
      <c r="J192" s="131">
        <v>30870</v>
      </c>
      <c r="K192" s="131">
        <v>4465.38</v>
      </c>
      <c r="L192" s="131">
        <v>0</v>
      </c>
      <c r="M192" s="131">
        <v>1300</v>
      </c>
      <c r="N192" s="131">
        <v>6975.3</v>
      </c>
      <c r="O192" s="132">
        <v>510</v>
      </c>
      <c r="P192" s="132">
        <v>0</v>
      </c>
      <c r="Q192" s="132">
        <v>0</v>
      </c>
      <c r="R192" s="132">
        <v>0</v>
      </c>
      <c r="S192" s="132">
        <v>0</v>
      </c>
      <c r="T192" s="133">
        <v>0</v>
      </c>
      <c r="U192" s="121">
        <f t="shared" si="16"/>
        <v>1300</v>
      </c>
      <c r="V192" s="121">
        <f t="shared" si="17"/>
        <v>6975.3</v>
      </c>
      <c r="W192" s="134">
        <v>476</v>
      </c>
      <c r="X192" s="135">
        <v>42857</v>
      </c>
    </row>
    <row r="193" spans="1:24" x14ac:dyDescent="0.2">
      <c r="A193" s="117">
        <f>VLOOKUP(G193,'% การหักค่าขนส่ง'!A:I,9,0)</f>
        <v>0.28000000000000003</v>
      </c>
      <c r="B193" s="138">
        <f t="shared" si="12"/>
        <v>3959.2000000000003</v>
      </c>
      <c r="C193" s="138">
        <f t="shared" si="13"/>
        <v>409.94</v>
      </c>
      <c r="D193" s="138">
        <f t="shared" si="14"/>
        <v>0</v>
      </c>
      <c r="E193" s="138">
        <f t="shared" si="15"/>
        <v>70.5</v>
      </c>
      <c r="F193" s="127" t="s">
        <v>90</v>
      </c>
      <c r="G193" s="128" t="s">
        <v>91</v>
      </c>
      <c r="H193" s="129">
        <v>42826</v>
      </c>
      <c r="I193" s="130">
        <v>16079.91</v>
      </c>
      <c r="J193" s="131">
        <v>14140</v>
      </c>
      <c r="K193" s="131">
        <v>614.91</v>
      </c>
      <c r="L193" s="131">
        <v>0</v>
      </c>
      <c r="M193" s="131">
        <v>0</v>
      </c>
      <c r="N193" s="131">
        <v>870</v>
      </c>
      <c r="O193" s="132">
        <v>110</v>
      </c>
      <c r="P193" s="132">
        <v>125</v>
      </c>
      <c r="Q193" s="132">
        <v>0</v>
      </c>
      <c r="R193" s="132">
        <v>0</v>
      </c>
      <c r="S193" s="132">
        <v>0</v>
      </c>
      <c r="T193" s="133">
        <v>0</v>
      </c>
      <c r="U193" s="121">
        <f t="shared" si="16"/>
        <v>0</v>
      </c>
      <c r="V193" s="121">
        <f t="shared" si="17"/>
        <v>870</v>
      </c>
      <c r="W193" s="134">
        <v>182</v>
      </c>
      <c r="X193" s="135">
        <v>42828</v>
      </c>
    </row>
    <row r="194" spans="1:24" x14ac:dyDescent="0.2">
      <c r="A194" s="117">
        <f>VLOOKUP(G194,'% การหักค่าขนส่ง'!A:I,9,0)</f>
        <v>0.28000000000000003</v>
      </c>
      <c r="B194" s="138">
        <f t="shared" si="12"/>
        <v>16410.800000000003</v>
      </c>
      <c r="C194" s="138">
        <f t="shared" si="13"/>
        <v>6940.88</v>
      </c>
      <c r="D194" s="138">
        <f t="shared" si="14"/>
        <v>0</v>
      </c>
      <c r="E194" s="138">
        <f t="shared" si="15"/>
        <v>669</v>
      </c>
      <c r="F194" s="127" t="s">
        <v>90</v>
      </c>
      <c r="G194" s="128" t="s">
        <v>91</v>
      </c>
      <c r="H194" s="129">
        <v>42828</v>
      </c>
      <c r="I194" s="130">
        <v>70166.320000000007</v>
      </c>
      <c r="J194" s="131">
        <v>58610</v>
      </c>
      <c r="K194" s="131">
        <v>10411.32</v>
      </c>
      <c r="L194" s="131">
        <v>0</v>
      </c>
      <c r="M194" s="131">
        <v>1300</v>
      </c>
      <c r="N194" s="131">
        <v>18074.66</v>
      </c>
      <c r="O194" s="132">
        <v>160</v>
      </c>
      <c r="P194" s="132">
        <v>2070</v>
      </c>
      <c r="Q194" s="132">
        <v>0</v>
      </c>
      <c r="R194" s="132">
        <v>105</v>
      </c>
      <c r="S194" s="132">
        <v>0</v>
      </c>
      <c r="T194" s="133">
        <v>0</v>
      </c>
      <c r="U194" s="121">
        <f t="shared" si="16"/>
        <v>1300</v>
      </c>
      <c r="V194" s="121">
        <f t="shared" si="17"/>
        <v>18179.66</v>
      </c>
      <c r="W194" s="134">
        <v>952</v>
      </c>
      <c r="X194" s="135">
        <v>42829</v>
      </c>
    </row>
    <row r="195" spans="1:24" x14ac:dyDescent="0.2">
      <c r="A195" s="117">
        <f>VLOOKUP(G195,'% การหักค่าขนส่ง'!A:I,9,0)</f>
        <v>0.28000000000000003</v>
      </c>
      <c r="B195" s="138">
        <f t="shared" ref="B195:B258" si="18">J195*A195</f>
        <v>12217.800000000001</v>
      </c>
      <c r="C195" s="138">
        <f t="shared" ref="C195:C258" si="19">K195*2/3</f>
        <v>4649.66</v>
      </c>
      <c r="D195" s="138">
        <f t="shared" ref="D195:D258" si="20">L195*3/10</f>
        <v>0</v>
      </c>
      <c r="E195" s="138">
        <f t="shared" ref="E195:E258" si="21">SUM(O195:Q195)*0.3</f>
        <v>453</v>
      </c>
      <c r="F195" s="127" t="s">
        <v>90</v>
      </c>
      <c r="G195" s="128" t="s">
        <v>91</v>
      </c>
      <c r="H195" s="129">
        <v>42829</v>
      </c>
      <c r="I195" s="130">
        <v>51304.49</v>
      </c>
      <c r="J195" s="131">
        <v>43635</v>
      </c>
      <c r="K195" s="131">
        <v>6974.49</v>
      </c>
      <c r="L195" s="131">
        <v>0</v>
      </c>
      <c r="M195" s="131">
        <v>0</v>
      </c>
      <c r="N195" s="131">
        <v>9310.2800000000007</v>
      </c>
      <c r="O195" s="132">
        <v>40</v>
      </c>
      <c r="P195" s="132">
        <v>1470</v>
      </c>
      <c r="Q195" s="132">
        <v>0</v>
      </c>
      <c r="R195" s="132">
        <v>0</v>
      </c>
      <c r="S195" s="132">
        <v>0</v>
      </c>
      <c r="T195" s="133">
        <v>0</v>
      </c>
      <c r="U195" s="121">
        <f t="shared" ref="U195:U258" si="22">M195+S195+T195</f>
        <v>0</v>
      </c>
      <c r="V195" s="121">
        <f t="shared" ref="V195:V258" si="23">N195+R195</f>
        <v>9310.2800000000007</v>
      </c>
      <c r="W195" s="134">
        <v>637</v>
      </c>
      <c r="X195" s="135">
        <v>42830</v>
      </c>
    </row>
    <row r="196" spans="1:24" x14ac:dyDescent="0.2">
      <c r="A196" s="117">
        <f>VLOOKUP(G196,'% การหักค่าขนส่ง'!A:I,9,0)</f>
        <v>0.28000000000000003</v>
      </c>
      <c r="B196" s="138">
        <f t="shared" si="18"/>
        <v>11391.800000000001</v>
      </c>
      <c r="C196" s="138">
        <f t="shared" si="19"/>
        <v>3418.8199999999997</v>
      </c>
      <c r="D196" s="138">
        <f t="shared" si="20"/>
        <v>0</v>
      </c>
      <c r="E196" s="138">
        <f t="shared" si="21"/>
        <v>477</v>
      </c>
      <c r="F196" s="127" t="s">
        <v>90</v>
      </c>
      <c r="G196" s="128" t="s">
        <v>91</v>
      </c>
      <c r="H196" s="129">
        <v>42830</v>
      </c>
      <c r="I196" s="130">
        <v>46538.23</v>
      </c>
      <c r="J196" s="131">
        <v>40685</v>
      </c>
      <c r="K196" s="131">
        <v>5128.2299999999996</v>
      </c>
      <c r="L196" s="131">
        <v>0</v>
      </c>
      <c r="M196" s="131">
        <v>2000</v>
      </c>
      <c r="N196" s="131">
        <v>8795.06</v>
      </c>
      <c r="O196" s="132">
        <v>160</v>
      </c>
      <c r="P196" s="132">
        <v>1430</v>
      </c>
      <c r="Q196" s="132">
        <v>0</v>
      </c>
      <c r="R196" s="132">
        <v>50</v>
      </c>
      <c r="S196" s="132">
        <v>0</v>
      </c>
      <c r="T196" s="133">
        <v>0</v>
      </c>
      <c r="U196" s="121">
        <f t="shared" si="22"/>
        <v>2000</v>
      </c>
      <c r="V196" s="121">
        <f t="shared" si="23"/>
        <v>8845.06</v>
      </c>
      <c r="W196" s="134">
        <v>573</v>
      </c>
      <c r="X196" s="135">
        <v>42832</v>
      </c>
    </row>
    <row r="197" spans="1:24" x14ac:dyDescent="0.2">
      <c r="A197" s="117">
        <f>VLOOKUP(G197,'% การหักค่าขนส่ง'!A:I,9,0)</f>
        <v>0.28000000000000003</v>
      </c>
      <c r="B197" s="138">
        <f t="shared" si="18"/>
        <v>11944.800000000001</v>
      </c>
      <c r="C197" s="138">
        <f t="shared" si="19"/>
        <v>6010.16</v>
      </c>
      <c r="D197" s="138">
        <f t="shared" si="20"/>
        <v>0</v>
      </c>
      <c r="E197" s="138">
        <f t="shared" si="21"/>
        <v>549</v>
      </c>
      <c r="F197" s="127" t="s">
        <v>90</v>
      </c>
      <c r="G197" s="128" t="s">
        <v>91</v>
      </c>
      <c r="H197" s="129">
        <v>42832</v>
      </c>
      <c r="I197" s="130">
        <v>52690.239999999998</v>
      </c>
      <c r="J197" s="131">
        <v>42660</v>
      </c>
      <c r="K197" s="131">
        <v>9015.24</v>
      </c>
      <c r="L197" s="131">
        <v>0</v>
      </c>
      <c r="M197" s="131">
        <v>0</v>
      </c>
      <c r="N197" s="131">
        <v>9685.1</v>
      </c>
      <c r="O197" s="132">
        <v>520</v>
      </c>
      <c r="P197" s="132">
        <v>1310</v>
      </c>
      <c r="Q197" s="132">
        <v>0</v>
      </c>
      <c r="R197" s="132">
        <v>0</v>
      </c>
      <c r="S197" s="132">
        <v>0</v>
      </c>
      <c r="T197" s="133">
        <v>0</v>
      </c>
      <c r="U197" s="121">
        <f t="shared" si="22"/>
        <v>0</v>
      </c>
      <c r="V197" s="121">
        <f t="shared" si="23"/>
        <v>9685.1</v>
      </c>
      <c r="W197" s="134">
        <v>724</v>
      </c>
      <c r="X197" s="135">
        <v>42833</v>
      </c>
    </row>
    <row r="198" spans="1:24" x14ac:dyDescent="0.2">
      <c r="A198" s="117">
        <f>VLOOKUP(G198,'% การหักค่าขนส่ง'!A:I,9,0)</f>
        <v>0.28000000000000003</v>
      </c>
      <c r="B198" s="138">
        <f t="shared" si="18"/>
        <v>5546.8</v>
      </c>
      <c r="C198" s="138">
        <f t="shared" si="19"/>
        <v>1411.7</v>
      </c>
      <c r="D198" s="138">
        <f t="shared" si="20"/>
        <v>0</v>
      </c>
      <c r="E198" s="138">
        <f t="shared" si="21"/>
        <v>274.5</v>
      </c>
      <c r="F198" s="127" t="s">
        <v>90</v>
      </c>
      <c r="G198" s="128" t="s">
        <v>91</v>
      </c>
      <c r="H198" s="129">
        <v>42833</v>
      </c>
      <c r="I198" s="130">
        <v>22512.55</v>
      </c>
      <c r="J198" s="131">
        <v>19810</v>
      </c>
      <c r="K198" s="131">
        <v>2117.5500000000002</v>
      </c>
      <c r="L198" s="131">
        <v>0</v>
      </c>
      <c r="M198" s="131">
        <v>0</v>
      </c>
      <c r="N198" s="131">
        <v>725</v>
      </c>
      <c r="O198" s="132">
        <v>400</v>
      </c>
      <c r="P198" s="132">
        <v>515</v>
      </c>
      <c r="Q198" s="132">
        <v>0</v>
      </c>
      <c r="R198" s="132">
        <v>0</v>
      </c>
      <c r="S198" s="132">
        <v>0</v>
      </c>
      <c r="T198" s="133">
        <v>0</v>
      </c>
      <c r="U198" s="121">
        <f t="shared" si="22"/>
        <v>0</v>
      </c>
      <c r="V198" s="121">
        <f t="shared" si="23"/>
        <v>725</v>
      </c>
      <c r="W198" s="134">
        <v>275</v>
      </c>
      <c r="X198" s="135">
        <v>42835</v>
      </c>
    </row>
    <row r="199" spans="1:24" x14ac:dyDescent="0.2">
      <c r="A199" s="117">
        <f>VLOOKUP(G199,'% การหักค่าขนส่ง'!A:I,9,0)</f>
        <v>0.28000000000000003</v>
      </c>
      <c r="B199" s="138">
        <f t="shared" si="18"/>
        <v>6113.8</v>
      </c>
      <c r="C199" s="138">
        <f t="shared" si="19"/>
        <v>674.24</v>
      </c>
      <c r="D199" s="138">
        <f t="shared" si="20"/>
        <v>0</v>
      </c>
      <c r="E199" s="138">
        <f t="shared" si="21"/>
        <v>810</v>
      </c>
      <c r="F199" s="127" t="s">
        <v>90</v>
      </c>
      <c r="G199" s="128" t="s">
        <v>91</v>
      </c>
      <c r="H199" s="129">
        <v>42835</v>
      </c>
      <c r="I199" s="130">
        <v>23601.360000000001</v>
      </c>
      <c r="J199" s="131">
        <v>21835</v>
      </c>
      <c r="K199" s="131">
        <v>1011.36</v>
      </c>
      <c r="L199" s="131">
        <v>0</v>
      </c>
      <c r="M199" s="131">
        <v>100</v>
      </c>
      <c r="N199" s="131">
        <v>1567.7</v>
      </c>
      <c r="O199" s="132">
        <v>1640</v>
      </c>
      <c r="P199" s="132">
        <v>1030</v>
      </c>
      <c r="Q199" s="132">
        <v>30</v>
      </c>
      <c r="R199" s="132">
        <v>270</v>
      </c>
      <c r="S199" s="132">
        <v>0</v>
      </c>
      <c r="T199" s="133">
        <v>0</v>
      </c>
      <c r="U199" s="121">
        <f t="shared" si="22"/>
        <v>100</v>
      </c>
      <c r="V199" s="121">
        <f t="shared" si="23"/>
        <v>1837.7</v>
      </c>
      <c r="W199" s="134">
        <v>301</v>
      </c>
      <c r="X199" s="135">
        <v>42836</v>
      </c>
    </row>
    <row r="200" spans="1:24" x14ac:dyDescent="0.2">
      <c r="A200" s="117">
        <f>VLOOKUP(G200,'% การหักค่าขนส่ง'!A:I,9,0)</f>
        <v>0.28000000000000003</v>
      </c>
      <c r="B200" s="138">
        <f t="shared" si="18"/>
        <v>2576.0000000000005</v>
      </c>
      <c r="C200" s="138">
        <f t="shared" si="19"/>
        <v>107.60000000000001</v>
      </c>
      <c r="D200" s="138">
        <f t="shared" si="20"/>
        <v>0</v>
      </c>
      <c r="E200" s="138">
        <f t="shared" si="21"/>
        <v>618</v>
      </c>
      <c r="F200" s="127" t="s">
        <v>90</v>
      </c>
      <c r="G200" s="128" t="s">
        <v>91</v>
      </c>
      <c r="H200" s="129">
        <v>42836</v>
      </c>
      <c r="I200" s="130">
        <v>9541.4</v>
      </c>
      <c r="J200" s="131">
        <v>9200</v>
      </c>
      <c r="K200" s="131">
        <v>161.4</v>
      </c>
      <c r="L200" s="131">
        <v>0</v>
      </c>
      <c r="M200" s="131">
        <v>0</v>
      </c>
      <c r="N200" s="131">
        <v>495</v>
      </c>
      <c r="O200" s="132">
        <v>1030</v>
      </c>
      <c r="P200" s="132">
        <v>1030</v>
      </c>
      <c r="Q200" s="132">
        <v>0</v>
      </c>
      <c r="R200" s="132">
        <v>0</v>
      </c>
      <c r="S200" s="132">
        <v>0</v>
      </c>
      <c r="T200" s="133">
        <v>0</v>
      </c>
      <c r="U200" s="121">
        <f t="shared" si="22"/>
        <v>0</v>
      </c>
      <c r="V200" s="121">
        <f t="shared" si="23"/>
        <v>495</v>
      </c>
      <c r="W200" s="134">
        <v>124</v>
      </c>
      <c r="X200" s="135">
        <v>42837</v>
      </c>
    </row>
    <row r="201" spans="1:24" x14ac:dyDescent="0.2">
      <c r="A201" s="117">
        <f>VLOOKUP(G201,'% การหักค่าขนส่ง'!A:I,9,0)</f>
        <v>0.28000000000000003</v>
      </c>
      <c r="B201" s="138">
        <f t="shared" si="18"/>
        <v>548.80000000000007</v>
      </c>
      <c r="C201" s="138">
        <f t="shared" si="19"/>
        <v>190.79999999999998</v>
      </c>
      <c r="D201" s="138">
        <f t="shared" si="20"/>
        <v>0</v>
      </c>
      <c r="E201" s="138">
        <f t="shared" si="21"/>
        <v>291</v>
      </c>
      <c r="F201" s="127" t="s">
        <v>90</v>
      </c>
      <c r="G201" s="128" t="s">
        <v>91</v>
      </c>
      <c r="H201" s="129">
        <v>42837</v>
      </c>
      <c r="I201" s="130">
        <v>2281.1999999999998</v>
      </c>
      <c r="J201" s="131">
        <v>1960</v>
      </c>
      <c r="K201" s="131">
        <v>286.2</v>
      </c>
      <c r="L201" s="131">
        <v>0</v>
      </c>
      <c r="M201" s="131">
        <v>0</v>
      </c>
      <c r="N201" s="131">
        <v>125</v>
      </c>
      <c r="O201" s="132">
        <v>470</v>
      </c>
      <c r="P201" s="132">
        <v>500</v>
      </c>
      <c r="Q201" s="132">
        <v>0</v>
      </c>
      <c r="R201" s="132">
        <v>0</v>
      </c>
      <c r="S201" s="132">
        <v>0</v>
      </c>
      <c r="T201" s="133">
        <v>0</v>
      </c>
      <c r="U201" s="121">
        <f t="shared" si="22"/>
        <v>0</v>
      </c>
      <c r="V201" s="121">
        <f t="shared" si="23"/>
        <v>125</v>
      </c>
      <c r="W201" s="134">
        <v>33</v>
      </c>
      <c r="X201" s="135">
        <v>42838</v>
      </c>
    </row>
    <row r="202" spans="1:24" x14ac:dyDescent="0.2">
      <c r="A202" s="117">
        <f>VLOOKUP(G202,'% การหักค่าขนส่ง'!A:I,9,0)</f>
        <v>0.28000000000000003</v>
      </c>
      <c r="B202" s="138">
        <f t="shared" si="18"/>
        <v>6018.6</v>
      </c>
      <c r="C202" s="138">
        <f t="shared" si="19"/>
        <v>645.82000000000005</v>
      </c>
      <c r="D202" s="138">
        <f t="shared" si="20"/>
        <v>0</v>
      </c>
      <c r="E202" s="138">
        <f t="shared" si="21"/>
        <v>357</v>
      </c>
      <c r="F202" s="127" t="s">
        <v>90</v>
      </c>
      <c r="G202" s="128" t="s">
        <v>91</v>
      </c>
      <c r="H202" s="129">
        <v>42842</v>
      </c>
      <c r="I202" s="130">
        <v>23258.73</v>
      </c>
      <c r="J202" s="131">
        <v>21495</v>
      </c>
      <c r="K202" s="131">
        <v>968.73</v>
      </c>
      <c r="L202" s="131">
        <v>0</v>
      </c>
      <c r="M202" s="131">
        <v>300</v>
      </c>
      <c r="N202" s="131">
        <v>456.4</v>
      </c>
      <c r="O202" s="132">
        <v>410</v>
      </c>
      <c r="P202" s="132">
        <v>780</v>
      </c>
      <c r="Q202" s="132">
        <v>0</v>
      </c>
      <c r="R202" s="132">
        <v>0</v>
      </c>
      <c r="S202" s="132">
        <v>0</v>
      </c>
      <c r="T202" s="133">
        <v>0</v>
      </c>
      <c r="U202" s="121">
        <f t="shared" si="22"/>
        <v>300</v>
      </c>
      <c r="V202" s="121">
        <f t="shared" si="23"/>
        <v>456.4</v>
      </c>
      <c r="W202" s="134">
        <v>272</v>
      </c>
      <c r="X202" s="135">
        <v>42843</v>
      </c>
    </row>
    <row r="203" spans="1:24" x14ac:dyDescent="0.2">
      <c r="A203" s="117">
        <f>VLOOKUP(G203,'% การหักค่าขนส่ง'!A:I,9,0)</f>
        <v>0.28000000000000003</v>
      </c>
      <c r="B203" s="138">
        <f t="shared" si="18"/>
        <v>6532.4000000000005</v>
      </c>
      <c r="C203" s="138">
        <f t="shared" si="19"/>
        <v>1162.1400000000001</v>
      </c>
      <c r="D203" s="138">
        <f t="shared" si="20"/>
        <v>18</v>
      </c>
      <c r="E203" s="138">
        <f t="shared" si="21"/>
        <v>478.5</v>
      </c>
      <c r="F203" s="127" t="s">
        <v>90</v>
      </c>
      <c r="G203" s="128" t="s">
        <v>91</v>
      </c>
      <c r="H203" s="129">
        <v>42843</v>
      </c>
      <c r="I203" s="130">
        <v>25898.21</v>
      </c>
      <c r="J203" s="131">
        <v>23330</v>
      </c>
      <c r="K203" s="131">
        <v>1743.21</v>
      </c>
      <c r="L203" s="131">
        <v>60</v>
      </c>
      <c r="M203" s="131">
        <v>0</v>
      </c>
      <c r="N203" s="131">
        <v>871.2</v>
      </c>
      <c r="O203" s="132">
        <v>310</v>
      </c>
      <c r="P203" s="132">
        <v>1285</v>
      </c>
      <c r="Q203" s="132">
        <v>0</v>
      </c>
      <c r="R203" s="132">
        <v>175</v>
      </c>
      <c r="S203" s="132">
        <v>0</v>
      </c>
      <c r="T203" s="133">
        <v>0</v>
      </c>
      <c r="U203" s="121">
        <f t="shared" si="22"/>
        <v>0</v>
      </c>
      <c r="V203" s="121">
        <f t="shared" si="23"/>
        <v>1046.2</v>
      </c>
      <c r="W203" s="134">
        <v>280</v>
      </c>
      <c r="X203" s="135">
        <v>42844</v>
      </c>
    </row>
    <row r="204" spans="1:24" x14ac:dyDescent="0.2">
      <c r="A204" s="117">
        <f>VLOOKUP(G204,'% การหักค่าขนส่ง'!A:I,9,0)</f>
        <v>0.28000000000000003</v>
      </c>
      <c r="B204" s="138">
        <f t="shared" si="18"/>
        <v>6665.4000000000005</v>
      </c>
      <c r="C204" s="138">
        <f t="shared" si="19"/>
        <v>690.7399999999999</v>
      </c>
      <c r="D204" s="138">
        <f t="shared" si="20"/>
        <v>0</v>
      </c>
      <c r="E204" s="138">
        <f t="shared" si="21"/>
        <v>606</v>
      </c>
      <c r="F204" s="127" t="s">
        <v>90</v>
      </c>
      <c r="G204" s="128" t="s">
        <v>91</v>
      </c>
      <c r="H204" s="129">
        <v>42844</v>
      </c>
      <c r="I204" s="130">
        <v>25566.11</v>
      </c>
      <c r="J204" s="131">
        <v>23805</v>
      </c>
      <c r="K204" s="131">
        <v>1036.1099999999999</v>
      </c>
      <c r="L204" s="131">
        <v>0</v>
      </c>
      <c r="M204" s="131">
        <v>200</v>
      </c>
      <c r="N204" s="131">
        <v>910</v>
      </c>
      <c r="O204" s="132">
        <v>390</v>
      </c>
      <c r="P204" s="132">
        <v>1630</v>
      </c>
      <c r="Q204" s="132">
        <v>0</v>
      </c>
      <c r="R204" s="132">
        <v>395</v>
      </c>
      <c r="S204" s="132">
        <v>0</v>
      </c>
      <c r="T204" s="133">
        <v>0</v>
      </c>
      <c r="U204" s="121">
        <f t="shared" si="22"/>
        <v>200</v>
      </c>
      <c r="V204" s="121">
        <f t="shared" si="23"/>
        <v>1305</v>
      </c>
      <c r="W204" s="134">
        <v>290</v>
      </c>
      <c r="X204" s="135">
        <v>42845</v>
      </c>
    </row>
    <row r="205" spans="1:24" x14ac:dyDescent="0.2">
      <c r="A205" s="117">
        <f>VLOOKUP(G205,'% การหักค่าขนส่ง'!A:I,9,0)</f>
        <v>0.28000000000000003</v>
      </c>
      <c r="B205" s="138">
        <f t="shared" si="18"/>
        <v>7163.8000000000011</v>
      </c>
      <c r="C205" s="138">
        <f t="shared" si="19"/>
        <v>1363.36</v>
      </c>
      <c r="D205" s="138">
        <f t="shared" si="20"/>
        <v>0</v>
      </c>
      <c r="E205" s="138">
        <f t="shared" si="21"/>
        <v>471</v>
      </c>
      <c r="F205" s="127" t="s">
        <v>90</v>
      </c>
      <c r="G205" s="128" t="s">
        <v>91</v>
      </c>
      <c r="H205" s="129">
        <v>42845</v>
      </c>
      <c r="I205" s="130">
        <v>28375.040000000001</v>
      </c>
      <c r="J205" s="131">
        <v>25585</v>
      </c>
      <c r="K205" s="131">
        <v>2045.04</v>
      </c>
      <c r="L205" s="131">
        <v>0</v>
      </c>
      <c r="M205" s="131">
        <v>0</v>
      </c>
      <c r="N205" s="131">
        <v>1853.1</v>
      </c>
      <c r="O205" s="132">
        <v>570</v>
      </c>
      <c r="P205" s="132">
        <v>1000</v>
      </c>
      <c r="Q205" s="132">
        <v>0</v>
      </c>
      <c r="R205" s="132">
        <v>0</v>
      </c>
      <c r="S205" s="132">
        <v>0</v>
      </c>
      <c r="T205" s="133">
        <v>0</v>
      </c>
      <c r="U205" s="121">
        <f t="shared" si="22"/>
        <v>0</v>
      </c>
      <c r="V205" s="121">
        <f t="shared" si="23"/>
        <v>1853.1</v>
      </c>
      <c r="W205" s="134">
        <v>361</v>
      </c>
      <c r="X205" s="135">
        <v>42846</v>
      </c>
    </row>
    <row r="206" spans="1:24" x14ac:dyDescent="0.2">
      <c r="A206" s="117">
        <f>VLOOKUP(G206,'% การหักค่าขนส่ง'!A:I,9,0)</f>
        <v>0.28000000000000003</v>
      </c>
      <c r="B206" s="138">
        <f t="shared" si="18"/>
        <v>5919.2000000000007</v>
      </c>
      <c r="C206" s="138">
        <f t="shared" si="19"/>
        <v>573.67999999999995</v>
      </c>
      <c r="D206" s="138">
        <f t="shared" si="20"/>
        <v>0</v>
      </c>
      <c r="E206" s="138">
        <f t="shared" si="21"/>
        <v>312</v>
      </c>
      <c r="F206" s="127" t="s">
        <v>90</v>
      </c>
      <c r="G206" s="128" t="s">
        <v>91</v>
      </c>
      <c r="H206" s="129">
        <v>42846</v>
      </c>
      <c r="I206" s="130">
        <v>22425.52</v>
      </c>
      <c r="J206" s="131">
        <v>21140</v>
      </c>
      <c r="K206" s="131">
        <v>860.52</v>
      </c>
      <c r="L206" s="131">
        <v>0</v>
      </c>
      <c r="M206" s="131">
        <v>0</v>
      </c>
      <c r="N206" s="131">
        <v>1188.4000000000001</v>
      </c>
      <c r="O206" s="132">
        <v>430</v>
      </c>
      <c r="P206" s="132">
        <v>610</v>
      </c>
      <c r="Q206" s="132">
        <v>0</v>
      </c>
      <c r="R206" s="132">
        <v>100</v>
      </c>
      <c r="S206" s="132">
        <v>0</v>
      </c>
      <c r="T206" s="133">
        <v>0</v>
      </c>
      <c r="U206" s="121">
        <f t="shared" si="22"/>
        <v>0</v>
      </c>
      <c r="V206" s="121">
        <f t="shared" si="23"/>
        <v>1288.4000000000001</v>
      </c>
      <c r="W206" s="134">
        <v>268</v>
      </c>
      <c r="X206" s="135">
        <v>42847</v>
      </c>
    </row>
    <row r="207" spans="1:24" x14ac:dyDescent="0.2">
      <c r="A207" s="117">
        <f>VLOOKUP(G207,'% การหักค่าขนส่ง'!A:I,9,0)</f>
        <v>0.28000000000000003</v>
      </c>
      <c r="B207" s="138">
        <f t="shared" si="18"/>
        <v>2325.4</v>
      </c>
      <c r="C207" s="138">
        <f t="shared" si="19"/>
        <v>217</v>
      </c>
      <c r="D207" s="138">
        <f t="shared" si="20"/>
        <v>0</v>
      </c>
      <c r="E207" s="138">
        <f t="shared" si="21"/>
        <v>193.5</v>
      </c>
      <c r="F207" s="127" t="s">
        <v>90</v>
      </c>
      <c r="G207" s="128" t="s">
        <v>91</v>
      </c>
      <c r="H207" s="129">
        <v>42847</v>
      </c>
      <c r="I207" s="130">
        <v>9015.5</v>
      </c>
      <c r="J207" s="131">
        <v>8305</v>
      </c>
      <c r="K207" s="131">
        <v>325.5</v>
      </c>
      <c r="L207" s="131">
        <v>0</v>
      </c>
      <c r="M207" s="131">
        <v>300</v>
      </c>
      <c r="N207" s="131">
        <v>595</v>
      </c>
      <c r="O207" s="132">
        <v>180</v>
      </c>
      <c r="P207" s="132">
        <v>465</v>
      </c>
      <c r="Q207" s="132">
        <v>0</v>
      </c>
      <c r="R207" s="132">
        <v>125</v>
      </c>
      <c r="S207" s="132">
        <v>0</v>
      </c>
      <c r="T207" s="133">
        <v>0</v>
      </c>
      <c r="U207" s="121">
        <f t="shared" si="22"/>
        <v>300</v>
      </c>
      <c r="V207" s="121">
        <f t="shared" si="23"/>
        <v>720</v>
      </c>
      <c r="W207" s="134">
        <v>110</v>
      </c>
      <c r="X207" s="135">
        <v>42849</v>
      </c>
    </row>
    <row r="208" spans="1:24" x14ac:dyDescent="0.2">
      <c r="A208" s="117">
        <f>VLOOKUP(G208,'% การหักค่าขนส่ง'!A:I,9,0)</f>
        <v>0.28000000000000003</v>
      </c>
      <c r="B208" s="138">
        <f t="shared" si="18"/>
        <v>9406.6</v>
      </c>
      <c r="C208" s="138">
        <f t="shared" si="19"/>
        <v>1726.3999999999999</v>
      </c>
      <c r="D208" s="138">
        <f t="shared" si="20"/>
        <v>0</v>
      </c>
      <c r="E208" s="138">
        <f t="shared" si="21"/>
        <v>448.5</v>
      </c>
      <c r="F208" s="127" t="s">
        <v>90</v>
      </c>
      <c r="G208" s="128" t="s">
        <v>91</v>
      </c>
      <c r="H208" s="129">
        <v>42849</v>
      </c>
      <c r="I208" s="130">
        <v>37109.599999999999</v>
      </c>
      <c r="J208" s="131">
        <v>33595</v>
      </c>
      <c r="K208" s="131">
        <v>2589.6</v>
      </c>
      <c r="L208" s="131">
        <v>0</v>
      </c>
      <c r="M208" s="131">
        <v>200</v>
      </c>
      <c r="N208" s="131">
        <v>2378.4</v>
      </c>
      <c r="O208" s="132">
        <v>640</v>
      </c>
      <c r="P208" s="132">
        <v>855</v>
      </c>
      <c r="Q208" s="132">
        <v>0</v>
      </c>
      <c r="R208" s="132">
        <v>0</v>
      </c>
      <c r="S208" s="132">
        <v>0</v>
      </c>
      <c r="T208" s="133">
        <v>0</v>
      </c>
      <c r="U208" s="121">
        <f t="shared" si="22"/>
        <v>200</v>
      </c>
      <c r="V208" s="121">
        <f t="shared" si="23"/>
        <v>2378.4</v>
      </c>
      <c r="W208" s="134">
        <v>441</v>
      </c>
      <c r="X208" s="135">
        <v>42850</v>
      </c>
    </row>
    <row r="209" spans="1:24" x14ac:dyDescent="0.2">
      <c r="A209" s="117">
        <f>VLOOKUP(G209,'% การหักค่าขนส่ง'!A:I,9,0)</f>
        <v>0.28000000000000003</v>
      </c>
      <c r="B209" s="138">
        <f t="shared" si="18"/>
        <v>6318.2000000000007</v>
      </c>
      <c r="C209" s="138">
        <f t="shared" si="19"/>
        <v>932.19999999999993</v>
      </c>
      <c r="D209" s="138">
        <f t="shared" si="20"/>
        <v>0</v>
      </c>
      <c r="E209" s="138">
        <f t="shared" si="21"/>
        <v>99</v>
      </c>
      <c r="F209" s="127" t="s">
        <v>90</v>
      </c>
      <c r="G209" s="128" t="s">
        <v>91</v>
      </c>
      <c r="H209" s="129">
        <v>42850</v>
      </c>
      <c r="I209" s="130">
        <v>24783.3</v>
      </c>
      <c r="J209" s="131">
        <v>22565</v>
      </c>
      <c r="K209" s="131">
        <v>1398.3</v>
      </c>
      <c r="L209" s="131">
        <v>0</v>
      </c>
      <c r="M209" s="131">
        <v>0</v>
      </c>
      <c r="N209" s="131">
        <v>1463.8</v>
      </c>
      <c r="O209" s="132">
        <v>330</v>
      </c>
      <c r="P209" s="132">
        <v>0</v>
      </c>
      <c r="Q209" s="132">
        <v>0</v>
      </c>
      <c r="R209" s="132">
        <v>0</v>
      </c>
      <c r="S209" s="132">
        <v>0</v>
      </c>
      <c r="T209" s="133">
        <v>0</v>
      </c>
      <c r="U209" s="121">
        <f t="shared" si="22"/>
        <v>0</v>
      </c>
      <c r="V209" s="121">
        <f t="shared" si="23"/>
        <v>1463.8</v>
      </c>
      <c r="W209" s="134">
        <v>273</v>
      </c>
      <c r="X209" s="135">
        <v>42851</v>
      </c>
    </row>
    <row r="210" spans="1:24" x14ac:dyDescent="0.2">
      <c r="A210" s="117">
        <f>VLOOKUP(G210,'% การหักค่าขนส่ง'!A:I,9,0)</f>
        <v>0.28000000000000003</v>
      </c>
      <c r="B210" s="138">
        <f t="shared" si="18"/>
        <v>6274.8</v>
      </c>
      <c r="C210" s="138">
        <f t="shared" si="19"/>
        <v>811.16</v>
      </c>
      <c r="D210" s="138">
        <f t="shared" si="20"/>
        <v>0</v>
      </c>
      <c r="E210" s="138">
        <f t="shared" si="21"/>
        <v>90</v>
      </c>
      <c r="F210" s="127" t="s">
        <v>90</v>
      </c>
      <c r="G210" s="128" t="s">
        <v>91</v>
      </c>
      <c r="H210" s="129">
        <v>42851</v>
      </c>
      <c r="I210" s="130">
        <v>24036.74</v>
      </c>
      <c r="J210" s="131">
        <v>22410</v>
      </c>
      <c r="K210" s="131">
        <v>1216.74</v>
      </c>
      <c r="L210" s="131">
        <v>0</v>
      </c>
      <c r="M210" s="131">
        <v>1000</v>
      </c>
      <c r="N210" s="131">
        <v>1359.4</v>
      </c>
      <c r="O210" s="132">
        <v>300</v>
      </c>
      <c r="P210" s="132">
        <v>0</v>
      </c>
      <c r="Q210" s="132">
        <v>0</v>
      </c>
      <c r="R210" s="132">
        <v>0</v>
      </c>
      <c r="S210" s="132">
        <v>0</v>
      </c>
      <c r="T210" s="133">
        <v>0</v>
      </c>
      <c r="U210" s="121">
        <f t="shared" si="22"/>
        <v>1000</v>
      </c>
      <c r="V210" s="121">
        <f t="shared" si="23"/>
        <v>1359.4</v>
      </c>
      <c r="W210" s="134">
        <v>308</v>
      </c>
      <c r="X210" s="135">
        <v>42852</v>
      </c>
    </row>
    <row r="211" spans="1:24" x14ac:dyDescent="0.2">
      <c r="A211" s="117">
        <f>VLOOKUP(G211,'% การหักค่าขนส่ง'!A:I,9,0)</f>
        <v>0.28000000000000003</v>
      </c>
      <c r="B211" s="138">
        <f t="shared" si="18"/>
        <v>6449.8</v>
      </c>
      <c r="C211" s="138">
        <f t="shared" si="19"/>
        <v>1282.7</v>
      </c>
      <c r="D211" s="138">
        <f t="shared" si="20"/>
        <v>0</v>
      </c>
      <c r="E211" s="138">
        <f t="shared" si="21"/>
        <v>463.5</v>
      </c>
      <c r="F211" s="127" t="s">
        <v>90</v>
      </c>
      <c r="G211" s="128" t="s">
        <v>91</v>
      </c>
      <c r="H211" s="129">
        <v>42852</v>
      </c>
      <c r="I211" s="130">
        <v>25509.05</v>
      </c>
      <c r="J211" s="131">
        <v>23035</v>
      </c>
      <c r="K211" s="131">
        <v>1924.05</v>
      </c>
      <c r="L211" s="131">
        <v>0</v>
      </c>
      <c r="M211" s="131">
        <v>100</v>
      </c>
      <c r="N211" s="131">
        <v>972.4</v>
      </c>
      <c r="O211" s="132">
        <v>390</v>
      </c>
      <c r="P211" s="132">
        <v>1155</v>
      </c>
      <c r="Q211" s="132">
        <v>0</v>
      </c>
      <c r="R211" s="132">
        <v>50</v>
      </c>
      <c r="S211" s="132">
        <v>0</v>
      </c>
      <c r="T211" s="133">
        <v>0</v>
      </c>
      <c r="U211" s="121">
        <f t="shared" si="22"/>
        <v>100</v>
      </c>
      <c r="V211" s="121">
        <f t="shared" si="23"/>
        <v>1022.4</v>
      </c>
      <c r="W211" s="134">
        <v>358</v>
      </c>
      <c r="X211" s="135">
        <v>42853</v>
      </c>
    </row>
    <row r="212" spans="1:24" x14ac:dyDescent="0.2">
      <c r="A212" s="117">
        <f>VLOOKUP(G212,'% การหักค่าขนส่ง'!A:I,9,0)</f>
        <v>0.28000000000000003</v>
      </c>
      <c r="B212" s="138">
        <f t="shared" si="18"/>
        <v>5755.4000000000005</v>
      </c>
      <c r="C212" s="138">
        <f t="shared" si="19"/>
        <v>825</v>
      </c>
      <c r="D212" s="138">
        <f t="shared" si="20"/>
        <v>0</v>
      </c>
      <c r="E212" s="138">
        <f t="shared" si="21"/>
        <v>577.5</v>
      </c>
      <c r="F212" s="127" t="s">
        <v>90</v>
      </c>
      <c r="G212" s="128" t="s">
        <v>91</v>
      </c>
      <c r="H212" s="129">
        <v>42853</v>
      </c>
      <c r="I212" s="130">
        <v>22077.5</v>
      </c>
      <c r="J212" s="131">
        <v>20555</v>
      </c>
      <c r="K212" s="131">
        <v>1237.5</v>
      </c>
      <c r="L212" s="131">
        <v>0</v>
      </c>
      <c r="M212" s="131">
        <v>0</v>
      </c>
      <c r="N212" s="131">
        <v>1764.5</v>
      </c>
      <c r="O212" s="132">
        <v>770</v>
      </c>
      <c r="P212" s="132">
        <v>1155</v>
      </c>
      <c r="Q212" s="132">
        <v>0</v>
      </c>
      <c r="R212" s="132">
        <v>170</v>
      </c>
      <c r="S212" s="132">
        <v>0</v>
      </c>
      <c r="T212" s="133">
        <v>0</v>
      </c>
      <c r="U212" s="121">
        <f t="shared" si="22"/>
        <v>0</v>
      </c>
      <c r="V212" s="121">
        <f t="shared" si="23"/>
        <v>1934.5</v>
      </c>
      <c r="W212" s="134">
        <v>307</v>
      </c>
      <c r="X212" s="135">
        <v>42854</v>
      </c>
    </row>
    <row r="213" spans="1:24" x14ac:dyDescent="0.2">
      <c r="A213" s="117">
        <f>VLOOKUP(G213,'% การหักค่าขนส่ง'!A:I,9,0)</f>
        <v>0.28000000000000003</v>
      </c>
      <c r="B213" s="138">
        <f t="shared" si="18"/>
        <v>4435.2000000000007</v>
      </c>
      <c r="C213" s="138">
        <f t="shared" si="19"/>
        <v>1195.1200000000001</v>
      </c>
      <c r="D213" s="138">
        <f t="shared" si="20"/>
        <v>0</v>
      </c>
      <c r="E213" s="138">
        <f t="shared" si="21"/>
        <v>283.5</v>
      </c>
      <c r="F213" s="127" t="s">
        <v>90</v>
      </c>
      <c r="G213" s="128" t="s">
        <v>91</v>
      </c>
      <c r="H213" s="129">
        <v>42854</v>
      </c>
      <c r="I213" s="130">
        <v>17917.68</v>
      </c>
      <c r="J213" s="131">
        <v>15840</v>
      </c>
      <c r="K213" s="131">
        <v>1792.68</v>
      </c>
      <c r="L213" s="131">
        <v>0</v>
      </c>
      <c r="M213" s="131">
        <v>0</v>
      </c>
      <c r="N213" s="131">
        <v>265</v>
      </c>
      <c r="O213" s="132">
        <v>460</v>
      </c>
      <c r="P213" s="132">
        <v>485</v>
      </c>
      <c r="Q213" s="132">
        <v>0</v>
      </c>
      <c r="R213" s="132">
        <v>0</v>
      </c>
      <c r="S213" s="132">
        <v>0</v>
      </c>
      <c r="T213" s="133">
        <v>0</v>
      </c>
      <c r="U213" s="121">
        <f t="shared" si="22"/>
        <v>0</v>
      </c>
      <c r="V213" s="121">
        <f t="shared" si="23"/>
        <v>265</v>
      </c>
      <c r="W213" s="134">
        <v>231</v>
      </c>
      <c r="X213" s="135">
        <v>42857</v>
      </c>
    </row>
    <row r="214" spans="1:24" x14ac:dyDescent="0.2">
      <c r="A214" s="117">
        <f>VLOOKUP(G214,'% การหักค่าขนส่ง'!A:I,9,0)</f>
        <v>0.28000000000000003</v>
      </c>
      <c r="B214" s="138">
        <f t="shared" si="18"/>
        <v>12818.400000000001</v>
      </c>
      <c r="C214" s="138">
        <f t="shared" si="19"/>
        <v>980.4</v>
      </c>
      <c r="D214" s="138">
        <f t="shared" si="20"/>
        <v>12</v>
      </c>
      <c r="E214" s="138">
        <f t="shared" si="21"/>
        <v>279</v>
      </c>
      <c r="F214" s="127" t="s">
        <v>88</v>
      </c>
      <c r="G214" s="128" t="s">
        <v>89</v>
      </c>
      <c r="H214" s="129">
        <v>42826</v>
      </c>
      <c r="I214" s="130">
        <v>48085.599999999999</v>
      </c>
      <c r="J214" s="131">
        <v>45780</v>
      </c>
      <c r="K214" s="131">
        <v>1470.6</v>
      </c>
      <c r="L214" s="131">
        <v>40</v>
      </c>
      <c r="M214" s="131">
        <v>4700</v>
      </c>
      <c r="N214" s="131">
        <v>10902.53</v>
      </c>
      <c r="O214" s="132">
        <v>240</v>
      </c>
      <c r="P214" s="132">
        <v>690</v>
      </c>
      <c r="Q214" s="132">
        <v>0</v>
      </c>
      <c r="R214" s="132">
        <v>0</v>
      </c>
      <c r="S214" s="132">
        <v>0</v>
      </c>
      <c r="T214" s="133">
        <v>0</v>
      </c>
      <c r="U214" s="121">
        <f t="shared" si="22"/>
        <v>4700</v>
      </c>
      <c r="V214" s="121">
        <f t="shared" si="23"/>
        <v>10902.53</v>
      </c>
      <c r="W214" s="134">
        <v>628</v>
      </c>
      <c r="X214" s="135">
        <v>42828</v>
      </c>
    </row>
    <row r="215" spans="1:24" x14ac:dyDescent="0.2">
      <c r="A215" s="117">
        <f>VLOOKUP(G215,'% การหักค่าขนส่ง'!A:I,9,0)</f>
        <v>0.28000000000000003</v>
      </c>
      <c r="B215" s="138">
        <f t="shared" si="18"/>
        <v>24096.800000000003</v>
      </c>
      <c r="C215" s="138">
        <f t="shared" si="19"/>
        <v>3699.4</v>
      </c>
      <c r="D215" s="138">
        <f t="shared" si="20"/>
        <v>12</v>
      </c>
      <c r="E215" s="138">
        <f t="shared" si="21"/>
        <v>442.5</v>
      </c>
      <c r="F215" s="127" t="s">
        <v>88</v>
      </c>
      <c r="G215" s="128" t="s">
        <v>89</v>
      </c>
      <c r="H215" s="129">
        <v>42828</v>
      </c>
      <c r="I215" s="130">
        <v>92114.1</v>
      </c>
      <c r="J215" s="131">
        <v>86060</v>
      </c>
      <c r="K215" s="131">
        <v>5549.1</v>
      </c>
      <c r="L215" s="131">
        <v>40</v>
      </c>
      <c r="M215" s="131">
        <v>2500</v>
      </c>
      <c r="N215" s="131">
        <v>16828.669999999998</v>
      </c>
      <c r="O215" s="132">
        <v>410</v>
      </c>
      <c r="P215" s="132">
        <v>1065</v>
      </c>
      <c r="Q215" s="132">
        <v>0</v>
      </c>
      <c r="R215" s="132">
        <v>0</v>
      </c>
      <c r="S215" s="132">
        <v>0</v>
      </c>
      <c r="T215" s="133">
        <v>0</v>
      </c>
      <c r="U215" s="121">
        <f t="shared" si="22"/>
        <v>2500</v>
      </c>
      <c r="V215" s="121">
        <f t="shared" si="23"/>
        <v>16828.669999999998</v>
      </c>
      <c r="W215" s="134">
        <v>1146</v>
      </c>
      <c r="X215" s="135">
        <v>42829</v>
      </c>
    </row>
    <row r="216" spans="1:24" x14ac:dyDescent="0.2">
      <c r="A216" s="117">
        <f>VLOOKUP(G216,'% การหักค่าขนส่ง'!A:I,9,0)</f>
        <v>0.28000000000000003</v>
      </c>
      <c r="B216" s="138">
        <f t="shared" si="18"/>
        <v>21194.600000000002</v>
      </c>
      <c r="C216" s="138">
        <f t="shared" si="19"/>
        <v>1822.8999999999999</v>
      </c>
      <c r="D216" s="138">
        <f t="shared" si="20"/>
        <v>0</v>
      </c>
      <c r="E216" s="138">
        <f t="shared" si="21"/>
        <v>504</v>
      </c>
      <c r="F216" s="127" t="s">
        <v>88</v>
      </c>
      <c r="G216" s="128" t="s">
        <v>89</v>
      </c>
      <c r="H216" s="129">
        <v>42829</v>
      </c>
      <c r="I216" s="130">
        <v>78454.350000000006</v>
      </c>
      <c r="J216" s="131">
        <v>75695</v>
      </c>
      <c r="K216" s="131">
        <v>2734.35</v>
      </c>
      <c r="L216" s="131">
        <v>0</v>
      </c>
      <c r="M216" s="131">
        <v>3500</v>
      </c>
      <c r="N216" s="131">
        <v>13114.54</v>
      </c>
      <c r="O216" s="132">
        <v>460</v>
      </c>
      <c r="P216" s="132">
        <v>1220</v>
      </c>
      <c r="Q216" s="132">
        <v>0</v>
      </c>
      <c r="R216" s="132">
        <v>90</v>
      </c>
      <c r="S216" s="132">
        <v>0</v>
      </c>
      <c r="T216" s="133">
        <v>0</v>
      </c>
      <c r="U216" s="121">
        <f t="shared" si="22"/>
        <v>3500</v>
      </c>
      <c r="V216" s="121">
        <f t="shared" si="23"/>
        <v>13204.54</v>
      </c>
      <c r="W216" s="134">
        <v>1037</v>
      </c>
      <c r="X216" s="135">
        <v>42830</v>
      </c>
    </row>
    <row r="217" spans="1:24" x14ac:dyDescent="0.2">
      <c r="A217" s="117">
        <f>VLOOKUP(G217,'% การหักค่าขนส่ง'!A:I,9,0)</f>
        <v>0.28000000000000003</v>
      </c>
      <c r="B217" s="138">
        <f t="shared" si="18"/>
        <v>19714.800000000003</v>
      </c>
      <c r="C217" s="138">
        <f t="shared" si="19"/>
        <v>2546.52</v>
      </c>
      <c r="D217" s="138">
        <f t="shared" si="20"/>
        <v>6</v>
      </c>
      <c r="E217" s="138">
        <f t="shared" si="21"/>
        <v>484.5</v>
      </c>
      <c r="F217" s="127" t="s">
        <v>88</v>
      </c>
      <c r="G217" s="128" t="s">
        <v>89</v>
      </c>
      <c r="H217" s="129">
        <v>42830</v>
      </c>
      <c r="I217" s="130">
        <v>74339.78</v>
      </c>
      <c r="J217" s="131">
        <v>70410</v>
      </c>
      <c r="K217" s="131">
        <v>3819.78</v>
      </c>
      <c r="L217" s="131">
        <v>20</v>
      </c>
      <c r="M217" s="131">
        <v>500</v>
      </c>
      <c r="N217" s="131">
        <v>15681.64</v>
      </c>
      <c r="O217" s="132">
        <v>1270</v>
      </c>
      <c r="P217" s="132">
        <v>345</v>
      </c>
      <c r="Q217" s="132">
        <v>0</v>
      </c>
      <c r="R217" s="132">
        <v>0</v>
      </c>
      <c r="S217" s="132">
        <v>0</v>
      </c>
      <c r="T217" s="133">
        <v>0</v>
      </c>
      <c r="U217" s="121">
        <f t="shared" si="22"/>
        <v>500</v>
      </c>
      <c r="V217" s="121">
        <f t="shared" si="23"/>
        <v>15681.64</v>
      </c>
      <c r="W217" s="134">
        <v>956</v>
      </c>
      <c r="X217" s="135">
        <v>42832</v>
      </c>
    </row>
    <row r="218" spans="1:24" x14ac:dyDescent="0.2">
      <c r="A218" s="117">
        <f>VLOOKUP(G218,'% การหักค่าขนส่ง'!A:I,9,0)</f>
        <v>0.28000000000000003</v>
      </c>
      <c r="B218" s="138">
        <f t="shared" si="18"/>
        <v>40896.800000000003</v>
      </c>
      <c r="C218" s="138">
        <f t="shared" si="19"/>
        <v>3618.78</v>
      </c>
      <c r="D218" s="138">
        <f t="shared" si="20"/>
        <v>54</v>
      </c>
      <c r="E218" s="138">
        <f t="shared" si="21"/>
        <v>651</v>
      </c>
      <c r="F218" s="127" t="s">
        <v>88</v>
      </c>
      <c r="G218" s="128" t="s">
        <v>89</v>
      </c>
      <c r="H218" s="129">
        <v>42832</v>
      </c>
      <c r="I218" s="130">
        <v>153573.17000000001</v>
      </c>
      <c r="J218" s="131">
        <v>146060</v>
      </c>
      <c r="K218" s="131">
        <v>5428.17</v>
      </c>
      <c r="L218" s="131">
        <v>180</v>
      </c>
      <c r="M218" s="131">
        <v>6700</v>
      </c>
      <c r="N218" s="131">
        <v>20539.09</v>
      </c>
      <c r="O218" s="132">
        <v>950</v>
      </c>
      <c r="P218" s="132">
        <v>1220</v>
      </c>
      <c r="Q218" s="132">
        <v>0</v>
      </c>
      <c r="R218" s="132">
        <v>215</v>
      </c>
      <c r="S218" s="132">
        <v>0</v>
      </c>
      <c r="T218" s="133">
        <v>0</v>
      </c>
      <c r="U218" s="121">
        <f t="shared" si="22"/>
        <v>6700</v>
      </c>
      <c r="V218" s="121">
        <f t="shared" si="23"/>
        <v>20754.09</v>
      </c>
      <c r="W218" s="134">
        <v>1750</v>
      </c>
      <c r="X218" s="135">
        <v>42833</v>
      </c>
    </row>
    <row r="219" spans="1:24" x14ac:dyDescent="0.2">
      <c r="A219" s="117">
        <f>VLOOKUP(G219,'% การหักค่าขนส่ง'!A:I,9,0)</f>
        <v>0.28000000000000003</v>
      </c>
      <c r="B219" s="138">
        <f t="shared" si="18"/>
        <v>16830.800000000003</v>
      </c>
      <c r="C219" s="138">
        <f t="shared" si="19"/>
        <v>1599.3</v>
      </c>
      <c r="D219" s="138">
        <f t="shared" si="20"/>
        <v>18</v>
      </c>
      <c r="E219" s="138">
        <f t="shared" si="21"/>
        <v>435</v>
      </c>
      <c r="F219" s="127" t="s">
        <v>88</v>
      </c>
      <c r="G219" s="128" t="s">
        <v>89</v>
      </c>
      <c r="H219" s="129">
        <v>42833</v>
      </c>
      <c r="I219" s="130">
        <v>63228.95</v>
      </c>
      <c r="J219" s="131">
        <v>60110</v>
      </c>
      <c r="K219" s="131">
        <v>2398.9499999999998</v>
      </c>
      <c r="L219" s="131">
        <v>60</v>
      </c>
      <c r="M219" s="131">
        <v>3000</v>
      </c>
      <c r="N219" s="131">
        <v>10817.4</v>
      </c>
      <c r="O219" s="132">
        <v>980</v>
      </c>
      <c r="P219" s="132">
        <v>470</v>
      </c>
      <c r="Q219" s="132">
        <v>0</v>
      </c>
      <c r="R219" s="132">
        <v>0</v>
      </c>
      <c r="S219" s="132">
        <v>0</v>
      </c>
      <c r="T219" s="133">
        <v>0</v>
      </c>
      <c r="U219" s="121">
        <f t="shared" si="22"/>
        <v>3000</v>
      </c>
      <c r="V219" s="121">
        <f t="shared" si="23"/>
        <v>10817.4</v>
      </c>
      <c r="W219" s="134">
        <v>708</v>
      </c>
      <c r="X219" s="135">
        <v>42835</v>
      </c>
    </row>
    <row r="220" spans="1:24" x14ac:dyDescent="0.2">
      <c r="A220" s="117">
        <f>VLOOKUP(G220,'% การหักค่าขนส่ง'!A:I,9,0)</f>
        <v>0.28000000000000003</v>
      </c>
      <c r="B220" s="138">
        <f t="shared" si="18"/>
        <v>18695.600000000002</v>
      </c>
      <c r="C220" s="138">
        <f t="shared" si="19"/>
        <v>2664.64</v>
      </c>
      <c r="D220" s="138">
        <f t="shared" si="20"/>
        <v>0</v>
      </c>
      <c r="E220" s="138">
        <f t="shared" si="21"/>
        <v>733.5</v>
      </c>
      <c r="F220" s="127" t="s">
        <v>88</v>
      </c>
      <c r="G220" s="128" t="s">
        <v>89</v>
      </c>
      <c r="H220" s="129">
        <v>42835</v>
      </c>
      <c r="I220" s="130">
        <v>71816.960000000006</v>
      </c>
      <c r="J220" s="131">
        <v>66770</v>
      </c>
      <c r="K220" s="131">
        <v>3996.96</v>
      </c>
      <c r="L220" s="131">
        <v>0</v>
      </c>
      <c r="M220" s="131">
        <v>500</v>
      </c>
      <c r="N220" s="131">
        <v>12352.66</v>
      </c>
      <c r="O220" s="132">
        <v>1570</v>
      </c>
      <c r="P220" s="132">
        <v>875</v>
      </c>
      <c r="Q220" s="132">
        <v>0</v>
      </c>
      <c r="R220" s="132">
        <v>0</v>
      </c>
      <c r="S220" s="132">
        <v>0</v>
      </c>
      <c r="T220" s="133">
        <v>0</v>
      </c>
      <c r="U220" s="121">
        <f t="shared" si="22"/>
        <v>500</v>
      </c>
      <c r="V220" s="121">
        <f t="shared" si="23"/>
        <v>12352.66</v>
      </c>
      <c r="W220" s="134">
        <v>893</v>
      </c>
      <c r="X220" s="135">
        <v>42836</v>
      </c>
    </row>
    <row r="221" spans="1:24" x14ac:dyDescent="0.2">
      <c r="A221" s="117">
        <f>VLOOKUP(G221,'% การหักค่าขนส่ง'!A:I,9,0)</f>
        <v>0.28000000000000003</v>
      </c>
      <c r="B221" s="138">
        <f t="shared" si="18"/>
        <v>5370.4000000000005</v>
      </c>
      <c r="C221" s="138">
        <f t="shared" si="19"/>
        <v>559.36</v>
      </c>
      <c r="D221" s="138">
        <f t="shared" si="20"/>
        <v>0</v>
      </c>
      <c r="E221" s="138">
        <f t="shared" si="21"/>
        <v>525</v>
      </c>
      <c r="F221" s="127" t="s">
        <v>88</v>
      </c>
      <c r="G221" s="128" t="s">
        <v>89</v>
      </c>
      <c r="H221" s="129">
        <v>42836</v>
      </c>
      <c r="I221" s="130">
        <v>21359.040000000001</v>
      </c>
      <c r="J221" s="131">
        <v>19180</v>
      </c>
      <c r="K221" s="131">
        <v>839.04</v>
      </c>
      <c r="L221" s="131">
        <v>0</v>
      </c>
      <c r="M221" s="131">
        <v>2200</v>
      </c>
      <c r="N221" s="131">
        <v>3929.04</v>
      </c>
      <c r="O221" s="132">
        <v>1260</v>
      </c>
      <c r="P221" s="132">
        <v>490</v>
      </c>
      <c r="Q221" s="132">
        <v>0</v>
      </c>
      <c r="R221" s="132">
        <v>0</v>
      </c>
      <c r="S221" s="132">
        <v>0</v>
      </c>
      <c r="T221" s="133">
        <v>0</v>
      </c>
      <c r="U221" s="121">
        <f t="shared" si="22"/>
        <v>2200</v>
      </c>
      <c r="V221" s="121">
        <f t="shared" si="23"/>
        <v>3929.04</v>
      </c>
      <c r="W221" s="134">
        <v>249</v>
      </c>
      <c r="X221" s="135">
        <v>42837</v>
      </c>
    </row>
    <row r="222" spans="1:24" x14ac:dyDescent="0.2">
      <c r="A222" s="117">
        <f>VLOOKUP(G222,'% การหักค่าขนส่ง'!A:I,9,0)</f>
        <v>0.28000000000000003</v>
      </c>
      <c r="B222" s="138">
        <f t="shared" si="18"/>
        <v>534.80000000000007</v>
      </c>
      <c r="C222" s="138">
        <f t="shared" si="19"/>
        <v>56</v>
      </c>
      <c r="D222" s="138">
        <f t="shared" si="20"/>
        <v>0</v>
      </c>
      <c r="E222" s="138">
        <f t="shared" si="21"/>
        <v>87</v>
      </c>
      <c r="F222" s="127" t="s">
        <v>88</v>
      </c>
      <c r="G222" s="128" t="s">
        <v>89</v>
      </c>
      <c r="H222" s="129">
        <v>42837</v>
      </c>
      <c r="I222" s="130">
        <v>2034</v>
      </c>
      <c r="J222" s="131">
        <v>1910</v>
      </c>
      <c r="K222" s="131">
        <v>84</v>
      </c>
      <c r="L222" s="131">
        <v>0</v>
      </c>
      <c r="M222" s="131">
        <v>0</v>
      </c>
      <c r="N222" s="131">
        <v>45</v>
      </c>
      <c r="O222" s="132">
        <v>220</v>
      </c>
      <c r="P222" s="132">
        <v>70</v>
      </c>
      <c r="Q222" s="132">
        <v>0</v>
      </c>
      <c r="R222" s="132">
        <v>0</v>
      </c>
      <c r="S222" s="132">
        <v>0</v>
      </c>
      <c r="T222" s="133">
        <v>0</v>
      </c>
      <c r="U222" s="121">
        <f t="shared" si="22"/>
        <v>0</v>
      </c>
      <c r="V222" s="121">
        <f t="shared" si="23"/>
        <v>45</v>
      </c>
      <c r="W222" s="134">
        <v>21</v>
      </c>
      <c r="X222" s="135">
        <v>42838</v>
      </c>
    </row>
    <row r="223" spans="1:24" x14ac:dyDescent="0.2">
      <c r="A223" s="117">
        <f>VLOOKUP(G223,'% การหักค่าขนส่ง'!A:I,9,0)</f>
        <v>0.28000000000000003</v>
      </c>
      <c r="B223" s="138">
        <f t="shared" si="18"/>
        <v>11709.6</v>
      </c>
      <c r="C223" s="138">
        <f t="shared" si="19"/>
        <v>2827.72</v>
      </c>
      <c r="D223" s="138">
        <f t="shared" si="20"/>
        <v>33</v>
      </c>
      <c r="E223" s="138">
        <f t="shared" si="21"/>
        <v>231</v>
      </c>
      <c r="F223" s="127" t="s">
        <v>88</v>
      </c>
      <c r="G223" s="128" t="s">
        <v>89</v>
      </c>
      <c r="H223" s="129">
        <v>42842</v>
      </c>
      <c r="I223" s="130">
        <v>46976.58</v>
      </c>
      <c r="J223" s="131">
        <v>41820</v>
      </c>
      <c r="K223" s="131">
        <v>4241.58</v>
      </c>
      <c r="L223" s="131">
        <v>110</v>
      </c>
      <c r="M223" s="131">
        <v>5000</v>
      </c>
      <c r="N223" s="131">
        <v>17858.28</v>
      </c>
      <c r="O223" s="132">
        <v>680</v>
      </c>
      <c r="P223" s="132">
        <v>90</v>
      </c>
      <c r="Q223" s="132">
        <v>0</v>
      </c>
      <c r="R223" s="132">
        <v>0</v>
      </c>
      <c r="S223" s="132">
        <v>0</v>
      </c>
      <c r="T223" s="133">
        <v>0</v>
      </c>
      <c r="U223" s="121">
        <f t="shared" si="22"/>
        <v>5000</v>
      </c>
      <c r="V223" s="121">
        <f t="shared" si="23"/>
        <v>17858.28</v>
      </c>
      <c r="W223" s="134">
        <v>544</v>
      </c>
      <c r="X223" s="135">
        <v>42843</v>
      </c>
    </row>
    <row r="224" spans="1:24" x14ac:dyDescent="0.2">
      <c r="A224" s="117">
        <f>VLOOKUP(G224,'% การหักค่าขนส่ง'!A:I,9,0)</f>
        <v>0.28000000000000003</v>
      </c>
      <c r="B224" s="138">
        <f t="shared" si="18"/>
        <v>24339.000000000004</v>
      </c>
      <c r="C224" s="138">
        <f t="shared" si="19"/>
        <v>2682.12</v>
      </c>
      <c r="D224" s="138">
        <f t="shared" si="20"/>
        <v>9</v>
      </c>
      <c r="E224" s="138">
        <f t="shared" si="21"/>
        <v>381</v>
      </c>
      <c r="F224" s="127" t="s">
        <v>88</v>
      </c>
      <c r="G224" s="128" t="s">
        <v>89</v>
      </c>
      <c r="H224" s="129">
        <v>42843</v>
      </c>
      <c r="I224" s="130">
        <v>92178.18</v>
      </c>
      <c r="J224" s="131">
        <v>86925</v>
      </c>
      <c r="K224" s="131">
        <v>4023.18</v>
      </c>
      <c r="L224" s="131">
        <v>30</v>
      </c>
      <c r="M224" s="131">
        <v>5500</v>
      </c>
      <c r="N224" s="131">
        <v>14994.18</v>
      </c>
      <c r="O224" s="132">
        <v>800</v>
      </c>
      <c r="P224" s="132">
        <v>470</v>
      </c>
      <c r="Q224" s="132">
        <v>0</v>
      </c>
      <c r="R224" s="132">
        <v>0</v>
      </c>
      <c r="S224" s="132">
        <v>0</v>
      </c>
      <c r="T224" s="133">
        <v>0</v>
      </c>
      <c r="U224" s="121">
        <f t="shared" si="22"/>
        <v>5500</v>
      </c>
      <c r="V224" s="121">
        <f t="shared" si="23"/>
        <v>14994.18</v>
      </c>
      <c r="W224" s="134">
        <v>1072</v>
      </c>
      <c r="X224" s="135">
        <v>42844</v>
      </c>
    </row>
    <row r="225" spans="1:24" x14ac:dyDescent="0.2">
      <c r="A225" s="117">
        <f>VLOOKUP(G225,'% การหักค่าขนส่ง'!A:I,9,0)</f>
        <v>0.28000000000000003</v>
      </c>
      <c r="B225" s="138">
        <f t="shared" si="18"/>
        <v>18603.2</v>
      </c>
      <c r="C225" s="138">
        <f t="shared" si="19"/>
        <v>1680.1000000000001</v>
      </c>
      <c r="D225" s="138">
        <f t="shared" si="20"/>
        <v>0</v>
      </c>
      <c r="E225" s="138">
        <f t="shared" si="21"/>
        <v>513</v>
      </c>
      <c r="F225" s="127" t="s">
        <v>88</v>
      </c>
      <c r="G225" s="128" t="s">
        <v>89</v>
      </c>
      <c r="H225" s="129">
        <v>42844</v>
      </c>
      <c r="I225" s="130">
        <v>70225.149999999994</v>
      </c>
      <c r="J225" s="131">
        <v>66440</v>
      </c>
      <c r="K225" s="131">
        <v>2520.15</v>
      </c>
      <c r="L225" s="131">
        <v>0</v>
      </c>
      <c r="M225" s="131">
        <v>1000</v>
      </c>
      <c r="N225" s="131">
        <v>11771.15</v>
      </c>
      <c r="O225" s="132">
        <v>1030</v>
      </c>
      <c r="P225" s="132">
        <v>680</v>
      </c>
      <c r="Q225" s="132">
        <v>0</v>
      </c>
      <c r="R225" s="132">
        <v>0</v>
      </c>
      <c r="S225" s="132">
        <v>0</v>
      </c>
      <c r="T225" s="133">
        <v>0</v>
      </c>
      <c r="U225" s="121">
        <f t="shared" si="22"/>
        <v>1000</v>
      </c>
      <c r="V225" s="121">
        <f t="shared" si="23"/>
        <v>11771.15</v>
      </c>
      <c r="W225" s="134">
        <v>900</v>
      </c>
      <c r="X225" s="135">
        <v>42845</v>
      </c>
    </row>
    <row r="226" spans="1:24" x14ac:dyDescent="0.2">
      <c r="A226" s="117">
        <f>VLOOKUP(G226,'% การหักค่าขนส่ง'!A:I,9,0)</f>
        <v>0.28000000000000003</v>
      </c>
      <c r="B226" s="138">
        <f t="shared" si="18"/>
        <v>16770.600000000002</v>
      </c>
      <c r="C226" s="138">
        <f t="shared" si="19"/>
        <v>1537.12</v>
      </c>
      <c r="D226" s="138">
        <f t="shared" si="20"/>
        <v>0</v>
      </c>
      <c r="E226" s="138">
        <f t="shared" si="21"/>
        <v>390</v>
      </c>
      <c r="F226" s="127" t="s">
        <v>88</v>
      </c>
      <c r="G226" s="128" t="s">
        <v>89</v>
      </c>
      <c r="H226" s="129">
        <v>42845</v>
      </c>
      <c r="I226" s="130">
        <v>63155.68</v>
      </c>
      <c r="J226" s="131">
        <v>59895</v>
      </c>
      <c r="K226" s="131">
        <v>2305.6799999999998</v>
      </c>
      <c r="L226" s="131">
        <v>0</v>
      </c>
      <c r="M226" s="131">
        <v>2000</v>
      </c>
      <c r="N226" s="131">
        <v>11722.48</v>
      </c>
      <c r="O226" s="132">
        <v>470</v>
      </c>
      <c r="P226" s="132">
        <v>800</v>
      </c>
      <c r="Q226" s="132">
        <v>30</v>
      </c>
      <c r="R226" s="132">
        <v>250</v>
      </c>
      <c r="S226" s="132">
        <v>0</v>
      </c>
      <c r="T226" s="133">
        <v>0</v>
      </c>
      <c r="U226" s="121">
        <f t="shared" si="22"/>
        <v>2000</v>
      </c>
      <c r="V226" s="121">
        <f t="shared" si="23"/>
        <v>11972.48</v>
      </c>
      <c r="W226" s="134">
        <v>795</v>
      </c>
      <c r="X226" s="135">
        <v>42846</v>
      </c>
    </row>
    <row r="227" spans="1:24" x14ac:dyDescent="0.2">
      <c r="A227" s="117">
        <f>VLOOKUP(G227,'% การหักค่าขนส่ง'!A:I,9,0)</f>
        <v>0.28000000000000003</v>
      </c>
      <c r="B227" s="138">
        <f t="shared" si="18"/>
        <v>19854.800000000003</v>
      </c>
      <c r="C227" s="138">
        <f t="shared" si="19"/>
        <v>1394.74</v>
      </c>
      <c r="D227" s="138">
        <f t="shared" si="20"/>
        <v>0</v>
      </c>
      <c r="E227" s="138">
        <f t="shared" si="21"/>
        <v>346.5</v>
      </c>
      <c r="F227" s="127" t="s">
        <v>88</v>
      </c>
      <c r="G227" s="128" t="s">
        <v>89</v>
      </c>
      <c r="H227" s="129">
        <v>42846</v>
      </c>
      <c r="I227" s="130">
        <v>73927.11</v>
      </c>
      <c r="J227" s="131">
        <v>70910</v>
      </c>
      <c r="K227" s="131">
        <v>2092.11</v>
      </c>
      <c r="L227" s="131">
        <v>0</v>
      </c>
      <c r="M227" s="131">
        <v>5100</v>
      </c>
      <c r="N227" s="131">
        <v>17651.41</v>
      </c>
      <c r="O227" s="132">
        <v>510</v>
      </c>
      <c r="P227" s="132">
        <v>645</v>
      </c>
      <c r="Q227" s="132">
        <v>0</v>
      </c>
      <c r="R227" s="132">
        <v>0</v>
      </c>
      <c r="S227" s="132">
        <v>0</v>
      </c>
      <c r="T227" s="133">
        <v>0</v>
      </c>
      <c r="U227" s="121">
        <f t="shared" si="22"/>
        <v>5100</v>
      </c>
      <c r="V227" s="121">
        <f t="shared" si="23"/>
        <v>17651.41</v>
      </c>
      <c r="W227" s="134">
        <v>849</v>
      </c>
      <c r="X227" s="135">
        <v>42847</v>
      </c>
    </row>
    <row r="228" spans="1:24" x14ac:dyDescent="0.2">
      <c r="A228" s="117">
        <f>VLOOKUP(G228,'% การหักค่าขนส่ง'!A:I,9,0)</f>
        <v>0.28000000000000003</v>
      </c>
      <c r="B228" s="138">
        <f t="shared" si="18"/>
        <v>10970.400000000001</v>
      </c>
      <c r="C228" s="138">
        <f t="shared" si="19"/>
        <v>2012.92</v>
      </c>
      <c r="D228" s="138">
        <f t="shared" si="20"/>
        <v>18</v>
      </c>
      <c r="E228" s="138">
        <f t="shared" si="21"/>
        <v>76.5</v>
      </c>
      <c r="F228" s="127" t="s">
        <v>88</v>
      </c>
      <c r="G228" s="128" t="s">
        <v>89</v>
      </c>
      <c r="H228" s="129">
        <v>42847</v>
      </c>
      <c r="I228" s="130">
        <v>43209.38</v>
      </c>
      <c r="J228" s="131">
        <v>39180</v>
      </c>
      <c r="K228" s="131">
        <v>3019.38</v>
      </c>
      <c r="L228" s="131">
        <v>60</v>
      </c>
      <c r="M228" s="131">
        <v>1000</v>
      </c>
      <c r="N228" s="131">
        <v>14688.98</v>
      </c>
      <c r="O228" s="132">
        <v>110</v>
      </c>
      <c r="P228" s="132">
        <v>145</v>
      </c>
      <c r="Q228" s="132">
        <v>0</v>
      </c>
      <c r="R228" s="132">
        <v>0</v>
      </c>
      <c r="S228" s="132">
        <v>0</v>
      </c>
      <c r="T228" s="133">
        <v>0</v>
      </c>
      <c r="U228" s="121">
        <f t="shared" si="22"/>
        <v>1000</v>
      </c>
      <c r="V228" s="121">
        <f t="shared" si="23"/>
        <v>14688.98</v>
      </c>
      <c r="W228" s="134">
        <v>499</v>
      </c>
      <c r="X228" s="135">
        <v>42849</v>
      </c>
    </row>
    <row r="229" spans="1:24" x14ac:dyDescent="0.2">
      <c r="A229" s="117">
        <f>VLOOKUP(G229,'% การหักค่าขนส่ง'!A:I,9,0)</f>
        <v>0.28000000000000003</v>
      </c>
      <c r="B229" s="138">
        <f t="shared" si="18"/>
        <v>18265.800000000003</v>
      </c>
      <c r="C229" s="138">
        <f t="shared" si="19"/>
        <v>2555.7400000000002</v>
      </c>
      <c r="D229" s="138">
        <f t="shared" si="20"/>
        <v>0</v>
      </c>
      <c r="E229" s="138">
        <f t="shared" si="21"/>
        <v>348</v>
      </c>
      <c r="F229" s="127" t="s">
        <v>88</v>
      </c>
      <c r="G229" s="128" t="s">
        <v>89</v>
      </c>
      <c r="H229" s="129">
        <v>42849</v>
      </c>
      <c r="I229" s="130">
        <v>69913.61</v>
      </c>
      <c r="J229" s="131">
        <v>65235</v>
      </c>
      <c r="K229" s="131">
        <v>3833.61</v>
      </c>
      <c r="L229" s="131">
        <v>0</v>
      </c>
      <c r="M229" s="131">
        <v>4700</v>
      </c>
      <c r="N229" s="131">
        <v>21186.06</v>
      </c>
      <c r="O229" s="132">
        <v>750</v>
      </c>
      <c r="P229" s="132">
        <v>410</v>
      </c>
      <c r="Q229" s="132">
        <v>0</v>
      </c>
      <c r="R229" s="132">
        <v>175</v>
      </c>
      <c r="S229" s="132">
        <v>0</v>
      </c>
      <c r="T229" s="133">
        <v>0</v>
      </c>
      <c r="U229" s="121">
        <f t="shared" si="22"/>
        <v>4700</v>
      </c>
      <c r="V229" s="121">
        <f t="shared" si="23"/>
        <v>21361.06</v>
      </c>
      <c r="W229" s="134">
        <v>911</v>
      </c>
      <c r="X229" s="135">
        <v>42850</v>
      </c>
    </row>
    <row r="230" spans="1:24" x14ac:dyDescent="0.2">
      <c r="A230" s="117">
        <f>VLOOKUP(G230,'% การหักค่าขนส่ง'!A:I,9,0)</f>
        <v>0.28000000000000003</v>
      </c>
      <c r="B230" s="138">
        <f t="shared" si="18"/>
        <v>21730.800000000003</v>
      </c>
      <c r="C230" s="138">
        <f t="shared" si="19"/>
        <v>2213.8200000000002</v>
      </c>
      <c r="D230" s="138">
        <f t="shared" si="20"/>
        <v>0</v>
      </c>
      <c r="E230" s="138">
        <f t="shared" si="21"/>
        <v>186</v>
      </c>
      <c r="F230" s="127" t="s">
        <v>88</v>
      </c>
      <c r="G230" s="128" t="s">
        <v>89</v>
      </c>
      <c r="H230" s="129">
        <v>42850</v>
      </c>
      <c r="I230" s="130">
        <v>83070.73</v>
      </c>
      <c r="J230" s="131">
        <v>77610</v>
      </c>
      <c r="K230" s="131">
        <v>3320.73</v>
      </c>
      <c r="L230" s="131">
        <v>0</v>
      </c>
      <c r="M230" s="131">
        <v>3000</v>
      </c>
      <c r="N230" s="131">
        <v>13838.45</v>
      </c>
      <c r="O230" s="132">
        <v>390</v>
      </c>
      <c r="P230" s="132">
        <v>230</v>
      </c>
      <c r="Q230" s="132">
        <v>0</v>
      </c>
      <c r="R230" s="132">
        <v>0</v>
      </c>
      <c r="S230" s="132">
        <v>0</v>
      </c>
      <c r="T230" s="133">
        <v>0</v>
      </c>
      <c r="U230" s="121">
        <f t="shared" si="22"/>
        <v>3000</v>
      </c>
      <c r="V230" s="121">
        <f t="shared" si="23"/>
        <v>13838.45</v>
      </c>
      <c r="W230" s="134">
        <v>969</v>
      </c>
      <c r="X230" s="135">
        <v>42851</v>
      </c>
    </row>
    <row r="231" spans="1:24" x14ac:dyDescent="0.2">
      <c r="A231" s="117">
        <f>VLOOKUP(G231,'% การหักค่าขนส่ง'!A:I,9,0)</f>
        <v>0.28000000000000003</v>
      </c>
      <c r="B231" s="138">
        <f t="shared" si="18"/>
        <v>17421.600000000002</v>
      </c>
      <c r="C231" s="138">
        <f t="shared" si="19"/>
        <v>1820.4399999999998</v>
      </c>
      <c r="D231" s="138">
        <f t="shared" si="20"/>
        <v>12</v>
      </c>
      <c r="E231" s="138">
        <f t="shared" si="21"/>
        <v>255</v>
      </c>
      <c r="F231" s="127" t="s">
        <v>88</v>
      </c>
      <c r="G231" s="128" t="s">
        <v>89</v>
      </c>
      <c r="H231" s="129">
        <v>42851</v>
      </c>
      <c r="I231" s="130">
        <v>66420.66</v>
      </c>
      <c r="J231" s="131">
        <v>62220</v>
      </c>
      <c r="K231" s="131">
        <v>2730.66</v>
      </c>
      <c r="L231" s="131">
        <v>40</v>
      </c>
      <c r="M231" s="131">
        <v>1600</v>
      </c>
      <c r="N231" s="131">
        <v>17929.37</v>
      </c>
      <c r="O231" s="132">
        <v>700</v>
      </c>
      <c r="P231" s="132">
        <v>150</v>
      </c>
      <c r="Q231" s="132">
        <v>0</v>
      </c>
      <c r="R231" s="132">
        <v>0</v>
      </c>
      <c r="S231" s="132">
        <v>0</v>
      </c>
      <c r="T231" s="133">
        <v>0</v>
      </c>
      <c r="U231" s="121">
        <f t="shared" si="22"/>
        <v>1600</v>
      </c>
      <c r="V231" s="121">
        <f t="shared" si="23"/>
        <v>17929.37</v>
      </c>
      <c r="W231" s="134">
        <v>788</v>
      </c>
      <c r="X231" s="135">
        <v>42852</v>
      </c>
    </row>
    <row r="232" spans="1:24" x14ac:dyDescent="0.2">
      <c r="A232" s="117">
        <f>VLOOKUP(G232,'% การหักค่าขนส่ง'!A:I,9,0)</f>
        <v>0.28000000000000003</v>
      </c>
      <c r="B232" s="138">
        <f t="shared" si="18"/>
        <v>15754.2</v>
      </c>
      <c r="C232" s="138">
        <f t="shared" si="19"/>
        <v>1620.9799999999998</v>
      </c>
      <c r="D232" s="138">
        <f t="shared" si="20"/>
        <v>0</v>
      </c>
      <c r="E232" s="138">
        <f t="shared" si="21"/>
        <v>237</v>
      </c>
      <c r="F232" s="127" t="s">
        <v>88</v>
      </c>
      <c r="G232" s="128" t="s">
        <v>89</v>
      </c>
      <c r="H232" s="129">
        <v>42852</v>
      </c>
      <c r="I232" s="130">
        <v>59371.47</v>
      </c>
      <c r="J232" s="131">
        <v>56265</v>
      </c>
      <c r="K232" s="131">
        <v>2431.4699999999998</v>
      </c>
      <c r="L232" s="131">
        <v>0</v>
      </c>
      <c r="M232" s="131">
        <v>3600</v>
      </c>
      <c r="N232" s="131">
        <v>13938.56</v>
      </c>
      <c r="O232" s="132">
        <v>510</v>
      </c>
      <c r="P232" s="132">
        <v>280</v>
      </c>
      <c r="Q232" s="132">
        <v>0</v>
      </c>
      <c r="R232" s="132">
        <v>0</v>
      </c>
      <c r="S232" s="132">
        <v>0</v>
      </c>
      <c r="T232" s="133">
        <v>0</v>
      </c>
      <c r="U232" s="121">
        <f t="shared" si="22"/>
        <v>3600</v>
      </c>
      <c r="V232" s="121">
        <f t="shared" si="23"/>
        <v>13938.56</v>
      </c>
      <c r="W232" s="134">
        <v>735</v>
      </c>
      <c r="X232" s="135">
        <v>42853</v>
      </c>
    </row>
    <row r="233" spans="1:24" x14ac:dyDescent="0.2">
      <c r="A233" s="117">
        <f>VLOOKUP(G233,'% การหักค่าขนส่ง'!A:I,9,0)</f>
        <v>0.28000000000000003</v>
      </c>
      <c r="B233" s="138">
        <f t="shared" si="18"/>
        <v>17833.2</v>
      </c>
      <c r="C233" s="138">
        <f t="shared" si="19"/>
        <v>1392.5600000000002</v>
      </c>
      <c r="D233" s="138">
        <f t="shared" si="20"/>
        <v>39</v>
      </c>
      <c r="E233" s="138">
        <f t="shared" si="21"/>
        <v>337.5</v>
      </c>
      <c r="F233" s="127" t="s">
        <v>88</v>
      </c>
      <c r="G233" s="128" t="s">
        <v>89</v>
      </c>
      <c r="H233" s="129">
        <v>42853</v>
      </c>
      <c r="I233" s="130">
        <v>66803.839999999997</v>
      </c>
      <c r="J233" s="131">
        <v>63690</v>
      </c>
      <c r="K233" s="131">
        <v>2088.84</v>
      </c>
      <c r="L233" s="131">
        <v>130</v>
      </c>
      <c r="M233" s="131">
        <v>2400</v>
      </c>
      <c r="N233" s="131">
        <v>15213.64</v>
      </c>
      <c r="O233" s="132">
        <v>650</v>
      </c>
      <c r="P233" s="132">
        <v>475</v>
      </c>
      <c r="Q233" s="132">
        <v>0</v>
      </c>
      <c r="R233" s="132">
        <v>0</v>
      </c>
      <c r="S233" s="132">
        <v>0</v>
      </c>
      <c r="T233" s="133">
        <v>0</v>
      </c>
      <c r="U233" s="121">
        <f t="shared" si="22"/>
        <v>2400</v>
      </c>
      <c r="V233" s="121">
        <f t="shared" si="23"/>
        <v>15213.64</v>
      </c>
      <c r="W233" s="134">
        <v>792</v>
      </c>
      <c r="X233" s="135">
        <v>42854</v>
      </c>
    </row>
    <row r="234" spans="1:24" x14ac:dyDescent="0.2">
      <c r="A234" s="117">
        <f>VLOOKUP(G234,'% การหักค่าขนส่ง'!A:I,9,0)</f>
        <v>0.28000000000000003</v>
      </c>
      <c r="B234" s="138">
        <f t="shared" si="18"/>
        <v>14504.000000000002</v>
      </c>
      <c r="C234" s="138">
        <f t="shared" si="19"/>
        <v>1658.12</v>
      </c>
      <c r="D234" s="138">
        <f t="shared" si="20"/>
        <v>0</v>
      </c>
      <c r="E234" s="138">
        <f t="shared" si="21"/>
        <v>381</v>
      </c>
      <c r="F234" s="127" t="s">
        <v>88</v>
      </c>
      <c r="G234" s="128" t="s">
        <v>89</v>
      </c>
      <c r="H234" s="129">
        <v>42854</v>
      </c>
      <c r="I234" s="130">
        <v>54872.18</v>
      </c>
      <c r="J234" s="131">
        <v>51800</v>
      </c>
      <c r="K234" s="131">
        <v>2487.1799999999998</v>
      </c>
      <c r="L234" s="131">
        <v>0</v>
      </c>
      <c r="M234" s="131">
        <v>2400</v>
      </c>
      <c r="N234" s="131">
        <v>13187.98</v>
      </c>
      <c r="O234" s="132">
        <v>880</v>
      </c>
      <c r="P234" s="132">
        <v>390</v>
      </c>
      <c r="Q234" s="132">
        <v>0</v>
      </c>
      <c r="R234" s="132">
        <v>0</v>
      </c>
      <c r="S234" s="132">
        <v>0</v>
      </c>
      <c r="T234" s="133">
        <v>0</v>
      </c>
      <c r="U234" s="121">
        <f t="shared" si="22"/>
        <v>2400</v>
      </c>
      <c r="V234" s="121">
        <f t="shared" si="23"/>
        <v>13187.98</v>
      </c>
      <c r="W234" s="134">
        <v>681</v>
      </c>
      <c r="X234" s="135">
        <v>42857</v>
      </c>
    </row>
    <row r="235" spans="1:24" x14ac:dyDescent="0.2">
      <c r="A235" s="117">
        <f>VLOOKUP(G235,'% การหักค่าขนส่ง'!A:I,9,0)</f>
        <v>0.28000000000000003</v>
      </c>
      <c r="B235" s="138">
        <f t="shared" si="18"/>
        <v>19479.600000000002</v>
      </c>
      <c r="C235" s="138">
        <f t="shared" si="19"/>
        <v>5791.88</v>
      </c>
      <c r="D235" s="138">
        <f t="shared" si="20"/>
        <v>0</v>
      </c>
      <c r="E235" s="138">
        <f t="shared" si="21"/>
        <v>0</v>
      </c>
      <c r="F235" s="127" t="s">
        <v>92</v>
      </c>
      <c r="G235" s="128" t="s">
        <v>93</v>
      </c>
      <c r="H235" s="129">
        <v>42826</v>
      </c>
      <c r="I235" s="130">
        <v>79212.820000000007</v>
      </c>
      <c r="J235" s="131">
        <v>69570</v>
      </c>
      <c r="K235" s="131">
        <v>8687.82</v>
      </c>
      <c r="L235" s="131">
        <v>0</v>
      </c>
      <c r="M235" s="131">
        <v>0</v>
      </c>
      <c r="N235" s="131">
        <v>6630.33</v>
      </c>
      <c r="O235" s="132">
        <v>0</v>
      </c>
      <c r="P235" s="132">
        <v>0</v>
      </c>
      <c r="Q235" s="132">
        <v>0</v>
      </c>
      <c r="R235" s="132">
        <v>0</v>
      </c>
      <c r="S235" s="132">
        <v>0</v>
      </c>
      <c r="T235" s="133">
        <v>0</v>
      </c>
      <c r="U235" s="121">
        <f t="shared" si="22"/>
        <v>0</v>
      </c>
      <c r="V235" s="121">
        <f t="shared" si="23"/>
        <v>6630.33</v>
      </c>
      <c r="W235" s="134">
        <v>862</v>
      </c>
      <c r="X235" s="135">
        <v>42827</v>
      </c>
    </row>
    <row r="236" spans="1:24" x14ac:dyDescent="0.2">
      <c r="A236" s="117">
        <f>VLOOKUP(G236,'% การหักค่าขนส่ง'!A:I,9,0)</f>
        <v>0.28000000000000003</v>
      </c>
      <c r="B236" s="138">
        <f t="shared" si="18"/>
        <v>45322.200000000004</v>
      </c>
      <c r="C236" s="138">
        <f t="shared" si="19"/>
        <v>12428.14</v>
      </c>
      <c r="D236" s="138">
        <f t="shared" si="20"/>
        <v>0</v>
      </c>
      <c r="E236" s="138">
        <f t="shared" si="21"/>
        <v>0</v>
      </c>
      <c r="F236" s="127" t="s">
        <v>92</v>
      </c>
      <c r="G236" s="128" t="s">
        <v>93</v>
      </c>
      <c r="H236" s="129">
        <v>42828</v>
      </c>
      <c r="I236" s="130">
        <v>183977.21</v>
      </c>
      <c r="J236" s="131">
        <v>161865</v>
      </c>
      <c r="K236" s="131">
        <v>18642.21</v>
      </c>
      <c r="L236" s="131">
        <v>0</v>
      </c>
      <c r="M236" s="131">
        <v>1100</v>
      </c>
      <c r="N236" s="131">
        <v>12641.79</v>
      </c>
      <c r="O236" s="132">
        <v>0</v>
      </c>
      <c r="P236" s="132">
        <v>0</v>
      </c>
      <c r="Q236" s="132">
        <v>0</v>
      </c>
      <c r="R236" s="132">
        <v>0</v>
      </c>
      <c r="S236" s="132">
        <v>0</v>
      </c>
      <c r="T236" s="133">
        <v>0</v>
      </c>
      <c r="U236" s="121">
        <f t="shared" si="22"/>
        <v>1100</v>
      </c>
      <c r="V236" s="121">
        <f t="shared" si="23"/>
        <v>12641.79</v>
      </c>
      <c r="W236" s="134">
        <v>1988</v>
      </c>
      <c r="X236" s="135">
        <v>42829</v>
      </c>
    </row>
    <row r="237" spans="1:24" x14ac:dyDescent="0.2">
      <c r="A237" s="117">
        <f>VLOOKUP(G237,'% การหักค่าขนส่ง'!A:I,9,0)</f>
        <v>0.28000000000000003</v>
      </c>
      <c r="B237" s="138">
        <f t="shared" si="18"/>
        <v>39971.4</v>
      </c>
      <c r="C237" s="138">
        <f t="shared" si="19"/>
        <v>8912.16</v>
      </c>
      <c r="D237" s="138">
        <f t="shared" si="20"/>
        <v>0</v>
      </c>
      <c r="E237" s="138">
        <f t="shared" si="21"/>
        <v>0</v>
      </c>
      <c r="F237" s="127" t="s">
        <v>92</v>
      </c>
      <c r="G237" s="128" t="s">
        <v>93</v>
      </c>
      <c r="H237" s="129">
        <v>42829</v>
      </c>
      <c r="I237" s="130">
        <v>158638.24</v>
      </c>
      <c r="J237" s="131">
        <v>142755</v>
      </c>
      <c r="K237" s="131">
        <v>13368.24</v>
      </c>
      <c r="L237" s="131">
        <v>0</v>
      </c>
      <c r="M237" s="131">
        <v>1100</v>
      </c>
      <c r="N237" s="131">
        <v>11772.42</v>
      </c>
      <c r="O237" s="132">
        <v>0</v>
      </c>
      <c r="P237" s="132">
        <v>0</v>
      </c>
      <c r="Q237" s="132">
        <v>0</v>
      </c>
      <c r="R237" s="132">
        <v>0</v>
      </c>
      <c r="S237" s="132">
        <v>0</v>
      </c>
      <c r="T237" s="133">
        <v>0</v>
      </c>
      <c r="U237" s="121">
        <f t="shared" si="22"/>
        <v>1100</v>
      </c>
      <c r="V237" s="121">
        <f t="shared" si="23"/>
        <v>11772.42</v>
      </c>
      <c r="W237" s="134">
        <v>1697</v>
      </c>
      <c r="X237" s="135">
        <v>42830</v>
      </c>
    </row>
    <row r="238" spans="1:24" x14ac:dyDescent="0.2">
      <c r="A238" s="117">
        <f>VLOOKUP(G238,'% การหักค่าขนส่ง'!A:I,9,0)</f>
        <v>0.28000000000000003</v>
      </c>
      <c r="B238" s="138">
        <f t="shared" si="18"/>
        <v>28627.200000000004</v>
      </c>
      <c r="C238" s="138">
        <f t="shared" si="19"/>
        <v>6984.9000000000005</v>
      </c>
      <c r="D238" s="138">
        <f t="shared" si="20"/>
        <v>0</v>
      </c>
      <c r="E238" s="138">
        <f t="shared" si="21"/>
        <v>0</v>
      </c>
      <c r="F238" s="127" t="s">
        <v>92</v>
      </c>
      <c r="G238" s="128" t="s">
        <v>93</v>
      </c>
      <c r="H238" s="129">
        <v>42830</v>
      </c>
      <c r="I238" s="130">
        <v>113902.35</v>
      </c>
      <c r="J238" s="131">
        <v>102240</v>
      </c>
      <c r="K238" s="131">
        <v>10477.35</v>
      </c>
      <c r="L238" s="131">
        <v>0</v>
      </c>
      <c r="M238" s="131">
        <v>1000</v>
      </c>
      <c r="N238" s="131">
        <v>8060.63</v>
      </c>
      <c r="O238" s="132">
        <v>0</v>
      </c>
      <c r="P238" s="132">
        <v>0</v>
      </c>
      <c r="Q238" s="132">
        <v>0</v>
      </c>
      <c r="R238" s="132">
        <v>0</v>
      </c>
      <c r="S238" s="132">
        <v>0</v>
      </c>
      <c r="T238" s="133">
        <v>0</v>
      </c>
      <c r="U238" s="121">
        <f t="shared" si="22"/>
        <v>1000</v>
      </c>
      <c r="V238" s="121">
        <f t="shared" si="23"/>
        <v>8060.63</v>
      </c>
      <c r="W238" s="134">
        <v>1385</v>
      </c>
      <c r="X238" s="135">
        <v>42832</v>
      </c>
    </row>
    <row r="239" spans="1:24" x14ac:dyDescent="0.2">
      <c r="A239" s="117">
        <f>VLOOKUP(G239,'% การหักค่าขนส่ง'!A:I,9,0)</f>
        <v>0.28000000000000003</v>
      </c>
      <c r="B239" s="138">
        <f t="shared" si="18"/>
        <v>52354.400000000001</v>
      </c>
      <c r="C239" s="138">
        <f t="shared" si="19"/>
        <v>10286.120000000001</v>
      </c>
      <c r="D239" s="138">
        <f t="shared" si="20"/>
        <v>0</v>
      </c>
      <c r="E239" s="138">
        <f t="shared" si="21"/>
        <v>0</v>
      </c>
      <c r="F239" s="127" t="s">
        <v>92</v>
      </c>
      <c r="G239" s="128" t="s">
        <v>93</v>
      </c>
      <c r="H239" s="129">
        <v>42832</v>
      </c>
      <c r="I239" s="130">
        <v>205449.18</v>
      </c>
      <c r="J239" s="131">
        <v>186980</v>
      </c>
      <c r="K239" s="131">
        <v>15429.18</v>
      </c>
      <c r="L239" s="131">
        <v>0</v>
      </c>
      <c r="M239" s="131">
        <v>2700</v>
      </c>
      <c r="N239" s="131">
        <v>23544.9</v>
      </c>
      <c r="O239" s="132">
        <v>0</v>
      </c>
      <c r="P239" s="132">
        <v>0</v>
      </c>
      <c r="Q239" s="132">
        <v>0</v>
      </c>
      <c r="R239" s="132">
        <v>0</v>
      </c>
      <c r="S239" s="132">
        <v>0</v>
      </c>
      <c r="T239" s="133">
        <v>0</v>
      </c>
      <c r="U239" s="121">
        <f t="shared" si="22"/>
        <v>2700</v>
      </c>
      <c r="V239" s="121">
        <f t="shared" si="23"/>
        <v>23544.9</v>
      </c>
      <c r="W239" s="134">
        <v>2303</v>
      </c>
      <c r="X239" s="135">
        <v>42833</v>
      </c>
    </row>
    <row r="240" spans="1:24" x14ac:dyDescent="0.2">
      <c r="A240" s="117">
        <f>VLOOKUP(G240,'% การหักค่าขนส่ง'!A:I,9,0)</f>
        <v>0.28000000000000003</v>
      </c>
      <c r="B240" s="138">
        <f t="shared" si="18"/>
        <v>22982.400000000001</v>
      </c>
      <c r="C240" s="138">
        <f t="shared" si="19"/>
        <v>4932.4000000000005</v>
      </c>
      <c r="D240" s="138">
        <f t="shared" si="20"/>
        <v>0</v>
      </c>
      <c r="E240" s="138">
        <f t="shared" si="21"/>
        <v>0</v>
      </c>
      <c r="F240" s="127" t="s">
        <v>92</v>
      </c>
      <c r="G240" s="128" t="s">
        <v>93</v>
      </c>
      <c r="H240" s="129">
        <v>42833</v>
      </c>
      <c r="I240" s="130">
        <v>91183.6</v>
      </c>
      <c r="J240" s="131">
        <v>82080</v>
      </c>
      <c r="K240" s="131">
        <v>7398.6</v>
      </c>
      <c r="L240" s="131">
        <v>0</v>
      </c>
      <c r="M240" s="131">
        <v>0</v>
      </c>
      <c r="N240" s="131">
        <v>11258.35</v>
      </c>
      <c r="O240" s="132">
        <v>0</v>
      </c>
      <c r="P240" s="132">
        <v>0</v>
      </c>
      <c r="Q240" s="132">
        <v>0</v>
      </c>
      <c r="R240" s="132">
        <v>0</v>
      </c>
      <c r="S240" s="132">
        <v>0</v>
      </c>
      <c r="T240" s="133">
        <v>0</v>
      </c>
      <c r="U240" s="121">
        <f t="shared" si="22"/>
        <v>0</v>
      </c>
      <c r="V240" s="121">
        <f t="shared" si="23"/>
        <v>11258.35</v>
      </c>
      <c r="W240" s="134">
        <v>984</v>
      </c>
      <c r="X240" s="135">
        <v>42835</v>
      </c>
    </row>
    <row r="241" spans="1:24" x14ac:dyDescent="0.2">
      <c r="A241" s="117">
        <f>VLOOKUP(G241,'% การหักค่าขนส่ง'!A:I,9,0)</f>
        <v>0.28000000000000003</v>
      </c>
      <c r="B241" s="138">
        <f t="shared" si="18"/>
        <v>38229.800000000003</v>
      </c>
      <c r="C241" s="138">
        <f t="shared" si="19"/>
        <v>9969.9</v>
      </c>
      <c r="D241" s="138">
        <f t="shared" si="20"/>
        <v>0</v>
      </c>
      <c r="E241" s="138">
        <f t="shared" si="21"/>
        <v>0</v>
      </c>
      <c r="F241" s="127" t="s">
        <v>92</v>
      </c>
      <c r="G241" s="128" t="s">
        <v>93</v>
      </c>
      <c r="H241" s="129">
        <v>42835</v>
      </c>
      <c r="I241" s="130">
        <v>153429.85</v>
      </c>
      <c r="J241" s="131">
        <v>136535</v>
      </c>
      <c r="K241" s="131">
        <v>14954.85</v>
      </c>
      <c r="L241" s="131">
        <v>0</v>
      </c>
      <c r="M241" s="131">
        <v>700</v>
      </c>
      <c r="N241" s="131">
        <v>11997.32</v>
      </c>
      <c r="O241" s="132">
        <v>0</v>
      </c>
      <c r="P241" s="132">
        <v>0</v>
      </c>
      <c r="Q241" s="132">
        <v>0</v>
      </c>
      <c r="R241" s="132">
        <v>0</v>
      </c>
      <c r="S241" s="132">
        <v>0</v>
      </c>
      <c r="T241" s="133">
        <v>0</v>
      </c>
      <c r="U241" s="121">
        <f t="shared" si="22"/>
        <v>700</v>
      </c>
      <c r="V241" s="121">
        <f t="shared" si="23"/>
        <v>11997.32</v>
      </c>
      <c r="W241" s="134">
        <v>1750</v>
      </c>
      <c r="X241" s="135">
        <v>42836</v>
      </c>
    </row>
    <row r="242" spans="1:24" x14ac:dyDescent="0.2">
      <c r="A242" s="117">
        <f>VLOOKUP(G242,'% การหักค่าขนส่ง'!A:I,9,0)</f>
        <v>0.28000000000000003</v>
      </c>
      <c r="B242" s="138">
        <f t="shared" si="18"/>
        <v>7707.0000000000009</v>
      </c>
      <c r="C242" s="138">
        <f t="shared" si="19"/>
        <v>1914.72</v>
      </c>
      <c r="D242" s="138">
        <f t="shared" si="20"/>
        <v>0</v>
      </c>
      <c r="E242" s="138">
        <f t="shared" si="21"/>
        <v>0</v>
      </c>
      <c r="F242" s="127" t="s">
        <v>92</v>
      </c>
      <c r="G242" s="128" t="s">
        <v>93</v>
      </c>
      <c r="H242" s="129">
        <v>42836</v>
      </c>
      <c r="I242" s="130">
        <v>31072.080000000002</v>
      </c>
      <c r="J242" s="131">
        <v>27525</v>
      </c>
      <c r="K242" s="131">
        <v>2872.08</v>
      </c>
      <c r="L242" s="131">
        <v>0</v>
      </c>
      <c r="M242" s="131">
        <v>700</v>
      </c>
      <c r="N242" s="131">
        <v>1420</v>
      </c>
      <c r="O242" s="132">
        <v>0</v>
      </c>
      <c r="P242" s="132">
        <v>0</v>
      </c>
      <c r="Q242" s="132">
        <v>0</v>
      </c>
      <c r="R242" s="132">
        <v>0</v>
      </c>
      <c r="S242" s="132">
        <v>0</v>
      </c>
      <c r="T242" s="133">
        <v>0</v>
      </c>
      <c r="U242" s="121">
        <f t="shared" si="22"/>
        <v>700</v>
      </c>
      <c r="V242" s="121">
        <f t="shared" si="23"/>
        <v>1420</v>
      </c>
      <c r="W242" s="134">
        <v>398</v>
      </c>
      <c r="X242" s="135">
        <v>42837</v>
      </c>
    </row>
    <row r="243" spans="1:24" x14ac:dyDescent="0.2">
      <c r="A243" s="117">
        <f>VLOOKUP(G243,'% การหักค่าขนส่ง'!A:I,9,0)</f>
        <v>0.28000000000000003</v>
      </c>
      <c r="B243" s="138">
        <f t="shared" si="18"/>
        <v>2644.6000000000004</v>
      </c>
      <c r="C243" s="138">
        <f t="shared" si="19"/>
        <v>3000.6</v>
      </c>
      <c r="D243" s="138">
        <f t="shared" si="20"/>
        <v>0</v>
      </c>
      <c r="E243" s="138">
        <f t="shared" si="21"/>
        <v>0</v>
      </c>
      <c r="F243" s="127" t="s">
        <v>92</v>
      </c>
      <c r="G243" s="128" t="s">
        <v>93</v>
      </c>
      <c r="H243" s="129">
        <v>42837</v>
      </c>
      <c r="I243" s="130">
        <v>13970.9</v>
      </c>
      <c r="J243" s="131">
        <v>9445</v>
      </c>
      <c r="K243" s="131">
        <v>4500.8999999999996</v>
      </c>
      <c r="L243" s="131">
        <v>0</v>
      </c>
      <c r="M243" s="131">
        <v>0</v>
      </c>
      <c r="N243" s="131">
        <v>150</v>
      </c>
      <c r="O243" s="132">
        <v>0</v>
      </c>
      <c r="P243" s="132">
        <v>0</v>
      </c>
      <c r="Q243" s="132">
        <v>0</v>
      </c>
      <c r="R243" s="132">
        <v>0</v>
      </c>
      <c r="S243" s="132">
        <v>0</v>
      </c>
      <c r="T243" s="133">
        <v>0</v>
      </c>
      <c r="U243" s="121">
        <f t="shared" si="22"/>
        <v>0</v>
      </c>
      <c r="V243" s="121">
        <f t="shared" si="23"/>
        <v>150</v>
      </c>
      <c r="W243" s="134">
        <v>179</v>
      </c>
      <c r="X243" s="135">
        <v>42838</v>
      </c>
    </row>
    <row r="244" spans="1:24" x14ac:dyDescent="0.2">
      <c r="A244" s="117">
        <f>VLOOKUP(G244,'% การหักค่าขนส่ง'!A:I,9,0)</f>
        <v>0.28000000000000003</v>
      </c>
      <c r="B244" s="138">
        <f t="shared" si="18"/>
        <v>33696.600000000006</v>
      </c>
      <c r="C244" s="138">
        <f t="shared" si="19"/>
        <v>14453.68</v>
      </c>
      <c r="D244" s="138">
        <f t="shared" si="20"/>
        <v>0</v>
      </c>
      <c r="E244" s="138">
        <f t="shared" si="21"/>
        <v>0</v>
      </c>
      <c r="F244" s="127" t="s">
        <v>92</v>
      </c>
      <c r="G244" s="128" t="s">
        <v>93</v>
      </c>
      <c r="H244" s="129">
        <v>42842</v>
      </c>
      <c r="I244" s="130">
        <v>143775.51999999999</v>
      </c>
      <c r="J244" s="131">
        <v>120345</v>
      </c>
      <c r="K244" s="131">
        <v>21680.52</v>
      </c>
      <c r="L244" s="131">
        <v>0</v>
      </c>
      <c r="M244" s="131">
        <v>1100</v>
      </c>
      <c r="N244" s="131">
        <v>16850.2</v>
      </c>
      <c r="O244" s="132">
        <v>0</v>
      </c>
      <c r="P244" s="132">
        <v>0</v>
      </c>
      <c r="Q244" s="132">
        <v>0</v>
      </c>
      <c r="R244" s="132">
        <v>0</v>
      </c>
      <c r="S244" s="132">
        <v>0</v>
      </c>
      <c r="T244" s="133">
        <v>0</v>
      </c>
      <c r="U244" s="121">
        <f t="shared" si="22"/>
        <v>1100</v>
      </c>
      <c r="V244" s="121">
        <f t="shared" si="23"/>
        <v>16850.2</v>
      </c>
      <c r="W244" s="134">
        <v>1678</v>
      </c>
      <c r="X244" s="135">
        <v>42843</v>
      </c>
    </row>
    <row r="245" spans="1:24" x14ac:dyDescent="0.2">
      <c r="A245" s="117">
        <f>VLOOKUP(G245,'% การหักค่าขนส่ง'!A:I,9,0)</f>
        <v>0.28000000000000003</v>
      </c>
      <c r="B245" s="138">
        <f t="shared" si="18"/>
        <v>29888.600000000002</v>
      </c>
      <c r="C245" s="138">
        <f t="shared" si="19"/>
        <v>5923.3</v>
      </c>
      <c r="D245" s="138">
        <f t="shared" si="20"/>
        <v>0</v>
      </c>
      <c r="E245" s="138">
        <f t="shared" si="21"/>
        <v>0</v>
      </c>
      <c r="F245" s="127" t="s">
        <v>92</v>
      </c>
      <c r="G245" s="128" t="s">
        <v>93</v>
      </c>
      <c r="H245" s="129">
        <v>42843</v>
      </c>
      <c r="I245" s="130">
        <v>117414.95</v>
      </c>
      <c r="J245" s="131">
        <v>106745</v>
      </c>
      <c r="K245" s="131">
        <v>8884.9500000000007</v>
      </c>
      <c r="L245" s="131">
        <v>0</v>
      </c>
      <c r="M245" s="131">
        <v>1200</v>
      </c>
      <c r="N245" s="131">
        <v>15077.31</v>
      </c>
      <c r="O245" s="132">
        <v>0</v>
      </c>
      <c r="P245" s="132">
        <v>0</v>
      </c>
      <c r="Q245" s="132">
        <v>0</v>
      </c>
      <c r="R245" s="132">
        <v>0</v>
      </c>
      <c r="S245" s="132">
        <v>0</v>
      </c>
      <c r="T245" s="133">
        <v>0</v>
      </c>
      <c r="U245" s="121">
        <f t="shared" si="22"/>
        <v>1200</v>
      </c>
      <c r="V245" s="121">
        <f t="shared" si="23"/>
        <v>15077.31</v>
      </c>
      <c r="W245" s="134">
        <v>1409</v>
      </c>
      <c r="X245" s="135">
        <v>42844</v>
      </c>
    </row>
    <row r="246" spans="1:24" x14ac:dyDescent="0.2">
      <c r="A246" s="117">
        <f>VLOOKUP(G246,'% การหักค่าขนส่ง'!A:I,9,0)</f>
        <v>0.28000000000000003</v>
      </c>
      <c r="B246" s="138">
        <f t="shared" si="18"/>
        <v>28056.000000000004</v>
      </c>
      <c r="C246" s="138">
        <f t="shared" si="19"/>
        <v>9450.7800000000007</v>
      </c>
      <c r="D246" s="138">
        <f t="shared" si="20"/>
        <v>0</v>
      </c>
      <c r="E246" s="138">
        <f t="shared" si="21"/>
        <v>0</v>
      </c>
      <c r="F246" s="127" t="s">
        <v>92</v>
      </c>
      <c r="G246" s="128" t="s">
        <v>93</v>
      </c>
      <c r="H246" s="129">
        <v>42844</v>
      </c>
      <c r="I246" s="130">
        <v>115861.17</v>
      </c>
      <c r="J246" s="131">
        <v>100200</v>
      </c>
      <c r="K246" s="131">
        <v>14176.17</v>
      </c>
      <c r="L246" s="131">
        <v>0</v>
      </c>
      <c r="M246" s="131">
        <v>300</v>
      </c>
      <c r="N246" s="131">
        <v>11740.46</v>
      </c>
      <c r="O246" s="132">
        <v>0</v>
      </c>
      <c r="P246" s="132">
        <v>0</v>
      </c>
      <c r="Q246" s="132">
        <v>0</v>
      </c>
      <c r="R246" s="132">
        <v>0</v>
      </c>
      <c r="S246" s="132">
        <v>0</v>
      </c>
      <c r="T246" s="133">
        <v>0</v>
      </c>
      <c r="U246" s="121">
        <f t="shared" si="22"/>
        <v>300</v>
      </c>
      <c r="V246" s="121">
        <f t="shared" si="23"/>
        <v>11740.46</v>
      </c>
      <c r="W246" s="134">
        <v>1300</v>
      </c>
      <c r="X246" s="135">
        <v>42845</v>
      </c>
    </row>
    <row r="247" spans="1:24" x14ac:dyDescent="0.2">
      <c r="A247" s="117">
        <f>VLOOKUP(G247,'% การหักค่าขนส่ง'!A:I,9,0)</f>
        <v>0.28000000000000003</v>
      </c>
      <c r="B247" s="138">
        <f t="shared" si="18"/>
        <v>28942.200000000004</v>
      </c>
      <c r="C247" s="138">
        <f t="shared" si="19"/>
        <v>6089.16</v>
      </c>
      <c r="D247" s="138">
        <f t="shared" si="20"/>
        <v>0</v>
      </c>
      <c r="E247" s="138">
        <f t="shared" si="21"/>
        <v>0</v>
      </c>
      <c r="F247" s="127" t="s">
        <v>92</v>
      </c>
      <c r="G247" s="128" t="s">
        <v>93</v>
      </c>
      <c r="H247" s="129">
        <v>42845</v>
      </c>
      <c r="I247" s="130">
        <v>116243.74</v>
      </c>
      <c r="J247" s="131">
        <v>103365</v>
      </c>
      <c r="K247" s="131">
        <v>9133.74</v>
      </c>
      <c r="L247" s="131">
        <v>0</v>
      </c>
      <c r="M247" s="131">
        <v>1100</v>
      </c>
      <c r="N247" s="131">
        <v>5560</v>
      </c>
      <c r="O247" s="132">
        <v>0</v>
      </c>
      <c r="P247" s="132">
        <v>0</v>
      </c>
      <c r="Q247" s="132">
        <v>0</v>
      </c>
      <c r="R247" s="132">
        <v>0</v>
      </c>
      <c r="S247" s="132">
        <v>0</v>
      </c>
      <c r="T247" s="133">
        <v>0</v>
      </c>
      <c r="U247" s="121">
        <f t="shared" si="22"/>
        <v>1100</v>
      </c>
      <c r="V247" s="121">
        <f t="shared" si="23"/>
        <v>5560</v>
      </c>
      <c r="W247" s="134">
        <v>1219</v>
      </c>
      <c r="X247" s="135">
        <v>42846</v>
      </c>
    </row>
    <row r="248" spans="1:24" x14ac:dyDescent="0.2">
      <c r="A248" s="117">
        <f>VLOOKUP(G248,'% การหักค่าขนส่ง'!A:I,9,0)</f>
        <v>0.28000000000000003</v>
      </c>
      <c r="B248" s="138">
        <f t="shared" si="18"/>
        <v>31663.800000000003</v>
      </c>
      <c r="C248" s="138">
        <f t="shared" si="19"/>
        <v>7375.46</v>
      </c>
      <c r="D248" s="138">
        <f t="shared" si="20"/>
        <v>0</v>
      </c>
      <c r="E248" s="138">
        <f t="shared" si="21"/>
        <v>0</v>
      </c>
      <c r="F248" s="127" t="s">
        <v>92</v>
      </c>
      <c r="G248" s="128" t="s">
        <v>93</v>
      </c>
      <c r="H248" s="129">
        <v>42846</v>
      </c>
      <c r="I248" s="130">
        <v>128313.19</v>
      </c>
      <c r="J248" s="131">
        <v>113085</v>
      </c>
      <c r="K248" s="131">
        <v>11063.19</v>
      </c>
      <c r="L248" s="131">
        <v>0</v>
      </c>
      <c r="M248" s="131">
        <v>1000</v>
      </c>
      <c r="N248" s="131">
        <v>8895.23</v>
      </c>
      <c r="O248" s="132">
        <v>0</v>
      </c>
      <c r="P248" s="132">
        <v>0</v>
      </c>
      <c r="Q248" s="132">
        <v>0</v>
      </c>
      <c r="R248" s="132">
        <v>0</v>
      </c>
      <c r="S248" s="132">
        <v>0</v>
      </c>
      <c r="T248" s="133">
        <v>0</v>
      </c>
      <c r="U248" s="121">
        <f t="shared" si="22"/>
        <v>1000</v>
      </c>
      <c r="V248" s="121">
        <f t="shared" si="23"/>
        <v>8895.23</v>
      </c>
      <c r="W248" s="134">
        <v>1333</v>
      </c>
      <c r="X248" s="135">
        <v>42849</v>
      </c>
    </row>
    <row r="249" spans="1:24" x14ac:dyDescent="0.2">
      <c r="A249" s="117">
        <f>VLOOKUP(G249,'% การหักค่าขนส่ง'!A:I,9,0)</f>
        <v>0.28000000000000003</v>
      </c>
      <c r="B249" s="138">
        <f t="shared" si="18"/>
        <v>21512.400000000001</v>
      </c>
      <c r="C249" s="138">
        <f t="shared" si="19"/>
        <v>5108.12</v>
      </c>
      <c r="D249" s="138">
        <f t="shared" si="20"/>
        <v>0</v>
      </c>
      <c r="E249" s="138">
        <f t="shared" si="21"/>
        <v>0</v>
      </c>
      <c r="F249" s="127" t="s">
        <v>92</v>
      </c>
      <c r="G249" s="128" t="s">
        <v>93</v>
      </c>
      <c r="H249" s="129">
        <v>42847</v>
      </c>
      <c r="I249" s="130">
        <v>86282.18</v>
      </c>
      <c r="J249" s="131">
        <v>76830</v>
      </c>
      <c r="K249" s="131">
        <v>7662.18</v>
      </c>
      <c r="L249" s="131">
        <v>0</v>
      </c>
      <c r="M249" s="131">
        <v>0</v>
      </c>
      <c r="N249" s="131">
        <v>4348.1000000000004</v>
      </c>
      <c r="O249" s="132">
        <v>0</v>
      </c>
      <c r="P249" s="132">
        <v>0</v>
      </c>
      <c r="Q249" s="132">
        <v>0</v>
      </c>
      <c r="R249" s="132">
        <v>0</v>
      </c>
      <c r="S249" s="132">
        <v>0</v>
      </c>
      <c r="T249" s="133">
        <v>0</v>
      </c>
      <c r="U249" s="121">
        <f t="shared" si="22"/>
        <v>0</v>
      </c>
      <c r="V249" s="121">
        <f t="shared" si="23"/>
        <v>4348.1000000000004</v>
      </c>
      <c r="W249" s="134">
        <v>873</v>
      </c>
      <c r="X249" s="135">
        <v>42849</v>
      </c>
    </row>
    <row r="250" spans="1:24" x14ac:dyDescent="0.2">
      <c r="A250" s="117">
        <f>VLOOKUP(G250,'% การหักค่าขนส่ง'!A:I,9,0)</f>
        <v>0.28000000000000003</v>
      </c>
      <c r="B250" s="138">
        <f t="shared" si="18"/>
        <v>43566.600000000006</v>
      </c>
      <c r="C250" s="138">
        <f t="shared" si="19"/>
        <v>10990.980000000001</v>
      </c>
      <c r="D250" s="138">
        <f t="shared" si="20"/>
        <v>0</v>
      </c>
      <c r="E250" s="138">
        <f t="shared" si="21"/>
        <v>0</v>
      </c>
      <c r="F250" s="127" t="s">
        <v>92</v>
      </c>
      <c r="G250" s="128" t="s">
        <v>93</v>
      </c>
      <c r="H250" s="129">
        <v>42849</v>
      </c>
      <c r="I250" s="130">
        <v>175946.47</v>
      </c>
      <c r="J250" s="131">
        <v>155595</v>
      </c>
      <c r="K250" s="131">
        <v>16486.47</v>
      </c>
      <c r="L250" s="131">
        <v>0</v>
      </c>
      <c r="M250" s="131">
        <v>1100</v>
      </c>
      <c r="N250" s="131">
        <v>9836.64</v>
      </c>
      <c r="O250" s="132">
        <v>0</v>
      </c>
      <c r="P250" s="132">
        <v>0</v>
      </c>
      <c r="Q250" s="132">
        <v>0</v>
      </c>
      <c r="R250" s="132">
        <v>0</v>
      </c>
      <c r="S250" s="132">
        <v>0</v>
      </c>
      <c r="T250" s="133">
        <v>0</v>
      </c>
      <c r="U250" s="121">
        <f t="shared" si="22"/>
        <v>1100</v>
      </c>
      <c r="V250" s="121">
        <f t="shared" si="23"/>
        <v>9836.64</v>
      </c>
      <c r="W250" s="134">
        <v>1937</v>
      </c>
      <c r="X250" s="135">
        <v>42850</v>
      </c>
    </row>
    <row r="251" spans="1:24" x14ac:dyDescent="0.2">
      <c r="A251" s="117">
        <f>VLOOKUP(G251,'% การหักค่าขนส่ง'!A:I,9,0)</f>
        <v>0.28000000000000003</v>
      </c>
      <c r="B251" s="138">
        <f t="shared" si="18"/>
        <v>31862.600000000002</v>
      </c>
      <c r="C251" s="138">
        <f t="shared" si="19"/>
        <v>8685.64</v>
      </c>
      <c r="D251" s="138">
        <f t="shared" si="20"/>
        <v>0</v>
      </c>
      <c r="E251" s="138">
        <f t="shared" si="21"/>
        <v>0</v>
      </c>
      <c r="F251" s="127" t="s">
        <v>92</v>
      </c>
      <c r="G251" s="128" t="s">
        <v>93</v>
      </c>
      <c r="H251" s="129">
        <v>42850</v>
      </c>
      <c r="I251" s="130">
        <v>129023.46</v>
      </c>
      <c r="J251" s="131">
        <v>113795</v>
      </c>
      <c r="K251" s="131">
        <v>13028.46</v>
      </c>
      <c r="L251" s="131">
        <v>0</v>
      </c>
      <c r="M251" s="131">
        <v>1000</v>
      </c>
      <c r="N251" s="131">
        <v>8261.56</v>
      </c>
      <c r="O251" s="132">
        <v>0</v>
      </c>
      <c r="P251" s="132">
        <v>0</v>
      </c>
      <c r="Q251" s="132">
        <v>0</v>
      </c>
      <c r="R251" s="132">
        <v>0</v>
      </c>
      <c r="S251" s="132">
        <v>0</v>
      </c>
      <c r="T251" s="133">
        <v>0</v>
      </c>
      <c r="U251" s="121">
        <f t="shared" si="22"/>
        <v>1000</v>
      </c>
      <c r="V251" s="121">
        <f t="shared" si="23"/>
        <v>8261.56</v>
      </c>
      <c r="W251" s="134">
        <v>1434</v>
      </c>
      <c r="X251" s="135">
        <v>42851</v>
      </c>
    </row>
    <row r="252" spans="1:24" x14ac:dyDescent="0.2">
      <c r="A252" s="117">
        <f>VLOOKUP(G252,'% การหักค่าขนส่ง'!A:I,9,0)</f>
        <v>0.28000000000000003</v>
      </c>
      <c r="B252" s="138">
        <f t="shared" si="18"/>
        <v>27196.400000000001</v>
      </c>
      <c r="C252" s="138">
        <f t="shared" si="19"/>
        <v>6163.96</v>
      </c>
      <c r="D252" s="138">
        <f t="shared" si="20"/>
        <v>0</v>
      </c>
      <c r="E252" s="138">
        <f t="shared" si="21"/>
        <v>0</v>
      </c>
      <c r="F252" s="127" t="s">
        <v>92</v>
      </c>
      <c r="G252" s="128" t="s">
        <v>93</v>
      </c>
      <c r="H252" s="129">
        <v>42851</v>
      </c>
      <c r="I252" s="130">
        <v>108670.94</v>
      </c>
      <c r="J252" s="131">
        <v>97130</v>
      </c>
      <c r="K252" s="131">
        <v>9245.94</v>
      </c>
      <c r="L252" s="131">
        <v>0</v>
      </c>
      <c r="M252" s="131">
        <v>0</v>
      </c>
      <c r="N252" s="131">
        <v>6133.68</v>
      </c>
      <c r="O252" s="132">
        <v>0</v>
      </c>
      <c r="P252" s="132">
        <v>0</v>
      </c>
      <c r="Q252" s="132">
        <v>0</v>
      </c>
      <c r="R252" s="132">
        <v>0</v>
      </c>
      <c r="S252" s="132">
        <v>0</v>
      </c>
      <c r="T252" s="133">
        <v>0</v>
      </c>
      <c r="U252" s="121">
        <f t="shared" si="22"/>
        <v>0</v>
      </c>
      <c r="V252" s="121">
        <f t="shared" si="23"/>
        <v>6133.68</v>
      </c>
      <c r="W252" s="134">
        <v>1222</v>
      </c>
      <c r="X252" s="135">
        <v>42852</v>
      </c>
    </row>
    <row r="253" spans="1:24" x14ac:dyDescent="0.2">
      <c r="A253" s="117">
        <f>VLOOKUP(G253,'% การหักค่าขนส่ง'!A:I,9,0)</f>
        <v>0.28000000000000003</v>
      </c>
      <c r="B253" s="138">
        <f t="shared" si="18"/>
        <v>25076.800000000003</v>
      </c>
      <c r="C253" s="138">
        <f t="shared" si="19"/>
        <v>5716.5999999999995</v>
      </c>
      <c r="D253" s="138">
        <f t="shared" si="20"/>
        <v>0</v>
      </c>
      <c r="E253" s="138">
        <f t="shared" si="21"/>
        <v>0</v>
      </c>
      <c r="F253" s="127" t="s">
        <v>92</v>
      </c>
      <c r="G253" s="128" t="s">
        <v>93</v>
      </c>
      <c r="H253" s="129">
        <v>42852</v>
      </c>
      <c r="I253" s="130">
        <v>99354.9</v>
      </c>
      <c r="J253" s="131">
        <v>89560</v>
      </c>
      <c r="K253" s="131">
        <v>8574.9</v>
      </c>
      <c r="L253" s="131">
        <v>0</v>
      </c>
      <c r="M253" s="131">
        <v>0</v>
      </c>
      <c r="N253" s="131">
        <v>3796.4</v>
      </c>
      <c r="O253" s="132">
        <v>0</v>
      </c>
      <c r="P253" s="132">
        <v>0</v>
      </c>
      <c r="Q253" s="132">
        <v>0</v>
      </c>
      <c r="R253" s="132">
        <v>0</v>
      </c>
      <c r="S253" s="132">
        <v>0</v>
      </c>
      <c r="T253" s="133">
        <v>0</v>
      </c>
      <c r="U253" s="121">
        <f t="shared" si="22"/>
        <v>0</v>
      </c>
      <c r="V253" s="121">
        <f t="shared" si="23"/>
        <v>3796.4</v>
      </c>
      <c r="W253" s="134">
        <v>1187</v>
      </c>
      <c r="X253" s="135">
        <v>42853</v>
      </c>
    </row>
    <row r="254" spans="1:24" x14ac:dyDescent="0.2">
      <c r="A254" s="117">
        <f>VLOOKUP(G254,'% การหักค่าขนส่ง'!A:I,9,0)</f>
        <v>0.28000000000000003</v>
      </c>
      <c r="B254" s="138">
        <f t="shared" si="18"/>
        <v>30038.400000000001</v>
      </c>
      <c r="C254" s="138">
        <f t="shared" si="19"/>
        <v>3795.6</v>
      </c>
      <c r="D254" s="138">
        <f t="shared" si="20"/>
        <v>0</v>
      </c>
      <c r="E254" s="138">
        <f t="shared" si="21"/>
        <v>0</v>
      </c>
      <c r="F254" s="127" t="s">
        <v>92</v>
      </c>
      <c r="G254" s="128" t="s">
        <v>93</v>
      </c>
      <c r="H254" s="129">
        <v>42853</v>
      </c>
      <c r="I254" s="130">
        <v>116618.4</v>
      </c>
      <c r="J254" s="131">
        <v>107280</v>
      </c>
      <c r="K254" s="131">
        <v>5693.4</v>
      </c>
      <c r="L254" s="131">
        <v>0</v>
      </c>
      <c r="M254" s="131">
        <v>700</v>
      </c>
      <c r="N254" s="131">
        <v>6489.5</v>
      </c>
      <c r="O254" s="132">
        <v>0</v>
      </c>
      <c r="P254" s="132">
        <v>0</v>
      </c>
      <c r="Q254" s="132">
        <v>0</v>
      </c>
      <c r="R254" s="132">
        <v>0</v>
      </c>
      <c r="S254" s="132">
        <v>0</v>
      </c>
      <c r="T254" s="133">
        <v>0</v>
      </c>
      <c r="U254" s="121">
        <f t="shared" si="22"/>
        <v>700</v>
      </c>
      <c r="V254" s="121">
        <f t="shared" si="23"/>
        <v>6489.5</v>
      </c>
      <c r="W254" s="134">
        <v>1266</v>
      </c>
      <c r="X254" s="135">
        <v>42854</v>
      </c>
    </row>
    <row r="255" spans="1:24" x14ac:dyDescent="0.2">
      <c r="A255" s="117">
        <f>VLOOKUP(G255,'% การหักค่าขนส่ง'!A:I,9,0)</f>
        <v>0.28000000000000003</v>
      </c>
      <c r="B255" s="138">
        <f t="shared" si="18"/>
        <v>19930.400000000001</v>
      </c>
      <c r="C255" s="138">
        <f t="shared" si="19"/>
        <v>6938.9000000000005</v>
      </c>
      <c r="D255" s="138">
        <f t="shared" si="20"/>
        <v>0</v>
      </c>
      <c r="E255" s="138">
        <f t="shared" si="21"/>
        <v>0</v>
      </c>
      <c r="F255" s="127" t="s">
        <v>92</v>
      </c>
      <c r="G255" s="128" t="s">
        <v>93</v>
      </c>
      <c r="H255" s="129">
        <v>42854</v>
      </c>
      <c r="I255" s="130">
        <v>82873.350000000006</v>
      </c>
      <c r="J255" s="131">
        <v>71180</v>
      </c>
      <c r="K255" s="131">
        <v>10408.35</v>
      </c>
      <c r="L255" s="131">
        <v>0</v>
      </c>
      <c r="M255" s="131">
        <v>100</v>
      </c>
      <c r="N255" s="131">
        <v>4727.82</v>
      </c>
      <c r="O255" s="132">
        <v>0</v>
      </c>
      <c r="P255" s="132">
        <v>0</v>
      </c>
      <c r="Q255" s="132">
        <v>0</v>
      </c>
      <c r="R255" s="132">
        <v>0</v>
      </c>
      <c r="S255" s="132">
        <v>0</v>
      </c>
      <c r="T255" s="133">
        <v>0</v>
      </c>
      <c r="U255" s="121">
        <f t="shared" si="22"/>
        <v>100</v>
      </c>
      <c r="V255" s="121">
        <f t="shared" si="23"/>
        <v>4727.82</v>
      </c>
      <c r="W255" s="134">
        <v>867</v>
      </c>
      <c r="X255" s="135">
        <v>42855</v>
      </c>
    </row>
    <row r="256" spans="1:24" x14ac:dyDescent="0.2">
      <c r="A256" s="117">
        <f>VLOOKUP(G256,'% การหักค่าขนส่ง'!A:I,9,0)</f>
        <v>0.28000000000000003</v>
      </c>
      <c r="B256" s="138">
        <f t="shared" si="18"/>
        <v>9543.8000000000011</v>
      </c>
      <c r="C256" s="138">
        <f t="shared" si="19"/>
        <v>2621.98</v>
      </c>
      <c r="D256" s="138">
        <f t="shared" si="20"/>
        <v>6</v>
      </c>
      <c r="E256" s="138">
        <f t="shared" si="21"/>
        <v>267</v>
      </c>
      <c r="F256" s="127" t="s">
        <v>94</v>
      </c>
      <c r="G256" s="128" t="s">
        <v>95</v>
      </c>
      <c r="H256" s="129">
        <v>42826</v>
      </c>
      <c r="I256" s="130">
        <v>38242.97</v>
      </c>
      <c r="J256" s="131">
        <v>34085</v>
      </c>
      <c r="K256" s="131">
        <v>3932.97</v>
      </c>
      <c r="L256" s="131">
        <v>20</v>
      </c>
      <c r="M256" s="131">
        <v>0</v>
      </c>
      <c r="N256" s="131">
        <v>5634.9</v>
      </c>
      <c r="O256" s="132">
        <v>70</v>
      </c>
      <c r="P256" s="132">
        <v>820</v>
      </c>
      <c r="Q256" s="132">
        <v>0</v>
      </c>
      <c r="R256" s="132">
        <v>0</v>
      </c>
      <c r="S256" s="132">
        <v>0</v>
      </c>
      <c r="T256" s="133">
        <v>0</v>
      </c>
      <c r="U256" s="121">
        <f t="shared" si="22"/>
        <v>0</v>
      </c>
      <c r="V256" s="121">
        <f t="shared" si="23"/>
        <v>5634.9</v>
      </c>
      <c r="W256" s="134">
        <v>467</v>
      </c>
      <c r="X256" s="135">
        <v>42828</v>
      </c>
    </row>
    <row r="257" spans="1:24" x14ac:dyDescent="0.2">
      <c r="A257" s="117">
        <f>VLOOKUP(G257,'% การหักค่าขนส่ง'!A:I,9,0)</f>
        <v>0.28000000000000003</v>
      </c>
      <c r="B257" s="138">
        <f t="shared" si="18"/>
        <v>28162.400000000001</v>
      </c>
      <c r="C257" s="138">
        <f t="shared" si="19"/>
        <v>5658.28</v>
      </c>
      <c r="D257" s="138">
        <f t="shared" si="20"/>
        <v>0</v>
      </c>
      <c r="E257" s="138">
        <f t="shared" si="21"/>
        <v>741</v>
      </c>
      <c r="F257" s="127" t="s">
        <v>94</v>
      </c>
      <c r="G257" s="128" t="s">
        <v>95</v>
      </c>
      <c r="H257" s="129">
        <v>42828</v>
      </c>
      <c r="I257" s="130">
        <v>110472.42</v>
      </c>
      <c r="J257" s="131">
        <v>100580</v>
      </c>
      <c r="K257" s="131">
        <v>8487.42</v>
      </c>
      <c r="L257" s="131">
        <v>0</v>
      </c>
      <c r="M257" s="131">
        <v>10600</v>
      </c>
      <c r="N257" s="131">
        <v>20593.490000000002</v>
      </c>
      <c r="O257" s="132">
        <v>520</v>
      </c>
      <c r="P257" s="132">
        <v>1950</v>
      </c>
      <c r="Q257" s="132">
        <v>0</v>
      </c>
      <c r="R257" s="132">
        <v>380</v>
      </c>
      <c r="S257" s="132">
        <v>0</v>
      </c>
      <c r="T257" s="133">
        <v>0</v>
      </c>
      <c r="U257" s="121">
        <f t="shared" si="22"/>
        <v>10600</v>
      </c>
      <c r="V257" s="121">
        <f t="shared" si="23"/>
        <v>20973.49</v>
      </c>
      <c r="W257" s="134">
        <v>1337</v>
      </c>
      <c r="X257" s="135">
        <v>42829</v>
      </c>
    </row>
    <row r="258" spans="1:24" x14ac:dyDescent="0.2">
      <c r="A258" s="117">
        <f>VLOOKUP(G258,'% การหักค่าขนส่ง'!A:I,9,0)</f>
        <v>0.28000000000000003</v>
      </c>
      <c r="B258" s="138">
        <f t="shared" si="18"/>
        <v>21870.800000000003</v>
      </c>
      <c r="C258" s="138">
        <f t="shared" si="19"/>
        <v>3995.76</v>
      </c>
      <c r="D258" s="138">
        <f t="shared" si="20"/>
        <v>0</v>
      </c>
      <c r="E258" s="138">
        <f t="shared" si="21"/>
        <v>945</v>
      </c>
      <c r="F258" s="127" t="s">
        <v>94</v>
      </c>
      <c r="G258" s="128" t="s">
        <v>95</v>
      </c>
      <c r="H258" s="129">
        <v>42829</v>
      </c>
      <c r="I258" s="130">
        <v>84598.64</v>
      </c>
      <c r="J258" s="131">
        <v>78110</v>
      </c>
      <c r="K258" s="131">
        <v>5993.64</v>
      </c>
      <c r="L258" s="131">
        <v>0</v>
      </c>
      <c r="M258" s="131">
        <v>3000</v>
      </c>
      <c r="N258" s="131">
        <v>12283.87</v>
      </c>
      <c r="O258" s="132">
        <v>290</v>
      </c>
      <c r="P258" s="132">
        <v>2860</v>
      </c>
      <c r="Q258" s="132">
        <v>0</v>
      </c>
      <c r="R258" s="132">
        <v>925</v>
      </c>
      <c r="S258" s="132">
        <v>0</v>
      </c>
      <c r="T258" s="133">
        <v>0</v>
      </c>
      <c r="U258" s="121">
        <f t="shared" si="22"/>
        <v>3000</v>
      </c>
      <c r="V258" s="121">
        <f t="shared" si="23"/>
        <v>13208.87</v>
      </c>
      <c r="W258" s="134">
        <v>916</v>
      </c>
      <c r="X258" s="135">
        <v>42830</v>
      </c>
    </row>
    <row r="259" spans="1:24" x14ac:dyDescent="0.2">
      <c r="A259" s="117">
        <f>VLOOKUP(G259,'% การหักค่าขนส่ง'!A:I,9,0)</f>
        <v>0.28000000000000003</v>
      </c>
      <c r="B259" s="138">
        <f t="shared" ref="B259:B322" si="24">J259*A259</f>
        <v>20798.400000000001</v>
      </c>
      <c r="C259" s="138">
        <f t="shared" ref="C259:C322" si="25">K259*2/3</f>
        <v>3819.52</v>
      </c>
      <c r="D259" s="138">
        <f t="shared" ref="D259:D322" si="26">L259*3/10</f>
        <v>0</v>
      </c>
      <c r="E259" s="138">
        <f t="shared" ref="E259:E322" si="27">SUM(O259:Q259)*0.3</f>
        <v>672</v>
      </c>
      <c r="F259" s="127" t="s">
        <v>94</v>
      </c>
      <c r="G259" s="128" t="s">
        <v>95</v>
      </c>
      <c r="H259" s="129">
        <v>42830</v>
      </c>
      <c r="I259" s="130">
        <v>80489.279999999999</v>
      </c>
      <c r="J259" s="131">
        <v>74280</v>
      </c>
      <c r="K259" s="131">
        <v>5729.28</v>
      </c>
      <c r="L259" s="131">
        <v>0</v>
      </c>
      <c r="M259" s="131">
        <v>3700</v>
      </c>
      <c r="N259" s="131">
        <v>11274.47</v>
      </c>
      <c r="O259" s="132">
        <v>240</v>
      </c>
      <c r="P259" s="132">
        <v>2000</v>
      </c>
      <c r="Q259" s="132">
        <v>0</v>
      </c>
      <c r="R259" s="132">
        <v>630</v>
      </c>
      <c r="S259" s="132">
        <v>0</v>
      </c>
      <c r="T259" s="133">
        <v>0</v>
      </c>
      <c r="U259" s="121">
        <f t="shared" ref="U259:U322" si="28">M259+S259+T259</f>
        <v>3700</v>
      </c>
      <c r="V259" s="121">
        <f t="shared" ref="V259:V322" si="29">N259+R259</f>
        <v>11904.47</v>
      </c>
      <c r="W259" s="134">
        <v>823</v>
      </c>
      <c r="X259" s="135">
        <v>42832</v>
      </c>
    </row>
    <row r="260" spans="1:24" x14ac:dyDescent="0.2">
      <c r="A260" s="117">
        <f>VLOOKUP(G260,'% การหักค่าขนส่ง'!A:I,9,0)</f>
        <v>0.28000000000000003</v>
      </c>
      <c r="B260" s="138">
        <f t="shared" si="24"/>
        <v>29999.200000000004</v>
      </c>
      <c r="C260" s="138">
        <f t="shared" si="25"/>
        <v>6979.5</v>
      </c>
      <c r="D260" s="138">
        <f t="shared" si="26"/>
        <v>0</v>
      </c>
      <c r="E260" s="138">
        <f t="shared" si="27"/>
        <v>1285.5</v>
      </c>
      <c r="F260" s="127" t="s">
        <v>94</v>
      </c>
      <c r="G260" s="128" t="s">
        <v>95</v>
      </c>
      <c r="H260" s="129">
        <v>42832</v>
      </c>
      <c r="I260" s="130">
        <v>118729.25</v>
      </c>
      <c r="J260" s="131">
        <v>107140</v>
      </c>
      <c r="K260" s="131">
        <v>10469.25</v>
      </c>
      <c r="L260" s="131">
        <v>0</v>
      </c>
      <c r="M260" s="131">
        <v>7400</v>
      </c>
      <c r="N260" s="131">
        <v>16032.04</v>
      </c>
      <c r="O260" s="132">
        <v>380</v>
      </c>
      <c r="P260" s="132">
        <v>3905</v>
      </c>
      <c r="Q260" s="132">
        <v>0</v>
      </c>
      <c r="R260" s="132">
        <v>230</v>
      </c>
      <c r="S260" s="132">
        <v>0</v>
      </c>
      <c r="T260" s="133">
        <v>0</v>
      </c>
      <c r="U260" s="121">
        <f t="shared" si="28"/>
        <v>7400</v>
      </c>
      <c r="V260" s="121">
        <f t="shared" si="29"/>
        <v>16262.04</v>
      </c>
      <c r="W260" s="134">
        <v>1363</v>
      </c>
      <c r="X260" s="135">
        <v>42835</v>
      </c>
    </row>
    <row r="261" spans="1:24" x14ac:dyDescent="0.2">
      <c r="A261" s="117">
        <f>VLOOKUP(G261,'% การหักค่าขนส่ง'!A:I,9,0)</f>
        <v>0.28000000000000003</v>
      </c>
      <c r="B261" s="138">
        <f t="shared" si="24"/>
        <v>14602.000000000002</v>
      </c>
      <c r="C261" s="138">
        <f t="shared" si="25"/>
        <v>3829.24</v>
      </c>
      <c r="D261" s="138">
        <f t="shared" si="26"/>
        <v>15</v>
      </c>
      <c r="E261" s="138">
        <f t="shared" si="27"/>
        <v>507</v>
      </c>
      <c r="F261" s="127" t="s">
        <v>94</v>
      </c>
      <c r="G261" s="128" t="s">
        <v>95</v>
      </c>
      <c r="H261" s="129">
        <v>42833</v>
      </c>
      <c r="I261" s="130">
        <v>58463.86</v>
      </c>
      <c r="J261" s="131">
        <v>52150</v>
      </c>
      <c r="K261" s="131">
        <v>5743.86</v>
      </c>
      <c r="L261" s="131">
        <v>50</v>
      </c>
      <c r="M261" s="131">
        <v>2500</v>
      </c>
      <c r="N261" s="131">
        <v>7446.31</v>
      </c>
      <c r="O261" s="132">
        <v>420</v>
      </c>
      <c r="P261" s="132">
        <v>1270</v>
      </c>
      <c r="Q261" s="132">
        <v>0</v>
      </c>
      <c r="R261" s="132">
        <v>230</v>
      </c>
      <c r="S261" s="132">
        <v>0</v>
      </c>
      <c r="T261" s="133">
        <v>0</v>
      </c>
      <c r="U261" s="121">
        <f t="shared" si="28"/>
        <v>2500</v>
      </c>
      <c r="V261" s="121">
        <f t="shared" si="29"/>
        <v>7676.31</v>
      </c>
      <c r="W261" s="134">
        <v>651</v>
      </c>
      <c r="X261" s="135">
        <v>42835</v>
      </c>
    </row>
    <row r="262" spans="1:24" x14ac:dyDescent="0.2">
      <c r="A262" s="117">
        <f>VLOOKUP(G262,'% การหักค่าขนส่ง'!A:I,9,0)</f>
        <v>0.28000000000000003</v>
      </c>
      <c r="B262" s="138">
        <f t="shared" si="24"/>
        <v>17039.400000000001</v>
      </c>
      <c r="C262" s="138">
        <f t="shared" si="25"/>
        <v>2642.56</v>
      </c>
      <c r="D262" s="138">
        <f t="shared" si="26"/>
        <v>0</v>
      </c>
      <c r="E262" s="138">
        <f t="shared" si="27"/>
        <v>730.5</v>
      </c>
      <c r="F262" s="127" t="s">
        <v>94</v>
      </c>
      <c r="G262" s="128" t="s">
        <v>95</v>
      </c>
      <c r="H262" s="129">
        <v>42835</v>
      </c>
      <c r="I262" s="130">
        <v>65368.84</v>
      </c>
      <c r="J262" s="131">
        <v>60855</v>
      </c>
      <c r="K262" s="131">
        <v>3963.84</v>
      </c>
      <c r="L262" s="131">
        <v>0</v>
      </c>
      <c r="M262" s="131">
        <v>900</v>
      </c>
      <c r="N262" s="131">
        <v>11886.5</v>
      </c>
      <c r="O262" s="132">
        <v>910</v>
      </c>
      <c r="P262" s="132">
        <v>1525</v>
      </c>
      <c r="Q262" s="132">
        <v>0</v>
      </c>
      <c r="R262" s="132">
        <v>130</v>
      </c>
      <c r="S262" s="132">
        <v>0</v>
      </c>
      <c r="T262" s="133">
        <v>0</v>
      </c>
      <c r="U262" s="121">
        <f t="shared" si="28"/>
        <v>900</v>
      </c>
      <c r="V262" s="121">
        <f t="shared" si="29"/>
        <v>12016.5</v>
      </c>
      <c r="W262" s="134">
        <v>799</v>
      </c>
      <c r="X262" s="135">
        <v>42836</v>
      </c>
    </row>
    <row r="263" spans="1:24" x14ac:dyDescent="0.2">
      <c r="A263" s="117">
        <f>VLOOKUP(G263,'% การหักค่าขนส่ง'!A:I,9,0)</f>
        <v>0.28000000000000003</v>
      </c>
      <c r="B263" s="138">
        <f t="shared" si="24"/>
        <v>7018.2000000000007</v>
      </c>
      <c r="C263" s="138">
        <f t="shared" si="25"/>
        <v>1419.82</v>
      </c>
      <c r="D263" s="138">
        <f t="shared" si="26"/>
        <v>0</v>
      </c>
      <c r="E263" s="138">
        <f t="shared" si="27"/>
        <v>519</v>
      </c>
      <c r="F263" s="127" t="s">
        <v>94</v>
      </c>
      <c r="G263" s="128" t="s">
        <v>95</v>
      </c>
      <c r="H263" s="129">
        <v>42836</v>
      </c>
      <c r="I263" s="130">
        <v>27714.73</v>
      </c>
      <c r="J263" s="131">
        <v>25065</v>
      </c>
      <c r="K263" s="131">
        <v>2129.73</v>
      </c>
      <c r="L263" s="131">
        <v>0</v>
      </c>
      <c r="M263" s="131">
        <v>100</v>
      </c>
      <c r="N263" s="131">
        <v>3339.5</v>
      </c>
      <c r="O263" s="132">
        <v>1390</v>
      </c>
      <c r="P263" s="132">
        <v>340</v>
      </c>
      <c r="Q263" s="132">
        <v>0</v>
      </c>
      <c r="R263" s="132">
        <v>0</v>
      </c>
      <c r="S263" s="132">
        <v>0</v>
      </c>
      <c r="T263" s="133">
        <v>0</v>
      </c>
      <c r="U263" s="121">
        <f t="shared" si="28"/>
        <v>100</v>
      </c>
      <c r="V263" s="121">
        <f t="shared" si="29"/>
        <v>3339.5</v>
      </c>
      <c r="W263" s="134">
        <v>290</v>
      </c>
      <c r="X263" s="135">
        <v>42837</v>
      </c>
    </row>
    <row r="264" spans="1:24" x14ac:dyDescent="0.2">
      <c r="A264" s="117">
        <f>VLOOKUP(G264,'% การหักค่าขนส่ง'!A:I,9,0)</f>
        <v>0.28000000000000003</v>
      </c>
      <c r="B264" s="138">
        <f t="shared" si="24"/>
        <v>1983.8000000000002</v>
      </c>
      <c r="C264" s="138">
        <f t="shared" si="25"/>
        <v>496.90000000000003</v>
      </c>
      <c r="D264" s="138">
        <f t="shared" si="26"/>
        <v>0</v>
      </c>
      <c r="E264" s="138">
        <f t="shared" si="27"/>
        <v>316.5</v>
      </c>
      <c r="F264" s="127" t="s">
        <v>94</v>
      </c>
      <c r="G264" s="128" t="s">
        <v>95</v>
      </c>
      <c r="H264" s="129">
        <v>42837</v>
      </c>
      <c r="I264" s="130">
        <v>7885.35</v>
      </c>
      <c r="J264" s="131">
        <v>7085</v>
      </c>
      <c r="K264" s="131">
        <v>745.35</v>
      </c>
      <c r="L264" s="131">
        <v>0</v>
      </c>
      <c r="M264" s="131">
        <v>0</v>
      </c>
      <c r="N264" s="131">
        <v>1645.9</v>
      </c>
      <c r="O264" s="132">
        <v>510</v>
      </c>
      <c r="P264" s="132">
        <v>545</v>
      </c>
      <c r="Q264" s="132">
        <v>0</v>
      </c>
      <c r="R264" s="132">
        <v>265</v>
      </c>
      <c r="S264" s="132">
        <v>0</v>
      </c>
      <c r="T264" s="133">
        <v>0</v>
      </c>
      <c r="U264" s="121">
        <f t="shared" si="28"/>
        <v>0</v>
      </c>
      <c r="V264" s="121">
        <f t="shared" si="29"/>
        <v>1910.9</v>
      </c>
      <c r="W264" s="134">
        <v>104</v>
      </c>
      <c r="X264" s="135">
        <v>42838</v>
      </c>
    </row>
    <row r="265" spans="1:24" x14ac:dyDescent="0.2">
      <c r="A265" s="117">
        <f>VLOOKUP(G265,'% การหักค่าขนส่ง'!A:I,9,0)</f>
        <v>0.28000000000000003</v>
      </c>
      <c r="B265" s="138">
        <f t="shared" si="24"/>
        <v>20064.800000000003</v>
      </c>
      <c r="C265" s="138">
        <f t="shared" si="25"/>
        <v>7748.66</v>
      </c>
      <c r="D265" s="138">
        <f t="shared" si="26"/>
        <v>0</v>
      </c>
      <c r="E265" s="138">
        <f t="shared" si="27"/>
        <v>346.5</v>
      </c>
      <c r="F265" s="127" t="s">
        <v>94</v>
      </c>
      <c r="G265" s="128" t="s">
        <v>95</v>
      </c>
      <c r="H265" s="129">
        <v>42842</v>
      </c>
      <c r="I265" s="130">
        <v>84447.99</v>
      </c>
      <c r="J265" s="131">
        <v>71660</v>
      </c>
      <c r="K265" s="131">
        <v>11622.99</v>
      </c>
      <c r="L265" s="131">
        <v>0</v>
      </c>
      <c r="M265" s="131">
        <v>700</v>
      </c>
      <c r="N265" s="131">
        <v>13712.15</v>
      </c>
      <c r="O265" s="132">
        <v>280</v>
      </c>
      <c r="P265" s="132">
        <v>875</v>
      </c>
      <c r="Q265" s="132">
        <v>0</v>
      </c>
      <c r="R265" s="132">
        <v>60</v>
      </c>
      <c r="S265" s="132">
        <v>0</v>
      </c>
      <c r="T265" s="133">
        <v>0</v>
      </c>
      <c r="U265" s="121">
        <f t="shared" si="28"/>
        <v>700</v>
      </c>
      <c r="V265" s="121">
        <f t="shared" si="29"/>
        <v>13772.15</v>
      </c>
      <c r="W265" s="134">
        <v>1036</v>
      </c>
      <c r="X265" s="135">
        <v>42843</v>
      </c>
    </row>
    <row r="266" spans="1:24" x14ac:dyDescent="0.2">
      <c r="A266" s="117">
        <f>VLOOKUP(G266,'% การหักค่าขนส่ง'!A:I,9,0)</f>
        <v>0.28000000000000003</v>
      </c>
      <c r="B266" s="138">
        <f t="shared" si="24"/>
        <v>23394.000000000004</v>
      </c>
      <c r="C266" s="138">
        <f t="shared" si="25"/>
        <v>4992.04</v>
      </c>
      <c r="D266" s="138">
        <f t="shared" si="26"/>
        <v>0</v>
      </c>
      <c r="E266" s="138">
        <f t="shared" si="27"/>
        <v>462</v>
      </c>
      <c r="F266" s="127" t="s">
        <v>94</v>
      </c>
      <c r="G266" s="128" t="s">
        <v>95</v>
      </c>
      <c r="H266" s="129">
        <v>42843</v>
      </c>
      <c r="I266" s="130">
        <v>91803.06</v>
      </c>
      <c r="J266" s="131">
        <v>83550</v>
      </c>
      <c r="K266" s="131">
        <v>7488.06</v>
      </c>
      <c r="L266" s="131">
        <v>0</v>
      </c>
      <c r="M266" s="131">
        <v>9800</v>
      </c>
      <c r="N266" s="131">
        <v>11041.63</v>
      </c>
      <c r="O266" s="132">
        <v>580</v>
      </c>
      <c r="P266" s="132">
        <v>960</v>
      </c>
      <c r="Q266" s="132">
        <v>0</v>
      </c>
      <c r="R266" s="132">
        <v>0</v>
      </c>
      <c r="S266" s="132">
        <v>0</v>
      </c>
      <c r="T266" s="133">
        <v>0</v>
      </c>
      <c r="U266" s="121">
        <f t="shared" si="28"/>
        <v>9800</v>
      </c>
      <c r="V266" s="121">
        <f t="shared" si="29"/>
        <v>11041.63</v>
      </c>
      <c r="W266" s="134">
        <v>1067</v>
      </c>
      <c r="X266" s="135">
        <v>42844</v>
      </c>
    </row>
    <row r="267" spans="1:24" x14ac:dyDescent="0.2">
      <c r="A267" s="117">
        <f>VLOOKUP(G267,'% การหักค่าขนส่ง'!A:I,9,0)</f>
        <v>0.28000000000000003</v>
      </c>
      <c r="B267" s="138">
        <f t="shared" si="24"/>
        <v>18965.800000000003</v>
      </c>
      <c r="C267" s="138">
        <f t="shared" si="25"/>
        <v>5100.24</v>
      </c>
      <c r="D267" s="138">
        <f t="shared" si="26"/>
        <v>0</v>
      </c>
      <c r="E267" s="138">
        <f t="shared" si="27"/>
        <v>471</v>
      </c>
      <c r="F267" s="127" t="s">
        <v>94</v>
      </c>
      <c r="G267" s="128" t="s">
        <v>95</v>
      </c>
      <c r="H267" s="129">
        <v>42844</v>
      </c>
      <c r="I267" s="130">
        <v>75995.360000000001</v>
      </c>
      <c r="J267" s="131">
        <v>67735</v>
      </c>
      <c r="K267" s="131">
        <v>7650.36</v>
      </c>
      <c r="L267" s="131">
        <v>0</v>
      </c>
      <c r="M267" s="131">
        <v>5600</v>
      </c>
      <c r="N267" s="131">
        <v>7753.8</v>
      </c>
      <c r="O267" s="132">
        <v>670</v>
      </c>
      <c r="P267" s="132">
        <v>900</v>
      </c>
      <c r="Q267" s="132">
        <v>0</v>
      </c>
      <c r="R267" s="132">
        <v>270</v>
      </c>
      <c r="S267" s="132">
        <v>0</v>
      </c>
      <c r="T267" s="133">
        <v>0</v>
      </c>
      <c r="U267" s="121">
        <f t="shared" si="28"/>
        <v>5600</v>
      </c>
      <c r="V267" s="121">
        <f t="shared" si="29"/>
        <v>8023.8</v>
      </c>
      <c r="W267" s="134">
        <v>876</v>
      </c>
      <c r="X267" s="135">
        <v>42845</v>
      </c>
    </row>
    <row r="268" spans="1:24" x14ac:dyDescent="0.2">
      <c r="A268" s="117">
        <f>VLOOKUP(G268,'% การหักค่าขนส่ง'!A:I,9,0)</f>
        <v>0.28000000000000003</v>
      </c>
      <c r="B268" s="138">
        <f t="shared" si="24"/>
        <v>19735.800000000003</v>
      </c>
      <c r="C268" s="138">
        <f t="shared" si="25"/>
        <v>4733.4800000000005</v>
      </c>
      <c r="D268" s="138">
        <f t="shared" si="26"/>
        <v>0</v>
      </c>
      <c r="E268" s="138">
        <f t="shared" si="27"/>
        <v>369</v>
      </c>
      <c r="F268" s="127" t="s">
        <v>94</v>
      </c>
      <c r="G268" s="128" t="s">
        <v>95</v>
      </c>
      <c r="H268" s="129">
        <v>42845</v>
      </c>
      <c r="I268" s="130">
        <v>78310.22</v>
      </c>
      <c r="J268" s="131">
        <v>70485</v>
      </c>
      <c r="K268" s="131">
        <v>7100.22</v>
      </c>
      <c r="L268" s="131">
        <v>0</v>
      </c>
      <c r="M268" s="131">
        <v>600</v>
      </c>
      <c r="N268" s="131">
        <v>5808.79</v>
      </c>
      <c r="O268" s="132">
        <v>290</v>
      </c>
      <c r="P268" s="132">
        <v>940</v>
      </c>
      <c r="Q268" s="132">
        <v>0</v>
      </c>
      <c r="R268" s="132">
        <v>0</v>
      </c>
      <c r="S268" s="132">
        <v>0</v>
      </c>
      <c r="T268" s="133">
        <v>0</v>
      </c>
      <c r="U268" s="121">
        <f t="shared" si="28"/>
        <v>600</v>
      </c>
      <c r="V268" s="121">
        <f t="shared" si="29"/>
        <v>5808.79</v>
      </c>
      <c r="W268" s="134">
        <v>923</v>
      </c>
      <c r="X268" s="135">
        <v>42846</v>
      </c>
    </row>
    <row r="269" spans="1:24" x14ac:dyDescent="0.2">
      <c r="A269" s="117">
        <f>VLOOKUP(G269,'% การหักค่าขนส่ง'!A:I,9,0)</f>
        <v>0.28000000000000003</v>
      </c>
      <c r="B269" s="138">
        <f t="shared" si="24"/>
        <v>20694.800000000003</v>
      </c>
      <c r="C269" s="138">
        <f t="shared" si="25"/>
        <v>6032.96</v>
      </c>
      <c r="D269" s="138">
        <f t="shared" si="26"/>
        <v>0</v>
      </c>
      <c r="E269" s="138">
        <f t="shared" si="27"/>
        <v>175.5</v>
      </c>
      <c r="F269" s="127" t="s">
        <v>94</v>
      </c>
      <c r="G269" s="128" t="s">
        <v>95</v>
      </c>
      <c r="H269" s="129">
        <v>42846</v>
      </c>
      <c r="I269" s="130">
        <v>83344.44</v>
      </c>
      <c r="J269" s="131">
        <v>73910</v>
      </c>
      <c r="K269" s="131">
        <v>9049.44</v>
      </c>
      <c r="L269" s="131">
        <v>0</v>
      </c>
      <c r="M269" s="131">
        <v>3300</v>
      </c>
      <c r="N269" s="131">
        <v>8043.62</v>
      </c>
      <c r="O269" s="132">
        <v>290</v>
      </c>
      <c r="P269" s="132">
        <v>295</v>
      </c>
      <c r="Q269" s="132">
        <v>0</v>
      </c>
      <c r="R269" s="132">
        <v>70</v>
      </c>
      <c r="S269" s="132">
        <v>0</v>
      </c>
      <c r="T269" s="133">
        <v>0</v>
      </c>
      <c r="U269" s="121">
        <f t="shared" si="28"/>
        <v>3300</v>
      </c>
      <c r="V269" s="121">
        <f t="shared" si="29"/>
        <v>8113.62</v>
      </c>
      <c r="W269" s="134">
        <v>947</v>
      </c>
      <c r="X269" s="135">
        <v>42849</v>
      </c>
    </row>
    <row r="270" spans="1:24" x14ac:dyDescent="0.2">
      <c r="A270" s="117">
        <f>VLOOKUP(G270,'% การหักค่าขนส่ง'!A:I,9,0)</f>
        <v>0.28000000000000003</v>
      </c>
      <c r="B270" s="138">
        <f t="shared" si="24"/>
        <v>13638.800000000001</v>
      </c>
      <c r="C270" s="138">
        <f t="shared" si="25"/>
        <v>4951.7</v>
      </c>
      <c r="D270" s="138">
        <f t="shared" si="26"/>
        <v>0</v>
      </c>
      <c r="E270" s="138">
        <f t="shared" si="27"/>
        <v>709.5</v>
      </c>
      <c r="F270" s="127" t="s">
        <v>94</v>
      </c>
      <c r="G270" s="128" t="s">
        <v>95</v>
      </c>
      <c r="H270" s="129">
        <v>42847</v>
      </c>
      <c r="I270" s="130">
        <v>56622.55</v>
      </c>
      <c r="J270" s="131">
        <v>48710</v>
      </c>
      <c r="K270" s="131">
        <v>7427.55</v>
      </c>
      <c r="L270" s="131">
        <v>0</v>
      </c>
      <c r="M270" s="131">
        <v>1400</v>
      </c>
      <c r="N270" s="131">
        <v>3799.5</v>
      </c>
      <c r="O270" s="132">
        <v>680</v>
      </c>
      <c r="P270" s="132">
        <v>1685</v>
      </c>
      <c r="Q270" s="132">
        <v>0</v>
      </c>
      <c r="R270" s="132">
        <v>925</v>
      </c>
      <c r="S270" s="132">
        <v>0</v>
      </c>
      <c r="T270" s="133">
        <v>0</v>
      </c>
      <c r="U270" s="121">
        <f t="shared" si="28"/>
        <v>1400</v>
      </c>
      <c r="V270" s="121">
        <f t="shared" si="29"/>
        <v>4724.5</v>
      </c>
      <c r="W270" s="134">
        <v>699</v>
      </c>
      <c r="X270" s="135">
        <v>42849</v>
      </c>
    </row>
    <row r="271" spans="1:24" x14ac:dyDescent="0.2">
      <c r="A271" s="117">
        <f>VLOOKUP(G271,'% การหักค่าขนส่ง'!A:I,9,0)</f>
        <v>0.28000000000000003</v>
      </c>
      <c r="B271" s="138">
        <f t="shared" si="24"/>
        <v>30419.200000000004</v>
      </c>
      <c r="C271" s="138">
        <f t="shared" si="25"/>
        <v>8948.44</v>
      </c>
      <c r="D271" s="138">
        <f t="shared" si="26"/>
        <v>0</v>
      </c>
      <c r="E271" s="138">
        <f t="shared" si="27"/>
        <v>403.5</v>
      </c>
      <c r="F271" s="127" t="s">
        <v>94</v>
      </c>
      <c r="G271" s="128" t="s">
        <v>95</v>
      </c>
      <c r="H271" s="129">
        <v>42849</v>
      </c>
      <c r="I271" s="130">
        <v>123092.66</v>
      </c>
      <c r="J271" s="131">
        <v>108640</v>
      </c>
      <c r="K271" s="131">
        <v>13422.66</v>
      </c>
      <c r="L271" s="131">
        <v>0</v>
      </c>
      <c r="M271" s="131">
        <v>7200</v>
      </c>
      <c r="N271" s="131">
        <v>15867.39</v>
      </c>
      <c r="O271" s="132">
        <v>620</v>
      </c>
      <c r="P271" s="132">
        <v>725</v>
      </c>
      <c r="Q271" s="132">
        <v>0</v>
      </c>
      <c r="R271" s="132">
        <v>315</v>
      </c>
      <c r="S271" s="132">
        <v>0</v>
      </c>
      <c r="T271" s="133">
        <v>0</v>
      </c>
      <c r="U271" s="121">
        <f t="shared" si="28"/>
        <v>7200</v>
      </c>
      <c r="V271" s="121">
        <f t="shared" si="29"/>
        <v>16182.39</v>
      </c>
      <c r="W271" s="134">
        <v>1449</v>
      </c>
      <c r="X271" s="135">
        <v>42850</v>
      </c>
    </row>
    <row r="272" spans="1:24" x14ac:dyDescent="0.2">
      <c r="A272" s="117">
        <f>VLOOKUP(G272,'% การหักค่าขนส่ง'!A:I,9,0)</f>
        <v>0.28000000000000003</v>
      </c>
      <c r="B272" s="138">
        <f t="shared" si="24"/>
        <v>21312.2</v>
      </c>
      <c r="C272" s="138">
        <f t="shared" si="25"/>
        <v>5627.8600000000006</v>
      </c>
      <c r="D272" s="138">
        <f t="shared" si="26"/>
        <v>0</v>
      </c>
      <c r="E272" s="138">
        <f t="shared" si="27"/>
        <v>381</v>
      </c>
      <c r="F272" s="127" t="s">
        <v>94</v>
      </c>
      <c r="G272" s="128" t="s">
        <v>95</v>
      </c>
      <c r="H272" s="129">
        <v>42850</v>
      </c>
      <c r="I272" s="130">
        <v>85366.79</v>
      </c>
      <c r="J272" s="131">
        <v>76115</v>
      </c>
      <c r="K272" s="131">
        <v>8441.7900000000009</v>
      </c>
      <c r="L272" s="131">
        <v>0</v>
      </c>
      <c r="M272" s="131">
        <v>4500</v>
      </c>
      <c r="N272" s="131">
        <v>11156.43</v>
      </c>
      <c r="O272" s="132">
        <v>110</v>
      </c>
      <c r="P272" s="132">
        <v>1160</v>
      </c>
      <c r="Q272" s="132">
        <v>0</v>
      </c>
      <c r="R272" s="132">
        <v>150</v>
      </c>
      <c r="S272" s="132">
        <v>0</v>
      </c>
      <c r="T272" s="133">
        <v>0</v>
      </c>
      <c r="U272" s="121">
        <f t="shared" si="28"/>
        <v>4500</v>
      </c>
      <c r="V272" s="121">
        <f t="shared" si="29"/>
        <v>11306.43</v>
      </c>
      <c r="W272" s="134">
        <v>947</v>
      </c>
      <c r="X272" s="135">
        <v>42851</v>
      </c>
    </row>
    <row r="273" spans="1:24" x14ac:dyDescent="0.2">
      <c r="A273" s="117">
        <f>VLOOKUP(G273,'% การหักค่าขนส่ง'!A:I,9,0)</f>
        <v>0.28000000000000003</v>
      </c>
      <c r="B273" s="138">
        <f t="shared" si="24"/>
        <v>19447.400000000001</v>
      </c>
      <c r="C273" s="138">
        <f t="shared" si="25"/>
        <v>6861.34</v>
      </c>
      <c r="D273" s="138">
        <f t="shared" si="26"/>
        <v>0</v>
      </c>
      <c r="E273" s="138">
        <f t="shared" si="27"/>
        <v>394.5</v>
      </c>
      <c r="F273" s="127" t="s">
        <v>94</v>
      </c>
      <c r="G273" s="128" t="s">
        <v>95</v>
      </c>
      <c r="H273" s="129">
        <v>42851</v>
      </c>
      <c r="I273" s="130">
        <v>80162.009999999995</v>
      </c>
      <c r="J273" s="131">
        <v>69455</v>
      </c>
      <c r="K273" s="131">
        <v>10292.01</v>
      </c>
      <c r="L273" s="131">
        <v>0</v>
      </c>
      <c r="M273" s="131">
        <v>4300</v>
      </c>
      <c r="N273" s="131">
        <v>8145.99</v>
      </c>
      <c r="O273" s="132">
        <v>480</v>
      </c>
      <c r="P273" s="132">
        <v>835</v>
      </c>
      <c r="Q273" s="132">
        <v>0</v>
      </c>
      <c r="R273" s="132">
        <v>0</v>
      </c>
      <c r="S273" s="132">
        <v>0</v>
      </c>
      <c r="T273" s="133">
        <v>0</v>
      </c>
      <c r="U273" s="121">
        <f t="shared" si="28"/>
        <v>4300</v>
      </c>
      <c r="V273" s="121">
        <f t="shared" si="29"/>
        <v>8145.99</v>
      </c>
      <c r="W273" s="134">
        <v>892</v>
      </c>
      <c r="X273" s="135">
        <v>42852</v>
      </c>
    </row>
    <row r="274" spans="1:24" x14ac:dyDescent="0.2">
      <c r="A274" s="117">
        <f>VLOOKUP(G274,'% การหักค่าขนส่ง'!A:I,9,0)</f>
        <v>0.28000000000000003</v>
      </c>
      <c r="B274" s="138">
        <f t="shared" si="24"/>
        <v>20837.600000000002</v>
      </c>
      <c r="C274" s="138">
        <f t="shared" si="25"/>
        <v>6300.8</v>
      </c>
      <c r="D274" s="138">
        <f t="shared" si="26"/>
        <v>0</v>
      </c>
      <c r="E274" s="138">
        <f t="shared" si="27"/>
        <v>399</v>
      </c>
      <c r="F274" s="127" t="s">
        <v>94</v>
      </c>
      <c r="G274" s="128" t="s">
        <v>95</v>
      </c>
      <c r="H274" s="129">
        <v>42852</v>
      </c>
      <c r="I274" s="130">
        <v>84606.2</v>
      </c>
      <c r="J274" s="131">
        <v>74420</v>
      </c>
      <c r="K274" s="131">
        <v>9451.2000000000007</v>
      </c>
      <c r="L274" s="131">
        <v>0</v>
      </c>
      <c r="M274" s="131">
        <v>4700</v>
      </c>
      <c r="N274" s="131">
        <v>8773.7099999999991</v>
      </c>
      <c r="O274" s="132">
        <v>290</v>
      </c>
      <c r="P274" s="132">
        <v>1040</v>
      </c>
      <c r="Q274" s="132">
        <v>0</v>
      </c>
      <c r="R274" s="132">
        <v>140</v>
      </c>
      <c r="S274" s="132">
        <v>0</v>
      </c>
      <c r="T274" s="133">
        <v>0</v>
      </c>
      <c r="U274" s="121">
        <f t="shared" si="28"/>
        <v>4700</v>
      </c>
      <c r="V274" s="121">
        <f t="shared" si="29"/>
        <v>8913.7099999999991</v>
      </c>
      <c r="W274" s="134">
        <v>928</v>
      </c>
      <c r="X274" s="135">
        <v>42853</v>
      </c>
    </row>
    <row r="275" spans="1:24" x14ac:dyDescent="0.2">
      <c r="A275" s="117">
        <f>VLOOKUP(G275,'% การหักค่าขนส่ง'!A:I,9,0)</f>
        <v>0.28000000000000003</v>
      </c>
      <c r="B275" s="138">
        <f t="shared" si="24"/>
        <v>14704.2</v>
      </c>
      <c r="C275" s="138">
        <f t="shared" si="25"/>
        <v>4254.62</v>
      </c>
      <c r="D275" s="138">
        <f t="shared" si="26"/>
        <v>0</v>
      </c>
      <c r="E275" s="138">
        <f t="shared" si="27"/>
        <v>408</v>
      </c>
      <c r="F275" s="127" t="s">
        <v>94</v>
      </c>
      <c r="G275" s="128" t="s">
        <v>95</v>
      </c>
      <c r="H275" s="129">
        <v>42853</v>
      </c>
      <c r="I275" s="130">
        <v>59471.93</v>
      </c>
      <c r="J275" s="131">
        <v>52515</v>
      </c>
      <c r="K275" s="131">
        <v>6381.93</v>
      </c>
      <c r="L275" s="131">
        <v>0</v>
      </c>
      <c r="M275" s="131">
        <v>2200</v>
      </c>
      <c r="N275" s="131">
        <v>7831.97</v>
      </c>
      <c r="O275" s="132">
        <v>760</v>
      </c>
      <c r="P275" s="132">
        <v>600</v>
      </c>
      <c r="Q275" s="132">
        <v>0</v>
      </c>
      <c r="R275" s="132">
        <v>0</v>
      </c>
      <c r="S275" s="132">
        <v>0</v>
      </c>
      <c r="T275" s="133">
        <v>0</v>
      </c>
      <c r="U275" s="121">
        <f t="shared" si="28"/>
        <v>2200</v>
      </c>
      <c r="V275" s="121">
        <f t="shared" si="29"/>
        <v>7831.97</v>
      </c>
      <c r="W275" s="134">
        <v>780</v>
      </c>
      <c r="X275" s="135">
        <v>42857</v>
      </c>
    </row>
    <row r="276" spans="1:24" x14ac:dyDescent="0.2">
      <c r="A276" s="117">
        <f>VLOOKUP(G276,'% การหักค่าขนส่ง'!A:I,9,0)</f>
        <v>0.28000000000000003</v>
      </c>
      <c r="B276" s="138">
        <f t="shared" si="24"/>
        <v>13036.800000000001</v>
      </c>
      <c r="C276" s="138">
        <f t="shared" si="25"/>
        <v>4952.18</v>
      </c>
      <c r="D276" s="138">
        <f t="shared" si="26"/>
        <v>0</v>
      </c>
      <c r="E276" s="138">
        <f t="shared" si="27"/>
        <v>205.5</v>
      </c>
      <c r="F276" s="127" t="s">
        <v>94</v>
      </c>
      <c r="G276" s="128" t="s">
        <v>95</v>
      </c>
      <c r="H276" s="129">
        <v>42854</v>
      </c>
      <c r="I276" s="130">
        <v>54338.27</v>
      </c>
      <c r="J276" s="131">
        <v>46560</v>
      </c>
      <c r="K276" s="131">
        <v>7428.27</v>
      </c>
      <c r="L276" s="131">
        <v>0</v>
      </c>
      <c r="M276" s="131">
        <v>4500</v>
      </c>
      <c r="N276" s="131">
        <v>7485.2</v>
      </c>
      <c r="O276" s="132">
        <v>140</v>
      </c>
      <c r="P276" s="132">
        <v>545</v>
      </c>
      <c r="Q276" s="132">
        <v>0</v>
      </c>
      <c r="R276" s="132">
        <v>0</v>
      </c>
      <c r="S276" s="132">
        <v>0</v>
      </c>
      <c r="T276" s="133">
        <v>0</v>
      </c>
      <c r="U276" s="121">
        <f t="shared" si="28"/>
        <v>4500</v>
      </c>
      <c r="V276" s="121">
        <f t="shared" si="29"/>
        <v>7485.2</v>
      </c>
      <c r="W276" s="134">
        <v>688</v>
      </c>
      <c r="X276" s="135">
        <v>42857</v>
      </c>
    </row>
    <row r="277" spans="1:24" x14ac:dyDescent="0.2">
      <c r="A277" s="117">
        <f>VLOOKUP(G277,'% การหักค่าขนส่ง'!A:I,9,0)</f>
        <v>0.28000000000000003</v>
      </c>
      <c r="B277" s="138">
        <f t="shared" si="24"/>
        <v>25184.600000000002</v>
      </c>
      <c r="C277" s="138">
        <f t="shared" si="25"/>
        <v>12743.839999999998</v>
      </c>
      <c r="D277" s="138">
        <f t="shared" si="26"/>
        <v>0</v>
      </c>
      <c r="E277" s="138">
        <f t="shared" si="27"/>
        <v>412.5</v>
      </c>
      <c r="F277" s="127" t="s">
        <v>96</v>
      </c>
      <c r="G277" s="128" t="s">
        <v>97</v>
      </c>
      <c r="H277" s="129">
        <v>42826</v>
      </c>
      <c r="I277" s="130">
        <v>111240.76</v>
      </c>
      <c r="J277" s="131">
        <v>89945</v>
      </c>
      <c r="K277" s="131">
        <v>19115.759999999998</v>
      </c>
      <c r="L277" s="131">
        <v>0</v>
      </c>
      <c r="M277" s="131">
        <v>1000</v>
      </c>
      <c r="N277" s="131">
        <v>10021.719999999999</v>
      </c>
      <c r="O277" s="132">
        <v>290</v>
      </c>
      <c r="P277" s="132">
        <v>1085</v>
      </c>
      <c r="Q277" s="132">
        <v>0</v>
      </c>
      <c r="R277" s="132">
        <v>0</v>
      </c>
      <c r="S277" s="132">
        <v>0</v>
      </c>
      <c r="T277" s="133">
        <v>0</v>
      </c>
      <c r="U277" s="121">
        <f t="shared" si="28"/>
        <v>1000</v>
      </c>
      <c r="V277" s="121">
        <f t="shared" si="29"/>
        <v>10021.719999999999</v>
      </c>
      <c r="W277" s="134">
        <v>1413</v>
      </c>
      <c r="X277" s="135">
        <v>42827</v>
      </c>
    </row>
    <row r="278" spans="1:24" x14ac:dyDescent="0.2">
      <c r="A278" s="117">
        <f>VLOOKUP(G278,'% การหักค่าขนส่ง'!A:I,9,0)</f>
        <v>0.28000000000000003</v>
      </c>
      <c r="B278" s="138">
        <f t="shared" si="24"/>
        <v>17045</v>
      </c>
      <c r="C278" s="138">
        <f t="shared" si="25"/>
        <v>3671.98</v>
      </c>
      <c r="D278" s="138">
        <f t="shared" si="26"/>
        <v>9</v>
      </c>
      <c r="E278" s="138">
        <f t="shared" si="27"/>
        <v>0</v>
      </c>
      <c r="F278" s="127" t="s">
        <v>96</v>
      </c>
      <c r="G278" s="128" t="s">
        <v>97</v>
      </c>
      <c r="H278" s="129">
        <v>42827</v>
      </c>
      <c r="I278" s="130">
        <v>69052.97</v>
      </c>
      <c r="J278" s="131">
        <v>60875</v>
      </c>
      <c r="K278" s="131">
        <v>5507.97</v>
      </c>
      <c r="L278" s="131">
        <v>30</v>
      </c>
      <c r="M278" s="131">
        <v>400</v>
      </c>
      <c r="N278" s="131">
        <v>11941.63</v>
      </c>
      <c r="O278" s="132">
        <v>0</v>
      </c>
      <c r="P278" s="132">
        <v>0</v>
      </c>
      <c r="Q278" s="132">
        <v>0</v>
      </c>
      <c r="R278" s="132">
        <v>0</v>
      </c>
      <c r="S278" s="132">
        <v>0</v>
      </c>
      <c r="T278" s="133">
        <v>0</v>
      </c>
      <c r="U278" s="121">
        <f t="shared" si="28"/>
        <v>400</v>
      </c>
      <c r="V278" s="121">
        <f t="shared" si="29"/>
        <v>11941.63</v>
      </c>
      <c r="W278" s="134">
        <v>889</v>
      </c>
      <c r="X278" s="135">
        <v>42828</v>
      </c>
    </row>
    <row r="279" spans="1:24" x14ac:dyDescent="0.2">
      <c r="A279" s="117">
        <f>VLOOKUP(G279,'% การหักค่าขนส่ง'!A:I,9,0)</f>
        <v>0.28000000000000003</v>
      </c>
      <c r="B279" s="138">
        <f t="shared" si="24"/>
        <v>58051.000000000007</v>
      </c>
      <c r="C279" s="138">
        <f t="shared" si="25"/>
        <v>37050.44</v>
      </c>
      <c r="D279" s="138">
        <f t="shared" si="26"/>
        <v>0</v>
      </c>
      <c r="E279" s="138">
        <f t="shared" si="27"/>
        <v>585</v>
      </c>
      <c r="F279" s="127" t="s">
        <v>96</v>
      </c>
      <c r="G279" s="128" t="s">
        <v>97</v>
      </c>
      <c r="H279" s="129">
        <v>42828</v>
      </c>
      <c r="I279" s="130">
        <v>265490.65999999997</v>
      </c>
      <c r="J279" s="131">
        <v>207325</v>
      </c>
      <c r="K279" s="131">
        <v>55575.66</v>
      </c>
      <c r="L279" s="131">
        <v>0</v>
      </c>
      <c r="M279" s="131">
        <v>5500</v>
      </c>
      <c r="N279" s="131">
        <v>30949.29</v>
      </c>
      <c r="O279" s="132">
        <v>90</v>
      </c>
      <c r="P279" s="132">
        <v>1860</v>
      </c>
      <c r="Q279" s="132">
        <v>0</v>
      </c>
      <c r="R279" s="132">
        <v>0</v>
      </c>
      <c r="S279" s="132">
        <v>0</v>
      </c>
      <c r="T279" s="133">
        <v>0</v>
      </c>
      <c r="U279" s="121">
        <f t="shared" si="28"/>
        <v>5500</v>
      </c>
      <c r="V279" s="121">
        <f t="shared" si="29"/>
        <v>30949.29</v>
      </c>
      <c r="W279" s="134">
        <v>2909</v>
      </c>
      <c r="X279" s="135">
        <v>42829</v>
      </c>
    </row>
    <row r="280" spans="1:24" x14ac:dyDescent="0.2">
      <c r="A280" s="117">
        <f>VLOOKUP(G280,'% การหักค่าขนส่ง'!A:I,9,0)</f>
        <v>0.28000000000000003</v>
      </c>
      <c r="B280" s="138">
        <f t="shared" si="24"/>
        <v>40257.000000000007</v>
      </c>
      <c r="C280" s="138">
        <f t="shared" si="25"/>
        <v>17238.740000000002</v>
      </c>
      <c r="D280" s="138">
        <f t="shared" si="26"/>
        <v>0</v>
      </c>
      <c r="E280" s="138">
        <f t="shared" si="27"/>
        <v>487.5</v>
      </c>
      <c r="F280" s="127" t="s">
        <v>96</v>
      </c>
      <c r="G280" s="128" t="s">
        <v>97</v>
      </c>
      <c r="H280" s="129">
        <v>42829</v>
      </c>
      <c r="I280" s="130">
        <v>174738.11</v>
      </c>
      <c r="J280" s="131">
        <v>143775</v>
      </c>
      <c r="K280" s="131">
        <v>25858.11</v>
      </c>
      <c r="L280" s="131">
        <v>0</v>
      </c>
      <c r="M280" s="131">
        <v>3300</v>
      </c>
      <c r="N280" s="131">
        <v>21940.43</v>
      </c>
      <c r="O280" s="132">
        <v>90</v>
      </c>
      <c r="P280" s="132">
        <v>1535</v>
      </c>
      <c r="Q280" s="132">
        <v>0</v>
      </c>
      <c r="R280" s="132">
        <v>75</v>
      </c>
      <c r="S280" s="132">
        <v>0</v>
      </c>
      <c r="T280" s="133">
        <v>0</v>
      </c>
      <c r="U280" s="121">
        <f t="shared" si="28"/>
        <v>3300</v>
      </c>
      <c r="V280" s="121">
        <f t="shared" si="29"/>
        <v>22015.43</v>
      </c>
      <c r="W280" s="134">
        <v>1945</v>
      </c>
      <c r="X280" s="135">
        <v>42830</v>
      </c>
    </row>
    <row r="281" spans="1:24" x14ac:dyDescent="0.2">
      <c r="A281" s="117">
        <f>VLOOKUP(G281,'% การหักค่าขนส่ง'!A:I,9,0)</f>
        <v>0.28000000000000003</v>
      </c>
      <c r="B281" s="138">
        <f t="shared" si="24"/>
        <v>35711.200000000004</v>
      </c>
      <c r="C281" s="138">
        <f t="shared" si="25"/>
        <v>21381.56</v>
      </c>
      <c r="D281" s="138">
        <f t="shared" si="26"/>
        <v>0</v>
      </c>
      <c r="E281" s="138">
        <f t="shared" si="27"/>
        <v>984</v>
      </c>
      <c r="F281" s="127" t="s">
        <v>96</v>
      </c>
      <c r="G281" s="128" t="s">
        <v>97</v>
      </c>
      <c r="H281" s="129">
        <v>42830</v>
      </c>
      <c r="I281" s="130">
        <v>162817.34</v>
      </c>
      <c r="J281" s="131">
        <v>127540</v>
      </c>
      <c r="K281" s="131">
        <v>32072.34</v>
      </c>
      <c r="L281" s="131">
        <v>0</v>
      </c>
      <c r="M281" s="131">
        <v>1600</v>
      </c>
      <c r="N281" s="131">
        <v>13982.16</v>
      </c>
      <c r="O281" s="132">
        <v>150</v>
      </c>
      <c r="P281" s="132">
        <v>3130</v>
      </c>
      <c r="Q281" s="132">
        <v>0</v>
      </c>
      <c r="R281" s="132">
        <v>170</v>
      </c>
      <c r="S281" s="132">
        <v>0</v>
      </c>
      <c r="T281" s="133">
        <v>0</v>
      </c>
      <c r="U281" s="121">
        <f t="shared" si="28"/>
        <v>1600</v>
      </c>
      <c r="V281" s="121">
        <f t="shared" si="29"/>
        <v>14152.16</v>
      </c>
      <c r="W281" s="134">
        <v>1925</v>
      </c>
      <c r="X281" s="135">
        <v>42832</v>
      </c>
    </row>
    <row r="282" spans="1:24" x14ac:dyDescent="0.2">
      <c r="A282" s="117">
        <f>VLOOKUP(G282,'% การหักค่าขนส่ง'!A:I,9,0)</f>
        <v>0.28000000000000003</v>
      </c>
      <c r="B282" s="138">
        <f t="shared" si="24"/>
        <v>32422.600000000002</v>
      </c>
      <c r="C282" s="138">
        <f t="shared" si="25"/>
        <v>7991.8</v>
      </c>
      <c r="D282" s="138">
        <f t="shared" si="26"/>
        <v>0</v>
      </c>
      <c r="E282" s="138">
        <f t="shared" si="27"/>
        <v>0</v>
      </c>
      <c r="F282" s="127" t="s">
        <v>96</v>
      </c>
      <c r="G282" s="128" t="s">
        <v>97</v>
      </c>
      <c r="H282" s="129">
        <v>42831</v>
      </c>
      <c r="I282" s="130">
        <v>130202.7</v>
      </c>
      <c r="J282" s="131">
        <v>115795</v>
      </c>
      <c r="K282" s="131">
        <v>11987.7</v>
      </c>
      <c r="L282" s="131">
        <v>0</v>
      </c>
      <c r="M282" s="131">
        <v>1000</v>
      </c>
      <c r="N282" s="131">
        <v>18145.060000000001</v>
      </c>
      <c r="O282" s="132">
        <v>0</v>
      </c>
      <c r="P282" s="132">
        <v>0</v>
      </c>
      <c r="Q282" s="132">
        <v>0</v>
      </c>
      <c r="R282" s="132">
        <v>0</v>
      </c>
      <c r="S282" s="132">
        <v>0</v>
      </c>
      <c r="T282" s="133">
        <v>0</v>
      </c>
      <c r="U282" s="121">
        <f t="shared" si="28"/>
        <v>1000</v>
      </c>
      <c r="V282" s="121">
        <f t="shared" si="29"/>
        <v>18145.060000000001</v>
      </c>
      <c r="W282" s="134">
        <v>1592</v>
      </c>
      <c r="X282" s="135">
        <v>42831</v>
      </c>
    </row>
    <row r="283" spans="1:24" x14ac:dyDescent="0.2">
      <c r="A283" s="117">
        <f>VLOOKUP(G283,'% การหักค่าขนส่ง'!A:I,9,0)</f>
        <v>0.28000000000000003</v>
      </c>
      <c r="B283" s="138">
        <f t="shared" si="24"/>
        <v>52894.8</v>
      </c>
      <c r="C283" s="138">
        <f t="shared" si="25"/>
        <v>28733.759999999998</v>
      </c>
      <c r="D283" s="138">
        <f t="shared" si="26"/>
        <v>18</v>
      </c>
      <c r="E283" s="138">
        <f t="shared" si="27"/>
        <v>889.5</v>
      </c>
      <c r="F283" s="127" t="s">
        <v>96</v>
      </c>
      <c r="G283" s="128" t="s">
        <v>97</v>
      </c>
      <c r="H283" s="129">
        <v>42832</v>
      </c>
      <c r="I283" s="130">
        <v>235235.64</v>
      </c>
      <c r="J283" s="131">
        <v>188910</v>
      </c>
      <c r="K283" s="131">
        <v>43100.639999999999</v>
      </c>
      <c r="L283" s="131">
        <v>60</v>
      </c>
      <c r="M283" s="131">
        <v>1800</v>
      </c>
      <c r="N283" s="131">
        <v>28781.31</v>
      </c>
      <c r="O283" s="132">
        <v>630</v>
      </c>
      <c r="P283" s="132">
        <v>2335</v>
      </c>
      <c r="Q283" s="132">
        <v>0</v>
      </c>
      <c r="R283" s="132">
        <v>0</v>
      </c>
      <c r="S283" s="132">
        <v>0</v>
      </c>
      <c r="T283" s="133">
        <v>0</v>
      </c>
      <c r="U283" s="121">
        <f t="shared" si="28"/>
        <v>1800</v>
      </c>
      <c r="V283" s="121">
        <f t="shared" si="29"/>
        <v>28781.31</v>
      </c>
      <c r="W283" s="134">
        <v>2613</v>
      </c>
      <c r="X283" s="135">
        <v>42833</v>
      </c>
    </row>
    <row r="284" spans="1:24" x14ac:dyDescent="0.2">
      <c r="A284" s="117">
        <f>VLOOKUP(G284,'% การหักค่าขนส่ง'!A:I,9,0)</f>
        <v>0.28000000000000003</v>
      </c>
      <c r="B284" s="138">
        <f t="shared" si="24"/>
        <v>28610.400000000001</v>
      </c>
      <c r="C284" s="138">
        <f t="shared" si="25"/>
        <v>16310.36</v>
      </c>
      <c r="D284" s="138">
        <f t="shared" si="26"/>
        <v>0</v>
      </c>
      <c r="E284" s="138">
        <f t="shared" si="27"/>
        <v>412.5</v>
      </c>
      <c r="F284" s="127" t="s">
        <v>96</v>
      </c>
      <c r="G284" s="128" t="s">
        <v>97</v>
      </c>
      <c r="H284" s="129">
        <v>42833</v>
      </c>
      <c r="I284" s="130">
        <v>128920.54</v>
      </c>
      <c r="J284" s="131">
        <v>102180</v>
      </c>
      <c r="K284" s="131">
        <v>24465.54</v>
      </c>
      <c r="L284" s="131">
        <v>0</v>
      </c>
      <c r="M284" s="131">
        <v>700</v>
      </c>
      <c r="N284" s="131">
        <v>14738.67</v>
      </c>
      <c r="O284" s="132">
        <v>270</v>
      </c>
      <c r="P284" s="132">
        <v>1105</v>
      </c>
      <c r="Q284" s="132">
        <v>0</v>
      </c>
      <c r="R284" s="132">
        <v>0</v>
      </c>
      <c r="S284" s="132">
        <v>0</v>
      </c>
      <c r="T284" s="133">
        <v>0</v>
      </c>
      <c r="U284" s="121">
        <f t="shared" si="28"/>
        <v>700</v>
      </c>
      <c r="V284" s="121">
        <f t="shared" si="29"/>
        <v>14738.67</v>
      </c>
      <c r="W284" s="134">
        <v>1546</v>
      </c>
      <c r="X284" s="135">
        <v>42835</v>
      </c>
    </row>
    <row r="285" spans="1:24" x14ac:dyDescent="0.2">
      <c r="A285" s="117">
        <f>VLOOKUP(G285,'% การหักค่าขนส่ง'!A:I,9,0)</f>
        <v>0.28000000000000003</v>
      </c>
      <c r="B285" s="138">
        <f t="shared" si="24"/>
        <v>20693.400000000001</v>
      </c>
      <c r="C285" s="138">
        <f t="shared" si="25"/>
        <v>4722.16</v>
      </c>
      <c r="D285" s="138">
        <f t="shared" si="26"/>
        <v>0</v>
      </c>
      <c r="E285" s="138">
        <f t="shared" si="27"/>
        <v>36</v>
      </c>
      <c r="F285" s="127" t="s">
        <v>96</v>
      </c>
      <c r="G285" s="128" t="s">
        <v>97</v>
      </c>
      <c r="H285" s="129">
        <v>42834</v>
      </c>
      <c r="I285" s="130">
        <v>83643.240000000005</v>
      </c>
      <c r="J285" s="131">
        <v>73905</v>
      </c>
      <c r="K285" s="131">
        <v>7083.24</v>
      </c>
      <c r="L285" s="131">
        <v>0</v>
      </c>
      <c r="M285" s="131">
        <v>1800</v>
      </c>
      <c r="N285" s="131">
        <v>14561.49</v>
      </c>
      <c r="O285" s="132">
        <v>0</v>
      </c>
      <c r="P285" s="132">
        <v>120</v>
      </c>
      <c r="Q285" s="132">
        <v>0</v>
      </c>
      <c r="R285" s="132">
        <v>0</v>
      </c>
      <c r="S285" s="132">
        <v>0</v>
      </c>
      <c r="T285" s="133">
        <v>0</v>
      </c>
      <c r="U285" s="121">
        <f t="shared" si="28"/>
        <v>1800</v>
      </c>
      <c r="V285" s="121">
        <f t="shared" si="29"/>
        <v>14561.49</v>
      </c>
      <c r="W285" s="134">
        <v>970</v>
      </c>
      <c r="X285" s="135">
        <v>42835</v>
      </c>
    </row>
    <row r="286" spans="1:24" x14ac:dyDescent="0.2">
      <c r="A286" s="117">
        <f>VLOOKUP(G286,'% การหักค่าขนส่ง'!A:I,9,0)</f>
        <v>0.28000000000000003</v>
      </c>
      <c r="B286" s="138">
        <f t="shared" si="24"/>
        <v>32608.800000000003</v>
      </c>
      <c r="C286" s="138">
        <f t="shared" si="25"/>
        <v>24814.14</v>
      </c>
      <c r="D286" s="138">
        <f t="shared" si="26"/>
        <v>0</v>
      </c>
      <c r="E286" s="138">
        <f t="shared" si="27"/>
        <v>2070</v>
      </c>
      <c r="F286" s="127" t="s">
        <v>96</v>
      </c>
      <c r="G286" s="128" t="s">
        <v>97</v>
      </c>
      <c r="H286" s="129">
        <v>42835</v>
      </c>
      <c r="I286" s="130">
        <v>155526.21</v>
      </c>
      <c r="J286" s="131">
        <v>116460</v>
      </c>
      <c r="K286" s="131">
        <v>37221.21</v>
      </c>
      <c r="L286" s="131">
        <v>0</v>
      </c>
      <c r="M286" s="131">
        <v>200</v>
      </c>
      <c r="N286" s="131">
        <v>24849.45</v>
      </c>
      <c r="O286" s="132">
        <v>1290</v>
      </c>
      <c r="P286" s="132">
        <v>5610</v>
      </c>
      <c r="Q286" s="132">
        <v>0</v>
      </c>
      <c r="R286" s="132">
        <v>0</v>
      </c>
      <c r="S286" s="132">
        <v>0</v>
      </c>
      <c r="T286" s="133">
        <v>0</v>
      </c>
      <c r="U286" s="121">
        <f t="shared" si="28"/>
        <v>200</v>
      </c>
      <c r="V286" s="121">
        <f t="shared" si="29"/>
        <v>24849.45</v>
      </c>
      <c r="W286" s="134">
        <v>1822</v>
      </c>
      <c r="X286" s="135">
        <v>42836</v>
      </c>
    </row>
    <row r="287" spans="1:24" x14ac:dyDescent="0.2">
      <c r="A287" s="117">
        <f>VLOOKUP(G287,'% การหักค่าขนส่ง'!A:I,9,0)</f>
        <v>0.28000000000000003</v>
      </c>
      <c r="B287" s="138">
        <f t="shared" si="24"/>
        <v>11741.800000000001</v>
      </c>
      <c r="C287" s="138">
        <f t="shared" si="25"/>
        <v>8743.16</v>
      </c>
      <c r="D287" s="138">
        <f t="shared" si="26"/>
        <v>0</v>
      </c>
      <c r="E287" s="138">
        <f t="shared" si="27"/>
        <v>1279.5</v>
      </c>
      <c r="F287" s="127" t="s">
        <v>96</v>
      </c>
      <c r="G287" s="128" t="s">
        <v>97</v>
      </c>
      <c r="H287" s="129">
        <v>42836</v>
      </c>
      <c r="I287" s="130">
        <v>55814.74</v>
      </c>
      <c r="J287" s="131">
        <v>41935</v>
      </c>
      <c r="K287" s="131">
        <v>13114.74</v>
      </c>
      <c r="L287" s="131">
        <v>0</v>
      </c>
      <c r="M287" s="131">
        <v>200</v>
      </c>
      <c r="N287" s="131">
        <v>7305</v>
      </c>
      <c r="O287" s="132">
        <v>930</v>
      </c>
      <c r="P287" s="132">
        <v>3335</v>
      </c>
      <c r="Q287" s="132">
        <v>0</v>
      </c>
      <c r="R287" s="132">
        <v>600</v>
      </c>
      <c r="S287" s="132">
        <v>0</v>
      </c>
      <c r="T287" s="133">
        <v>0</v>
      </c>
      <c r="U287" s="121">
        <f t="shared" si="28"/>
        <v>200</v>
      </c>
      <c r="V287" s="121">
        <f t="shared" si="29"/>
        <v>7905</v>
      </c>
      <c r="W287" s="134">
        <v>684</v>
      </c>
      <c r="X287" s="135">
        <v>42837</v>
      </c>
    </row>
    <row r="288" spans="1:24" x14ac:dyDescent="0.2">
      <c r="A288" s="117">
        <f>VLOOKUP(G288,'% การหักค่าขนส่ง'!A:I,9,0)</f>
        <v>0.28000000000000003</v>
      </c>
      <c r="B288" s="138">
        <f t="shared" si="24"/>
        <v>2045.4</v>
      </c>
      <c r="C288" s="138">
        <f t="shared" si="25"/>
        <v>1366.2</v>
      </c>
      <c r="D288" s="138">
        <f t="shared" si="26"/>
        <v>0</v>
      </c>
      <c r="E288" s="138">
        <f t="shared" si="27"/>
        <v>364.5</v>
      </c>
      <c r="F288" s="127" t="s">
        <v>96</v>
      </c>
      <c r="G288" s="128" t="s">
        <v>97</v>
      </c>
      <c r="H288" s="129">
        <v>42837</v>
      </c>
      <c r="I288" s="130">
        <v>10004.299999999999</v>
      </c>
      <c r="J288" s="131">
        <v>7305</v>
      </c>
      <c r="K288" s="131">
        <v>2049.3000000000002</v>
      </c>
      <c r="L288" s="131">
        <v>0</v>
      </c>
      <c r="M288" s="131">
        <v>0</v>
      </c>
      <c r="N288" s="131">
        <v>934.2</v>
      </c>
      <c r="O288" s="132">
        <v>420</v>
      </c>
      <c r="P288" s="132">
        <v>795</v>
      </c>
      <c r="Q288" s="132">
        <v>0</v>
      </c>
      <c r="R288" s="132">
        <v>225</v>
      </c>
      <c r="S288" s="132">
        <v>0</v>
      </c>
      <c r="T288" s="133">
        <v>0</v>
      </c>
      <c r="U288" s="121">
        <f t="shared" si="28"/>
        <v>0</v>
      </c>
      <c r="V288" s="121">
        <f t="shared" si="29"/>
        <v>1159.2</v>
      </c>
      <c r="W288" s="134">
        <v>117</v>
      </c>
      <c r="X288" s="135">
        <v>42838</v>
      </c>
    </row>
    <row r="289" spans="1:24" x14ac:dyDescent="0.2">
      <c r="A289" s="117">
        <f>VLOOKUP(G289,'% การหักค่าขนส่ง'!A:I,9,0)</f>
        <v>0.28000000000000003</v>
      </c>
      <c r="B289" s="138">
        <f t="shared" si="24"/>
        <v>38915.800000000003</v>
      </c>
      <c r="C289" s="138">
        <f t="shared" si="25"/>
        <v>45438.579999999994</v>
      </c>
      <c r="D289" s="138">
        <f t="shared" si="26"/>
        <v>0</v>
      </c>
      <c r="E289" s="138">
        <f t="shared" si="27"/>
        <v>903</v>
      </c>
      <c r="F289" s="127" t="s">
        <v>96</v>
      </c>
      <c r="G289" s="128" t="s">
        <v>97</v>
      </c>
      <c r="H289" s="129">
        <v>42842</v>
      </c>
      <c r="I289" s="130">
        <v>209312.87</v>
      </c>
      <c r="J289" s="131">
        <v>138985</v>
      </c>
      <c r="K289" s="131">
        <v>68157.87</v>
      </c>
      <c r="L289" s="131">
        <v>0</v>
      </c>
      <c r="M289" s="131">
        <v>500</v>
      </c>
      <c r="N289" s="131">
        <v>33101.22</v>
      </c>
      <c r="O289" s="132">
        <v>470</v>
      </c>
      <c r="P289" s="132">
        <v>2540</v>
      </c>
      <c r="Q289" s="132">
        <v>0</v>
      </c>
      <c r="R289" s="132">
        <v>0</v>
      </c>
      <c r="S289" s="132">
        <v>0</v>
      </c>
      <c r="T289" s="133">
        <v>0</v>
      </c>
      <c r="U289" s="121">
        <f t="shared" si="28"/>
        <v>500</v>
      </c>
      <c r="V289" s="121">
        <f t="shared" si="29"/>
        <v>33101.22</v>
      </c>
      <c r="W289" s="134">
        <v>2284</v>
      </c>
      <c r="X289" s="135">
        <v>42843</v>
      </c>
    </row>
    <row r="290" spans="1:24" x14ac:dyDescent="0.2">
      <c r="A290" s="117">
        <f>VLOOKUP(G290,'% การหักค่าขนส่ง'!A:I,9,0)</f>
        <v>0.28000000000000003</v>
      </c>
      <c r="B290" s="138">
        <f t="shared" si="24"/>
        <v>36436.400000000001</v>
      </c>
      <c r="C290" s="138">
        <f t="shared" si="25"/>
        <v>29886.100000000002</v>
      </c>
      <c r="D290" s="138">
        <f t="shared" si="26"/>
        <v>0</v>
      </c>
      <c r="E290" s="138">
        <f t="shared" si="27"/>
        <v>399</v>
      </c>
      <c r="F290" s="127" t="s">
        <v>96</v>
      </c>
      <c r="G290" s="128" t="s">
        <v>97</v>
      </c>
      <c r="H290" s="129">
        <v>42843</v>
      </c>
      <c r="I290" s="130">
        <v>176969.15</v>
      </c>
      <c r="J290" s="131">
        <v>130130</v>
      </c>
      <c r="K290" s="131">
        <v>44829.15</v>
      </c>
      <c r="L290" s="131">
        <v>0</v>
      </c>
      <c r="M290" s="131">
        <v>0</v>
      </c>
      <c r="N290" s="131">
        <v>33474.61</v>
      </c>
      <c r="O290" s="132">
        <v>0</v>
      </c>
      <c r="P290" s="132">
        <v>1330</v>
      </c>
      <c r="Q290" s="132">
        <v>0</v>
      </c>
      <c r="R290" s="132">
        <v>0</v>
      </c>
      <c r="S290" s="132">
        <v>0</v>
      </c>
      <c r="T290" s="133">
        <v>0</v>
      </c>
      <c r="U290" s="121">
        <f t="shared" si="28"/>
        <v>0</v>
      </c>
      <c r="V290" s="121">
        <f t="shared" si="29"/>
        <v>33474.61</v>
      </c>
      <c r="W290" s="134">
        <v>2045</v>
      </c>
      <c r="X290" s="135">
        <v>42844</v>
      </c>
    </row>
    <row r="291" spans="1:24" x14ac:dyDescent="0.2">
      <c r="A291" s="117">
        <f>VLOOKUP(G291,'% การหักค่าขนส่ง'!A:I,9,0)</f>
        <v>0.28000000000000003</v>
      </c>
      <c r="B291" s="138">
        <f t="shared" si="24"/>
        <v>26566.400000000001</v>
      </c>
      <c r="C291" s="138">
        <f t="shared" si="25"/>
        <v>22990.16</v>
      </c>
      <c r="D291" s="138">
        <f t="shared" si="26"/>
        <v>0</v>
      </c>
      <c r="E291" s="138">
        <f t="shared" si="27"/>
        <v>1137</v>
      </c>
      <c r="F291" s="127" t="s">
        <v>96</v>
      </c>
      <c r="G291" s="128" t="s">
        <v>97</v>
      </c>
      <c r="H291" s="129">
        <v>42844</v>
      </c>
      <c r="I291" s="130">
        <v>130905.24</v>
      </c>
      <c r="J291" s="131">
        <v>94880</v>
      </c>
      <c r="K291" s="131">
        <v>34485.24</v>
      </c>
      <c r="L291" s="131">
        <v>0</v>
      </c>
      <c r="M291" s="131">
        <v>200</v>
      </c>
      <c r="N291" s="131">
        <v>20864.18</v>
      </c>
      <c r="O291" s="132">
        <v>190</v>
      </c>
      <c r="P291" s="132">
        <v>3600</v>
      </c>
      <c r="Q291" s="132">
        <v>0</v>
      </c>
      <c r="R291" s="132">
        <v>0</v>
      </c>
      <c r="S291" s="132">
        <v>0</v>
      </c>
      <c r="T291" s="133">
        <v>0</v>
      </c>
      <c r="U291" s="121">
        <f t="shared" si="28"/>
        <v>200</v>
      </c>
      <c r="V291" s="121">
        <f t="shared" si="29"/>
        <v>20864.18</v>
      </c>
      <c r="W291" s="134">
        <v>1407</v>
      </c>
      <c r="X291" s="135">
        <v>42845</v>
      </c>
    </row>
    <row r="292" spans="1:24" x14ac:dyDescent="0.2">
      <c r="A292" s="117">
        <f>VLOOKUP(G292,'% การหักค่าขนส่ง'!A:I,9,0)</f>
        <v>0.28000000000000003</v>
      </c>
      <c r="B292" s="138">
        <f t="shared" si="24"/>
        <v>28177.800000000003</v>
      </c>
      <c r="C292" s="138">
        <f t="shared" si="25"/>
        <v>19328.98</v>
      </c>
      <c r="D292" s="138">
        <f t="shared" si="26"/>
        <v>0</v>
      </c>
      <c r="E292" s="138">
        <f t="shared" si="27"/>
        <v>1623</v>
      </c>
      <c r="F292" s="127" t="s">
        <v>96</v>
      </c>
      <c r="G292" s="128" t="s">
        <v>97</v>
      </c>
      <c r="H292" s="129">
        <v>42845</v>
      </c>
      <c r="I292" s="130">
        <v>132063.47</v>
      </c>
      <c r="J292" s="131">
        <v>100635</v>
      </c>
      <c r="K292" s="131">
        <v>28993.47</v>
      </c>
      <c r="L292" s="131">
        <v>0</v>
      </c>
      <c r="M292" s="131">
        <v>0</v>
      </c>
      <c r="N292" s="131">
        <v>12835.79</v>
      </c>
      <c r="O292" s="132">
        <v>0</v>
      </c>
      <c r="P292" s="132">
        <v>5410</v>
      </c>
      <c r="Q292" s="132">
        <v>0</v>
      </c>
      <c r="R292" s="132">
        <v>50</v>
      </c>
      <c r="S292" s="132">
        <v>0</v>
      </c>
      <c r="T292" s="133">
        <v>0</v>
      </c>
      <c r="U292" s="121">
        <f t="shared" si="28"/>
        <v>0</v>
      </c>
      <c r="V292" s="121">
        <f t="shared" si="29"/>
        <v>12885.79</v>
      </c>
      <c r="W292" s="134">
        <v>1519</v>
      </c>
      <c r="X292" s="135">
        <v>42846</v>
      </c>
    </row>
    <row r="293" spans="1:24" x14ac:dyDescent="0.2">
      <c r="A293" s="117">
        <f>VLOOKUP(G293,'% การหักค่าขนส่ง'!A:I,9,0)</f>
        <v>0.28000000000000003</v>
      </c>
      <c r="B293" s="138">
        <f t="shared" si="24"/>
        <v>26675.600000000002</v>
      </c>
      <c r="C293" s="138">
        <f t="shared" si="25"/>
        <v>22339.14</v>
      </c>
      <c r="D293" s="138">
        <f t="shared" si="26"/>
        <v>0</v>
      </c>
      <c r="E293" s="138">
        <f t="shared" si="27"/>
        <v>724.5</v>
      </c>
      <c r="F293" s="127" t="s">
        <v>96</v>
      </c>
      <c r="G293" s="128" t="s">
        <v>97</v>
      </c>
      <c r="H293" s="129">
        <v>42846</v>
      </c>
      <c r="I293" s="130">
        <v>129978.71</v>
      </c>
      <c r="J293" s="131">
        <v>95270</v>
      </c>
      <c r="K293" s="131">
        <v>33508.71</v>
      </c>
      <c r="L293" s="131">
        <v>0</v>
      </c>
      <c r="M293" s="131">
        <v>0</v>
      </c>
      <c r="N293" s="131">
        <v>12873.07</v>
      </c>
      <c r="O293" s="132">
        <v>210</v>
      </c>
      <c r="P293" s="132">
        <v>2205</v>
      </c>
      <c r="Q293" s="132">
        <v>0</v>
      </c>
      <c r="R293" s="132">
        <v>320</v>
      </c>
      <c r="S293" s="132">
        <v>0</v>
      </c>
      <c r="T293" s="133">
        <v>0</v>
      </c>
      <c r="U293" s="121">
        <f t="shared" si="28"/>
        <v>0</v>
      </c>
      <c r="V293" s="121">
        <f t="shared" si="29"/>
        <v>13193.07</v>
      </c>
      <c r="W293" s="134">
        <v>1540</v>
      </c>
      <c r="X293" s="135">
        <v>42847</v>
      </c>
    </row>
    <row r="294" spans="1:24" x14ac:dyDescent="0.2">
      <c r="A294" s="117">
        <f>VLOOKUP(G294,'% การหักค่าขนส่ง'!A:I,9,0)</f>
        <v>0.28000000000000003</v>
      </c>
      <c r="B294" s="138">
        <f t="shared" si="24"/>
        <v>18660.600000000002</v>
      </c>
      <c r="C294" s="138">
        <f t="shared" si="25"/>
        <v>11233.019999999999</v>
      </c>
      <c r="D294" s="138">
        <f t="shared" si="26"/>
        <v>15</v>
      </c>
      <c r="E294" s="138">
        <f t="shared" si="27"/>
        <v>330</v>
      </c>
      <c r="F294" s="127" t="s">
        <v>96</v>
      </c>
      <c r="G294" s="128" t="s">
        <v>97</v>
      </c>
      <c r="H294" s="129">
        <v>42847</v>
      </c>
      <c r="I294" s="130">
        <v>84849.53</v>
      </c>
      <c r="J294" s="131">
        <v>66645</v>
      </c>
      <c r="K294" s="131">
        <v>16849.53</v>
      </c>
      <c r="L294" s="131">
        <v>50</v>
      </c>
      <c r="M294" s="131">
        <v>0</v>
      </c>
      <c r="N294" s="131">
        <v>10738.21</v>
      </c>
      <c r="O294" s="132">
        <v>0</v>
      </c>
      <c r="P294" s="132">
        <v>1100</v>
      </c>
      <c r="Q294" s="132">
        <v>0</v>
      </c>
      <c r="R294" s="132">
        <v>470</v>
      </c>
      <c r="S294" s="132">
        <v>0</v>
      </c>
      <c r="T294" s="133">
        <v>0</v>
      </c>
      <c r="U294" s="121">
        <f t="shared" si="28"/>
        <v>0</v>
      </c>
      <c r="V294" s="121">
        <f t="shared" si="29"/>
        <v>11208.21</v>
      </c>
      <c r="W294" s="134">
        <v>1255</v>
      </c>
      <c r="X294" s="135">
        <v>42849</v>
      </c>
    </row>
    <row r="295" spans="1:24" x14ac:dyDescent="0.2">
      <c r="A295" s="117">
        <f>VLOOKUP(G295,'% การหักค่าขนส่ง'!A:I,9,0)</f>
        <v>0.28000000000000003</v>
      </c>
      <c r="B295" s="138">
        <f t="shared" si="24"/>
        <v>15173.2</v>
      </c>
      <c r="C295" s="138">
        <f t="shared" si="25"/>
        <v>4098.38</v>
      </c>
      <c r="D295" s="138">
        <f t="shared" si="26"/>
        <v>0</v>
      </c>
      <c r="E295" s="138">
        <f t="shared" si="27"/>
        <v>0</v>
      </c>
      <c r="F295" s="127" t="s">
        <v>96</v>
      </c>
      <c r="G295" s="128" t="s">
        <v>97</v>
      </c>
      <c r="H295" s="129">
        <v>42848</v>
      </c>
      <c r="I295" s="130">
        <v>62897.57</v>
      </c>
      <c r="J295" s="131">
        <v>54190</v>
      </c>
      <c r="K295" s="131">
        <v>6147.57</v>
      </c>
      <c r="L295" s="131">
        <v>0</v>
      </c>
      <c r="M295" s="131">
        <v>0</v>
      </c>
      <c r="N295" s="131">
        <v>4719.16</v>
      </c>
      <c r="O295" s="132">
        <v>0</v>
      </c>
      <c r="P295" s="132">
        <v>0</v>
      </c>
      <c r="Q295" s="132">
        <v>0</v>
      </c>
      <c r="R295" s="132">
        <v>0</v>
      </c>
      <c r="S295" s="132">
        <v>0</v>
      </c>
      <c r="T295" s="133">
        <v>0</v>
      </c>
      <c r="U295" s="121">
        <f t="shared" si="28"/>
        <v>0</v>
      </c>
      <c r="V295" s="121">
        <f t="shared" si="29"/>
        <v>4719.16</v>
      </c>
      <c r="W295" s="134">
        <v>797</v>
      </c>
      <c r="X295" s="135">
        <v>42849</v>
      </c>
    </row>
    <row r="296" spans="1:24" x14ac:dyDescent="0.2">
      <c r="A296" s="117">
        <f>VLOOKUP(G296,'% การหักค่าขนส่ง'!A:I,9,0)</f>
        <v>0.28000000000000003</v>
      </c>
      <c r="B296" s="138">
        <f t="shared" si="24"/>
        <v>39328.800000000003</v>
      </c>
      <c r="C296" s="138">
        <f t="shared" si="25"/>
        <v>37169.700000000004</v>
      </c>
      <c r="D296" s="138">
        <f t="shared" si="26"/>
        <v>0</v>
      </c>
      <c r="E296" s="138">
        <f t="shared" si="27"/>
        <v>580.5</v>
      </c>
      <c r="F296" s="127" t="s">
        <v>96</v>
      </c>
      <c r="G296" s="128" t="s">
        <v>97</v>
      </c>
      <c r="H296" s="129">
        <v>42849</v>
      </c>
      <c r="I296" s="130">
        <v>198919.55</v>
      </c>
      <c r="J296" s="131">
        <v>140460</v>
      </c>
      <c r="K296" s="131">
        <v>55754.55</v>
      </c>
      <c r="L296" s="131">
        <v>0</v>
      </c>
      <c r="M296" s="131">
        <v>2100</v>
      </c>
      <c r="N296" s="131">
        <v>24509.38</v>
      </c>
      <c r="O296" s="132">
        <v>200</v>
      </c>
      <c r="P296" s="132">
        <v>1735</v>
      </c>
      <c r="Q296" s="132">
        <v>0</v>
      </c>
      <c r="R296" s="132">
        <v>0</v>
      </c>
      <c r="S296" s="132">
        <v>0</v>
      </c>
      <c r="T296" s="133">
        <v>0</v>
      </c>
      <c r="U296" s="121">
        <f t="shared" si="28"/>
        <v>2100</v>
      </c>
      <c r="V296" s="121">
        <f t="shared" si="29"/>
        <v>24509.38</v>
      </c>
      <c r="W296" s="134">
        <v>2198</v>
      </c>
      <c r="X296" s="135">
        <v>42850</v>
      </c>
    </row>
    <row r="297" spans="1:24" x14ac:dyDescent="0.2">
      <c r="A297" s="117">
        <f>VLOOKUP(G297,'% การหักค่าขนส่ง'!A:I,9,0)</f>
        <v>0.28000000000000003</v>
      </c>
      <c r="B297" s="138">
        <f t="shared" si="24"/>
        <v>25912.600000000002</v>
      </c>
      <c r="C297" s="138">
        <f t="shared" si="25"/>
        <v>19883.740000000002</v>
      </c>
      <c r="D297" s="138">
        <f t="shared" si="26"/>
        <v>0</v>
      </c>
      <c r="E297" s="138">
        <f t="shared" si="27"/>
        <v>379.5</v>
      </c>
      <c r="F297" s="127" t="s">
        <v>96</v>
      </c>
      <c r="G297" s="128" t="s">
        <v>97</v>
      </c>
      <c r="H297" s="129">
        <v>42850</v>
      </c>
      <c r="I297" s="130">
        <v>123745.61</v>
      </c>
      <c r="J297" s="131">
        <v>92545</v>
      </c>
      <c r="K297" s="131">
        <v>29825.61</v>
      </c>
      <c r="L297" s="131">
        <v>0</v>
      </c>
      <c r="M297" s="131">
        <v>300</v>
      </c>
      <c r="N297" s="131">
        <v>15580.29</v>
      </c>
      <c r="O297" s="132">
        <v>70</v>
      </c>
      <c r="P297" s="132">
        <v>1195</v>
      </c>
      <c r="Q297" s="132">
        <v>0</v>
      </c>
      <c r="R297" s="132">
        <v>75</v>
      </c>
      <c r="S297" s="132">
        <v>0</v>
      </c>
      <c r="T297" s="133">
        <v>0</v>
      </c>
      <c r="U297" s="121">
        <f t="shared" si="28"/>
        <v>300</v>
      </c>
      <c r="V297" s="121">
        <f t="shared" si="29"/>
        <v>15655.29</v>
      </c>
      <c r="W297" s="134">
        <v>1433</v>
      </c>
      <c r="X297" s="135">
        <v>42851</v>
      </c>
    </row>
    <row r="298" spans="1:24" x14ac:dyDescent="0.2">
      <c r="A298" s="117">
        <f>VLOOKUP(G298,'% การหักค่าขนส่ง'!A:I,9,0)</f>
        <v>0.28000000000000003</v>
      </c>
      <c r="B298" s="138">
        <f t="shared" si="24"/>
        <v>25594.800000000003</v>
      </c>
      <c r="C298" s="138">
        <f t="shared" si="25"/>
        <v>21784.76</v>
      </c>
      <c r="D298" s="138">
        <f t="shared" si="26"/>
        <v>9</v>
      </c>
      <c r="E298" s="138">
        <f t="shared" si="27"/>
        <v>429</v>
      </c>
      <c r="F298" s="127" t="s">
        <v>96</v>
      </c>
      <c r="G298" s="128" t="s">
        <v>97</v>
      </c>
      <c r="H298" s="129">
        <v>42851</v>
      </c>
      <c r="I298" s="130">
        <v>125947.14</v>
      </c>
      <c r="J298" s="131">
        <v>91410</v>
      </c>
      <c r="K298" s="131">
        <v>32677.14</v>
      </c>
      <c r="L298" s="131">
        <v>30</v>
      </c>
      <c r="M298" s="131">
        <v>2700</v>
      </c>
      <c r="N298" s="131">
        <v>14714.82</v>
      </c>
      <c r="O298" s="132">
        <v>40</v>
      </c>
      <c r="P298" s="132">
        <v>1390</v>
      </c>
      <c r="Q298" s="132">
        <v>0</v>
      </c>
      <c r="R298" s="132">
        <v>75</v>
      </c>
      <c r="S298" s="132">
        <v>0</v>
      </c>
      <c r="T298" s="133">
        <v>0</v>
      </c>
      <c r="U298" s="121">
        <f t="shared" si="28"/>
        <v>2700</v>
      </c>
      <c r="V298" s="121">
        <f t="shared" si="29"/>
        <v>14789.82</v>
      </c>
      <c r="W298" s="134">
        <v>1434</v>
      </c>
      <c r="X298" s="135">
        <v>42852</v>
      </c>
    </row>
    <row r="299" spans="1:24" x14ac:dyDescent="0.2">
      <c r="A299" s="117">
        <f>VLOOKUP(G299,'% การหักค่าขนส่ง'!A:I,9,0)</f>
        <v>0.28000000000000003</v>
      </c>
      <c r="B299" s="138">
        <f t="shared" si="24"/>
        <v>27826.400000000001</v>
      </c>
      <c r="C299" s="138">
        <f t="shared" si="25"/>
        <v>17143.600000000002</v>
      </c>
      <c r="D299" s="138">
        <f t="shared" si="26"/>
        <v>0</v>
      </c>
      <c r="E299" s="138">
        <f t="shared" si="27"/>
        <v>516</v>
      </c>
      <c r="F299" s="127" t="s">
        <v>96</v>
      </c>
      <c r="G299" s="128" t="s">
        <v>97</v>
      </c>
      <c r="H299" s="129">
        <v>42852</v>
      </c>
      <c r="I299" s="130">
        <v>126275.4</v>
      </c>
      <c r="J299" s="131">
        <v>99380</v>
      </c>
      <c r="K299" s="131">
        <v>25715.4</v>
      </c>
      <c r="L299" s="131">
        <v>0</v>
      </c>
      <c r="M299" s="131">
        <v>0</v>
      </c>
      <c r="N299" s="131">
        <v>9992.82</v>
      </c>
      <c r="O299" s="132">
        <v>150</v>
      </c>
      <c r="P299" s="132">
        <v>1570</v>
      </c>
      <c r="Q299" s="132">
        <v>0</v>
      </c>
      <c r="R299" s="132">
        <v>100</v>
      </c>
      <c r="S299" s="132">
        <v>0</v>
      </c>
      <c r="T299" s="133">
        <v>0</v>
      </c>
      <c r="U299" s="121">
        <f t="shared" si="28"/>
        <v>0</v>
      </c>
      <c r="V299" s="121">
        <f t="shared" si="29"/>
        <v>10092.82</v>
      </c>
      <c r="W299" s="134">
        <v>1455</v>
      </c>
      <c r="X299" s="135">
        <v>42853</v>
      </c>
    </row>
    <row r="300" spans="1:24" x14ac:dyDescent="0.2">
      <c r="A300" s="117">
        <f>VLOOKUP(G300,'% การหักค่าขนส่ง'!A:I,9,0)</f>
        <v>0.28000000000000003</v>
      </c>
      <c r="B300" s="138">
        <f t="shared" si="24"/>
        <v>26999.000000000004</v>
      </c>
      <c r="C300" s="138">
        <f t="shared" si="25"/>
        <v>18033.079999999998</v>
      </c>
      <c r="D300" s="138">
        <f t="shared" si="26"/>
        <v>0</v>
      </c>
      <c r="E300" s="138">
        <f t="shared" si="27"/>
        <v>684</v>
      </c>
      <c r="F300" s="127" t="s">
        <v>96</v>
      </c>
      <c r="G300" s="128" t="s">
        <v>97</v>
      </c>
      <c r="H300" s="129">
        <v>42853</v>
      </c>
      <c r="I300" s="130">
        <v>125914.62</v>
      </c>
      <c r="J300" s="131">
        <v>96425</v>
      </c>
      <c r="K300" s="131">
        <v>27049.62</v>
      </c>
      <c r="L300" s="131">
        <v>0</v>
      </c>
      <c r="M300" s="131">
        <v>2000</v>
      </c>
      <c r="N300" s="131">
        <v>19234.97</v>
      </c>
      <c r="O300" s="132">
        <v>110</v>
      </c>
      <c r="P300" s="132">
        <v>2170</v>
      </c>
      <c r="Q300" s="132">
        <v>0</v>
      </c>
      <c r="R300" s="132">
        <v>125</v>
      </c>
      <c r="S300" s="132">
        <v>0</v>
      </c>
      <c r="T300" s="133">
        <v>0</v>
      </c>
      <c r="U300" s="121">
        <f t="shared" si="28"/>
        <v>2000</v>
      </c>
      <c r="V300" s="121">
        <f t="shared" si="29"/>
        <v>19359.97</v>
      </c>
      <c r="W300" s="134">
        <v>1460</v>
      </c>
      <c r="X300" s="135">
        <v>42855</v>
      </c>
    </row>
    <row r="301" spans="1:24" x14ac:dyDescent="0.2">
      <c r="A301" s="117">
        <f>VLOOKUP(G301,'% การหักค่าขนส่ง'!A:I,9,0)</f>
        <v>0.28000000000000003</v>
      </c>
      <c r="B301" s="138">
        <f t="shared" si="24"/>
        <v>18466</v>
      </c>
      <c r="C301" s="138">
        <f t="shared" si="25"/>
        <v>12208.5</v>
      </c>
      <c r="D301" s="138">
        <f t="shared" si="26"/>
        <v>0</v>
      </c>
      <c r="E301" s="138">
        <f t="shared" si="27"/>
        <v>559.5</v>
      </c>
      <c r="F301" s="127" t="s">
        <v>96</v>
      </c>
      <c r="G301" s="128" t="s">
        <v>97</v>
      </c>
      <c r="H301" s="129">
        <v>42854</v>
      </c>
      <c r="I301" s="130">
        <v>85282.75</v>
      </c>
      <c r="J301" s="131">
        <v>65950</v>
      </c>
      <c r="K301" s="131">
        <v>18312.75</v>
      </c>
      <c r="L301" s="131">
        <v>0</v>
      </c>
      <c r="M301" s="131">
        <v>0</v>
      </c>
      <c r="N301" s="131">
        <v>14608.43</v>
      </c>
      <c r="O301" s="132">
        <v>40</v>
      </c>
      <c r="P301" s="132">
        <v>1825</v>
      </c>
      <c r="Q301" s="132">
        <v>0</v>
      </c>
      <c r="R301" s="132">
        <v>0</v>
      </c>
      <c r="S301" s="132">
        <v>0</v>
      </c>
      <c r="T301" s="133">
        <v>0</v>
      </c>
      <c r="U301" s="121">
        <f t="shared" si="28"/>
        <v>0</v>
      </c>
      <c r="V301" s="121">
        <f t="shared" si="29"/>
        <v>14608.43</v>
      </c>
      <c r="W301" s="134">
        <v>1101</v>
      </c>
      <c r="X301" s="135">
        <v>42855</v>
      </c>
    </row>
    <row r="302" spans="1:24" x14ac:dyDescent="0.2">
      <c r="A302" s="117">
        <f>VLOOKUP(G302,'% การหักค่าขนส่ง'!A:I,9,0)</f>
        <v>0.28000000000000003</v>
      </c>
      <c r="B302" s="138">
        <f t="shared" si="24"/>
        <v>11438.000000000002</v>
      </c>
      <c r="C302" s="138">
        <f t="shared" si="25"/>
        <v>4602.78</v>
      </c>
      <c r="D302" s="138">
        <f t="shared" si="26"/>
        <v>0</v>
      </c>
      <c r="E302" s="138">
        <f t="shared" si="27"/>
        <v>0</v>
      </c>
      <c r="F302" s="127" t="s">
        <v>96</v>
      </c>
      <c r="G302" s="128" t="s">
        <v>97</v>
      </c>
      <c r="H302" s="129">
        <v>42855</v>
      </c>
      <c r="I302" s="130">
        <v>49304.17</v>
      </c>
      <c r="J302" s="131">
        <v>40850</v>
      </c>
      <c r="K302" s="131">
        <v>6904.17</v>
      </c>
      <c r="L302" s="131">
        <v>0</v>
      </c>
      <c r="M302" s="131">
        <v>0</v>
      </c>
      <c r="N302" s="131">
        <v>876.04</v>
      </c>
      <c r="O302" s="132">
        <v>0</v>
      </c>
      <c r="P302" s="132">
        <v>0</v>
      </c>
      <c r="Q302" s="132">
        <v>0</v>
      </c>
      <c r="R302" s="132">
        <v>0</v>
      </c>
      <c r="S302" s="132">
        <v>0</v>
      </c>
      <c r="T302" s="133">
        <v>0</v>
      </c>
      <c r="U302" s="121">
        <f t="shared" si="28"/>
        <v>0</v>
      </c>
      <c r="V302" s="121">
        <f t="shared" si="29"/>
        <v>876.04</v>
      </c>
      <c r="W302" s="134">
        <v>565</v>
      </c>
      <c r="X302" s="135">
        <v>42857</v>
      </c>
    </row>
    <row r="303" spans="1:24" x14ac:dyDescent="0.2">
      <c r="A303" s="117">
        <f>VLOOKUP(G303,'% การหักค่าขนส่ง'!A:I,9,0)</f>
        <v>0.28000000000000003</v>
      </c>
      <c r="B303" s="138">
        <f t="shared" si="24"/>
        <v>30731.4</v>
      </c>
      <c r="C303" s="138">
        <f t="shared" si="25"/>
        <v>13542.12</v>
      </c>
      <c r="D303" s="138">
        <f t="shared" si="26"/>
        <v>0</v>
      </c>
      <c r="E303" s="138">
        <f t="shared" si="27"/>
        <v>1399.5</v>
      </c>
      <c r="F303" s="127" t="s">
        <v>102</v>
      </c>
      <c r="G303" s="128" t="s">
        <v>103</v>
      </c>
      <c r="H303" s="129">
        <v>42826</v>
      </c>
      <c r="I303" s="130">
        <v>131613.18</v>
      </c>
      <c r="J303" s="131">
        <v>109755</v>
      </c>
      <c r="K303" s="131">
        <v>20313.18</v>
      </c>
      <c r="L303" s="131">
        <v>0</v>
      </c>
      <c r="M303" s="131">
        <v>1500</v>
      </c>
      <c r="N303" s="131">
        <v>9829.4</v>
      </c>
      <c r="O303" s="132">
        <v>380</v>
      </c>
      <c r="P303" s="132">
        <v>4285</v>
      </c>
      <c r="Q303" s="132">
        <v>0</v>
      </c>
      <c r="R303" s="132">
        <v>0</v>
      </c>
      <c r="S303" s="132">
        <v>0</v>
      </c>
      <c r="T303" s="133">
        <v>0</v>
      </c>
      <c r="U303" s="121">
        <f t="shared" si="28"/>
        <v>1500</v>
      </c>
      <c r="V303" s="121">
        <f t="shared" si="29"/>
        <v>9829.4</v>
      </c>
      <c r="W303" s="134">
        <v>1420</v>
      </c>
      <c r="X303" s="135">
        <v>42828</v>
      </c>
    </row>
    <row r="304" spans="1:24" x14ac:dyDescent="0.2">
      <c r="A304" s="117">
        <f>VLOOKUP(G304,'% การหักค่าขนส่ง'!A:I,9,0)</f>
        <v>0.28000000000000003</v>
      </c>
      <c r="B304" s="138">
        <f t="shared" si="24"/>
        <v>57498.000000000007</v>
      </c>
      <c r="C304" s="138">
        <f t="shared" si="25"/>
        <v>22284.899999999998</v>
      </c>
      <c r="D304" s="138">
        <f t="shared" si="26"/>
        <v>0</v>
      </c>
      <c r="E304" s="138">
        <f t="shared" si="27"/>
        <v>3780</v>
      </c>
      <c r="F304" s="127" t="s">
        <v>102</v>
      </c>
      <c r="G304" s="128" t="s">
        <v>103</v>
      </c>
      <c r="H304" s="129">
        <v>42828</v>
      </c>
      <c r="I304" s="130">
        <v>241387.35</v>
      </c>
      <c r="J304" s="131">
        <v>205350</v>
      </c>
      <c r="K304" s="131">
        <v>33427.35</v>
      </c>
      <c r="L304" s="131">
        <v>0</v>
      </c>
      <c r="M304" s="131">
        <v>9000</v>
      </c>
      <c r="N304" s="131">
        <v>23243.11</v>
      </c>
      <c r="O304" s="132">
        <v>550</v>
      </c>
      <c r="P304" s="132">
        <v>12050</v>
      </c>
      <c r="Q304" s="132">
        <v>0</v>
      </c>
      <c r="R304" s="132">
        <v>740</v>
      </c>
      <c r="S304" s="132">
        <v>0</v>
      </c>
      <c r="T304" s="133">
        <v>0</v>
      </c>
      <c r="U304" s="121">
        <f t="shared" si="28"/>
        <v>9000</v>
      </c>
      <c r="V304" s="121">
        <f t="shared" si="29"/>
        <v>23983.11</v>
      </c>
      <c r="W304" s="134">
        <v>2837</v>
      </c>
      <c r="X304" s="135">
        <v>42829</v>
      </c>
    </row>
    <row r="305" spans="1:24" x14ac:dyDescent="0.2">
      <c r="A305" s="117">
        <f>VLOOKUP(G305,'% การหักค่าขนส่ง'!A:I,9,0)</f>
        <v>0.28000000000000003</v>
      </c>
      <c r="B305" s="138">
        <f t="shared" si="24"/>
        <v>46470.200000000004</v>
      </c>
      <c r="C305" s="138">
        <f t="shared" si="25"/>
        <v>16649.14</v>
      </c>
      <c r="D305" s="138">
        <f t="shared" si="26"/>
        <v>0</v>
      </c>
      <c r="E305" s="138">
        <f t="shared" si="27"/>
        <v>2739</v>
      </c>
      <c r="F305" s="127" t="s">
        <v>102</v>
      </c>
      <c r="G305" s="128" t="s">
        <v>103</v>
      </c>
      <c r="H305" s="129">
        <v>42829</v>
      </c>
      <c r="I305" s="130">
        <v>191853.71</v>
      </c>
      <c r="J305" s="131">
        <v>165965</v>
      </c>
      <c r="K305" s="131">
        <v>24973.71</v>
      </c>
      <c r="L305" s="131">
        <v>0</v>
      </c>
      <c r="M305" s="131">
        <v>6500</v>
      </c>
      <c r="N305" s="131">
        <v>20789.759999999998</v>
      </c>
      <c r="O305" s="132">
        <v>1070</v>
      </c>
      <c r="P305" s="132">
        <v>8060</v>
      </c>
      <c r="Q305" s="132">
        <v>0</v>
      </c>
      <c r="R305" s="132">
        <v>990</v>
      </c>
      <c r="S305" s="132">
        <v>0</v>
      </c>
      <c r="T305" s="133">
        <v>0</v>
      </c>
      <c r="U305" s="121">
        <f t="shared" si="28"/>
        <v>6500</v>
      </c>
      <c r="V305" s="121">
        <f t="shared" si="29"/>
        <v>21779.759999999998</v>
      </c>
      <c r="W305" s="134">
        <v>2479</v>
      </c>
      <c r="X305" s="135">
        <v>42830</v>
      </c>
    </row>
    <row r="306" spans="1:24" x14ac:dyDescent="0.2">
      <c r="A306" s="117">
        <f>VLOOKUP(G306,'% การหักค่าขนส่ง'!A:I,9,0)</f>
        <v>0.28000000000000003</v>
      </c>
      <c r="B306" s="138">
        <f t="shared" si="24"/>
        <v>41819.4</v>
      </c>
      <c r="C306" s="138">
        <f t="shared" si="25"/>
        <v>16700.560000000001</v>
      </c>
      <c r="D306" s="138">
        <f t="shared" si="26"/>
        <v>0</v>
      </c>
      <c r="E306" s="138">
        <f t="shared" si="27"/>
        <v>3010.5</v>
      </c>
      <c r="F306" s="127" t="s">
        <v>102</v>
      </c>
      <c r="G306" s="128" t="s">
        <v>103</v>
      </c>
      <c r="H306" s="129">
        <v>42830</v>
      </c>
      <c r="I306" s="130">
        <v>176195.84</v>
      </c>
      <c r="J306" s="131">
        <v>149355</v>
      </c>
      <c r="K306" s="131">
        <v>25050.84</v>
      </c>
      <c r="L306" s="131">
        <v>0</v>
      </c>
      <c r="M306" s="131">
        <v>6100</v>
      </c>
      <c r="N306" s="131">
        <v>14141.15</v>
      </c>
      <c r="O306" s="132">
        <v>1520</v>
      </c>
      <c r="P306" s="132">
        <v>8515</v>
      </c>
      <c r="Q306" s="132">
        <v>0</v>
      </c>
      <c r="R306" s="132">
        <v>880</v>
      </c>
      <c r="S306" s="132">
        <v>0</v>
      </c>
      <c r="T306" s="133">
        <v>0</v>
      </c>
      <c r="U306" s="121">
        <f t="shared" si="28"/>
        <v>6100</v>
      </c>
      <c r="V306" s="121">
        <f t="shared" si="29"/>
        <v>15021.15</v>
      </c>
      <c r="W306" s="134">
        <v>1961</v>
      </c>
      <c r="X306" s="135">
        <v>42832</v>
      </c>
    </row>
    <row r="307" spans="1:24" x14ac:dyDescent="0.2">
      <c r="A307" s="117">
        <f>VLOOKUP(G307,'% การหักค่าขนส่ง'!A:I,9,0)</f>
        <v>0.28000000000000003</v>
      </c>
      <c r="B307" s="138">
        <f t="shared" si="24"/>
        <v>63910.000000000007</v>
      </c>
      <c r="C307" s="138">
        <f t="shared" si="25"/>
        <v>24532.58</v>
      </c>
      <c r="D307" s="138">
        <f t="shared" si="26"/>
        <v>0</v>
      </c>
      <c r="E307" s="138">
        <f t="shared" si="27"/>
        <v>4845</v>
      </c>
      <c r="F307" s="127" t="s">
        <v>102</v>
      </c>
      <c r="G307" s="128" t="s">
        <v>103</v>
      </c>
      <c r="H307" s="129">
        <v>42832</v>
      </c>
      <c r="I307" s="130">
        <v>267188.87</v>
      </c>
      <c r="J307" s="131">
        <v>228250</v>
      </c>
      <c r="K307" s="131">
        <v>36798.870000000003</v>
      </c>
      <c r="L307" s="131">
        <v>0</v>
      </c>
      <c r="M307" s="131">
        <v>6600</v>
      </c>
      <c r="N307" s="131">
        <v>23796.71</v>
      </c>
      <c r="O307" s="132">
        <v>950</v>
      </c>
      <c r="P307" s="132">
        <v>15200</v>
      </c>
      <c r="Q307" s="132">
        <v>0</v>
      </c>
      <c r="R307" s="132">
        <v>1270</v>
      </c>
      <c r="S307" s="132">
        <v>0</v>
      </c>
      <c r="T307" s="133">
        <v>0</v>
      </c>
      <c r="U307" s="121">
        <f t="shared" si="28"/>
        <v>6600</v>
      </c>
      <c r="V307" s="121">
        <f t="shared" si="29"/>
        <v>25066.71</v>
      </c>
      <c r="W307" s="134">
        <v>3075</v>
      </c>
      <c r="X307" s="135">
        <v>42833</v>
      </c>
    </row>
    <row r="308" spans="1:24" x14ac:dyDescent="0.2">
      <c r="A308" s="117">
        <f>VLOOKUP(G308,'% การหักค่าขนส่ง'!A:I,9,0)</f>
        <v>0.28000000000000003</v>
      </c>
      <c r="B308" s="138">
        <f t="shared" si="24"/>
        <v>30112.600000000002</v>
      </c>
      <c r="C308" s="138">
        <f t="shared" si="25"/>
        <v>9556.66</v>
      </c>
      <c r="D308" s="138">
        <f t="shared" si="26"/>
        <v>0</v>
      </c>
      <c r="E308" s="138">
        <f t="shared" si="27"/>
        <v>2154</v>
      </c>
      <c r="F308" s="127" t="s">
        <v>102</v>
      </c>
      <c r="G308" s="128" t="s">
        <v>103</v>
      </c>
      <c r="H308" s="129">
        <v>42833</v>
      </c>
      <c r="I308" s="130">
        <v>123604.99</v>
      </c>
      <c r="J308" s="131">
        <v>107545</v>
      </c>
      <c r="K308" s="131">
        <v>14334.99</v>
      </c>
      <c r="L308" s="131">
        <v>0</v>
      </c>
      <c r="M308" s="131">
        <v>4000</v>
      </c>
      <c r="N308" s="131">
        <v>9369.0499999999993</v>
      </c>
      <c r="O308" s="132">
        <v>1310</v>
      </c>
      <c r="P308" s="132">
        <v>5870</v>
      </c>
      <c r="Q308" s="132">
        <v>0</v>
      </c>
      <c r="R308" s="132">
        <v>630</v>
      </c>
      <c r="S308" s="132">
        <v>0</v>
      </c>
      <c r="T308" s="133">
        <v>0</v>
      </c>
      <c r="U308" s="121">
        <f t="shared" si="28"/>
        <v>4000</v>
      </c>
      <c r="V308" s="121">
        <f t="shared" si="29"/>
        <v>9999.0499999999993</v>
      </c>
      <c r="W308" s="134">
        <v>1360</v>
      </c>
      <c r="X308" s="135">
        <v>42835</v>
      </c>
    </row>
    <row r="309" spans="1:24" x14ac:dyDescent="0.2">
      <c r="A309" s="117">
        <f>VLOOKUP(G309,'% การหักค่าขนส่ง'!A:I,9,0)</f>
        <v>0.28000000000000003</v>
      </c>
      <c r="B309" s="138">
        <f t="shared" si="24"/>
        <v>32319.000000000004</v>
      </c>
      <c r="C309" s="138">
        <f t="shared" si="25"/>
        <v>15986.199999999999</v>
      </c>
      <c r="D309" s="138">
        <f t="shared" si="26"/>
        <v>0</v>
      </c>
      <c r="E309" s="138">
        <f t="shared" si="27"/>
        <v>2832</v>
      </c>
      <c r="F309" s="127" t="s">
        <v>102</v>
      </c>
      <c r="G309" s="128" t="s">
        <v>103</v>
      </c>
      <c r="H309" s="129">
        <v>42835</v>
      </c>
      <c r="I309" s="130">
        <v>140409.29999999999</v>
      </c>
      <c r="J309" s="131">
        <v>115425</v>
      </c>
      <c r="K309" s="131">
        <v>23979.3</v>
      </c>
      <c r="L309" s="131">
        <v>0</v>
      </c>
      <c r="M309" s="131">
        <v>5700</v>
      </c>
      <c r="N309" s="131">
        <v>11773.14</v>
      </c>
      <c r="O309" s="132">
        <v>1970</v>
      </c>
      <c r="P309" s="132">
        <v>7470</v>
      </c>
      <c r="Q309" s="132">
        <v>0</v>
      </c>
      <c r="R309" s="132">
        <v>0</v>
      </c>
      <c r="S309" s="132">
        <v>0</v>
      </c>
      <c r="T309" s="133">
        <v>0</v>
      </c>
      <c r="U309" s="121">
        <f t="shared" si="28"/>
        <v>5700</v>
      </c>
      <c r="V309" s="121">
        <f t="shared" si="29"/>
        <v>11773.14</v>
      </c>
      <c r="W309" s="134">
        <v>1587</v>
      </c>
      <c r="X309" s="135">
        <v>42836</v>
      </c>
    </row>
    <row r="310" spans="1:24" x14ac:dyDescent="0.2">
      <c r="A310" s="117">
        <f>VLOOKUP(G310,'% การหักค่าขนส่ง'!A:I,9,0)</f>
        <v>0.28000000000000003</v>
      </c>
      <c r="B310" s="138">
        <f t="shared" si="24"/>
        <v>13426.000000000002</v>
      </c>
      <c r="C310" s="138">
        <f t="shared" si="25"/>
        <v>5412.56</v>
      </c>
      <c r="D310" s="138">
        <f t="shared" si="26"/>
        <v>0</v>
      </c>
      <c r="E310" s="138">
        <f t="shared" si="27"/>
        <v>1560</v>
      </c>
      <c r="F310" s="127" t="s">
        <v>102</v>
      </c>
      <c r="G310" s="128" t="s">
        <v>103</v>
      </c>
      <c r="H310" s="129">
        <v>42836</v>
      </c>
      <c r="I310" s="130">
        <v>56428.84</v>
      </c>
      <c r="J310" s="131">
        <v>47950</v>
      </c>
      <c r="K310" s="131">
        <v>8118.84</v>
      </c>
      <c r="L310" s="131">
        <v>0</v>
      </c>
      <c r="M310" s="131">
        <v>1100</v>
      </c>
      <c r="N310" s="131">
        <v>2742.5</v>
      </c>
      <c r="O310" s="132">
        <v>1280</v>
      </c>
      <c r="P310" s="132">
        <v>3920</v>
      </c>
      <c r="Q310" s="132">
        <v>0</v>
      </c>
      <c r="R310" s="132">
        <v>0</v>
      </c>
      <c r="S310" s="132">
        <v>0</v>
      </c>
      <c r="T310" s="133">
        <v>0</v>
      </c>
      <c r="U310" s="121">
        <f t="shared" si="28"/>
        <v>1100</v>
      </c>
      <c r="V310" s="121">
        <f t="shared" si="29"/>
        <v>2742.5</v>
      </c>
      <c r="W310" s="134">
        <v>615</v>
      </c>
      <c r="X310" s="135">
        <v>42837</v>
      </c>
    </row>
    <row r="311" spans="1:24" x14ac:dyDescent="0.2">
      <c r="A311" s="117">
        <f>VLOOKUP(G311,'% การหักค่าขนส่ง'!A:I,9,0)</f>
        <v>0.28000000000000003</v>
      </c>
      <c r="B311" s="138">
        <f t="shared" si="24"/>
        <v>2794.4</v>
      </c>
      <c r="C311" s="138">
        <f t="shared" si="25"/>
        <v>1171.44</v>
      </c>
      <c r="D311" s="138">
        <f t="shared" si="26"/>
        <v>0</v>
      </c>
      <c r="E311" s="138">
        <f t="shared" si="27"/>
        <v>538.5</v>
      </c>
      <c r="F311" s="127" t="s">
        <v>102</v>
      </c>
      <c r="G311" s="128" t="s">
        <v>103</v>
      </c>
      <c r="H311" s="129">
        <v>42837</v>
      </c>
      <c r="I311" s="130">
        <v>11787.16</v>
      </c>
      <c r="J311" s="131">
        <v>9980</v>
      </c>
      <c r="K311" s="131">
        <v>1757.16</v>
      </c>
      <c r="L311" s="131">
        <v>0</v>
      </c>
      <c r="M311" s="131">
        <v>0</v>
      </c>
      <c r="N311" s="131">
        <v>0</v>
      </c>
      <c r="O311" s="132">
        <v>390</v>
      </c>
      <c r="P311" s="132">
        <v>1405</v>
      </c>
      <c r="Q311" s="132">
        <v>0</v>
      </c>
      <c r="R311" s="132">
        <v>0</v>
      </c>
      <c r="S311" s="132">
        <v>0</v>
      </c>
      <c r="T311" s="133">
        <v>0</v>
      </c>
      <c r="U311" s="121">
        <f t="shared" si="28"/>
        <v>0</v>
      </c>
      <c r="V311" s="121">
        <f t="shared" si="29"/>
        <v>0</v>
      </c>
      <c r="W311" s="134">
        <v>119</v>
      </c>
      <c r="X311" s="135">
        <v>42838</v>
      </c>
    </row>
    <row r="312" spans="1:24" x14ac:dyDescent="0.2">
      <c r="A312" s="117">
        <f>VLOOKUP(G312,'% การหักค่าขนส่ง'!A:I,9,0)</f>
        <v>0.28000000000000003</v>
      </c>
      <c r="B312" s="138">
        <f t="shared" si="24"/>
        <v>38217.200000000004</v>
      </c>
      <c r="C312" s="138">
        <f t="shared" si="25"/>
        <v>22699.22</v>
      </c>
      <c r="D312" s="138">
        <f t="shared" si="26"/>
        <v>0</v>
      </c>
      <c r="E312" s="138">
        <f t="shared" si="27"/>
        <v>2191.5</v>
      </c>
      <c r="F312" s="127" t="s">
        <v>102</v>
      </c>
      <c r="G312" s="128" t="s">
        <v>103</v>
      </c>
      <c r="H312" s="129">
        <v>42842</v>
      </c>
      <c r="I312" s="130">
        <v>171578.83</v>
      </c>
      <c r="J312" s="131">
        <v>136490</v>
      </c>
      <c r="K312" s="131">
        <v>34048.83</v>
      </c>
      <c r="L312" s="131">
        <v>0</v>
      </c>
      <c r="M312" s="131">
        <v>4300</v>
      </c>
      <c r="N312" s="131">
        <v>19027.169999999998</v>
      </c>
      <c r="O312" s="132">
        <v>340</v>
      </c>
      <c r="P312" s="132">
        <v>6965</v>
      </c>
      <c r="Q312" s="132">
        <v>0</v>
      </c>
      <c r="R312" s="132">
        <v>300</v>
      </c>
      <c r="S312" s="132">
        <v>0</v>
      </c>
      <c r="T312" s="133">
        <v>0</v>
      </c>
      <c r="U312" s="121">
        <f t="shared" si="28"/>
        <v>4300</v>
      </c>
      <c r="V312" s="121">
        <f t="shared" si="29"/>
        <v>19327.169999999998</v>
      </c>
      <c r="W312" s="134">
        <v>2138</v>
      </c>
      <c r="X312" s="135">
        <v>42843</v>
      </c>
    </row>
    <row r="313" spans="1:24" x14ac:dyDescent="0.2">
      <c r="A313" s="117">
        <f>VLOOKUP(G313,'% การหักค่าขนส่ง'!A:I,9,0)</f>
        <v>0.28000000000000003</v>
      </c>
      <c r="B313" s="138">
        <f t="shared" si="24"/>
        <v>41500.200000000004</v>
      </c>
      <c r="C313" s="138">
        <f t="shared" si="25"/>
        <v>18970.420000000002</v>
      </c>
      <c r="D313" s="138">
        <f t="shared" si="26"/>
        <v>0</v>
      </c>
      <c r="E313" s="138">
        <f t="shared" si="27"/>
        <v>2551.5</v>
      </c>
      <c r="F313" s="127" t="s">
        <v>102</v>
      </c>
      <c r="G313" s="128" t="s">
        <v>103</v>
      </c>
      <c r="H313" s="129">
        <v>42843</v>
      </c>
      <c r="I313" s="130">
        <v>178280.63</v>
      </c>
      <c r="J313" s="131">
        <v>148215</v>
      </c>
      <c r="K313" s="131">
        <v>28455.63</v>
      </c>
      <c r="L313" s="131">
        <v>0</v>
      </c>
      <c r="M313" s="131">
        <v>11600</v>
      </c>
      <c r="N313" s="131">
        <v>16530.7</v>
      </c>
      <c r="O313" s="132">
        <v>1470</v>
      </c>
      <c r="P313" s="132">
        <v>7035</v>
      </c>
      <c r="Q313" s="132">
        <v>0</v>
      </c>
      <c r="R313" s="132">
        <v>75</v>
      </c>
      <c r="S313" s="132">
        <v>0</v>
      </c>
      <c r="T313" s="133">
        <v>0</v>
      </c>
      <c r="U313" s="121">
        <f t="shared" si="28"/>
        <v>11600</v>
      </c>
      <c r="V313" s="121">
        <f t="shared" si="29"/>
        <v>16605.7</v>
      </c>
      <c r="W313" s="134">
        <v>1983</v>
      </c>
      <c r="X313" s="135">
        <v>42844</v>
      </c>
    </row>
    <row r="314" spans="1:24" x14ac:dyDescent="0.2">
      <c r="A314" s="117">
        <f>VLOOKUP(G314,'% การหักค่าขนส่ง'!A:I,9,0)</f>
        <v>0.28000000000000003</v>
      </c>
      <c r="B314" s="138">
        <f t="shared" si="24"/>
        <v>37727.200000000004</v>
      </c>
      <c r="C314" s="138">
        <f t="shared" si="25"/>
        <v>18530.420000000002</v>
      </c>
      <c r="D314" s="138">
        <f t="shared" si="26"/>
        <v>0</v>
      </c>
      <c r="E314" s="138">
        <f t="shared" si="27"/>
        <v>1855.5</v>
      </c>
      <c r="F314" s="127" t="s">
        <v>102</v>
      </c>
      <c r="G314" s="128" t="s">
        <v>103</v>
      </c>
      <c r="H314" s="129">
        <v>42844</v>
      </c>
      <c r="I314" s="130">
        <v>164100.63</v>
      </c>
      <c r="J314" s="131">
        <v>134740</v>
      </c>
      <c r="K314" s="131">
        <v>27795.63</v>
      </c>
      <c r="L314" s="131">
        <v>0</v>
      </c>
      <c r="M314" s="131">
        <v>5600</v>
      </c>
      <c r="N314" s="131">
        <v>8793.4</v>
      </c>
      <c r="O314" s="132">
        <v>370</v>
      </c>
      <c r="P314" s="132">
        <v>5815</v>
      </c>
      <c r="Q314" s="132">
        <v>0</v>
      </c>
      <c r="R314" s="132">
        <v>30</v>
      </c>
      <c r="S314" s="132">
        <v>0</v>
      </c>
      <c r="T314" s="133">
        <v>0</v>
      </c>
      <c r="U314" s="121">
        <f t="shared" si="28"/>
        <v>5600</v>
      </c>
      <c r="V314" s="121">
        <f t="shared" si="29"/>
        <v>8823.4</v>
      </c>
      <c r="W314" s="134">
        <v>1843</v>
      </c>
      <c r="X314" s="135">
        <v>42845</v>
      </c>
    </row>
    <row r="315" spans="1:24" x14ac:dyDescent="0.2">
      <c r="A315" s="117">
        <f>VLOOKUP(G315,'% การหักค่าขนส่ง'!A:I,9,0)</f>
        <v>0.28000000000000003</v>
      </c>
      <c r="B315" s="138">
        <f t="shared" si="24"/>
        <v>36681.4</v>
      </c>
      <c r="C315" s="138">
        <f t="shared" si="25"/>
        <v>14260.86</v>
      </c>
      <c r="D315" s="138">
        <f t="shared" si="26"/>
        <v>0</v>
      </c>
      <c r="E315" s="138">
        <f t="shared" si="27"/>
        <v>1969.5</v>
      </c>
      <c r="F315" s="127" t="s">
        <v>102</v>
      </c>
      <c r="G315" s="128" t="s">
        <v>103</v>
      </c>
      <c r="H315" s="129">
        <v>42845</v>
      </c>
      <c r="I315" s="130">
        <v>154536.29</v>
      </c>
      <c r="J315" s="131">
        <v>131005</v>
      </c>
      <c r="K315" s="131">
        <v>21391.29</v>
      </c>
      <c r="L315" s="131">
        <v>0</v>
      </c>
      <c r="M315" s="131">
        <v>4500</v>
      </c>
      <c r="N315" s="131">
        <v>9188.9500000000007</v>
      </c>
      <c r="O315" s="132">
        <v>470</v>
      </c>
      <c r="P315" s="132">
        <v>6095</v>
      </c>
      <c r="Q315" s="132">
        <v>0</v>
      </c>
      <c r="R315" s="132">
        <v>250</v>
      </c>
      <c r="S315" s="132">
        <v>0</v>
      </c>
      <c r="T315" s="133">
        <v>0</v>
      </c>
      <c r="U315" s="121">
        <f t="shared" si="28"/>
        <v>4500</v>
      </c>
      <c r="V315" s="121">
        <f t="shared" si="29"/>
        <v>9438.9500000000007</v>
      </c>
      <c r="W315" s="134">
        <v>1733</v>
      </c>
      <c r="X315" s="135">
        <v>42846</v>
      </c>
    </row>
    <row r="316" spans="1:24" x14ac:dyDescent="0.2">
      <c r="A316" s="117">
        <f>VLOOKUP(G316,'% การหักค่าขนส่ง'!A:I,9,0)</f>
        <v>0.28000000000000003</v>
      </c>
      <c r="B316" s="138">
        <f t="shared" si="24"/>
        <v>31976.000000000004</v>
      </c>
      <c r="C316" s="138">
        <f t="shared" si="25"/>
        <v>12524.44</v>
      </c>
      <c r="D316" s="138">
        <f t="shared" si="26"/>
        <v>0</v>
      </c>
      <c r="E316" s="138">
        <f t="shared" si="27"/>
        <v>2458.5</v>
      </c>
      <c r="F316" s="127" t="s">
        <v>102</v>
      </c>
      <c r="G316" s="128" t="s">
        <v>103</v>
      </c>
      <c r="H316" s="129">
        <v>42846</v>
      </c>
      <c r="I316" s="130">
        <v>134286.66</v>
      </c>
      <c r="J316" s="131">
        <v>114200</v>
      </c>
      <c r="K316" s="131">
        <v>18786.66</v>
      </c>
      <c r="L316" s="131">
        <v>0</v>
      </c>
      <c r="M316" s="131">
        <v>5500</v>
      </c>
      <c r="N316" s="131">
        <v>11550</v>
      </c>
      <c r="O316" s="132">
        <v>630</v>
      </c>
      <c r="P316" s="132">
        <v>7565</v>
      </c>
      <c r="Q316" s="132">
        <v>0</v>
      </c>
      <c r="R316" s="132">
        <v>0</v>
      </c>
      <c r="S316" s="132">
        <v>0</v>
      </c>
      <c r="T316" s="133">
        <v>0</v>
      </c>
      <c r="U316" s="121">
        <f t="shared" si="28"/>
        <v>5500</v>
      </c>
      <c r="V316" s="121">
        <f t="shared" si="29"/>
        <v>11550</v>
      </c>
      <c r="W316" s="134">
        <v>1627</v>
      </c>
      <c r="X316" s="135">
        <v>42847</v>
      </c>
    </row>
    <row r="317" spans="1:24" x14ac:dyDescent="0.2">
      <c r="A317" s="117">
        <f>VLOOKUP(G317,'% การหักค่าขนส่ง'!A:I,9,0)</f>
        <v>0.28000000000000003</v>
      </c>
      <c r="B317" s="138">
        <f t="shared" si="24"/>
        <v>27503.000000000004</v>
      </c>
      <c r="C317" s="138">
        <f t="shared" si="25"/>
        <v>13362.339999999998</v>
      </c>
      <c r="D317" s="138">
        <f t="shared" si="26"/>
        <v>0</v>
      </c>
      <c r="E317" s="138">
        <f t="shared" si="27"/>
        <v>1492.5</v>
      </c>
      <c r="F317" s="127" t="s">
        <v>102</v>
      </c>
      <c r="G317" s="128" t="s">
        <v>103</v>
      </c>
      <c r="H317" s="129">
        <v>42847</v>
      </c>
      <c r="I317" s="130">
        <v>119623.51</v>
      </c>
      <c r="J317" s="131">
        <v>98225</v>
      </c>
      <c r="K317" s="131">
        <v>20043.509999999998</v>
      </c>
      <c r="L317" s="131">
        <v>0</v>
      </c>
      <c r="M317" s="131">
        <v>3300</v>
      </c>
      <c r="N317" s="131">
        <v>9644.32</v>
      </c>
      <c r="O317" s="132">
        <v>660</v>
      </c>
      <c r="P317" s="132">
        <v>4315</v>
      </c>
      <c r="Q317" s="132">
        <v>0</v>
      </c>
      <c r="R317" s="132">
        <v>240</v>
      </c>
      <c r="S317" s="132">
        <v>0</v>
      </c>
      <c r="T317" s="133">
        <v>0</v>
      </c>
      <c r="U317" s="121">
        <f t="shared" si="28"/>
        <v>3300</v>
      </c>
      <c r="V317" s="121">
        <f t="shared" si="29"/>
        <v>9884.32</v>
      </c>
      <c r="W317" s="134">
        <v>1394</v>
      </c>
      <c r="X317" s="135">
        <v>42849</v>
      </c>
    </row>
    <row r="318" spans="1:24" x14ac:dyDescent="0.2">
      <c r="A318" s="117">
        <f>VLOOKUP(G318,'% การหักค่าขนส่ง'!A:I,9,0)</f>
        <v>0.28000000000000003</v>
      </c>
      <c r="B318" s="138">
        <f t="shared" si="24"/>
        <v>49548.800000000003</v>
      </c>
      <c r="C318" s="138">
        <f t="shared" si="25"/>
        <v>25346.14</v>
      </c>
      <c r="D318" s="138">
        <f t="shared" si="26"/>
        <v>0</v>
      </c>
      <c r="E318" s="138">
        <f t="shared" si="27"/>
        <v>3432</v>
      </c>
      <c r="F318" s="127" t="s">
        <v>102</v>
      </c>
      <c r="G318" s="128" t="s">
        <v>103</v>
      </c>
      <c r="H318" s="129">
        <v>42849</v>
      </c>
      <c r="I318" s="130">
        <v>218369.21</v>
      </c>
      <c r="J318" s="131">
        <v>176960</v>
      </c>
      <c r="K318" s="131">
        <v>38019.21</v>
      </c>
      <c r="L318" s="131">
        <v>0</v>
      </c>
      <c r="M318" s="131">
        <v>6600</v>
      </c>
      <c r="N318" s="131">
        <v>16642.38</v>
      </c>
      <c r="O318" s="132">
        <v>740</v>
      </c>
      <c r="P318" s="132">
        <v>10700</v>
      </c>
      <c r="Q318" s="132">
        <v>0</v>
      </c>
      <c r="R318" s="132">
        <v>1595</v>
      </c>
      <c r="S318" s="132">
        <v>0</v>
      </c>
      <c r="T318" s="133">
        <v>0</v>
      </c>
      <c r="U318" s="121">
        <f t="shared" si="28"/>
        <v>6600</v>
      </c>
      <c r="V318" s="121">
        <f t="shared" si="29"/>
        <v>18237.38</v>
      </c>
      <c r="W318" s="134">
        <v>2599</v>
      </c>
      <c r="X318" s="135">
        <v>42850</v>
      </c>
    </row>
    <row r="319" spans="1:24" x14ac:dyDescent="0.2">
      <c r="A319" s="117">
        <f>VLOOKUP(G319,'% การหักค่าขนส่ง'!A:I,9,0)</f>
        <v>0.28000000000000003</v>
      </c>
      <c r="B319" s="138">
        <f t="shared" si="24"/>
        <v>37671.200000000004</v>
      </c>
      <c r="C319" s="138">
        <f t="shared" si="25"/>
        <v>14506.46</v>
      </c>
      <c r="D319" s="138">
        <f t="shared" si="26"/>
        <v>0</v>
      </c>
      <c r="E319" s="138">
        <f t="shared" si="27"/>
        <v>2205</v>
      </c>
      <c r="F319" s="127" t="s">
        <v>102</v>
      </c>
      <c r="G319" s="128" t="s">
        <v>103</v>
      </c>
      <c r="H319" s="129">
        <v>42850</v>
      </c>
      <c r="I319" s="130">
        <v>158814.69</v>
      </c>
      <c r="J319" s="131">
        <v>134540</v>
      </c>
      <c r="K319" s="131">
        <v>21759.69</v>
      </c>
      <c r="L319" s="131">
        <v>0</v>
      </c>
      <c r="M319" s="131">
        <v>5800</v>
      </c>
      <c r="N319" s="131">
        <v>13219.49</v>
      </c>
      <c r="O319" s="132">
        <v>950</v>
      </c>
      <c r="P319" s="132">
        <v>6400</v>
      </c>
      <c r="Q319" s="132">
        <v>0</v>
      </c>
      <c r="R319" s="132">
        <v>570</v>
      </c>
      <c r="S319" s="132">
        <v>0</v>
      </c>
      <c r="T319" s="133">
        <v>0</v>
      </c>
      <c r="U319" s="121">
        <f t="shared" si="28"/>
        <v>5800</v>
      </c>
      <c r="V319" s="121">
        <f t="shared" si="29"/>
        <v>13789.49</v>
      </c>
      <c r="W319" s="134">
        <v>1895</v>
      </c>
      <c r="X319" s="135">
        <v>42851</v>
      </c>
    </row>
    <row r="320" spans="1:24" x14ac:dyDescent="0.2">
      <c r="A320" s="117">
        <f>VLOOKUP(G320,'% การหักค่าขนส่ง'!A:I,9,0)</f>
        <v>0.28000000000000003</v>
      </c>
      <c r="B320" s="138">
        <f t="shared" si="24"/>
        <v>33678.400000000001</v>
      </c>
      <c r="C320" s="138">
        <f t="shared" si="25"/>
        <v>11207.36</v>
      </c>
      <c r="D320" s="138">
        <f t="shared" si="26"/>
        <v>12</v>
      </c>
      <c r="E320" s="138">
        <f t="shared" si="27"/>
        <v>2065.5</v>
      </c>
      <c r="F320" s="127" t="s">
        <v>102</v>
      </c>
      <c r="G320" s="128" t="s">
        <v>103</v>
      </c>
      <c r="H320" s="129">
        <v>42851</v>
      </c>
      <c r="I320" s="130">
        <v>138631.04000000001</v>
      </c>
      <c r="J320" s="131">
        <v>120280</v>
      </c>
      <c r="K320" s="131">
        <v>16811.04</v>
      </c>
      <c r="L320" s="131">
        <v>40</v>
      </c>
      <c r="M320" s="131">
        <v>5400</v>
      </c>
      <c r="N320" s="131">
        <v>8547</v>
      </c>
      <c r="O320" s="132">
        <v>800</v>
      </c>
      <c r="P320" s="132">
        <v>6085</v>
      </c>
      <c r="Q320" s="132">
        <v>0</v>
      </c>
      <c r="R320" s="132">
        <v>315</v>
      </c>
      <c r="S320" s="132">
        <v>0</v>
      </c>
      <c r="T320" s="133">
        <v>0</v>
      </c>
      <c r="U320" s="121">
        <f t="shared" si="28"/>
        <v>5400</v>
      </c>
      <c r="V320" s="121">
        <f t="shared" si="29"/>
        <v>8862</v>
      </c>
      <c r="W320" s="134">
        <v>1573</v>
      </c>
      <c r="X320" s="135">
        <v>42852</v>
      </c>
    </row>
    <row r="321" spans="1:24" x14ac:dyDescent="0.2">
      <c r="A321" s="117">
        <f>VLOOKUP(G321,'% การหักค่าขนส่ง'!A:I,9,0)</f>
        <v>0.28000000000000003</v>
      </c>
      <c r="B321" s="138">
        <f t="shared" si="24"/>
        <v>36055.600000000006</v>
      </c>
      <c r="C321" s="138">
        <f t="shared" si="25"/>
        <v>12469.1</v>
      </c>
      <c r="D321" s="138">
        <f t="shared" si="26"/>
        <v>0</v>
      </c>
      <c r="E321" s="138">
        <f t="shared" si="27"/>
        <v>2061</v>
      </c>
      <c r="F321" s="127" t="s">
        <v>102</v>
      </c>
      <c r="G321" s="128" t="s">
        <v>103</v>
      </c>
      <c r="H321" s="129">
        <v>42852</v>
      </c>
      <c r="I321" s="130">
        <v>149593.65</v>
      </c>
      <c r="J321" s="131">
        <v>128770</v>
      </c>
      <c r="K321" s="131">
        <v>18703.650000000001</v>
      </c>
      <c r="L321" s="131">
        <v>0</v>
      </c>
      <c r="M321" s="131">
        <v>17800</v>
      </c>
      <c r="N321" s="131">
        <v>20313.48</v>
      </c>
      <c r="O321" s="132">
        <v>750</v>
      </c>
      <c r="P321" s="132">
        <v>6120</v>
      </c>
      <c r="Q321" s="132">
        <v>0</v>
      </c>
      <c r="R321" s="132">
        <v>210</v>
      </c>
      <c r="S321" s="132">
        <v>0</v>
      </c>
      <c r="T321" s="133">
        <v>0</v>
      </c>
      <c r="U321" s="121">
        <f t="shared" si="28"/>
        <v>17800</v>
      </c>
      <c r="V321" s="121">
        <f t="shared" si="29"/>
        <v>20523.48</v>
      </c>
      <c r="W321" s="134">
        <v>1756</v>
      </c>
      <c r="X321" s="135">
        <v>42853</v>
      </c>
    </row>
    <row r="322" spans="1:24" x14ac:dyDescent="0.2">
      <c r="A322" s="117">
        <f>VLOOKUP(G322,'% การหักค่าขนส่ง'!A:I,9,0)</f>
        <v>0.28000000000000003</v>
      </c>
      <c r="B322" s="138">
        <f t="shared" si="24"/>
        <v>36519</v>
      </c>
      <c r="C322" s="138">
        <f t="shared" si="25"/>
        <v>10913.36</v>
      </c>
      <c r="D322" s="138">
        <f t="shared" si="26"/>
        <v>0</v>
      </c>
      <c r="E322" s="138">
        <f t="shared" si="27"/>
        <v>2257.5</v>
      </c>
      <c r="F322" s="127" t="s">
        <v>102</v>
      </c>
      <c r="G322" s="128" t="s">
        <v>103</v>
      </c>
      <c r="H322" s="129">
        <v>42853</v>
      </c>
      <c r="I322" s="130">
        <v>148265.04</v>
      </c>
      <c r="J322" s="131">
        <v>130425</v>
      </c>
      <c r="K322" s="131">
        <v>16370.04</v>
      </c>
      <c r="L322" s="131">
        <v>0</v>
      </c>
      <c r="M322" s="131">
        <v>17500</v>
      </c>
      <c r="N322" s="131">
        <v>26129.86</v>
      </c>
      <c r="O322" s="132">
        <v>230</v>
      </c>
      <c r="P322" s="132">
        <v>7295</v>
      </c>
      <c r="Q322" s="132">
        <v>0</v>
      </c>
      <c r="R322" s="132">
        <v>830</v>
      </c>
      <c r="S322" s="132">
        <v>0</v>
      </c>
      <c r="T322" s="133">
        <v>0</v>
      </c>
      <c r="U322" s="121">
        <f t="shared" si="28"/>
        <v>17500</v>
      </c>
      <c r="V322" s="121">
        <f t="shared" si="29"/>
        <v>26959.86</v>
      </c>
      <c r="W322" s="134">
        <v>1916</v>
      </c>
      <c r="X322" s="135">
        <v>42854</v>
      </c>
    </row>
    <row r="323" spans="1:24" x14ac:dyDescent="0.2">
      <c r="A323" s="117">
        <f>VLOOKUP(G323,'% การหักค่าขนส่ง'!A:I,9,0)</f>
        <v>0.28000000000000003</v>
      </c>
      <c r="B323" s="138">
        <f t="shared" ref="B323:B386" si="30">J323*A323</f>
        <v>29246.000000000004</v>
      </c>
      <c r="C323" s="138">
        <f t="shared" ref="C323:C386" si="31">K323*2/3</f>
        <v>10539.48</v>
      </c>
      <c r="D323" s="138">
        <f t="shared" ref="D323:D386" si="32">L323*3/10</f>
        <v>0</v>
      </c>
      <c r="E323" s="138">
        <f t="shared" ref="E323:E386" si="33">SUM(O323:Q323)*0.3</f>
        <v>2008.5</v>
      </c>
      <c r="F323" s="127" t="s">
        <v>102</v>
      </c>
      <c r="G323" s="128" t="s">
        <v>103</v>
      </c>
      <c r="H323" s="129">
        <v>42854</v>
      </c>
      <c r="I323" s="130">
        <v>122464.22</v>
      </c>
      <c r="J323" s="131">
        <v>104450</v>
      </c>
      <c r="K323" s="131">
        <v>15809.22</v>
      </c>
      <c r="L323" s="131">
        <v>0</v>
      </c>
      <c r="M323" s="131">
        <v>2700</v>
      </c>
      <c r="N323" s="131">
        <v>9661.67</v>
      </c>
      <c r="O323" s="132">
        <v>680</v>
      </c>
      <c r="P323" s="132">
        <v>6015</v>
      </c>
      <c r="Q323" s="132">
        <v>0</v>
      </c>
      <c r="R323" s="132">
        <v>720</v>
      </c>
      <c r="S323" s="132">
        <v>0</v>
      </c>
      <c r="T323" s="133">
        <v>0</v>
      </c>
      <c r="U323" s="121">
        <f t="shared" ref="U323:U386" si="34">M323+S323+T323</f>
        <v>2700</v>
      </c>
      <c r="V323" s="121">
        <f t="shared" ref="V323:V386" si="35">N323+R323</f>
        <v>10381.67</v>
      </c>
      <c r="W323" s="134">
        <v>1366</v>
      </c>
      <c r="X323" s="135">
        <v>42857</v>
      </c>
    </row>
    <row r="324" spans="1:24" x14ac:dyDescent="0.2">
      <c r="A324" s="117">
        <f>VLOOKUP(G324,'% การหักค่าขนส่ง'!A:I,9,0)</f>
        <v>0.28000000000000003</v>
      </c>
      <c r="B324" s="138">
        <f t="shared" si="30"/>
        <v>17488.800000000003</v>
      </c>
      <c r="C324" s="138">
        <f t="shared" si="31"/>
        <v>8199.3799999999992</v>
      </c>
      <c r="D324" s="138">
        <f t="shared" si="32"/>
        <v>0</v>
      </c>
      <c r="E324" s="138">
        <f t="shared" si="33"/>
        <v>709.5</v>
      </c>
      <c r="F324" s="127" t="s">
        <v>98</v>
      </c>
      <c r="G324" s="128" t="s">
        <v>99</v>
      </c>
      <c r="H324" s="129">
        <v>42826</v>
      </c>
      <c r="I324" s="130">
        <v>76314.070000000007</v>
      </c>
      <c r="J324" s="131">
        <v>62460</v>
      </c>
      <c r="K324" s="131">
        <v>12299.07</v>
      </c>
      <c r="L324" s="131">
        <v>0</v>
      </c>
      <c r="M324" s="131">
        <v>2100</v>
      </c>
      <c r="N324" s="131">
        <v>15160.77</v>
      </c>
      <c r="O324" s="132">
        <v>660</v>
      </c>
      <c r="P324" s="132">
        <v>1705</v>
      </c>
      <c r="Q324" s="132">
        <v>0</v>
      </c>
      <c r="R324" s="132">
        <v>50</v>
      </c>
      <c r="S324" s="132">
        <v>0</v>
      </c>
      <c r="T324" s="133">
        <v>0</v>
      </c>
      <c r="U324" s="121">
        <f t="shared" si="34"/>
        <v>2100</v>
      </c>
      <c r="V324" s="121">
        <f t="shared" si="35"/>
        <v>15210.77</v>
      </c>
      <c r="W324" s="134">
        <v>763</v>
      </c>
      <c r="X324" s="135">
        <v>42826</v>
      </c>
    </row>
    <row r="325" spans="1:24" x14ac:dyDescent="0.2">
      <c r="A325" s="117">
        <f>VLOOKUP(G325,'% การหักค่าขนส่ง'!A:I,9,0)</f>
        <v>0.28000000000000003</v>
      </c>
      <c r="B325" s="138">
        <f t="shared" si="30"/>
        <v>31437.000000000004</v>
      </c>
      <c r="C325" s="138">
        <f t="shared" si="31"/>
        <v>14844.56</v>
      </c>
      <c r="D325" s="138">
        <f t="shared" si="32"/>
        <v>0</v>
      </c>
      <c r="E325" s="138">
        <f t="shared" si="33"/>
        <v>1819.5</v>
      </c>
      <c r="F325" s="127" t="s">
        <v>98</v>
      </c>
      <c r="G325" s="128" t="s">
        <v>99</v>
      </c>
      <c r="H325" s="129">
        <v>42828</v>
      </c>
      <c r="I325" s="130">
        <v>135746.84</v>
      </c>
      <c r="J325" s="131">
        <v>112275</v>
      </c>
      <c r="K325" s="131">
        <v>22266.84</v>
      </c>
      <c r="L325" s="131">
        <v>0</v>
      </c>
      <c r="M325" s="131">
        <v>5600</v>
      </c>
      <c r="N325" s="131">
        <v>42278.53</v>
      </c>
      <c r="O325" s="132">
        <v>1100</v>
      </c>
      <c r="P325" s="132">
        <v>4965</v>
      </c>
      <c r="Q325" s="132">
        <v>0</v>
      </c>
      <c r="R325" s="132">
        <v>890</v>
      </c>
      <c r="S325" s="132">
        <v>0</v>
      </c>
      <c r="T325" s="133">
        <v>0</v>
      </c>
      <c r="U325" s="121">
        <f t="shared" si="34"/>
        <v>5600</v>
      </c>
      <c r="V325" s="121">
        <f t="shared" si="35"/>
        <v>43168.53</v>
      </c>
      <c r="W325" s="134">
        <v>1337</v>
      </c>
      <c r="X325" s="135">
        <v>42829</v>
      </c>
    </row>
    <row r="326" spans="1:24" x14ac:dyDescent="0.2">
      <c r="A326" s="117">
        <f>VLOOKUP(G326,'% การหักค่าขนส่ง'!A:I,9,0)</f>
        <v>0.28000000000000003</v>
      </c>
      <c r="B326" s="138">
        <f t="shared" si="30"/>
        <v>22905.4</v>
      </c>
      <c r="C326" s="138">
        <f t="shared" si="31"/>
        <v>7813.5</v>
      </c>
      <c r="D326" s="138">
        <f t="shared" si="32"/>
        <v>0</v>
      </c>
      <c r="E326" s="138">
        <f t="shared" si="33"/>
        <v>1380</v>
      </c>
      <c r="F326" s="127" t="s">
        <v>98</v>
      </c>
      <c r="G326" s="128" t="s">
        <v>99</v>
      </c>
      <c r="H326" s="129">
        <v>42829</v>
      </c>
      <c r="I326" s="130">
        <v>94325.25</v>
      </c>
      <c r="J326" s="131">
        <v>81805</v>
      </c>
      <c r="K326" s="131">
        <v>11720.25</v>
      </c>
      <c r="L326" s="131">
        <v>0</v>
      </c>
      <c r="M326" s="131">
        <v>2600</v>
      </c>
      <c r="N326" s="131">
        <v>3398.4</v>
      </c>
      <c r="O326" s="132">
        <v>1270</v>
      </c>
      <c r="P326" s="132">
        <v>3330</v>
      </c>
      <c r="Q326" s="132">
        <v>0</v>
      </c>
      <c r="R326" s="132">
        <v>150</v>
      </c>
      <c r="S326" s="132">
        <v>0</v>
      </c>
      <c r="T326" s="133">
        <v>0</v>
      </c>
      <c r="U326" s="121">
        <f t="shared" si="34"/>
        <v>2600</v>
      </c>
      <c r="V326" s="121">
        <f t="shared" si="35"/>
        <v>3548.4</v>
      </c>
      <c r="W326" s="134">
        <v>1040</v>
      </c>
      <c r="X326" s="135">
        <v>42830</v>
      </c>
    </row>
    <row r="327" spans="1:24" x14ac:dyDescent="0.2">
      <c r="A327" s="117">
        <f>VLOOKUP(G327,'% การหักค่าขนส่ง'!A:I,9,0)</f>
        <v>0.28000000000000003</v>
      </c>
      <c r="B327" s="138">
        <f t="shared" si="30"/>
        <v>20256.600000000002</v>
      </c>
      <c r="C327" s="138">
        <f t="shared" si="31"/>
        <v>6827.8600000000006</v>
      </c>
      <c r="D327" s="138">
        <f t="shared" si="32"/>
        <v>21</v>
      </c>
      <c r="E327" s="138">
        <f t="shared" si="33"/>
        <v>1557</v>
      </c>
      <c r="F327" s="127" t="s">
        <v>98</v>
      </c>
      <c r="G327" s="128" t="s">
        <v>99</v>
      </c>
      <c r="H327" s="129">
        <v>42830</v>
      </c>
      <c r="I327" s="130">
        <v>83711.789999999994</v>
      </c>
      <c r="J327" s="131">
        <v>72345</v>
      </c>
      <c r="K327" s="131">
        <v>10241.790000000001</v>
      </c>
      <c r="L327" s="131">
        <v>70</v>
      </c>
      <c r="M327" s="131">
        <v>1400</v>
      </c>
      <c r="N327" s="131">
        <v>4271.2</v>
      </c>
      <c r="O327" s="132">
        <v>1630</v>
      </c>
      <c r="P327" s="132">
        <v>3560</v>
      </c>
      <c r="Q327" s="132">
        <v>0</v>
      </c>
      <c r="R327" s="132">
        <v>110</v>
      </c>
      <c r="S327" s="132">
        <v>0</v>
      </c>
      <c r="T327" s="133">
        <v>0</v>
      </c>
      <c r="U327" s="121">
        <f t="shared" si="34"/>
        <v>1400</v>
      </c>
      <c r="V327" s="121">
        <f t="shared" si="35"/>
        <v>4381.2</v>
      </c>
      <c r="W327" s="134">
        <v>885</v>
      </c>
      <c r="X327" s="135">
        <v>42832</v>
      </c>
    </row>
    <row r="328" spans="1:24" x14ac:dyDescent="0.2">
      <c r="A328" s="117">
        <f>VLOOKUP(G328,'% การหักค่าขนส่ง'!A:I,9,0)</f>
        <v>0.28000000000000003</v>
      </c>
      <c r="B328" s="138">
        <f t="shared" si="30"/>
        <v>33595.800000000003</v>
      </c>
      <c r="C328" s="138">
        <f t="shared" si="31"/>
        <v>10432.1</v>
      </c>
      <c r="D328" s="138">
        <f t="shared" si="32"/>
        <v>0</v>
      </c>
      <c r="E328" s="138">
        <f t="shared" si="33"/>
        <v>2637</v>
      </c>
      <c r="F328" s="127" t="s">
        <v>98</v>
      </c>
      <c r="G328" s="128" t="s">
        <v>99</v>
      </c>
      <c r="H328" s="129">
        <v>42832</v>
      </c>
      <c r="I328" s="130">
        <v>136913.15</v>
      </c>
      <c r="J328" s="131">
        <v>119985</v>
      </c>
      <c r="K328" s="131">
        <v>15648.15</v>
      </c>
      <c r="L328" s="131">
        <v>0</v>
      </c>
      <c r="M328" s="131">
        <v>4400</v>
      </c>
      <c r="N328" s="131">
        <v>14163.2</v>
      </c>
      <c r="O328" s="132">
        <v>2180</v>
      </c>
      <c r="P328" s="132">
        <v>6610</v>
      </c>
      <c r="Q328" s="132">
        <v>0</v>
      </c>
      <c r="R328" s="132">
        <v>685</v>
      </c>
      <c r="S328" s="132">
        <v>500</v>
      </c>
      <c r="T328" s="133">
        <v>0</v>
      </c>
      <c r="U328" s="121">
        <f t="shared" si="34"/>
        <v>4900</v>
      </c>
      <c r="V328" s="121">
        <f t="shared" si="35"/>
        <v>14848.2</v>
      </c>
      <c r="W328" s="134">
        <v>1375</v>
      </c>
      <c r="X328" s="135">
        <v>42833</v>
      </c>
    </row>
    <row r="329" spans="1:24" x14ac:dyDescent="0.2">
      <c r="A329" s="117">
        <f>VLOOKUP(G329,'% การหักค่าขนส่ง'!A:I,9,0)</f>
        <v>0.28000000000000003</v>
      </c>
      <c r="B329" s="138">
        <f t="shared" si="30"/>
        <v>18565.400000000001</v>
      </c>
      <c r="C329" s="138">
        <f t="shared" si="31"/>
        <v>4112</v>
      </c>
      <c r="D329" s="138">
        <f t="shared" si="32"/>
        <v>0</v>
      </c>
      <c r="E329" s="138">
        <f t="shared" si="33"/>
        <v>696</v>
      </c>
      <c r="F329" s="127" t="s">
        <v>98</v>
      </c>
      <c r="G329" s="128" t="s">
        <v>99</v>
      </c>
      <c r="H329" s="129">
        <v>42833</v>
      </c>
      <c r="I329" s="130">
        <v>73063</v>
      </c>
      <c r="J329" s="131">
        <v>66305</v>
      </c>
      <c r="K329" s="131">
        <v>6168</v>
      </c>
      <c r="L329" s="131">
        <v>0</v>
      </c>
      <c r="M329" s="131">
        <v>1800</v>
      </c>
      <c r="N329" s="131">
        <v>2809.9</v>
      </c>
      <c r="O329" s="132">
        <v>410</v>
      </c>
      <c r="P329" s="132">
        <v>1910</v>
      </c>
      <c r="Q329" s="132">
        <v>0</v>
      </c>
      <c r="R329" s="132">
        <v>0</v>
      </c>
      <c r="S329" s="132">
        <v>0</v>
      </c>
      <c r="T329" s="133">
        <v>0</v>
      </c>
      <c r="U329" s="121">
        <f t="shared" si="34"/>
        <v>1800</v>
      </c>
      <c r="V329" s="121">
        <f t="shared" si="35"/>
        <v>2809.9</v>
      </c>
      <c r="W329" s="134">
        <v>775</v>
      </c>
      <c r="X329" s="135">
        <v>42835</v>
      </c>
    </row>
    <row r="330" spans="1:24" x14ac:dyDescent="0.2">
      <c r="A330" s="117">
        <f>VLOOKUP(G330,'% การหักค่าขนส่ง'!A:I,9,0)</f>
        <v>0.28000000000000003</v>
      </c>
      <c r="B330" s="138">
        <f t="shared" si="30"/>
        <v>21989.800000000003</v>
      </c>
      <c r="C330" s="138">
        <f t="shared" si="31"/>
        <v>5969</v>
      </c>
      <c r="D330" s="138">
        <f t="shared" si="32"/>
        <v>0</v>
      </c>
      <c r="E330" s="138">
        <f t="shared" si="33"/>
        <v>1906.5</v>
      </c>
      <c r="F330" s="127" t="s">
        <v>98</v>
      </c>
      <c r="G330" s="128" t="s">
        <v>99</v>
      </c>
      <c r="H330" s="129">
        <v>42835</v>
      </c>
      <c r="I330" s="130">
        <v>88438.5</v>
      </c>
      <c r="J330" s="131">
        <v>78535</v>
      </c>
      <c r="K330" s="131">
        <v>8953.5</v>
      </c>
      <c r="L330" s="131">
        <v>0</v>
      </c>
      <c r="M330" s="131">
        <v>100</v>
      </c>
      <c r="N330" s="131">
        <v>9721.1</v>
      </c>
      <c r="O330" s="132">
        <v>1510</v>
      </c>
      <c r="P330" s="132">
        <v>4845</v>
      </c>
      <c r="Q330" s="132">
        <v>0</v>
      </c>
      <c r="R330" s="132">
        <v>0</v>
      </c>
      <c r="S330" s="132">
        <v>0</v>
      </c>
      <c r="T330" s="133">
        <v>0</v>
      </c>
      <c r="U330" s="121">
        <f t="shared" si="34"/>
        <v>100</v>
      </c>
      <c r="V330" s="121">
        <f t="shared" si="35"/>
        <v>9721.1</v>
      </c>
      <c r="W330" s="134">
        <v>936</v>
      </c>
      <c r="X330" s="135">
        <v>42836</v>
      </c>
    </row>
    <row r="331" spans="1:24" x14ac:dyDescent="0.2">
      <c r="A331" s="117">
        <f>VLOOKUP(G331,'% การหักค่าขนส่ง'!A:I,9,0)</f>
        <v>0.28000000000000003</v>
      </c>
      <c r="B331" s="138">
        <f t="shared" si="30"/>
        <v>8836.8000000000011</v>
      </c>
      <c r="C331" s="138">
        <f t="shared" si="31"/>
        <v>3489.86</v>
      </c>
      <c r="D331" s="138">
        <f t="shared" si="32"/>
        <v>0</v>
      </c>
      <c r="E331" s="138">
        <f t="shared" si="33"/>
        <v>909</v>
      </c>
      <c r="F331" s="127" t="s">
        <v>98</v>
      </c>
      <c r="G331" s="128" t="s">
        <v>99</v>
      </c>
      <c r="H331" s="129">
        <v>42836</v>
      </c>
      <c r="I331" s="130">
        <v>37579.79</v>
      </c>
      <c r="J331" s="131">
        <v>31560</v>
      </c>
      <c r="K331" s="131">
        <v>5234.79</v>
      </c>
      <c r="L331" s="131">
        <v>0</v>
      </c>
      <c r="M331" s="131">
        <v>2000</v>
      </c>
      <c r="N331" s="131">
        <v>1252.9000000000001</v>
      </c>
      <c r="O331" s="132">
        <v>1630</v>
      </c>
      <c r="P331" s="132">
        <v>1400</v>
      </c>
      <c r="Q331" s="132">
        <v>0</v>
      </c>
      <c r="R331" s="132">
        <v>0</v>
      </c>
      <c r="S331" s="132">
        <v>0</v>
      </c>
      <c r="T331" s="133">
        <v>0</v>
      </c>
      <c r="U331" s="121">
        <f t="shared" si="34"/>
        <v>2000</v>
      </c>
      <c r="V331" s="121">
        <f t="shared" si="35"/>
        <v>1252.9000000000001</v>
      </c>
      <c r="W331" s="134">
        <v>322</v>
      </c>
      <c r="X331" s="135">
        <v>42837</v>
      </c>
    </row>
    <row r="332" spans="1:24" x14ac:dyDescent="0.2">
      <c r="A332" s="117">
        <f>VLOOKUP(G332,'% การหักค่าขนส่ง'!A:I,9,0)</f>
        <v>0.28000000000000003</v>
      </c>
      <c r="B332" s="138">
        <f t="shared" si="30"/>
        <v>1309.0000000000002</v>
      </c>
      <c r="C332" s="138">
        <f t="shared" si="31"/>
        <v>1560.3999999999999</v>
      </c>
      <c r="D332" s="138">
        <f t="shared" si="32"/>
        <v>0</v>
      </c>
      <c r="E332" s="138">
        <f t="shared" si="33"/>
        <v>379.5</v>
      </c>
      <c r="F332" s="127" t="s">
        <v>98</v>
      </c>
      <c r="G332" s="128" t="s">
        <v>99</v>
      </c>
      <c r="H332" s="129">
        <v>42837</v>
      </c>
      <c r="I332" s="130">
        <v>7050.6</v>
      </c>
      <c r="J332" s="131">
        <v>4675</v>
      </c>
      <c r="K332" s="131">
        <v>2340.6</v>
      </c>
      <c r="L332" s="131">
        <v>0</v>
      </c>
      <c r="M332" s="131">
        <v>0</v>
      </c>
      <c r="N332" s="131">
        <v>0</v>
      </c>
      <c r="O332" s="132">
        <v>0</v>
      </c>
      <c r="P332" s="132">
        <v>1265</v>
      </c>
      <c r="Q332" s="132">
        <v>0</v>
      </c>
      <c r="R332" s="132">
        <v>250</v>
      </c>
      <c r="S332" s="132">
        <v>100</v>
      </c>
      <c r="T332" s="133">
        <v>0</v>
      </c>
      <c r="U332" s="121">
        <f t="shared" si="34"/>
        <v>100</v>
      </c>
      <c r="V332" s="121">
        <f t="shared" si="35"/>
        <v>250</v>
      </c>
      <c r="W332" s="134">
        <v>62</v>
      </c>
      <c r="X332" s="135">
        <v>42838</v>
      </c>
    </row>
    <row r="333" spans="1:24" x14ac:dyDescent="0.2">
      <c r="A333" s="117">
        <f>VLOOKUP(G333,'% การหักค่าขนส่ง'!A:I,9,0)</f>
        <v>0.28000000000000003</v>
      </c>
      <c r="B333" s="138">
        <f t="shared" si="30"/>
        <v>21446.600000000002</v>
      </c>
      <c r="C333" s="138">
        <f t="shared" si="31"/>
        <v>11488.699999999999</v>
      </c>
      <c r="D333" s="138">
        <f t="shared" si="32"/>
        <v>0</v>
      </c>
      <c r="E333" s="138">
        <f t="shared" si="33"/>
        <v>1158</v>
      </c>
      <c r="F333" s="127" t="s">
        <v>98</v>
      </c>
      <c r="G333" s="128" t="s">
        <v>99</v>
      </c>
      <c r="H333" s="129">
        <v>42842</v>
      </c>
      <c r="I333" s="130">
        <v>94878.05</v>
      </c>
      <c r="J333" s="131">
        <v>76595</v>
      </c>
      <c r="K333" s="131">
        <v>17233.05</v>
      </c>
      <c r="L333" s="131">
        <v>0</v>
      </c>
      <c r="M333" s="131">
        <v>3300</v>
      </c>
      <c r="N333" s="131">
        <v>7254.2</v>
      </c>
      <c r="O333" s="132">
        <v>770</v>
      </c>
      <c r="P333" s="132">
        <v>3090</v>
      </c>
      <c r="Q333" s="132">
        <v>0</v>
      </c>
      <c r="R333" s="132">
        <v>0</v>
      </c>
      <c r="S333" s="132">
        <v>0</v>
      </c>
      <c r="T333" s="133">
        <v>0</v>
      </c>
      <c r="U333" s="121">
        <f t="shared" si="34"/>
        <v>3300</v>
      </c>
      <c r="V333" s="121">
        <f t="shared" si="35"/>
        <v>7254.2</v>
      </c>
      <c r="W333" s="134">
        <v>923</v>
      </c>
      <c r="X333" s="135">
        <v>42843</v>
      </c>
    </row>
    <row r="334" spans="1:24" x14ac:dyDescent="0.2">
      <c r="A334" s="117">
        <f>VLOOKUP(G334,'% การหักค่าขนส่ง'!A:I,9,0)</f>
        <v>0.28000000000000003</v>
      </c>
      <c r="B334" s="138">
        <f t="shared" si="30"/>
        <v>17574.2</v>
      </c>
      <c r="C334" s="138">
        <f t="shared" si="31"/>
        <v>7308.66</v>
      </c>
      <c r="D334" s="138">
        <f t="shared" si="32"/>
        <v>3</v>
      </c>
      <c r="E334" s="138">
        <f t="shared" si="33"/>
        <v>912</v>
      </c>
      <c r="F334" s="127" t="s">
        <v>98</v>
      </c>
      <c r="G334" s="128" t="s">
        <v>99</v>
      </c>
      <c r="H334" s="129">
        <v>42843</v>
      </c>
      <c r="I334" s="130">
        <v>74547.990000000005</v>
      </c>
      <c r="J334" s="131">
        <v>62765</v>
      </c>
      <c r="K334" s="131">
        <v>10962.99</v>
      </c>
      <c r="L334" s="131">
        <v>10</v>
      </c>
      <c r="M334" s="131">
        <v>4500</v>
      </c>
      <c r="N334" s="131">
        <v>5247.57</v>
      </c>
      <c r="O334" s="132">
        <v>520</v>
      </c>
      <c r="P334" s="132">
        <v>2520</v>
      </c>
      <c r="Q334" s="132">
        <v>0</v>
      </c>
      <c r="R334" s="132">
        <v>0</v>
      </c>
      <c r="S334" s="132">
        <v>0</v>
      </c>
      <c r="T334" s="133">
        <v>0</v>
      </c>
      <c r="U334" s="121">
        <f t="shared" si="34"/>
        <v>4500</v>
      </c>
      <c r="V334" s="121">
        <f t="shared" si="35"/>
        <v>5247.57</v>
      </c>
      <c r="W334" s="134">
        <v>713</v>
      </c>
      <c r="X334" s="135">
        <v>42844</v>
      </c>
    </row>
    <row r="335" spans="1:24" x14ac:dyDescent="0.2">
      <c r="A335" s="117">
        <f>VLOOKUP(G335,'% การหักค่าขนส่ง'!A:I,9,0)</f>
        <v>0.28000000000000003</v>
      </c>
      <c r="B335" s="138">
        <f t="shared" si="30"/>
        <v>15383.2</v>
      </c>
      <c r="C335" s="138">
        <f t="shared" si="31"/>
        <v>4491.92</v>
      </c>
      <c r="D335" s="138">
        <f t="shared" si="32"/>
        <v>0</v>
      </c>
      <c r="E335" s="138">
        <f t="shared" si="33"/>
        <v>1111.5</v>
      </c>
      <c r="F335" s="127" t="s">
        <v>98</v>
      </c>
      <c r="G335" s="128" t="s">
        <v>99</v>
      </c>
      <c r="H335" s="129">
        <v>42844</v>
      </c>
      <c r="I335" s="130">
        <v>62587.88</v>
      </c>
      <c r="J335" s="131">
        <v>54940</v>
      </c>
      <c r="K335" s="131">
        <v>6737.88</v>
      </c>
      <c r="L335" s="131">
        <v>0</v>
      </c>
      <c r="M335" s="131">
        <v>3600</v>
      </c>
      <c r="N335" s="131">
        <v>7742.8</v>
      </c>
      <c r="O335" s="132">
        <v>830</v>
      </c>
      <c r="P335" s="132">
        <v>2875</v>
      </c>
      <c r="Q335" s="132">
        <v>0</v>
      </c>
      <c r="R335" s="132">
        <v>150</v>
      </c>
      <c r="S335" s="132">
        <v>0</v>
      </c>
      <c r="T335" s="133">
        <v>0</v>
      </c>
      <c r="U335" s="121">
        <f t="shared" si="34"/>
        <v>3600</v>
      </c>
      <c r="V335" s="121">
        <f t="shared" si="35"/>
        <v>7892.8</v>
      </c>
      <c r="W335" s="134">
        <v>616</v>
      </c>
      <c r="X335" s="135">
        <v>42845</v>
      </c>
    </row>
    <row r="336" spans="1:24" x14ac:dyDescent="0.2">
      <c r="A336" s="117">
        <f>VLOOKUP(G336,'% การหักค่าขนส่ง'!A:I,9,0)</f>
        <v>0.28000000000000003</v>
      </c>
      <c r="B336" s="138">
        <f t="shared" si="30"/>
        <v>20092.800000000003</v>
      </c>
      <c r="C336" s="138">
        <f t="shared" si="31"/>
        <v>4913.38</v>
      </c>
      <c r="D336" s="138">
        <f t="shared" si="32"/>
        <v>0</v>
      </c>
      <c r="E336" s="138">
        <f t="shared" si="33"/>
        <v>1137</v>
      </c>
      <c r="F336" s="127" t="s">
        <v>98</v>
      </c>
      <c r="G336" s="128" t="s">
        <v>99</v>
      </c>
      <c r="H336" s="129">
        <v>42845</v>
      </c>
      <c r="I336" s="130">
        <v>80355.070000000007</v>
      </c>
      <c r="J336" s="131">
        <v>71760</v>
      </c>
      <c r="K336" s="131">
        <v>7370.07</v>
      </c>
      <c r="L336" s="131">
        <v>0</v>
      </c>
      <c r="M336" s="131">
        <v>300</v>
      </c>
      <c r="N336" s="131">
        <v>10422.1</v>
      </c>
      <c r="O336" s="132">
        <v>870</v>
      </c>
      <c r="P336" s="132">
        <v>2920</v>
      </c>
      <c r="Q336" s="132">
        <v>0</v>
      </c>
      <c r="R336" s="132">
        <v>330</v>
      </c>
      <c r="S336" s="132">
        <v>0</v>
      </c>
      <c r="T336" s="133">
        <v>0</v>
      </c>
      <c r="U336" s="121">
        <f t="shared" si="34"/>
        <v>300</v>
      </c>
      <c r="V336" s="121">
        <f t="shared" si="35"/>
        <v>10752.1</v>
      </c>
      <c r="W336" s="134">
        <v>752</v>
      </c>
      <c r="X336" s="135">
        <v>42846</v>
      </c>
    </row>
    <row r="337" spans="1:24" x14ac:dyDescent="0.2">
      <c r="A337" s="117">
        <f>VLOOKUP(G337,'% การหักค่าขนส่ง'!A:I,9,0)</f>
        <v>0.28000000000000003</v>
      </c>
      <c r="B337" s="138">
        <f t="shared" si="30"/>
        <v>17263.400000000001</v>
      </c>
      <c r="C337" s="138">
        <f t="shared" si="31"/>
        <v>5527.82</v>
      </c>
      <c r="D337" s="138">
        <f t="shared" si="32"/>
        <v>0</v>
      </c>
      <c r="E337" s="138">
        <f t="shared" si="33"/>
        <v>1072.5</v>
      </c>
      <c r="F337" s="127" t="s">
        <v>98</v>
      </c>
      <c r="G337" s="128" t="s">
        <v>99</v>
      </c>
      <c r="H337" s="129">
        <v>42846</v>
      </c>
      <c r="I337" s="130">
        <v>70626.73</v>
      </c>
      <c r="J337" s="131">
        <v>61655</v>
      </c>
      <c r="K337" s="131">
        <v>8291.73</v>
      </c>
      <c r="L337" s="131">
        <v>0</v>
      </c>
      <c r="M337" s="131">
        <v>1800</v>
      </c>
      <c r="N337" s="131">
        <v>4540.01</v>
      </c>
      <c r="O337" s="132">
        <v>1260</v>
      </c>
      <c r="P337" s="132">
        <v>2315</v>
      </c>
      <c r="Q337" s="132">
        <v>0</v>
      </c>
      <c r="R337" s="132">
        <v>155</v>
      </c>
      <c r="S337" s="132">
        <v>0</v>
      </c>
      <c r="T337" s="133">
        <v>0</v>
      </c>
      <c r="U337" s="121">
        <f t="shared" si="34"/>
        <v>1800</v>
      </c>
      <c r="V337" s="121">
        <f t="shared" si="35"/>
        <v>4695.01</v>
      </c>
      <c r="W337" s="134">
        <v>665</v>
      </c>
      <c r="X337" s="135">
        <v>42847</v>
      </c>
    </row>
    <row r="338" spans="1:24" x14ac:dyDescent="0.2">
      <c r="A338" s="117">
        <f>VLOOKUP(G338,'% การหักค่าขนส่ง'!A:I,9,0)</f>
        <v>0.28000000000000003</v>
      </c>
      <c r="B338" s="138">
        <f t="shared" si="30"/>
        <v>15605.800000000001</v>
      </c>
      <c r="C338" s="138">
        <f t="shared" si="31"/>
        <v>5547.16</v>
      </c>
      <c r="D338" s="138">
        <f t="shared" si="32"/>
        <v>0</v>
      </c>
      <c r="E338" s="138">
        <f t="shared" si="33"/>
        <v>636</v>
      </c>
      <c r="F338" s="127" t="s">
        <v>98</v>
      </c>
      <c r="G338" s="128" t="s">
        <v>99</v>
      </c>
      <c r="H338" s="129">
        <v>42847</v>
      </c>
      <c r="I338" s="130">
        <v>64625.74</v>
      </c>
      <c r="J338" s="131">
        <v>55735</v>
      </c>
      <c r="K338" s="131">
        <v>8320.74</v>
      </c>
      <c r="L338" s="131">
        <v>0</v>
      </c>
      <c r="M338" s="131">
        <v>2000</v>
      </c>
      <c r="N338" s="131">
        <v>2315</v>
      </c>
      <c r="O338" s="132">
        <v>480</v>
      </c>
      <c r="P338" s="132">
        <v>1640</v>
      </c>
      <c r="Q338" s="132">
        <v>0</v>
      </c>
      <c r="R338" s="132">
        <v>240</v>
      </c>
      <c r="S338" s="132">
        <v>0</v>
      </c>
      <c r="T338" s="133">
        <v>0</v>
      </c>
      <c r="U338" s="121">
        <f t="shared" si="34"/>
        <v>2000</v>
      </c>
      <c r="V338" s="121">
        <f t="shared" si="35"/>
        <v>2555</v>
      </c>
      <c r="W338" s="134">
        <v>557</v>
      </c>
      <c r="X338" s="135">
        <v>42849</v>
      </c>
    </row>
    <row r="339" spans="1:24" x14ac:dyDescent="0.2">
      <c r="A339" s="117">
        <f>VLOOKUP(G339,'% การหักค่าขนส่ง'!A:I,9,0)</f>
        <v>0.28000000000000003</v>
      </c>
      <c r="B339" s="138">
        <f t="shared" si="30"/>
        <v>24729.600000000002</v>
      </c>
      <c r="C339" s="138">
        <f t="shared" si="31"/>
        <v>8465.42</v>
      </c>
      <c r="D339" s="138">
        <f t="shared" si="32"/>
        <v>3</v>
      </c>
      <c r="E339" s="138">
        <f t="shared" si="33"/>
        <v>1584</v>
      </c>
      <c r="F339" s="127" t="s">
        <v>98</v>
      </c>
      <c r="G339" s="128" t="s">
        <v>99</v>
      </c>
      <c r="H339" s="129">
        <v>42849</v>
      </c>
      <c r="I339" s="130">
        <v>102448.13</v>
      </c>
      <c r="J339" s="131">
        <v>88320</v>
      </c>
      <c r="K339" s="131">
        <v>12698.13</v>
      </c>
      <c r="L339" s="131">
        <v>10</v>
      </c>
      <c r="M339" s="131">
        <v>2500</v>
      </c>
      <c r="N339" s="131">
        <v>7617.96</v>
      </c>
      <c r="O339" s="132">
        <v>1140</v>
      </c>
      <c r="P339" s="132">
        <v>4140</v>
      </c>
      <c r="Q339" s="132">
        <v>0</v>
      </c>
      <c r="R339" s="132">
        <v>0</v>
      </c>
      <c r="S339" s="132">
        <v>0</v>
      </c>
      <c r="T339" s="133">
        <v>0</v>
      </c>
      <c r="U339" s="121">
        <f t="shared" si="34"/>
        <v>2500</v>
      </c>
      <c r="V339" s="121">
        <f t="shared" si="35"/>
        <v>7617.96</v>
      </c>
      <c r="W339" s="134">
        <v>978</v>
      </c>
      <c r="X339" s="135">
        <v>42850</v>
      </c>
    </row>
    <row r="340" spans="1:24" x14ac:dyDescent="0.2">
      <c r="A340" s="117">
        <f>VLOOKUP(G340,'% การหักค่าขนส่ง'!A:I,9,0)</f>
        <v>0.28000000000000003</v>
      </c>
      <c r="B340" s="138">
        <f t="shared" si="30"/>
        <v>19737.2</v>
      </c>
      <c r="C340" s="138">
        <f t="shared" si="31"/>
        <v>5820.62</v>
      </c>
      <c r="D340" s="138">
        <f t="shared" si="32"/>
        <v>0</v>
      </c>
      <c r="E340" s="138">
        <f t="shared" si="33"/>
        <v>876</v>
      </c>
      <c r="F340" s="127" t="s">
        <v>98</v>
      </c>
      <c r="G340" s="128" t="s">
        <v>99</v>
      </c>
      <c r="H340" s="129">
        <v>42850</v>
      </c>
      <c r="I340" s="130">
        <v>80875.929999999993</v>
      </c>
      <c r="J340" s="131">
        <v>70490</v>
      </c>
      <c r="K340" s="131">
        <v>8730.93</v>
      </c>
      <c r="L340" s="131">
        <v>0</v>
      </c>
      <c r="M340" s="131">
        <v>2700</v>
      </c>
      <c r="N340" s="131">
        <v>4878.8</v>
      </c>
      <c r="O340" s="132">
        <v>950</v>
      </c>
      <c r="P340" s="132">
        <v>1970</v>
      </c>
      <c r="Q340" s="132">
        <v>0</v>
      </c>
      <c r="R340" s="132">
        <v>0</v>
      </c>
      <c r="S340" s="132">
        <v>0</v>
      </c>
      <c r="T340" s="133">
        <v>0</v>
      </c>
      <c r="U340" s="121">
        <f t="shared" si="34"/>
        <v>2700</v>
      </c>
      <c r="V340" s="121">
        <f t="shared" si="35"/>
        <v>4878.8</v>
      </c>
      <c r="W340" s="134">
        <v>736</v>
      </c>
      <c r="X340" s="135">
        <v>42851</v>
      </c>
    </row>
    <row r="341" spans="1:24" x14ac:dyDescent="0.2">
      <c r="A341" s="117">
        <f>VLOOKUP(G341,'% การหักค่าขนส่ง'!A:I,9,0)</f>
        <v>0.28000000000000003</v>
      </c>
      <c r="B341" s="138">
        <f t="shared" si="30"/>
        <v>21578.2</v>
      </c>
      <c r="C341" s="138">
        <f t="shared" si="31"/>
        <v>6347.5800000000008</v>
      </c>
      <c r="D341" s="138">
        <f t="shared" si="32"/>
        <v>0</v>
      </c>
      <c r="E341" s="138">
        <f t="shared" si="33"/>
        <v>1479</v>
      </c>
      <c r="F341" s="127" t="s">
        <v>98</v>
      </c>
      <c r="G341" s="128" t="s">
        <v>99</v>
      </c>
      <c r="H341" s="129">
        <v>42851</v>
      </c>
      <c r="I341" s="130">
        <v>87841.37</v>
      </c>
      <c r="J341" s="131">
        <v>77065</v>
      </c>
      <c r="K341" s="131">
        <v>9521.3700000000008</v>
      </c>
      <c r="L341" s="131">
        <v>0</v>
      </c>
      <c r="M341" s="131">
        <v>2000</v>
      </c>
      <c r="N341" s="131">
        <v>3992.2</v>
      </c>
      <c r="O341" s="132">
        <v>850</v>
      </c>
      <c r="P341" s="132">
        <v>4080</v>
      </c>
      <c r="Q341" s="132">
        <v>0</v>
      </c>
      <c r="R341" s="132">
        <v>0</v>
      </c>
      <c r="S341" s="132">
        <v>0</v>
      </c>
      <c r="T341" s="133">
        <v>0</v>
      </c>
      <c r="U341" s="121">
        <f t="shared" si="34"/>
        <v>2000</v>
      </c>
      <c r="V341" s="121">
        <f t="shared" si="35"/>
        <v>3992.2</v>
      </c>
      <c r="W341" s="134">
        <v>784</v>
      </c>
      <c r="X341" s="135">
        <v>42852</v>
      </c>
    </row>
    <row r="342" spans="1:24" x14ac:dyDescent="0.2">
      <c r="A342" s="117">
        <f>VLOOKUP(G342,'% การหักค่าขนส่ง'!A:I,9,0)</f>
        <v>0.28000000000000003</v>
      </c>
      <c r="B342" s="138">
        <f t="shared" si="30"/>
        <v>19444.600000000002</v>
      </c>
      <c r="C342" s="138">
        <f t="shared" si="31"/>
        <v>6099.9000000000005</v>
      </c>
      <c r="D342" s="138">
        <f t="shared" si="32"/>
        <v>0</v>
      </c>
      <c r="E342" s="138">
        <f t="shared" si="33"/>
        <v>1030.5</v>
      </c>
      <c r="F342" s="127" t="s">
        <v>98</v>
      </c>
      <c r="G342" s="128" t="s">
        <v>99</v>
      </c>
      <c r="H342" s="129">
        <v>42852</v>
      </c>
      <c r="I342" s="130">
        <v>79319.850000000006</v>
      </c>
      <c r="J342" s="131">
        <v>69445</v>
      </c>
      <c r="K342" s="131">
        <v>9149.85</v>
      </c>
      <c r="L342" s="131">
        <v>0</v>
      </c>
      <c r="M342" s="131">
        <v>1300</v>
      </c>
      <c r="N342" s="131">
        <v>11381.7</v>
      </c>
      <c r="O342" s="132">
        <v>790</v>
      </c>
      <c r="P342" s="132">
        <v>2645</v>
      </c>
      <c r="Q342" s="132">
        <v>0</v>
      </c>
      <c r="R342" s="132">
        <v>0</v>
      </c>
      <c r="S342" s="132">
        <v>0</v>
      </c>
      <c r="T342" s="133">
        <v>0</v>
      </c>
      <c r="U342" s="121">
        <f t="shared" si="34"/>
        <v>1300</v>
      </c>
      <c r="V342" s="121">
        <f t="shared" si="35"/>
        <v>11381.7</v>
      </c>
      <c r="W342" s="134">
        <v>760</v>
      </c>
      <c r="X342" s="135">
        <v>42853</v>
      </c>
    </row>
    <row r="343" spans="1:24" x14ac:dyDescent="0.2">
      <c r="A343" s="117">
        <f>VLOOKUP(G343,'% การหักค่าขนส่ง'!A:I,9,0)</f>
        <v>0.28000000000000003</v>
      </c>
      <c r="B343" s="138">
        <f t="shared" si="30"/>
        <v>17795.400000000001</v>
      </c>
      <c r="C343" s="138">
        <f t="shared" si="31"/>
        <v>5370.5</v>
      </c>
      <c r="D343" s="138">
        <f t="shared" si="32"/>
        <v>0</v>
      </c>
      <c r="E343" s="138">
        <f t="shared" si="33"/>
        <v>1156.5</v>
      </c>
      <c r="F343" s="127" t="s">
        <v>98</v>
      </c>
      <c r="G343" s="128" t="s">
        <v>99</v>
      </c>
      <c r="H343" s="129">
        <v>42853</v>
      </c>
      <c r="I343" s="130">
        <v>72770.75</v>
      </c>
      <c r="J343" s="131">
        <v>63555</v>
      </c>
      <c r="K343" s="131">
        <v>8055.75</v>
      </c>
      <c r="L343" s="131">
        <v>0</v>
      </c>
      <c r="M343" s="131">
        <v>2300</v>
      </c>
      <c r="N343" s="131">
        <v>4576.3</v>
      </c>
      <c r="O343" s="132">
        <v>730</v>
      </c>
      <c r="P343" s="132">
        <v>3125</v>
      </c>
      <c r="Q343" s="132">
        <v>0</v>
      </c>
      <c r="R343" s="132">
        <v>155</v>
      </c>
      <c r="S343" s="132">
        <v>0</v>
      </c>
      <c r="T343" s="133">
        <v>0</v>
      </c>
      <c r="U343" s="121">
        <f t="shared" si="34"/>
        <v>2300</v>
      </c>
      <c r="V343" s="121">
        <f t="shared" si="35"/>
        <v>4731.3</v>
      </c>
      <c r="W343" s="134">
        <v>748</v>
      </c>
      <c r="X343" s="135">
        <v>42854</v>
      </c>
    </row>
    <row r="344" spans="1:24" x14ac:dyDescent="0.2">
      <c r="A344" s="117">
        <f>VLOOKUP(G344,'% การหักค่าขนส่ง'!A:I,9,0)</f>
        <v>0.28000000000000003</v>
      </c>
      <c r="B344" s="138">
        <f t="shared" si="30"/>
        <v>16307.2</v>
      </c>
      <c r="C344" s="138">
        <f t="shared" si="31"/>
        <v>5343.46</v>
      </c>
      <c r="D344" s="138">
        <f t="shared" si="32"/>
        <v>0</v>
      </c>
      <c r="E344" s="138">
        <f t="shared" si="33"/>
        <v>1039.5</v>
      </c>
      <c r="F344" s="127" t="s">
        <v>98</v>
      </c>
      <c r="G344" s="128" t="s">
        <v>99</v>
      </c>
      <c r="H344" s="129">
        <v>42854</v>
      </c>
      <c r="I344" s="130">
        <v>66945.19</v>
      </c>
      <c r="J344" s="131">
        <v>58240</v>
      </c>
      <c r="K344" s="131">
        <v>8015.19</v>
      </c>
      <c r="L344" s="131">
        <v>0</v>
      </c>
      <c r="M344" s="131">
        <v>1000</v>
      </c>
      <c r="N344" s="131">
        <v>3233.9</v>
      </c>
      <c r="O344" s="132">
        <v>1740</v>
      </c>
      <c r="P344" s="132">
        <v>1725</v>
      </c>
      <c r="Q344" s="132">
        <v>0</v>
      </c>
      <c r="R344" s="132">
        <v>200</v>
      </c>
      <c r="S344" s="132">
        <v>0</v>
      </c>
      <c r="T344" s="133">
        <v>0</v>
      </c>
      <c r="U344" s="121">
        <f t="shared" si="34"/>
        <v>1000</v>
      </c>
      <c r="V344" s="121">
        <f t="shared" si="35"/>
        <v>3433.9</v>
      </c>
      <c r="W344" s="134">
        <v>680</v>
      </c>
      <c r="X344" s="135">
        <v>42855</v>
      </c>
    </row>
    <row r="345" spans="1:24" x14ac:dyDescent="0.2">
      <c r="A345" s="117">
        <f>VLOOKUP(G345,'% การหักค่าขนส่ง'!A:I,9,0)</f>
        <v>0.28000000000000003</v>
      </c>
      <c r="B345" s="138">
        <f t="shared" si="30"/>
        <v>21740.600000000002</v>
      </c>
      <c r="C345" s="138">
        <f t="shared" si="31"/>
        <v>8033.5800000000008</v>
      </c>
      <c r="D345" s="138">
        <f t="shared" si="32"/>
        <v>0</v>
      </c>
      <c r="E345" s="138">
        <f t="shared" si="33"/>
        <v>934.5</v>
      </c>
      <c r="F345" s="127" t="s">
        <v>100</v>
      </c>
      <c r="G345" s="128" t="s">
        <v>101</v>
      </c>
      <c r="H345" s="129">
        <v>42826</v>
      </c>
      <c r="I345" s="130">
        <v>90245.37</v>
      </c>
      <c r="J345" s="131">
        <v>77645</v>
      </c>
      <c r="K345" s="131">
        <v>12050.37</v>
      </c>
      <c r="L345" s="131">
        <v>0</v>
      </c>
      <c r="M345" s="131">
        <v>10000</v>
      </c>
      <c r="N345" s="131">
        <v>27073</v>
      </c>
      <c r="O345" s="132">
        <v>90</v>
      </c>
      <c r="P345" s="132">
        <v>3025</v>
      </c>
      <c r="Q345" s="132">
        <v>0</v>
      </c>
      <c r="R345" s="132">
        <v>0</v>
      </c>
      <c r="S345" s="132">
        <v>0</v>
      </c>
      <c r="T345" s="133">
        <v>0</v>
      </c>
      <c r="U345" s="121">
        <f t="shared" si="34"/>
        <v>10000</v>
      </c>
      <c r="V345" s="121">
        <f t="shared" si="35"/>
        <v>27073</v>
      </c>
      <c r="W345" s="134">
        <v>1051</v>
      </c>
      <c r="X345" s="135">
        <v>42828</v>
      </c>
    </row>
    <row r="346" spans="1:24" x14ac:dyDescent="0.2">
      <c r="A346" s="117">
        <f>VLOOKUP(G346,'% การหักค่าขนส่ง'!A:I,9,0)</f>
        <v>0.28000000000000003</v>
      </c>
      <c r="B346" s="138">
        <f t="shared" si="30"/>
        <v>4320.4000000000005</v>
      </c>
      <c r="C346" s="138">
        <f t="shared" si="31"/>
        <v>560.48</v>
      </c>
      <c r="D346" s="138">
        <f t="shared" si="32"/>
        <v>0</v>
      </c>
      <c r="E346" s="138">
        <f t="shared" si="33"/>
        <v>0</v>
      </c>
      <c r="F346" s="127" t="s">
        <v>100</v>
      </c>
      <c r="G346" s="128" t="s">
        <v>101</v>
      </c>
      <c r="H346" s="129">
        <v>42827</v>
      </c>
      <c r="I346" s="130">
        <v>16500.72</v>
      </c>
      <c r="J346" s="131">
        <v>15430</v>
      </c>
      <c r="K346" s="131">
        <v>840.72</v>
      </c>
      <c r="L346" s="131">
        <v>0</v>
      </c>
      <c r="M346" s="131">
        <v>0</v>
      </c>
      <c r="N346" s="131">
        <v>5787.7</v>
      </c>
      <c r="O346" s="132">
        <v>0</v>
      </c>
      <c r="P346" s="132">
        <v>0</v>
      </c>
      <c r="Q346" s="132">
        <v>0</v>
      </c>
      <c r="R346" s="132">
        <v>0</v>
      </c>
      <c r="S346" s="132">
        <v>0</v>
      </c>
      <c r="T346" s="133">
        <v>0</v>
      </c>
      <c r="U346" s="121">
        <f t="shared" si="34"/>
        <v>0</v>
      </c>
      <c r="V346" s="121">
        <f t="shared" si="35"/>
        <v>5787.7</v>
      </c>
      <c r="W346" s="134">
        <v>281</v>
      </c>
      <c r="X346" s="135">
        <v>42828</v>
      </c>
    </row>
    <row r="347" spans="1:24" x14ac:dyDescent="0.2">
      <c r="A347" s="117">
        <f>VLOOKUP(G347,'% การหักค่าขนส่ง'!A:I,9,0)</f>
        <v>0.28000000000000003</v>
      </c>
      <c r="B347" s="138">
        <f t="shared" si="30"/>
        <v>40089.000000000007</v>
      </c>
      <c r="C347" s="138">
        <f t="shared" si="31"/>
        <v>15874.26</v>
      </c>
      <c r="D347" s="138">
        <f t="shared" si="32"/>
        <v>0</v>
      </c>
      <c r="E347" s="138">
        <f t="shared" si="33"/>
        <v>2034</v>
      </c>
      <c r="F347" s="127" t="s">
        <v>100</v>
      </c>
      <c r="G347" s="128" t="s">
        <v>101</v>
      </c>
      <c r="H347" s="129">
        <v>42828</v>
      </c>
      <c r="I347" s="130">
        <v>167961.39</v>
      </c>
      <c r="J347" s="131">
        <v>143175</v>
      </c>
      <c r="K347" s="131">
        <v>23811.39</v>
      </c>
      <c r="L347" s="131">
        <v>0</v>
      </c>
      <c r="M347" s="131">
        <v>10200</v>
      </c>
      <c r="N347" s="131">
        <v>35273.269999999997</v>
      </c>
      <c r="O347" s="132">
        <v>690</v>
      </c>
      <c r="P347" s="132">
        <v>6090</v>
      </c>
      <c r="Q347" s="132">
        <v>0</v>
      </c>
      <c r="R347" s="132">
        <v>0</v>
      </c>
      <c r="S347" s="132">
        <v>0</v>
      </c>
      <c r="T347" s="133">
        <v>0</v>
      </c>
      <c r="U347" s="121">
        <f t="shared" si="34"/>
        <v>10200</v>
      </c>
      <c r="V347" s="121">
        <f t="shared" si="35"/>
        <v>35273.269999999997</v>
      </c>
      <c r="W347" s="134">
        <v>1668</v>
      </c>
      <c r="X347" s="135">
        <v>42829</v>
      </c>
    </row>
    <row r="348" spans="1:24" x14ac:dyDescent="0.2">
      <c r="A348" s="117">
        <f>VLOOKUP(G348,'% การหักค่าขนส่ง'!A:I,9,0)</f>
        <v>0.28000000000000003</v>
      </c>
      <c r="B348" s="138">
        <f t="shared" si="30"/>
        <v>37924.600000000006</v>
      </c>
      <c r="C348" s="138">
        <f t="shared" si="31"/>
        <v>11463.94</v>
      </c>
      <c r="D348" s="138">
        <f t="shared" si="32"/>
        <v>0</v>
      </c>
      <c r="E348" s="138">
        <f t="shared" si="33"/>
        <v>222</v>
      </c>
      <c r="F348" s="127" t="s">
        <v>100</v>
      </c>
      <c r="G348" s="128" t="s">
        <v>101</v>
      </c>
      <c r="H348" s="129">
        <v>42829</v>
      </c>
      <c r="I348" s="130">
        <v>154280.91</v>
      </c>
      <c r="J348" s="131">
        <v>135445</v>
      </c>
      <c r="K348" s="131">
        <v>17195.91</v>
      </c>
      <c r="L348" s="131">
        <v>0</v>
      </c>
      <c r="M348" s="131">
        <v>14800</v>
      </c>
      <c r="N348" s="131">
        <v>24410.5</v>
      </c>
      <c r="O348" s="132">
        <v>740</v>
      </c>
      <c r="P348" s="132">
        <v>0</v>
      </c>
      <c r="Q348" s="132">
        <v>0</v>
      </c>
      <c r="R348" s="132">
        <v>0</v>
      </c>
      <c r="S348" s="132">
        <v>0</v>
      </c>
      <c r="T348" s="133">
        <v>0</v>
      </c>
      <c r="U348" s="121">
        <f t="shared" si="34"/>
        <v>14800</v>
      </c>
      <c r="V348" s="121">
        <f t="shared" si="35"/>
        <v>24410.5</v>
      </c>
      <c r="W348" s="134">
        <v>1752</v>
      </c>
      <c r="X348" s="135">
        <v>42830</v>
      </c>
    </row>
    <row r="349" spans="1:24" x14ac:dyDescent="0.2">
      <c r="A349" s="117">
        <f>VLOOKUP(G349,'% การหักค่าขนส่ง'!A:I,9,0)</f>
        <v>0.28000000000000003</v>
      </c>
      <c r="B349" s="138">
        <f t="shared" si="30"/>
        <v>32321.800000000003</v>
      </c>
      <c r="C349" s="138">
        <f t="shared" si="31"/>
        <v>12231.980000000001</v>
      </c>
      <c r="D349" s="138">
        <f t="shared" si="32"/>
        <v>9</v>
      </c>
      <c r="E349" s="138">
        <f t="shared" si="33"/>
        <v>1345.5</v>
      </c>
      <c r="F349" s="127" t="s">
        <v>100</v>
      </c>
      <c r="G349" s="128" t="s">
        <v>101</v>
      </c>
      <c r="H349" s="129">
        <v>42830</v>
      </c>
      <c r="I349" s="130">
        <v>134757.97</v>
      </c>
      <c r="J349" s="131">
        <v>115435</v>
      </c>
      <c r="K349" s="131">
        <v>18347.97</v>
      </c>
      <c r="L349" s="131">
        <v>30</v>
      </c>
      <c r="M349" s="131">
        <v>10100</v>
      </c>
      <c r="N349" s="131">
        <v>21750.11</v>
      </c>
      <c r="O349" s="132">
        <v>180</v>
      </c>
      <c r="P349" s="132">
        <v>4305</v>
      </c>
      <c r="Q349" s="132">
        <v>0</v>
      </c>
      <c r="R349" s="132">
        <v>0</v>
      </c>
      <c r="S349" s="132">
        <v>0</v>
      </c>
      <c r="T349" s="133">
        <v>0</v>
      </c>
      <c r="U349" s="121">
        <f t="shared" si="34"/>
        <v>10100</v>
      </c>
      <c r="V349" s="121">
        <f t="shared" si="35"/>
        <v>21750.11</v>
      </c>
      <c r="W349" s="134">
        <v>1361</v>
      </c>
      <c r="X349" s="135">
        <v>42832</v>
      </c>
    </row>
    <row r="350" spans="1:24" x14ac:dyDescent="0.2">
      <c r="A350" s="117">
        <f>VLOOKUP(G350,'% การหักค่าขนส่ง'!A:I,9,0)</f>
        <v>0.28000000000000003</v>
      </c>
      <c r="B350" s="138">
        <f t="shared" si="30"/>
        <v>51745.4</v>
      </c>
      <c r="C350" s="138">
        <f t="shared" si="31"/>
        <v>18854.62</v>
      </c>
      <c r="D350" s="138">
        <f t="shared" si="32"/>
        <v>0</v>
      </c>
      <c r="E350" s="138">
        <f t="shared" si="33"/>
        <v>2143.5</v>
      </c>
      <c r="F350" s="127" t="s">
        <v>100</v>
      </c>
      <c r="G350" s="128" t="s">
        <v>101</v>
      </c>
      <c r="H350" s="129">
        <v>42832</v>
      </c>
      <c r="I350" s="130">
        <v>214826.93</v>
      </c>
      <c r="J350" s="131">
        <v>184805</v>
      </c>
      <c r="K350" s="131">
        <v>28281.93</v>
      </c>
      <c r="L350" s="131">
        <v>0</v>
      </c>
      <c r="M350" s="131">
        <v>1200</v>
      </c>
      <c r="N350" s="131">
        <v>38699</v>
      </c>
      <c r="O350" s="132">
        <v>730</v>
      </c>
      <c r="P350" s="132">
        <v>6415</v>
      </c>
      <c r="Q350" s="132">
        <v>0</v>
      </c>
      <c r="R350" s="132">
        <v>0</v>
      </c>
      <c r="S350" s="132">
        <v>0</v>
      </c>
      <c r="T350" s="133">
        <v>0</v>
      </c>
      <c r="U350" s="121">
        <f t="shared" si="34"/>
        <v>1200</v>
      </c>
      <c r="V350" s="121">
        <f t="shared" si="35"/>
        <v>38699</v>
      </c>
      <c r="W350" s="134">
        <v>2040</v>
      </c>
      <c r="X350" s="135">
        <v>42835</v>
      </c>
    </row>
    <row r="351" spans="1:24" x14ac:dyDescent="0.2">
      <c r="A351" s="117">
        <f>VLOOKUP(G351,'% การหักค่าขนส่ง'!A:I,9,0)</f>
        <v>0.28000000000000003</v>
      </c>
      <c r="B351" s="138">
        <f t="shared" si="30"/>
        <v>24669.4</v>
      </c>
      <c r="C351" s="138">
        <f t="shared" si="31"/>
        <v>10552.199999999999</v>
      </c>
      <c r="D351" s="138">
        <f t="shared" si="32"/>
        <v>0</v>
      </c>
      <c r="E351" s="138">
        <f t="shared" si="33"/>
        <v>975</v>
      </c>
      <c r="F351" s="127" t="s">
        <v>100</v>
      </c>
      <c r="G351" s="128" t="s">
        <v>101</v>
      </c>
      <c r="H351" s="129">
        <v>42833</v>
      </c>
      <c r="I351" s="130">
        <v>105398.3</v>
      </c>
      <c r="J351" s="131">
        <v>88105</v>
      </c>
      <c r="K351" s="131">
        <v>15828.3</v>
      </c>
      <c r="L351" s="131">
        <v>0</v>
      </c>
      <c r="M351" s="131">
        <v>100</v>
      </c>
      <c r="N351" s="131">
        <v>11263.2</v>
      </c>
      <c r="O351" s="132">
        <v>410</v>
      </c>
      <c r="P351" s="132">
        <v>2840</v>
      </c>
      <c r="Q351" s="132">
        <v>0</v>
      </c>
      <c r="R351" s="132">
        <v>0</v>
      </c>
      <c r="S351" s="132">
        <v>0</v>
      </c>
      <c r="T351" s="133">
        <v>0</v>
      </c>
      <c r="U351" s="121">
        <f t="shared" si="34"/>
        <v>100</v>
      </c>
      <c r="V351" s="121">
        <f t="shared" si="35"/>
        <v>11263.2</v>
      </c>
      <c r="W351" s="134">
        <v>1147</v>
      </c>
      <c r="X351" s="135">
        <v>42835</v>
      </c>
    </row>
    <row r="352" spans="1:24" x14ac:dyDescent="0.2">
      <c r="A352" s="117">
        <f>VLOOKUP(G352,'% การหักค่าขนส่ง'!A:I,9,0)</f>
        <v>0.28000000000000003</v>
      </c>
      <c r="B352" s="138">
        <f t="shared" si="30"/>
        <v>7407.4000000000005</v>
      </c>
      <c r="C352" s="138">
        <f t="shared" si="31"/>
        <v>3600.2000000000003</v>
      </c>
      <c r="D352" s="138">
        <f t="shared" si="32"/>
        <v>0</v>
      </c>
      <c r="E352" s="138">
        <f t="shared" si="33"/>
        <v>0</v>
      </c>
      <c r="F352" s="127" t="s">
        <v>100</v>
      </c>
      <c r="G352" s="128" t="s">
        <v>101</v>
      </c>
      <c r="H352" s="129">
        <v>42834</v>
      </c>
      <c r="I352" s="130">
        <v>32050.3</v>
      </c>
      <c r="J352" s="131">
        <v>26455</v>
      </c>
      <c r="K352" s="131">
        <v>5400.3</v>
      </c>
      <c r="L352" s="131">
        <v>0</v>
      </c>
      <c r="M352" s="131">
        <v>0</v>
      </c>
      <c r="N352" s="131">
        <v>2917.8</v>
      </c>
      <c r="O352" s="132">
        <v>0</v>
      </c>
      <c r="P352" s="132">
        <v>0</v>
      </c>
      <c r="Q352" s="132">
        <v>0</v>
      </c>
      <c r="R352" s="132">
        <v>0</v>
      </c>
      <c r="S352" s="132">
        <v>0</v>
      </c>
      <c r="T352" s="133">
        <v>0</v>
      </c>
      <c r="U352" s="121">
        <f t="shared" si="34"/>
        <v>0</v>
      </c>
      <c r="V352" s="121">
        <f t="shared" si="35"/>
        <v>2917.8</v>
      </c>
      <c r="W352" s="134">
        <v>347</v>
      </c>
      <c r="X352" s="135">
        <v>42835</v>
      </c>
    </row>
    <row r="353" spans="1:24" x14ac:dyDescent="0.2">
      <c r="A353" s="117">
        <f>VLOOKUP(G353,'% การหักค่าขนส่ง'!A:I,9,0)</f>
        <v>0.28000000000000003</v>
      </c>
      <c r="B353" s="138">
        <f t="shared" si="30"/>
        <v>39592.000000000007</v>
      </c>
      <c r="C353" s="138">
        <f t="shared" si="31"/>
        <v>14354.54</v>
      </c>
      <c r="D353" s="138">
        <f t="shared" si="32"/>
        <v>0</v>
      </c>
      <c r="E353" s="138">
        <f t="shared" si="33"/>
        <v>1543.5</v>
      </c>
      <c r="F353" s="127" t="s">
        <v>100</v>
      </c>
      <c r="G353" s="128" t="s">
        <v>101</v>
      </c>
      <c r="H353" s="129">
        <v>42835</v>
      </c>
      <c r="I353" s="130">
        <v>163756.81</v>
      </c>
      <c r="J353" s="131">
        <v>141400</v>
      </c>
      <c r="K353" s="131">
        <v>21531.81</v>
      </c>
      <c r="L353" s="131">
        <v>0</v>
      </c>
      <c r="M353" s="131">
        <v>0</v>
      </c>
      <c r="N353" s="131">
        <v>14537.4</v>
      </c>
      <c r="O353" s="132">
        <v>670</v>
      </c>
      <c r="P353" s="132">
        <v>4475</v>
      </c>
      <c r="Q353" s="132">
        <v>0</v>
      </c>
      <c r="R353" s="132">
        <v>0</v>
      </c>
      <c r="S353" s="132">
        <v>0</v>
      </c>
      <c r="T353" s="133">
        <v>0</v>
      </c>
      <c r="U353" s="121">
        <f t="shared" si="34"/>
        <v>0</v>
      </c>
      <c r="V353" s="121">
        <f t="shared" si="35"/>
        <v>14537.4</v>
      </c>
      <c r="W353" s="134">
        <v>1642</v>
      </c>
      <c r="X353" s="135">
        <v>42836</v>
      </c>
    </row>
    <row r="354" spans="1:24" x14ac:dyDescent="0.2">
      <c r="A354" s="117">
        <f>VLOOKUP(G354,'% การหักค่าขนส่ง'!A:I,9,0)</f>
        <v>0.28000000000000003</v>
      </c>
      <c r="B354" s="138">
        <f t="shared" si="30"/>
        <v>13945.400000000001</v>
      </c>
      <c r="C354" s="138">
        <f t="shared" si="31"/>
        <v>5339.24</v>
      </c>
      <c r="D354" s="138">
        <f t="shared" si="32"/>
        <v>0</v>
      </c>
      <c r="E354" s="138">
        <f t="shared" si="33"/>
        <v>696</v>
      </c>
      <c r="F354" s="127" t="s">
        <v>100</v>
      </c>
      <c r="G354" s="128" t="s">
        <v>101</v>
      </c>
      <c r="H354" s="129">
        <v>42836</v>
      </c>
      <c r="I354" s="130">
        <v>58063.86</v>
      </c>
      <c r="J354" s="131">
        <v>49805</v>
      </c>
      <c r="K354" s="131">
        <v>8008.86</v>
      </c>
      <c r="L354" s="131">
        <v>0</v>
      </c>
      <c r="M354" s="131">
        <v>0</v>
      </c>
      <c r="N354" s="131">
        <v>1286.67</v>
      </c>
      <c r="O354" s="132">
        <v>620</v>
      </c>
      <c r="P354" s="132">
        <v>1700</v>
      </c>
      <c r="Q354" s="132">
        <v>0</v>
      </c>
      <c r="R354" s="132">
        <v>0</v>
      </c>
      <c r="S354" s="132">
        <v>0</v>
      </c>
      <c r="T354" s="133">
        <v>0</v>
      </c>
      <c r="U354" s="121">
        <f t="shared" si="34"/>
        <v>0</v>
      </c>
      <c r="V354" s="121">
        <f t="shared" si="35"/>
        <v>1286.67</v>
      </c>
      <c r="W354" s="134">
        <v>587</v>
      </c>
      <c r="X354" s="135">
        <v>42837</v>
      </c>
    </row>
    <row r="355" spans="1:24" x14ac:dyDescent="0.2">
      <c r="A355" s="117">
        <f>VLOOKUP(G355,'% การหักค่าขนส่ง'!A:I,9,0)</f>
        <v>0.28000000000000003</v>
      </c>
      <c r="B355" s="138">
        <f t="shared" si="30"/>
        <v>2594.2000000000003</v>
      </c>
      <c r="C355" s="138">
        <f t="shared" si="31"/>
        <v>586.80000000000007</v>
      </c>
      <c r="D355" s="138">
        <f t="shared" si="32"/>
        <v>0</v>
      </c>
      <c r="E355" s="138">
        <f t="shared" si="33"/>
        <v>103.5</v>
      </c>
      <c r="F355" s="127" t="s">
        <v>100</v>
      </c>
      <c r="G355" s="128" t="s">
        <v>101</v>
      </c>
      <c r="H355" s="129">
        <v>42837</v>
      </c>
      <c r="I355" s="130">
        <v>10420.200000000001</v>
      </c>
      <c r="J355" s="131">
        <v>9265</v>
      </c>
      <c r="K355" s="131">
        <v>880.2</v>
      </c>
      <c r="L355" s="131">
        <v>0</v>
      </c>
      <c r="M355" s="131">
        <v>500</v>
      </c>
      <c r="N355" s="131">
        <v>60</v>
      </c>
      <c r="O355" s="132">
        <v>270</v>
      </c>
      <c r="P355" s="132">
        <v>75</v>
      </c>
      <c r="Q355" s="132">
        <v>0</v>
      </c>
      <c r="R355" s="132">
        <v>0</v>
      </c>
      <c r="S355" s="132">
        <v>0</v>
      </c>
      <c r="T355" s="133">
        <v>0</v>
      </c>
      <c r="U355" s="121">
        <f t="shared" si="34"/>
        <v>500</v>
      </c>
      <c r="V355" s="121">
        <f t="shared" si="35"/>
        <v>60</v>
      </c>
      <c r="W355" s="134">
        <v>115</v>
      </c>
      <c r="X355" s="135">
        <v>42838</v>
      </c>
    </row>
    <row r="356" spans="1:24" x14ac:dyDescent="0.2">
      <c r="A356" s="117">
        <f>VLOOKUP(G356,'% การหักค่าขนส่ง'!A:I,9,0)</f>
        <v>0.28000000000000003</v>
      </c>
      <c r="B356" s="138">
        <f t="shared" si="30"/>
        <v>46408.600000000006</v>
      </c>
      <c r="C356" s="138">
        <f t="shared" si="31"/>
        <v>25435.8</v>
      </c>
      <c r="D356" s="138">
        <f t="shared" si="32"/>
        <v>0</v>
      </c>
      <c r="E356" s="138">
        <f t="shared" si="33"/>
        <v>1200</v>
      </c>
      <c r="F356" s="127" t="s">
        <v>100</v>
      </c>
      <c r="G356" s="128" t="s">
        <v>101</v>
      </c>
      <c r="H356" s="129">
        <v>42842</v>
      </c>
      <c r="I356" s="130">
        <v>204768.7</v>
      </c>
      <c r="J356" s="131">
        <v>165745</v>
      </c>
      <c r="K356" s="131">
        <v>38153.699999999997</v>
      </c>
      <c r="L356" s="131">
        <v>0</v>
      </c>
      <c r="M356" s="131">
        <v>0</v>
      </c>
      <c r="N356" s="131">
        <v>8494.4</v>
      </c>
      <c r="O356" s="132">
        <v>0</v>
      </c>
      <c r="P356" s="132">
        <v>4000</v>
      </c>
      <c r="Q356" s="132">
        <v>0</v>
      </c>
      <c r="R356" s="132">
        <v>0</v>
      </c>
      <c r="S356" s="132">
        <v>0</v>
      </c>
      <c r="T356" s="133">
        <v>0</v>
      </c>
      <c r="U356" s="121">
        <f t="shared" si="34"/>
        <v>0</v>
      </c>
      <c r="V356" s="121">
        <f t="shared" si="35"/>
        <v>8494.4</v>
      </c>
      <c r="W356" s="134">
        <v>2042</v>
      </c>
      <c r="X356" s="135">
        <v>42843</v>
      </c>
    </row>
    <row r="357" spans="1:24" x14ac:dyDescent="0.2">
      <c r="A357" s="117">
        <f>VLOOKUP(G357,'% การหักค่าขนส่ง'!A:I,9,0)</f>
        <v>0.28000000000000003</v>
      </c>
      <c r="B357" s="138">
        <f t="shared" si="30"/>
        <v>32286.800000000003</v>
      </c>
      <c r="C357" s="138">
        <f t="shared" si="31"/>
        <v>11258.519999999999</v>
      </c>
      <c r="D357" s="138">
        <f t="shared" si="32"/>
        <v>0</v>
      </c>
      <c r="E357" s="138">
        <f t="shared" si="33"/>
        <v>1398</v>
      </c>
      <c r="F357" s="127" t="s">
        <v>100</v>
      </c>
      <c r="G357" s="128" t="s">
        <v>101</v>
      </c>
      <c r="H357" s="129">
        <v>42843</v>
      </c>
      <c r="I357" s="130">
        <v>133437.78</v>
      </c>
      <c r="J357" s="131">
        <v>115310</v>
      </c>
      <c r="K357" s="131">
        <v>16887.78</v>
      </c>
      <c r="L357" s="131">
        <v>0</v>
      </c>
      <c r="M357" s="131">
        <v>0</v>
      </c>
      <c r="N357" s="131">
        <v>18037.7</v>
      </c>
      <c r="O357" s="132">
        <v>270</v>
      </c>
      <c r="P357" s="132">
        <v>4390</v>
      </c>
      <c r="Q357" s="132">
        <v>0</v>
      </c>
      <c r="R357" s="132">
        <v>0</v>
      </c>
      <c r="S357" s="132">
        <v>0</v>
      </c>
      <c r="T357" s="133">
        <v>0</v>
      </c>
      <c r="U357" s="121">
        <f t="shared" si="34"/>
        <v>0</v>
      </c>
      <c r="V357" s="121">
        <f t="shared" si="35"/>
        <v>18037.7</v>
      </c>
      <c r="W357" s="134">
        <v>1431</v>
      </c>
      <c r="X357" s="135">
        <v>42844</v>
      </c>
    </row>
    <row r="358" spans="1:24" x14ac:dyDescent="0.2">
      <c r="A358" s="117">
        <f>VLOOKUP(G358,'% การหักค่าขนส่ง'!A:I,9,0)</f>
        <v>0.28000000000000003</v>
      </c>
      <c r="B358" s="138">
        <f t="shared" si="30"/>
        <v>27729.800000000003</v>
      </c>
      <c r="C358" s="138">
        <f t="shared" si="31"/>
        <v>10989.26</v>
      </c>
      <c r="D358" s="138">
        <f t="shared" si="32"/>
        <v>0</v>
      </c>
      <c r="E358" s="138">
        <f t="shared" si="33"/>
        <v>1276.5</v>
      </c>
      <c r="F358" s="127" t="s">
        <v>100</v>
      </c>
      <c r="G358" s="128" t="s">
        <v>101</v>
      </c>
      <c r="H358" s="129">
        <v>42844</v>
      </c>
      <c r="I358" s="130">
        <v>116308.89</v>
      </c>
      <c r="J358" s="131">
        <v>99035</v>
      </c>
      <c r="K358" s="131">
        <v>16483.89</v>
      </c>
      <c r="L358" s="131">
        <v>0</v>
      </c>
      <c r="M358" s="131">
        <v>500</v>
      </c>
      <c r="N358" s="131">
        <v>18108.07</v>
      </c>
      <c r="O358" s="132">
        <v>160</v>
      </c>
      <c r="P358" s="132">
        <v>4095</v>
      </c>
      <c r="Q358" s="132">
        <v>0</v>
      </c>
      <c r="R358" s="132">
        <v>0</v>
      </c>
      <c r="S358" s="132">
        <v>0</v>
      </c>
      <c r="T358" s="133">
        <v>0</v>
      </c>
      <c r="U358" s="121">
        <f t="shared" si="34"/>
        <v>500</v>
      </c>
      <c r="V358" s="121">
        <f t="shared" si="35"/>
        <v>18108.07</v>
      </c>
      <c r="W358" s="134">
        <v>1141</v>
      </c>
      <c r="X358" s="135">
        <v>42845</v>
      </c>
    </row>
    <row r="359" spans="1:24" x14ac:dyDescent="0.2">
      <c r="A359" s="117">
        <f>VLOOKUP(G359,'% การหักค่าขนส่ง'!A:I,9,0)</f>
        <v>0.28000000000000003</v>
      </c>
      <c r="B359" s="138">
        <f t="shared" si="30"/>
        <v>29985.200000000004</v>
      </c>
      <c r="C359" s="138">
        <f t="shared" si="31"/>
        <v>12426.88</v>
      </c>
      <c r="D359" s="138">
        <f t="shared" si="32"/>
        <v>0</v>
      </c>
      <c r="E359" s="138">
        <f t="shared" si="33"/>
        <v>1456.5</v>
      </c>
      <c r="F359" s="127" t="s">
        <v>100</v>
      </c>
      <c r="G359" s="128" t="s">
        <v>101</v>
      </c>
      <c r="H359" s="129">
        <v>42845</v>
      </c>
      <c r="I359" s="130">
        <v>127350.32</v>
      </c>
      <c r="J359" s="131">
        <v>107090</v>
      </c>
      <c r="K359" s="131">
        <v>18640.32</v>
      </c>
      <c r="L359" s="131">
        <v>0</v>
      </c>
      <c r="M359" s="131">
        <v>12000</v>
      </c>
      <c r="N359" s="131">
        <v>18247.21</v>
      </c>
      <c r="O359" s="132">
        <v>220</v>
      </c>
      <c r="P359" s="132">
        <v>4635</v>
      </c>
      <c r="Q359" s="132">
        <v>0</v>
      </c>
      <c r="R359" s="132">
        <v>0</v>
      </c>
      <c r="S359" s="132">
        <v>0</v>
      </c>
      <c r="T359" s="133">
        <v>0</v>
      </c>
      <c r="U359" s="121">
        <f t="shared" si="34"/>
        <v>12000</v>
      </c>
      <c r="V359" s="121">
        <f t="shared" si="35"/>
        <v>18247.21</v>
      </c>
      <c r="W359" s="134">
        <v>1168</v>
      </c>
      <c r="X359" s="135">
        <v>42846</v>
      </c>
    </row>
    <row r="360" spans="1:24" x14ac:dyDescent="0.2">
      <c r="A360" s="117">
        <f>VLOOKUP(G360,'% การหักค่าขนส่ง'!A:I,9,0)</f>
        <v>0.28000000000000003</v>
      </c>
      <c r="B360" s="138">
        <f t="shared" si="30"/>
        <v>33482.400000000001</v>
      </c>
      <c r="C360" s="138">
        <f t="shared" si="31"/>
        <v>12849.42</v>
      </c>
      <c r="D360" s="138">
        <f t="shared" si="32"/>
        <v>0</v>
      </c>
      <c r="E360" s="138">
        <f t="shared" si="33"/>
        <v>1273.5</v>
      </c>
      <c r="F360" s="127" t="s">
        <v>100</v>
      </c>
      <c r="G360" s="128" t="s">
        <v>101</v>
      </c>
      <c r="H360" s="129">
        <v>42846</v>
      </c>
      <c r="I360" s="130">
        <v>140809.13</v>
      </c>
      <c r="J360" s="131">
        <v>119580</v>
      </c>
      <c r="K360" s="131">
        <v>19274.13</v>
      </c>
      <c r="L360" s="131">
        <v>0</v>
      </c>
      <c r="M360" s="131">
        <v>0</v>
      </c>
      <c r="N360" s="131">
        <v>20505.3</v>
      </c>
      <c r="O360" s="132">
        <v>300</v>
      </c>
      <c r="P360" s="132">
        <v>3945</v>
      </c>
      <c r="Q360" s="132">
        <v>0</v>
      </c>
      <c r="R360" s="132">
        <v>0</v>
      </c>
      <c r="S360" s="132">
        <v>0</v>
      </c>
      <c r="T360" s="133">
        <v>0</v>
      </c>
      <c r="U360" s="121">
        <f t="shared" si="34"/>
        <v>0</v>
      </c>
      <c r="V360" s="121">
        <f t="shared" si="35"/>
        <v>20505.3</v>
      </c>
      <c r="W360" s="134">
        <v>1471</v>
      </c>
      <c r="X360" s="135">
        <v>42849</v>
      </c>
    </row>
    <row r="361" spans="1:24" x14ac:dyDescent="0.2">
      <c r="A361" s="117">
        <f>VLOOKUP(G361,'% การหักค่าขนส่ง'!A:I,9,0)</f>
        <v>0.28000000000000003</v>
      </c>
      <c r="B361" s="138">
        <f t="shared" si="30"/>
        <v>21686.000000000004</v>
      </c>
      <c r="C361" s="138">
        <f t="shared" si="31"/>
        <v>10091.780000000001</v>
      </c>
      <c r="D361" s="138">
        <f t="shared" si="32"/>
        <v>0</v>
      </c>
      <c r="E361" s="138">
        <f t="shared" si="33"/>
        <v>1252.5</v>
      </c>
      <c r="F361" s="127" t="s">
        <v>100</v>
      </c>
      <c r="G361" s="128" t="s">
        <v>101</v>
      </c>
      <c r="H361" s="129">
        <v>42847</v>
      </c>
      <c r="I361" s="130">
        <v>93107.67</v>
      </c>
      <c r="J361" s="131">
        <v>77450</v>
      </c>
      <c r="K361" s="131">
        <v>15137.67</v>
      </c>
      <c r="L361" s="131">
        <v>0</v>
      </c>
      <c r="M361" s="131">
        <v>0</v>
      </c>
      <c r="N361" s="131">
        <v>12057.5</v>
      </c>
      <c r="O361" s="132">
        <v>550</v>
      </c>
      <c r="P361" s="132">
        <v>3625</v>
      </c>
      <c r="Q361" s="132">
        <v>0</v>
      </c>
      <c r="R361" s="132">
        <v>0</v>
      </c>
      <c r="S361" s="132">
        <v>0</v>
      </c>
      <c r="T361" s="133">
        <v>0</v>
      </c>
      <c r="U361" s="121">
        <f t="shared" si="34"/>
        <v>0</v>
      </c>
      <c r="V361" s="121">
        <f t="shared" si="35"/>
        <v>12057.5</v>
      </c>
      <c r="W361" s="134">
        <v>894</v>
      </c>
      <c r="X361" s="135">
        <v>42849</v>
      </c>
    </row>
    <row r="362" spans="1:24" x14ac:dyDescent="0.2">
      <c r="A362" s="117">
        <f>VLOOKUP(G362,'% การหักค่าขนส่ง'!A:I,9,0)</f>
        <v>0.28000000000000003</v>
      </c>
      <c r="B362" s="138">
        <f t="shared" si="30"/>
        <v>1437.8000000000002</v>
      </c>
      <c r="C362" s="138">
        <f t="shared" si="31"/>
        <v>268.40000000000003</v>
      </c>
      <c r="D362" s="138">
        <f t="shared" si="32"/>
        <v>0</v>
      </c>
      <c r="E362" s="138">
        <f t="shared" si="33"/>
        <v>0</v>
      </c>
      <c r="F362" s="127" t="s">
        <v>100</v>
      </c>
      <c r="G362" s="128" t="s">
        <v>101</v>
      </c>
      <c r="H362" s="129">
        <v>42848</v>
      </c>
      <c r="I362" s="130">
        <v>5707.6</v>
      </c>
      <c r="J362" s="131">
        <v>5135</v>
      </c>
      <c r="K362" s="131">
        <v>402.6</v>
      </c>
      <c r="L362" s="131">
        <v>0</v>
      </c>
      <c r="M362" s="131">
        <v>0</v>
      </c>
      <c r="N362" s="131">
        <v>685</v>
      </c>
      <c r="O362" s="132">
        <v>0</v>
      </c>
      <c r="P362" s="132">
        <v>0</v>
      </c>
      <c r="Q362" s="132">
        <v>0</v>
      </c>
      <c r="R362" s="132">
        <v>0</v>
      </c>
      <c r="S362" s="132">
        <v>0</v>
      </c>
      <c r="T362" s="133">
        <v>0</v>
      </c>
      <c r="U362" s="121">
        <f t="shared" si="34"/>
        <v>0</v>
      </c>
      <c r="V362" s="121">
        <f t="shared" si="35"/>
        <v>685</v>
      </c>
      <c r="W362" s="134">
        <v>77</v>
      </c>
      <c r="X362" s="135">
        <v>42849</v>
      </c>
    </row>
    <row r="363" spans="1:24" x14ac:dyDescent="0.2">
      <c r="A363" s="117">
        <f>VLOOKUP(G363,'% การหักค่าขนส่ง'!A:I,9,0)</f>
        <v>0.28000000000000003</v>
      </c>
      <c r="B363" s="138">
        <f t="shared" si="30"/>
        <v>42623.000000000007</v>
      </c>
      <c r="C363" s="138">
        <f t="shared" si="31"/>
        <v>17716.5</v>
      </c>
      <c r="D363" s="138">
        <f t="shared" si="32"/>
        <v>0</v>
      </c>
      <c r="E363" s="138">
        <f t="shared" si="33"/>
        <v>2193</v>
      </c>
      <c r="F363" s="127" t="s">
        <v>100</v>
      </c>
      <c r="G363" s="128" t="s">
        <v>101</v>
      </c>
      <c r="H363" s="129">
        <v>42849</v>
      </c>
      <c r="I363" s="130">
        <v>179904.75</v>
      </c>
      <c r="J363" s="131">
        <v>152225</v>
      </c>
      <c r="K363" s="131">
        <v>26574.75</v>
      </c>
      <c r="L363" s="131">
        <v>0</v>
      </c>
      <c r="M363" s="131">
        <v>22000</v>
      </c>
      <c r="N363" s="131">
        <v>38261.51</v>
      </c>
      <c r="O363" s="132">
        <v>510</v>
      </c>
      <c r="P363" s="132">
        <v>6800</v>
      </c>
      <c r="Q363" s="132">
        <v>0</v>
      </c>
      <c r="R363" s="132">
        <v>0</v>
      </c>
      <c r="S363" s="132">
        <v>0</v>
      </c>
      <c r="T363" s="133">
        <v>0</v>
      </c>
      <c r="U363" s="121">
        <f t="shared" si="34"/>
        <v>22000</v>
      </c>
      <c r="V363" s="121">
        <f t="shared" si="35"/>
        <v>38261.51</v>
      </c>
      <c r="W363" s="134">
        <v>1746</v>
      </c>
      <c r="X363" s="135">
        <v>42850</v>
      </c>
    </row>
    <row r="364" spans="1:24" x14ac:dyDescent="0.2">
      <c r="A364" s="117">
        <f>VLOOKUP(G364,'% การหักค่าขนส่ง'!A:I,9,0)</f>
        <v>0.28000000000000003</v>
      </c>
      <c r="B364" s="138">
        <f t="shared" si="30"/>
        <v>31376.800000000003</v>
      </c>
      <c r="C364" s="138">
        <f t="shared" si="31"/>
        <v>12595.42</v>
      </c>
      <c r="D364" s="138">
        <f t="shared" si="32"/>
        <v>0</v>
      </c>
      <c r="E364" s="138">
        <f t="shared" si="33"/>
        <v>438</v>
      </c>
      <c r="F364" s="127" t="s">
        <v>100</v>
      </c>
      <c r="G364" s="128" t="s">
        <v>101</v>
      </c>
      <c r="H364" s="129">
        <v>42850</v>
      </c>
      <c r="I364" s="130">
        <v>132208.13</v>
      </c>
      <c r="J364" s="131">
        <v>112060</v>
      </c>
      <c r="K364" s="131">
        <v>18893.13</v>
      </c>
      <c r="L364" s="131">
        <v>0</v>
      </c>
      <c r="M364" s="131">
        <v>4000</v>
      </c>
      <c r="N364" s="131">
        <v>25038.27</v>
      </c>
      <c r="O364" s="132">
        <v>150</v>
      </c>
      <c r="P364" s="132">
        <v>1310</v>
      </c>
      <c r="Q364" s="132">
        <v>0</v>
      </c>
      <c r="R364" s="132">
        <v>0</v>
      </c>
      <c r="S364" s="132">
        <v>0</v>
      </c>
      <c r="T364" s="133">
        <v>0</v>
      </c>
      <c r="U364" s="121">
        <f t="shared" si="34"/>
        <v>4000</v>
      </c>
      <c r="V364" s="121">
        <f t="shared" si="35"/>
        <v>25038.27</v>
      </c>
      <c r="W364" s="134">
        <v>1278</v>
      </c>
      <c r="X364" s="135">
        <v>42851</v>
      </c>
    </row>
    <row r="365" spans="1:24" x14ac:dyDescent="0.2">
      <c r="A365" s="117">
        <f>VLOOKUP(G365,'% การหักค่าขนส่ง'!A:I,9,0)</f>
        <v>0.28000000000000003</v>
      </c>
      <c r="B365" s="138">
        <f t="shared" si="30"/>
        <v>31789.800000000003</v>
      </c>
      <c r="C365" s="138">
        <f t="shared" si="31"/>
        <v>13074.220000000001</v>
      </c>
      <c r="D365" s="138">
        <f t="shared" si="32"/>
        <v>0</v>
      </c>
      <c r="E365" s="138">
        <f t="shared" si="33"/>
        <v>666</v>
      </c>
      <c r="F365" s="127" t="s">
        <v>100</v>
      </c>
      <c r="G365" s="128" t="s">
        <v>101</v>
      </c>
      <c r="H365" s="129">
        <v>42851</v>
      </c>
      <c r="I365" s="130">
        <v>133966.32999999999</v>
      </c>
      <c r="J365" s="131">
        <v>113535</v>
      </c>
      <c r="K365" s="131">
        <v>19611.330000000002</v>
      </c>
      <c r="L365" s="131">
        <v>0</v>
      </c>
      <c r="M365" s="131">
        <v>500</v>
      </c>
      <c r="N365" s="131">
        <v>28050.77</v>
      </c>
      <c r="O365" s="132">
        <v>750</v>
      </c>
      <c r="P365" s="132">
        <v>1470</v>
      </c>
      <c r="Q365" s="132">
        <v>0</v>
      </c>
      <c r="R365" s="132">
        <v>0</v>
      </c>
      <c r="S365" s="132">
        <v>0</v>
      </c>
      <c r="T365" s="133">
        <v>0</v>
      </c>
      <c r="U365" s="121">
        <f t="shared" si="34"/>
        <v>500</v>
      </c>
      <c r="V365" s="121">
        <f t="shared" si="35"/>
        <v>28050.77</v>
      </c>
      <c r="W365" s="134">
        <v>1311</v>
      </c>
      <c r="X365" s="135">
        <v>42852</v>
      </c>
    </row>
    <row r="366" spans="1:24" x14ac:dyDescent="0.2">
      <c r="A366" s="117">
        <f>VLOOKUP(G366,'% การหักค่าขนส่ง'!A:I,9,0)</f>
        <v>0.28000000000000003</v>
      </c>
      <c r="B366" s="138">
        <f t="shared" si="30"/>
        <v>26149.200000000001</v>
      </c>
      <c r="C366" s="138">
        <f t="shared" si="31"/>
        <v>11387.12</v>
      </c>
      <c r="D366" s="138">
        <f t="shared" si="32"/>
        <v>0</v>
      </c>
      <c r="E366" s="138">
        <f t="shared" si="33"/>
        <v>778.5</v>
      </c>
      <c r="F366" s="127" t="s">
        <v>100</v>
      </c>
      <c r="G366" s="128" t="s">
        <v>101</v>
      </c>
      <c r="H366" s="129">
        <v>42852</v>
      </c>
      <c r="I366" s="130">
        <v>112090.68</v>
      </c>
      <c r="J366" s="131">
        <v>93390</v>
      </c>
      <c r="K366" s="131">
        <v>17080.68</v>
      </c>
      <c r="L366" s="131">
        <v>0</v>
      </c>
      <c r="M366" s="131">
        <v>3000</v>
      </c>
      <c r="N366" s="131">
        <v>24626.2</v>
      </c>
      <c r="O366" s="132">
        <v>770</v>
      </c>
      <c r="P366" s="132">
        <v>1825</v>
      </c>
      <c r="Q366" s="132">
        <v>0</v>
      </c>
      <c r="R366" s="132">
        <v>0</v>
      </c>
      <c r="S366" s="132">
        <v>0</v>
      </c>
      <c r="T366" s="133">
        <v>0</v>
      </c>
      <c r="U366" s="121">
        <f t="shared" si="34"/>
        <v>3000</v>
      </c>
      <c r="V366" s="121">
        <f t="shared" si="35"/>
        <v>24626.2</v>
      </c>
      <c r="W366" s="134">
        <v>1077</v>
      </c>
      <c r="X366" s="135">
        <v>42853</v>
      </c>
    </row>
    <row r="367" spans="1:24" x14ac:dyDescent="0.2">
      <c r="A367" s="117">
        <f>VLOOKUP(G367,'% การหักค่าขนส่ง'!A:I,9,0)</f>
        <v>0.28000000000000003</v>
      </c>
      <c r="B367" s="138">
        <f t="shared" si="30"/>
        <v>26070.800000000003</v>
      </c>
      <c r="C367" s="138">
        <f t="shared" si="31"/>
        <v>11376.339999999998</v>
      </c>
      <c r="D367" s="138">
        <f t="shared" si="32"/>
        <v>0</v>
      </c>
      <c r="E367" s="138">
        <f t="shared" si="33"/>
        <v>1461</v>
      </c>
      <c r="F367" s="127" t="s">
        <v>100</v>
      </c>
      <c r="G367" s="128" t="s">
        <v>101</v>
      </c>
      <c r="H367" s="129">
        <v>42853</v>
      </c>
      <c r="I367" s="130">
        <v>110924.51</v>
      </c>
      <c r="J367" s="131">
        <v>93110</v>
      </c>
      <c r="K367" s="131">
        <v>17064.509999999998</v>
      </c>
      <c r="L367" s="131">
        <v>0</v>
      </c>
      <c r="M367" s="131">
        <v>4300</v>
      </c>
      <c r="N367" s="131">
        <v>28442.1</v>
      </c>
      <c r="O367" s="132">
        <v>720</v>
      </c>
      <c r="P367" s="132">
        <v>4150</v>
      </c>
      <c r="Q367" s="132">
        <v>0</v>
      </c>
      <c r="R367" s="132">
        <v>0</v>
      </c>
      <c r="S367" s="132">
        <v>0</v>
      </c>
      <c r="T367" s="133">
        <v>0</v>
      </c>
      <c r="U367" s="121">
        <f t="shared" si="34"/>
        <v>4300</v>
      </c>
      <c r="V367" s="121">
        <f t="shared" si="35"/>
        <v>28442.1</v>
      </c>
      <c r="W367" s="134">
        <v>1080</v>
      </c>
      <c r="X367" s="135">
        <v>42857</v>
      </c>
    </row>
    <row r="368" spans="1:24" x14ac:dyDescent="0.2">
      <c r="A368" s="117">
        <f>VLOOKUP(G368,'% การหักค่าขนส่ง'!A:I,9,0)</f>
        <v>0.28000000000000003</v>
      </c>
      <c r="B368" s="138">
        <f t="shared" si="30"/>
        <v>20358.800000000003</v>
      </c>
      <c r="C368" s="138">
        <f t="shared" si="31"/>
        <v>8735</v>
      </c>
      <c r="D368" s="138">
        <f t="shared" si="32"/>
        <v>0</v>
      </c>
      <c r="E368" s="138">
        <f t="shared" si="33"/>
        <v>411</v>
      </c>
      <c r="F368" s="127" t="s">
        <v>100</v>
      </c>
      <c r="G368" s="128" t="s">
        <v>101</v>
      </c>
      <c r="H368" s="129">
        <v>42854</v>
      </c>
      <c r="I368" s="130">
        <v>86497.5</v>
      </c>
      <c r="J368" s="131">
        <v>72710</v>
      </c>
      <c r="K368" s="131">
        <v>13102.5</v>
      </c>
      <c r="L368" s="131">
        <v>0</v>
      </c>
      <c r="M368" s="131">
        <v>8000</v>
      </c>
      <c r="N368" s="131">
        <v>19324.2</v>
      </c>
      <c r="O368" s="132">
        <v>0</v>
      </c>
      <c r="P368" s="132">
        <v>1370</v>
      </c>
      <c r="Q368" s="132">
        <v>0</v>
      </c>
      <c r="R368" s="132">
        <v>0</v>
      </c>
      <c r="S368" s="132">
        <v>0</v>
      </c>
      <c r="T368" s="133">
        <v>0</v>
      </c>
      <c r="U368" s="121">
        <f t="shared" si="34"/>
        <v>8000</v>
      </c>
      <c r="V368" s="121">
        <f t="shared" si="35"/>
        <v>19324.2</v>
      </c>
      <c r="W368" s="134">
        <v>811</v>
      </c>
      <c r="X368" s="135">
        <v>42857</v>
      </c>
    </row>
    <row r="369" spans="1:24" x14ac:dyDescent="0.2">
      <c r="A369" s="117">
        <f>VLOOKUP(G369,'% การหักค่าขนส่ง'!A:I,9,0)</f>
        <v>0.28000000000000003</v>
      </c>
      <c r="B369" s="138">
        <f t="shared" si="30"/>
        <v>2196.6000000000004</v>
      </c>
      <c r="C369" s="138">
        <f t="shared" si="31"/>
        <v>211.79999999999998</v>
      </c>
      <c r="D369" s="138">
        <f t="shared" si="32"/>
        <v>0</v>
      </c>
      <c r="E369" s="138">
        <f t="shared" si="33"/>
        <v>0</v>
      </c>
      <c r="F369" s="127" t="s">
        <v>100</v>
      </c>
      <c r="G369" s="128" t="s">
        <v>101</v>
      </c>
      <c r="H369" s="129">
        <v>42855</v>
      </c>
      <c r="I369" s="130">
        <v>8237.7000000000007</v>
      </c>
      <c r="J369" s="131">
        <v>7845</v>
      </c>
      <c r="K369" s="131">
        <v>317.7</v>
      </c>
      <c r="L369" s="131">
        <v>0</v>
      </c>
      <c r="M369" s="131">
        <v>0</v>
      </c>
      <c r="N369" s="131">
        <v>1116.5</v>
      </c>
      <c r="O369" s="132">
        <v>0</v>
      </c>
      <c r="P369" s="132">
        <v>0</v>
      </c>
      <c r="Q369" s="132">
        <v>0</v>
      </c>
      <c r="R369" s="132">
        <v>0</v>
      </c>
      <c r="S369" s="132">
        <v>0</v>
      </c>
      <c r="T369" s="133">
        <v>0</v>
      </c>
      <c r="U369" s="121">
        <f t="shared" si="34"/>
        <v>0</v>
      </c>
      <c r="V369" s="121">
        <f t="shared" si="35"/>
        <v>1116.5</v>
      </c>
      <c r="W369" s="134">
        <v>106</v>
      </c>
      <c r="X369" s="135">
        <v>42857</v>
      </c>
    </row>
    <row r="370" spans="1:24" x14ac:dyDescent="0.2">
      <c r="A370" s="117">
        <f>VLOOKUP(G370,'% การหักค่าขนส่ง'!A:I,9,0)</f>
        <v>0.3</v>
      </c>
      <c r="B370" s="138">
        <f t="shared" si="30"/>
        <v>7543.5</v>
      </c>
      <c r="C370" s="138">
        <f t="shared" si="31"/>
        <v>1765.18</v>
      </c>
      <c r="D370" s="138">
        <f t="shared" si="32"/>
        <v>0</v>
      </c>
      <c r="E370" s="138">
        <f t="shared" si="33"/>
        <v>214.5</v>
      </c>
      <c r="F370" s="127" t="s">
        <v>104</v>
      </c>
      <c r="G370" s="128" t="s">
        <v>105</v>
      </c>
      <c r="H370" s="129">
        <v>42826</v>
      </c>
      <c r="I370" s="130">
        <v>28727.77</v>
      </c>
      <c r="J370" s="131">
        <v>25145</v>
      </c>
      <c r="K370" s="131">
        <v>2647.77</v>
      </c>
      <c r="L370" s="131">
        <v>0</v>
      </c>
      <c r="M370" s="131">
        <v>3700</v>
      </c>
      <c r="N370" s="131">
        <v>8084.31</v>
      </c>
      <c r="O370" s="132">
        <v>0</v>
      </c>
      <c r="P370" s="132">
        <v>715</v>
      </c>
      <c r="Q370" s="132">
        <v>0</v>
      </c>
      <c r="R370" s="132">
        <v>520</v>
      </c>
      <c r="S370" s="132">
        <v>0</v>
      </c>
      <c r="T370" s="133">
        <v>0</v>
      </c>
      <c r="U370" s="121">
        <f t="shared" si="34"/>
        <v>3700</v>
      </c>
      <c r="V370" s="121">
        <f t="shared" si="35"/>
        <v>8604.3100000000013</v>
      </c>
      <c r="W370" s="134">
        <v>337</v>
      </c>
      <c r="X370" s="135">
        <v>42828</v>
      </c>
    </row>
    <row r="371" spans="1:24" x14ac:dyDescent="0.2">
      <c r="A371" s="117">
        <f>VLOOKUP(G371,'% การหักค่าขนส่ง'!A:I,9,0)</f>
        <v>0.3</v>
      </c>
      <c r="B371" s="138">
        <f t="shared" si="30"/>
        <v>24109.5</v>
      </c>
      <c r="C371" s="138">
        <f t="shared" si="31"/>
        <v>5669.46</v>
      </c>
      <c r="D371" s="138">
        <f t="shared" si="32"/>
        <v>0</v>
      </c>
      <c r="E371" s="138">
        <f t="shared" si="33"/>
        <v>924</v>
      </c>
      <c r="F371" s="127" t="s">
        <v>104</v>
      </c>
      <c r="G371" s="128" t="s">
        <v>105</v>
      </c>
      <c r="H371" s="129">
        <v>42828</v>
      </c>
      <c r="I371" s="130">
        <v>90024.19</v>
      </c>
      <c r="J371" s="131">
        <v>80365</v>
      </c>
      <c r="K371" s="131">
        <v>8504.19</v>
      </c>
      <c r="L371" s="131">
        <v>0</v>
      </c>
      <c r="M371" s="131">
        <v>3000</v>
      </c>
      <c r="N371" s="131">
        <v>27815.13</v>
      </c>
      <c r="O371" s="132">
        <v>0</v>
      </c>
      <c r="P371" s="132">
        <v>3080</v>
      </c>
      <c r="Q371" s="132">
        <v>0</v>
      </c>
      <c r="R371" s="132">
        <v>100</v>
      </c>
      <c r="S371" s="132">
        <v>0</v>
      </c>
      <c r="T371" s="133">
        <v>0</v>
      </c>
      <c r="U371" s="121">
        <f t="shared" si="34"/>
        <v>3000</v>
      </c>
      <c r="V371" s="121">
        <f t="shared" si="35"/>
        <v>27915.13</v>
      </c>
      <c r="W371" s="134">
        <v>997</v>
      </c>
      <c r="X371" s="135">
        <v>42829</v>
      </c>
    </row>
    <row r="372" spans="1:24" x14ac:dyDescent="0.2">
      <c r="A372" s="117">
        <f>VLOOKUP(G372,'% การหักค่าขนส่ง'!A:I,9,0)</f>
        <v>0.3</v>
      </c>
      <c r="B372" s="138">
        <f t="shared" si="30"/>
        <v>15696</v>
      </c>
      <c r="C372" s="138">
        <f t="shared" si="31"/>
        <v>3758.2000000000003</v>
      </c>
      <c r="D372" s="138">
        <f t="shared" si="32"/>
        <v>0</v>
      </c>
      <c r="E372" s="138">
        <f t="shared" si="33"/>
        <v>0</v>
      </c>
      <c r="F372" s="127" t="s">
        <v>104</v>
      </c>
      <c r="G372" s="128" t="s">
        <v>105</v>
      </c>
      <c r="H372" s="129">
        <v>42829</v>
      </c>
      <c r="I372" s="130">
        <v>58552.3</v>
      </c>
      <c r="J372" s="131">
        <v>52320</v>
      </c>
      <c r="K372" s="131">
        <v>5637.3</v>
      </c>
      <c r="L372" s="131">
        <v>0</v>
      </c>
      <c r="M372" s="131">
        <v>600</v>
      </c>
      <c r="N372" s="131">
        <v>14056.21</v>
      </c>
      <c r="O372" s="132">
        <v>0</v>
      </c>
      <c r="P372" s="132">
        <v>0</v>
      </c>
      <c r="Q372" s="132">
        <v>0</v>
      </c>
      <c r="R372" s="132">
        <v>0</v>
      </c>
      <c r="S372" s="132">
        <v>0</v>
      </c>
      <c r="T372" s="133">
        <v>0</v>
      </c>
      <c r="U372" s="121">
        <f t="shared" si="34"/>
        <v>600</v>
      </c>
      <c r="V372" s="121">
        <f t="shared" si="35"/>
        <v>14056.21</v>
      </c>
      <c r="W372" s="134">
        <v>633</v>
      </c>
      <c r="X372" s="135">
        <v>42830</v>
      </c>
    </row>
    <row r="373" spans="1:24" x14ac:dyDescent="0.2">
      <c r="A373" s="117">
        <f>VLOOKUP(G373,'% การหักค่าขนส่ง'!A:I,9,0)</f>
        <v>0.3</v>
      </c>
      <c r="B373" s="138">
        <f t="shared" si="30"/>
        <v>15429</v>
      </c>
      <c r="C373" s="138">
        <f t="shared" si="31"/>
        <v>3676.24</v>
      </c>
      <c r="D373" s="138">
        <f t="shared" si="32"/>
        <v>0</v>
      </c>
      <c r="E373" s="138">
        <f t="shared" si="33"/>
        <v>0</v>
      </c>
      <c r="F373" s="127" t="s">
        <v>104</v>
      </c>
      <c r="G373" s="128" t="s">
        <v>105</v>
      </c>
      <c r="H373" s="129">
        <v>42830</v>
      </c>
      <c r="I373" s="130">
        <v>58474.36</v>
      </c>
      <c r="J373" s="131">
        <v>51430</v>
      </c>
      <c r="K373" s="131">
        <v>5514.36</v>
      </c>
      <c r="L373" s="131">
        <v>0</v>
      </c>
      <c r="M373" s="131">
        <v>0</v>
      </c>
      <c r="N373" s="131">
        <v>12997.37</v>
      </c>
      <c r="O373" s="132">
        <v>0</v>
      </c>
      <c r="P373" s="132">
        <v>0</v>
      </c>
      <c r="Q373" s="132">
        <v>0</v>
      </c>
      <c r="R373" s="132">
        <v>0</v>
      </c>
      <c r="S373" s="132">
        <v>0</v>
      </c>
      <c r="T373" s="133">
        <v>0</v>
      </c>
      <c r="U373" s="121">
        <f t="shared" si="34"/>
        <v>0</v>
      </c>
      <c r="V373" s="121">
        <f t="shared" si="35"/>
        <v>12997.37</v>
      </c>
      <c r="W373" s="134">
        <v>603</v>
      </c>
      <c r="X373" s="135">
        <v>42832</v>
      </c>
    </row>
    <row r="374" spans="1:24" x14ac:dyDescent="0.2">
      <c r="A374" s="117">
        <f>VLOOKUP(G374,'% การหักค่าขนส่ง'!A:I,9,0)</f>
        <v>0.3</v>
      </c>
      <c r="B374" s="138">
        <f t="shared" si="30"/>
        <v>27213</v>
      </c>
      <c r="C374" s="138">
        <f t="shared" si="31"/>
        <v>4801.18</v>
      </c>
      <c r="D374" s="138">
        <f t="shared" si="32"/>
        <v>6</v>
      </c>
      <c r="E374" s="138">
        <f t="shared" si="33"/>
        <v>0</v>
      </c>
      <c r="F374" s="127" t="s">
        <v>104</v>
      </c>
      <c r="G374" s="128" t="s">
        <v>105</v>
      </c>
      <c r="H374" s="129">
        <v>42832</v>
      </c>
      <c r="I374" s="130">
        <v>100291.77</v>
      </c>
      <c r="J374" s="131">
        <v>90710</v>
      </c>
      <c r="K374" s="131">
        <v>7201.77</v>
      </c>
      <c r="L374" s="131">
        <v>20</v>
      </c>
      <c r="M374" s="131">
        <v>5000</v>
      </c>
      <c r="N374" s="131">
        <v>25182.87</v>
      </c>
      <c r="O374" s="132">
        <v>0</v>
      </c>
      <c r="P374" s="132">
        <v>0</v>
      </c>
      <c r="Q374" s="132">
        <v>0</v>
      </c>
      <c r="R374" s="132">
        <v>0</v>
      </c>
      <c r="S374" s="132">
        <v>0</v>
      </c>
      <c r="T374" s="133">
        <v>0</v>
      </c>
      <c r="U374" s="121">
        <f t="shared" si="34"/>
        <v>5000</v>
      </c>
      <c r="V374" s="121">
        <f t="shared" si="35"/>
        <v>25182.87</v>
      </c>
      <c r="W374" s="134">
        <v>1010</v>
      </c>
      <c r="X374" s="135">
        <v>42833</v>
      </c>
    </row>
    <row r="375" spans="1:24" x14ac:dyDescent="0.2">
      <c r="A375" s="117">
        <f>VLOOKUP(G375,'% การหักค่าขนส่ง'!A:I,9,0)</f>
        <v>0.3</v>
      </c>
      <c r="B375" s="138">
        <f t="shared" si="30"/>
        <v>7935</v>
      </c>
      <c r="C375" s="138">
        <f t="shared" si="31"/>
        <v>1204.6400000000001</v>
      </c>
      <c r="D375" s="138">
        <f t="shared" si="32"/>
        <v>0</v>
      </c>
      <c r="E375" s="138">
        <f t="shared" si="33"/>
        <v>208.5</v>
      </c>
      <c r="F375" s="127" t="s">
        <v>104</v>
      </c>
      <c r="G375" s="128" t="s">
        <v>105</v>
      </c>
      <c r="H375" s="129">
        <v>42833</v>
      </c>
      <c r="I375" s="130">
        <v>29066.959999999999</v>
      </c>
      <c r="J375" s="131">
        <v>26450</v>
      </c>
      <c r="K375" s="131">
        <v>1806.96</v>
      </c>
      <c r="L375" s="131">
        <v>0</v>
      </c>
      <c r="M375" s="131">
        <v>4400</v>
      </c>
      <c r="N375" s="131">
        <v>8076.4</v>
      </c>
      <c r="O375" s="132">
        <v>0</v>
      </c>
      <c r="P375" s="132">
        <v>695</v>
      </c>
      <c r="Q375" s="132">
        <v>0</v>
      </c>
      <c r="R375" s="132">
        <v>400</v>
      </c>
      <c r="S375" s="132">
        <v>0</v>
      </c>
      <c r="T375" s="133">
        <v>0</v>
      </c>
      <c r="U375" s="121">
        <f t="shared" si="34"/>
        <v>4400</v>
      </c>
      <c r="V375" s="121">
        <f t="shared" si="35"/>
        <v>8476.4</v>
      </c>
      <c r="W375" s="134">
        <v>308</v>
      </c>
      <c r="X375" s="135">
        <v>42835</v>
      </c>
    </row>
    <row r="376" spans="1:24" x14ac:dyDescent="0.2">
      <c r="A376" s="117">
        <f>VLOOKUP(G376,'% การหักค่าขนส่ง'!A:I,9,0)</f>
        <v>0.3</v>
      </c>
      <c r="B376" s="138">
        <f t="shared" si="30"/>
        <v>14362.5</v>
      </c>
      <c r="C376" s="138">
        <f t="shared" si="31"/>
        <v>2146.08</v>
      </c>
      <c r="D376" s="138">
        <f t="shared" si="32"/>
        <v>0</v>
      </c>
      <c r="E376" s="138">
        <f t="shared" si="33"/>
        <v>898.5</v>
      </c>
      <c r="F376" s="127" t="s">
        <v>104</v>
      </c>
      <c r="G376" s="128" t="s">
        <v>105</v>
      </c>
      <c r="H376" s="129">
        <v>42835</v>
      </c>
      <c r="I376" s="130">
        <v>52254.12</v>
      </c>
      <c r="J376" s="131">
        <v>47875</v>
      </c>
      <c r="K376" s="131">
        <v>3219.12</v>
      </c>
      <c r="L376" s="131">
        <v>0</v>
      </c>
      <c r="M376" s="131">
        <v>700</v>
      </c>
      <c r="N376" s="131">
        <v>6313.2</v>
      </c>
      <c r="O376" s="132">
        <v>0</v>
      </c>
      <c r="P376" s="132">
        <v>2995</v>
      </c>
      <c r="Q376" s="132">
        <v>0</v>
      </c>
      <c r="R376" s="132">
        <v>0</v>
      </c>
      <c r="S376" s="132">
        <v>0</v>
      </c>
      <c r="T376" s="133">
        <v>0</v>
      </c>
      <c r="U376" s="121">
        <f t="shared" si="34"/>
        <v>700</v>
      </c>
      <c r="V376" s="121">
        <f t="shared" si="35"/>
        <v>6313.2</v>
      </c>
      <c r="W376" s="134">
        <v>571</v>
      </c>
      <c r="X376" s="135">
        <v>42836</v>
      </c>
    </row>
    <row r="377" spans="1:24" x14ac:dyDescent="0.2">
      <c r="A377" s="117">
        <f>VLOOKUP(G377,'% การหักค่าขนส่ง'!A:I,9,0)</f>
        <v>0.3</v>
      </c>
      <c r="B377" s="138">
        <f t="shared" si="30"/>
        <v>4215</v>
      </c>
      <c r="C377" s="138">
        <f t="shared" si="31"/>
        <v>667.48</v>
      </c>
      <c r="D377" s="138">
        <f t="shared" si="32"/>
        <v>0</v>
      </c>
      <c r="E377" s="138">
        <f t="shared" si="33"/>
        <v>156</v>
      </c>
      <c r="F377" s="127" t="s">
        <v>104</v>
      </c>
      <c r="G377" s="128" t="s">
        <v>105</v>
      </c>
      <c r="H377" s="129">
        <v>42836</v>
      </c>
      <c r="I377" s="130">
        <v>15471.22</v>
      </c>
      <c r="J377" s="131">
        <v>14050</v>
      </c>
      <c r="K377" s="131">
        <v>1001.22</v>
      </c>
      <c r="L377" s="131">
        <v>0</v>
      </c>
      <c r="M377" s="131">
        <v>500</v>
      </c>
      <c r="N377" s="131">
        <v>975</v>
      </c>
      <c r="O377" s="132">
        <v>0</v>
      </c>
      <c r="P377" s="132">
        <v>520</v>
      </c>
      <c r="Q377" s="132">
        <v>0</v>
      </c>
      <c r="R377" s="132">
        <v>0</v>
      </c>
      <c r="S377" s="132">
        <v>0</v>
      </c>
      <c r="T377" s="133">
        <v>0</v>
      </c>
      <c r="U377" s="121">
        <f t="shared" si="34"/>
        <v>500</v>
      </c>
      <c r="V377" s="121">
        <f t="shared" si="35"/>
        <v>975</v>
      </c>
      <c r="W377" s="134">
        <v>163</v>
      </c>
      <c r="X377" s="135">
        <v>42837</v>
      </c>
    </row>
    <row r="378" spans="1:24" x14ac:dyDescent="0.2">
      <c r="A378" s="117">
        <f>VLOOKUP(G378,'% การหักค่าขนส่ง'!A:I,9,0)</f>
        <v>0.3</v>
      </c>
      <c r="B378" s="138">
        <f t="shared" si="30"/>
        <v>1347</v>
      </c>
      <c r="C378" s="138">
        <f t="shared" si="31"/>
        <v>391.59999999999997</v>
      </c>
      <c r="D378" s="138">
        <f t="shared" si="32"/>
        <v>0</v>
      </c>
      <c r="E378" s="138">
        <f t="shared" si="33"/>
        <v>0</v>
      </c>
      <c r="F378" s="127" t="s">
        <v>104</v>
      </c>
      <c r="G378" s="128" t="s">
        <v>105</v>
      </c>
      <c r="H378" s="129">
        <v>42837</v>
      </c>
      <c r="I378" s="130">
        <v>5152.3999999999996</v>
      </c>
      <c r="J378" s="131">
        <v>4490</v>
      </c>
      <c r="K378" s="131">
        <v>587.4</v>
      </c>
      <c r="L378" s="131">
        <v>0</v>
      </c>
      <c r="M378" s="131">
        <v>0</v>
      </c>
      <c r="N378" s="131">
        <v>371.6</v>
      </c>
      <c r="O378" s="132">
        <v>0</v>
      </c>
      <c r="P378" s="132">
        <v>0</v>
      </c>
      <c r="Q378" s="132">
        <v>0</v>
      </c>
      <c r="R378" s="132">
        <v>0</v>
      </c>
      <c r="S378" s="132">
        <v>0</v>
      </c>
      <c r="T378" s="133">
        <v>0</v>
      </c>
      <c r="U378" s="121">
        <f t="shared" si="34"/>
        <v>0</v>
      </c>
      <c r="V378" s="121">
        <f t="shared" si="35"/>
        <v>371.6</v>
      </c>
      <c r="W378" s="134">
        <v>55</v>
      </c>
      <c r="X378" s="135">
        <v>42838</v>
      </c>
    </row>
    <row r="379" spans="1:24" x14ac:dyDescent="0.2">
      <c r="A379" s="117">
        <f>VLOOKUP(G379,'% การหักค่าขนส่ง'!A:I,9,0)</f>
        <v>0.3</v>
      </c>
      <c r="B379" s="138">
        <f t="shared" si="30"/>
        <v>11247</v>
      </c>
      <c r="C379" s="138">
        <f t="shared" si="31"/>
        <v>3180</v>
      </c>
      <c r="D379" s="138">
        <f t="shared" si="32"/>
        <v>0</v>
      </c>
      <c r="E379" s="138">
        <f t="shared" si="33"/>
        <v>795</v>
      </c>
      <c r="F379" s="127" t="s">
        <v>104</v>
      </c>
      <c r="G379" s="128" t="s">
        <v>105</v>
      </c>
      <c r="H379" s="129">
        <v>42842</v>
      </c>
      <c r="I379" s="130">
        <v>43320</v>
      </c>
      <c r="J379" s="131">
        <v>37490</v>
      </c>
      <c r="K379" s="131">
        <v>4770</v>
      </c>
      <c r="L379" s="131">
        <v>0</v>
      </c>
      <c r="M379" s="131">
        <v>2600</v>
      </c>
      <c r="N379" s="131">
        <v>7779.65</v>
      </c>
      <c r="O379" s="132">
        <v>0</v>
      </c>
      <c r="P379" s="132">
        <v>2650</v>
      </c>
      <c r="Q379" s="132">
        <v>0</v>
      </c>
      <c r="R379" s="132">
        <v>1695</v>
      </c>
      <c r="S379" s="132">
        <v>0</v>
      </c>
      <c r="T379" s="133">
        <v>0</v>
      </c>
      <c r="U379" s="121">
        <f t="shared" si="34"/>
        <v>2600</v>
      </c>
      <c r="V379" s="121">
        <f t="shared" si="35"/>
        <v>9474.65</v>
      </c>
      <c r="W379" s="134">
        <v>496</v>
      </c>
      <c r="X379" s="135">
        <v>42843</v>
      </c>
    </row>
    <row r="380" spans="1:24" x14ac:dyDescent="0.2">
      <c r="A380" s="117">
        <f>VLOOKUP(G380,'% การหักค่าขนส่ง'!A:I,9,0)</f>
        <v>0.3</v>
      </c>
      <c r="B380" s="138">
        <f t="shared" si="30"/>
        <v>15205.5</v>
      </c>
      <c r="C380" s="138">
        <f t="shared" si="31"/>
        <v>2930.98</v>
      </c>
      <c r="D380" s="138">
        <f t="shared" si="32"/>
        <v>9</v>
      </c>
      <c r="E380" s="138">
        <f t="shared" si="33"/>
        <v>192</v>
      </c>
      <c r="F380" s="127" t="s">
        <v>104</v>
      </c>
      <c r="G380" s="128" t="s">
        <v>105</v>
      </c>
      <c r="H380" s="129">
        <v>42843</v>
      </c>
      <c r="I380" s="130">
        <v>56756.47</v>
      </c>
      <c r="J380" s="131">
        <v>50685</v>
      </c>
      <c r="K380" s="131">
        <v>4396.47</v>
      </c>
      <c r="L380" s="131">
        <v>30</v>
      </c>
      <c r="M380" s="131">
        <v>1200</v>
      </c>
      <c r="N380" s="131">
        <v>14894</v>
      </c>
      <c r="O380" s="132">
        <v>0</v>
      </c>
      <c r="P380" s="132">
        <v>640</v>
      </c>
      <c r="Q380" s="132">
        <v>0</v>
      </c>
      <c r="R380" s="132">
        <v>390</v>
      </c>
      <c r="S380" s="132">
        <v>0</v>
      </c>
      <c r="T380" s="133">
        <v>0</v>
      </c>
      <c r="U380" s="121">
        <f t="shared" si="34"/>
        <v>1200</v>
      </c>
      <c r="V380" s="121">
        <f t="shared" si="35"/>
        <v>15284</v>
      </c>
      <c r="W380" s="134">
        <v>600</v>
      </c>
      <c r="X380" s="135">
        <v>42844</v>
      </c>
    </row>
    <row r="381" spans="1:24" x14ac:dyDescent="0.2">
      <c r="A381" s="117">
        <f>VLOOKUP(G381,'% การหักค่าขนส่ง'!A:I,9,0)</f>
        <v>0.3</v>
      </c>
      <c r="B381" s="138">
        <f t="shared" si="30"/>
        <v>15018</v>
      </c>
      <c r="C381" s="138">
        <f t="shared" si="31"/>
        <v>3624.34</v>
      </c>
      <c r="D381" s="138">
        <f t="shared" si="32"/>
        <v>0</v>
      </c>
      <c r="E381" s="138">
        <f t="shared" si="33"/>
        <v>334.5</v>
      </c>
      <c r="F381" s="127" t="s">
        <v>104</v>
      </c>
      <c r="G381" s="128" t="s">
        <v>105</v>
      </c>
      <c r="H381" s="129">
        <v>42844</v>
      </c>
      <c r="I381" s="130">
        <v>56021.51</v>
      </c>
      <c r="J381" s="131">
        <v>50060</v>
      </c>
      <c r="K381" s="131">
        <v>5436.51</v>
      </c>
      <c r="L381" s="131">
        <v>0</v>
      </c>
      <c r="M381" s="131">
        <v>700</v>
      </c>
      <c r="N381" s="131">
        <v>11033.36</v>
      </c>
      <c r="O381" s="132">
        <v>0</v>
      </c>
      <c r="P381" s="132">
        <v>1115</v>
      </c>
      <c r="Q381" s="132">
        <v>0</v>
      </c>
      <c r="R381" s="132">
        <v>340</v>
      </c>
      <c r="S381" s="132">
        <v>0</v>
      </c>
      <c r="T381" s="133">
        <v>0</v>
      </c>
      <c r="U381" s="121">
        <f t="shared" si="34"/>
        <v>700</v>
      </c>
      <c r="V381" s="121">
        <f t="shared" si="35"/>
        <v>11373.36</v>
      </c>
      <c r="W381" s="134">
        <v>568</v>
      </c>
      <c r="X381" s="135">
        <v>42845</v>
      </c>
    </row>
    <row r="382" spans="1:24" x14ac:dyDescent="0.2">
      <c r="A382" s="117">
        <f>VLOOKUP(G382,'% การหักค่าขนส่ง'!A:I,9,0)</f>
        <v>0.3</v>
      </c>
      <c r="B382" s="138">
        <f t="shared" si="30"/>
        <v>14128.5</v>
      </c>
      <c r="C382" s="138">
        <f t="shared" si="31"/>
        <v>3708.5</v>
      </c>
      <c r="D382" s="138">
        <f t="shared" si="32"/>
        <v>0</v>
      </c>
      <c r="E382" s="138">
        <f t="shared" si="33"/>
        <v>321</v>
      </c>
      <c r="F382" s="127" t="s">
        <v>104</v>
      </c>
      <c r="G382" s="128" t="s">
        <v>105</v>
      </c>
      <c r="H382" s="129">
        <v>42845</v>
      </c>
      <c r="I382" s="130">
        <v>53382.75</v>
      </c>
      <c r="J382" s="131">
        <v>47095</v>
      </c>
      <c r="K382" s="131">
        <v>5562.75</v>
      </c>
      <c r="L382" s="131">
        <v>0</v>
      </c>
      <c r="M382" s="131">
        <v>800</v>
      </c>
      <c r="N382" s="131">
        <v>13993.06</v>
      </c>
      <c r="O382" s="132">
        <v>0</v>
      </c>
      <c r="P382" s="132">
        <v>1070</v>
      </c>
      <c r="Q382" s="132">
        <v>0</v>
      </c>
      <c r="R382" s="132">
        <v>135</v>
      </c>
      <c r="S382" s="132">
        <v>0</v>
      </c>
      <c r="T382" s="133">
        <v>0</v>
      </c>
      <c r="U382" s="121">
        <f t="shared" si="34"/>
        <v>800</v>
      </c>
      <c r="V382" s="121">
        <f t="shared" si="35"/>
        <v>14128.06</v>
      </c>
      <c r="W382" s="134">
        <v>574</v>
      </c>
      <c r="X382" s="135">
        <v>42846</v>
      </c>
    </row>
    <row r="383" spans="1:24" x14ac:dyDescent="0.2">
      <c r="A383" s="117">
        <f>VLOOKUP(G383,'% การหักค่าขนส่ง'!A:I,9,0)</f>
        <v>0.3</v>
      </c>
      <c r="B383" s="138">
        <f t="shared" si="30"/>
        <v>11044.5</v>
      </c>
      <c r="C383" s="138">
        <f t="shared" si="31"/>
        <v>2689.56</v>
      </c>
      <c r="D383" s="138">
        <f t="shared" si="32"/>
        <v>0</v>
      </c>
      <c r="E383" s="138">
        <f t="shared" si="33"/>
        <v>906</v>
      </c>
      <c r="F383" s="127" t="s">
        <v>104</v>
      </c>
      <c r="G383" s="128" t="s">
        <v>105</v>
      </c>
      <c r="H383" s="129">
        <v>42846</v>
      </c>
      <c r="I383" s="130">
        <v>41499.339999999997</v>
      </c>
      <c r="J383" s="131">
        <v>36815</v>
      </c>
      <c r="K383" s="131">
        <v>4034.34</v>
      </c>
      <c r="L383" s="131">
        <v>0</v>
      </c>
      <c r="M383" s="131">
        <v>700</v>
      </c>
      <c r="N383" s="131">
        <v>10302.23</v>
      </c>
      <c r="O383" s="132">
        <v>0</v>
      </c>
      <c r="P383" s="132">
        <v>3020</v>
      </c>
      <c r="Q383" s="132">
        <v>0</v>
      </c>
      <c r="R383" s="132">
        <v>1015</v>
      </c>
      <c r="S383" s="132">
        <v>0</v>
      </c>
      <c r="T383" s="133">
        <v>0</v>
      </c>
      <c r="U383" s="121">
        <f t="shared" si="34"/>
        <v>700</v>
      </c>
      <c r="V383" s="121">
        <f t="shared" si="35"/>
        <v>11317.23</v>
      </c>
      <c r="W383" s="134">
        <v>472</v>
      </c>
      <c r="X383" s="135">
        <v>42847</v>
      </c>
    </row>
    <row r="384" spans="1:24" x14ac:dyDescent="0.2">
      <c r="A384" s="117">
        <f>VLOOKUP(G384,'% การหักค่าขนส่ง'!A:I,9,0)</f>
        <v>0.3</v>
      </c>
      <c r="B384" s="138">
        <f t="shared" si="30"/>
        <v>11418</v>
      </c>
      <c r="C384" s="138">
        <f t="shared" si="31"/>
        <v>1627.4399999999998</v>
      </c>
      <c r="D384" s="138">
        <f t="shared" si="32"/>
        <v>0</v>
      </c>
      <c r="E384" s="138">
        <f t="shared" si="33"/>
        <v>0</v>
      </c>
      <c r="F384" s="127" t="s">
        <v>104</v>
      </c>
      <c r="G384" s="128" t="s">
        <v>105</v>
      </c>
      <c r="H384" s="129">
        <v>42847</v>
      </c>
      <c r="I384" s="130">
        <v>41391.160000000003</v>
      </c>
      <c r="J384" s="131">
        <v>38060</v>
      </c>
      <c r="K384" s="131">
        <v>2441.16</v>
      </c>
      <c r="L384" s="131">
        <v>0</v>
      </c>
      <c r="M384" s="131">
        <v>2300</v>
      </c>
      <c r="N384" s="131">
        <v>8060.58</v>
      </c>
      <c r="O384" s="132">
        <v>0</v>
      </c>
      <c r="P384" s="132">
        <v>0</v>
      </c>
      <c r="Q384" s="132">
        <v>0</v>
      </c>
      <c r="R384" s="132">
        <v>0</v>
      </c>
      <c r="S384" s="132">
        <v>0</v>
      </c>
      <c r="T384" s="133">
        <v>0</v>
      </c>
      <c r="U384" s="121">
        <f t="shared" si="34"/>
        <v>2300</v>
      </c>
      <c r="V384" s="121">
        <f t="shared" si="35"/>
        <v>8060.58</v>
      </c>
      <c r="W384" s="134">
        <v>443</v>
      </c>
      <c r="X384" s="135">
        <v>42849</v>
      </c>
    </row>
    <row r="385" spans="1:24" x14ac:dyDescent="0.2">
      <c r="A385" s="117">
        <f>VLOOKUP(G385,'% การหักค่าขนส่ง'!A:I,9,0)</f>
        <v>0.3</v>
      </c>
      <c r="B385" s="138">
        <f t="shared" si="30"/>
        <v>21294</v>
      </c>
      <c r="C385" s="138">
        <f t="shared" si="31"/>
        <v>6817.72</v>
      </c>
      <c r="D385" s="138">
        <f t="shared" si="32"/>
        <v>0</v>
      </c>
      <c r="E385" s="138">
        <f t="shared" si="33"/>
        <v>1293</v>
      </c>
      <c r="F385" s="127" t="s">
        <v>104</v>
      </c>
      <c r="G385" s="128" t="s">
        <v>105</v>
      </c>
      <c r="H385" s="129">
        <v>42849</v>
      </c>
      <c r="I385" s="130">
        <v>82851.58</v>
      </c>
      <c r="J385" s="131">
        <v>70980</v>
      </c>
      <c r="K385" s="131">
        <v>10226.58</v>
      </c>
      <c r="L385" s="131">
        <v>0</v>
      </c>
      <c r="M385" s="131">
        <v>3000</v>
      </c>
      <c r="N385" s="131">
        <v>26234.48</v>
      </c>
      <c r="O385" s="132">
        <v>0</v>
      </c>
      <c r="P385" s="132">
        <v>4310</v>
      </c>
      <c r="Q385" s="132">
        <v>0</v>
      </c>
      <c r="R385" s="132">
        <v>1100</v>
      </c>
      <c r="S385" s="132">
        <v>0</v>
      </c>
      <c r="T385" s="133">
        <v>0</v>
      </c>
      <c r="U385" s="121">
        <f t="shared" si="34"/>
        <v>3000</v>
      </c>
      <c r="V385" s="121">
        <f t="shared" si="35"/>
        <v>27334.48</v>
      </c>
      <c r="W385" s="134">
        <v>915</v>
      </c>
      <c r="X385" s="135">
        <v>42850</v>
      </c>
    </row>
    <row r="386" spans="1:24" x14ac:dyDescent="0.2">
      <c r="A386" s="117">
        <f>VLOOKUP(G386,'% การหักค่าขนส่ง'!A:I,9,0)</f>
        <v>0.3</v>
      </c>
      <c r="B386" s="138">
        <f t="shared" si="30"/>
        <v>14350.5</v>
      </c>
      <c r="C386" s="138">
        <f t="shared" si="31"/>
        <v>2612.48</v>
      </c>
      <c r="D386" s="138">
        <f t="shared" si="32"/>
        <v>0</v>
      </c>
      <c r="E386" s="138">
        <f t="shared" si="33"/>
        <v>378</v>
      </c>
      <c r="F386" s="127" t="s">
        <v>104</v>
      </c>
      <c r="G386" s="128" t="s">
        <v>105</v>
      </c>
      <c r="H386" s="129">
        <v>42850</v>
      </c>
      <c r="I386" s="130">
        <v>52343.72</v>
      </c>
      <c r="J386" s="131">
        <v>47835</v>
      </c>
      <c r="K386" s="131">
        <v>3918.72</v>
      </c>
      <c r="L386" s="131">
        <v>0</v>
      </c>
      <c r="M386" s="131">
        <v>700</v>
      </c>
      <c r="N386" s="131">
        <v>8282.09</v>
      </c>
      <c r="O386" s="132">
        <v>0</v>
      </c>
      <c r="P386" s="132">
        <v>1260</v>
      </c>
      <c r="Q386" s="132">
        <v>0</v>
      </c>
      <c r="R386" s="132">
        <v>560</v>
      </c>
      <c r="S386" s="132">
        <v>0</v>
      </c>
      <c r="T386" s="133">
        <v>0</v>
      </c>
      <c r="U386" s="121">
        <f t="shared" si="34"/>
        <v>700</v>
      </c>
      <c r="V386" s="121">
        <f t="shared" si="35"/>
        <v>8842.09</v>
      </c>
      <c r="W386" s="134">
        <v>596</v>
      </c>
      <c r="X386" s="135">
        <v>42851</v>
      </c>
    </row>
    <row r="387" spans="1:24" x14ac:dyDescent="0.2">
      <c r="A387" s="117">
        <f>VLOOKUP(G387,'% การหักค่าขนส่ง'!A:I,9,0)</f>
        <v>0.3</v>
      </c>
      <c r="B387" s="138">
        <f t="shared" ref="B387:B450" si="36">J387*A387</f>
        <v>13584</v>
      </c>
      <c r="C387" s="138">
        <f t="shared" ref="C387:C450" si="37">K387*2/3</f>
        <v>2942.3199999999997</v>
      </c>
      <c r="D387" s="138">
        <f t="shared" ref="D387:D450" si="38">L387*3/10</f>
        <v>0</v>
      </c>
      <c r="E387" s="138">
        <f t="shared" ref="E387:E450" si="39">SUM(O387:Q387)*0.3</f>
        <v>163.5</v>
      </c>
      <c r="F387" s="127" t="s">
        <v>104</v>
      </c>
      <c r="G387" s="128" t="s">
        <v>105</v>
      </c>
      <c r="H387" s="129">
        <v>42851</v>
      </c>
      <c r="I387" s="130">
        <v>50543.48</v>
      </c>
      <c r="J387" s="131">
        <v>45280</v>
      </c>
      <c r="K387" s="131">
        <v>4413.4799999999996</v>
      </c>
      <c r="L387" s="131">
        <v>0</v>
      </c>
      <c r="M387" s="131">
        <v>900</v>
      </c>
      <c r="N387" s="131">
        <v>13115.84</v>
      </c>
      <c r="O387" s="132">
        <v>0</v>
      </c>
      <c r="P387" s="132">
        <v>545</v>
      </c>
      <c r="Q387" s="132">
        <v>0</v>
      </c>
      <c r="R387" s="132">
        <v>195</v>
      </c>
      <c r="S387" s="132">
        <v>0</v>
      </c>
      <c r="T387" s="133">
        <v>0</v>
      </c>
      <c r="U387" s="121">
        <f t="shared" ref="U387:U450" si="40">M387+S387+T387</f>
        <v>900</v>
      </c>
      <c r="V387" s="121">
        <f t="shared" ref="V387:V450" si="41">N387+R387</f>
        <v>13310.84</v>
      </c>
      <c r="W387" s="134">
        <v>616</v>
      </c>
      <c r="X387" s="135">
        <v>42852</v>
      </c>
    </row>
    <row r="388" spans="1:24" x14ac:dyDescent="0.2">
      <c r="A388" s="117">
        <f>VLOOKUP(G388,'% การหักค่าขนส่ง'!A:I,9,0)</f>
        <v>0.3</v>
      </c>
      <c r="B388" s="138">
        <f t="shared" si="36"/>
        <v>17410.5</v>
      </c>
      <c r="C388" s="138">
        <f t="shared" si="37"/>
        <v>4161.08</v>
      </c>
      <c r="D388" s="138">
        <f t="shared" si="38"/>
        <v>0</v>
      </c>
      <c r="E388" s="138">
        <f t="shared" si="39"/>
        <v>298.5</v>
      </c>
      <c r="F388" s="127" t="s">
        <v>104</v>
      </c>
      <c r="G388" s="128" t="s">
        <v>105</v>
      </c>
      <c r="H388" s="129">
        <v>42852</v>
      </c>
      <c r="I388" s="130">
        <v>65426.62</v>
      </c>
      <c r="J388" s="131">
        <v>58035</v>
      </c>
      <c r="K388" s="131">
        <v>6241.62</v>
      </c>
      <c r="L388" s="131">
        <v>0</v>
      </c>
      <c r="M388" s="131">
        <v>800</v>
      </c>
      <c r="N388" s="131">
        <v>17621.849999999999</v>
      </c>
      <c r="O388" s="132">
        <v>0</v>
      </c>
      <c r="P388" s="132">
        <v>995</v>
      </c>
      <c r="Q388" s="132">
        <v>0</v>
      </c>
      <c r="R388" s="132">
        <v>260</v>
      </c>
      <c r="S388" s="132">
        <v>0</v>
      </c>
      <c r="T388" s="133">
        <v>0</v>
      </c>
      <c r="U388" s="121">
        <f t="shared" si="40"/>
        <v>800</v>
      </c>
      <c r="V388" s="121">
        <f t="shared" si="41"/>
        <v>17881.849999999999</v>
      </c>
      <c r="W388" s="134">
        <v>696</v>
      </c>
      <c r="X388" s="135">
        <v>42853</v>
      </c>
    </row>
    <row r="389" spans="1:24" x14ac:dyDescent="0.2">
      <c r="A389" s="117">
        <f>VLOOKUP(G389,'% การหักค่าขนส่ง'!A:I,9,0)</f>
        <v>0.3</v>
      </c>
      <c r="B389" s="138">
        <f t="shared" si="36"/>
        <v>14340</v>
      </c>
      <c r="C389" s="138">
        <f t="shared" si="37"/>
        <v>2696.98</v>
      </c>
      <c r="D389" s="138">
        <f t="shared" si="38"/>
        <v>12</v>
      </c>
      <c r="E389" s="138">
        <f t="shared" si="39"/>
        <v>523.5</v>
      </c>
      <c r="F389" s="127" t="s">
        <v>104</v>
      </c>
      <c r="G389" s="128" t="s">
        <v>105</v>
      </c>
      <c r="H389" s="129">
        <v>42853</v>
      </c>
      <c r="I389" s="130">
        <v>52810.47</v>
      </c>
      <c r="J389" s="131">
        <v>47800</v>
      </c>
      <c r="K389" s="131">
        <v>4045.47</v>
      </c>
      <c r="L389" s="131">
        <v>40</v>
      </c>
      <c r="M389" s="131">
        <v>300</v>
      </c>
      <c r="N389" s="131">
        <v>10981.78</v>
      </c>
      <c r="O389" s="132">
        <v>0</v>
      </c>
      <c r="P389" s="132">
        <v>1745</v>
      </c>
      <c r="Q389" s="132">
        <v>0</v>
      </c>
      <c r="R389" s="132">
        <v>655</v>
      </c>
      <c r="S389" s="132">
        <v>0</v>
      </c>
      <c r="T389" s="133">
        <v>0</v>
      </c>
      <c r="U389" s="121">
        <f t="shared" si="40"/>
        <v>300</v>
      </c>
      <c r="V389" s="121">
        <f t="shared" si="41"/>
        <v>11636.78</v>
      </c>
      <c r="W389" s="134">
        <v>525</v>
      </c>
      <c r="X389" s="135">
        <v>42854</v>
      </c>
    </row>
    <row r="390" spans="1:24" x14ac:dyDescent="0.2">
      <c r="A390" s="117">
        <f>VLOOKUP(G390,'% การหักค่าขนส่ง'!A:I,9,0)</f>
        <v>0.3</v>
      </c>
      <c r="B390" s="138">
        <f t="shared" si="36"/>
        <v>11170.5</v>
      </c>
      <c r="C390" s="138">
        <f t="shared" si="37"/>
        <v>3701.1800000000003</v>
      </c>
      <c r="D390" s="138">
        <f t="shared" si="38"/>
        <v>0</v>
      </c>
      <c r="E390" s="138">
        <f t="shared" si="39"/>
        <v>142.5</v>
      </c>
      <c r="F390" s="127" t="s">
        <v>104</v>
      </c>
      <c r="G390" s="128" t="s">
        <v>105</v>
      </c>
      <c r="H390" s="129">
        <v>42854</v>
      </c>
      <c r="I390" s="130">
        <v>43326.77</v>
      </c>
      <c r="J390" s="131">
        <v>37235</v>
      </c>
      <c r="K390" s="131">
        <v>5551.77</v>
      </c>
      <c r="L390" s="131">
        <v>0</v>
      </c>
      <c r="M390" s="131">
        <v>0</v>
      </c>
      <c r="N390" s="131">
        <v>13607.4</v>
      </c>
      <c r="O390" s="132">
        <v>0</v>
      </c>
      <c r="P390" s="132">
        <v>475</v>
      </c>
      <c r="Q390" s="132">
        <v>0</v>
      </c>
      <c r="R390" s="132">
        <v>0</v>
      </c>
      <c r="S390" s="132">
        <v>0</v>
      </c>
      <c r="T390" s="133">
        <v>0</v>
      </c>
      <c r="U390" s="121">
        <f t="shared" si="40"/>
        <v>0</v>
      </c>
      <c r="V390" s="121">
        <f t="shared" si="41"/>
        <v>13607.4</v>
      </c>
      <c r="W390" s="134">
        <v>516</v>
      </c>
      <c r="X390" s="135">
        <v>42857</v>
      </c>
    </row>
    <row r="391" spans="1:24" x14ac:dyDescent="0.2">
      <c r="A391" s="117" t="e">
        <f>VLOOKUP(G391,'% การหักค่าขนส่ง'!A:I,9,0)</f>
        <v>#N/A</v>
      </c>
      <c r="B391" s="138" t="e">
        <f t="shared" si="36"/>
        <v>#N/A</v>
      </c>
      <c r="C391" s="138">
        <f t="shared" si="37"/>
        <v>10678.539999999999</v>
      </c>
      <c r="D391" s="138">
        <f t="shared" si="38"/>
        <v>0</v>
      </c>
      <c r="E391" s="138">
        <f t="shared" si="39"/>
        <v>0</v>
      </c>
      <c r="F391" s="127" t="s">
        <v>76</v>
      </c>
      <c r="G391" s="128" t="s">
        <v>77</v>
      </c>
      <c r="H391" s="129">
        <v>42826</v>
      </c>
      <c r="I391" s="130">
        <v>101182.81</v>
      </c>
      <c r="J391" s="131">
        <v>83180</v>
      </c>
      <c r="K391" s="131">
        <v>16017.81</v>
      </c>
      <c r="L391" s="131">
        <v>0</v>
      </c>
      <c r="M391" s="131">
        <v>0</v>
      </c>
      <c r="N391" s="131">
        <v>17784.09</v>
      </c>
      <c r="O391" s="132">
        <v>0</v>
      </c>
      <c r="P391" s="132">
        <v>0</v>
      </c>
      <c r="Q391" s="132">
        <v>0</v>
      </c>
      <c r="R391" s="132">
        <v>0</v>
      </c>
      <c r="S391" s="132">
        <v>0</v>
      </c>
      <c r="T391" s="133">
        <v>0</v>
      </c>
      <c r="U391" s="121">
        <f t="shared" si="40"/>
        <v>0</v>
      </c>
      <c r="V391" s="121">
        <f t="shared" si="41"/>
        <v>17784.09</v>
      </c>
      <c r="W391" s="134">
        <v>969</v>
      </c>
      <c r="X391" s="135">
        <v>42828</v>
      </c>
    </row>
    <row r="392" spans="1:24" x14ac:dyDescent="0.2">
      <c r="A392" s="117" t="e">
        <f>VLOOKUP(G392,'% การหักค่าขนส่ง'!A:I,9,0)</f>
        <v>#N/A</v>
      </c>
      <c r="B392" s="138" t="e">
        <f t="shared" si="36"/>
        <v>#N/A</v>
      </c>
      <c r="C392" s="138">
        <f t="shared" si="37"/>
        <v>2781.34</v>
      </c>
      <c r="D392" s="138">
        <f t="shared" si="38"/>
        <v>0</v>
      </c>
      <c r="E392" s="138">
        <f t="shared" si="39"/>
        <v>0</v>
      </c>
      <c r="F392" s="127" t="s">
        <v>76</v>
      </c>
      <c r="G392" s="128" t="s">
        <v>77</v>
      </c>
      <c r="H392" s="129">
        <v>42827</v>
      </c>
      <c r="I392" s="130">
        <v>31232.01</v>
      </c>
      <c r="J392" s="131">
        <v>26165</v>
      </c>
      <c r="K392" s="131">
        <v>4172.01</v>
      </c>
      <c r="L392" s="131">
        <v>0</v>
      </c>
      <c r="M392" s="131">
        <v>0</v>
      </c>
      <c r="N392" s="131">
        <v>1738.5</v>
      </c>
      <c r="O392" s="132">
        <v>0</v>
      </c>
      <c r="P392" s="132">
        <v>0</v>
      </c>
      <c r="Q392" s="132">
        <v>0</v>
      </c>
      <c r="R392" s="132">
        <v>0</v>
      </c>
      <c r="S392" s="132">
        <v>0</v>
      </c>
      <c r="T392" s="133">
        <v>0</v>
      </c>
      <c r="U392" s="121">
        <f t="shared" si="40"/>
        <v>0</v>
      </c>
      <c r="V392" s="121">
        <f t="shared" si="41"/>
        <v>1738.5</v>
      </c>
      <c r="W392" s="134">
        <v>284</v>
      </c>
      <c r="X392" s="135">
        <v>42828</v>
      </c>
    </row>
    <row r="393" spans="1:24" x14ac:dyDescent="0.2">
      <c r="A393" s="117" t="e">
        <f>VLOOKUP(G393,'% การหักค่าขนส่ง'!A:I,9,0)</f>
        <v>#N/A</v>
      </c>
      <c r="B393" s="138" t="e">
        <f t="shared" si="36"/>
        <v>#N/A</v>
      </c>
      <c r="C393" s="138">
        <f t="shared" si="37"/>
        <v>19835.420000000002</v>
      </c>
      <c r="D393" s="138">
        <f t="shared" si="38"/>
        <v>0</v>
      </c>
      <c r="E393" s="138">
        <f t="shared" si="39"/>
        <v>0</v>
      </c>
      <c r="F393" s="127" t="s">
        <v>76</v>
      </c>
      <c r="G393" s="128" t="s">
        <v>77</v>
      </c>
      <c r="H393" s="129">
        <v>42828</v>
      </c>
      <c r="I393" s="130">
        <v>183258.13</v>
      </c>
      <c r="J393" s="131">
        <v>149360</v>
      </c>
      <c r="K393" s="131">
        <v>29753.13</v>
      </c>
      <c r="L393" s="131">
        <v>0</v>
      </c>
      <c r="M393" s="131">
        <v>0</v>
      </c>
      <c r="N393" s="131">
        <v>28844.57</v>
      </c>
      <c r="O393" s="132">
        <v>0</v>
      </c>
      <c r="P393" s="132">
        <v>0</v>
      </c>
      <c r="Q393" s="132">
        <v>0</v>
      </c>
      <c r="R393" s="132">
        <v>0</v>
      </c>
      <c r="S393" s="132">
        <v>0</v>
      </c>
      <c r="T393" s="133">
        <v>0</v>
      </c>
      <c r="U393" s="121">
        <f t="shared" si="40"/>
        <v>0</v>
      </c>
      <c r="V393" s="121">
        <f t="shared" si="41"/>
        <v>28844.57</v>
      </c>
      <c r="W393" s="134">
        <v>2143</v>
      </c>
      <c r="X393" s="135">
        <v>42829</v>
      </c>
    </row>
    <row r="394" spans="1:24" x14ac:dyDescent="0.2">
      <c r="A394" s="117" t="e">
        <f>VLOOKUP(G394,'% การหักค่าขนส่ง'!A:I,9,0)</f>
        <v>#N/A</v>
      </c>
      <c r="B394" s="138" t="e">
        <f t="shared" si="36"/>
        <v>#N/A</v>
      </c>
      <c r="C394" s="138">
        <f t="shared" si="37"/>
        <v>14471.58</v>
      </c>
      <c r="D394" s="138">
        <f t="shared" si="38"/>
        <v>0</v>
      </c>
      <c r="E394" s="138">
        <f t="shared" si="39"/>
        <v>0</v>
      </c>
      <c r="F394" s="127" t="s">
        <v>76</v>
      </c>
      <c r="G394" s="128" t="s">
        <v>77</v>
      </c>
      <c r="H394" s="129">
        <v>42829</v>
      </c>
      <c r="I394" s="130">
        <v>143957.37</v>
      </c>
      <c r="J394" s="131">
        <v>120430</v>
      </c>
      <c r="K394" s="131">
        <v>21707.37</v>
      </c>
      <c r="L394" s="131">
        <v>0</v>
      </c>
      <c r="M394" s="131">
        <v>0</v>
      </c>
      <c r="N394" s="131">
        <v>19785.060000000001</v>
      </c>
      <c r="O394" s="132">
        <v>0</v>
      </c>
      <c r="P394" s="132">
        <v>0</v>
      </c>
      <c r="Q394" s="132">
        <v>0</v>
      </c>
      <c r="R394" s="132">
        <v>0</v>
      </c>
      <c r="S394" s="132">
        <v>0</v>
      </c>
      <c r="T394" s="133">
        <v>0</v>
      </c>
      <c r="U394" s="121">
        <f t="shared" si="40"/>
        <v>0</v>
      </c>
      <c r="V394" s="121">
        <f t="shared" si="41"/>
        <v>19785.060000000001</v>
      </c>
      <c r="W394" s="134">
        <v>1519</v>
      </c>
      <c r="X394" s="135">
        <v>42830</v>
      </c>
    </row>
    <row r="395" spans="1:24" x14ac:dyDescent="0.2">
      <c r="A395" s="117" t="e">
        <f>VLOOKUP(G395,'% การหักค่าขนส่ง'!A:I,9,0)</f>
        <v>#N/A</v>
      </c>
      <c r="B395" s="138" t="e">
        <f t="shared" si="36"/>
        <v>#N/A</v>
      </c>
      <c r="C395" s="138">
        <f t="shared" si="37"/>
        <v>19562.14</v>
      </c>
      <c r="D395" s="138">
        <f t="shared" si="38"/>
        <v>0</v>
      </c>
      <c r="E395" s="138">
        <f t="shared" si="39"/>
        <v>0</v>
      </c>
      <c r="F395" s="127" t="s">
        <v>76</v>
      </c>
      <c r="G395" s="128" t="s">
        <v>77</v>
      </c>
      <c r="H395" s="129">
        <v>42830</v>
      </c>
      <c r="I395" s="130">
        <v>148803.21</v>
      </c>
      <c r="J395" s="131">
        <v>118585</v>
      </c>
      <c r="K395" s="131">
        <v>29343.21</v>
      </c>
      <c r="L395" s="131">
        <v>0</v>
      </c>
      <c r="M395" s="131">
        <v>4900</v>
      </c>
      <c r="N395" s="131">
        <v>28363.75</v>
      </c>
      <c r="O395" s="132">
        <v>0</v>
      </c>
      <c r="P395" s="132">
        <v>0</v>
      </c>
      <c r="Q395" s="132">
        <v>0</v>
      </c>
      <c r="R395" s="132">
        <v>0</v>
      </c>
      <c r="S395" s="132">
        <v>0</v>
      </c>
      <c r="T395" s="133">
        <v>0</v>
      </c>
      <c r="U395" s="121">
        <f t="shared" si="40"/>
        <v>4900</v>
      </c>
      <c r="V395" s="121">
        <f t="shared" si="41"/>
        <v>28363.75</v>
      </c>
      <c r="W395" s="134">
        <v>1659</v>
      </c>
      <c r="X395" s="135">
        <v>42832</v>
      </c>
    </row>
    <row r="396" spans="1:24" x14ac:dyDescent="0.2">
      <c r="A396" s="117" t="e">
        <f>VLOOKUP(G396,'% การหักค่าขนส่ง'!A:I,9,0)</f>
        <v>#N/A</v>
      </c>
      <c r="B396" s="138" t="e">
        <f t="shared" si="36"/>
        <v>#N/A</v>
      </c>
      <c r="C396" s="138">
        <f t="shared" si="37"/>
        <v>22979.899999999998</v>
      </c>
      <c r="D396" s="138">
        <f t="shared" si="38"/>
        <v>0</v>
      </c>
      <c r="E396" s="138">
        <f t="shared" si="39"/>
        <v>0</v>
      </c>
      <c r="F396" s="127" t="s">
        <v>76</v>
      </c>
      <c r="G396" s="128" t="s">
        <v>77</v>
      </c>
      <c r="H396" s="129">
        <v>42832</v>
      </c>
      <c r="I396" s="130">
        <v>226239.85</v>
      </c>
      <c r="J396" s="131">
        <v>187930</v>
      </c>
      <c r="K396" s="131">
        <v>34469.85</v>
      </c>
      <c r="L396" s="131">
        <v>0</v>
      </c>
      <c r="M396" s="131">
        <v>12400</v>
      </c>
      <c r="N396" s="131">
        <v>47561.18</v>
      </c>
      <c r="O396" s="132">
        <v>0</v>
      </c>
      <c r="P396" s="132">
        <v>0</v>
      </c>
      <c r="Q396" s="132">
        <v>0</v>
      </c>
      <c r="R396" s="132">
        <v>0</v>
      </c>
      <c r="S396" s="132">
        <v>0</v>
      </c>
      <c r="T396" s="133">
        <v>0</v>
      </c>
      <c r="U396" s="121">
        <f t="shared" si="40"/>
        <v>12400</v>
      </c>
      <c r="V396" s="121">
        <f t="shared" si="41"/>
        <v>47561.18</v>
      </c>
      <c r="W396" s="134">
        <v>2399</v>
      </c>
      <c r="X396" s="135">
        <v>42835</v>
      </c>
    </row>
    <row r="397" spans="1:24" x14ac:dyDescent="0.2">
      <c r="A397" s="117" t="e">
        <f>VLOOKUP(G397,'% การหักค่าขนส่ง'!A:I,9,0)</f>
        <v>#N/A</v>
      </c>
      <c r="B397" s="138" t="e">
        <f t="shared" si="36"/>
        <v>#N/A</v>
      </c>
      <c r="C397" s="138">
        <f t="shared" si="37"/>
        <v>8292.5399999999991</v>
      </c>
      <c r="D397" s="138">
        <f t="shared" si="38"/>
        <v>0</v>
      </c>
      <c r="E397" s="138">
        <f t="shared" si="39"/>
        <v>0</v>
      </c>
      <c r="F397" s="127" t="s">
        <v>76</v>
      </c>
      <c r="G397" s="128" t="s">
        <v>77</v>
      </c>
      <c r="H397" s="129">
        <v>42833</v>
      </c>
      <c r="I397" s="130">
        <v>68433.81</v>
      </c>
      <c r="J397" s="131">
        <v>54400</v>
      </c>
      <c r="K397" s="131">
        <v>12438.81</v>
      </c>
      <c r="L397" s="131">
        <v>0</v>
      </c>
      <c r="M397" s="131">
        <v>3800</v>
      </c>
      <c r="N397" s="131">
        <v>22723.54</v>
      </c>
      <c r="O397" s="132">
        <v>0</v>
      </c>
      <c r="P397" s="132">
        <v>0</v>
      </c>
      <c r="Q397" s="132">
        <v>0</v>
      </c>
      <c r="R397" s="132">
        <v>0</v>
      </c>
      <c r="S397" s="132">
        <v>0</v>
      </c>
      <c r="T397" s="133">
        <v>0</v>
      </c>
      <c r="U397" s="121">
        <f t="shared" si="40"/>
        <v>3800</v>
      </c>
      <c r="V397" s="121">
        <f t="shared" si="41"/>
        <v>22723.54</v>
      </c>
      <c r="W397" s="134">
        <v>730</v>
      </c>
      <c r="X397" s="135">
        <v>42835</v>
      </c>
    </row>
    <row r="398" spans="1:24" x14ac:dyDescent="0.2">
      <c r="A398" s="117" t="e">
        <f>VLOOKUP(G398,'% การหักค่าขนส่ง'!A:I,9,0)</f>
        <v>#N/A</v>
      </c>
      <c r="B398" s="138" t="e">
        <f t="shared" si="36"/>
        <v>#N/A</v>
      </c>
      <c r="C398" s="138">
        <f t="shared" si="37"/>
        <v>3982.36</v>
      </c>
      <c r="D398" s="138">
        <f t="shared" si="38"/>
        <v>0</v>
      </c>
      <c r="E398" s="138">
        <f t="shared" si="39"/>
        <v>0</v>
      </c>
      <c r="F398" s="127" t="s">
        <v>76</v>
      </c>
      <c r="G398" s="128" t="s">
        <v>77</v>
      </c>
      <c r="H398" s="129">
        <v>42834</v>
      </c>
      <c r="I398" s="130">
        <v>24663.54</v>
      </c>
      <c r="J398" s="131">
        <v>18280</v>
      </c>
      <c r="K398" s="131">
        <v>5973.54</v>
      </c>
      <c r="L398" s="131">
        <v>0</v>
      </c>
      <c r="M398" s="131">
        <v>0</v>
      </c>
      <c r="N398" s="131">
        <v>8257.5</v>
      </c>
      <c r="O398" s="132">
        <v>0</v>
      </c>
      <c r="P398" s="132">
        <v>0</v>
      </c>
      <c r="Q398" s="132">
        <v>0</v>
      </c>
      <c r="R398" s="132">
        <v>0</v>
      </c>
      <c r="S398" s="132">
        <v>0</v>
      </c>
      <c r="T398" s="133">
        <v>0</v>
      </c>
      <c r="U398" s="121">
        <f t="shared" si="40"/>
        <v>0</v>
      </c>
      <c r="V398" s="121">
        <f t="shared" si="41"/>
        <v>8257.5</v>
      </c>
      <c r="W398" s="134">
        <v>265</v>
      </c>
      <c r="X398" s="135">
        <v>42835</v>
      </c>
    </row>
    <row r="399" spans="1:24" x14ac:dyDescent="0.2">
      <c r="A399" s="117" t="e">
        <f>VLOOKUP(G399,'% การหักค่าขนส่ง'!A:I,9,0)</f>
        <v>#N/A</v>
      </c>
      <c r="B399" s="138" t="e">
        <f t="shared" si="36"/>
        <v>#N/A</v>
      </c>
      <c r="C399" s="138">
        <f t="shared" si="37"/>
        <v>12487.699999999999</v>
      </c>
      <c r="D399" s="138">
        <f t="shared" si="38"/>
        <v>0</v>
      </c>
      <c r="E399" s="138">
        <f t="shared" si="39"/>
        <v>0</v>
      </c>
      <c r="F399" s="127" t="s">
        <v>76</v>
      </c>
      <c r="G399" s="128" t="s">
        <v>77</v>
      </c>
      <c r="H399" s="129">
        <v>42835</v>
      </c>
      <c r="I399" s="130">
        <v>99646.55</v>
      </c>
      <c r="J399" s="131">
        <v>79185</v>
      </c>
      <c r="K399" s="131">
        <v>18731.55</v>
      </c>
      <c r="L399" s="131">
        <v>0</v>
      </c>
      <c r="M399" s="131">
        <v>6000</v>
      </c>
      <c r="N399" s="131">
        <v>23188.09</v>
      </c>
      <c r="O399" s="132">
        <v>0</v>
      </c>
      <c r="P399" s="132">
        <v>0</v>
      </c>
      <c r="Q399" s="132">
        <v>0</v>
      </c>
      <c r="R399" s="132">
        <v>0</v>
      </c>
      <c r="S399" s="132">
        <v>0</v>
      </c>
      <c r="T399" s="133">
        <v>0</v>
      </c>
      <c r="U399" s="121">
        <f t="shared" si="40"/>
        <v>6000</v>
      </c>
      <c r="V399" s="121">
        <f t="shared" si="41"/>
        <v>23188.09</v>
      </c>
      <c r="W399" s="134">
        <v>971</v>
      </c>
      <c r="X399" s="135">
        <v>42836</v>
      </c>
    </row>
    <row r="400" spans="1:24" x14ac:dyDescent="0.2">
      <c r="A400" s="117" t="e">
        <f>VLOOKUP(G400,'% การหักค่าขนส่ง'!A:I,9,0)</f>
        <v>#N/A</v>
      </c>
      <c r="B400" s="138" t="e">
        <f t="shared" si="36"/>
        <v>#N/A</v>
      </c>
      <c r="C400" s="138">
        <f t="shared" si="37"/>
        <v>7540.2</v>
      </c>
      <c r="D400" s="138">
        <f t="shared" si="38"/>
        <v>0</v>
      </c>
      <c r="E400" s="138">
        <f t="shared" si="39"/>
        <v>0</v>
      </c>
      <c r="F400" s="127" t="s">
        <v>76</v>
      </c>
      <c r="G400" s="128" t="s">
        <v>77</v>
      </c>
      <c r="H400" s="129">
        <v>42836</v>
      </c>
      <c r="I400" s="130">
        <v>59800.3</v>
      </c>
      <c r="J400" s="131">
        <v>47780</v>
      </c>
      <c r="K400" s="131">
        <v>11310.3</v>
      </c>
      <c r="L400" s="131">
        <v>0</v>
      </c>
      <c r="M400" s="131">
        <v>2000</v>
      </c>
      <c r="N400" s="131">
        <v>12362.12</v>
      </c>
      <c r="O400" s="132">
        <v>0</v>
      </c>
      <c r="P400" s="132">
        <v>0</v>
      </c>
      <c r="Q400" s="132">
        <v>0</v>
      </c>
      <c r="R400" s="132">
        <v>0</v>
      </c>
      <c r="S400" s="132">
        <v>0</v>
      </c>
      <c r="T400" s="133">
        <v>0</v>
      </c>
      <c r="U400" s="121">
        <f t="shared" si="40"/>
        <v>2000</v>
      </c>
      <c r="V400" s="121">
        <f t="shared" si="41"/>
        <v>12362.12</v>
      </c>
      <c r="W400" s="134">
        <v>634</v>
      </c>
      <c r="X400" s="135">
        <v>42837</v>
      </c>
    </row>
    <row r="401" spans="1:24" x14ac:dyDescent="0.2">
      <c r="A401" s="117" t="e">
        <f>VLOOKUP(G401,'% การหักค่าขนส่ง'!A:I,9,0)</f>
        <v>#N/A</v>
      </c>
      <c r="B401" s="138" t="e">
        <f t="shared" si="36"/>
        <v>#N/A</v>
      </c>
      <c r="C401" s="138">
        <f t="shared" si="37"/>
        <v>3016.34</v>
      </c>
      <c r="D401" s="138">
        <f t="shared" si="38"/>
        <v>0</v>
      </c>
      <c r="E401" s="138">
        <f t="shared" si="39"/>
        <v>0</v>
      </c>
      <c r="F401" s="127" t="s">
        <v>76</v>
      </c>
      <c r="G401" s="128" t="s">
        <v>77</v>
      </c>
      <c r="H401" s="129">
        <v>42837</v>
      </c>
      <c r="I401" s="130">
        <v>15599.51</v>
      </c>
      <c r="J401" s="131">
        <v>10955</v>
      </c>
      <c r="K401" s="131">
        <v>4524.51</v>
      </c>
      <c r="L401" s="131">
        <v>0</v>
      </c>
      <c r="M401" s="131">
        <v>0</v>
      </c>
      <c r="N401" s="131">
        <v>7717.32</v>
      </c>
      <c r="O401" s="132">
        <v>0</v>
      </c>
      <c r="P401" s="132">
        <v>0</v>
      </c>
      <c r="Q401" s="132">
        <v>0</v>
      </c>
      <c r="R401" s="132">
        <v>0</v>
      </c>
      <c r="S401" s="132">
        <v>0</v>
      </c>
      <c r="T401" s="133">
        <v>0</v>
      </c>
      <c r="U401" s="121">
        <f t="shared" si="40"/>
        <v>0</v>
      </c>
      <c r="V401" s="121">
        <f t="shared" si="41"/>
        <v>7717.32</v>
      </c>
      <c r="W401" s="134">
        <v>166</v>
      </c>
      <c r="X401" s="135">
        <v>42838</v>
      </c>
    </row>
    <row r="402" spans="1:24" x14ac:dyDescent="0.2">
      <c r="A402" s="117" t="e">
        <f>VLOOKUP(G402,'% การหักค่าขนส่ง'!A:I,9,0)</f>
        <v>#N/A</v>
      </c>
      <c r="B402" s="138" t="e">
        <f t="shared" si="36"/>
        <v>#N/A</v>
      </c>
      <c r="C402" s="138">
        <f t="shared" si="37"/>
        <v>17474.12</v>
      </c>
      <c r="D402" s="138">
        <f t="shared" si="38"/>
        <v>0</v>
      </c>
      <c r="E402" s="138">
        <f t="shared" si="39"/>
        <v>0</v>
      </c>
      <c r="F402" s="127" t="s">
        <v>76</v>
      </c>
      <c r="G402" s="128" t="s">
        <v>77</v>
      </c>
      <c r="H402" s="129">
        <v>42842</v>
      </c>
      <c r="I402" s="130">
        <v>127911.18</v>
      </c>
      <c r="J402" s="131">
        <v>99310</v>
      </c>
      <c r="K402" s="131">
        <v>26211.18</v>
      </c>
      <c r="L402" s="131">
        <v>0</v>
      </c>
      <c r="M402" s="131">
        <v>500</v>
      </c>
      <c r="N402" s="131">
        <v>26673.46</v>
      </c>
      <c r="O402" s="132">
        <v>0</v>
      </c>
      <c r="P402" s="132">
        <v>0</v>
      </c>
      <c r="Q402" s="132">
        <v>0</v>
      </c>
      <c r="R402" s="132">
        <v>0</v>
      </c>
      <c r="S402" s="132">
        <v>0</v>
      </c>
      <c r="T402" s="133">
        <v>0</v>
      </c>
      <c r="U402" s="121">
        <f t="shared" si="40"/>
        <v>500</v>
      </c>
      <c r="V402" s="121">
        <f t="shared" si="41"/>
        <v>26673.46</v>
      </c>
      <c r="W402" s="134">
        <v>1339</v>
      </c>
      <c r="X402" s="135">
        <v>42843</v>
      </c>
    </row>
    <row r="403" spans="1:24" x14ac:dyDescent="0.2">
      <c r="A403" s="117" t="e">
        <f>VLOOKUP(G403,'% การหักค่าขนส่ง'!A:I,9,0)</f>
        <v>#N/A</v>
      </c>
      <c r="B403" s="138" t="e">
        <f t="shared" si="36"/>
        <v>#N/A</v>
      </c>
      <c r="C403" s="138">
        <f t="shared" si="37"/>
        <v>17484.14</v>
      </c>
      <c r="D403" s="138">
        <f t="shared" si="38"/>
        <v>9</v>
      </c>
      <c r="E403" s="138">
        <f t="shared" si="39"/>
        <v>0</v>
      </c>
      <c r="F403" s="127" t="s">
        <v>76</v>
      </c>
      <c r="G403" s="128" t="s">
        <v>77</v>
      </c>
      <c r="H403" s="129">
        <v>42843</v>
      </c>
      <c r="I403" s="130">
        <v>145366.21</v>
      </c>
      <c r="J403" s="131">
        <v>117420</v>
      </c>
      <c r="K403" s="131">
        <v>26226.21</v>
      </c>
      <c r="L403" s="131">
        <v>30</v>
      </c>
      <c r="M403" s="131">
        <v>1500</v>
      </c>
      <c r="N403" s="131">
        <v>28890.5</v>
      </c>
      <c r="O403" s="132">
        <v>0</v>
      </c>
      <c r="P403" s="132">
        <v>0</v>
      </c>
      <c r="Q403" s="132">
        <v>0</v>
      </c>
      <c r="R403" s="132">
        <v>0</v>
      </c>
      <c r="S403" s="132">
        <v>0</v>
      </c>
      <c r="T403" s="133">
        <v>0</v>
      </c>
      <c r="U403" s="121">
        <f t="shared" si="40"/>
        <v>1500</v>
      </c>
      <c r="V403" s="121">
        <f t="shared" si="41"/>
        <v>28890.5</v>
      </c>
      <c r="W403" s="134">
        <v>1527</v>
      </c>
      <c r="X403" s="135">
        <v>42844</v>
      </c>
    </row>
    <row r="404" spans="1:24" x14ac:dyDescent="0.2">
      <c r="A404" s="117" t="e">
        <f>VLOOKUP(G404,'% การหักค่าขนส่ง'!A:I,9,0)</f>
        <v>#N/A</v>
      </c>
      <c r="B404" s="138" t="e">
        <f t="shared" si="36"/>
        <v>#N/A</v>
      </c>
      <c r="C404" s="138">
        <f t="shared" si="37"/>
        <v>14518.62</v>
      </c>
      <c r="D404" s="138">
        <f t="shared" si="38"/>
        <v>0</v>
      </c>
      <c r="E404" s="138">
        <f t="shared" si="39"/>
        <v>0</v>
      </c>
      <c r="F404" s="127" t="s">
        <v>76</v>
      </c>
      <c r="G404" s="128" t="s">
        <v>77</v>
      </c>
      <c r="H404" s="129">
        <v>42844</v>
      </c>
      <c r="I404" s="130">
        <v>135107.93</v>
      </c>
      <c r="J404" s="131">
        <v>104190</v>
      </c>
      <c r="K404" s="131">
        <v>21777.93</v>
      </c>
      <c r="L404" s="131">
        <v>0</v>
      </c>
      <c r="M404" s="131">
        <v>200</v>
      </c>
      <c r="N404" s="131">
        <v>21466.55</v>
      </c>
      <c r="O404" s="132">
        <v>0</v>
      </c>
      <c r="P404" s="132">
        <v>0</v>
      </c>
      <c r="Q404" s="132">
        <v>0</v>
      </c>
      <c r="R404" s="132">
        <v>0</v>
      </c>
      <c r="S404" s="132">
        <v>0</v>
      </c>
      <c r="T404" s="133">
        <v>0</v>
      </c>
      <c r="U404" s="121">
        <f t="shared" si="40"/>
        <v>200</v>
      </c>
      <c r="V404" s="121">
        <f t="shared" si="41"/>
        <v>21466.55</v>
      </c>
      <c r="W404" s="134">
        <v>1333</v>
      </c>
      <c r="X404" s="135">
        <v>42845</v>
      </c>
    </row>
    <row r="405" spans="1:24" x14ac:dyDescent="0.2">
      <c r="A405" s="117" t="e">
        <f>VLOOKUP(G405,'% การหักค่าขนส่ง'!A:I,9,0)</f>
        <v>#N/A</v>
      </c>
      <c r="B405" s="138" t="e">
        <f t="shared" si="36"/>
        <v>#N/A</v>
      </c>
      <c r="C405" s="138">
        <f t="shared" si="37"/>
        <v>14539</v>
      </c>
      <c r="D405" s="138">
        <f t="shared" si="38"/>
        <v>0</v>
      </c>
      <c r="E405" s="138">
        <f t="shared" si="39"/>
        <v>0</v>
      </c>
      <c r="F405" s="127" t="s">
        <v>76</v>
      </c>
      <c r="G405" s="128" t="s">
        <v>77</v>
      </c>
      <c r="H405" s="129">
        <v>42845</v>
      </c>
      <c r="I405" s="130">
        <v>121533.5</v>
      </c>
      <c r="J405" s="131">
        <v>97880</v>
      </c>
      <c r="K405" s="131">
        <v>21808.5</v>
      </c>
      <c r="L405" s="131">
        <v>0</v>
      </c>
      <c r="M405" s="131">
        <v>3300</v>
      </c>
      <c r="N405" s="131">
        <v>26912.78</v>
      </c>
      <c r="O405" s="132">
        <v>0</v>
      </c>
      <c r="P405" s="132">
        <v>0</v>
      </c>
      <c r="Q405" s="132">
        <v>0</v>
      </c>
      <c r="R405" s="132">
        <v>0</v>
      </c>
      <c r="S405" s="132">
        <v>0</v>
      </c>
      <c r="T405" s="133">
        <v>0</v>
      </c>
      <c r="U405" s="121">
        <f t="shared" si="40"/>
        <v>3300</v>
      </c>
      <c r="V405" s="121">
        <f t="shared" si="41"/>
        <v>26912.78</v>
      </c>
      <c r="W405" s="134">
        <v>1334</v>
      </c>
      <c r="X405" s="135">
        <v>42846</v>
      </c>
    </row>
    <row r="406" spans="1:24" x14ac:dyDescent="0.2">
      <c r="A406" s="117" t="e">
        <f>VLOOKUP(G406,'% การหักค่าขนส่ง'!A:I,9,0)</f>
        <v>#N/A</v>
      </c>
      <c r="B406" s="138" t="e">
        <f t="shared" si="36"/>
        <v>#N/A</v>
      </c>
      <c r="C406" s="138">
        <f t="shared" si="37"/>
        <v>18146.02</v>
      </c>
      <c r="D406" s="138">
        <f t="shared" si="38"/>
        <v>0</v>
      </c>
      <c r="E406" s="138">
        <f t="shared" si="39"/>
        <v>0</v>
      </c>
      <c r="F406" s="127" t="s">
        <v>76</v>
      </c>
      <c r="G406" s="128" t="s">
        <v>77</v>
      </c>
      <c r="H406" s="129">
        <v>42846</v>
      </c>
      <c r="I406" s="130">
        <v>123749.03</v>
      </c>
      <c r="J406" s="131">
        <v>94935</v>
      </c>
      <c r="K406" s="131">
        <v>27219.03</v>
      </c>
      <c r="L406" s="131">
        <v>0</v>
      </c>
      <c r="M406" s="131">
        <v>0</v>
      </c>
      <c r="N406" s="131">
        <v>24655.26</v>
      </c>
      <c r="O406" s="132">
        <v>0</v>
      </c>
      <c r="P406" s="132">
        <v>0</v>
      </c>
      <c r="Q406" s="132">
        <v>0</v>
      </c>
      <c r="R406" s="132">
        <v>0</v>
      </c>
      <c r="S406" s="132">
        <v>0</v>
      </c>
      <c r="T406" s="133">
        <v>0</v>
      </c>
      <c r="U406" s="121">
        <f t="shared" si="40"/>
        <v>0</v>
      </c>
      <c r="V406" s="121">
        <f t="shared" si="41"/>
        <v>24655.26</v>
      </c>
      <c r="W406" s="134">
        <v>1324</v>
      </c>
      <c r="X406" s="135">
        <v>42849</v>
      </c>
    </row>
    <row r="407" spans="1:24" x14ac:dyDescent="0.2">
      <c r="A407" s="117" t="e">
        <f>VLOOKUP(G407,'% การหักค่าขนส่ง'!A:I,9,0)</f>
        <v>#N/A</v>
      </c>
      <c r="B407" s="138" t="e">
        <f t="shared" si="36"/>
        <v>#N/A</v>
      </c>
      <c r="C407" s="138">
        <f t="shared" si="37"/>
        <v>8997.9600000000009</v>
      </c>
      <c r="D407" s="138">
        <f t="shared" si="38"/>
        <v>0</v>
      </c>
      <c r="E407" s="138">
        <f t="shared" si="39"/>
        <v>0</v>
      </c>
      <c r="F407" s="127" t="s">
        <v>76</v>
      </c>
      <c r="G407" s="128" t="s">
        <v>77</v>
      </c>
      <c r="H407" s="129">
        <v>42847</v>
      </c>
      <c r="I407" s="130">
        <v>76506.94</v>
      </c>
      <c r="J407" s="131">
        <v>61505</v>
      </c>
      <c r="K407" s="131">
        <v>13496.94</v>
      </c>
      <c r="L407" s="131">
        <v>0</v>
      </c>
      <c r="M407" s="131">
        <v>0</v>
      </c>
      <c r="N407" s="131">
        <v>13537.33</v>
      </c>
      <c r="O407" s="132">
        <v>0</v>
      </c>
      <c r="P407" s="132">
        <v>0</v>
      </c>
      <c r="Q407" s="132">
        <v>0</v>
      </c>
      <c r="R407" s="132">
        <v>0</v>
      </c>
      <c r="S407" s="132">
        <v>0</v>
      </c>
      <c r="T407" s="133">
        <v>0</v>
      </c>
      <c r="U407" s="121">
        <f t="shared" si="40"/>
        <v>0</v>
      </c>
      <c r="V407" s="121">
        <f t="shared" si="41"/>
        <v>13537.33</v>
      </c>
      <c r="W407" s="134">
        <v>748</v>
      </c>
      <c r="X407" s="135">
        <v>42849</v>
      </c>
    </row>
    <row r="408" spans="1:24" x14ac:dyDescent="0.2">
      <c r="A408" s="117" t="e">
        <f>VLOOKUP(G408,'% การหักค่าขนส่ง'!A:I,9,0)</f>
        <v>#N/A</v>
      </c>
      <c r="B408" s="138" t="e">
        <f t="shared" si="36"/>
        <v>#N/A</v>
      </c>
      <c r="C408" s="138">
        <f t="shared" si="37"/>
        <v>3330.22</v>
      </c>
      <c r="D408" s="138">
        <f t="shared" si="38"/>
        <v>0</v>
      </c>
      <c r="E408" s="138">
        <f t="shared" si="39"/>
        <v>0</v>
      </c>
      <c r="F408" s="127" t="s">
        <v>76</v>
      </c>
      <c r="G408" s="128" t="s">
        <v>77</v>
      </c>
      <c r="H408" s="129">
        <v>42848</v>
      </c>
      <c r="I408" s="130">
        <v>31400.33</v>
      </c>
      <c r="J408" s="131">
        <v>25525</v>
      </c>
      <c r="K408" s="131">
        <v>4995.33</v>
      </c>
      <c r="L408" s="131">
        <v>0</v>
      </c>
      <c r="M408" s="131">
        <v>0</v>
      </c>
      <c r="N408" s="131">
        <v>11902.33</v>
      </c>
      <c r="O408" s="132">
        <v>0</v>
      </c>
      <c r="P408" s="132">
        <v>0</v>
      </c>
      <c r="Q408" s="132">
        <v>0</v>
      </c>
      <c r="R408" s="132">
        <v>0</v>
      </c>
      <c r="S408" s="132">
        <v>0</v>
      </c>
      <c r="T408" s="133">
        <v>0</v>
      </c>
      <c r="U408" s="121">
        <f t="shared" si="40"/>
        <v>0</v>
      </c>
      <c r="V408" s="121">
        <f t="shared" si="41"/>
        <v>11902.33</v>
      </c>
      <c r="W408" s="134">
        <v>322</v>
      </c>
      <c r="X408" s="135">
        <v>42849</v>
      </c>
    </row>
    <row r="409" spans="1:24" x14ac:dyDescent="0.2">
      <c r="A409" s="117" t="e">
        <f>VLOOKUP(G409,'% การหักค่าขนส่ง'!A:I,9,0)</f>
        <v>#N/A</v>
      </c>
      <c r="B409" s="138" t="e">
        <f t="shared" si="36"/>
        <v>#N/A</v>
      </c>
      <c r="C409" s="138">
        <f t="shared" si="37"/>
        <v>23004</v>
      </c>
      <c r="D409" s="138">
        <f t="shared" si="38"/>
        <v>0</v>
      </c>
      <c r="E409" s="138">
        <f t="shared" si="39"/>
        <v>0</v>
      </c>
      <c r="F409" s="127" t="s">
        <v>76</v>
      </c>
      <c r="G409" s="128" t="s">
        <v>77</v>
      </c>
      <c r="H409" s="129">
        <v>42849</v>
      </c>
      <c r="I409" s="130">
        <v>174841</v>
      </c>
      <c r="J409" s="131">
        <v>138530</v>
      </c>
      <c r="K409" s="131">
        <v>34506</v>
      </c>
      <c r="L409" s="131">
        <v>0</v>
      </c>
      <c r="M409" s="131">
        <v>1600</v>
      </c>
      <c r="N409" s="131">
        <v>36873.03</v>
      </c>
      <c r="O409" s="132">
        <v>0</v>
      </c>
      <c r="P409" s="132">
        <v>0</v>
      </c>
      <c r="Q409" s="132">
        <v>0</v>
      </c>
      <c r="R409" s="132">
        <v>0</v>
      </c>
      <c r="S409" s="132">
        <v>0</v>
      </c>
      <c r="T409" s="133">
        <v>0</v>
      </c>
      <c r="U409" s="121">
        <f t="shared" si="40"/>
        <v>1600</v>
      </c>
      <c r="V409" s="121">
        <f t="shared" si="41"/>
        <v>36873.03</v>
      </c>
      <c r="W409" s="134">
        <v>1982</v>
      </c>
      <c r="X409" s="135">
        <v>42850</v>
      </c>
    </row>
    <row r="410" spans="1:24" x14ac:dyDescent="0.2">
      <c r="A410" s="117" t="e">
        <f>VLOOKUP(G410,'% การหักค่าขนส่ง'!A:I,9,0)</f>
        <v>#N/A</v>
      </c>
      <c r="B410" s="138" t="e">
        <f t="shared" si="36"/>
        <v>#N/A</v>
      </c>
      <c r="C410" s="138">
        <f t="shared" si="37"/>
        <v>16694.34</v>
      </c>
      <c r="D410" s="138">
        <f t="shared" si="38"/>
        <v>0</v>
      </c>
      <c r="E410" s="138">
        <f t="shared" si="39"/>
        <v>0</v>
      </c>
      <c r="F410" s="127" t="s">
        <v>76</v>
      </c>
      <c r="G410" s="128" t="s">
        <v>77</v>
      </c>
      <c r="H410" s="129">
        <v>42850</v>
      </c>
      <c r="I410" s="130">
        <v>139296.51</v>
      </c>
      <c r="J410" s="131">
        <v>112320</v>
      </c>
      <c r="K410" s="131">
        <v>25041.51</v>
      </c>
      <c r="L410" s="131">
        <v>0</v>
      </c>
      <c r="M410" s="131">
        <v>3100</v>
      </c>
      <c r="N410" s="131">
        <v>23838.93</v>
      </c>
      <c r="O410" s="132">
        <v>0</v>
      </c>
      <c r="P410" s="132">
        <v>0</v>
      </c>
      <c r="Q410" s="132">
        <v>0</v>
      </c>
      <c r="R410" s="132">
        <v>0</v>
      </c>
      <c r="S410" s="132">
        <v>0</v>
      </c>
      <c r="T410" s="133">
        <v>0</v>
      </c>
      <c r="U410" s="121">
        <f t="shared" si="40"/>
        <v>3100</v>
      </c>
      <c r="V410" s="121">
        <f t="shared" si="41"/>
        <v>23838.93</v>
      </c>
      <c r="W410" s="134">
        <v>1515</v>
      </c>
      <c r="X410" s="135">
        <v>42851</v>
      </c>
    </row>
    <row r="411" spans="1:24" x14ac:dyDescent="0.2">
      <c r="A411" s="117" t="e">
        <f>VLOOKUP(G411,'% การหักค่าขนส่ง'!A:I,9,0)</f>
        <v>#N/A</v>
      </c>
      <c r="B411" s="138" t="e">
        <f t="shared" si="36"/>
        <v>#N/A</v>
      </c>
      <c r="C411" s="138">
        <f t="shared" si="37"/>
        <v>14881.82</v>
      </c>
      <c r="D411" s="138">
        <f t="shared" si="38"/>
        <v>0</v>
      </c>
      <c r="E411" s="138">
        <f t="shared" si="39"/>
        <v>0</v>
      </c>
      <c r="F411" s="127" t="s">
        <v>76</v>
      </c>
      <c r="G411" s="128" t="s">
        <v>77</v>
      </c>
      <c r="H411" s="129">
        <v>42851</v>
      </c>
      <c r="I411" s="130">
        <v>131447.73000000001</v>
      </c>
      <c r="J411" s="131">
        <v>107400</v>
      </c>
      <c r="K411" s="131">
        <v>22322.73</v>
      </c>
      <c r="L411" s="131">
        <v>0</v>
      </c>
      <c r="M411" s="131">
        <v>4800</v>
      </c>
      <c r="N411" s="131">
        <v>26983.919999999998</v>
      </c>
      <c r="O411" s="132">
        <v>0</v>
      </c>
      <c r="P411" s="132">
        <v>0</v>
      </c>
      <c r="Q411" s="132">
        <v>0</v>
      </c>
      <c r="R411" s="132">
        <v>0</v>
      </c>
      <c r="S411" s="132">
        <v>0</v>
      </c>
      <c r="T411" s="133">
        <v>0</v>
      </c>
      <c r="U411" s="121">
        <f t="shared" si="40"/>
        <v>4800</v>
      </c>
      <c r="V411" s="121">
        <f t="shared" si="41"/>
        <v>26983.919999999998</v>
      </c>
      <c r="W411" s="134">
        <v>1449</v>
      </c>
      <c r="X411" s="135">
        <v>42852</v>
      </c>
    </row>
    <row r="412" spans="1:24" x14ac:dyDescent="0.2">
      <c r="A412" s="117" t="e">
        <f>VLOOKUP(G412,'% การหักค่าขนส่ง'!A:I,9,0)</f>
        <v>#N/A</v>
      </c>
      <c r="B412" s="138" t="e">
        <f t="shared" si="36"/>
        <v>#N/A</v>
      </c>
      <c r="C412" s="138">
        <f t="shared" si="37"/>
        <v>16710.259999999998</v>
      </c>
      <c r="D412" s="138">
        <f t="shared" si="38"/>
        <v>0</v>
      </c>
      <c r="E412" s="138">
        <f t="shared" si="39"/>
        <v>0</v>
      </c>
      <c r="F412" s="127" t="s">
        <v>76</v>
      </c>
      <c r="G412" s="128" t="s">
        <v>77</v>
      </c>
      <c r="H412" s="129">
        <v>42852</v>
      </c>
      <c r="I412" s="130">
        <v>135195.39000000001</v>
      </c>
      <c r="J412" s="131">
        <v>107370</v>
      </c>
      <c r="K412" s="131">
        <v>25065.39</v>
      </c>
      <c r="L412" s="131">
        <v>0</v>
      </c>
      <c r="M412" s="131">
        <v>3000</v>
      </c>
      <c r="N412" s="131">
        <v>26695.01</v>
      </c>
      <c r="O412" s="132">
        <v>0</v>
      </c>
      <c r="P412" s="132">
        <v>0</v>
      </c>
      <c r="Q412" s="132">
        <v>0</v>
      </c>
      <c r="R412" s="132">
        <v>0</v>
      </c>
      <c r="S412" s="132">
        <v>0</v>
      </c>
      <c r="T412" s="133">
        <v>0</v>
      </c>
      <c r="U412" s="121">
        <f t="shared" si="40"/>
        <v>3000</v>
      </c>
      <c r="V412" s="121">
        <f t="shared" si="41"/>
        <v>26695.01</v>
      </c>
      <c r="W412" s="134">
        <v>1435</v>
      </c>
      <c r="X412" s="135">
        <v>42853</v>
      </c>
    </row>
    <row r="413" spans="1:24" x14ac:dyDescent="0.2">
      <c r="A413" s="117" t="e">
        <f>VLOOKUP(G413,'% การหักค่าขนส่ง'!A:I,9,0)</f>
        <v>#N/A</v>
      </c>
      <c r="B413" s="138" t="e">
        <f t="shared" si="36"/>
        <v>#N/A</v>
      </c>
      <c r="C413" s="138">
        <f t="shared" si="37"/>
        <v>14026.720000000001</v>
      </c>
      <c r="D413" s="138">
        <f t="shared" si="38"/>
        <v>0</v>
      </c>
      <c r="E413" s="138">
        <f t="shared" si="39"/>
        <v>0</v>
      </c>
      <c r="F413" s="127" t="s">
        <v>76</v>
      </c>
      <c r="G413" s="128" t="s">
        <v>77</v>
      </c>
      <c r="H413" s="129">
        <v>42853</v>
      </c>
      <c r="I413" s="130">
        <v>131550.07999999999</v>
      </c>
      <c r="J413" s="131">
        <v>107285</v>
      </c>
      <c r="K413" s="131">
        <v>21040.080000000002</v>
      </c>
      <c r="L413" s="131">
        <v>0</v>
      </c>
      <c r="M413" s="131">
        <v>3000</v>
      </c>
      <c r="N413" s="131">
        <v>23781.48</v>
      </c>
      <c r="O413" s="132">
        <v>0</v>
      </c>
      <c r="P413" s="132">
        <v>0</v>
      </c>
      <c r="Q413" s="132">
        <v>0</v>
      </c>
      <c r="R413" s="132">
        <v>0</v>
      </c>
      <c r="S413" s="132">
        <v>0</v>
      </c>
      <c r="T413" s="133">
        <v>0</v>
      </c>
      <c r="U413" s="121">
        <f t="shared" si="40"/>
        <v>3000</v>
      </c>
      <c r="V413" s="121">
        <f t="shared" si="41"/>
        <v>23781.48</v>
      </c>
      <c r="W413" s="134">
        <v>1309</v>
      </c>
      <c r="X413" s="135">
        <v>42857</v>
      </c>
    </row>
    <row r="414" spans="1:24" x14ac:dyDescent="0.2">
      <c r="A414" s="117" t="e">
        <f>VLOOKUP(G414,'% การหักค่าขนส่ง'!A:I,9,0)</f>
        <v>#N/A</v>
      </c>
      <c r="B414" s="138" t="e">
        <f t="shared" si="36"/>
        <v>#N/A</v>
      </c>
      <c r="C414" s="138">
        <f t="shared" si="37"/>
        <v>12067.699999999999</v>
      </c>
      <c r="D414" s="138">
        <f t="shared" si="38"/>
        <v>0</v>
      </c>
      <c r="E414" s="138">
        <f t="shared" si="39"/>
        <v>0</v>
      </c>
      <c r="F414" s="127" t="s">
        <v>76</v>
      </c>
      <c r="G414" s="128" t="s">
        <v>77</v>
      </c>
      <c r="H414" s="129">
        <v>42854</v>
      </c>
      <c r="I414" s="130">
        <v>83166.55</v>
      </c>
      <c r="J414" s="131">
        <v>63795</v>
      </c>
      <c r="K414" s="131">
        <v>18101.55</v>
      </c>
      <c r="L414" s="131">
        <v>0</v>
      </c>
      <c r="M414" s="131">
        <v>2700</v>
      </c>
      <c r="N414" s="131">
        <v>24225.53</v>
      </c>
      <c r="O414" s="132">
        <v>0</v>
      </c>
      <c r="P414" s="132">
        <v>0</v>
      </c>
      <c r="Q414" s="132">
        <v>0</v>
      </c>
      <c r="R414" s="132">
        <v>0</v>
      </c>
      <c r="S414" s="132">
        <v>0</v>
      </c>
      <c r="T414" s="133">
        <v>0</v>
      </c>
      <c r="U414" s="121">
        <f t="shared" si="40"/>
        <v>2700</v>
      </c>
      <c r="V414" s="121">
        <f t="shared" si="41"/>
        <v>24225.53</v>
      </c>
      <c r="W414" s="134">
        <v>907</v>
      </c>
      <c r="X414" s="135">
        <v>42857</v>
      </c>
    </row>
    <row r="415" spans="1:24" x14ac:dyDescent="0.2">
      <c r="A415" s="117" t="e">
        <f>VLOOKUP(G415,'% การหักค่าขนส่ง'!A:I,9,0)</f>
        <v>#N/A</v>
      </c>
      <c r="B415" s="138" t="e">
        <f t="shared" si="36"/>
        <v>#N/A</v>
      </c>
      <c r="C415" s="138">
        <f t="shared" si="37"/>
        <v>4420.28</v>
      </c>
      <c r="D415" s="138">
        <f t="shared" si="38"/>
        <v>0</v>
      </c>
      <c r="E415" s="138">
        <f t="shared" si="39"/>
        <v>0</v>
      </c>
      <c r="F415" s="127" t="s">
        <v>74</v>
      </c>
      <c r="G415" s="128" t="s">
        <v>75</v>
      </c>
      <c r="H415" s="129">
        <v>42826</v>
      </c>
      <c r="I415" s="130">
        <v>64050.42</v>
      </c>
      <c r="J415" s="131">
        <v>56175</v>
      </c>
      <c r="K415" s="131">
        <v>6630.42</v>
      </c>
      <c r="L415" s="131">
        <v>0</v>
      </c>
      <c r="M415" s="131">
        <v>7400</v>
      </c>
      <c r="N415" s="131">
        <v>18909.150000000001</v>
      </c>
      <c r="O415" s="132">
        <v>0</v>
      </c>
      <c r="P415" s="132">
        <v>0</v>
      </c>
      <c r="Q415" s="132">
        <v>0</v>
      </c>
      <c r="R415" s="132">
        <v>0</v>
      </c>
      <c r="S415" s="132">
        <v>0</v>
      </c>
      <c r="T415" s="133">
        <v>0</v>
      </c>
      <c r="U415" s="121">
        <f t="shared" si="40"/>
        <v>7400</v>
      </c>
      <c r="V415" s="121">
        <f t="shared" si="41"/>
        <v>18909.150000000001</v>
      </c>
      <c r="W415" s="134">
        <v>581</v>
      </c>
      <c r="X415" s="135">
        <v>42828</v>
      </c>
    </row>
    <row r="416" spans="1:24" x14ac:dyDescent="0.2">
      <c r="A416" s="117" t="e">
        <f>VLOOKUP(G416,'% การหักค่าขนส่ง'!A:I,9,0)</f>
        <v>#N/A</v>
      </c>
      <c r="B416" s="138" t="e">
        <f t="shared" si="36"/>
        <v>#N/A</v>
      </c>
      <c r="C416" s="138">
        <f t="shared" si="37"/>
        <v>9998.94</v>
      </c>
      <c r="D416" s="138">
        <f t="shared" si="38"/>
        <v>0</v>
      </c>
      <c r="E416" s="138">
        <f t="shared" si="39"/>
        <v>0</v>
      </c>
      <c r="F416" s="127" t="s">
        <v>74</v>
      </c>
      <c r="G416" s="128" t="s">
        <v>75</v>
      </c>
      <c r="H416" s="129">
        <v>42828</v>
      </c>
      <c r="I416" s="130">
        <v>155053.41</v>
      </c>
      <c r="J416" s="131">
        <v>137990</v>
      </c>
      <c r="K416" s="131">
        <v>14998.41</v>
      </c>
      <c r="L416" s="131">
        <v>0</v>
      </c>
      <c r="M416" s="131">
        <v>28500</v>
      </c>
      <c r="N416" s="131">
        <v>40742.629999999997</v>
      </c>
      <c r="O416" s="132">
        <v>0</v>
      </c>
      <c r="P416" s="132">
        <v>0</v>
      </c>
      <c r="Q416" s="132">
        <v>0</v>
      </c>
      <c r="R416" s="132">
        <v>0</v>
      </c>
      <c r="S416" s="132">
        <v>0</v>
      </c>
      <c r="T416" s="133">
        <v>0</v>
      </c>
      <c r="U416" s="121">
        <f t="shared" si="40"/>
        <v>28500</v>
      </c>
      <c r="V416" s="121">
        <f t="shared" si="41"/>
        <v>40742.629999999997</v>
      </c>
      <c r="W416" s="134">
        <v>1326</v>
      </c>
      <c r="X416" s="135">
        <v>42829</v>
      </c>
    </row>
    <row r="417" spans="1:24" x14ac:dyDescent="0.2">
      <c r="A417" s="117" t="e">
        <f>VLOOKUP(G417,'% การหักค่าขนส่ง'!A:I,9,0)</f>
        <v>#N/A</v>
      </c>
      <c r="B417" s="138" t="e">
        <f t="shared" si="36"/>
        <v>#N/A</v>
      </c>
      <c r="C417" s="138">
        <f t="shared" si="37"/>
        <v>7779.16</v>
      </c>
      <c r="D417" s="138">
        <f t="shared" si="38"/>
        <v>0</v>
      </c>
      <c r="E417" s="138">
        <f t="shared" si="39"/>
        <v>0</v>
      </c>
      <c r="F417" s="127" t="s">
        <v>74</v>
      </c>
      <c r="G417" s="128" t="s">
        <v>75</v>
      </c>
      <c r="H417" s="129">
        <v>42829</v>
      </c>
      <c r="I417" s="130">
        <v>103763.74</v>
      </c>
      <c r="J417" s="131">
        <v>90845</v>
      </c>
      <c r="K417" s="131">
        <v>11668.74</v>
      </c>
      <c r="L417" s="131">
        <v>0</v>
      </c>
      <c r="M417" s="131">
        <v>10500</v>
      </c>
      <c r="N417" s="131">
        <v>26618.65</v>
      </c>
      <c r="O417" s="132">
        <v>0</v>
      </c>
      <c r="P417" s="132">
        <v>0</v>
      </c>
      <c r="Q417" s="132">
        <v>0</v>
      </c>
      <c r="R417" s="132">
        <v>0</v>
      </c>
      <c r="S417" s="132">
        <v>0</v>
      </c>
      <c r="T417" s="133">
        <v>0</v>
      </c>
      <c r="U417" s="121">
        <f t="shared" si="40"/>
        <v>10500</v>
      </c>
      <c r="V417" s="121">
        <f t="shared" si="41"/>
        <v>26618.65</v>
      </c>
      <c r="W417" s="134">
        <v>945</v>
      </c>
      <c r="X417" s="135">
        <v>42830</v>
      </c>
    </row>
    <row r="418" spans="1:24" x14ac:dyDescent="0.2">
      <c r="A418" s="117" t="e">
        <f>VLOOKUP(G418,'% การหักค่าขนส่ง'!A:I,9,0)</f>
        <v>#N/A</v>
      </c>
      <c r="B418" s="138" t="e">
        <f t="shared" si="36"/>
        <v>#N/A</v>
      </c>
      <c r="C418" s="138">
        <f t="shared" si="37"/>
        <v>7699.68</v>
      </c>
      <c r="D418" s="138">
        <f t="shared" si="38"/>
        <v>0</v>
      </c>
      <c r="E418" s="138">
        <f t="shared" si="39"/>
        <v>0</v>
      </c>
      <c r="F418" s="127" t="s">
        <v>74</v>
      </c>
      <c r="G418" s="128" t="s">
        <v>75</v>
      </c>
      <c r="H418" s="129">
        <v>42830</v>
      </c>
      <c r="I418" s="130">
        <v>113679.52</v>
      </c>
      <c r="J418" s="131">
        <v>100950</v>
      </c>
      <c r="K418" s="131">
        <v>11549.52</v>
      </c>
      <c r="L418" s="131">
        <v>0</v>
      </c>
      <c r="M418" s="131">
        <v>10400</v>
      </c>
      <c r="N418" s="131">
        <v>30263.24</v>
      </c>
      <c r="O418" s="132">
        <v>0</v>
      </c>
      <c r="P418" s="132">
        <v>0</v>
      </c>
      <c r="Q418" s="132">
        <v>0</v>
      </c>
      <c r="R418" s="132">
        <v>0</v>
      </c>
      <c r="S418" s="132">
        <v>0</v>
      </c>
      <c r="T418" s="133">
        <v>0</v>
      </c>
      <c r="U418" s="121">
        <f t="shared" si="40"/>
        <v>10400</v>
      </c>
      <c r="V418" s="121">
        <f t="shared" si="41"/>
        <v>30263.24</v>
      </c>
      <c r="W418" s="134">
        <v>964</v>
      </c>
      <c r="X418" s="135">
        <v>42832</v>
      </c>
    </row>
    <row r="419" spans="1:24" x14ac:dyDescent="0.2">
      <c r="A419" s="117" t="e">
        <f>VLOOKUP(G419,'% การหักค่าขนส่ง'!A:I,9,0)</f>
        <v>#N/A</v>
      </c>
      <c r="B419" s="138" t="e">
        <f t="shared" si="36"/>
        <v>#N/A</v>
      </c>
      <c r="C419" s="138">
        <f t="shared" si="37"/>
        <v>8978.9600000000009</v>
      </c>
      <c r="D419" s="138">
        <f t="shared" si="38"/>
        <v>0</v>
      </c>
      <c r="E419" s="138">
        <f t="shared" si="39"/>
        <v>0</v>
      </c>
      <c r="F419" s="127" t="s">
        <v>74</v>
      </c>
      <c r="G419" s="128" t="s">
        <v>75</v>
      </c>
      <c r="H419" s="129">
        <v>42832</v>
      </c>
      <c r="I419" s="130">
        <v>158348.44</v>
      </c>
      <c r="J419" s="131">
        <v>142760</v>
      </c>
      <c r="K419" s="131">
        <v>13468.44</v>
      </c>
      <c r="L419" s="131">
        <v>0</v>
      </c>
      <c r="M419" s="131">
        <v>33000</v>
      </c>
      <c r="N419" s="131">
        <v>52516.44</v>
      </c>
      <c r="O419" s="132">
        <v>0</v>
      </c>
      <c r="P419" s="132">
        <v>0</v>
      </c>
      <c r="Q419" s="132">
        <v>0</v>
      </c>
      <c r="R419" s="132">
        <v>0</v>
      </c>
      <c r="S419" s="132">
        <v>0</v>
      </c>
      <c r="T419" s="133">
        <v>0</v>
      </c>
      <c r="U419" s="121">
        <f t="shared" si="40"/>
        <v>33000</v>
      </c>
      <c r="V419" s="121">
        <f t="shared" si="41"/>
        <v>52516.44</v>
      </c>
      <c r="W419" s="134">
        <v>1418</v>
      </c>
      <c r="X419" s="135">
        <v>42835</v>
      </c>
    </row>
    <row r="420" spans="1:24" x14ac:dyDescent="0.2">
      <c r="A420" s="117" t="e">
        <f>VLOOKUP(G420,'% การหักค่าขนส่ง'!A:I,9,0)</f>
        <v>#N/A</v>
      </c>
      <c r="B420" s="138" t="e">
        <f t="shared" si="36"/>
        <v>#N/A</v>
      </c>
      <c r="C420" s="138">
        <f t="shared" si="37"/>
        <v>5773.3600000000006</v>
      </c>
      <c r="D420" s="138">
        <f t="shared" si="38"/>
        <v>21</v>
      </c>
      <c r="E420" s="138">
        <f t="shared" si="39"/>
        <v>0</v>
      </c>
      <c r="F420" s="127" t="s">
        <v>74</v>
      </c>
      <c r="G420" s="128" t="s">
        <v>75</v>
      </c>
      <c r="H420" s="129">
        <v>42833</v>
      </c>
      <c r="I420" s="130">
        <v>91600.04</v>
      </c>
      <c r="J420" s="131">
        <v>82155</v>
      </c>
      <c r="K420" s="131">
        <v>8660.0400000000009</v>
      </c>
      <c r="L420" s="131">
        <v>70</v>
      </c>
      <c r="M420" s="131">
        <v>9100</v>
      </c>
      <c r="N420" s="131">
        <v>19160.72</v>
      </c>
      <c r="O420" s="132">
        <v>0</v>
      </c>
      <c r="P420" s="132">
        <v>0</v>
      </c>
      <c r="Q420" s="132">
        <v>0</v>
      </c>
      <c r="R420" s="132">
        <v>0</v>
      </c>
      <c r="S420" s="132">
        <v>0</v>
      </c>
      <c r="T420" s="133">
        <v>0</v>
      </c>
      <c r="U420" s="121">
        <f t="shared" si="40"/>
        <v>9100</v>
      </c>
      <c r="V420" s="121">
        <f t="shared" si="41"/>
        <v>19160.72</v>
      </c>
      <c r="W420" s="134">
        <v>804</v>
      </c>
      <c r="X420" s="135">
        <v>42835</v>
      </c>
    </row>
    <row r="421" spans="1:24" x14ac:dyDescent="0.2">
      <c r="A421" s="117" t="e">
        <f>VLOOKUP(G421,'% การหักค่าขนส่ง'!A:I,9,0)</f>
        <v>#N/A</v>
      </c>
      <c r="B421" s="138" t="e">
        <f t="shared" si="36"/>
        <v>#N/A</v>
      </c>
      <c r="C421" s="138">
        <f t="shared" si="37"/>
        <v>4076.26</v>
      </c>
      <c r="D421" s="138">
        <f t="shared" si="38"/>
        <v>0</v>
      </c>
      <c r="E421" s="138">
        <f t="shared" si="39"/>
        <v>0</v>
      </c>
      <c r="F421" s="127" t="s">
        <v>74</v>
      </c>
      <c r="G421" s="128" t="s">
        <v>75</v>
      </c>
      <c r="H421" s="129">
        <v>42835</v>
      </c>
      <c r="I421" s="130">
        <v>86314.39</v>
      </c>
      <c r="J421" s="131">
        <v>79520</v>
      </c>
      <c r="K421" s="131">
        <v>6114.39</v>
      </c>
      <c r="L421" s="131">
        <v>0</v>
      </c>
      <c r="M421" s="131">
        <v>7800</v>
      </c>
      <c r="N421" s="131">
        <v>26820.7</v>
      </c>
      <c r="O421" s="132">
        <v>0</v>
      </c>
      <c r="P421" s="132">
        <v>0</v>
      </c>
      <c r="Q421" s="132">
        <v>0</v>
      </c>
      <c r="R421" s="132">
        <v>0</v>
      </c>
      <c r="S421" s="132">
        <v>0</v>
      </c>
      <c r="T421" s="133">
        <v>0</v>
      </c>
      <c r="U421" s="121">
        <f t="shared" si="40"/>
        <v>7800</v>
      </c>
      <c r="V421" s="121">
        <f t="shared" si="41"/>
        <v>26820.7</v>
      </c>
      <c r="W421" s="134">
        <v>690</v>
      </c>
      <c r="X421" s="135">
        <v>42836</v>
      </c>
    </row>
    <row r="422" spans="1:24" x14ac:dyDescent="0.2">
      <c r="A422" s="117" t="e">
        <f>VLOOKUP(G422,'% การหักค่าขนส่ง'!A:I,9,0)</f>
        <v>#N/A</v>
      </c>
      <c r="B422" s="138" t="e">
        <f t="shared" si="36"/>
        <v>#N/A</v>
      </c>
      <c r="C422" s="138">
        <f t="shared" si="37"/>
        <v>2377.1</v>
      </c>
      <c r="D422" s="138">
        <f t="shared" si="38"/>
        <v>0</v>
      </c>
      <c r="E422" s="138">
        <f t="shared" si="39"/>
        <v>0</v>
      </c>
      <c r="F422" s="127" t="s">
        <v>74</v>
      </c>
      <c r="G422" s="128" t="s">
        <v>75</v>
      </c>
      <c r="H422" s="129">
        <v>42836</v>
      </c>
      <c r="I422" s="130">
        <v>36310.65</v>
      </c>
      <c r="J422" s="131">
        <v>32440</v>
      </c>
      <c r="K422" s="131">
        <v>3565.65</v>
      </c>
      <c r="L422" s="131">
        <v>0</v>
      </c>
      <c r="M422" s="131">
        <v>900</v>
      </c>
      <c r="N422" s="131">
        <v>1958.25</v>
      </c>
      <c r="O422" s="132">
        <v>0</v>
      </c>
      <c r="P422" s="132">
        <v>0</v>
      </c>
      <c r="Q422" s="132">
        <v>0</v>
      </c>
      <c r="R422" s="132">
        <v>0</v>
      </c>
      <c r="S422" s="132">
        <v>0</v>
      </c>
      <c r="T422" s="133">
        <v>0</v>
      </c>
      <c r="U422" s="121">
        <f t="shared" si="40"/>
        <v>900</v>
      </c>
      <c r="V422" s="121">
        <f t="shared" si="41"/>
        <v>1958.25</v>
      </c>
      <c r="W422" s="134">
        <v>320</v>
      </c>
      <c r="X422" s="135">
        <v>42837</v>
      </c>
    </row>
    <row r="423" spans="1:24" x14ac:dyDescent="0.2">
      <c r="A423" s="117" t="e">
        <f>VLOOKUP(G423,'% การหักค่าขนส่ง'!A:I,9,0)</f>
        <v>#N/A</v>
      </c>
      <c r="B423" s="138" t="e">
        <f t="shared" si="36"/>
        <v>#N/A</v>
      </c>
      <c r="C423" s="138">
        <f t="shared" si="37"/>
        <v>0</v>
      </c>
      <c r="D423" s="138">
        <f t="shared" si="38"/>
        <v>0</v>
      </c>
      <c r="E423" s="138">
        <f t="shared" si="39"/>
        <v>0</v>
      </c>
      <c r="F423" s="127" t="s">
        <v>74</v>
      </c>
      <c r="G423" s="128" t="s">
        <v>75</v>
      </c>
      <c r="H423" s="129">
        <v>42837</v>
      </c>
      <c r="I423" s="130">
        <v>4855</v>
      </c>
      <c r="J423" s="131">
        <v>4825</v>
      </c>
      <c r="K423" s="131">
        <v>0</v>
      </c>
      <c r="L423" s="131">
        <v>0</v>
      </c>
      <c r="M423" s="131">
        <v>0</v>
      </c>
      <c r="N423" s="131">
        <v>565</v>
      </c>
      <c r="O423" s="132">
        <v>0</v>
      </c>
      <c r="P423" s="132">
        <v>0</v>
      </c>
      <c r="Q423" s="132">
        <v>0</v>
      </c>
      <c r="R423" s="132">
        <v>0</v>
      </c>
      <c r="S423" s="132">
        <v>0</v>
      </c>
      <c r="T423" s="133">
        <v>0</v>
      </c>
      <c r="U423" s="121">
        <f t="shared" si="40"/>
        <v>0</v>
      </c>
      <c r="V423" s="121">
        <f t="shared" si="41"/>
        <v>565</v>
      </c>
      <c r="W423" s="134">
        <v>55</v>
      </c>
      <c r="X423" s="135">
        <v>42838</v>
      </c>
    </row>
    <row r="424" spans="1:24" x14ac:dyDescent="0.2">
      <c r="A424" s="117" t="e">
        <f>VLOOKUP(G424,'% การหักค่าขนส่ง'!A:I,9,0)</f>
        <v>#N/A</v>
      </c>
      <c r="B424" s="138" t="e">
        <f t="shared" si="36"/>
        <v>#N/A</v>
      </c>
      <c r="C424" s="138">
        <f t="shared" si="37"/>
        <v>8891.84</v>
      </c>
      <c r="D424" s="138">
        <f t="shared" si="38"/>
        <v>3</v>
      </c>
      <c r="E424" s="138">
        <f t="shared" si="39"/>
        <v>0</v>
      </c>
      <c r="F424" s="127" t="s">
        <v>74</v>
      </c>
      <c r="G424" s="128" t="s">
        <v>75</v>
      </c>
      <c r="H424" s="129">
        <v>42842</v>
      </c>
      <c r="I424" s="130">
        <v>110982.76</v>
      </c>
      <c r="J424" s="131">
        <v>95810</v>
      </c>
      <c r="K424" s="131">
        <v>13337.76</v>
      </c>
      <c r="L424" s="131">
        <v>10</v>
      </c>
      <c r="M424" s="131">
        <v>23400</v>
      </c>
      <c r="N424" s="131">
        <v>41297.56</v>
      </c>
      <c r="O424" s="132">
        <v>0</v>
      </c>
      <c r="P424" s="132">
        <v>0</v>
      </c>
      <c r="Q424" s="132">
        <v>0</v>
      </c>
      <c r="R424" s="132">
        <v>0</v>
      </c>
      <c r="S424" s="132">
        <v>0</v>
      </c>
      <c r="T424" s="133">
        <v>0</v>
      </c>
      <c r="U424" s="121">
        <f t="shared" si="40"/>
        <v>23400</v>
      </c>
      <c r="V424" s="121">
        <f t="shared" si="41"/>
        <v>41297.56</v>
      </c>
      <c r="W424" s="134">
        <v>1052</v>
      </c>
      <c r="X424" s="135">
        <v>42843</v>
      </c>
    </row>
    <row r="425" spans="1:24" x14ac:dyDescent="0.2">
      <c r="A425" s="117" t="e">
        <f>VLOOKUP(G425,'% การหักค่าขนส่ง'!A:I,9,0)</f>
        <v>#N/A</v>
      </c>
      <c r="B425" s="138" t="e">
        <f t="shared" si="36"/>
        <v>#N/A</v>
      </c>
      <c r="C425" s="138">
        <f t="shared" si="37"/>
        <v>6334.6399999999994</v>
      </c>
      <c r="D425" s="138">
        <f t="shared" si="38"/>
        <v>0</v>
      </c>
      <c r="E425" s="138">
        <f t="shared" si="39"/>
        <v>0</v>
      </c>
      <c r="F425" s="127" t="s">
        <v>74</v>
      </c>
      <c r="G425" s="128" t="s">
        <v>75</v>
      </c>
      <c r="H425" s="129">
        <v>42843</v>
      </c>
      <c r="I425" s="130">
        <v>97936.960000000006</v>
      </c>
      <c r="J425" s="131">
        <v>87725</v>
      </c>
      <c r="K425" s="131">
        <v>9501.9599999999991</v>
      </c>
      <c r="L425" s="131">
        <v>0</v>
      </c>
      <c r="M425" s="131">
        <v>10400</v>
      </c>
      <c r="N425" s="131">
        <v>27830.81</v>
      </c>
      <c r="O425" s="132">
        <v>0</v>
      </c>
      <c r="P425" s="132">
        <v>0</v>
      </c>
      <c r="Q425" s="132">
        <v>0</v>
      </c>
      <c r="R425" s="132">
        <v>0</v>
      </c>
      <c r="S425" s="132">
        <v>0</v>
      </c>
      <c r="T425" s="133">
        <v>0</v>
      </c>
      <c r="U425" s="121">
        <f t="shared" si="40"/>
        <v>10400</v>
      </c>
      <c r="V425" s="121">
        <f t="shared" si="41"/>
        <v>27830.81</v>
      </c>
      <c r="W425" s="134">
        <v>868</v>
      </c>
      <c r="X425" s="135">
        <v>42844</v>
      </c>
    </row>
    <row r="426" spans="1:24" x14ac:dyDescent="0.2">
      <c r="A426" s="117" t="e">
        <f>VLOOKUP(G426,'% การหักค่าขนส่ง'!A:I,9,0)</f>
        <v>#N/A</v>
      </c>
      <c r="B426" s="138" t="e">
        <f t="shared" si="36"/>
        <v>#N/A</v>
      </c>
      <c r="C426" s="138">
        <f t="shared" si="37"/>
        <v>5551.5</v>
      </c>
      <c r="D426" s="138">
        <f t="shared" si="38"/>
        <v>0</v>
      </c>
      <c r="E426" s="138">
        <f t="shared" si="39"/>
        <v>0</v>
      </c>
      <c r="F426" s="127" t="s">
        <v>74</v>
      </c>
      <c r="G426" s="128" t="s">
        <v>75</v>
      </c>
      <c r="H426" s="129">
        <v>42844</v>
      </c>
      <c r="I426" s="130">
        <v>92757.25</v>
      </c>
      <c r="J426" s="131">
        <v>83805</v>
      </c>
      <c r="K426" s="131">
        <v>8327.25</v>
      </c>
      <c r="L426" s="131">
        <v>0</v>
      </c>
      <c r="M426" s="131">
        <v>19900</v>
      </c>
      <c r="N426" s="131">
        <v>27835.35</v>
      </c>
      <c r="O426" s="132">
        <v>0</v>
      </c>
      <c r="P426" s="132">
        <v>0</v>
      </c>
      <c r="Q426" s="132">
        <v>0</v>
      </c>
      <c r="R426" s="132">
        <v>0</v>
      </c>
      <c r="S426" s="132">
        <v>0</v>
      </c>
      <c r="T426" s="133">
        <v>0</v>
      </c>
      <c r="U426" s="121">
        <f t="shared" si="40"/>
        <v>19900</v>
      </c>
      <c r="V426" s="121">
        <f t="shared" si="41"/>
        <v>27835.35</v>
      </c>
      <c r="W426" s="134">
        <v>870</v>
      </c>
      <c r="X426" s="135">
        <v>42845</v>
      </c>
    </row>
    <row r="427" spans="1:24" x14ac:dyDescent="0.2">
      <c r="A427" s="117" t="e">
        <f>VLOOKUP(G427,'% การหักค่าขนส่ง'!A:I,9,0)</f>
        <v>#N/A</v>
      </c>
      <c r="B427" s="138" t="e">
        <f t="shared" si="36"/>
        <v>#N/A</v>
      </c>
      <c r="C427" s="138">
        <f t="shared" si="37"/>
        <v>6246.68</v>
      </c>
      <c r="D427" s="138">
        <f t="shared" si="38"/>
        <v>0</v>
      </c>
      <c r="E427" s="138">
        <f t="shared" si="39"/>
        <v>0</v>
      </c>
      <c r="F427" s="127" t="s">
        <v>74</v>
      </c>
      <c r="G427" s="128" t="s">
        <v>75</v>
      </c>
      <c r="H427" s="129">
        <v>42845</v>
      </c>
      <c r="I427" s="130">
        <v>103100.02</v>
      </c>
      <c r="J427" s="131">
        <v>92905</v>
      </c>
      <c r="K427" s="131">
        <v>9370.02</v>
      </c>
      <c r="L427" s="131">
        <v>0</v>
      </c>
      <c r="M427" s="131">
        <v>10900</v>
      </c>
      <c r="N427" s="131">
        <v>27317.93</v>
      </c>
      <c r="O427" s="132">
        <v>0</v>
      </c>
      <c r="P427" s="132">
        <v>0</v>
      </c>
      <c r="Q427" s="132">
        <v>0</v>
      </c>
      <c r="R427" s="132">
        <v>0</v>
      </c>
      <c r="S427" s="132">
        <v>0</v>
      </c>
      <c r="T427" s="133">
        <v>0</v>
      </c>
      <c r="U427" s="121">
        <f t="shared" si="40"/>
        <v>10900</v>
      </c>
      <c r="V427" s="121">
        <f t="shared" si="41"/>
        <v>27317.93</v>
      </c>
      <c r="W427" s="134">
        <v>954</v>
      </c>
      <c r="X427" s="135">
        <v>42846</v>
      </c>
    </row>
    <row r="428" spans="1:24" x14ac:dyDescent="0.2">
      <c r="A428" s="117" t="e">
        <f>VLOOKUP(G428,'% การหักค่าขนส่ง'!A:I,9,0)</f>
        <v>#N/A</v>
      </c>
      <c r="B428" s="138" t="e">
        <f t="shared" si="36"/>
        <v>#N/A</v>
      </c>
      <c r="C428" s="138">
        <f t="shared" si="37"/>
        <v>7287.68</v>
      </c>
      <c r="D428" s="138">
        <f t="shared" si="38"/>
        <v>0</v>
      </c>
      <c r="E428" s="138">
        <f t="shared" si="39"/>
        <v>0</v>
      </c>
      <c r="F428" s="127" t="s">
        <v>74</v>
      </c>
      <c r="G428" s="128" t="s">
        <v>75</v>
      </c>
      <c r="H428" s="129">
        <v>42846</v>
      </c>
      <c r="I428" s="130">
        <v>96106.52</v>
      </c>
      <c r="J428" s="131">
        <v>84620</v>
      </c>
      <c r="K428" s="131">
        <v>10931.52</v>
      </c>
      <c r="L428" s="131">
        <v>0</v>
      </c>
      <c r="M428" s="131">
        <v>5700</v>
      </c>
      <c r="N428" s="131">
        <v>26713.73</v>
      </c>
      <c r="O428" s="132">
        <v>0</v>
      </c>
      <c r="P428" s="132">
        <v>0</v>
      </c>
      <c r="Q428" s="132">
        <v>0</v>
      </c>
      <c r="R428" s="132">
        <v>0</v>
      </c>
      <c r="S428" s="132">
        <v>0</v>
      </c>
      <c r="T428" s="133">
        <v>0</v>
      </c>
      <c r="U428" s="121">
        <f t="shared" si="40"/>
        <v>5700</v>
      </c>
      <c r="V428" s="121">
        <f t="shared" si="41"/>
        <v>26713.73</v>
      </c>
      <c r="W428" s="134">
        <v>868</v>
      </c>
      <c r="X428" s="135">
        <v>42849</v>
      </c>
    </row>
    <row r="429" spans="1:24" x14ac:dyDescent="0.2">
      <c r="A429" s="117" t="e">
        <f>VLOOKUP(G429,'% การหักค่าขนส่ง'!A:I,9,0)</f>
        <v>#N/A</v>
      </c>
      <c r="B429" s="138" t="e">
        <f t="shared" si="36"/>
        <v>#N/A</v>
      </c>
      <c r="C429" s="138">
        <f t="shared" si="37"/>
        <v>4982.38</v>
      </c>
      <c r="D429" s="138">
        <f t="shared" si="38"/>
        <v>0</v>
      </c>
      <c r="E429" s="138">
        <f t="shared" si="39"/>
        <v>0</v>
      </c>
      <c r="F429" s="127" t="s">
        <v>74</v>
      </c>
      <c r="G429" s="128" t="s">
        <v>75</v>
      </c>
      <c r="H429" s="129">
        <v>42847</v>
      </c>
      <c r="I429" s="130">
        <v>75883.570000000007</v>
      </c>
      <c r="J429" s="131">
        <v>67450</v>
      </c>
      <c r="K429" s="131">
        <v>7473.57</v>
      </c>
      <c r="L429" s="131">
        <v>0</v>
      </c>
      <c r="M429" s="131">
        <v>9500</v>
      </c>
      <c r="N429" s="131">
        <v>13816.1</v>
      </c>
      <c r="O429" s="132">
        <v>0</v>
      </c>
      <c r="P429" s="132">
        <v>0</v>
      </c>
      <c r="Q429" s="132">
        <v>0</v>
      </c>
      <c r="R429" s="132">
        <v>0</v>
      </c>
      <c r="S429" s="132">
        <v>0</v>
      </c>
      <c r="T429" s="133">
        <v>0</v>
      </c>
      <c r="U429" s="121">
        <f t="shared" si="40"/>
        <v>9500</v>
      </c>
      <c r="V429" s="121">
        <f t="shared" si="41"/>
        <v>13816.1</v>
      </c>
      <c r="W429" s="134">
        <v>689</v>
      </c>
      <c r="X429" s="135">
        <v>42849</v>
      </c>
    </row>
    <row r="430" spans="1:24" x14ac:dyDescent="0.2">
      <c r="A430" s="117" t="e">
        <f>VLOOKUP(G430,'% การหักค่าขนส่ง'!A:I,9,0)</f>
        <v>#N/A</v>
      </c>
      <c r="B430" s="138" t="e">
        <f t="shared" si="36"/>
        <v>#N/A</v>
      </c>
      <c r="C430" s="138">
        <f t="shared" si="37"/>
        <v>8587.1200000000008</v>
      </c>
      <c r="D430" s="138">
        <f t="shared" si="38"/>
        <v>3</v>
      </c>
      <c r="E430" s="138">
        <f t="shared" si="39"/>
        <v>0</v>
      </c>
      <c r="F430" s="127" t="s">
        <v>74</v>
      </c>
      <c r="G430" s="128" t="s">
        <v>75</v>
      </c>
      <c r="H430" s="129">
        <v>42849</v>
      </c>
      <c r="I430" s="130">
        <v>130040.68</v>
      </c>
      <c r="J430" s="131">
        <v>115945</v>
      </c>
      <c r="K430" s="131">
        <v>12880.68</v>
      </c>
      <c r="L430" s="131">
        <v>10</v>
      </c>
      <c r="M430" s="131">
        <v>16600</v>
      </c>
      <c r="N430" s="131">
        <v>38402.69</v>
      </c>
      <c r="O430" s="132">
        <v>0</v>
      </c>
      <c r="P430" s="132">
        <v>0</v>
      </c>
      <c r="Q430" s="132">
        <v>0</v>
      </c>
      <c r="R430" s="132">
        <v>0</v>
      </c>
      <c r="S430" s="132">
        <v>0</v>
      </c>
      <c r="T430" s="133">
        <v>0</v>
      </c>
      <c r="U430" s="121">
        <f t="shared" si="40"/>
        <v>16600</v>
      </c>
      <c r="V430" s="121">
        <f t="shared" si="41"/>
        <v>38402.69</v>
      </c>
      <c r="W430" s="134">
        <v>1215</v>
      </c>
      <c r="X430" s="135">
        <v>42850</v>
      </c>
    </row>
    <row r="431" spans="1:24" x14ac:dyDescent="0.2">
      <c r="A431" s="117" t="e">
        <f>VLOOKUP(G431,'% การหักค่าขนส่ง'!A:I,9,0)</f>
        <v>#N/A</v>
      </c>
      <c r="B431" s="138" t="e">
        <f t="shared" si="36"/>
        <v>#N/A</v>
      </c>
      <c r="C431" s="138">
        <f t="shared" si="37"/>
        <v>8612.24</v>
      </c>
      <c r="D431" s="138">
        <f t="shared" si="38"/>
        <v>0</v>
      </c>
      <c r="E431" s="138">
        <f t="shared" si="39"/>
        <v>0</v>
      </c>
      <c r="F431" s="127" t="s">
        <v>74</v>
      </c>
      <c r="G431" s="128" t="s">
        <v>75</v>
      </c>
      <c r="H431" s="129">
        <v>42850</v>
      </c>
      <c r="I431" s="130">
        <v>106498.36</v>
      </c>
      <c r="J431" s="131">
        <v>92815</v>
      </c>
      <c r="K431" s="131">
        <v>12918.36</v>
      </c>
      <c r="L431" s="131">
        <v>0</v>
      </c>
      <c r="M431" s="131">
        <v>20200</v>
      </c>
      <c r="N431" s="131">
        <v>27022.95</v>
      </c>
      <c r="O431" s="132">
        <v>0</v>
      </c>
      <c r="P431" s="132">
        <v>0</v>
      </c>
      <c r="Q431" s="132">
        <v>0</v>
      </c>
      <c r="R431" s="132">
        <v>0</v>
      </c>
      <c r="S431" s="132">
        <v>0</v>
      </c>
      <c r="T431" s="133">
        <v>0</v>
      </c>
      <c r="U431" s="121">
        <f t="shared" si="40"/>
        <v>20200</v>
      </c>
      <c r="V431" s="121">
        <f t="shared" si="41"/>
        <v>27022.95</v>
      </c>
      <c r="W431" s="134">
        <v>961</v>
      </c>
      <c r="X431" s="135">
        <v>42851</v>
      </c>
    </row>
    <row r="432" spans="1:24" x14ac:dyDescent="0.2">
      <c r="A432" s="117" t="e">
        <f>VLOOKUP(G432,'% การหักค่าขนส่ง'!A:I,9,0)</f>
        <v>#N/A</v>
      </c>
      <c r="B432" s="138" t="e">
        <f t="shared" si="36"/>
        <v>#N/A</v>
      </c>
      <c r="C432" s="138">
        <f t="shared" si="37"/>
        <v>6104.96</v>
      </c>
      <c r="D432" s="138">
        <f t="shared" si="38"/>
        <v>21</v>
      </c>
      <c r="E432" s="138">
        <f t="shared" si="39"/>
        <v>0</v>
      </c>
      <c r="F432" s="127" t="s">
        <v>74</v>
      </c>
      <c r="G432" s="128" t="s">
        <v>75</v>
      </c>
      <c r="H432" s="129">
        <v>42851</v>
      </c>
      <c r="I432" s="130">
        <v>91482.44</v>
      </c>
      <c r="J432" s="131">
        <v>80990</v>
      </c>
      <c r="K432" s="131">
        <v>9157.44</v>
      </c>
      <c r="L432" s="131">
        <v>70</v>
      </c>
      <c r="M432" s="131">
        <v>4600</v>
      </c>
      <c r="N432" s="131">
        <v>12518.01</v>
      </c>
      <c r="O432" s="132">
        <v>0</v>
      </c>
      <c r="P432" s="132">
        <v>0</v>
      </c>
      <c r="Q432" s="132">
        <v>0</v>
      </c>
      <c r="R432" s="132">
        <v>0</v>
      </c>
      <c r="S432" s="132">
        <v>0</v>
      </c>
      <c r="T432" s="133">
        <v>0</v>
      </c>
      <c r="U432" s="121">
        <f t="shared" si="40"/>
        <v>4600</v>
      </c>
      <c r="V432" s="121">
        <f t="shared" si="41"/>
        <v>12518.01</v>
      </c>
      <c r="W432" s="134">
        <v>827</v>
      </c>
      <c r="X432" s="135">
        <v>42852</v>
      </c>
    </row>
    <row r="433" spans="1:24" x14ac:dyDescent="0.2">
      <c r="A433" s="117" t="e">
        <f>VLOOKUP(G433,'% การหักค่าขนส่ง'!A:I,9,0)</f>
        <v>#N/A</v>
      </c>
      <c r="B433" s="138" t="e">
        <f t="shared" si="36"/>
        <v>#N/A</v>
      </c>
      <c r="C433" s="138">
        <f t="shared" si="37"/>
        <v>7232.78</v>
      </c>
      <c r="D433" s="138">
        <f t="shared" si="38"/>
        <v>0</v>
      </c>
      <c r="E433" s="138">
        <f t="shared" si="39"/>
        <v>0</v>
      </c>
      <c r="F433" s="127" t="s">
        <v>74</v>
      </c>
      <c r="G433" s="128" t="s">
        <v>75</v>
      </c>
      <c r="H433" s="129">
        <v>42852</v>
      </c>
      <c r="I433" s="130">
        <v>105939.17</v>
      </c>
      <c r="J433" s="131">
        <v>94175</v>
      </c>
      <c r="K433" s="131">
        <v>10849.17</v>
      </c>
      <c r="L433" s="131">
        <v>0</v>
      </c>
      <c r="M433" s="131">
        <v>6500</v>
      </c>
      <c r="N433" s="131">
        <v>28571.79</v>
      </c>
      <c r="O433" s="132">
        <v>0</v>
      </c>
      <c r="P433" s="132">
        <v>0</v>
      </c>
      <c r="Q433" s="132">
        <v>0</v>
      </c>
      <c r="R433" s="132">
        <v>0</v>
      </c>
      <c r="S433" s="132">
        <v>0</v>
      </c>
      <c r="T433" s="133">
        <v>0</v>
      </c>
      <c r="U433" s="121">
        <f t="shared" si="40"/>
        <v>6500</v>
      </c>
      <c r="V433" s="121">
        <f t="shared" si="41"/>
        <v>28571.79</v>
      </c>
      <c r="W433" s="134">
        <v>963</v>
      </c>
      <c r="X433" s="135">
        <v>42853</v>
      </c>
    </row>
    <row r="434" spans="1:24" x14ac:dyDescent="0.2">
      <c r="A434" s="117" t="e">
        <f>VLOOKUP(G434,'% การหักค่าขนส่ง'!A:I,9,0)</f>
        <v>#N/A</v>
      </c>
      <c r="B434" s="138" t="e">
        <f t="shared" si="36"/>
        <v>#N/A</v>
      </c>
      <c r="C434" s="138">
        <f t="shared" si="37"/>
        <v>7628.5800000000008</v>
      </c>
      <c r="D434" s="138">
        <f t="shared" si="38"/>
        <v>0</v>
      </c>
      <c r="E434" s="138">
        <f t="shared" si="39"/>
        <v>0</v>
      </c>
      <c r="F434" s="127" t="s">
        <v>74</v>
      </c>
      <c r="G434" s="128" t="s">
        <v>75</v>
      </c>
      <c r="H434" s="129">
        <v>42853</v>
      </c>
      <c r="I434" s="130">
        <v>98487.87</v>
      </c>
      <c r="J434" s="131">
        <v>86015</v>
      </c>
      <c r="K434" s="131">
        <v>11442.87</v>
      </c>
      <c r="L434" s="131">
        <v>0</v>
      </c>
      <c r="M434" s="131">
        <v>4100</v>
      </c>
      <c r="N434" s="131">
        <v>22431.39</v>
      </c>
      <c r="O434" s="132">
        <v>0</v>
      </c>
      <c r="P434" s="132">
        <v>0</v>
      </c>
      <c r="Q434" s="132">
        <v>0</v>
      </c>
      <c r="R434" s="132">
        <v>0</v>
      </c>
      <c r="S434" s="132">
        <v>0</v>
      </c>
      <c r="T434" s="133">
        <v>0</v>
      </c>
      <c r="U434" s="121">
        <f t="shared" si="40"/>
        <v>4100</v>
      </c>
      <c r="V434" s="121">
        <f t="shared" si="41"/>
        <v>22431.39</v>
      </c>
      <c r="W434" s="134">
        <v>883</v>
      </c>
      <c r="X434" s="135">
        <v>42857</v>
      </c>
    </row>
    <row r="435" spans="1:24" x14ac:dyDescent="0.2">
      <c r="A435" s="117" t="e">
        <f>VLOOKUP(G435,'% การหักค่าขนส่ง'!A:I,9,0)</f>
        <v>#N/A</v>
      </c>
      <c r="B435" s="138" t="e">
        <f t="shared" si="36"/>
        <v>#N/A</v>
      </c>
      <c r="C435" s="138">
        <f t="shared" si="37"/>
        <v>7742.7</v>
      </c>
      <c r="D435" s="138">
        <f t="shared" si="38"/>
        <v>0</v>
      </c>
      <c r="E435" s="138">
        <f t="shared" si="39"/>
        <v>0</v>
      </c>
      <c r="F435" s="127" t="s">
        <v>74</v>
      </c>
      <c r="G435" s="128" t="s">
        <v>75</v>
      </c>
      <c r="H435" s="129">
        <v>42854</v>
      </c>
      <c r="I435" s="130">
        <v>88874.05</v>
      </c>
      <c r="J435" s="131">
        <v>76505</v>
      </c>
      <c r="K435" s="131">
        <v>11614.05</v>
      </c>
      <c r="L435" s="131">
        <v>0</v>
      </c>
      <c r="M435" s="131">
        <v>10000</v>
      </c>
      <c r="N435" s="131">
        <v>21545.98</v>
      </c>
      <c r="O435" s="132">
        <v>0</v>
      </c>
      <c r="P435" s="132">
        <v>0</v>
      </c>
      <c r="Q435" s="132">
        <v>0</v>
      </c>
      <c r="R435" s="132">
        <v>0</v>
      </c>
      <c r="S435" s="132">
        <v>0</v>
      </c>
      <c r="T435" s="133">
        <v>0</v>
      </c>
      <c r="U435" s="121">
        <f t="shared" si="40"/>
        <v>10000</v>
      </c>
      <c r="V435" s="121">
        <f t="shared" si="41"/>
        <v>21545.98</v>
      </c>
      <c r="W435" s="134">
        <v>796</v>
      </c>
      <c r="X435" s="135">
        <v>42857</v>
      </c>
    </row>
    <row r="436" spans="1:24" x14ac:dyDescent="0.2">
      <c r="A436" s="117">
        <f>VLOOKUP(G436,'% การหักค่าขนส่ง'!A:I,9,0)</f>
        <v>0.3</v>
      </c>
      <c r="B436" s="138">
        <f t="shared" si="36"/>
        <v>26728.5</v>
      </c>
      <c r="C436" s="138">
        <f t="shared" si="37"/>
        <v>12666</v>
      </c>
      <c r="D436" s="138">
        <f t="shared" si="38"/>
        <v>0</v>
      </c>
      <c r="E436" s="138">
        <f t="shared" si="39"/>
        <v>631.5</v>
      </c>
      <c r="F436" s="127" t="s">
        <v>114</v>
      </c>
      <c r="G436" s="128" t="s">
        <v>115</v>
      </c>
      <c r="H436" s="129">
        <v>42826</v>
      </c>
      <c r="I436" s="130">
        <v>108469</v>
      </c>
      <c r="J436" s="131">
        <v>89095</v>
      </c>
      <c r="K436" s="131">
        <v>18999</v>
      </c>
      <c r="L436" s="131">
        <v>0</v>
      </c>
      <c r="M436" s="131">
        <v>3900</v>
      </c>
      <c r="N436" s="131">
        <v>12479.29</v>
      </c>
      <c r="O436" s="132">
        <v>990</v>
      </c>
      <c r="P436" s="132">
        <v>1115</v>
      </c>
      <c r="Q436" s="132">
        <v>0</v>
      </c>
      <c r="R436" s="132">
        <v>0</v>
      </c>
      <c r="S436" s="132">
        <v>0</v>
      </c>
      <c r="T436" s="133">
        <v>0</v>
      </c>
      <c r="U436" s="121">
        <f t="shared" si="40"/>
        <v>3900</v>
      </c>
      <c r="V436" s="121">
        <f t="shared" si="41"/>
        <v>12479.29</v>
      </c>
      <c r="W436" s="134">
        <v>1209</v>
      </c>
      <c r="X436" s="135">
        <v>42828</v>
      </c>
    </row>
    <row r="437" spans="1:24" x14ac:dyDescent="0.2">
      <c r="A437" s="117">
        <f>VLOOKUP(G437,'% การหักค่าขนส่ง'!A:I,9,0)</f>
        <v>0.3</v>
      </c>
      <c r="B437" s="138">
        <f t="shared" si="36"/>
        <v>51030</v>
      </c>
      <c r="C437" s="138">
        <f t="shared" si="37"/>
        <v>24172.7</v>
      </c>
      <c r="D437" s="138">
        <f t="shared" si="38"/>
        <v>30</v>
      </c>
      <c r="E437" s="138">
        <f t="shared" si="39"/>
        <v>882</v>
      </c>
      <c r="F437" s="127" t="s">
        <v>114</v>
      </c>
      <c r="G437" s="128" t="s">
        <v>115</v>
      </c>
      <c r="H437" s="129">
        <v>42828</v>
      </c>
      <c r="I437" s="130">
        <v>207694.05</v>
      </c>
      <c r="J437" s="131">
        <v>170100</v>
      </c>
      <c r="K437" s="131">
        <v>36259.050000000003</v>
      </c>
      <c r="L437" s="131">
        <v>100</v>
      </c>
      <c r="M437" s="131">
        <v>6600</v>
      </c>
      <c r="N437" s="131">
        <v>23828.46</v>
      </c>
      <c r="O437" s="132">
        <v>1450</v>
      </c>
      <c r="P437" s="132">
        <v>1490</v>
      </c>
      <c r="Q437" s="132">
        <v>0</v>
      </c>
      <c r="R437" s="132">
        <v>0</v>
      </c>
      <c r="S437" s="132">
        <v>0</v>
      </c>
      <c r="T437" s="133">
        <v>0</v>
      </c>
      <c r="U437" s="121">
        <f t="shared" si="40"/>
        <v>6600</v>
      </c>
      <c r="V437" s="121">
        <f t="shared" si="41"/>
        <v>23828.46</v>
      </c>
      <c r="W437" s="134">
        <v>2351</v>
      </c>
      <c r="X437" s="135">
        <v>42829</v>
      </c>
    </row>
    <row r="438" spans="1:24" x14ac:dyDescent="0.2">
      <c r="A438" s="117">
        <f>VLOOKUP(G438,'% การหักค่าขนส่ง'!A:I,9,0)</f>
        <v>0.3</v>
      </c>
      <c r="B438" s="138">
        <f t="shared" si="36"/>
        <v>36361.5</v>
      </c>
      <c r="C438" s="138">
        <f t="shared" si="37"/>
        <v>14466.6</v>
      </c>
      <c r="D438" s="138">
        <f t="shared" si="38"/>
        <v>0</v>
      </c>
      <c r="E438" s="138">
        <f t="shared" si="39"/>
        <v>507</v>
      </c>
      <c r="F438" s="127" t="s">
        <v>114</v>
      </c>
      <c r="G438" s="128" t="s">
        <v>115</v>
      </c>
      <c r="H438" s="129">
        <v>42829</v>
      </c>
      <c r="I438" s="130">
        <v>143129.9</v>
      </c>
      <c r="J438" s="131">
        <v>121205</v>
      </c>
      <c r="K438" s="131">
        <v>21699.9</v>
      </c>
      <c r="L438" s="131">
        <v>0</v>
      </c>
      <c r="M438" s="131">
        <v>4700</v>
      </c>
      <c r="N438" s="131">
        <v>17132</v>
      </c>
      <c r="O438" s="132">
        <v>590</v>
      </c>
      <c r="P438" s="132">
        <v>1005</v>
      </c>
      <c r="Q438" s="132">
        <v>95</v>
      </c>
      <c r="R438" s="132">
        <v>0</v>
      </c>
      <c r="S438" s="132">
        <v>0</v>
      </c>
      <c r="T438" s="133">
        <v>0</v>
      </c>
      <c r="U438" s="121">
        <f t="shared" si="40"/>
        <v>4700</v>
      </c>
      <c r="V438" s="121">
        <f t="shared" si="41"/>
        <v>17132</v>
      </c>
      <c r="W438" s="134">
        <v>1814</v>
      </c>
      <c r="X438" s="135">
        <v>42830</v>
      </c>
    </row>
    <row r="439" spans="1:24" x14ac:dyDescent="0.2">
      <c r="A439" s="117">
        <f>VLOOKUP(G439,'% การหักค่าขนส่ง'!A:I,9,0)</f>
        <v>0.3</v>
      </c>
      <c r="B439" s="138">
        <f t="shared" si="36"/>
        <v>49083</v>
      </c>
      <c r="C439" s="138">
        <f t="shared" si="37"/>
        <v>12987.800000000001</v>
      </c>
      <c r="D439" s="138">
        <f t="shared" si="38"/>
        <v>0</v>
      </c>
      <c r="E439" s="138">
        <f t="shared" si="39"/>
        <v>712.5</v>
      </c>
      <c r="F439" s="127" t="s">
        <v>114</v>
      </c>
      <c r="G439" s="128" t="s">
        <v>115</v>
      </c>
      <c r="H439" s="129">
        <v>42830</v>
      </c>
      <c r="I439" s="130">
        <v>183801.7</v>
      </c>
      <c r="J439" s="131">
        <v>163610</v>
      </c>
      <c r="K439" s="131">
        <v>19481.7</v>
      </c>
      <c r="L439" s="131">
        <v>0</v>
      </c>
      <c r="M439" s="131">
        <v>2900</v>
      </c>
      <c r="N439" s="131">
        <v>12606.58</v>
      </c>
      <c r="O439" s="132">
        <v>1110</v>
      </c>
      <c r="P439" s="132">
        <v>1265</v>
      </c>
      <c r="Q439" s="132">
        <v>0</v>
      </c>
      <c r="R439" s="132">
        <v>0</v>
      </c>
      <c r="S439" s="132">
        <v>0</v>
      </c>
      <c r="T439" s="133">
        <v>0</v>
      </c>
      <c r="U439" s="121">
        <f t="shared" si="40"/>
        <v>2900</v>
      </c>
      <c r="V439" s="121">
        <f t="shared" si="41"/>
        <v>12606.58</v>
      </c>
      <c r="W439" s="134">
        <v>1733</v>
      </c>
      <c r="X439" s="135">
        <v>42832</v>
      </c>
    </row>
    <row r="440" spans="1:24" x14ac:dyDescent="0.2">
      <c r="A440" s="117">
        <f>VLOOKUP(G440,'% การหักค่าขนส่ง'!A:I,9,0)</f>
        <v>0.3</v>
      </c>
      <c r="B440" s="138">
        <f t="shared" si="36"/>
        <v>60685.5</v>
      </c>
      <c r="C440" s="138">
        <f t="shared" si="37"/>
        <v>20466.96</v>
      </c>
      <c r="D440" s="138">
        <f t="shared" si="38"/>
        <v>12</v>
      </c>
      <c r="E440" s="138">
        <f t="shared" si="39"/>
        <v>1051.5</v>
      </c>
      <c r="F440" s="127" t="s">
        <v>114</v>
      </c>
      <c r="G440" s="128" t="s">
        <v>115</v>
      </c>
      <c r="H440" s="129">
        <v>42832</v>
      </c>
      <c r="I440" s="130">
        <v>233740.44</v>
      </c>
      <c r="J440" s="131">
        <v>202285</v>
      </c>
      <c r="K440" s="131">
        <v>30700.44</v>
      </c>
      <c r="L440" s="131">
        <v>40</v>
      </c>
      <c r="M440" s="131">
        <v>7100</v>
      </c>
      <c r="N440" s="131">
        <v>23884.400000000001</v>
      </c>
      <c r="O440" s="132">
        <v>2410</v>
      </c>
      <c r="P440" s="132">
        <v>1095</v>
      </c>
      <c r="Q440" s="132">
        <v>0</v>
      </c>
      <c r="R440" s="132">
        <v>0</v>
      </c>
      <c r="S440" s="132">
        <v>0</v>
      </c>
      <c r="T440" s="133">
        <v>0</v>
      </c>
      <c r="U440" s="121">
        <f t="shared" si="40"/>
        <v>7100</v>
      </c>
      <c r="V440" s="121">
        <f t="shared" si="41"/>
        <v>23884.400000000001</v>
      </c>
      <c r="W440" s="134">
        <v>2577</v>
      </c>
      <c r="X440" s="135">
        <v>42835</v>
      </c>
    </row>
    <row r="441" spans="1:24" x14ac:dyDescent="0.2">
      <c r="A441" s="117">
        <f>VLOOKUP(G441,'% การหักค่าขนส่ง'!A:I,9,0)</f>
        <v>0.3</v>
      </c>
      <c r="B441" s="138">
        <f t="shared" si="36"/>
        <v>21006</v>
      </c>
      <c r="C441" s="138">
        <f t="shared" si="37"/>
        <v>8595.7199999999993</v>
      </c>
      <c r="D441" s="138">
        <f t="shared" si="38"/>
        <v>0</v>
      </c>
      <c r="E441" s="138">
        <f t="shared" si="39"/>
        <v>304.5</v>
      </c>
      <c r="F441" s="127" t="s">
        <v>114</v>
      </c>
      <c r="G441" s="128" t="s">
        <v>115</v>
      </c>
      <c r="H441" s="129">
        <v>42833</v>
      </c>
      <c r="I441" s="130">
        <v>83248.58</v>
      </c>
      <c r="J441" s="131">
        <v>70020</v>
      </c>
      <c r="K441" s="131">
        <v>12893.58</v>
      </c>
      <c r="L441" s="131">
        <v>0</v>
      </c>
      <c r="M441" s="131">
        <v>2000</v>
      </c>
      <c r="N441" s="131">
        <v>9849.5400000000009</v>
      </c>
      <c r="O441" s="132">
        <v>710</v>
      </c>
      <c r="P441" s="132">
        <v>305</v>
      </c>
      <c r="Q441" s="132">
        <v>0</v>
      </c>
      <c r="R441" s="132">
        <v>0</v>
      </c>
      <c r="S441" s="132">
        <v>0</v>
      </c>
      <c r="T441" s="133">
        <v>0</v>
      </c>
      <c r="U441" s="121">
        <f t="shared" si="40"/>
        <v>2000</v>
      </c>
      <c r="V441" s="121">
        <f t="shared" si="41"/>
        <v>9849.5400000000009</v>
      </c>
      <c r="W441" s="134">
        <v>927</v>
      </c>
      <c r="X441" s="135">
        <v>42835</v>
      </c>
    </row>
    <row r="442" spans="1:24" x14ac:dyDescent="0.2">
      <c r="A442" s="117">
        <f>VLOOKUP(G442,'% การหักค่าขนส่ง'!A:I,9,0)</f>
        <v>0.3</v>
      </c>
      <c r="B442" s="138">
        <f t="shared" si="36"/>
        <v>30534</v>
      </c>
      <c r="C442" s="138">
        <f t="shared" si="37"/>
        <v>14370.160000000002</v>
      </c>
      <c r="D442" s="138">
        <f t="shared" si="38"/>
        <v>0</v>
      </c>
      <c r="E442" s="138">
        <f t="shared" si="39"/>
        <v>1312.5</v>
      </c>
      <c r="F442" s="127" t="s">
        <v>114</v>
      </c>
      <c r="G442" s="128" t="s">
        <v>115</v>
      </c>
      <c r="H442" s="129">
        <v>42835</v>
      </c>
      <c r="I442" s="130">
        <v>123590.24</v>
      </c>
      <c r="J442" s="131">
        <v>101780</v>
      </c>
      <c r="K442" s="131">
        <v>21555.24</v>
      </c>
      <c r="L442" s="131">
        <v>0</v>
      </c>
      <c r="M442" s="131">
        <v>4800</v>
      </c>
      <c r="N442" s="131">
        <v>15214.12</v>
      </c>
      <c r="O442" s="132">
        <v>3310</v>
      </c>
      <c r="P442" s="132">
        <v>1065</v>
      </c>
      <c r="Q442" s="132">
        <v>0</v>
      </c>
      <c r="R442" s="132">
        <v>0</v>
      </c>
      <c r="S442" s="132">
        <v>0</v>
      </c>
      <c r="T442" s="133">
        <v>0</v>
      </c>
      <c r="U442" s="121">
        <f t="shared" si="40"/>
        <v>4800</v>
      </c>
      <c r="V442" s="121">
        <f t="shared" si="41"/>
        <v>15214.12</v>
      </c>
      <c r="W442" s="134">
        <v>1276</v>
      </c>
      <c r="X442" s="135">
        <v>42836</v>
      </c>
    </row>
    <row r="443" spans="1:24" x14ac:dyDescent="0.2">
      <c r="A443" s="117">
        <f>VLOOKUP(G443,'% การหักค่าขนส่ง'!A:I,9,0)</f>
        <v>0.3</v>
      </c>
      <c r="B443" s="138">
        <f t="shared" si="36"/>
        <v>9051</v>
      </c>
      <c r="C443" s="138">
        <f t="shared" si="37"/>
        <v>4116.8</v>
      </c>
      <c r="D443" s="138">
        <f t="shared" si="38"/>
        <v>0</v>
      </c>
      <c r="E443" s="138">
        <f t="shared" si="39"/>
        <v>801</v>
      </c>
      <c r="F443" s="127" t="s">
        <v>114</v>
      </c>
      <c r="G443" s="128" t="s">
        <v>115</v>
      </c>
      <c r="H443" s="129">
        <v>42836</v>
      </c>
      <c r="I443" s="130">
        <v>36500.199999999997</v>
      </c>
      <c r="J443" s="131">
        <v>30170</v>
      </c>
      <c r="K443" s="131">
        <v>6175.2</v>
      </c>
      <c r="L443" s="131">
        <v>0</v>
      </c>
      <c r="M443" s="131">
        <v>1700</v>
      </c>
      <c r="N443" s="131">
        <v>3476.2</v>
      </c>
      <c r="O443" s="132">
        <v>1950</v>
      </c>
      <c r="P443" s="132">
        <v>720</v>
      </c>
      <c r="Q443" s="132">
        <v>0</v>
      </c>
      <c r="R443" s="132">
        <v>0</v>
      </c>
      <c r="S443" s="132">
        <v>0</v>
      </c>
      <c r="T443" s="133">
        <v>0</v>
      </c>
      <c r="U443" s="121">
        <f t="shared" si="40"/>
        <v>1700</v>
      </c>
      <c r="V443" s="121">
        <f t="shared" si="41"/>
        <v>3476.2</v>
      </c>
      <c r="W443" s="134">
        <v>409</v>
      </c>
      <c r="X443" s="135">
        <v>42837</v>
      </c>
    </row>
    <row r="444" spans="1:24" x14ac:dyDescent="0.2">
      <c r="A444" s="117">
        <f>VLOOKUP(G444,'% การหักค่าขนส่ง'!A:I,9,0)</f>
        <v>0.3</v>
      </c>
      <c r="B444" s="138">
        <f t="shared" si="36"/>
        <v>6088.5</v>
      </c>
      <c r="C444" s="138">
        <f t="shared" si="37"/>
        <v>3630.2000000000003</v>
      </c>
      <c r="D444" s="138">
        <f t="shared" si="38"/>
        <v>0</v>
      </c>
      <c r="E444" s="138">
        <f t="shared" si="39"/>
        <v>324</v>
      </c>
      <c r="F444" s="127" t="s">
        <v>114</v>
      </c>
      <c r="G444" s="128" t="s">
        <v>115</v>
      </c>
      <c r="H444" s="129">
        <v>42837</v>
      </c>
      <c r="I444" s="130">
        <v>25880.3</v>
      </c>
      <c r="J444" s="131">
        <v>20295</v>
      </c>
      <c r="K444" s="131">
        <v>5445.3</v>
      </c>
      <c r="L444" s="131">
        <v>0</v>
      </c>
      <c r="M444" s="131">
        <v>0</v>
      </c>
      <c r="N444" s="131">
        <v>940.7</v>
      </c>
      <c r="O444" s="132">
        <v>780</v>
      </c>
      <c r="P444" s="132">
        <v>300</v>
      </c>
      <c r="Q444" s="132">
        <v>0</v>
      </c>
      <c r="R444" s="132">
        <v>0</v>
      </c>
      <c r="S444" s="132">
        <v>0</v>
      </c>
      <c r="T444" s="133">
        <v>0</v>
      </c>
      <c r="U444" s="121">
        <f t="shared" si="40"/>
        <v>0</v>
      </c>
      <c r="V444" s="121">
        <f t="shared" si="41"/>
        <v>940.7</v>
      </c>
      <c r="W444" s="134">
        <v>180</v>
      </c>
      <c r="X444" s="135">
        <v>42838</v>
      </c>
    </row>
    <row r="445" spans="1:24" x14ac:dyDescent="0.2">
      <c r="A445" s="117">
        <f>VLOOKUP(G445,'% การหักค่าขนส่ง'!A:I,9,0)</f>
        <v>0.3</v>
      </c>
      <c r="B445" s="138">
        <f t="shared" si="36"/>
        <v>3865.5</v>
      </c>
      <c r="C445" s="138">
        <f t="shared" si="37"/>
        <v>4619.2</v>
      </c>
      <c r="D445" s="138">
        <f t="shared" si="38"/>
        <v>0</v>
      </c>
      <c r="E445" s="138">
        <f t="shared" si="39"/>
        <v>0</v>
      </c>
      <c r="F445" s="127" t="s">
        <v>114</v>
      </c>
      <c r="G445" s="128" t="s">
        <v>115</v>
      </c>
      <c r="H445" s="129">
        <v>42841</v>
      </c>
      <c r="I445" s="130">
        <v>19813.8</v>
      </c>
      <c r="J445" s="131">
        <v>12885</v>
      </c>
      <c r="K445" s="131">
        <v>6928.8</v>
      </c>
      <c r="L445" s="131">
        <v>0</v>
      </c>
      <c r="M445" s="131">
        <v>0</v>
      </c>
      <c r="N445" s="131">
        <v>0</v>
      </c>
      <c r="O445" s="132">
        <v>0</v>
      </c>
      <c r="P445" s="132">
        <v>0</v>
      </c>
      <c r="Q445" s="132">
        <v>0</v>
      </c>
      <c r="R445" s="132">
        <v>0</v>
      </c>
      <c r="S445" s="132">
        <v>0</v>
      </c>
      <c r="T445" s="133">
        <v>0</v>
      </c>
      <c r="U445" s="121">
        <f t="shared" si="40"/>
        <v>0</v>
      </c>
      <c r="V445" s="121">
        <f t="shared" si="41"/>
        <v>0</v>
      </c>
      <c r="W445" s="134">
        <v>241</v>
      </c>
      <c r="X445" s="135">
        <v>42842</v>
      </c>
    </row>
    <row r="446" spans="1:24" x14ac:dyDescent="0.2">
      <c r="A446" s="117">
        <f>VLOOKUP(G446,'% การหักค่าขนส่ง'!A:I,9,0)</f>
        <v>0.3</v>
      </c>
      <c r="B446" s="138">
        <f t="shared" si="36"/>
        <v>34095</v>
      </c>
      <c r="C446" s="138">
        <f t="shared" si="37"/>
        <v>20111.32</v>
      </c>
      <c r="D446" s="138">
        <f t="shared" si="38"/>
        <v>0</v>
      </c>
      <c r="E446" s="138">
        <f t="shared" si="39"/>
        <v>517.5</v>
      </c>
      <c r="F446" s="127" t="s">
        <v>114</v>
      </c>
      <c r="G446" s="128" t="s">
        <v>115</v>
      </c>
      <c r="H446" s="129">
        <v>42842</v>
      </c>
      <c r="I446" s="130">
        <v>144466.98000000001</v>
      </c>
      <c r="J446" s="131">
        <v>113650</v>
      </c>
      <c r="K446" s="131">
        <v>30166.98</v>
      </c>
      <c r="L446" s="131">
        <v>0</v>
      </c>
      <c r="M446" s="131">
        <v>3100</v>
      </c>
      <c r="N446" s="131">
        <v>19961.3</v>
      </c>
      <c r="O446" s="132">
        <v>840</v>
      </c>
      <c r="P446" s="132">
        <v>885</v>
      </c>
      <c r="Q446" s="132">
        <v>0</v>
      </c>
      <c r="R446" s="132">
        <v>0</v>
      </c>
      <c r="S446" s="132">
        <v>0</v>
      </c>
      <c r="T446" s="133">
        <v>0</v>
      </c>
      <c r="U446" s="121">
        <f t="shared" si="40"/>
        <v>3100</v>
      </c>
      <c r="V446" s="121">
        <f t="shared" si="41"/>
        <v>19961.3</v>
      </c>
      <c r="W446" s="134">
        <v>1690</v>
      </c>
      <c r="X446" s="135">
        <v>42843</v>
      </c>
    </row>
    <row r="447" spans="1:24" x14ac:dyDescent="0.2">
      <c r="A447" s="117">
        <f>VLOOKUP(G447,'% การหักค่าขนส่ง'!A:I,9,0)</f>
        <v>0.3</v>
      </c>
      <c r="B447" s="138">
        <f t="shared" si="36"/>
        <v>41014.5</v>
      </c>
      <c r="C447" s="138">
        <f t="shared" si="37"/>
        <v>26831.179999999997</v>
      </c>
      <c r="D447" s="138">
        <f t="shared" si="38"/>
        <v>0</v>
      </c>
      <c r="E447" s="138">
        <f t="shared" si="39"/>
        <v>427.5</v>
      </c>
      <c r="F447" s="127" t="s">
        <v>114</v>
      </c>
      <c r="G447" s="128" t="s">
        <v>115</v>
      </c>
      <c r="H447" s="129">
        <v>42843</v>
      </c>
      <c r="I447" s="130">
        <v>177581.77</v>
      </c>
      <c r="J447" s="131">
        <v>136715</v>
      </c>
      <c r="K447" s="131">
        <v>40246.769999999997</v>
      </c>
      <c r="L447" s="131">
        <v>0</v>
      </c>
      <c r="M447" s="131">
        <v>10500</v>
      </c>
      <c r="N447" s="131">
        <v>27020.639999999999</v>
      </c>
      <c r="O447" s="132">
        <v>700</v>
      </c>
      <c r="P447" s="132">
        <v>725</v>
      </c>
      <c r="Q447" s="132">
        <v>0</v>
      </c>
      <c r="R447" s="132">
        <v>170</v>
      </c>
      <c r="S447" s="132">
        <v>0</v>
      </c>
      <c r="T447" s="133">
        <v>0</v>
      </c>
      <c r="U447" s="121">
        <f t="shared" si="40"/>
        <v>10500</v>
      </c>
      <c r="V447" s="121">
        <f t="shared" si="41"/>
        <v>27190.639999999999</v>
      </c>
      <c r="W447" s="134">
        <v>2049</v>
      </c>
      <c r="X447" s="135">
        <v>42844</v>
      </c>
    </row>
    <row r="448" spans="1:24" x14ac:dyDescent="0.2">
      <c r="A448" s="117">
        <f>VLOOKUP(G448,'% การหักค่าขนส่ง'!A:I,9,0)</f>
        <v>0.3</v>
      </c>
      <c r="B448" s="138">
        <f t="shared" si="36"/>
        <v>36004.5</v>
      </c>
      <c r="C448" s="138">
        <f t="shared" si="37"/>
        <v>14828.699999999999</v>
      </c>
      <c r="D448" s="138">
        <f t="shared" si="38"/>
        <v>0</v>
      </c>
      <c r="E448" s="138">
        <f t="shared" si="39"/>
        <v>297</v>
      </c>
      <c r="F448" s="127" t="s">
        <v>114</v>
      </c>
      <c r="G448" s="128" t="s">
        <v>115</v>
      </c>
      <c r="H448" s="129">
        <v>42844</v>
      </c>
      <c r="I448" s="130">
        <v>142833.04999999999</v>
      </c>
      <c r="J448" s="131">
        <v>120015</v>
      </c>
      <c r="K448" s="131">
        <v>22243.05</v>
      </c>
      <c r="L448" s="131">
        <v>0</v>
      </c>
      <c r="M448" s="131">
        <v>4700</v>
      </c>
      <c r="N448" s="131">
        <v>16847.72</v>
      </c>
      <c r="O448" s="132">
        <v>420</v>
      </c>
      <c r="P448" s="132">
        <v>570</v>
      </c>
      <c r="Q448" s="132">
        <v>0</v>
      </c>
      <c r="R448" s="132">
        <v>0</v>
      </c>
      <c r="S448" s="132">
        <v>0</v>
      </c>
      <c r="T448" s="133">
        <v>0</v>
      </c>
      <c r="U448" s="121">
        <f t="shared" si="40"/>
        <v>4700</v>
      </c>
      <c r="V448" s="121">
        <f t="shared" si="41"/>
        <v>16847.72</v>
      </c>
      <c r="W448" s="134">
        <v>1679</v>
      </c>
      <c r="X448" s="135">
        <v>42845</v>
      </c>
    </row>
    <row r="449" spans="1:24" x14ac:dyDescent="0.2">
      <c r="A449" s="117">
        <f>VLOOKUP(G449,'% การหักค่าขนส่ง'!A:I,9,0)</f>
        <v>0.3</v>
      </c>
      <c r="B449" s="138">
        <f t="shared" si="36"/>
        <v>32782.5</v>
      </c>
      <c r="C449" s="138">
        <f t="shared" si="37"/>
        <v>14321</v>
      </c>
      <c r="D449" s="138">
        <f t="shared" si="38"/>
        <v>0</v>
      </c>
      <c r="E449" s="138">
        <f t="shared" si="39"/>
        <v>408</v>
      </c>
      <c r="F449" s="127" t="s">
        <v>114</v>
      </c>
      <c r="G449" s="128" t="s">
        <v>115</v>
      </c>
      <c r="H449" s="129">
        <v>42845</v>
      </c>
      <c r="I449" s="130">
        <v>131306.5</v>
      </c>
      <c r="J449" s="131">
        <v>109275</v>
      </c>
      <c r="K449" s="131">
        <v>21481.5</v>
      </c>
      <c r="L449" s="131">
        <v>0</v>
      </c>
      <c r="M449" s="131">
        <v>6500</v>
      </c>
      <c r="N449" s="131">
        <v>13949.1</v>
      </c>
      <c r="O449" s="132">
        <v>780</v>
      </c>
      <c r="P449" s="132">
        <v>580</v>
      </c>
      <c r="Q449" s="132">
        <v>0</v>
      </c>
      <c r="R449" s="132">
        <v>0</v>
      </c>
      <c r="S449" s="132">
        <v>0</v>
      </c>
      <c r="T449" s="133">
        <v>0</v>
      </c>
      <c r="U449" s="121">
        <f t="shared" si="40"/>
        <v>6500</v>
      </c>
      <c r="V449" s="121">
        <f t="shared" si="41"/>
        <v>13949.1</v>
      </c>
      <c r="W449" s="134">
        <v>1501</v>
      </c>
      <c r="X449" s="135">
        <v>42846</v>
      </c>
    </row>
    <row r="450" spans="1:24" x14ac:dyDescent="0.2">
      <c r="A450" s="117">
        <f>VLOOKUP(G450,'% การหักค่าขนส่ง'!A:I,9,0)</f>
        <v>0.3</v>
      </c>
      <c r="B450" s="138">
        <f t="shared" si="36"/>
        <v>34134</v>
      </c>
      <c r="C450" s="138">
        <f t="shared" si="37"/>
        <v>12883.14</v>
      </c>
      <c r="D450" s="138">
        <f t="shared" si="38"/>
        <v>30</v>
      </c>
      <c r="E450" s="138">
        <f t="shared" si="39"/>
        <v>705</v>
      </c>
      <c r="F450" s="127" t="s">
        <v>114</v>
      </c>
      <c r="G450" s="128" t="s">
        <v>115</v>
      </c>
      <c r="H450" s="129">
        <v>42846</v>
      </c>
      <c r="I450" s="130">
        <v>133689.71</v>
      </c>
      <c r="J450" s="131">
        <v>113780</v>
      </c>
      <c r="K450" s="131">
        <v>19324.71</v>
      </c>
      <c r="L450" s="131">
        <v>100</v>
      </c>
      <c r="M450" s="131">
        <v>8500</v>
      </c>
      <c r="N450" s="131">
        <v>17437.7</v>
      </c>
      <c r="O450" s="132">
        <v>1540</v>
      </c>
      <c r="P450" s="132">
        <v>810</v>
      </c>
      <c r="Q450" s="132">
        <v>0</v>
      </c>
      <c r="R450" s="132">
        <v>0</v>
      </c>
      <c r="S450" s="132">
        <v>0</v>
      </c>
      <c r="T450" s="133">
        <v>0</v>
      </c>
      <c r="U450" s="121">
        <f t="shared" si="40"/>
        <v>8500</v>
      </c>
      <c r="V450" s="121">
        <f t="shared" si="41"/>
        <v>17437.7</v>
      </c>
      <c r="W450" s="134">
        <v>1600</v>
      </c>
      <c r="X450" s="135">
        <v>42847</v>
      </c>
    </row>
    <row r="451" spans="1:24" x14ac:dyDescent="0.2">
      <c r="A451" s="117">
        <f>VLOOKUP(G451,'% การหักค่าขนส่ง'!A:I,9,0)</f>
        <v>0.3</v>
      </c>
      <c r="B451" s="138">
        <f t="shared" ref="B451:B514" si="42">J451*A451</f>
        <v>22900.5</v>
      </c>
      <c r="C451" s="138">
        <f t="shared" ref="C451:C514" si="43">K451*2/3</f>
        <v>9828.9600000000009</v>
      </c>
      <c r="D451" s="138">
        <f t="shared" ref="D451:D514" si="44">L451*3/10</f>
        <v>0</v>
      </c>
      <c r="E451" s="138">
        <f t="shared" ref="E451:E514" si="45">SUM(O451:Q451)*0.3</f>
        <v>460.5</v>
      </c>
      <c r="F451" s="127" t="s">
        <v>114</v>
      </c>
      <c r="G451" s="128" t="s">
        <v>115</v>
      </c>
      <c r="H451" s="129">
        <v>42847</v>
      </c>
      <c r="I451" s="130">
        <v>91748.44</v>
      </c>
      <c r="J451" s="131">
        <v>76335</v>
      </c>
      <c r="K451" s="131">
        <v>14743.44</v>
      </c>
      <c r="L451" s="131">
        <v>0</v>
      </c>
      <c r="M451" s="131">
        <v>6200</v>
      </c>
      <c r="N451" s="131">
        <v>10972.2</v>
      </c>
      <c r="O451" s="132">
        <v>470</v>
      </c>
      <c r="P451" s="132">
        <v>1065</v>
      </c>
      <c r="Q451" s="132">
        <v>0</v>
      </c>
      <c r="R451" s="132">
        <v>0</v>
      </c>
      <c r="S451" s="132">
        <v>0</v>
      </c>
      <c r="T451" s="133">
        <v>0</v>
      </c>
      <c r="U451" s="121">
        <f t="shared" ref="U451:U514" si="46">M451+S451+T451</f>
        <v>6200</v>
      </c>
      <c r="V451" s="121">
        <f t="shared" ref="V451:V514" si="47">N451+R451</f>
        <v>10972.2</v>
      </c>
      <c r="W451" s="134">
        <v>1000</v>
      </c>
      <c r="X451" s="135">
        <v>42849</v>
      </c>
    </row>
    <row r="452" spans="1:24" x14ac:dyDescent="0.2">
      <c r="A452" s="117">
        <f>VLOOKUP(G452,'% การหักค่าขนส่ง'!A:I,9,0)</f>
        <v>0.3</v>
      </c>
      <c r="B452" s="138">
        <f t="shared" si="42"/>
        <v>46138.5</v>
      </c>
      <c r="C452" s="138">
        <f t="shared" si="43"/>
        <v>23504.28</v>
      </c>
      <c r="D452" s="138">
        <f t="shared" si="44"/>
        <v>24</v>
      </c>
      <c r="E452" s="138">
        <f t="shared" si="45"/>
        <v>1546.5</v>
      </c>
      <c r="F452" s="127" t="s">
        <v>114</v>
      </c>
      <c r="G452" s="128" t="s">
        <v>115</v>
      </c>
      <c r="H452" s="129">
        <v>42849</v>
      </c>
      <c r="I452" s="130">
        <v>190221.42</v>
      </c>
      <c r="J452" s="131">
        <v>153795</v>
      </c>
      <c r="K452" s="131">
        <v>35256.42</v>
      </c>
      <c r="L452" s="131">
        <v>80</v>
      </c>
      <c r="M452" s="131">
        <v>9000</v>
      </c>
      <c r="N452" s="131">
        <v>24060.5</v>
      </c>
      <c r="O452" s="132">
        <v>3530</v>
      </c>
      <c r="P452" s="132">
        <v>1625</v>
      </c>
      <c r="Q452" s="132">
        <v>0</v>
      </c>
      <c r="R452" s="132">
        <v>0</v>
      </c>
      <c r="S452" s="132">
        <v>0</v>
      </c>
      <c r="T452" s="133">
        <v>0</v>
      </c>
      <c r="U452" s="121">
        <f t="shared" si="46"/>
        <v>9000</v>
      </c>
      <c r="V452" s="121">
        <f t="shared" si="47"/>
        <v>24060.5</v>
      </c>
      <c r="W452" s="134">
        <v>2198</v>
      </c>
      <c r="X452" s="135">
        <v>42850</v>
      </c>
    </row>
    <row r="453" spans="1:24" x14ac:dyDescent="0.2">
      <c r="A453" s="117">
        <f>VLOOKUP(G453,'% การหักค่าขนส่ง'!A:I,9,0)</f>
        <v>0.3</v>
      </c>
      <c r="B453" s="138">
        <f t="shared" si="42"/>
        <v>33433.5</v>
      </c>
      <c r="C453" s="138">
        <f t="shared" si="43"/>
        <v>15194.24</v>
      </c>
      <c r="D453" s="138">
        <f t="shared" si="44"/>
        <v>0</v>
      </c>
      <c r="E453" s="138">
        <f t="shared" si="45"/>
        <v>721.5</v>
      </c>
      <c r="F453" s="127" t="s">
        <v>114</v>
      </c>
      <c r="G453" s="128" t="s">
        <v>115</v>
      </c>
      <c r="H453" s="129">
        <v>42850</v>
      </c>
      <c r="I453" s="130">
        <v>134651.35999999999</v>
      </c>
      <c r="J453" s="131">
        <v>111445</v>
      </c>
      <c r="K453" s="131">
        <v>22791.360000000001</v>
      </c>
      <c r="L453" s="131">
        <v>0</v>
      </c>
      <c r="M453" s="131">
        <v>11200</v>
      </c>
      <c r="N453" s="131">
        <v>16232.3</v>
      </c>
      <c r="O453" s="132">
        <v>1110</v>
      </c>
      <c r="P453" s="132">
        <v>1295</v>
      </c>
      <c r="Q453" s="132">
        <v>0</v>
      </c>
      <c r="R453" s="132">
        <v>0</v>
      </c>
      <c r="S453" s="132">
        <v>0</v>
      </c>
      <c r="T453" s="133">
        <v>0</v>
      </c>
      <c r="U453" s="121">
        <f t="shared" si="46"/>
        <v>11200</v>
      </c>
      <c r="V453" s="121">
        <f t="shared" si="47"/>
        <v>16232.3</v>
      </c>
      <c r="W453" s="134">
        <v>1552</v>
      </c>
      <c r="X453" s="135">
        <v>42851</v>
      </c>
    </row>
    <row r="454" spans="1:24" x14ac:dyDescent="0.2">
      <c r="A454" s="117">
        <f>VLOOKUP(G454,'% การหักค่าขนส่ง'!A:I,9,0)</f>
        <v>0.3</v>
      </c>
      <c r="B454" s="138">
        <f t="shared" si="42"/>
        <v>34561.5</v>
      </c>
      <c r="C454" s="138">
        <f t="shared" si="43"/>
        <v>14203.720000000001</v>
      </c>
      <c r="D454" s="138">
        <f t="shared" si="44"/>
        <v>0</v>
      </c>
      <c r="E454" s="138">
        <f t="shared" si="45"/>
        <v>1150.5</v>
      </c>
      <c r="F454" s="127" t="s">
        <v>114</v>
      </c>
      <c r="G454" s="128" t="s">
        <v>115</v>
      </c>
      <c r="H454" s="129">
        <v>42851</v>
      </c>
      <c r="I454" s="130">
        <v>137290.57999999999</v>
      </c>
      <c r="J454" s="131">
        <v>115205</v>
      </c>
      <c r="K454" s="131">
        <v>21305.58</v>
      </c>
      <c r="L454" s="131">
        <v>0</v>
      </c>
      <c r="M454" s="131">
        <v>8400</v>
      </c>
      <c r="N454" s="131">
        <v>17990.62</v>
      </c>
      <c r="O454" s="132">
        <v>2740</v>
      </c>
      <c r="P454" s="132">
        <v>1095</v>
      </c>
      <c r="Q454" s="132">
        <v>0</v>
      </c>
      <c r="R454" s="132">
        <v>0</v>
      </c>
      <c r="S454" s="132">
        <v>0</v>
      </c>
      <c r="T454" s="133">
        <v>0</v>
      </c>
      <c r="U454" s="121">
        <f t="shared" si="46"/>
        <v>8400</v>
      </c>
      <c r="V454" s="121">
        <f t="shared" si="47"/>
        <v>17990.62</v>
      </c>
      <c r="W454" s="134">
        <v>1550</v>
      </c>
      <c r="X454" s="135">
        <v>42852</v>
      </c>
    </row>
    <row r="455" spans="1:24" x14ac:dyDescent="0.2">
      <c r="A455" s="117">
        <f>VLOOKUP(G455,'% การหักค่าขนส่ง'!A:I,9,0)</f>
        <v>0.3</v>
      </c>
      <c r="B455" s="138">
        <f t="shared" si="42"/>
        <v>30357</v>
      </c>
      <c r="C455" s="138">
        <f t="shared" si="43"/>
        <v>12540.42</v>
      </c>
      <c r="D455" s="138">
        <f t="shared" si="44"/>
        <v>0</v>
      </c>
      <c r="E455" s="138">
        <f t="shared" si="45"/>
        <v>523.5</v>
      </c>
      <c r="F455" s="127" t="s">
        <v>114</v>
      </c>
      <c r="G455" s="128" t="s">
        <v>115</v>
      </c>
      <c r="H455" s="129">
        <v>42852</v>
      </c>
      <c r="I455" s="130">
        <v>120360.63</v>
      </c>
      <c r="J455" s="131">
        <v>101190</v>
      </c>
      <c r="K455" s="131">
        <v>18810.63</v>
      </c>
      <c r="L455" s="131">
        <v>0</v>
      </c>
      <c r="M455" s="131">
        <v>9600</v>
      </c>
      <c r="N455" s="131">
        <v>18015.12</v>
      </c>
      <c r="O455" s="132">
        <v>840</v>
      </c>
      <c r="P455" s="132">
        <v>905</v>
      </c>
      <c r="Q455" s="132">
        <v>0</v>
      </c>
      <c r="R455" s="132">
        <v>0</v>
      </c>
      <c r="S455" s="132">
        <v>0</v>
      </c>
      <c r="T455" s="133">
        <v>0</v>
      </c>
      <c r="U455" s="121">
        <f t="shared" si="46"/>
        <v>9600</v>
      </c>
      <c r="V455" s="121">
        <f t="shared" si="47"/>
        <v>18015.12</v>
      </c>
      <c r="W455" s="134">
        <v>1415</v>
      </c>
      <c r="X455" s="135">
        <v>42853</v>
      </c>
    </row>
    <row r="456" spans="1:24" x14ac:dyDescent="0.2">
      <c r="A456" s="117">
        <f>VLOOKUP(G456,'% การหักค่าขนส่ง'!A:I,9,0)</f>
        <v>0.3</v>
      </c>
      <c r="B456" s="138">
        <f t="shared" si="42"/>
        <v>34321.5</v>
      </c>
      <c r="C456" s="138">
        <f t="shared" si="43"/>
        <v>12565.24</v>
      </c>
      <c r="D456" s="138">
        <f t="shared" si="44"/>
        <v>12</v>
      </c>
      <c r="E456" s="138">
        <f t="shared" si="45"/>
        <v>813</v>
      </c>
      <c r="F456" s="127" t="s">
        <v>114</v>
      </c>
      <c r="G456" s="128" t="s">
        <v>115</v>
      </c>
      <c r="H456" s="129">
        <v>42853</v>
      </c>
      <c r="I456" s="130">
        <v>134007.85999999999</v>
      </c>
      <c r="J456" s="131">
        <v>114405</v>
      </c>
      <c r="K456" s="131">
        <v>18847.86</v>
      </c>
      <c r="L456" s="131">
        <v>40</v>
      </c>
      <c r="M456" s="131">
        <v>12200</v>
      </c>
      <c r="N456" s="131">
        <v>20574.38</v>
      </c>
      <c r="O456" s="132">
        <v>980</v>
      </c>
      <c r="P456" s="132">
        <v>1730</v>
      </c>
      <c r="Q456" s="132">
        <v>0</v>
      </c>
      <c r="R456" s="132">
        <v>0</v>
      </c>
      <c r="S456" s="132">
        <v>0</v>
      </c>
      <c r="T456" s="133">
        <v>0</v>
      </c>
      <c r="U456" s="121">
        <f t="shared" si="46"/>
        <v>12200</v>
      </c>
      <c r="V456" s="121">
        <f t="shared" si="47"/>
        <v>20574.38</v>
      </c>
      <c r="W456" s="134">
        <v>1484</v>
      </c>
      <c r="X456" s="135">
        <v>42854</v>
      </c>
    </row>
    <row r="457" spans="1:24" x14ac:dyDescent="0.2">
      <c r="A457" s="117">
        <f>VLOOKUP(G457,'% การหักค่าขนส่ง'!A:I,9,0)</f>
        <v>0.3</v>
      </c>
      <c r="B457" s="138">
        <f t="shared" si="42"/>
        <v>21181.5</v>
      </c>
      <c r="C457" s="138">
        <f t="shared" si="43"/>
        <v>10787</v>
      </c>
      <c r="D457" s="138">
        <f t="shared" si="44"/>
        <v>0</v>
      </c>
      <c r="E457" s="138">
        <f t="shared" si="45"/>
        <v>259.5</v>
      </c>
      <c r="F457" s="127" t="s">
        <v>114</v>
      </c>
      <c r="G457" s="128" t="s">
        <v>115</v>
      </c>
      <c r="H457" s="129">
        <v>42854</v>
      </c>
      <c r="I457" s="130">
        <v>87145.5</v>
      </c>
      <c r="J457" s="131">
        <v>70605</v>
      </c>
      <c r="K457" s="131">
        <v>16180.5</v>
      </c>
      <c r="L457" s="131">
        <v>0</v>
      </c>
      <c r="M457" s="131">
        <v>3200</v>
      </c>
      <c r="N457" s="131">
        <v>12284.95</v>
      </c>
      <c r="O457" s="132">
        <v>540</v>
      </c>
      <c r="P457" s="132">
        <v>325</v>
      </c>
      <c r="Q457" s="132">
        <v>0</v>
      </c>
      <c r="R457" s="132">
        <v>0</v>
      </c>
      <c r="S457" s="132">
        <v>0</v>
      </c>
      <c r="T457" s="133">
        <v>0</v>
      </c>
      <c r="U457" s="121">
        <f t="shared" si="46"/>
        <v>3200</v>
      </c>
      <c r="V457" s="121">
        <f t="shared" si="47"/>
        <v>12284.95</v>
      </c>
      <c r="W457" s="134">
        <v>1060</v>
      </c>
      <c r="X457" s="135">
        <v>42857</v>
      </c>
    </row>
    <row r="458" spans="1:24" x14ac:dyDescent="0.2">
      <c r="A458" s="117">
        <f>VLOOKUP(G458,'% การหักค่าขนส่ง'!A:I,9,0)</f>
        <v>0.3</v>
      </c>
      <c r="B458" s="138">
        <f t="shared" si="42"/>
        <v>22864.5</v>
      </c>
      <c r="C458" s="138">
        <f t="shared" si="43"/>
        <v>5836.56</v>
      </c>
      <c r="D458" s="138">
        <f t="shared" si="44"/>
        <v>0</v>
      </c>
      <c r="E458" s="138">
        <f t="shared" si="45"/>
        <v>810</v>
      </c>
      <c r="F458" s="127" t="s">
        <v>120</v>
      </c>
      <c r="G458" s="128" t="s">
        <v>121</v>
      </c>
      <c r="H458" s="129">
        <v>42826</v>
      </c>
      <c r="I458" s="130">
        <v>85654.84</v>
      </c>
      <c r="J458" s="131">
        <v>76215</v>
      </c>
      <c r="K458" s="131">
        <v>8754.84</v>
      </c>
      <c r="L458" s="131">
        <v>0</v>
      </c>
      <c r="M458" s="131">
        <v>2400</v>
      </c>
      <c r="N458" s="131">
        <v>12399.17</v>
      </c>
      <c r="O458" s="132">
        <v>1600</v>
      </c>
      <c r="P458" s="132">
        <v>675</v>
      </c>
      <c r="Q458" s="132">
        <v>425</v>
      </c>
      <c r="R458" s="132">
        <v>0</v>
      </c>
      <c r="S458" s="132">
        <v>0</v>
      </c>
      <c r="T458" s="133">
        <v>0</v>
      </c>
      <c r="U458" s="121">
        <f t="shared" si="46"/>
        <v>2400</v>
      </c>
      <c r="V458" s="121">
        <f t="shared" si="47"/>
        <v>12399.17</v>
      </c>
      <c r="W458" s="134">
        <v>1021</v>
      </c>
      <c r="X458" s="135">
        <v>42827</v>
      </c>
    </row>
    <row r="459" spans="1:24" x14ac:dyDescent="0.2">
      <c r="A459" s="117">
        <f>VLOOKUP(G459,'% การหักค่าขนส่ง'!A:I,9,0)</f>
        <v>0.3</v>
      </c>
      <c r="B459" s="138">
        <f t="shared" si="42"/>
        <v>46894.5</v>
      </c>
      <c r="C459" s="138">
        <f t="shared" si="43"/>
        <v>10733.34</v>
      </c>
      <c r="D459" s="138">
        <f t="shared" si="44"/>
        <v>0</v>
      </c>
      <c r="E459" s="138">
        <f t="shared" si="45"/>
        <v>964.5</v>
      </c>
      <c r="F459" s="127" t="s">
        <v>120</v>
      </c>
      <c r="G459" s="128" t="s">
        <v>121</v>
      </c>
      <c r="H459" s="129">
        <v>42828</v>
      </c>
      <c r="I459" s="130">
        <v>174280.01</v>
      </c>
      <c r="J459" s="131">
        <v>156315</v>
      </c>
      <c r="K459" s="131">
        <v>16100.01</v>
      </c>
      <c r="L459" s="131">
        <v>0</v>
      </c>
      <c r="M459" s="131">
        <v>5200</v>
      </c>
      <c r="N459" s="131">
        <v>28891.79</v>
      </c>
      <c r="O459" s="132">
        <v>2120</v>
      </c>
      <c r="P459" s="132">
        <v>865</v>
      </c>
      <c r="Q459" s="132">
        <v>230</v>
      </c>
      <c r="R459" s="132">
        <v>60</v>
      </c>
      <c r="S459" s="132">
        <v>0</v>
      </c>
      <c r="T459" s="133">
        <v>0</v>
      </c>
      <c r="U459" s="121">
        <f t="shared" si="46"/>
        <v>5200</v>
      </c>
      <c r="V459" s="121">
        <f t="shared" si="47"/>
        <v>28951.79</v>
      </c>
      <c r="W459" s="134">
        <v>2145</v>
      </c>
      <c r="X459" s="135">
        <v>42829</v>
      </c>
    </row>
    <row r="460" spans="1:24" x14ac:dyDescent="0.2">
      <c r="A460" s="117">
        <f>VLOOKUP(G460,'% การหักค่าขนส่ง'!A:I,9,0)</f>
        <v>0.3</v>
      </c>
      <c r="B460" s="138">
        <f t="shared" si="42"/>
        <v>34008</v>
      </c>
      <c r="C460" s="138">
        <f t="shared" si="43"/>
        <v>7638.8600000000006</v>
      </c>
      <c r="D460" s="138">
        <f t="shared" si="44"/>
        <v>0</v>
      </c>
      <c r="E460" s="138">
        <f t="shared" si="45"/>
        <v>709.5</v>
      </c>
      <c r="F460" s="127" t="s">
        <v>120</v>
      </c>
      <c r="G460" s="128" t="s">
        <v>121</v>
      </c>
      <c r="H460" s="129">
        <v>42829</v>
      </c>
      <c r="I460" s="130">
        <v>126398.29</v>
      </c>
      <c r="J460" s="131">
        <v>113360</v>
      </c>
      <c r="K460" s="131">
        <v>11458.29</v>
      </c>
      <c r="L460" s="131">
        <v>0</v>
      </c>
      <c r="M460" s="131">
        <v>3000</v>
      </c>
      <c r="N460" s="131">
        <v>13597</v>
      </c>
      <c r="O460" s="132">
        <v>750</v>
      </c>
      <c r="P460" s="132">
        <v>1240</v>
      </c>
      <c r="Q460" s="132">
        <v>375</v>
      </c>
      <c r="R460" s="132">
        <v>200</v>
      </c>
      <c r="S460" s="132">
        <v>0</v>
      </c>
      <c r="T460" s="133">
        <v>0</v>
      </c>
      <c r="U460" s="121">
        <f t="shared" si="46"/>
        <v>3000</v>
      </c>
      <c r="V460" s="121">
        <f t="shared" si="47"/>
        <v>13797</v>
      </c>
      <c r="W460" s="134">
        <v>1455</v>
      </c>
      <c r="X460" s="135">
        <v>42830</v>
      </c>
    </row>
    <row r="461" spans="1:24" x14ac:dyDescent="0.2">
      <c r="A461" s="117">
        <f>VLOOKUP(G461,'% การหักค่าขนส่ง'!A:I,9,0)</f>
        <v>0.3</v>
      </c>
      <c r="B461" s="138">
        <f t="shared" si="42"/>
        <v>30247.5</v>
      </c>
      <c r="C461" s="138">
        <f t="shared" si="43"/>
        <v>6547.4199999999992</v>
      </c>
      <c r="D461" s="138">
        <f t="shared" si="44"/>
        <v>0</v>
      </c>
      <c r="E461" s="138">
        <f t="shared" si="45"/>
        <v>645</v>
      </c>
      <c r="F461" s="127" t="s">
        <v>120</v>
      </c>
      <c r="G461" s="128" t="s">
        <v>121</v>
      </c>
      <c r="H461" s="129">
        <v>42830</v>
      </c>
      <c r="I461" s="130">
        <v>111566.13</v>
      </c>
      <c r="J461" s="131">
        <v>100825</v>
      </c>
      <c r="K461" s="131">
        <v>9821.1299999999992</v>
      </c>
      <c r="L461" s="131">
        <v>0</v>
      </c>
      <c r="M461" s="131">
        <v>1500</v>
      </c>
      <c r="N461" s="131">
        <v>17956</v>
      </c>
      <c r="O461" s="132">
        <v>1080</v>
      </c>
      <c r="P461" s="132">
        <v>625</v>
      </c>
      <c r="Q461" s="132">
        <v>445</v>
      </c>
      <c r="R461" s="132">
        <v>60</v>
      </c>
      <c r="S461" s="132">
        <v>0</v>
      </c>
      <c r="T461" s="133">
        <v>0</v>
      </c>
      <c r="U461" s="121">
        <f t="shared" si="46"/>
        <v>1500</v>
      </c>
      <c r="V461" s="121">
        <f t="shared" si="47"/>
        <v>18016</v>
      </c>
      <c r="W461" s="134">
        <v>1356</v>
      </c>
      <c r="X461" s="135">
        <v>42832</v>
      </c>
    </row>
    <row r="462" spans="1:24" x14ac:dyDescent="0.2">
      <c r="A462" s="117">
        <f>VLOOKUP(G462,'% การหักค่าขนส่ง'!A:I,9,0)</f>
        <v>0.3</v>
      </c>
      <c r="B462" s="138">
        <f t="shared" si="42"/>
        <v>52918.5</v>
      </c>
      <c r="C462" s="138">
        <f t="shared" si="43"/>
        <v>10110.56</v>
      </c>
      <c r="D462" s="138">
        <f t="shared" si="44"/>
        <v>0</v>
      </c>
      <c r="E462" s="138">
        <f t="shared" si="45"/>
        <v>1033.5</v>
      </c>
      <c r="F462" s="127" t="s">
        <v>120</v>
      </c>
      <c r="G462" s="128" t="s">
        <v>121</v>
      </c>
      <c r="H462" s="129">
        <v>42832</v>
      </c>
      <c r="I462" s="130">
        <v>193115.84</v>
      </c>
      <c r="J462" s="131">
        <v>176395</v>
      </c>
      <c r="K462" s="131">
        <v>15165.84</v>
      </c>
      <c r="L462" s="131">
        <v>0</v>
      </c>
      <c r="M462" s="131">
        <v>2600</v>
      </c>
      <c r="N462" s="131">
        <v>24069.86</v>
      </c>
      <c r="O462" s="132">
        <v>1650</v>
      </c>
      <c r="P462" s="132">
        <v>1545</v>
      </c>
      <c r="Q462" s="132">
        <v>250</v>
      </c>
      <c r="R462" s="132">
        <v>365</v>
      </c>
      <c r="S462" s="132">
        <v>0</v>
      </c>
      <c r="T462" s="133">
        <v>0</v>
      </c>
      <c r="U462" s="121">
        <f t="shared" si="46"/>
        <v>2600</v>
      </c>
      <c r="V462" s="121">
        <f t="shared" si="47"/>
        <v>24434.86</v>
      </c>
      <c r="W462" s="134">
        <v>2231</v>
      </c>
      <c r="X462" s="135">
        <v>42833</v>
      </c>
    </row>
    <row r="463" spans="1:24" x14ac:dyDescent="0.2">
      <c r="A463" s="117">
        <f>VLOOKUP(G463,'% การหักค่าขนส่ง'!A:I,9,0)</f>
        <v>0.3</v>
      </c>
      <c r="B463" s="138">
        <f t="shared" si="42"/>
        <v>30880.5</v>
      </c>
      <c r="C463" s="138">
        <f t="shared" si="43"/>
        <v>6451.84</v>
      </c>
      <c r="D463" s="138">
        <f t="shared" si="44"/>
        <v>0</v>
      </c>
      <c r="E463" s="138">
        <f t="shared" si="45"/>
        <v>744</v>
      </c>
      <c r="F463" s="127" t="s">
        <v>120</v>
      </c>
      <c r="G463" s="128" t="s">
        <v>121</v>
      </c>
      <c r="H463" s="129">
        <v>42833</v>
      </c>
      <c r="I463" s="130">
        <v>113692.76</v>
      </c>
      <c r="J463" s="131">
        <v>102935</v>
      </c>
      <c r="K463" s="131">
        <v>9677.76</v>
      </c>
      <c r="L463" s="131">
        <v>0</v>
      </c>
      <c r="M463" s="131">
        <v>500</v>
      </c>
      <c r="N463" s="131">
        <v>14904.34</v>
      </c>
      <c r="O463" s="132">
        <v>960</v>
      </c>
      <c r="P463" s="132">
        <v>1520</v>
      </c>
      <c r="Q463" s="132">
        <v>0</v>
      </c>
      <c r="R463" s="132">
        <v>0</v>
      </c>
      <c r="S463" s="132">
        <v>0</v>
      </c>
      <c r="T463" s="133">
        <v>0</v>
      </c>
      <c r="U463" s="121">
        <f t="shared" si="46"/>
        <v>500</v>
      </c>
      <c r="V463" s="121">
        <f t="shared" si="47"/>
        <v>14904.34</v>
      </c>
      <c r="W463" s="134">
        <v>1256</v>
      </c>
      <c r="X463" s="135">
        <v>42835</v>
      </c>
    </row>
    <row r="464" spans="1:24" x14ac:dyDescent="0.2">
      <c r="A464" s="117">
        <f>VLOOKUP(G464,'% การหักค่าขนส่ง'!A:I,9,0)</f>
        <v>0.3</v>
      </c>
      <c r="B464" s="138">
        <f t="shared" si="42"/>
        <v>49416</v>
      </c>
      <c r="C464" s="138">
        <f t="shared" si="43"/>
        <v>11096.18</v>
      </c>
      <c r="D464" s="138">
        <f t="shared" si="44"/>
        <v>0</v>
      </c>
      <c r="E464" s="138">
        <f t="shared" si="45"/>
        <v>1182</v>
      </c>
      <c r="F464" s="127" t="s">
        <v>120</v>
      </c>
      <c r="G464" s="128" t="s">
        <v>121</v>
      </c>
      <c r="H464" s="129">
        <v>42835</v>
      </c>
      <c r="I464" s="130">
        <v>182654.27</v>
      </c>
      <c r="J464" s="131">
        <v>164720</v>
      </c>
      <c r="K464" s="131">
        <v>16644.27</v>
      </c>
      <c r="L464" s="131">
        <v>0</v>
      </c>
      <c r="M464" s="131">
        <v>1400</v>
      </c>
      <c r="N464" s="131">
        <v>26325.1</v>
      </c>
      <c r="O464" s="132">
        <v>1330</v>
      </c>
      <c r="P464" s="132">
        <v>1340</v>
      </c>
      <c r="Q464" s="132">
        <v>1270</v>
      </c>
      <c r="R464" s="132">
        <v>30</v>
      </c>
      <c r="S464" s="132">
        <v>0</v>
      </c>
      <c r="T464" s="133">
        <v>0</v>
      </c>
      <c r="U464" s="121">
        <f t="shared" si="46"/>
        <v>1400</v>
      </c>
      <c r="V464" s="121">
        <f t="shared" si="47"/>
        <v>26355.1</v>
      </c>
      <c r="W464" s="134">
        <v>2131</v>
      </c>
      <c r="X464" s="135">
        <v>42836</v>
      </c>
    </row>
    <row r="465" spans="1:24" x14ac:dyDescent="0.2">
      <c r="A465" s="117">
        <f>VLOOKUP(G465,'% การหักค่าขนส่ง'!A:I,9,0)</f>
        <v>0.3</v>
      </c>
      <c r="B465" s="138">
        <f t="shared" si="42"/>
        <v>10446</v>
      </c>
      <c r="C465" s="138">
        <f t="shared" si="43"/>
        <v>1954.78</v>
      </c>
      <c r="D465" s="138">
        <f t="shared" si="44"/>
        <v>0</v>
      </c>
      <c r="E465" s="138">
        <f t="shared" si="45"/>
        <v>438</v>
      </c>
      <c r="F465" s="127" t="s">
        <v>120</v>
      </c>
      <c r="G465" s="128" t="s">
        <v>121</v>
      </c>
      <c r="H465" s="129">
        <v>42836</v>
      </c>
      <c r="I465" s="130">
        <v>38747.17</v>
      </c>
      <c r="J465" s="131">
        <v>34820</v>
      </c>
      <c r="K465" s="131">
        <v>2932.17</v>
      </c>
      <c r="L465" s="131">
        <v>0</v>
      </c>
      <c r="M465" s="131">
        <v>0</v>
      </c>
      <c r="N465" s="131">
        <v>2604.3000000000002</v>
      </c>
      <c r="O465" s="132">
        <v>1220</v>
      </c>
      <c r="P465" s="132">
        <v>240</v>
      </c>
      <c r="Q465" s="132">
        <v>0</v>
      </c>
      <c r="R465" s="132">
        <v>70</v>
      </c>
      <c r="S465" s="132">
        <v>0</v>
      </c>
      <c r="T465" s="133">
        <v>0</v>
      </c>
      <c r="U465" s="121">
        <f t="shared" si="46"/>
        <v>0</v>
      </c>
      <c r="V465" s="121">
        <f t="shared" si="47"/>
        <v>2674.3</v>
      </c>
      <c r="W465" s="134">
        <v>485</v>
      </c>
      <c r="X465" s="135">
        <v>42837</v>
      </c>
    </row>
    <row r="466" spans="1:24" x14ac:dyDescent="0.2">
      <c r="A466" s="117">
        <f>VLOOKUP(G466,'% การหักค่าขนส่ง'!A:I,9,0)</f>
        <v>0.3</v>
      </c>
      <c r="B466" s="138">
        <f t="shared" si="42"/>
        <v>2191.5</v>
      </c>
      <c r="C466" s="138">
        <f t="shared" si="43"/>
        <v>652</v>
      </c>
      <c r="D466" s="138">
        <f t="shared" si="44"/>
        <v>0</v>
      </c>
      <c r="E466" s="138">
        <f t="shared" si="45"/>
        <v>253.5</v>
      </c>
      <c r="F466" s="127" t="s">
        <v>120</v>
      </c>
      <c r="G466" s="128" t="s">
        <v>121</v>
      </c>
      <c r="H466" s="129">
        <v>42837</v>
      </c>
      <c r="I466" s="130">
        <v>8378</v>
      </c>
      <c r="J466" s="131">
        <v>7305</v>
      </c>
      <c r="K466" s="131">
        <v>978</v>
      </c>
      <c r="L466" s="131">
        <v>0</v>
      </c>
      <c r="M466" s="131">
        <v>0</v>
      </c>
      <c r="N466" s="131">
        <v>680.9</v>
      </c>
      <c r="O466" s="132">
        <v>720</v>
      </c>
      <c r="P466" s="132">
        <v>125</v>
      </c>
      <c r="Q466" s="132">
        <v>0</v>
      </c>
      <c r="R466" s="132">
        <v>0</v>
      </c>
      <c r="S466" s="132">
        <v>0</v>
      </c>
      <c r="T466" s="133">
        <v>0</v>
      </c>
      <c r="U466" s="121">
        <f t="shared" si="46"/>
        <v>0</v>
      </c>
      <c r="V466" s="121">
        <f t="shared" si="47"/>
        <v>680.9</v>
      </c>
      <c r="W466" s="134">
        <v>94</v>
      </c>
      <c r="X466" s="135">
        <v>42838</v>
      </c>
    </row>
    <row r="467" spans="1:24" x14ac:dyDescent="0.2">
      <c r="A467" s="117">
        <f>VLOOKUP(G467,'% การหักค่าขนส่ง'!A:I,9,0)</f>
        <v>0.3</v>
      </c>
      <c r="B467" s="138">
        <f t="shared" si="42"/>
        <v>26766</v>
      </c>
      <c r="C467" s="138">
        <f t="shared" si="43"/>
        <v>11718.44</v>
      </c>
      <c r="D467" s="138">
        <f t="shared" si="44"/>
        <v>0</v>
      </c>
      <c r="E467" s="138">
        <f t="shared" si="45"/>
        <v>319.5</v>
      </c>
      <c r="F467" s="127" t="s">
        <v>120</v>
      </c>
      <c r="G467" s="128" t="s">
        <v>121</v>
      </c>
      <c r="H467" s="129">
        <v>42842</v>
      </c>
      <c r="I467" s="130">
        <v>107437.66</v>
      </c>
      <c r="J467" s="131">
        <v>89220</v>
      </c>
      <c r="K467" s="131">
        <v>17577.66</v>
      </c>
      <c r="L467" s="131">
        <v>0</v>
      </c>
      <c r="M467" s="131">
        <v>3800</v>
      </c>
      <c r="N467" s="131">
        <v>5769.9</v>
      </c>
      <c r="O467" s="132">
        <v>190</v>
      </c>
      <c r="P467" s="132">
        <v>875</v>
      </c>
      <c r="Q467" s="132">
        <v>0</v>
      </c>
      <c r="R467" s="132">
        <v>250</v>
      </c>
      <c r="S467" s="132">
        <v>0</v>
      </c>
      <c r="T467" s="133">
        <v>0</v>
      </c>
      <c r="U467" s="121">
        <f t="shared" si="46"/>
        <v>3800</v>
      </c>
      <c r="V467" s="121">
        <f t="shared" si="47"/>
        <v>6019.9</v>
      </c>
      <c r="W467" s="134">
        <v>1282</v>
      </c>
      <c r="X467" s="135">
        <v>42843</v>
      </c>
    </row>
    <row r="468" spans="1:24" x14ac:dyDescent="0.2">
      <c r="A468" s="117">
        <f>VLOOKUP(G468,'% การหักค่าขนส่ง'!A:I,9,0)</f>
        <v>0.3</v>
      </c>
      <c r="B468" s="138">
        <f t="shared" si="42"/>
        <v>35904</v>
      </c>
      <c r="C468" s="138">
        <f t="shared" si="43"/>
        <v>11165.279999999999</v>
      </c>
      <c r="D468" s="138">
        <f t="shared" si="44"/>
        <v>0</v>
      </c>
      <c r="E468" s="138">
        <f t="shared" si="45"/>
        <v>178.5</v>
      </c>
      <c r="F468" s="127" t="s">
        <v>120</v>
      </c>
      <c r="G468" s="128" t="s">
        <v>121</v>
      </c>
      <c r="H468" s="129">
        <v>42843</v>
      </c>
      <c r="I468" s="130">
        <v>138282.92000000001</v>
      </c>
      <c r="J468" s="131">
        <v>119680</v>
      </c>
      <c r="K468" s="131">
        <v>16747.919999999998</v>
      </c>
      <c r="L468" s="131">
        <v>0</v>
      </c>
      <c r="M468" s="131">
        <v>3200</v>
      </c>
      <c r="N468" s="131">
        <v>26569.69</v>
      </c>
      <c r="O468" s="132">
        <v>80</v>
      </c>
      <c r="P468" s="132">
        <v>515</v>
      </c>
      <c r="Q468" s="132">
        <v>0</v>
      </c>
      <c r="R468" s="132">
        <v>110</v>
      </c>
      <c r="S468" s="132">
        <v>0</v>
      </c>
      <c r="T468" s="133">
        <v>0</v>
      </c>
      <c r="U468" s="121">
        <f t="shared" si="46"/>
        <v>3200</v>
      </c>
      <c r="V468" s="121">
        <f t="shared" si="47"/>
        <v>26679.69</v>
      </c>
      <c r="W468" s="134">
        <v>1747</v>
      </c>
      <c r="X468" s="135">
        <v>42844</v>
      </c>
    </row>
    <row r="469" spans="1:24" x14ac:dyDescent="0.2">
      <c r="A469" s="117">
        <f>VLOOKUP(G469,'% การหักค่าขนส่ง'!A:I,9,0)</f>
        <v>0.3</v>
      </c>
      <c r="B469" s="138">
        <f t="shared" si="42"/>
        <v>26077.5</v>
      </c>
      <c r="C469" s="138">
        <f t="shared" si="43"/>
        <v>7027.7599999999993</v>
      </c>
      <c r="D469" s="138">
        <f t="shared" si="44"/>
        <v>0</v>
      </c>
      <c r="E469" s="138">
        <f t="shared" si="45"/>
        <v>391.5</v>
      </c>
      <c r="F469" s="127" t="s">
        <v>120</v>
      </c>
      <c r="G469" s="128" t="s">
        <v>121</v>
      </c>
      <c r="H469" s="129">
        <v>42844</v>
      </c>
      <c r="I469" s="130">
        <v>98476.64</v>
      </c>
      <c r="J469" s="131">
        <v>86925</v>
      </c>
      <c r="K469" s="131">
        <v>10541.64</v>
      </c>
      <c r="L469" s="131">
        <v>0</v>
      </c>
      <c r="M469" s="131">
        <v>1800</v>
      </c>
      <c r="N469" s="131">
        <v>13712.45</v>
      </c>
      <c r="O469" s="132">
        <v>580</v>
      </c>
      <c r="P469" s="132">
        <v>310</v>
      </c>
      <c r="Q469" s="132">
        <v>415</v>
      </c>
      <c r="R469" s="132">
        <v>30</v>
      </c>
      <c r="S469" s="132">
        <v>0</v>
      </c>
      <c r="T469" s="133">
        <v>0</v>
      </c>
      <c r="U469" s="121">
        <f t="shared" si="46"/>
        <v>1800</v>
      </c>
      <c r="V469" s="121">
        <f t="shared" si="47"/>
        <v>13742.45</v>
      </c>
      <c r="W469" s="134">
        <v>1225</v>
      </c>
      <c r="X469" s="135">
        <v>42845</v>
      </c>
    </row>
    <row r="470" spans="1:24" x14ac:dyDescent="0.2">
      <c r="A470" s="117">
        <f>VLOOKUP(G470,'% การหักค่าขนส่ง'!A:I,9,0)</f>
        <v>0.3</v>
      </c>
      <c r="B470" s="138">
        <f t="shared" si="42"/>
        <v>27835.5</v>
      </c>
      <c r="C470" s="138">
        <f t="shared" si="43"/>
        <v>7326.0800000000008</v>
      </c>
      <c r="D470" s="138">
        <f t="shared" si="44"/>
        <v>0</v>
      </c>
      <c r="E470" s="138">
        <f t="shared" si="45"/>
        <v>309</v>
      </c>
      <c r="F470" s="127" t="s">
        <v>120</v>
      </c>
      <c r="G470" s="128" t="s">
        <v>121</v>
      </c>
      <c r="H470" s="129">
        <v>42845</v>
      </c>
      <c r="I470" s="130">
        <v>104664.12</v>
      </c>
      <c r="J470" s="131">
        <v>92785</v>
      </c>
      <c r="K470" s="131">
        <v>10989.12</v>
      </c>
      <c r="L470" s="131">
        <v>0</v>
      </c>
      <c r="M470" s="131">
        <v>0</v>
      </c>
      <c r="N470" s="131">
        <v>15823.5</v>
      </c>
      <c r="O470" s="132">
        <v>410</v>
      </c>
      <c r="P470" s="132">
        <v>420</v>
      </c>
      <c r="Q470" s="132">
        <v>200</v>
      </c>
      <c r="R470" s="132">
        <v>170</v>
      </c>
      <c r="S470" s="132">
        <v>0</v>
      </c>
      <c r="T470" s="133">
        <v>0</v>
      </c>
      <c r="U470" s="121">
        <f t="shared" si="46"/>
        <v>0</v>
      </c>
      <c r="V470" s="121">
        <f t="shared" si="47"/>
        <v>15993.5</v>
      </c>
      <c r="W470" s="134">
        <v>1206</v>
      </c>
      <c r="X470" s="135">
        <v>42846</v>
      </c>
    </row>
    <row r="471" spans="1:24" x14ac:dyDescent="0.2">
      <c r="A471" s="117">
        <f>VLOOKUP(G471,'% การหักค่าขนส่ง'!A:I,9,0)</f>
        <v>0.3</v>
      </c>
      <c r="B471" s="138">
        <f t="shared" si="42"/>
        <v>27768</v>
      </c>
      <c r="C471" s="138">
        <f t="shared" si="43"/>
        <v>6767.0800000000008</v>
      </c>
      <c r="D471" s="138">
        <f t="shared" si="44"/>
        <v>0</v>
      </c>
      <c r="E471" s="138">
        <f t="shared" si="45"/>
        <v>606</v>
      </c>
      <c r="F471" s="127" t="s">
        <v>120</v>
      </c>
      <c r="G471" s="128" t="s">
        <v>121</v>
      </c>
      <c r="H471" s="129">
        <v>42846</v>
      </c>
      <c r="I471" s="130">
        <v>103410.62</v>
      </c>
      <c r="J471" s="131">
        <v>92560</v>
      </c>
      <c r="K471" s="131">
        <v>10150.620000000001</v>
      </c>
      <c r="L471" s="131">
        <v>0</v>
      </c>
      <c r="M471" s="131">
        <v>500</v>
      </c>
      <c r="N471" s="131">
        <v>9143.8799999999992</v>
      </c>
      <c r="O471" s="132">
        <v>1520</v>
      </c>
      <c r="P471" s="132">
        <v>425</v>
      </c>
      <c r="Q471" s="132">
        <v>75</v>
      </c>
      <c r="R471" s="132">
        <v>0</v>
      </c>
      <c r="S471" s="132">
        <v>0</v>
      </c>
      <c r="T471" s="133">
        <v>0</v>
      </c>
      <c r="U471" s="121">
        <f t="shared" si="46"/>
        <v>500</v>
      </c>
      <c r="V471" s="121">
        <f t="shared" si="47"/>
        <v>9143.8799999999992</v>
      </c>
      <c r="W471" s="134">
        <v>1233</v>
      </c>
      <c r="X471" s="135">
        <v>42847</v>
      </c>
    </row>
    <row r="472" spans="1:24" x14ac:dyDescent="0.2">
      <c r="A472" s="117">
        <f>VLOOKUP(G472,'% การหักค่าขนส่ง'!A:I,9,0)</f>
        <v>0.3</v>
      </c>
      <c r="B472" s="138">
        <f t="shared" si="42"/>
        <v>22123.5</v>
      </c>
      <c r="C472" s="138">
        <f t="shared" si="43"/>
        <v>7231.54</v>
      </c>
      <c r="D472" s="138">
        <f t="shared" si="44"/>
        <v>0</v>
      </c>
      <c r="E472" s="138">
        <f t="shared" si="45"/>
        <v>286.5</v>
      </c>
      <c r="F472" s="127" t="s">
        <v>120</v>
      </c>
      <c r="G472" s="128" t="s">
        <v>121</v>
      </c>
      <c r="H472" s="129">
        <v>42847</v>
      </c>
      <c r="I472" s="130">
        <v>85827.31</v>
      </c>
      <c r="J472" s="131">
        <v>73745</v>
      </c>
      <c r="K472" s="131">
        <v>10847.31</v>
      </c>
      <c r="L472" s="131">
        <v>0</v>
      </c>
      <c r="M472" s="131">
        <v>1000</v>
      </c>
      <c r="N472" s="131">
        <v>6232.85</v>
      </c>
      <c r="O472" s="132">
        <v>430</v>
      </c>
      <c r="P472" s="132">
        <v>525</v>
      </c>
      <c r="Q472" s="132">
        <v>0</v>
      </c>
      <c r="R472" s="132">
        <v>75</v>
      </c>
      <c r="S472" s="132">
        <v>0</v>
      </c>
      <c r="T472" s="133">
        <v>0</v>
      </c>
      <c r="U472" s="121">
        <f t="shared" si="46"/>
        <v>1000</v>
      </c>
      <c r="V472" s="121">
        <f t="shared" si="47"/>
        <v>6307.85</v>
      </c>
      <c r="W472" s="134">
        <v>957</v>
      </c>
      <c r="X472" s="135">
        <v>42849</v>
      </c>
    </row>
    <row r="473" spans="1:24" x14ac:dyDescent="0.2">
      <c r="A473" s="117">
        <f>VLOOKUP(G473,'% การหักค่าขนส่ง'!A:I,9,0)</f>
        <v>0.3</v>
      </c>
      <c r="B473" s="138">
        <f t="shared" si="42"/>
        <v>42829.5</v>
      </c>
      <c r="C473" s="138">
        <f t="shared" si="43"/>
        <v>10864.6</v>
      </c>
      <c r="D473" s="138">
        <f t="shared" si="44"/>
        <v>0</v>
      </c>
      <c r="E473" s="138">
        <f t="shared" si="45"/>
        <v>547.5</v>
      </c>
      <c r="F473" s="127" t="s">
        <v>120</v>
      </c>
      <c r="G473" s="128" t="s">
        <v>121</v>
      </c>
      <c r="H473" s="129">
        <v>42849</v>
      </c>
      <c r="I473" s="130">
        <v>159891.9</v>
      </c>
      <c r="J473" s="131">
        <v>142765</v>
      </c>
      <c r="K473" s="131">
        <v>16296.9</v>
      </c>
      <c r="L473" s="131">
        <v>0</v>
      </c>
      <c r="M473" s="131">
        <v>1500</v>
      </c>
      <c r="N473" s="131">
        <v>25141.8</v>
      </c>
      <c r="O473" s="132">
        <v>400</v>
      </c>
      <c r="P473" s="132">
        <v>1425</v>
      </c>
      <c r="Q473" s="132">
        <v>0</v>
      </c>
      <c r="R473" s="132">
        <v>0</v>
      </c>
      <c r="S473" s="132">
        <v>0</v>
      </c>
      <c r="T473" s="133">
        <v>0</v>
      </c>
      <c r="U473" s="121">
        <f t="shared" si="46"/>
        <v>1500</v>
      </c>
      <c r="V473" s="121">
        <f t="shared" si="47"/>
        <v>25141.8</v>
      </c>
      <c r="W473" s="134">
        <v>1949</v>
      </c>
      <c r="X473" s="135">
        <v>42850</v>
      </c>
    </row>
    <row r="474" spans="1:24" x14ac:dyDescent="0.2">
      <c r="A474" s="117">
        <f>VLOOKUP(G474,'% การหักค่าขนส่ง'!A:I,9,0)</f>
        <v>0.3</v>
      </c>
      <c r="B474" s="138">
        <f t="shared" si="42"/>
        <v>31936.5</v>
      </c>
      <c r="C474" s="138">
        <f t="shared" si="43"/>
        <v>7212.88</v>
      </c>
      <c r="D474" s="138">
        <f t="shared" si="44"/>
        <v>0</v>
      </c>
      <c r="E474" s="138">
        <f t="shared" si="45"/>
        <v>682.5</v>
      </c>
      <c r="F474" s="127" t="s">
        <v>120</v>
      </c>
      <c r="G474" s="128" t="s">
        <v>121</v>
      </c>
      <c r="H474" s="129">
        <v>42850</v>
      </c>
      <c r="I474" s="130">
        <v>118424.32000000001</v>
      </c>
      <c r="J474" s="131">
        <v>106455</v>
      </c>
      <c r="K474" s="131">
        <v>10819.32</v>
      </c>
      <c r="L474" s="131">
        <v>0</v>
      </c>
      <c r="M474" s="131">
        <v>1000</v>
      </c>
      <c r="N474" s="131">
        <v>13673.32</v>
      </c>
      <c r="O474" s="132">
        <v>1520</v>
      </c>
      <c r="P474" s="132">
        <v>465</v>
      </c>
      <c r="Q474" s="132">
        <v>290</v>
      </c>
      <c r="R474" s="132">
        <v>210</v>
      </c>
      <c r="S474" s="132">
        <v>0</v>
      </c>
      <c r="T474" s="133">
        <v>0</v>
      </c>
      <c r="U474" s="121">
        <f t="shared" si="46"/>
        <v>1000</v>
      </c>
      <c r="V474" s="121">
        <f t="shared" si="47"/>
        <v>13883.32</v>
      </c>
      <c r="W474" s="134">
        <v>1403</v>
      </c>
      <c r="X474" s="135">
        <v>42851</v>
      </c>
    </row>
    <row r="475" spans="1:24" x14ac:dyDescent="0.2">
      <c r="A475" s="117">
        <f>VLOOKUP(G475,'% การหักค่าขนส่ง'!A:I,9,0)</f>
        <v>0.3</v>
      </c>
      <c r="B475" s="138">
        <f t="shared" si="42"/>
        <v>30484.5</v>
      </c>
      <c r="C475" s="138">
        <f t="shared" si="43"/>
        <v>7716.1399999999994</v>
      </c>
      <c r="D475" s="138">
        <f t="shared" si="44"/>
        <v>0</v>
      </c>
      <c r="E475" s="138">
        <f t="shared" si="45"/>
        <v>432</v>
      </c>
      <c r="F475" s="127" t="s">
        <v>120</v>
      </c>
      <c r="G475" s="128" t="s">
        <v>121</v>
      </c>
      <c r="H475" s="129">
        <v>42851</v>
      </c>
      <c r="I475" s="130">
        <v>114394.21</v>
      </c>
      <c r="J475" s="131">
        <v>101615</v>
      </c>
      <c r="K475" s="131">
        <v>11574.21</v>
      </c>
      <c r="L475" s="131">
        <v>0</v>
      </c>
      <c r="M475" s="131">
        <v>500</v>
      </c>
      <c r="N475" s="131">
        <v>13118.3</v>
      </c>
      <c r="O475" s="132">
        <v>380</v>
      </c>
      <c r="P475" s="132">
        <v>1060</v>
      </c>
      <c r="Q475" s="132">
        <v>0</v>
      </c>
      <c r="R475" s="132">
        <v>0</v>
      </c>
      <c r="S475" s="132">
        <v>0</v>
      </c>
      <c r="T475" s="133">
        <v>0</v>
      </c>
      <c r="U475" s="121">
        <f t="shared" si="46"/>
        <v>500</v>
      </c>
      <c r="V475" s="121">
        <f t="shared" si="47"/>
        <v>13118.3</v>
      </c>
      <c r="W475" s="134">
        <v>1326</v>
      </c>
      <c r="X475" s="135">
        <v>42852</v>
      </c>
    </row>
    <row r="476" spans="1:24" x14ac:dyDescent="0.2">
      <c r="A476" s="117">
        <f>VLOOKUP(G476,'% การหักค่าขนส่ง'!A:I,9,0)</f>
        <v>0.3</v>
      </c>
      <c r="B476" s="138">
        <f t="shared" si="42"/>
        <v>26176.5</v>
      </c>
      <c r="C476" s="138">
        <f t="shared" si="43"/>
        <v>6677.78</v>
      </c>
      <c r="D476" s="138">
        <f t="shared" si="44"/>
        <v>0</v>
      </c>
      <c r="E476" s="138">
        <f t="shared" si="45"/>
        <v>289.5</v>
      </c>
      <c r="F476" s="127" t="s">
        <v>120</v>
      </c>
      <c r="G476" s="128" t="s">
        <v>121</v>
      </c>
      <c r="H476" s="129">
        <v>42852</v>
      </c>
      <c r="I476" s="130">
        <v>98391.67</v>
      </c>
      <c r="J476" s="131">
        <v>87255</v>
      </c>
      <c r="K476" s="131">
        <v>10016.67</v>
      </c>
      <c r="L476" s="131">
        <v>0</v>
      </c>
      <c r="M476" s="131">
        <v>600</v>
      </c>
      <c r="N476" s="131">
        <v>10363.6</v>
      </c>
      <c r="O476" s="132">
        <v>320</v>
      </c>
      <c r="P476" s="132">
        <v>645</v>
      </c>
      <c r="Q476" s="132">
        <v>0</v>
      </c>
      <c r="R476" s="132">
        <v>0</v>
      </c>
      <c r="S476" s="132">
        <v>0</v>
      </c>
      <c r="T476" s="133">
        <v>0</v>
      </c>
      <c r="U476" s="121">
        <f t="shared" si="46"/>
        <v>600</v>
      </c>
      <c r="V476" s="121">
        <f t="shared" si="47"/>
        <v>10363.6</v>
      </c>
      <c r="W476" s="134">
        <v>1120</v>
      </c>
      <c r="X476" s="135">
        <v>42853</v>
      </c>
    </row>
    <row r="477" spans="1:24" x14ac:dyDescent="0.2">
      <c r="A477" s="117">
        <f>VLOOKUP(G477,'% การหักค่าขนส่ง'!A:I,9,0)</f>
        <v>0.3</v>
      </c>
      <c r="B477" s="138">
        <f t="shared" si="42"/>
        <v>27993</v>
      </c>
      <c r="C477" s="138">
        <f t="shared" si="43"/>
        <v>7375.8</v>
      </c>
      <c r="D477" s="138">
        <f t="shared" si="44"/>
        <v>0</v>
      </c>
      <c r="E477" s="138">
        <f t="shared" si="45"/>
        <v>196.5</v>
      </c>
      <c r="F477" s="127" t="s">
        <v>120</v>
      </c>
      <c r="G477" s="128" t="s">
        <v>121</v>
      </c>
      <c r="H477" s="129">
        <v>42853</v>
      </c>
      <c r="I477" s="130">
        <v>105103.7</v>
      </c>
      <c r="J477" s="131">
        <v>93310</v>
      </c>
      <c r="K477" s="131">
        <v>11063.7</v>
      </c>
      <c r="L477" s="131">
        <v>0</v>
      </c>
      <c r="M477" s="131">
        <v>1500</v>
      </c>
      <c r="N477" s="131">
        <v>11106.9</v>
      </c>
      <c r="O477" s="132">
        <v>280</v>
      </c>
      <c r="P477" s="132">
        <v>375</v>
      </c>
      <c r="Q477" s="132">
        <v>0</v>
      </c>
      <c r="R477" s="132">
        <v>70</v>
      </c>
      <c r="S477" s="132">
        <v>0</v>
      </c>
      <c r="T477" s="133">
        <v>0</v>
      </c>
      <c r="U477" s="121">
        <f t="shared" si="46"/>
        <v>1500</v>
      </c>
      <c r="V477" s="121">
        <f t="shared" si="47"/>
        <v>11176.9</v>
      </c>
      <c r="W477" s="134">
        <v>1282</v>
      </c>
      <c r="X477" s="135">
        <v>42854</v>
      </c>
    </row>
    <row r="478" spans="1:24" x14ac:dyDescent="0.2">
      <c r="A478" s="117">
        <f>VLOOKUP(G478,'% การหักค่าขนส่ง'!A:I,9,0)</f>
        <v>0.3</v>
      </c>
      <c r="B478" s="138">
        <f t="shared" si="42"/>
        <v>19186.5</v>
      </c>
      <c r="C478" s="138">
        <f t="shared" si="43"/>
        <v>6000.96</v>
      </c>
      <c r="D478" s="138">
        <f t="shared" si="44"/>
        <v>0</v>
      </c>
      <c r="E478" s="138">
        <f t="shared" si="45"/>
        <v>499.5</v>
      </c>
      <c r="F478" s="127" t="s">
        <v>120</v>
      </c>
      <c r="G478" s="128" t="s">
        <v>121</v>
      </c>
      <c r="H478" s="129">
        <v>42854</v>
      </c>
      <c r="I478" s="130">
        <v>73871.44</v>
      </c>
      <c r="J478" s="131">
        <v>63955</v>
      </c>
      <c r="K478" s="131">
        <v>9001.44</v>
      </c>
      <c r="L478" s="131">
        <v>0</v>
      </c>
      <c r="M478" s="131">
        <v>1300</v>
      </c>
      <c r="N478" s="131">
        <v>6986.29</v>
      </c>
      <c r="O478" s="132">
        <v>440</v>
      </c>
      <c r="P478" s="132">
        <v>1225</v>
      </c>
      <c r="Q478" s="132">
        <v>0</v>
      </c>
      <c r="R478" s="132">
        <v>0</v>
      </c>
      <c r="S478" s="132">
        <v>0</v>
      </c>
      <c r="T478" s="133">
        <v>0</v>
      </c>
      <c r="U478" s="121">
        <f t="shared" si="46"/>
        <v>1300</v>
      </c>
      <c r="V478" s="121">
        <f t="shared" si="47"/>
        <v>6986.29</v>
      </c>
      <c r="W478" s="134">
        <v>949</v>
      </c>
      <c r="X478" s="135">
        <v>42855</v>
      </c>
    </row>
    <row r="479" spans="1:24" x14ac:dyDescent="0.2">
      <c r="A479" s="117">
        <f>VLOOKUP(G479,'% การหักค่าขนส่ง'!A:I,9,0)</f>
        <v>0.3</v>
      </c>
      <c r="B479" s="138">
        <f t="shared" si="42"/>
        <v>30432</v>
      </c>
      <c r="C479" s="138">
        <f t="shared" si="43"/>
        <v>11885.9</v>
      </c>
      <c r="D479" s="138">
        <f t="shared" si="44"/>
        <v>6</v>
      </c>
      <c r="E479" s="138">
        <f t="shared" si="45"/>
        <v>258</v>
      </c>
      <c r="F479" s="127" t="s">
        <v>116</v>
      </c>
      <c r="G479" s="128" t="s">
        <v>117</v>
      </c>
      <c r="H479" s="129">
        <v>42826</v>
      </c>
      <c r="I479" s="130">
        <v>119973.85</v>
      </c>
      <c r="J479" s="131">
        <v>101440</v>
      </c>
      <c r="K479" s="131">
        <v>17828.849999999999</v>
      </c>
      <c r="L479" s="131">
        <v>20</v>
      </c>
      <c r="M479" s="131">
        <v>1000</v>
      </c>
      <c r="N479" s="131">
        <v>11095.1</v>
      </c>
      <c r="O479" s="132">
        <v>420</v>
      </c>
      <c r="P479" s="132">
        <v>440</v>
      </c>
      <c r="Q479" s="132">
        <v>0</v>
      </c>
      <c r="R479" s="132">
        <v>0</v>
      </c>
      <c r="S479" s="132">
        <v>0</v>
      </c>
      <c r="T479" s="133">
        <v>0</v>
      </c>
      <c r="U479" s="121">
        <f t="shared" si="46"/>
        <v>1000</v>
      </c>
      <c r="V479" s="121">
        <f t="shared" si="47"/>
        <v>11095.1</v>
      </c>
      <c r="W479" s="134">
        <v>1092</v>
      </c>
      <c r="X479" s="135">
        <v>42828</v>
      </c>
    </row>
    <row r="480" spans="1:24" x14ac:dyDescent="0.2">
      <c r="A480" s="117">
        <f>VLOOKUP(G480,'% การหักค่าขนส่ง'!A:I,9,0)</f>
        <v>0.3</v>
      </c>
      <c r="B480" s="138">
        <f t="shared" si="42"/>
        <v>56644.5</v>
      </c>
      <c r="C480" s="138">
        <f t="shared" si="43"/>
        <v>20398.54</v>
      </c>
      <c r="D480" s="138">
        <f t="shared" si="44"/>
        <v>0</v>
      </c>
      <c r="E480" s="138">
        <f t="shared" si="45"/>
        <v>1444.5</v>
      </c>
      <c r="F480" s="127" t="s">
        <v>116</v>
      </c>
      <c r="G480" s="128" t="s">
        <v>117</v>
      </c>
      <c r="H480" s="129">
        <v>42828</v>
      </c>
      <c r="I480" s="130">
        <v>221032.81</v>
      </c>
      <c r="J480" s="131">
        <v>188815</v>
      </c>
      <c r="K480" s="131">
        <v>30597.81</v>
      </c>
      <c r="L480" s="131">
        <v>0</v>
      </c>
      <c r="M480" s="131">
        <v>2100</v>
      </c>
      <c r="N480" s="131">
        <v>21816.07</v>
      </c>
      <c r="O480" s="132">
        <v>1120</v>
      </c>
      <c r="P480" s="132">
        <v>3695</v>
      </c>
      <c r="Q480" s="132">
        <v>0</v>
      </c>
      <c r="R480" s="132">
        <v>190</v>
      </c>
      <c r="S480" s="132">
        <v>0</v>
      </c>
      <c r="T480" s="133">
        <v>0</v>
      </c>
      <c r="U480" s="121">
        <f t="shared" si="46"/>
        <v>2100</v>
      </c>
      <c r="V480" s="121">
        <f t="shared" si="47"/>
        <v>22006.07</v>
      </c>
      <c r="W480" s="134">
        <v>2111</v>
      </c>
      <c r="X480" s="135">
        <v>42829</v>
      </c>
    </row>
    <row r="481" spans="1:24" x14ac:dyDescent="0.2">
      <c r="A481" s="117">
        <f>VLOOKUP(G481,'% การหักค่าขนส่ง'!A:I,9,0)</f>
        <v>0.3</v>
      </c>
      <c r="B481" s="138">
        <f t="shared" si="42"/>
        <v>45813</v>
      </c>
      <c r="C481" s="138">
        <f t="shared" si="43"/>
        <v>14266.86</v>
      </c>
      <c r="D481" s="138">
        <f t="shared" si="44"/>
        <v>0</v>
      </c>
      <c r="E481" s="138">
        <f t="shared" si="45"/>
        <v>1186.5</v>
      </c>
      <c r="F481" s="127" t="s">
        <v>116</v>
      </c>
      <c r="G481" s="128" t="s">
        <v>117</v>
      </c>
      <c r="H481" s="129">
        <v>42829</v>
      </c>
      <c r="I481" s="130">
        <v>176345.29</v>
      </c>
      <c r="J481" s="131">
        <v>152710</v>
      </c>
      <c r="K481" s="131">
        <v>21400.29</v>
      </c>
      <c r="L481" s="131">
        <v>0</v>
      </c>
      <c r="M481" s="131">
        <v>2300</v>
      </c>
      <c r="N481" s="131">
        <v>20016.169999999998</v>
      </c>
      <c r="O481" s="132">
        <v>770</v>
      </c>
      <c r="P481" s="132">
        <v>3185</v>
      </c>
      <c r="Q481" s="132">
        <v>0</v>
      </c>
      <c r="R481" s="132">
        <v>425</v>
      </c>
      <c r="S481" s="132">
        <v>100</v>
      </c>
      <c r="T481" s="133">
        <v>0</v>
      </c>
      <c r="U481" s="121">
        <f t="shared" si="46"/>
        <v>2400</v>
      </c>
      <c r="V481" s="121">
        <f t="shared" si="47"/>
        <v>20441.169999999998</v>
      </c>
      <c r="W481" s="134">
        <v>1746</v>
      </c>
      <c r="X481" s="135">
        <v>42830</v>
      </c>
    </row>
    <row r="482" spans="1:24" x14ac:dyDescent="0.2">
      <c r="A482" s="117">
        <f>VLOOKUP(G482,'% การหักค่าขนส่ง'!A:I,9,0)</f>
        <v>0.3</v>
      </c>
      <c r="B482" s="138">
        <f t="shared" si="42"/>
        <v>47148</v>
      </c>
      <c r="C482" s="138">
        <f t="shared" si="43"/>
        <v>14568.339999999998</v>
      </c>
      <c r="D482" s="138">
        <f t="shared" si="44"/>
        <v>0</v>
      </c>
      <c r="E482" s="138">
        <f t="shared" si="45"/>
        <v>1099.5</v>
      </c>
      <c r="F482" s="127" t="s">
        <v>116</v>
      </c>
      <c r="G482" s="128" t="s">
        <v>117</v>
      </c>
      <c r="H482" s="129">
        <v>42830</v>
      </c>
      <c r="I482" s="130">
        <v>180367.51</v>
      </c>
      <c r="J482" s="131">
        <v>157160</v>
      </c>
      <c r="K482" s="131">
        <v>21852.51</v>
      </c>
      <c r="L482" s="131">
        <v>0</v>
      </c>
      <c r="M482" s="131">
        <v>1000</v>
      </c>
      <c r="N482" s="131">
        <v>19650.310000000001</v>
      </c>
      <c r="O482" s="132">
        <v>960</v>
      </c>
      <c r="P482" s="132">
        <v>2705</v>
      </c>
      <c r="Q482" s="132">
        <v>0</v>
      </c>
      <c r="R482" s="132">
        <v>460</v>
      </c>
      <c r="S482" s="132">
        <v>0</v>
      </c>
      <c r="T482" s="133">
        <v>0</v>
      </c>
      <c r="U482" s="121">
        <f t="shared" si="46"/>
        <v>1000</v>
      </c>
      <c r="V482" s="121">
        <f t="shared" si="47"/>
        <v>20110.310000000001</v>
      </c>
      <c r="W482" s="134">
        <v>1841</v>
      </c>
      <c r="X482" s="135">
        <v>42832</v>
      </c>
    </row>
    <row r="483" spans="1:24" x14ac:dyDescent="0.2">
      <c r="A483" s="117">
        <f>VLOOKUP(G483,'% การหักค่าขนส่ง'!A:I,9,0)</f>
        <v>0.3</v>
      </c>
      <c r="B483" s="138">
        <f t="shared" si="42"/>
        <v>60463.5</v>
      </c>
      <c r="C483" s="138">
        <f t="shared" si="43"/>
        <v>23942.36</v>
      </c>
      <c r="D483" s="138">
        <f t="shared" si="44"/>
        <v>0</v>
      </c>
      <c r="E483" s="138">
        <f t="shared" si="45"/>
        <v>1924.5</v>
      </c>
      <c r="F483" s="127" t="s">
        <v>116</v>
      </c>
      <c r="G483" s="128" t="s">
        <v>117</v>
      </c>
      <c r="H483" s="129">
        <v>42832</v>
      </c>
      <c r="I483" s="130">
        <v>240583.54</v>
      </c>
      <c r="J483" s="131">
        <v>201545</v>
      </c>
      <c r="K483" s="131">
        <v>35913.54</v>
      </c>
      <c r="L483" s="131">
        <v>0</v>
      </c>
      <c r="M483" s="131">
        <v>3000</v>
      </c>
      <c r="N483" s="131">
        <v>31725.83</v>
      </c>
      <c r="O483" s="132">
        <v>1390</v>
      </c>
      <c r="P483" s="132">
        <v>5025</v>
      </c>
      <c r="Q483" s="132">
        <v>0</v>
      </c>
      <c r="R483" s="132">
        <v>845</v>
      </c>
      <c r="S483" s="132">
        <v>0</v>
      </c>
      <c r="T483" s="133">
        <v>0</v>
      </c>
      <c r="U483" s="121">
        <f t="shared" si="46"/>
        <v>3000</v>
      </c>
      <c r="V483" s="121">
        <f t="shared" si="47"/>
        <v>32570.83</v>
      </c>
      <c r="W483" s="134">
        <v>2313</v>
      </c>
      <c r="X483" s="135">
        <v>42833</v>
      </c>
    </row>
    <row r="484" spans="1:24" x14ac:dyDescent="0.2">
      <c r="A484" s="117">
        <f>VLOOKUP(G484,'% การหักค่าขนส่ง'!A:I,9,0)</f>
        <v>0.3</v>
      </c>
      <c r="B484" s="138">
        <f t="shared" si="42"/>
        <v>24664.5</v>
      </c>
      <c r="C484" s="138">
        <f t="shared" si="43"/>
        <v>9690.32</v>
      </c>
      <c r="D484" s="138">
        <f t="shared" si="44"/>
        <v>0</v>
      </c>
      <c r="E484" s="138">
        <f t="shared" si="45"/>
        <v>1116</v>
      </c>
      <c r="F484" s="127" t="s">
        <v>116</v>
      </c>
      <c r="G484" s="128" t="s">
        <v>117</v>
      </c>
      <c r="H484" s="129">
        <v>42833</v>
      </c>
      <c r="I484" s="130">
        <v>98605.48</v>
      </c>
      <c r="J484" s="131">
        <v>82215</v>
      </c>
      <c r="K484" s="131">
        <v>14535.48</v>
      </c>
      <c r="L484" s="131">
        <v>0</v>
      </c>
      <c r="M484" s="131">
        <v>1600</v>
      </c>
      <c r="N484" s="131">
        <v>7473.85</v>
      </c>
      <c r="O484" s="132">
        <v>740</v>
      </c>
      <c r="P484" s="132">
        <v>2980</v>
      </c>
      <c r="Q484" s="132">
        <v>0</v>
      </c>
      <c r="R484" s="132">
        <v>0</v>
      </c>
      <c r="S484" s="132">
        <v>0</v>
      </c>
      <c r="T484" s="133">
        <v>0</v>
      </c>
      <c r="U484" s="121">
        <f t="shared" si="46"/>
        <v>1600</v>
      </c>
      <c r="V484" s="121">
        <f t="shared" si="47"/>
        <v>7473.85</v>
      </c>
      <c r="W484" s="134">
        <v>903</v>
      </c>
      <c r="X484" s="135">
        <v>42835</v>
      </c>
    </row>
    <row r="485" spans="1:24" x14ac:dyDescent="0.2">
      <c r="A485" s="117">
        <f>VLOOKUP(G485,'% การหักค่าขนส่ง'!A:I,9,0)</f>
        <v>0.3</v>
      </c>
      <c r="B485" s="138">
        <f t="shared" si="42"/>
        <v>35503.5</v>
      </c>
      <c r="C485" s="138">
        <f t="shared" si="43"/>
        <v>15080.88</v>
      </c>
      <c r="D485" s="138">
        <f t="shared" si="44"/>
        <v>6</v>
      </c>
      <c r="E485" s="138">
        <f t="shared" si="45"/>
        <v>1182</v>
      </c>
      <c r="F485" s="127" t="s">
        <v>116</v>
      </c>
      <c r="G485" s="128" t="s">
        <v>117</v>
      </c>
      <c r="H485" s="129">
        <v>42835</v>
      </c>
      <c r="I485" s="130">
        <v>142986.32</v>
      </c>
      <c r="J485" s="131">
        <v>118345</v>
      </c>
      <c r="K485" s="131">
        <v>22621.32</v>
      </c>
      <c r="L485" s="131">
        <v>20</v>
      </c>
      <c r="M485" s="131">
        <v>4100</v>
      </c>
      <c r="N485" s="131">
        <v>20733</v>
      </c>
      <c r="O485" s="132">
        <v>1170</v>
      </c>
      <c r="P485" s="132">
        <v>2770</v>
      </c>
      <c r="Q485" s="132">
        <v>0</v>
      </c>
      <c r="R485" s="132">
        <v>300</v>
      </c>
      <c r="S485" s="132">
        <v>0</v>
      </c>
      <c r="T485" s="133">
        <v>0</v>
      </c>
      <c r="U485" s="121">
        <f t="shared" si="46"/>
        <v>4100</v>
      </c>
      <c r="V485" s="121">
        <f t="shared" si="47"/>
        <v>21033</v>
      </c>
      <c r="W485" s="134">
        <v>1399</v>
      </c>
      <c r="X485" s="135">
        <v>42836</v>
      </c>
    </row>
    <row r="486" spans="1:24" x14ac:dyDescent="0.2">
      <c r="A486" s="117">
        <f>VLOOKUP(G486,'% การหักค่าขนส่ง'!A:I,9,0)</f>
        <v>0.3</v>
      </c>
      <c r="B486" s="138">
        <f t="shared" si="42"/>
        <v>12015</v>
      </c>
      <c r="C486" s="138">
        <f t="shared" si="43"/>
        <v>5045.92</v>
      </c>
      <c r="D486" s="138">
        <f t="shared" si="44"/>
        <v>0</v>
      </c>
      <c r="E486" s="138">
        <f t="shared" si="45"/>
        <v>843</v>
      </c>
      <c r="F486" s="127" t="s">
        <v>116</v>
      </c>
      <c r="G486" s="128" t="s">
        <v>117</v>
      </c>
      <c r="H486" s="129">
        <v>42836</v>
      </c>
      <c r="I486" s="130">
        <v>48548.88</v>
      </c>
      <c r="J486" s="131">
        <v>40050</v>
      </c>
      <c r="K486" s="131">
        <v>7568.88</v>
      </c>
      <c r="L486" s="131">
        <v>0</v>
      </c>
      <c r="M486" s="131">
        <v>700</v>
      </c>
      <c r="N486" s="131">
        <v>8162.85</v>
      </c>
      <c r="O486" s="132">
        <v>660</v>
      </c>
      <c r="P486" s="132">
        <v>2150</v>
      </c>
      <c r="Q486" s="132">
        <v>0</v>
      </c>
      <c r="R486" s="132">
        <v>75</v>
      </c>
      <c r="S486" s="132">
        <v>0</v>
      </c>
      <c r="T486" s="133">
        <v>0</v>
      </c>
      <c r="U486" s="121">
        <f t="shared" si="46"/>
        <v>700</v>
      </c>
      <c r="V486" s="121">
        <f t="shared" si="47"/>
        <v>8237.85</v>
      </c>
      <c r="W486" s="134">
        <v>426</v>
      </c>
      <c r="X486" s="135">
        <v>42837</v>
      </c>
    </row>
    <row r="487" spans="1:24" x14ac:dyDescent="0.2">
      <c r="A487" s="117">
        <f>VLOOKUP(G487,'% การหักค่าขนส่ง'!A:I,9,0)</f>
        <v>0.3</v>
      </c>
      <c r="B487" s="138">
        <f t="shared" si="42"/>
        <v>5943</v>
      </c>
      <c r="C487" s="138">
        <f t="shared" si="43"/>
        <v>5157</v>
      </c>
      <c r="D487" s="138">
        <f t="shared" si="44"/>
        <v>12</v>
      </c>
      <c r="E487" s="138">
        <f t="shared" si="45"/>
        <v>769.5</v>
      </c>
      <c r="F487" s="127" t="s">
        <v>116</v>
      </c>
      <c r="G487" s="128" t="s">
        <v>117</v>
      </c>
      <c r="H487" s="129">
        <v>42837</v>
      </c>
      <c r="I487" s="130">
        <v>28230.5</v>
      </c>
      <c r="J487" s="131">
        <v>19810</v>
      </c>
      <c r="K487" s="131">
        <v>7735.5</v>
      </c>
      <c r="L487" s="131">
        <v>40</v>
      </c>
      <c r="M487" s="131">
        <v>100</v>
      </c>
      <c r="N487" s="131">
        <v>1789</v>
      </c>
      <c r="O487" s="132">
        <v>490</v>
      </c>
      <c r="P487" s="132">
        <v>2075</v>
      </c>
      <c r="Q487" s="132">
        <v>0</v>
      </c>
      <c r="R487" s="132">
        <v>50</v>
      </c>
      <c r="S487" s="132">
        <v>0</v>
      </c>
      <c r="T487" s="133">
        <v>0</v>
      </c>
      <c r="U487" s="121">
        <f t="shared" si="46"/>
        <v>100</v>
      </c>
      <c r="V487" s="121">
        <f t="shared" si="47"/>
        <v>1839</v>
      </c>
      <c r="W487" s="134">
        <v>190</v>
      </c>
      <c r="X487" s="135">
        <v>42838</v>
      </c>
    </row>
    <row r="488" spans="1:24" x14ac:dyDescent="0.2">
      <c r="A488" s="117">
        <f>VLOOKUP(G488,'% การหักค่าขนส่ง'!A:I,9,0)</f>
        <v>0.3</v>
      </c>
      <c r="B488" s="138">
        <f t="shared" si="42"/>
        <v>56788.5</v>
      </c>
      <c r="C488" s="138">
        <f t="shared" si="43"/>
        <v>35345.120000000003</v>
      </c>
      <c r="D488" s="138">
        <f t="shared" si="44"/>
        <v>0</v>
      </c>
      <c r="E488" s="138">
        <f t="shared" si="45"/>
        <v>610.5</v>
      </c>
      <c r="F488" s="127" t="s">
        <v>116</v>
      </c>
      <c r="G488" s="128" t="s">
        <v>117</v>
      </c>
      <c r="H488" s="129">
        <v>42842</v>
      </c>
      <c r="I488" s="130">
        <v>245227.68</v>
      </c>
      <c r="J488" s="131">
        <v>189295</v>
      </c>
      <c r="K488" s="131">
        <v>53017.68</v>
      </c>
      <c r="L488" s="131">
        <v>0</v>
      </c>
      <c r="M488" s="131">
        <v>13100</v>
      </c>
      <c r="N488" s="131">
        <v>23566.78</v>
      </c>
      <c r="O488" s="132">
        <v>300</v>
      </c>
      <c r="P488" s="132">
        <v>1735</v>
      </c>
      <c r="Q488" s="132">
        <v>0</v>
      </c>
      <c r="R488" s="132">
        <v>755</v>
      </c>
      <c r="S488" s="132">
        <v>100</v>
      </c>
      <c r="T488" s="133">
        <v>0</v>
      </c>
      <c r="U488" s="121">
        <f t="shared" si="46"/>
        <v>13200</v>
      </c>
      <c r="V488" s="121">
        <f t="shared" si="47"/>
        <v>24321.78</v>
      </c>
      <c r="W488" s="134">
        <v>2229</v>
      </c>
      <c r="X488" s="135">
        <v>42843</v>
      </c>
    </row>
    <row r="489" spans="1:24" x14ac:dyDescent="0.2">
      <c r="A489" s="117">
        <f>VLOOKUP(G489,'% การหักค่าขนส่ง'!A:I,9,0)</f>
        <v>0.3</v>
      </c>
      <c r="B489" s="138">
        <f t="shared" si="42"/>
        <v>41718</v>
      </c>
      <c r="C489" s="138">
        <f t="shared" si="43"/>
        <v>17814.98</v>
      </c>
      <c r="D489" s="138">
        <f t="shared" si="44"/>
        <v>9</v>
      </c>
      <c r="E489" s="138">
        <f t="shared" si="45"/>
        <v>1156.5</v>
      </c>
      <c r="F489" s="127" t="s">
        <v>116</v>
      </c>
      <c r="G489" s="128" t="s">
        <v>117</v>
      </c>
      <c r="H489" s="129">
        <v>42843</v>
      </c>
      <c r="I489" s="130">
        <v>167357.47</v>
      </c>
      <c r="J489" s="131">
        <v>139060</v>
      </c>
      <c r="K489" s="131">
        <v>26722.47</v>
      </c>
      <c r="L489" s="131">
        <v>30</v>
      </c>
      <c r="M489" s="131">
        <v>2500</v>
      </c>
      <c r="N489" s="131">
        <v>19234.61</v>
      </c>
      <c r="O489" s="132">
        <v>630</v>
      </c>
      <c r="P489" s="132">
        <v>3225</v>
      </c>
      <c r="Q489" s="132">
        <v>0</v>
      </c>
      <c r="R489" s="132">
        <v>485</v>
      </c>
      <c r="S489" s="132">
        <v>0</v>
      </c>
      <c r="T489" s="133">
        <v>0</v>
      </c>
      <c r="U489" s="121">
        <f t="shared" si="46"/>
        <v>2500</v>
      </c>
      <c r="V489" s="121">
        <f t="shared" si="47"/>
        <v>19719.61</v>
      </c>
      <c r="W489" s="134">
        <v>1672</v>
      </c>
      <c r="X489" s="135">
        <v>42844</v>
      </c>
    </row>
    <row r="490" spans="1:24" x14ac:dyDescent="0.2">
      <c r="A490" s="117">
        <f>VLOOKUP(G490,'% การหักค่าขนส่ง'!A:I,9,0)</f>
        <v>0.3</v>
      </c>
      <c r="B490" s="138">
        <f t="shared" si="42"/>
        <v>34846.5</v>
      </c>
      <c r="C490" s="138">
        <f t="shared" si="43"/>
        <v>11935.779999999999</v>
      </c>
      <c r="D490" s="138">
        <f t="shared" si="44"/>
        <v>0</v>
      </c>
      <c r="E490" s="138">
        <f t="shared" si="45"/>
        <v>850.5</v>
      </c>
      <c r="F490" s="127" t="s">
        <v>116</v>
      </c>
      <c r="G490" s="128" t="s">
        <v>117</v>
      </c>
      <c r="H490" s="129">
        <v>42844</v>
      </c>
      <c r="I490" s="130">
        <v>135038.67000000001</v>
      </c>
      <c r="J490" s="131">
        <v>116155</v>
      </c>
      <c r="K490" s="131">
        <v>17903.669999999998</v>
      </c>
      <c r="L490" s="131">
        <v>0</v>
      </c>
      <c r="M490" s="131">
        <v>1000</v>
      </c>
      <c r="N490" s="131">
        <v>20669.7</v>
      </c>
      <c r="O490" s="132">
        <v>370</v>
      </c>
      <c r="P490" s="132">
        <v>2465</v>
      </c>
      <c r="Q490" s="132">
        <v>0</v>
      </c>
      <c r="R490" s="132">
        <v>100</v>
      </c>
      <c r="S490" s="132">
        <v>0</v>
      </c>
      <c r="T490" s="133">
        <v>0</v>
      </c>
      <c r="U490" s="121">
        <f t="shared" si="46"/>
        <v>1000</v>
      </c>
      <c r="V490" s="121">
        <f t="shared" si="47"/>
        <v>20769.7</v>
      </c>
      <c r="W490" s="134">
        <v>1345</v>
      </c>
      <c r="X490" s="135">
        <v>42845</v>
      </c>
    </row>
    <row r="491" spans="1:24" x14ac:dyDescent="0.2">
      <c r="A491" s="117">
        <f>VLOOKUP(G491,'% การหักค่าขนส่ง'!A:I,9,0)</f>
        <v>0.3</v>
      </c>
      <c r="B491" s="138">
        <f t="shared" si="42"/>
        <v>33904.5</v>
      </c>
      <c r="C491" s="138">
        <f t="shared" si="43"/>
        <v>15328.6</v>
      </c>
      <c r="D491" s="138">
        <f t="shared" si="44"/>
        <v>9</v>
      </c>
      <c r="E491" s="138">
        <f t="shared" si="45"/>
        <v>1075.5</v>
      </c>
      <c r="F491" s="127" t="s">
        <v>116</v>
      </c>
      <c r="G491" s="128" t="s">
        <v>117</v>
      </c>
      <c r="H491" s="129">
        <v>42845</v>
      </c>
      <c r="I491" s="130">
        <v>137277.9</v>
      </c>
      <c r="J491" s="131">
        <v>113015</v>
      </c>
      <c r="K491" s="131">
        <v>22992.9</v>
      </c>
      <c r="L491" s="131">
        <v>30</v>
      </c>
      <c r="M491" s="131">
        <v>3500</v>
      </c>
      <c r="N491" s="131">
        <v>14683.08</v>
      </c>
      <c r="O491" s="132">
        <v>1360</v>
      </c>
      <c r="P491" s="132">
        <v>2225</v>
      </c>
      <c r="Q491" s="132">
        <v>0</v>
      </c>
      <c r="R491" s="132">
        <v>150</v>
      </c>
      <c r="S491" s="132">
        <v>0</v>
      </c>
      <c r="T491" s="133">
        <v>0</v>
      </c>
      <c r="U491" s="121">
        <f t="shared" si="46"/>
        <v>3500</v>
      </c>
      <c r="V491" s="121">
        <f t="shared" si="47"/>
        <v>14833.08</v>
      </c>
      <c r="W491" s="134">
        <v>1264</v>
      </c>
      <c r="X491" s="135">
        <v>42846</v>
      </c>
    </row>
    <row r="492" spans="1:24" x14ac:dyDescent="0.2">
      <c r="A492" s="117">
        <f>VLOOKUP(G492,'% การหักค่าขนส่ง'!A:I,9,0)</f>
        <v>0.3</v>
      </c>
      <c r="B492" s="138">
        <f t="shared" si="42"/>
        <v>35983.5</v>
      </c>
      <c r="C492" s="138">
        <f t="shared" si="43"/>
        <v>14628.88</v>
      </c>
      <c r="D492" s="138">
        <f t="shared" si="44"/>
        <v>0</v>
      </c>
      <c r="E492" s="138">
        <f t="shared" si="45"/>
        <v>1029</v>
      </c>
      <c r="F492" s="127" t="s">
        <v>116</v>
      </c>
      <c r="G492" s="128" t="s">
        <v>117</v>
      </c>
      <c r="H492" s="129">
        <v>42846</v>
      </c>
      <c r="I492" s="130">
        <v>143168.32000000001</v>
      </c>
      <c r="J492" s="131">
        <v>119945</v>
      </c>
      <c r="K492" s="131">
        <v>21943.32</v>
      </c>
      <c r="L492" s="131">
        <v>0</v>
      </c>
      <c r="M492" s="131">
        <v>2300</v>
      </c>
      <c r="N492" s="131">
        <v>20247.36</v>
      </c>
      <c r="O492" s="132">
        <v>460</v>
      </c>
      <c r="P492" s="132">
        <v>2970</v>
      </c>
      <c r="Q492" s="132">
        <v>0</v>
      </c>
      <c r="R492" s="132">
        <v>75</v>
      </c>
      <c r="S492" s="132">
        <v>0</v>
      </c>
      <c r="T492" s="133">
        <v>0</v>
      </c>
      <c r="U492" s="121">
        <f t="shared" si="46"/>
        <v>2300</v>
      </c>
      <c r="V492" s="121">
        <f t="shared" si="47"/>
        <v>20322.36</v>
      </c>
      <c r="W492" s="134">
        <v>1324</v>
      </c>
      <c r="X492" s="135">
        <v>42847</v>
      </c>
    </row>
    <row r="493" spans="1:24" x14ac:dyDescent="0.2">
      <c r="A493" s="117">
        <f>VLOOKUP(G493,'% การหักค่าขนส่ง'!A:I,9,0)</f>
        <v>0.3</v>
      </c>
      <c r="B493" s="138">
        <f t="shared" si="42"/>
        <v>25806</v>
      </c>
      <c r="C493" s="138">
        <f t="shared" si="43"/>
        <v>11475.300000000001</v>
      </c>
      <c r="D493" s="138">
        <f t="shared" si="44"/>
        <v>9</v>
      </c>
      <c r="E493" s="138">
        <f t="shared" si="45"/>
        <v>567</v>
      </c>
      <c r="F493" s="127" t="s">
        <v>116</v>
      </c>
      <c r="G493" s="128" t="s">
        <v>117</v>
      </c>
      <c r="H493" s="129">
        <v>42847</v>
      </c>
      <c r="I493" s="130">
        <v>103767.95</v>
      </c>
      <c r="J493" s="131">
        <v>86020</v>
      </c>
      <c r="K493" s="131">
        <v>17212.95</v>
      </c>
      <c r="L493" s="131">
        <v>30</v>
      </c>
      <c r="M493" s="131">
        <v>1500</v>
      </c>
      <c r="N493" s="131">
        <v>12413.82</v>
      </c>
      <c r="O493" s="132">
        <v>650</v>
      </c>
      <c r="P493" s="132">
        <v>1240</v>
      </c>
      <c r="Q493" s="132">
        <v>0</v>
      </c>
      <c r="R493" s="132">
        <v>0</v>
      </c>
      <c r="S493" s="132">
        <v>0</v>
      </c>
      <c r="T493" s="133">
        <v>0</v>
      </c>
      <c r="U493" s="121">
        <f t="shared" si="46"/>
        <v>1500</v>
      </c>
      <c r="V493" s="121">
        <f t="shared" si="47"/>
        <v>12413.82</v>
      </c>
      <c r="W493" s="134">
        <v>988</v>
      </c>
      <c r="X493" s="135">
        <v>42849</v>
      </c>
    </row>
    <row r="494" spans="1:24" x14ac:dyDescent="0.2">
      <c r="A494" s="117">
        <f>VLOOKUP(G494,'% การหักค่าขนส่ง'!A:I,9,0)</f>
        <v>0.3</v>
      </c>
      <c r="B494" s="138">
        <f t="shared" si="42"/>
        <v>46455</v>
      </c>
      <c r="C494" s="138">
        <f t="shared" si="43"/>
        <v>22163.74</v>
      </c>
      <c r="D494" s="138">
        <f t="shared" si="44"/>
        <v>0</v>
      </c>
      <c r="E494" s="138">
        <f t="shared" si="45"/>
        <v>1233</v>
      </c>
      <c r="F494" s="127" t="s">
        <v>116</v>
      </c>
      <c r="G494" s="128" t="s">
        <v>117</v>
      </c>
      <c r="H494" s="129">
        <v>42849</v>
      </c>
      <c r="I494" s="130">
        <v>200000.61</v>
      </c>
      <c r="J494" s="131">
        <v>154850</v>
      </c>
      <c r="K494" s="131">
        <v>33245.61</v>
      </c>
      <c r="L494" s="131">
        <v>0</v>
      </c>
      <c r="M494" s="131">
        <v>2200</v>
      </c>
      <c r="N494" s="131">
        <v>31868.86</v>
      </c>
      <c r="O494" s="132">
        <v>580</v>
      </c>
      <c r="P494" s="132">
        <v>3530</v>
      </c>
      <c r="Q494" s="132">
        <v>0</v>
      </c>
      <c r="R494" s="132">
        <v>700</v>
      </c>
      <c r="S494" s="132">
        <v>0</v>
      </c>
      <c r="T494" s="133">
        <v>0</v>
      </c>
      <c r="U494" s="121">
        <f t="shared" si="46"/>
        <v>2200</v>
      </c>
      <c r="V494" s="121">
        <f t="shared" si="47"/>
        <v>32568.86</v>
      </c>
      <c r="W494" s="134">
        <v>2079</v>
      </c>
      <c r="X494" s="135">
        <v>42850</v>
      </c>
    </row>
    <row r="495" spans="1:24" x14ac:dyDescent="0.2">
      <c r="A495" s="117">
        <f>VLOOKUP(G495,'% การหักค่าขนส่ง'!A:I,9,0)</f>
        <v>0.3</v>
      </c>
      <c r="B495" s="138">
        <f t="shared" si="42"/>
        <v>31050</v>
      </c>
      <c r="C495" s="138">
        <f t="shared" si="43"/>
        <v>14803.1</v>
      </c>
      <c r="D495" s="138">
        <f t="shared" si="44"/>
        <v>0</v>
      </c>
      <c r="E495" s="138">
        <f t="shared" si="45"/>
        <v>1083</v>
      </c>
      <c r="F495" s="127" t="s">
        <v>116</v>
      </c>
      <c r="G495" s="128" t="s">
        <v>117</v>
      </c>
      <c r="H495" s="129">
        <v>42850</v>
      </c>
      <c r="I495" s="130">
        <v>126919.65</v>
      </c>
      <c r="J495" s="131">
        <v>103500</v>
      </c>
      <c r="K495" s="131">
        <v>22204.65</v>
      </c>
      <c r="L495" s="131">
        <v>0</v>
      </c>
      <c r="M495" s="131">
        <v>2100</v>
      </c>
      <c r="N495" s="131">
        <v>18615.509999999998</v>
      </c>
      <c r="O495" s="132">
        <v>690</v>
      </c>
      <c r="P495" s="132">
        <v>2920</v>
      </c>
      <c r="Q495" s="132">
        <v>0</v>
      </c>
      <c r="R495" s="132">
        <v>565</v>
      </c>
      <c r="S495" s="132">
        <v>0</v>
      </c>
      <c r="T495" s="133">
        <v>0</v>
      </c>
      <c r="U495" s="121">
        <f t="shared" si="46"/>
        <v>2100</v>
      </c>
      <c r="V495" s="121">
        <f t="shared" si="47"/>
        <v>19180.509999999998</v>
      </c>
      <c r="W495" s="134">
        <v>1324</v>
      </c>
      <c r="X495" s="135">
        <v>42851</v>
      </c>
    </row>
    <row r="496" spans="1:24" x14ac:dyDescent="0.2">
      <c r="A496" s="117">
        <f>VLOOKUP(G496,'% การหักค่าขนส่ง'!A:I,9,0)</f>
        <v>0.3</v>
      </c>
      <c r="B496" s="138">
        <f t="shared" si="42"/>
        <v>38160</v>
      </c>
      <c r="C496" s="138">
        <f t="shared" si="43"/>
        <v>16755.34</v>
      </c>
      <c r="D496" s="138">
        <f t="shared" si="44"/>
        <v>0</v>
      </c>
      <c r="E496" s="138">
        <f t="shared" si="45"/>
        <v>1122</v>
      </c>
      <c r="F496" s="127" t="s">
        <v>116</v>
      </c>
      <c r="G496" s="128" t="s">
        <v>117</v>
      </c>
      <c r="H496" s="129">
        <v>42851</v>
      </c>
      <c r="I496" s="130">
        <v>153203.01</v>
      </c>
      <c r="J496" s="131">
        <v>127200</v>
      </c>
      <c r="K496" s="131">
        <v>25133.01</v>
      </c>
      <c r="L496" s="131">
        <v>0</v>
      </c>
      <c r="M496" s="131">
        <v>1200</v>
      </c>
      <c r="N496" s="131">
        <v>18778.32</v>
      </c>
      <c r="O496" s="132">
        <v>940</v>
      </c>
      <c r="P496" s="132">
        <v>2800</v>
      </c>
      <c r="Q496" s="132">
        <v>0</v>
      </c>
      <c r="R496" s="132">
        <v>0</v>
      </c>
      <c r="S496" s="132">
        <v>0</v>
      </c>
      <c r="T496" s="133">
        <v>0</v>
      </c>
      <c r="U496" s="121">
        <f t="shared" si="46"/>
        <v>1200</v>
      </c>
      <c r="V496" s="121">
        <f t="shared" si="47"/>
        <v>18778.32</v>
      </c>
      <c r="W496" s="134">
        <v>1634</v>
      </c>
      <c r="X496" s="135">
        <v>42852</v>
      </c>
    </row>
    <row r="497" spans="1:24" x14ac:dyDescent="0.2">
      <c r="A497" s="117">
        <f>VLOOKUP(G497,'% การหักค่าขนส่ง'!A:I,9,0)</f>
        <v>0.3</v>
      </c>
      <c r="B497" s="138">
        <f t="shared" si="42"/>
        <v>30958.5</v>
      </c>
      <c r="C497" s="138">
        <f t="shared" si="43"/>
        <v>11497.519999999999</v>
      </c>
      <c r="D497" s="138">
        <f t="shared" si="44"/>
        <v>0</v>
      </c>
      <c r="E497" s="138">
        <f t="shared" si="45"/>
        <v>927</v>
      </c>
      <c r="F497" s="127" t="s">
        <v>116</v>
      </c>
      <c r="G497" s="128" t="s">
        <v>117</v>
      </c>
      <c r="H497" s="129">
        <v>42852</v>
      </c>
      <c r="I497" s="130">
        <v>121261.28</v>
      </c>
      <c r="J497" s="131">
        <v>103195</v>
      </c>
      <c r="K497" s="131">
        <v>17246.28</v>
      </c>
      <c r="L497" s="131">
        <v>0</v>
      </c>
      <c r="M497" s="131">
        <v>1000</v>
      </c>
      <c r="N497" s="131">
        <v>17271.439999999999</v>
      </c>
      <c r="O497" s="132">
        <v>270</v>
      </c>
      <c r="P497" s="132">
        <v>2820</v>
      </c>
      <c r="Q497" s="132">
        <v>0</v>
      </c>
      <c r="R497" s="132">
        <v>0</v>
      </c>
      <c r="S497" s="132">
        <v>0</v>
      </c>
      <c r="T497" s="133">
        <v>0</v>
      </c>
      <c r="U497" s="121">
        <f t="shared" si="46"/>
        <v>1000</v>
      </c>
      <c r="V497" s="121">
        <f t="shared" si="47"/>
        <v>17271.439999999999</v>
      </c>
      <c r="W497" s="134">
        <v>1297</v>
      </c>
      <c r="X497" s="135">
        <v>42853</v>
      </c>
    </row>
    <row r="498" spans="1:24" x14ac:dyDescent="0.2">
      <c r="A498" s="117">
        <f>VLOOKUP(G498,'% การหักค่าขนส่ง'!A:I,9,0)</f>
        <v>0.3</v>
      </c>
      <c r="B498" s="138">
        <f t="shared" si="42"/>
        <v>31426.5</v>
      </c>
      <c r="C498" s="138">
        <f t="shared" si="43"/>
        <v>11370.58</v>
      </c>
      <c r="D498" s="138">
        <f t="shared" si="44"/>
        <v>0</v>
      </c>
      <c r="E498" s="138">
        <f t="shared" si="45"/>
        <v>889.5</v>
      </c>
      <c r="F498" s="127" t="s">
        <v>116</v>
      </c>
      <c r="G498" s="128" t="s">
        <v>117</v>
      </c>
      <c r="H498" s="129">
        <v>42853</v>
      </c>
      <c r="I498" s="130">
        <v>122385.87</v>
      </c>
      <c r="J498" s="131">
        <v>104755</v>
      </c>
      <c r="K498" s="131">
        <v>17055.87</v>
      </c>
      <c r="L498" s="131">
        <v>0</v>
      </c>
      <c r="M498" s="131">
        <v>3400</v>
      </c>
      <c r="N498" s="131">
        <v>13538.87</v>
      </c>
      <c r="O498" s="132">
        <v>380</v>
      </c>
      <c r="P498" s="132">
        <v>2585</v>
      </c>
      <c r="Q498" s="132">
        <v>0</v>
      </c>
      <c r="R498" s="132">
        <v>250</v>
      </c>
      <c r="S498" s="132">
        <v>0</v>
      </c>
      <c r="T498" s="133">
        <v>0</v>
      </c>
      <c r="U498" s="121">
        <f t="shared" si="46"/>
        <v>3400</v>
      </c>
      <c r="V498" s="121">
        <f t="shared" si="47"/>
        <v>13788.87</v>
      </c>
      <c r="W498" s="134">
        <v>1267</v>
      </c>
      <c r="X498" s="135">
        <v>42854</v>
      </c>
    </row>
    <row r="499" spans="1:24" x14ac:dyDescent="0.2">
      <c r="A499" s="117">
        <f>VLOOKUP(G499,'% การหักค่าขนส่ง'!A:I,9,0)</f>
        <v>0.3</v>
      </c>
      <c r="B499" s="138">
        <f t="shared" si="42"/>
        <v>29469</v>
      </c>
      <c r="C499" s="138">
        <f t="shared" si="43"/>
        <v>11344.220000000001</v>
      </c>
      <c r="D499" s="138">
        <f t="shared" si="44"/>
        <v>0</v>
      </c>
      <c r="E499" s="138">
        <f t="shared" si="45"/>
        <v>1005</v>
      </c>
      <c r="F499" s="127" t="s">
        <v>116</v>
      </c>
      <c r="G499" s="128" t="s">
        <v>117</v>
      </c>
      <c r="H499" s="129">
        <v>42854</v>
      </c>
      <c r="I499" s="130">
        <v>117891.33</v>
      </c>
      <c r="J499" s="131">
        <v>98230</v>
      </c>
      <c r="K499" s="131">
        <v>17016.330000000002</v>
      </c>
      <c r="L499" s="131">
        <v>0</v>
      </c>
      <c r="M499" s="131">
        <v>0</v>
      </c>
      <c r="N499" s="131">
        <v>11469.02</v>
      </c>
      <c r="O499" s="132">
        <v>700</v>
      </c>
      <c r="P499" s="132">
        <v>2650</v>
      </c>
      <c r="Q499" s="132">
        <v>0</v>
      </c>
      <c r="R499" s="132">
        <v>0</v>
      </c>
      <c r="S499" s="132">
        <v>0</v>
      </c>
      <c r="T499" s="133">
        <v>0</v>
      </c>
      <c r="U499" s="121">
        <f t="shared" si="46"/>
        <v>0</v>
      </c>
      <c r="V499" s="121">
        <f t="shared" si="47"/>
        <v>11469.02</v>
      </c>
      <c r="W499" s="134">
        <v>1144</v>
      </c>
      <c r="X499" s="135">
        <v>42855</v>
      </c>
    </row>
    <row r="500" spans="1:24" x14ac:dyDescent="0.2">
      <c r="A500" s="117">
        <f>VLOOKUP(G500,'% การหักค่าขนส่ง'!A:I,9,0)</f>
        <v>0.3</v>
      </c>
      <c r="B500" s="138">
        <f t="shared" si="42"/>
        <v>17886</v>
      </c>
      <c r="C500" s="138">
        <f t="shared" si="43"/>
        <v>1428.8999999999999</v>
      </c>
      <c r="D500" s="138">
        <f t="shared" si="44"/>
        <v>0</v>
      </c>
      <c r="E500" s="138">
        <f t="shared" si="45"/>
        <v>241.5</v>
      </c>
      <c r="F500" s="127" t="s">
        <v>122</v>
      </c>
      <c r="G500" s="128" t="s">
        <v>123</v>
      </c>
      <c r="H500" s="129">
        <v>42826</v>
      </c>
      <c r="I500" s="130">
        <v>62468.35</v>
      </c>
      <c r="J500" s="131">
        <v>59620</v>
      </c>
      <c r="K500" s="131">
        <v>2143.35</v>
      </c>
      <c r="L500" s="131">
        <v>0</v>
      </c>
      <c r="M500" s="131">
        <v>500</v>
      </c>
      <c r="N500" s="131">
        <v>2595.1</v>
      </c>
      <c r="O500" s="132">
        <v>240</v>
      </c>
      <c r="P500" s="132">
        <v>565</v>
      </c>
      <c r="Q500" s="132">
        <v>0</v>
      </c>
      <c r="R500" s="132">
        <v>0</v>
      </c>
      <c r="S500" s="132">
        <v>0</v>
      </c>
      <c r="T500" s="133">
        <v>0</v>
      </c>
      <c r="U500" s="121">
        <f t="shared" si="46"/>
        <v>500</v>
      </c>
      <c r="V500" s="121">
        <f t="shared" si="47"/>
        <v>2595.1</v>
      </c>
      <c r="W500" s="134">
        <v>783</v>
      </c>
      <c r="X500" s="135">
        <v>42828</v>
      </c>
    </row>
    <row r="501" spans="1:24" x14ac:dyDescent="0.2">
      <c r="A501" s="117">
        <f>VLOOKUP(G501,'% การหักค่าขนส่ง'!A:I,9,0)</f>
        <v>0.3</v>
      </c>
      <c r="B501" s="138">
        <f t="shared" si="42"/>
        <v>30052.5</v>
      </c>
      <c r="C501" s="138">
        <f t="shared" si="43"/>
        <v>3049.94</v>
      </c>
      <c r="D501" s="138">
        <f t="shared" si="44"/>
        <v>0</v>
      </c>
      <c r="E501" s="138">
        <f t="shared" si="45"/>
        <v>1360.5</v>
      </c>
      <c r="F501" s="127" t="s">
        <v>122</v>
      </c>
      <c r="G501" s="128" t="s">
        <v>123</v>
      </c>
      <c r="H501" s="129">
        <v>42828</v>
      </c>
      <c r="I501" s="130">
        <v>105954.91</v>
      </c>
      <c r="J501" s="131">
        <v>100175</v>
      </c>
      <c r="K501" s="131">
        <v>4574.91</v>
      </c>
      <c r="L501" s="131">
        <v>0</v>
      </c>
      <c r="M501" s="131">
        <v>1000</v>
      </c>
      <c r="N501" s="131">
        <v>5612.16</v>
      </c>
      <c r="O501" s="132">
        <v>500</v>
      </c>
      <c r="P501" s="132">
        <v>3795</v>
      </c>
      <c r="Q501" s="132">
        <v>240</v>
      </c>
      <c r="R501" s="132">
        <v>150</v>
      </c>
      <c r="S501" s="132">
        <v>0</v>
      </c>
      <c r="T501" s="133">
        <v>0</v>
      </c>
      <c r="U501" s="121">
        <f t="shared" si="46"/>
        <v>1000</v>
      </c>
      <c r="V501" s="121">
        <f t="shared" si="47"/>
        <v>5762.16</v>
      </c>
      <c r="W501" s="134">
        <v>1262</v>
      </c>
      <c r="X501" s="135">
        <v>42829</v>
      </c>
    </row>
    <row r="502" spans="1:24" x14ac:dyDescent="0.2">
      <c r="A502" s="117">
        <f>VLOOKUP(G502,'% การหักค่าขนส่ง'!A:I,9,0)</f>
        <v>0.3</v>
      </c>
      <c r="B502" s="138">
        <f t="shared" si="42"/>
        <v>28777.5</v>
      </c>
      <c r="C502" s="138">
        <f t="shared" si="43"/>
        <v>781.12</v>
      </c>
      <c r="D502" s="138">
        <f t="shared" si="44"/>
        <v>0</v>
      </c>
      <c r="E502" s="138">
        <f t="shared" si="45"/>
        <v>939</v>
      </c>
      <c r="F502" s="127" t="s">
        <v>122</v>
      </c>
      <c r="G502" s="128" t="s">
        <v>123</v>
      </c>
      <c r="H502" s="129">
        <v>42829</v>
      </c>
      <c r="I502" s="130">
        <v>97896.68</v>
      </c>
      <c r="J502" s="131">
        <v>95925</v>
      </c>
      <c r="K502" s="131">
        <v>1171.68</v>
      </c>
      <c r="L502" s="131">
        <v>0</v>
      </c>
      <c r="M502" s="131">
        <v>0</v>
      </c>
      <c r="N502" s="131">
        <v>3254.46</v>
      </c>
      <c r="O502" s="132">
        <v>480</v>
      </c>
      <c r="P502" s="132">
        <v>2410</v>
      </c>
      <c r="Q502" s="132">
        <v>240</v>
      </c>
      <c r="R502" s="132">
        <v>0</v>
      </c>
      <c r="S502" s="132">
        <v>0</v>
      </c>
      <c r="T502" s="133">
        <v>0</v>
      </c>
      <c r="U502" s="121">
        <f t="shared" si="46"/>
        <v>0</v>
      </c>
      <c r="V502" s="121">
        <f t="shared" si="47"/>
        <v>3254.46</v>
      </c>
      <c r="W502" s="134">
        <v>1102</v>
      </c>
      <c r="X502" s="135">
        <v>42830</v>
      </c>
    </row>
    <row r="503" spans="1:24" x14ac:dyDescent="0.2">
      <c r="A503" s="117">
        <f>VLOOKUP(G503,'% การหักค่าขนส่ง'!A:I,9,0)</f>
        <v>0.3</v>
      </c>
      <c r="B503" s="138">
        <f t="shared" si="42"/>
        <v>24343.5</v>
      </c>
      <c r="C503" s="138">
        <f t="shared" si="43"/>
        <v>1411.78</v>
      </c>
      <c r="D503" s="138">
        <f t="shared" si="44"/>
        <v>0</v>
      </c>
      <c r="E503" s="138">
        <f t="shared" si="45"/>
        <v>790.5</v>
      </c>
      <c r="F503" s="127" t="s">
        <v>122</v>
      </c>
      <c r="G503" s="128" t="s">
        <v>123</v>
      </c>
      <c r="H503" s="129">
        <v>42830</v>
      </c>
      <c r="I503" s="130">
        <v>84467.67</v>
      </c>
      <c r="J503" s="131">
        <v>81145</v>
      </c>
      <c r="K503" s="131">
        <v>2117.67</v>
      </c>
      <c r="L503" s="131">
        <v>0</v>
      </c>
      <c r="M503" s="131">
        <v>0</v>
      </c>
      <c r="N503" s="131">
        <v>1255.45</v>
      </c>
      <c r="O503" s="132">
        <v>300</v>
      </c>
      <c r="P503" s="132">
        <v>2305</v>
      </c>
      <c r="Q503" s="132">
        <v>30</v>
      </c>
      <c r="R503" s="132">
        <v>0</v>
      </c>
      <c r="S503" s="132">
        <v>0</v>
      </c>
      <c r="T503" s="133">
        <v>0</v>
      </c>
      <c r="U503" s="121">
        <f t="shared" si="46"/>
        <v>0</v>
      </c>
      <c r="V503" s="121">
        <f t="shared" si="47"/>
        <v>1255.45</v>
      </c>
      <c r="W503" s="134">
        <v>965</v>
      </c>
      <c r="X503" s="135">
        <v>42832</v>
      </c>
    </row>
    <row r="504" spans="1:24" x14ac:dyDescent="0.2">
      <c r="A504" s="117">
        <f>VLOOKUP(G504,'% การหักค่าขนส่ง'!A:I,9,0)</f>
        <v>0.3</v>
      </c>
      <c r="B504" s="138">
        <f t="shared" si="42"/>
        <v>38526</v>
      </c>
      <c r="C504" s="138">
        <f t="shared" si="43"/>
        <v>2902.2000000000003</v>
      </c>
      <c r="D504" s="138">
        <f t="shared" si="44"/>
        <v>0</v>
      </c>
      <c r="E504" s="138">
        <f t="shared" si="45"/>
        <v>1053</v>
      </c>
      <c r="F504" s="127" t="s">
        <v>122</v>
      </c>
      <c r="G504" s="128" t="s">
        <v>123</v>
      </c>
      <c r="H504" s="129">
        <v>42832</v>
      </c>
      <c r="I504" s="130">
        <v>134343.29999999999</v>
      </c>
      <c r="J504" s="131">
        <v>128420</v>
      </c>
      <c r="K504" s="131">
        <v>4353.3</v>
      </c>
      <c r="L504" s="131">
        <v>0</v>
      </c>
      <c r="M504" s="131">
        <v>400</v>
      </c>
      <c r="N504" s="131">
        <v>5927.9</v>
      </c>
      <c r="O504" s="132">
        <v>1230</v>
      </c>
      <c r="P504" s="132">
        <v>2280</v>
      </c>
      <c r="Q504" s="132">
        <v>0</v>
      </c>
      <c r="R504" s="132">
        <v>0</v>
      </c>
      <c r="S504" s="132">
        <v>0</v>
      </c>
      <c r="T504" s="133">
        <v>0</v>
      </c>
      <c r="U504" s="121">
        <f t="shared" si="46"/>
        <v>400</v>
      </c>
      <c r="V504" s="121">
        <f t="shared" si="47"/>
        <v>5927.9</v>
      </c>
      <c r="W504" s="134">
        <v>1623</v>
      </c>
      <c r="X504" s="135">
        <v>42835</v>
      </c>
    </row>
    <row r="505" spans="1:24" x14ac:dyDescent="0.2">
      <c r="A505" s="117">
        <f>VLOOKUP(G505,'% การหักค่าขนส่ง'!A:I,9,0)</f>
        <v>0.3</v>
      </c>
      <c r="B505" s="138">
        <f t="shared" si="42"/>
        <v>14893.5</v>
      </c>
      <c r="C505" s="138">
        <f t="shared" si="43"/>
        <v>1271.22</v>
      </c>
      <c r="D505" s="138">
        <f t="shared" si="44"/>
        <v>0</v>
      </c>
      <c r="E505" s="138">
        <f t="shared" si="45"/>
        <v>406.5</v>
      </c>
      <c r="F505" s="127" t="s">
        <v>122</v>
      </c>
      <c r="G505" s="128" t="s">
        <v>123</v>
      </c>
      <c r="H505" s="129">
        <v>42833</v>
      </c>
      <c r="I505" s="130">
        <v>52346.83</v>
      </c>
      <c r="J505" s="131">
        <v>49645</v>
      </c>
      <c r="K505" s="131">
        <v>1906.83</v>
      </c>
      <c r="L505" s="131">
        <v>0</v>
      </c>
      <c r="M505" s="131">
        <v>0</v>
      </c>
      <c r="N505" s="131">
        <v>1645</v>
      </c>
      <c r="O505" s="132">
        <v>870</v>
      </c>
      <c r="P505" s="132">
        <v>485</v>
      </c>
      <c r="Q505" s="132">
        <v>0</v>
      </c>
      <c r="R505" s="132">
        <v>0</v>
      </c>
      <c r="S505" s="132">
        <v>0</v>
      </c>
      <c r="T505" s="133">
        <v>0</v>
      </c>
      <c r="U505" s="121">
        <f t="shared" si="46"/>
        <v>0</v>
      </c>
      <c r="V505" s="121">
        <f t="shared" si="47"/>
        <v>1645</v>
      </c>
      <c r="W505" s="134">
        <v>557</v>
      </c>
      <c r="X505" s="135">
        <v>42835</v>
      </c>
    </row>
    <row r="506" spans="1:24" x14ac:dyDescent="0.2">
      <c r="A506" s="117">
        <f>VLOOKUP(G506,'% การหักค่าขนส่ง'!A:I,9,0)</f>
        <v>0.3</v>
      </c>
      <c r="B506" s="138">
        <f t="shared" si="42"/>
        <v>18270</v>
      </c>
      <c r="C506" s="138">
        <f t="shared" si="43"/>
        <v>1981.8999999999999</v>
      </c>
      <c r="D506" s="138">
        <f t="shared" si="44"/>
        <v>0</v>
      </c>
      <c r="E506" s="138">
        <f t="shared" si="45"/>
        <v>1050</v>
      </c>
      <c r="F506" s="127" t="s">
        <v>122</v>
      </c>
      <c r="G506" s="128" t="s">
        <v>123</v>
      </c>
      <c r="H506" s="129">
        <v>42835</v>
      </c>
      <c r="I506" s="130">
        <v>64437.85</v>
      </c>
      <c r="J506" s="131">
        <v>60900</v>
      </c>
      <c r="K506" s="131">
        <v>2972.85</v>
      </c>
      <c r="L506" s="131">
        <v>0</v>
      </c>
      <c r="M506" s="131">
        <v>0</v>
      </c>
      <c r="N506" s="131">
        <v>1676.77</v>
      </c>
      <c r="O506" s="132">
        <v>1720</v>
      </c>
      <c r="P506" s="132">
        <v>1780</v>
      </c>
      <c r="Q506" s="132">
        <v>0</v>
      </c>
      <c r="R506" s="132">
        <v>0</v>
      </c>
      <c r="S506" s="132">
        <v>0</v>
      </c>
      <c r="T506" s="133">
        <v>0</v>
      </c>
      <c r="U506" s="121">
        <f t="shared" si="46"/>
        <v>0</v>
      </c>
      <c r="V506" s="121">
        <f t="shared" si="47"/>
        <v>1676.77</v>
      </c>
      <c r="W506" s="134">
        <v>771</v>
      </c>
      <c r="X506" s="135">
        <v>42836</v>
      </c>
    </row>
    <row r="507" spans="1:24" x14ac:dyDescent="0.2">
      <c r="A507" s="117">
        <f>VLOOKUP(G507,'% การหักค่าขนส่ง'!A:I,9,0)</f>
        <v>0.3</v>
      </c>
      <c r="B507" s="138">
        <f t="shared" si="42"/>
        <v>6202.5</v>
      </c>
      <c r="C507" s="138">
        <f t="shared" si="43"/>
        <v>164.79999999999998</v>
      </c>
      <c r="D507" s="138">
        <f t="shared" si="44"/>
        <v>12</v>
      </c>
      <c r="E507" s="138">
        <f t="shared" si="45"/>
        <v>69</v>
      </c>
      <c r="F507" s="127" t="s">
        <v>122</v>
      </c>
      <c r="G507" s="128" t="s">
        <v>123</v>
      </c>
      <c r="H507" s="129">
        <v>42836</v>
      </c>
      <c r="I507" s="130">
        <v>21407.200000000001</v>
      </c>
      <c r="J507" s="131">
        <v>20675</v>
      </c>
      <c r="K507" s="131">
        <v>247.2</v>
      </c>
      <c r="L507" s="131">
        <v>40</v>
      </c>
      <c r="M507" s="131">
        <v>0</v>
      </c>
      <c r="N507" s="131">
        <v>450</v>
      </c>
      <c r="O507" s="132">
        <v>0</v>
      </c>
      <c r="P507" s="132">
        <v>230</v>
      </c>
      <c r="Q507" s="132">
        <v>0</v>
      </c>
      <c r="R507" s="132">
        <v>0</v>
      </c>
      <c r="S507" s="132">
        <v>0</v>
      </c>
      <c r="T507" s="133">
        <v>0</v>
      </c>
      <c r="U507" s="121">
        <f t="shared" si="46"/>
        <v>0</v>
      </c>
      <c r="V507" s="121">
        <f t="shared" si="47"/>
        <v>450</v>
      </c>
      <c r="W507" s="134">
        <v>233</v>
      </c>
      <c r="X507" s="135">
        <v>42837</v>
      </c>
    </row>
    <row r="508" spans="1:24" x14ac:dyDescent="0.2">
      <c r="A508" s="117">
        <f>VLOOKUP(G508,'% การหักค่าขนส่ง'!A:I,9,0)</f>
        <v>0.3</v>
      </c>
      <c r="B508" s="138">
        <f t="shared" si="42"/>
        <v>1320</v>
      </c>
      <c r="C508" s="138">
        <f t="shared" si="43"/>
        <v>602.48</v>
      </c>
      <c r="D508" s="138">
        <f t="shared" si="44"/>
        <v>0</v>
      </c>
      <c r="E508" s="138">
        <f t="shared" si="45"/>
        <v>163.5</v>
      </c>
      <c r="F508" s="127" t="s">
        <v>122</v>
      </c>
      <c r="G508" s="128" t="s">
        <v>123</v>
      </c>
      <c r="H508" s="129">
        <v>42837</v>
      </c>
      <c r="I508" s="130">
        <v>5478.72</v>
      </c>
      <c r="J508" s="131">
        <v>4400</v>
      </c>
      <c r="K508" s="131">
        <v>903.72</v>
      </c>
      <c r="L508" s="131">
        <v>0</v>
      </c>
      <c r="M508" s="131">
        <v>0</v>
      </c>
      <c r="N508" s="131">
        <v>0</v>
      </c>
      <c r="O508" s="132">
        <v>70</v>
      </c>
      <c r="P508" s="132">
        <v>475</v>
      </c>
      <c r="Q508" s="132">
        <v>0</v>
      </c>
      <c r="R508" s="132">
        <v>0</v>
      </c>
      <c r="S508" s="132">
        <v>0</v>
      </c>
      <c r="T508" s="133">
        <v>0</v>
      </c>
      <c r="U508" s="121">
        <f t="shared" si="46"/>
        <v>0</v>
      </c>
      <c r="V508" s="121">
        <f t="shared" si="47"/>
        <v>0</v>
      </c>
      <c r="W508" s="134">
        <v>43</v>
      </c>
      <c r="X508" s="135">
        <v>42838</v>
      </c>
    </row>
    <row r="509" spans="1:24" x14ac:dyDescent="0.2">
      <c r="A509" s="117">
        <f>VLOOKUP(G509,'% การหักค่าขนส่ง'!A:I,9,0)</f>
        <v>0.3</v>
      </c>
      <c r="B509" s="138">
        <f t="shared" si="42"/>
        <v>15478.5</v>
      </c>
      <c r="C509" s="138">
        <f t="shared" si="43"/>
        <v>1054.8999999999999</v>
      </c>
      <c r="D509" s="138">
        <f t="shared" si="44"/>
        <v>0</v>
      </c>
      <c r="E509" s="138">
        <f t="shared" si="45"/>
        <v>463.5</v>
      </c>
      <c r="F509" s="127" t="s">
        <v>122</v>
      </c>
      <c r="G509" s="128" t="s">
        <v>123</v>
      </c>
      <c r="H509" s="129">
        <v>42842</v>
      </c>
      <c r="I509" s="130">
        <v>54337.35</v>
      </c>
      <c r="J509" s="131">
        <v>51595</v>
      </c>
      <c r="K509" s="131">
        <v>1582.35</v>
      </c>
      <c r="L509" s="131">
        <v>0</v>
      </c>
      <c r="M509" s="131">
        <v>0</v>
      </c>
      <c r="N509" s="131">
        <v>5622.14</v>
      </c>
      <c r="O509" s="132">
        <v>770</v>
      </c>
      <c r="P509" s="132">
        <v>775</v>
      </c>
      <c r="Q509" s="132">
        <v>0</v>
      </c>
      <c r="R509" s="132">
        <v>0</v>
      </c>
      <c r="S509" s="132">
        <v>0</v>
      </c>
      <c r="T509" s="133">
        <v>0</v>
      </c>
      <c r="U509" s="121">
        <f t="shared" si="46"/>
        <v>0</v>
      </c>
      <c r="V509" s="121">
        <f t="shared" si="47"/>
        <v>5622.14</v>
      </c>
      <c r="W509" s="134">
        <v>650</v>
      </c>
      <c r="X509" s="135">
        <v>42843</v>
      </c>
    </row>
    <row r="510" spans="1:24" x14ac:dyDescent="0.2">
      <c r="A510" s="117">
        <f>VLOOKUP(G510,'% การหักค่าขนส่ง'!A:I,9,0)</f>
        <v>0.3</v>
      </c>
      <c r="B510" s="138">
        <f t="shared" si="42"/>
        <v>25858.5</v>
      </c>
      <c r="C510" s="138">
        <f t="shared" si="43"/>
        <v>2110.2999999999997</v>
      </c>
      <c r="D510" s="138">
        <f t="shared" si="44"/>
        <v>0</v>
      </c>
      <c r="E510" s="138">
        <f t="shared" si="45"/>
        <v>682.5</v>
      </c>
      <c r="F510" s="127" t="s">
        <v>122</v>
      </c>
      <c r="G510" s="128" t="s">
        <v>123</v>
      </c>
      <c r="H510" s="129">
        <v>42843</v>
      </c>
      <c r="I510" s="130">
        <v>90080.45</v>
      </c>
      <c r="J510" s="131">
        <v>86195</v>
      </c>
      <c r="K510" s="131">
        <v>3165.45</v>
      </c>
      <c r="L510" s="131">
        <v>0</v>
      </c>
      <c r="M510" s="131">
        <v>0</v>
      </c>
      <c r="N510" s="131">
        <v>2532.1</v>
      </c>
      <c r="O510" s="132">
        <v>370</v>
      </c>
      <c r="P510" s="132">
        <v>1905</v>
      </c>
      <c r="Q510" s="132">
        <v>0</v>
      </c>
      <c r="R510" s="132">
        <v>0</v>
      </c>
      <c r="S510" s="132">
        <v>0</v>
      </c>
      <c r="T510" s="133">
        <v>0</v>
      </c>
      <c r="U510" s="121">
        <f t="shared" si="46"/>
        <v>0</v>
      </c>
      <c r="V510" s="121">
        <f t="shared" si="47"/>
        <v>2532.1</v>
      </c>
      <c r="W510" s="134">
        <v>1140</v>
      </c>
      <c r="X510" s="135">
        <v>42844</v>
      </c>
    </row>
    <row r="511" spans="1:24" x14ac:dyDescent="0.2">
      <c r="A511" s="117">
        <f>VLOOKUP(G511,'% การหักค่าขนส่ง'!A:I,9,0)</f>
        <v>0.3</v>
      </c>
      <c r="B511" s="138">
        <f t="shared" si="42"/>
        <v>20847</v>
      </c>
      <c r="C511" s="138">
        <f t="shared" si="43"/>
        <v>302.28000000000003</v>
      </c>
      <c r="D511" s="138">
        <f t="shared" si="44"/>
        <v>0</v>
      </c>
      <c r="E511" s="138">
        <f t="shared" si="45"/>
        <v>621</v>
      </c>
      <c r="F511" s="127" t="s">
        <v>122</v>
      </c>
      <c r="G511" s="128" t="s">
        <v>123</v>
      </c>
      <c r="H511" s="129">
        <v>42844</v>
      </c>
      <c r="I511" s="130">
        <v>70503.42</v>
      </c>
      <c r="J511" s="131">
        <v>69490</v>
      </c>
      <c r="K511" s="131">
        <v>453.42</v>
      </c>
      <c r="L511" s="131">
        <v>0</v>
      </c>
      <c r="M511" s="131">
        <v>0</v>
      </c>
      <c r="N511" s="131">
        <v>1529.46</v>
      </c>
      <c r="O511" s="132">
        <v>930</v>
      </c>
      <c r="P511" s="132">
        <v>1140</v>
      </c>
      <c r="Q511" s="132">
        <v>0</v>
      </c>
      <c r="R511" s="132">
        <v>165</v>
      </c>
      <c r="S511" s="132">
        <v>0</v>
      </c>
      <c r="T511" s="133">
        <v>0</v>
      </c>
      <c r="U511" s="121">
        <f t="shared" si="46"/>
        <v>0</v>
      </c>
      <c r="V511" s="121">
        <f t="shared" si="47"/>
        <v>1694.46</v>
      </c>
      <c r="W511" s="134">
        <v>807</v>
      </c>
      <c r="X511" s="135">
        <v>42845</v>
      </c>
    </row>
    <row r="512" spans="1:24" x14ac:dyDescent="0.2">
      <c r="A512" s="117">
        <f>VLOOKUP(G512,'% การหักค่าขนส่ง'!A:I,9,0)</f>
        <v>0.3</v>
      </c>
      <c r="B512" s="138">
        <f t="shared" si="42"/>
        <v>22444.5</v>
      </c>
      <c r="C512" s="138">
        <f t="shared" si="43"/>
        <v>417</v>
      </c>
      <c r="D512" s="138">
        <f t="shared" si="44"/>
        <v>0</v>
      </c>
      <c r="E512" s="138">
        <f t="shared" si="45"/>
        <v>388.5</v>
      </c>
      <c r="F512" s="127" t="s">
        <v>122</v>
      </c>
      <c r="G512" s="128" t="s">
        <v>123</v>
      </c>
      <c r="H512" s="129">
        <v>42845</v>
      </c>
      <c r="I512" s="130">
        <v>76425.5</v>
      </c>
      <c r="J512" s="131">
        <v>74815</v>
      </c>
      <c r="K512" s="131">
        <v>625.5</v>
      </c>
      <c r="L512" s="131">
        <v>0</v>
      </c>
      <c r="M512" s="131">
        <v>0</v>
      </c>
      <c r="N512" s="131">
        <v>935</v>
      </c>
      <c r="O512" s="132">
        <v>370</v>
      </c>
      <c r="P512" s="132">
        <v>925</v>
      </c>
      <c r="Q512" s="132">
        <v>0</v>
      </c>
      <c r="R512" s="132">
        <v>0</v>
      </c>
      <c r="S512" s="132">
        <v>0</v>
      </c>
      <c r="T512" s="133">
        <v>0</v>
      </c>
      <c r="U512" s="121">
        <f t="shared" si="46"/>
        <v>0</v>
      </c>
      <c r="V512" s="121">
        <f t="shared" si="47"/>
        <v>935</v>
      </c>
      <c r="W512" s="134">
        <v>765</v>
      </c>
      <c r="X512" s="135">
        <v>42846</v>
      </c>
    </row>
    <row r="513" spans="1:24" x14ac:dyDescent="0.2">
      <c r="A513" s="117">
        <f>VLOOKUP(G513,'% การหักค่าขนส่ง'!A:I,9,0)</f>
        <v>0.3</v>
      </c>
      <c r="B513" s="138">
        <f t="shared" si="42"/>
        <v>21708</v>
      </c>
      <c r="C513" s="138">
        <f t="shared" si="43"/>
        <v>590.43999999999994</v>
      </c>
      <c r="D513" s="138">
        <f t="shared" si="44"/>
        <v>0</v>
      </c>
      <c r="E513" s="138">
        <f t="shared" si="45"/>
        <v>616.5</v>
      </c>
      <c r="F513" s="127" t="s">
        <v>122</v>
      </c>
      <c r="G513" s="128" t="s">
        <v>123</v>
      </c>
      <c r="H513" s="129">
        <v>42846</v>
      </c>
      <c r="I513" s="130">
        <v>74120.66</v>
      </c>
      <c r="J513" s="131">
        <v>72360</v>
      </c>
      <c r="K513" s="131">
        <v>885.66</v>
      </c>
      <c r="L513" s="131">
        <v>0</v>
      </c>
      <c r="M513" s="131">
        <v>0</v>
      </c>
      <c r="N513" s="131">
        <v>3427.4</v>
      </c>
      <c r="O513" s="132">
        <v>380</v>
      </c>
      <c r="P513" s="132">
        <v>1675</v>
      </c>
      <c r="Q513" s="132">
        <v>0</v>
      </c>
      <c r="R513" s="132">
        <v>50</v>
      </c>
      <c r="S513" s="132">
        <v>1000</v>
      </c>
      <c r="T513" s="133">
        <v>0</v>
      </c>
      <c r="U513" s="121">
        <f t="shared" si="46"/>
        <v>1000</v>
      </c>
      <c r="V513" s="121">
        <f t="shared" si="47"/>
        <v>3477.4</v>
      </c>
      <c r="W513" s="134">
        <v>829</v>
      </c>
      <c r="X513" s="135">
        <v>42849</v>
      </c>
    </row>
    <row r="514" spans="1:24" x14ac:dyDescent="0.2">
      <c r="A514" s="117">
        <f>VLOOKUP(G514,'% การหักค่าขนส่ง'!A:I,9,0)</f>
        <v>0.3</v>
      </c>
      <c r="B514" s="138">
        <f t="shared" si="42"/>
        <v>14343</v>
      </c>
      <c r="C514" s="138">
        <f t="shared" si="43"/>
        <v>1700</v>
      </c>
      <c r="D514" s="138">
        <f t="shared" si="44"/>
        <v>0</v>
      </c>
      <c r="E514" s="138">
        <f t="shared" si="45"/>
        <v>379.5</v>
      </c>
      <c r="F514" s="127" t="s">
        <v>122</v>
      </c>
      <c r="G514" s="128" t="s">
        <v>123</v>
      </c>
      <c r="H514" s="129">
        <v>42847</v>
      </c>
      <c r="I514" s="130">
        <v>51365</v>
      </c>
      <c r="J514" s="131">
        <v>47810</v>
      </c>
      <c r="K514" s="131">
        <v>2550</v>
      </c>
      <c r="L514" s="131">
        <v>0</v>
      </c>
      <c r="M514" s="131">
        <v>200</v>
      </c>
      <c r="N514" s="131">
        <v>685</v>
      </c>
      <c r="O514" s="132">
        <v>410</v>
      </c>
      <c r="P514" s="132">
        <v>855</v>
      </c>
      <c r="Q514" s="132">
        <v>0</v>
      </c>
      <c r="R514" s="132">
        <v>0</v>
      </c>
      <c r="S514" s="132">
        <v>0</v>
      </c>
      <c r="T514" s="133">
        <v>0</v>
      </c>
      <c r="U514" s="121">
        <f t="shared" si="46"/>
        <v>200</v>
      </c>
      <c r="V514" s="121">
        <f t="shared" si="47"/>
        <v>685</v>
      </c>
      <c r="W514" s="134">
        <v>550</v>
      </c>
      <c r="X514" s="135">
        <v>42849</v>
      </c>
    </row>
    <row r="515" spans="1:24" x14ac:dyDescent="0.2">
      <c r="A515" s="117">
        <f>VLOOKUP(G515,'% การหักค่าขนส่ง'!A:I,9,0)</f>
        <v>0.3</v>
      </c>
      <c r="B515" s="138">
        <f t="shared" ref="B515:B578" si="48">J515*A515</f>
        <v>27943.5</v>
      </c>
      <c r="C515" s="138">
        <f t="shared" ref="C515:C578" si="49">K515*2/3</f>
        <v>1591.46</v>
      </c>
      <c r="D515" s="138">
        <f t="shared" ref="D515:D578" si="50">L515*3/10</f>
        <v>0</v>
      </c>
      <c r="E515" s="138">
        <f t="shared" ref="E515:E578" si="51">SUM(O515:Q515)*0.3</f>
        <v>892.5</v>
      </c>
      <c r="F515" s="127" t="s">
        <v>122</v>
      </c>
      <c r="G515" s="128" t="s">
        <v>123</v>
      </c>
      <c r="H515" s="129">
        <v>42849</v>
      </c>
      <c r="I515" s="130">
        <v>96567.19</v>
      </c>
      <c r="J515" s="131">
        <v>93145</v>
      </c>
      <c r="K515" s="131">
        <v>2387.19</v>
      </c>
      <c r="L515" s="131">
        <v>0</v>
      </c>
      <c r="M515" s="131">
        <v>0</v>
      </c>
      <c r="N515" s="131">
        <v>3847.25</v>
      </c>
      <c r="O515" s="132">
        <v>440</v>
      </c>
      <c r="P515" s="132">
        <v>2535</v>
      </c>
      <c r="Q515" s="132">
        <v>0</v>
      </c>
      <c r="R515" s="132">
        <v>120</v>
      </c>
      <c r="S515" s="132">
        <v>0</v>
      </c>
      <c r="T515" s="133">
        <v>0</v>
      </c>
      <c r="U515" s="121">
        <f t="shared" ref="U515:U578" si="52">M515+S515+T515</f>
        <v>0</v>
      </c>
      <c r="V515" s="121">
        <f t="shared" ref="V515:V578" si="53">N515+R515</f>
        <v>3967.25</v>
      </c>
      <c r="W515" s="134">
        <v>1118</v>
      </c>
      <c r="X515" s="135">
        <v>42850</v>
      </c>
    </row>
    <row r="516" spans="1:24" x14ac:dyDescent="0.2">
      <c r="A516" s="117">
        <f>VLOOKUP(G516,'% การหักค่าขนส่ง'!A:I,9,0)</f>
        <v>0.3</v>
      </c>
      <c r="B516" s="138">
        <f t="shared" si="48"/>
        <v>23820</v>
      </c>
      <c r="C516" s="138">
        <f t="shared" si="49"/>
        <v>1152.74</v>
      </c>
      <c r="D516" s="138">
        <f t="shared" si="50"/>
        <v>0</v>
      </c>
      <c r="E516" s="138">
        <f t="shared" si="51"/>
        <v>880.5</v>
      </c>
      <c r="F516" s="127" t="s">
        <v>122</v>
      </c>
      <c r="G516" s="128" t="s">
        <v>123</v>
      </c>
      <c r="H516" s="129">
        <v>42850</v>
      </c>
      <c r="I516" s="130">
        <v>82244.11</v>
      </c>
      <c r="J516" s="131">
        <v>79400</v>
      </c>
      <c r="K516" s="131">
        <v>1729.11</v>
      </c>
      <c r="L516" s="131">
        <v>0</v>
      </c>
      <c r="M516" s="131">
        <v>200</v>
      </c>
      <c r="N516" s="131">
        <v>660</v>
      </c>
      <c r="O516" s="132">
        <v>1440</v>
      </c>
      <c r="P516" s="132">
        <v>1495</v>
      </c>
      <c r="Q516" s="132">
        <v>0</v>
      </c>
      <c r="R516" s="132">
        <v>0</v>
      </c>
      <c r="S516" s="132">
        <v>0</v>
      </c>
      <c r="T516" s="133">
        <v>0</v>
      </c>
      <c r="U516" s="121">
        <f t="shared" si="52"/>
        <v>200</v>
      </c>
      <c r="V516" s="121">
        <f t="shared" si="53"/>
        <v>660</v>
      </c>
      <c r="W516" s="134">
        <v>908</v>
      </c>
      <c r="X516" s="135">
        <v>42851</v>
      </c>
    </row>
    <row r="517" spans="1:24" x14ac:dyDescent="0.2">
      <c r="A517" s="117">
        <f>VLOOKUP(G517,'% การหักค่าขนส่ง'!A:I,9,0)</f>
        <v>0.3</v>
      </c>
      <c r="B517" s="138">
        <f t="shared" si="48"/>
        <v>18703.5</v>
      </c>
      <c r="C517" s="138">
        <f t="shared" si="49"/>
        <v>1074.22</v>
      </c>
      <c r="D517" s="138">
        <f t="shared" si="50"/>
        <v>0</v>
      </c>
      <c r="E517" s="138">
        <f t="shared" si="51"/>
        <v>684</v>
      </c>
      <c r="F517" s="127" t="s">
        <v>122</v>
      </c>
      <c r="G517" s="128" t="s">
        <v>123</v>
      </c>
      <c r="H517" s="129">
        <v>42851</v>
      </c>
      <c r="I517" s="130">
        <v>64746.33</v>
      </c>
      <c r="J517" s="131">
        <v>62345</v>
      </c>
      <c r="K517" s="131">
        <v>1611.33</v>
      </c>
      <c r="L517" s="131">
        <v>0</v>
      </c>
      <c r="M517" s="131">
        <v>0</v>
      </c>
      <c r="N517" s="131">
        <v>1930.8</v>
      </c>
      <c r="O517" s="132">
        <v>560</v>
      </c>
      <c r="P517" s="132">
        <v>1720</v>
      </c>
      <c r="Q517" s="132">
        <v>0</v>
      </c>
      <c r="R517" s="132">
        <v>0</v>
      </c>
      <c r="S517" s="132">
        <v>0</v>
      </c>
      <c r="T517" s="133">
        <v>0</v>
      </c>
      <c r="U517" s="121">
        <f t="shared" si="52"/>
        <v>0</v>
      </c>
      <c r="V517" s="121">
        <f t="shared" si="53"/>
        <v>1930.8</v>
      </c>
      <c r="W517" s="134">
        <v>734</v>
      </c>
      <c r="X517" s="135">
        <v>42852</v>
      </c>
    </row>
    <row r="518" spans="1:24" x14ac:dyDescent="0.2">
      <c r="A518" s="117">
        <f>VLOOKUP(G518,'% การหักค่าขนส่ง'!A:I,9,0)</f>
        <v>0.3</v>
      </c>
      <c r="B518" s="138">
        <f t="shared" si="48"/>
        <v>20916</v>
      </c>
      <c r="C518" s="138">
        <f t="shared" si="49"/>
        <v>969.7600000000001</v>
      </c>
      <c r="D518" s="138">
        <f t="shared" si="50"/>
        <v>0</v>
      </c>
      <c r="E518" s="138">
        <f t="shared" si="51"/>
        <v>454.5</v>
      </c>
      <c r="F518" s="127" t="s">
        <v>122</v>
      </c>
      <c r="G518" s="128" t="s">
        <v>123</v>
      </c>
      <c r="H518" s="129">
        <v>42852</v>
      </c>
      <c r="I518" s="130">
        <v>71974.64</v>
      </c>
      <c r="J518" s="131">
        <v>69720</v>
      </c>
      <c r="K518" s="131">
        <v>1454.64</v>
      </c>
      <c r="L518" s="131">
        <v>0</v>
      </c>
      <c r="M518" s="131">
        <v>0</v>
      </c>
      <c r="N518" s="131">
        <v>1390.45</v>
      </c>
      <c r="O518" s="132">
        <v>590</v>
      </c>
      <c r="P518" s="132">
        <v>925</v>
      </c>
      <c r="Q518" s="132">
        <v>0</v>
      </c>
      <c r="R518" s="132">
        <v>0</v>
      </c>
      <c r="S518" s="132">
        <v>0</v>
      </c>
      <c r="T518" s="133">
        <v>0</v>
      </c>
      <c r="U518" s="121">
        <f t="shared" si="52"/>
        <v>0</v>
      </c>
      <c r="V518" s="121">
        <f t="shared" si="53"/>
        <v>1390.45</v>
      </c>
      <c r="W518" s="134">
        <v>862</v>
      </c>
      <c r="X518" s="135">
        <v>42853</v>
      </c>
    </row>
    <row r="519" spans="1:24" x14ac:dyDescent="0.2">
      <c r="A519" s="117">
        <f>VLOOKUP(G519,'% การหักค่าขนส่ง'!A:I,9,0)</f>
        <v>0.3</v>
      </c>
      <c r="B519" s="138">
        <f t="shared" si="48"/>
        <v>20538</v>
      </c>
      <c r="C519" s="138">
        <f t="shared" si="49"/>
        <v>1899.2</v>
      </c>
      <c r="D519" s="138">
        <f t="shared" si="50"/>
        <v>30</v>
      </c>
      <c r="E519" s="138">
        <f t="shared" si="51"/>
        <v>868.5</v>
      </c>
      <c r="F519" s="127" t="s">
        <v>122</v>
      </c>
      <c r="G519" s="128" t="s">
        <v>123</v>
      </c>
      <c r="H519" s="129">
        <v>42853</v>
      </c>
      <c r="I519" s="130">
        <v>72618.8</v>
      </c>
      <c r="J519" s="131">
        <v>68460</v>
      </c>
      <c r="K519" s="131">
        <v>2848.8</v>
      </c>
      <c r="L519" s="131">
        <v>100</v>
      </c>
      <c r="M519" s="131">
        <v>0</v>
      </c>
      <c r="N519" s="131">
        <v>1712.1</v>
      </c>
      <c r="O519" s="132">
        <v>960</v>
      </c>
      <c r="P519" s="132">
        <v>1935</v>
      </c>
      <c r="Q519" s="132">
        <v>0</v>
      </c>
      <c r="R519" s="132">
        <v>0</v>
      </c>
      <c r="S519" s="132">
        <v>0</v>
      </c>
      <c r="T519" s="133">
        <v>0</v>
      </c>
      <c r="U519" s="121">
        <f t="shared" si="52"/>
        <v>0</v>
      </c>
      <c r="V519" s="121">
        <f t="shared" si="53"/>
        <v>1712.1</v>
      </c>
      <c r="W519" s="134">
        <v>851</v>
      </c>
      <c r="X519" s="135">
        <v>42854</v>
      </c>
    </row>
    <row r="520" spans="1:24" x14ac:dyDescent="0.2">
      <c r="A520" s="117">
        <f>VLOOKUP(G520,'% การหักค่าขนส่ง'!A:I,9,0)</f>
        <v>0.3</v>
      </c>
      <c r="B520" s="138">
        <f t="shared" si="48"/>
        <v>19285.5</v>
      </c>
      <c r="C520" s="138">
        <f t="shared" si="49"/>
        <v>1312.08</v>
      </c>
      <c r="D520" s="138">
        <f t="shared" si="50"/>
        <v>30</v>
      </c>
      <c r="E520" s="138">
        <f t="shared" si="51"/>
        <v>511.5</v>
      </c>
      <c r="F520" s="127" t="s">
        <v>122</v>
      </c>
      <c r="G520" s="128" t="s">
        <v>123</v>
      </c>
      <c r="H520" s="129">
        <v>42854</v>
      </c>
      <c r="I520" s="130">
        <v>67033.119999999995</v>
      </c>
      <c r="J520" s="131">
        <v>64285</v>
      </c>
      <c r="K520" s="131">
        <v>1968.12</v>
      </c>
      <c r="L520" s="131">
        <v>100</v>
      </c>
      <c r="M520" s="131">
        <v>0</v>
      </c>
      <c r="N520" s="131">
        <v>1367.71</v>
      </c>
      <c r="O520" s="132">
        <v>460</v>
      </c>
      <c r="P520" s="132">
        <v>1245</v>
      </c>
      <c r="Q520" s="132">
        <v>0</v>
      </c>
      <c r="R520" s="132">
        <v>0</v>
      </c>
      <c r="S520" s="132">
        <v>0</v>
      </c>
      <c r="T520" s="133">
        <v>0</v>
      </c>
      <c r="U520" s="121">
        <f t="shared" si="52"/>
        <v>0</v>
      </c>
      <c r="V520" s="121">
        <f t="shared" si="53"/>
        <v>1367.71</v>
      </c>
      <c r="W520" s="134">
        <v>735</v>
      </c>
      <c r="X520" s="135">
        <v>42857</v>
      </c>
    </row>
    <row r="521" spans="1:24" x14ac:dyDescent="0.2">
      <c r="A521" s="117">
        <f>VLOOKUP(G521,'% การหักค่าขนส่ง'!A:I,9,0)</f>
        <v>0.3</v>
      </c>
      <c r="B521" s="138">
        <f t="shared" si="48"/>
        <v>13027.5</v>
      </c>
      <c r="C521" s="138">
        <f t="shared" si="49"/>
        <v>3343.6</v>
      </c>
      <c r="D521" s="138">
        <f t="shared" si="50"/>
        <v>0</v>
      </c>
      <c r="E521" s="138">
        <f t="shared" si="51"/>
        <v>72</v>
      </c>
      <c r="F521" s="127" t="s">
        <v>118</v>
      </c>
      <c r="G521" s="128" t="s">
        <v>119</v>
      </c>
      <c r="H521" s="129">
        <v>42826</v>
      </c>
      <c r="I521" s="130">
        <v>49430.400000000001</v>
      </c>
      <c r="J521" s="131">
        <v>43425</v>
      </c>
      <c r="K521" s="131">
        <v>5015.3999999999996</v>
      </c>
      <c r="L521" s="131">
        <v>0</v>
      </c>
      <c r="M521" s="131">
        <v>600</v>
      </c>
      <c r="N521" s="131">
        <v>3500.25</v>
      </c>
      <c r="O521" s="132">
        <v>240</v>
      </c>
      <c r="P521" s="132">
        <v>0</v>
      </c>
      <c r="Q521" s="132">
        <v>0</v>
      </c>
      <c r="R521" s="132">
        <v>0</v>
      </c>
      <c r="S521" s="132">
        <v>0</v>
      </c>
      <c r="T521" s="133">
        <v>0</v>
      </c>
      <c r="U521" s="121">
        <f t="shared" si="52"/>
        <v>600</v>
      </c>
      <c r="V521" s="121">
        <f t="shared" si="53"/>
        <v>3500.25</v>
      </c>
      <c r="W521" s="134">
        <v>574</v>
      </c>
      <c r="X521" s="135">
        <v>42828</v>
      </c>
    </row>
    <row r="522" spans="1:24" x14ac:dyDescent="0.2">
      <c r="A522" s="117">
        <f>VLOOKUP(G522,'% การหักค่าขนส่ง'!A:I,9,0)</f>
        <v>0.3</v>
      </c>
      <c r="B522" s="138">
        <f t="shared" si="48"/>
        <v>28636.5</v>
      </c>
      <c r="C522" s="138">
        <f t="shared" si="49"/>
        <v>7153.2599999999993</v>
      </c>
      <c r="D522" s="138">
        <f t="shared" si="50"/>
        <v>0</v>
      </c>
      <c r="E522" s="138">
        <f t="shared" si="51"/>
        <v>739.5</v>
      </c>
      <c r="F522" s="127" t="s">
        <v>118</v>
      </c>
      <c r="G522" s="128" t="s">
        <v>119</v>
      </c>
      <c r="H522" s="129">
        <v>42828</v>
      </c>
      <c r="I522" s="130">
        <v>110209.89</v>
      </c>
      <c r="J522" s="131">
        <v>95455</v>
      </c>
      <c r="K522" s="131">
        <v>10729.89</v>
      </c>
      <c r="L522" s="131">
        <v>0</v>
      </c>
      <c r="M522" s="131">
        <v>1300</v>
      </c>
      <c r="N522" s="131">
        <v>8270.1</v>
      </c>
      <c r="O522" s="132">
        <v>160</v>
      </c>
      <c r="P522" s="132">
        <v>2305</v>
      </c>
      <c r="Q522" s="132">
        <v>0</v>
      </c>
      <c r="R522" s="132">
        <v>1750</v>
      </c>
      <c r="S522" s="132">
        <v>200</v>
      </c>
      <c r="T522" s="133">
        <v>0</v>
      </c>
      <c r="U522" s="121">
        <f t="shared" si="52"/>
        <v>1500</v>
      </c>
      <c r="V522" s="121">
        <f t="shared" si="53"/>
        <v>10020.1</v>
      </c>
      <c r="W522" s="134">
        <v>1223</v>
      </c>
      <c r="X522" s="135">
        <v>42829</v>
      </c>
    </row>
    <row r="523" spans="1:24" x14ac:dyDescent="0.2">
      <c r="A523" s="117">
        <f>VLOOKUP(G523,'% การหักค่าขนส่ง'!A:I,9,0)</f>
        <v>0.3</v>
      </c>
      <c r="B523" s="138">
        <f t="shared" si="48"/>
        <v>20029.5</v>
      </c>
      <c r="C523" s="138">
        <f t="shared" si="49"/>
        <v>4585.38</v>
      </c>
      <c r="D523" s="138">
        <f t="shared" si="50"/>
        <v>0</v>
      </c>
      <c r="E523" s="138">
        <f t="shared" si="51"/>
        <v>468</v>
      </c>
      <c r="F523" s="127" t="s">
        <v>118</v>
      </c>
      <c r="G523" s="128" t="s">
        <v>119</v>
      </c>
      <c r="H523" s="129">
        <v>42829</v>
      </c>
      <c r="I523" s="130">
        <v>74568.070000000007</v>
      </c>
      <c r="J523" s="131">
        <v>66765</v>
      </c>
      <c r="K523" s="131">
        <v>6878.07</v>
      </c>
      <c r="L523" s="131">
        <v>0</v>
      </c>
      <c r="M523" s="131">
        <v>200</v>
      </c>
      <c r="N523" s="131">
        <v>6670.04</v>
      </c>
      <c r="O523" s="132">
        <v>840</v>
      </c>
      <c r="P523" s="132">
        <v>720</v>
      </c>
      <c r="Q523" s="132">
        <v>0</v>
      </c>
      <c r="R523" s="132">
        <v>355</v>
      </c>
      <c r="S523" s="132">
        <v>0</v>
      </c>
      <c r="T523" s="133">
        <v>0</v>
      </c>
      <c r="U523" s="121">
        <f t="shared" si="52"/>
        <v>200</v>
      </c>
      <c r="V523" s="121">
        <f t="shared" si="53"/>
        <v>7025.04</v>
      </c>
      <c r="W523" s="134">
        <v>846</v>
      </c>
      <c r="X523" s="135">
        <v>42830</v>
      </c>
    </row>
    <row r="524" spans="1:24" x14ac:dyDescent="0.2">
      <c r="A524" s="117">
        <f>VLOOKUP(G524,'% การหักค่าขนส่ง'!A:I,9,0)</f>
        <v>0.3</v>
      </c>
      <c r="B524" s="138">
        <f t="shared" si="48"/>
        <v>23713.5</v>
      </c>
      <c r="C524" s="138">
        <f t="shared" si="49"/>
        <v>4163.6400000000003</v>
      </c>
      <c r="D524" s="138">
        <f t="shared" si="50"/>
        <v>0</v>
      </c>
      <c r="E524" s="138">
        <f t="shared" si="51"/>
        <v>444</v>
      </c>
      <c r="F524" s="127" t="s">
        <v>118</v>
      </c>
      <c r="G524" s="128" t="s">
        <v>119</v>
      </c>
      <c r="H524" s="129">
        <v>42830</v>
      </c>
      <c r="I524" s="130">
        <v>86925.46</v>
      </c>
      <c r="J524" s="131">
        <v>79045</v>
      </c>
      <c r="K524" s="131">
        <v>6245.46</v>
      </c>
      <c r="L524" s="131">
        <v>0</v>
      </c>
      <c r="M524" s="131">
        <v>6100</v>
      </c>
      <c r="N524" s="131">
        <v>11700.5</v>
      </c>
      <c r="O524" s="132">
        <v>580</v>
      </c>
      <c r="P524" s="132">
        <v>900</v>
      </c>
      <c r="Q524" s="132">
        <v>0</v>
      </c>
      <c r="R524" s="132">
        <v>660</v>
      </c>
      <c r="S524" s="132">
        <v>0</v>
      </c>
      <c r="T524" s="133">
        <v>0</v>
      </c>
      <c r="U524" s="121">
        <f t="shared" si="52"/>
        <v>6100</v>
      </c>
      <c r="V524" s="121">
        <f t="shared" si="53"/>
        <v>12360.5</v>
      </c>
      <c r="W524" s="134">
        <v>888</v>
      </c>
      <c r="X524" s="135">
        <v>42832</v>
      </c>
    </row>
    <row r="525" spans="1:24" x14ac:dyDescent="0.2">
      <c r="A525" s="117">
        <f>VLOOKUP(G525,'% การหักค่าขนส่ง'!A:I,9,0)</f>
        <v>0.3</v>
      </c>
      <c r="B525" s="138">
        <f t="shared" si="48"/>
        <v>36616.5</v>
      </c>
      <c r="C525" s="138">
        <f t="shared" si="49"/>
        <v>7436.2</v>
      </c>
      <c r="D525" s="138">
        <f t="shared" si="50"/>
        <v>0</v>
      </c>
      <c r="E525" s="138">
        <f t="shared" si="51"/>
        <v>852</v>
      </c>
      <c r="F525" s="127" t="s">
        <v>118</v>
      </c>
      <c r="G525" s="128" t="s">
        <v>119</v>
      </c>
      <c r="H525" s="129">
        <v>42832</v>
      </c>
      <c r="I525" s="130">
        <v>135079.29999999999</v>
      </c>
      <c r="J525" s="131">
        <v>122055</v>
      </c>
      <c r="K525" s="131">
        <v>11154.3</v>
      </c>
      <c r="L525" s="131">
        <v>0</v>
      </c>
      <c r="M525" s="131">
        <v>4200</v>
      </c>
      <c r="N525" s="131">
        <v>13615.17</v>
      </c>
      <c r="O525" s="132">
        <v>470</v>
      </c>
      <c r="P525" s="132">
        <v>2370</v>
      </c>
      <c r="Q525" s="132">
        <v>0</v>
      </c>
      <c r="R525" s="132">
        <v>1370</v>
      </c>
      <c r="S525" s="132">
        <v>0</v>
      </c>
      <c r="T525" s="133">
        <v>0</v>
      </c>
      <c r="U525" s="121">
        <f t="shared" si="52"/>
        <v>4200</v>
      </c>
      <c r="V525" s="121">
        <f t="shared" si="53"/>
        <v>14985.17</v>
      </c>
      <c r="W525" s="134">
        <v>1389</v>
      </c>
      <c r="X525" s="135">
        <v>42835</v>
      </c>
    </row>
    <row r="526" spans="1:24" x14ac:dyDescent="0.2">
      <c r="A526" s="117">
        <f>VLOOKUP(G526,'% การหักค่าขนส่ง'!A:I,9,0)</f>
        <v>0.3</v>
      </c>
      <c r="B526" s="138">
        <f t="shared" si="48"/>
        <v>17181</v>
      </c>
      <c r="C526" s="138">
        <f t="shared" si="49"/>
        <v>3246.8799999999997</v>
      </c>
      <c r="D526" s="138">
        <f t="shared" si="50"/>
        <v>0</v>
      </c>
      <c r="E526" s="138">
        <f t="shared" si="51"/>
        <v>540</v>
      </c>
      <c r="F526" s="127" t="s">
        <v>118</v>
      </c>
      <c r="G526" s="128" t="s">
        <v>119</v>
      </c>
      <c r="H526" s="129">
        <v>42833</v>
      </c>
      <c r="I526" s="130">
        <v>63705.32</v>
      </c>
      <c r="J526" s="131">
        <v>57270</v>
      </c>
      <c r="K526" s="131">
        <v>4870.32</v>
      </c>
      <c r="L526" s="131">
        <v>0</v>
      </c>
      <c r="M526" s="131">
        <v>600</v>
      </c>
      <c r="N526" s="131">
        <v>3532.95</v>
      </c>
      <c r="O526" s="132">
        <v>270</v>
      </c>
      <c r="P526" s="132">
        <v>1530</v>
      </c>
      <c r="Q526" s="132">
        <v>0</v>
      </c>
      <c r="R526" s="132">
        <v>300</v>
      </c>
      <c r="S526" s="132">
        <v>0</v>
      </c>
      <c r="T526" s="133">
        <v>0</v>
      </c>
      <c r="U526" s="121">
        <f t="shared" si="52"/>
        <v>600</v>
      </c>
      <c r="V526" s="121">
        <f t="shared" si="53"/>
        <v>3832.95</v>
      </c>
      <c r="W526" s="134">
        <v>686</v>
      </c>
      <c r="X526" s="135">
        <v>42835</v>
      </c>
    </row>
    <row r="527" spans="1:24" x14ac:dyDescent="0.2">
      <c r="A527" s="117">
        <f>VLOOKUP(G527,'% การหักค่าขนส่ง'!A:I,9,0)</f>
        <v>0.3</v>
      </c>
      <c r="B527" s="138">
        <f t="shared" si="48"/>
        <v>23427</v>
      </c>
      <c r="C527" s="138">
        <f t="shared" si="49"/>
        <v>5161.72</v>
      </c>
      <c r="D527" s="138">
        <f t="shared" si="50"/>
        <v>0</v>
      </c>
      <c r="E527" s="138">
        <f t="shared" si="51"/>
        <v>606</v>
      </c>
      <c r="F527" s="127" t="s">
        <v>118</v>
      </c>
      <c r="G527" s="128" t="s">
        <v>119</v>
      </c>
      <c r="H527" s="129">
        <v>42835</v>
      </c>
      <c r="I527" s="130">
        <v>87652.58</v>
      </c>
      <c r="J527" s="131">
        <v>78090</v>
      </c>
      <c r="K527" s="131">
        <v>7742.58</v>
      </c>
      <c r="L527" s="131">
        <v>0</v>
      </c>
      <c r="M527" s="131">
        <v>600</v>
      </c>
      <c r="N527" s="131">
        <v>6413.33</v>
      </c>
      <c r="O527" s="132">
        <v>780</v>
      </c>
      <c r="P527" s="132">
        <v>1240</v>
      </c>
      <c r="Q527" s="132">
        <v>0</v>
      </c>
      <c r="R527" s="132">
        <v>995</v>
      </c>
      <c r="S527" s="132">
        <v>0</v>
      </c>
      <c r="T527" s="133">
        <v>0</v>
      </c>
      <c r="U527" s="121">
        <f t="shared" si="52"/>
        <v>600</v>
      </c>
      <c r="V527" s="121">
        <f t="shared" si="53"/>
        <v>7408.33</v>
      </c>
      <c r="W527" s="134">
        <v>910</v>
      </c>
      <c r="X527" s="135">
        <v>42836</v>
      </c>
    </row>
    <row r="528" spans="1:24" x14ac:dyDescent="0.2">
      <c r="A528" s="117">
        <f>VLOOKUP(G528,'% การหักค่าขนส่ง'!A:I,9,0)</f>
        <v>0.3</v>
      </c>
      <c r="B528" s="138">
        <f t="shared" si="48"/>
        <v>6595.5</v>
      </c>
      <c r="C528" s="138">
        <f t="shared" si="49"/>
        <v>1703.4799999999998</v>
      </c>
      <c r="D528" s="138">
        <f t="shared" si="50"/>
        <v>0</v>
      </c>
      <c r="E528" s="138">
        <f t="shared" si="51"/>
        <v>429</v>
      </c>
      <c r="F528" s="127" t="s">
        <v>118</v>
      </c>
      <c r="G528" s="128" t="s">
        <v>119</v>
      </c>
      <c r="H528" s="129">
        <v>42836</v>
      </c>
      <c r="I528" s="130">
        <v>25000.22</v>
      </c>
      <c r="J528" s="131">
        <v>21985</v>
      </c>
      <c r="K528" s="131">
        <v>2555.2199999999998</v>
      </c>
      <c r="L528" s="131">
        <v>0</v>
      </c>
      <c r="M528" s="131">
        <v>400</v>
      </c>
      <c r="N528" s="131">
        <v>2420.92</v>
      </c>
      <c r="O528" s="132">
        <v>590</v>
      </c>
      <c r="P528" s="132">
        <v>840</v>
      </c>
      <c r="Q528" s="132">
        <v>0</v>
      </c>
      <c r="R528" s="132">
        <v>620</v>
      </c>
      <c r="S528" s="132">
        <v>0</v>
      </c>
      <c r="T528" s="133">
        <v>0</v>
      </c>
      <c r="U528" s="121">
        <f t="shared" si="52"/>
        <v>400</v>
      </c>
      <c r="V528" s="121">
        <f t="shared" si="53"/>
        <v>3040.92</v>
      </c>
      <c r="W528" s="134">
        <v>280</v>
      </c>
      <c r="X528" s="135">
        <v>42837</v>
      </c>
    </row>
    <row r="529" spans="1:24" x14ac:dyDescent="0.2">
      <c r="A529" s="117">
        <f>VLOOKUP(G529,'% การหักค่าขนส่ง'!A:I,9,0)</f>
        <v>0.3</v>
      </c>
      <c r="B529" s="138">
        <f t="shared" si="48"/>
        <v>2551.5</v>
      </c>
      <c r="C529" s="138">
        <f t="shared" si="49"/>
        <v>1565.4799999999998</v>
      </c>
      <c r="D529" s="138">
        <f t="shared" si="50"/>
        <v>18</v>
      </c>
      <c r="E529" s="138">
        <f t="shared" si="51"/>
        <v>286.5</v>
      </c>
      <c r="F529" s="127" t="s">
        <v>118</v>
      </c>
      <c r="G529" s="128" t="s">
        <v>119</v>
      </c>
      <c r="H529" s="129">
        <v>42837</v>
      </c>
      <c r="I529" s="130">
        <v>11123.22</v>
      </c>
      <c r="J529" s="131">
        <v>8505</v>
      </c>
      <c r="K529" s="131">
        <v>2348.2199999999998</v>
      </c>
      <c r="L529" s="131">
        <v>60</v>
      </c>
      <c r="M529" s="131">
        <v>500</v>
      </c>
      <c r="N529" s="131">
        <v>173</v>
      </c>
      <c r="O529" s="132">
        <v>360</v>
      </c>
      <c r="P529" s="132">
        <v>595</v>
      </c>
      <c r="Q529" s="132">
        <v>0</v>
      </c>
      <c r="R529" s="132">
        <v>545</v>
      </c>
      <c r="S529" s="132">
        <v>0</v>
      </c>
      <c r="T529" s="133">
        <v>0</v>
      </c>
      <c r="U529" s="121">
        <f t="shared" si="52"/>
        <v>500</v>
      </c>
      <c r="V529" s="121">
        <f t="shared" si="53"/>
        <v>718</v>
      </c>
      <c r="W529" s="134">
        <v>96</v>
      </c>
      <c r="X529" s="135">
        <v>42838</v>
      </c>
    </row>
    <row r="530" spans="1:24" x14ac:dyDescent="0.2">
      <c r="A530" s="117">
        <f>VLOOKUP(G530,'% การหักค่าขนส่ง'!A:I,9,0)</f>
        <v>0.3</v>
      </c>
      <c r="B530" s="138">
        <f t="shared" si="48"/>
        <v>19725</v>
      </c>
      <c r="C530" s="138">
        <f t="shared" si="49"/>
        <v>7449.34</v>
      </c>
      <c r="D530" s="138">
        <f t="shared" si="50"/>
        <v>0</v>
      </c>
      <c r="E530" s="138">
        <f t="shared" si="51"/>
        <v>324</v>
      </c>
      <c r="F530" s="127" t="s">
        <v>118</v>
      </c>
      <c r="G530" s="128" t="s">
        <v>119</v>
      </c>
      <c r="H530" s="129">
        <v>42842</v>
      </c>
      <c r="I530" s="130">
        <v>79124.009999999995</v>
      </c>
      <c r="J530" s="131">
        <v>65750</v>
      </c>
      <c r="K530" s="131">
        <v>11174.01</v>
      </c>
      <c r="L530" s="131">
        <v>0</v>
      </c>
      <c r="M530" s="131">
        <v>8000</v>
      </c>
      <c r="N530" s="131">
        <v>12469.97</v>
      </c>
      <c r="O530" s="132">
        <v>200</v>
      </c>
      <c r="P530" s="132">
        <v>880</v>
      </c>
      <c r="Q530" s="132">
        <v>0</v>
      </c>
      <c r="R530" s="132">
        <v>0</v>
      </c>
      <c r="S530" s="132">
        <v>0</v>
      </c>
      <c r="T530" s="133">
        <v>0</v>
      </c>
      <c r="U530" s="121">
        <f t="shared" si="52"/>
        <v>8000</v>
      </c>
      <c r="V530" s="121">
        <f t="shared" si="53"/>
        <v>12469.97</v>
      </c>
      <c r="W530" s="134">
        <v>896</v>
      </c>
      <c r="X530" s="135">
        <v>42843</v>
      </c>
    </row>
    <row r="531" spans="1:24" x14ac:dyDescent="0.2">
      <c r="A531" s="117">
        <f>VLOOKUP(G531,'% การหักค่าขนส่ง'!A:I,9,0)</f>
        <v>0.3</v>
      </c>
      <c r="B531" s="138">
        <f t="shared" si="48"/>
        <v>16960.5</v>
      </c>
      <c r="C531" s="138">
        <f t="shared" si="49"/>
        <v>3708.6</v>
      </c>
      <c r="D531" s="138">
        <f t="shared" si="50"/>
        <v>0</v>
      </c>
      <c r="E531" s="138">
        <f t="shared" si="51"/>
        <v>643.5</v>
      </c>
      <c r="F531" s="127" t="s">
        <v>118</v>
      </c>
      <c r="G531" s="128" t="s">
        <v>119</v>
      </c>
      <c r="H531" s="129">
        <v>42843</v>
      </c>
      <c r="I531" s="130">
        <v>64032.9</v>
      </c>
      <c r="J531" s="131">
        <v>56535</v>
      </c>
      <c r="K531" s="131">
        <v>5562.9</v>
      </c>
      <c r="L531" s="131">
        <v>0</v>
      </c>
      <c r="M531" s="131">
        <v>100</v>
      </c>
      <c r="N531" s="131">
        <v>6118.35</v>
      </c>
      <c r="O531" s="132">
        <v>120</v>
      </c>
      <c r="P531" s="132">
        <v>2025</v>
      </c>
      <c r="Q531" s="132">
        <v>0</v>
      </c>
      <c r="R531" s="132">
        <v>1195</v>
      </c>
      <c r="S531" s="132">
        <v>0</v>
      </c>
      <c r="T531" s="133">
        <v>0</v>
      </c>
      <c r="U531" s="121">
        <f t="shared" si="52"/>
        <v>100</v>
      </c>
      <c r="V531" s="121">
        <f t="shared" si="53"/>
        <v>7313.35</v>
      </c>
      <c r="W531" s="134">
        <v>669</v>
      </c>
      <c r="X531" s="135">
        <v>42844</v>
      </c>
    </row>
    <row r="532" spans="1:24" x14ac:dyDescent="0.2">
      <c r="A532" s="117">
        <f>VLOOKUP(G532,'% การหักค่าขนส่ง'!A:I,9,0)</f>
        <v>0.3</v>
      </c>
      <c r="B532" s="138">
        <f t="shared" si="48"/>
        <v>15519</v>
      </c>
      <c r="C532" s="138">
        <f t="shared" si="49"/>
        <v>4355.08</v>
      </c>
      <c r="D532" s="138">
        <f t="shared" si="50"/>
        <v>0</v>
      </c>
      <c r="E532" s="138">
        <f t="shared" si="51"/>
        <v>342</v>
      </c>
      <c r="F532" s="127" t="s">
        <v>118</v>
      </c>
      <c r="G532" s="128" t="s">
        <v>119</v>
      </c>
      <c r="H532" s="129">
        <v>42844</v>
      </c>
      <c r="I532" s="130">
        <v>59842.62</v>
      </c>
      <c r="J532" s="131">
        <v>51730</v>
      </c>
      <c r="K532" s="131">
        <v>6532.62</v>
      </c>
      <c r="L532" s="131">
        <v>0</v>
      </c>
      <c r="M532" s="131">
        <v>1700</v>
      </c>
      <c r="N532" s="131">
        <v>6020.65</v>
      </c>
      <c r="O532" s="132">
        <v>150</v>
      </c>
      <c r="P532" s="132">
        <v>990</v>
      </c>
      <c r="Q532" s="132">
        <v>0</v>
      </c>
      <c r="R532" s="132">
        <v>460</v>
      </c>
      <c r="S532" s="132">
        <v>0</v>
      </c>
      <c r="T532" s="133">
        <v>0</v>
      </c>
      <c r="U532" s="121">
        <f t="shared" si="52"/>
        <v>1700</v>
      </c>
      <c r="V532" s="121">
        <f t="shared" si="53"/>
        <v>6480.65</v>
      </c>
      <c r="W532" s="134">
        <v>706</v>
      </c>
      <c r="X532" s="135">
        <v>42845</v>
      </c>
    </row>
    <row r="533" spans="1:24" x14ac:dyDescent="0.2">
      <c r="A533" s="117">
        <f>VLOOKUP(G533,'% การหักค่าขนส่ง'!A:I,9,0)</f>
        <v>0.3</v>
      </c>
      <c r="B533" s="138">
        <f t="shared" si="48"/>
        <v>17481</v>
      </c>
      <c r="C533" s="138">
        <f t="shared" si="49"/>
        <v>4371.82</v>
      </c>
      <c r="D533" s="138">
        <f t="shared" si="50"/>
        <v>0</v>
      </c>
      <c r="E533" s="138">
        <f t="shared" si="51"/>
        <v>324</v>
      </c>
      <c r="F533" s="127" t="s">
        <v>118</v>
      </c>
      <c r="G533" s="128" t="s">
        <v>119</v>
      </c>
      <c r="H533" s="129">
        <v>42845</v>
      </c>
      <c r="I533" s="130">
        <v>66342.73</v>
      </c>
      <c r="J533" s="131">
        <v>58270</v>
      </c>
      <c r="K533" s="131">
        <v>6557.73</v>
      </c>
      <c r="L533" s="131">
        <v>0</v>
      </c>
      <c r="M533" s="131">
        <v>1700</v>
      </c>
      <c r="N533" s="131">
        <v>2801</v>
      </c>
      <c r="O533" s="132">
        <v>80</v>
      </c>
      <c r="P533" s="132">
        <v>1000</v>
      </c>
      <c r="Q533" s="132">
        <v>0</v>
      </c>
      <c r="R533" s="132">
        <v>550</v>
      </c>
      <c r="S533" s="132">
        <v>0</v>
      </c>
      <c r="T533" s="133">
        <v>0</v>
      </c>
      <c r="U533" s="121">
        <f t="shared" si="52"/>
        <v>1700</v>
      </c>
      <c r="V533" s="121">
        <f t="shared" si="53"/>
        <v>3351</v>
      </c>
      <c r="W533" s="134">
        <v>725</v>
      </c>
      <c r="X533" s="135">
        <v>42846</v>
      </c>
    </row>
    <row r="534" spans="1:24" x14ac:dyDescent="0.2">
      <c r="A534" s="117">
        <f>VLOOKUP(G534,'% การหักค่าขนส่ง'!A:I,9,0)</f>
        <v>0.3</v>
      </c>
      <c r="B534" s="138">
        <f t="shared" si="48"/>
        <v>14554.5</v>
      </c>
      <c r="C534" s="138">
        <f t="shared" si="49"/>
        <v>3864.6</v>
      </c>
      <c r="D534" s="138">
        <f t="shared" si="50"/>
        <v>0</v>
      </c>
      <c r="E534" s="138">
        <f t="shared" si="51"/>
        <v>135</v>
      </c>
      <c r="F534" s="127" t="s">
        <v>118</v>
      </c>
      <c r="G534" s="128" t="s">
        <v>119</v>
      </c>
      <c r="H534" s="129">
        <v>42846</v>
      </c>
      <c r="I534" s="130">
        <v>55181.9</v>
      </c>
      <c r="J534" s="131">
        <v>48515</v>
      </c>
      <c r="K534" s="131">
        <v>5796.9</v>
      </c>
      <c r="L534" s="131">
        <v>0</v>
      </c>
      <c r="M534" s="131">
        <v>2800</v>
      </c>
      <c r="N534" s="131">
        <v>8341.35</v>
      </c>
      <c r="O534" s="132">
        <v>330</v>
      </c>
      <c r="P534" s="132">
        <v>120</v>
      </c>
      <c r="Q534" s="132">
        <v>0</v>
      </c>
      <c r="R534" s="132">
        <v>70</v>
      </c>
      <c r="S534" s="132">
        <v>0</v>
      </c>
      <c r="T534" s="133">
        <v>0</v>
      </c>
      <c r="U534" s="121">
        <f t="shared" si="52"/>
        <v>2800</v>
      </c>
      <c r="V534" s="121">
        <f t="shared" si="53"/>
        <v>8411.35</v>
      </c>
      <c r="W534" s="134">
        <v>621</v>
      </c>
      <c r="X534" s="135">
        <v>42849</v>
      </c>
    </row>
    <row r="535" spans="1:24" x14ac:dyDescent="0.2">
      <c r="A535" s="117">
        <f>VLOOKUP(G535,'% การหักค่าขนส่ง'!A:I,9,0)</f>
        <v>0.3</v>
      </c>
      <c r="B535" s="138">
        <f t="shared" si="48"/>
        <v>12219</v>
      </c>
      <c r="C535" s="138">
        <f t="shared" si="49"/>
        <v>4672.08</v>
      </c>
      <c r="D535" s="138">
        <f t="shared" si="50"/>
        <v>0</v>
      </c>
      <c r="E535" s="138">
        <f t="shared" si="51"/>
        <v>267</v>
      </c>
      <c r="F535" s="127" t="s">
        <v>118</v>
      </c>
      <c r="G535" s="128" t="s">
        <v>119</v>
      </c>
      <c r="H535" s="129">
        <v>42847</v>
      </c>
      <c r="I535" s="130">
        <v>48638.12</v>
      </c>
      <c r="J535" s="131">
        <v>40730</v>
      </c>
      <c r="K535" s="131">
        <v>7008.12</v>
      </c>
      <c r="L535" s="131">
        <v>0</v>
      </c>
      <c r="M535" s="131">
        <v>500</v>
      </c>
      <c r="N535" s="131">
        <v>2521.6</v>
      </c>
      <c r="O535" s="132">
        <v>280</v>
      </c>
      <c r="P535" s="132">
        <v>610</v>
      </c>
      <c r="Q535" s="132">
        <v>0</v>
      </c>
      <c r="R535" s="132">
        <v>0</v>
      </c>
      <c r="S535" s="132">
        <v>0</v>
      </c>
      <c r="T535" s="133">
        <v>0</v>
      </c>
      <c r="U535" s="121">
        <f t="shared" si="52"/>
        <v>500</v>
      </c>
      <c r="V535" s="121">
        <f t="shared" si="53"/>
        <v>2521.6</v>
      </c>
      <c r="W535" s="134">
        <v>540</v>
      </c>
      <c r="X535" s="135">
        <v>42849</v>
      </c>
    </row>
    <row r="536" spans="1:24" x14ac:dyDescent="0.2">
      <c r="A536" s="117">
        <f>VLOOKUP(G536,'% การหักค่าขนส่ง'!A:I,9,0)</f>
        <v>0.3</v>
      </c>
      <c r="B536" s="138">
        <f t="shared" si="48"/>
        <v>23530.5</v>
      </c>
      <c r="C536" s="138">
        <f t="shared" si="49"/>
        <v>5315.92</v>
      </c>
      <c r="D536" s="138">
        <f t="shared" si="50"/>
        <v>0</v>
      </c>
      <c r="E536" s="138">
        <f t="shared" si="51"/>
        <v>556.5</v>
      </c>
      <c r="F536" s="127" t="s">
        <v>118</v>
      </c>
      <c r="G536" s="128" t="s">
        <v>119</v>
      </c>
      <c r="H536" s="129">
        <v>42849</v>
      </c>
      <c r="I536" s="130">
        <v>89208.88</v>
      </c>
      <c r="J536" s="131">
        <v>78435</v>
      </c>
      <c r="K536" s="131">
        <v>7973.88</v>
      </c>
      <c r="L536" s="131">
        <v>0</v>
      </c>
      <c r="M536" s="131">
        <v>600</v>
      </c>
      <c r="N536" s="131">
        <v>6356.1</v>
      </c>
      <c r="O536" s="132">
        <v>300</v>
      </c>
      <c r="P536" s="132">
        <v>1555</v>
      </c>
      <c r="Q536" s="132">
        <v>0</v>
      </c>
      <c r="R536" s="132">
        <v>475</v>
      </c>
      <c r="S536" s="132">
        <v>0</v>
      </c>
      <c r="T536" s="133">
        <v>0</v>
      </c>
      <c r="U536" s="121">
        <f t="shared" si="52"/>
        <v>600</v>
      </c>
      <c r="V536" s="121">
        <f t="shared" si="53"/>
        <v>6831.1</v>
      </c>
      <c r="W536" s="134">
        <v>950</v>
      </c>
      <c r="X536" s="135">
        <v>42850</v>
      </c>
    </row>
    <row r="537" spans="1:24" x14ac:dyDescent="0.2">
      <c r="A537" s="117">
        <f>VLOOKUP(G537,'% การหักค่าขนส่ง'!A:I,9,0)</f>
        <v>0.3</v>
      </c>
      <c r="B537" s="138">
        <f t="shared" si="48"/>
        <v>17445</v>
      </c>
      <c r="C537" s="138">
        <f t="shared" si="49"/>
        <v>2879.08</v>
      </c>
      <c r="D537" s="138">
        <f t="shared" si="50"/>
        <v>0</v>
      </c>
      <c r="E537" s="138">
        <f t="shared" si="51"/>
        <v>789</v>
      </c>
      <c r="F537" s="127" t="s">
        <v>118</v>
      </c>
      <c r="G537" s="128" t="s">
        <v>119</v>
      </c>
      <c r="H537" s="129">
        <v>42850</v>
      </c>
      <c r="I537" s="130">
        <v>64208.62</v>
      </c>
      <c r="J537" s="131">
        <v>58150</v>
      </c>
      <c r="K537" s="131">
        <v>4318.62</v>
      </c>
      <c r="L537" s="131">
        <v>0</v>
      </c>
      <c r="M537" s="131">
        <v>1100</v>
      </c>
      <c r="N537" s="131">
        <v>5276.5</v>
      </c>
      <c r="O537" s="132">
        <v>390</v>
      </c>
      <c r="P537" s="132">
        <v>2180</v>
      </c>
      <c r="Q537" s="132">
        <v>60</v>
      </c>
      <c r="R537" s="132">
        <v>1450</v>
      </c>
      <c r="S537" s="132">
        <v>0</v>
      </c>
      <c r="T537" s="133">
        <v>0</v>
      </c>
      <c r="U537" s="121">
        <f t="shared" si="52"/>
        <v>1100</v>
      </c>
      <c r="V537" s="121">
        <f t="shared" si="53"/>
        <v>6726.5</v>
      </c>
      <c r="W537" s="134">
        <v>735</v>
      </c>
      <c r="X537" s="135">
        <v>42851</v>
      </c>
    </row>
    <row r="538" spans="1:24" x14ac:dyDescent="0.2">
      <c r="A538" s="117">
        <f>VLOOKUP(G538,'% การหักค่าขนส่ง'!A:I,9,0)</f>
        <v>0.3</v>
      </c>
      <c r="B538" s="138">
        <f t="shared" si="48"/>
        <v>22323</v>
      </c>
      <c r="C538" s="138">
        <f t="shared" si="49"/>
        <v>4348.0999999999995</v>
      </c>
      <c r="D538" s="138">
        <f t="shared" si="50"/>
        <v>0</v>
      </c>
      <c r="E538" s="138">
        <f t="shared" si="51"/>
        <v>460.5</v>
      </c>
      <c r="F538" s="127" t="s">
        <v>118</v>
      </c>
      <c r="G538" s="128" t="s">
        <v>119</v>
      </c>
      <c r="H538" s="129">
        <v>42851</v>
      </c>
      <c r="I538" s="130">
        <v>82332.149999999994</v>
      </c>
      <c r="J538" s="131">
        <v>74410</v>
      </c>
      <c r="K538" s="131">
        <v>6522.15</v>
      </c>
      <c r="L538" s="131">
        <v>0</v>
      </c>
      <c r="M538" s="131">
        <v>200</v>
      </c>
      <c r="N538" s="131">
        <v>5926.25</v>
      </c>
      <c r="O538" s="132">
        <v>240</v>
      </c>
      <c r="P538" s="132">
        <v>1295</v>
      </c>
      <c r="Q538" s="132">
        <v>0</v>
      </c>
      <c r="R538" s="132">
        <v>920</v>
      </c>
      <c r="S538" s="132">
        <v>0</v>
      </c>
      <c r="T538" s="133">
        <v>0</v>
      </c>
      <c r="U538" s="121">
        <f t="shared" si="52"/>
        <v>200</v>
      </c>
      <c r="V538" s="121">
        <f t="shared" si="53"/>
        <v>6846.25</v>
      </c>
      <c r="W538" s="134">
        <v>889</v>
      </c>
      <c r="X538" s="135">
        <v>42852</v>
      </c>
    </row>
    <row r="539" spans="1:24" x14ac:dyDescent="0.2">
      <c r="A539" s="117">
        <f>VLOOKUP(G539,'% การหักค่าขนส่ง'!A:I,9,0)</f>
        <v>0.3</v>
      </c>
      <c r="B539" s="138">
        <f t="shared" si="48"/>
        <v>17247</v>
      </c>
      <c r="C539" s="138">
        <f t="shared" si="49"/>
        <v>4142.68</v>
      </c>
      <c r="D539" s="138">
        <f t="shared" si="50"/>
        <v>0</v>
      </c>
      <c r="E539" s="138">
        <f t="shared" si="51"/>
        <v>838.5</v>
      </c>
      <c r="F539" s="127" t="s">
        <v>118</v>
      </c>
      <c r="G539" s="128" t="s">
        <v>119</v>
      </c>
      <c r="H539" s="129">
        <v>42852</v>
      </c>
      <c r="I539" s="130">
        <v>64899.02</v>
      </c>
      <c r="J539" s="131">
        <v>57490</v>
      </c>
      <c r="K539" s="131">
        <v>6214.02</v>
      </c>
      <c r="L539" s="131">
        <v>0</v>
      </c>
      <c r="M539" s="131">
        <v>500</v>
      </c>
      <c r="N539" s="131">
        <v>7743.94</v>
      </c>
      <c r="O539" s="132">
        <v>460</v>
      </c>
      <c r="P539" s="132">
        <v>2335</v>
      </c>
      <c r="Q539" s="132">
        <v>0</v>
      </c>
      <c r="R539" s="132">
        <v>1455</v>
      </c>
      <c r="S539" s="132">
        <v>0</v>
      </c>
      <c r="T539" s="133">
        <v>0</v>
      </c>
      <c r="U539" s="121">
        <f t="shared" si="52"/>
        <v>500</v>
      </c>
      <c r="V539" s="121">
        <f t="shared" si="53"/>
        <v>9198.9399999999987</v>
      </c>
      <c r="W539" s="134">
        <v>739</v>
      </c>
      <c r="X539" s="135">
        <v>42853</v>
      </c>
    </row>
    <row r="540" spans="1:24" x14ac:dyDescent="0.2">
      <c r="A540" s="117">
        <f>VLOOKUP(G540,'% การหักค่าขนส่ง'!A:I,9,0)</f>
        <v>0.3</v>
      </c>
      <c r="B540" s="138">
        <f t="shared" si="48"/>
        <v>17269.5</v>
      </c>
      <c r="C540" s="138">
        <f t="shared" si="49"/>
        <v>5173.0999999999995</v>
      </c>
      <c r="D540" s="138">
        <f t="shared" si="50"/>
        <v>0</v>
      </c>
      <c r="E540" s="138">
        <f t="shared" si="51"/>
        <v>487.5</v>
      </c>
      <c r="F540" s="127" t="s">
        <v>118</v>
      </c>
      <c r="G540" s="128" t="s">
        <v>119</v>
      </c>
      <c r="H540" s="129">
        <v>42853</v>
      </c>
      <c r="I540" s="130">
        <v>66524.649999999994</v>
      </c>
      <c r="J540" s="131">
        <v>57565</v>
      </c>
      <c r="K540" s="131">
        <v>7759.65</v>
      </c>
      <c r="L540" s="131">
        <v>0</v>
      </c>
      <c r="M540" s="131">
        <v>500</v>
      </c>
      <c r="N540" s="131">
        <v>6921.55</v>
      </c>
      <c r="O540" s="132">
        <v>160</v>
      </c>
      <c r="P540" s="132">
        <v>1465</v>
      </c>
      <c r="Q540" s="132">
        <v>0</v>
      </c>
      <c r="R540" s="132">
        <v>1270</v>
      </c>
      <c r="S540" s="132">
        <v>0</v>
      </c>
      <c r="T540" s="133">
        <v>0</v>
      </c>
      <c r="U540" s="121">
        <f t="shared" si="52"/>
        <v>500</v>
      </c>
      <c r="V540" s="121">
        <f t="shared" si="53"/>
        <v>8191.55</v>
      </c>
      <c r="W540" s="134">
        <v>713</v>
      </c>
      <c r="X540" s="135">
        <v>42857</v>
      </c>
    </row>
    <row r="541" spans="1:24" x14ac:dyDescent="0.2">
      <c r="A541" s="117">
        <f>VLOOKUP(G541,'% การหักค่าขนส่ง'!A:I,9,0)</f>
        <v>0.3</v>
      </c>
      <c r="B541" s="138">
        <f t="shared" si="48"/>
        <v>9813</v>
      </c>
      <c r="C541" s="138">
        <f t="shared" si="49"/>
        <v>2643.12</v>
      </c>
      <c r="D541" s="138">
        <f t="shared" si="50"/>
        <v>0</v>
      </c>
      <c r="E541" s="138">
        <f t="shared" si="51"/>
        <v>213</v>
      </c>
      <c r="F541" s="127" t="s">
        <v>118</v>
      </c>
      <c r="G541" s="128" t="s">
        <v>119</v>
      </c>
      <c r="H541" s="129">
        <v>42854</v>
      </c>
      <c r="I541" s="130">
        <v>37349.68</v>
      </c>
      <c r="J541" s="131">
        <v>32710</v>
      </c>
      <c r="K541" s="131">
        <v>3964.68</v>
      </c>
      <c r="L541" s="131">
        <v>0</v>
      </c>
      <c r="M541" s="131">
        <v>0</v>
      </c>
      <c r="N541" s="131">
        <v>402</v>
      </c>
      <c r="O541" s="132">
        <v>260</v>
      </c>
      <c r="P541" s="132">
        <v>450</v>
      </c>
      <c r="Q541" s="132">
        <v>0</v>
      </c>
      <c r="R541" s="132">
        <v>0</v>
      </c>
      <c r="S541" s="132">
        <v>0</v>
      </c>
      <c r="T541" s="133">
        <v>0</v>
      </c>
      <c r="U541" s="121">
        <f t="shared" si="52"/>
        <v>0</v>
      </c>
      <c r="V541" s="121">
        <f t="shared" si="53"/>
        <v>402</v>
      </c>
      <c r="W541" s="134">
        <v>370</v>
      </c>
      <c r="X541" s="135">
        <v>42857</v>
      </c>
    </row>
    <row r="542" spans="1:24" x14ac:dyDescent="0.2">
      <c r="A542" s="117">
        <f>VLOOKUP(G542,'% การหักค่าขนส่ง'!A:I,9,0)</f>
        <v>0.3</v>
      </c>
      <c r="B542" s="138">
        <f t="shared" si="48"/>
        <v>13102.5</v>
      </c>
      <c r="C542" s="138">
        <f t="shared" si="49"/>
        <v>5937.8600000000006</v>
      </c>
      <c r="D542" s="138">
        <f t="shared" si="50"/>
        <v>75</v>
      </c>
      <c r="E542" s="138">
        <f t="shared" si="51"/>
        <v>216</v>
      </c>
      <c r="F542" s="127" t="s">
        <v>126</v>
      </c>
      <c r="G542" s="128" t="s">
        <v>127</v>
      </c>
      <c r="H542" s="129">
        <v>42826</v>
      </c>
      <c r="I542" s="130">
        <v>53681.79</v>
      </c>
      <c r="J542" s="131">
        <v>43675</v>
      </c>
      <c r="K542" s="131">
        <v>8906.7900000000009</v>
      </c>
      <c r="L542" s="131">
        <v>250</v>
      </c>
      <c r="M542" s="131">
        <v>0</v>
      </c>
      <c r="N542" s="131">
        <v>25455.69</v>
      </c>
      <c r="O542" s="132">
        <v>400</v>
      </c>
      <c r="P542" s="132">
        <v>320</v>
      </c>
      <c r="Q542" s="132">
        <v>0</v>
      </c>
      <c r="R542" s="132">
        <v>0</v>
      </c>
      <c r="S542" s="132">
        <v>0</v>
      </c>
      <c r="T542" s="133">
        <v>0</v>
      </c>
      <c r="U542" s="121">
        <f t="shared" si="52"/>
        <v>0</v>
      </c>
      <c r="V542" s="121">
        <f t="shared" si="53"/>
        <v>25455.69</v>
      </c>
      <c r="W542" s="134">
        <v>653</v>
      </c>
      <c r="X542" s="135">
        <v>42828</v>
      </c>
    </row>
    <row r="543" spans="1:24" x14ac:dyDescent="0.2">
      <c r="A543" s="117">
        <f>VLOOKUP(G543,'% การหักค่าขนส่ง'!A:I,9,0)</f>
        <v>0.3</v>
      </c>
      <c r="B543" s="138">
        <f t="shared" si="48"/>
        <v>29374.5</v>
      </c>
      <c r="C543" s="138">
        <f t="shared" si="49"/>
        <v>12321.12</v>
      </c>
      <c r="D543" s="138">
        <f t="shared" si="50"/>
        <v>285</v>
      </c>
      <c r="E543" s="138">
        <f t="shared" si="51"/>
        <v>1096.5</v>
      </c>
      <c r="F543" s="127" t="s">
        <v>126</v>
      </c>
      <c r="G543" s="128" t="s">
        <v>127</v>
      </c>
      <c r="H543" s="129">
        <v>42828</v>
      </c>
      <c r="I543" s="130">
        <v>118401.68</v>
      </c>
      <c r="J543" s="131">
        <v>97915</v>
      </c>
      <c r="K543" s="131">
        <v>18481.68</v>
      </c>
      <c r="L543" s="131">
        <v>950</v>
      </c>
      <c r="M543" s="131">
        <v>0</v>
      </c>
      <c r="N543" s="131">
        <v>51411.08</v>
      </c>
      <c r="O543" s="132">
        <v>1570</v>
      </c>
      <c r="P543" s="132">
        <v>2085</v>
      </c>
      <c r="Q543" s="132">
        <v>0</v>
      </c>
      <c r="R543" s="132">
        <v>0</v>
      </c>
      <c r="S543" s="132">
        <v>0</v>
      </c>
      <c r="T543" s="133">
        <v>0</v>
      </c>
      <c r="U543" s="121">
        <f t="shared" si="52"/>
        <v>0</v>
      </c>
      <c r="V543" s="121">
        <f t="shared" si="53"/>
        <v>51411.08</v>
      </c>
      <c r="W543" s="134">
        <v>1263</v>
      </c>
      <c r="X543" s="135">
        <v>42829</v>
      </c>
    </row>
    <row r="544" spans="1:24" x14ac:dyDescent="0.2">
      <c r="A544" s="117">
        <f>VLOOKUP(G544,'% การหักค่าขนส่ง'!A:I,9,0)</f>
        <v>0.3</v>
      </c>
      <c r="B544" s="138">
        <f t="shared" si="48"/>
        <v>21664.5</v>
      </c>
      <c r="C544" s="138">
        <f t="shared" si="49"/>
        <v>7103.78</v>
      </c>
      <c r="D544" s="138">
        <f t="shared" si="50"/>
        <v>108</v>
      </c>
      <c r="E544" s="138">
        <f t="shared" si="51"/>
        <v>1186.5</v>
      </c>
      <c r="F544" s="127" t="s">
        <v>126</v>
      </c>
      <c r="G544" s="128" t="s">
        <v>127</v>
      </c>
      <c r="H544" s="129">
        <v>42829</v>
      </c>
      <c r="I544" s="130">
        <v>84615.67</v>
      </c>
      <c r="J544" s="131">
        <v>72215</v>
      </c>
      <c r="K544" s="131">
        <v>10655.67</v>
      </c>
      <c r="L544" s="131">
        <v>360</v>
      </c>
      <c r="M544" s="131">
        <v>800</v>
      </c>
      <c r="N544" s="131">
        <v>26251.5</v>
      </c>
      <c r="O544" s="132">
        <v>870</v>
      </c>
      <c r="P544" s="132">
        <v>3085</v>
      </c>
      <c r="Q544" s="132">
        <v>0</v>
      </c>
      <c r="R544" s="132">
        <v>0</v>
      </c>
      <c r="S544" s="132">
        <v>0</v>
      </c>
      <c r="T544" s="133">
        <v>0</v>
      </c>
      <c r="U544" s="121">
        <f t="shared" si="52"/>
        <v>800</v>
      </c>
      <c r="V544" s="121">
        <f t="shared" si="53"/>
        <v>26251.5</v>
      </c>
      <c r="W544" s="134">
        <v>859</v>
      </c>
      <c r="X544" s="135">
        <v>42830</v>
      </c>
    </row>
    <row r="545" spans="1:24" x14ac:dyDescent="0.2">
      <c r="A545" s="117">
        <f>VLOOKUP(G545,'% การหักค่าขนส่ง'!A:I,9,0)</f>
        <v>0.3</v>
      </c>
      <c r="B545" s="138">
        <f t="shared" si="48"/>
        <v>21405</v>
      </c>
      <c r="C545" s="138">
        <f t="shared" si="49"/>
        <v>8033.62</v>
      </c>
      <c r="D545" s="138">
        <f t="shared" si="50"/>
        <v>210</v>
      </c>
      <c r="E545" s="138">
        <f t="shared" si="51"/>
        <v>1050</v>
      </c>
      <c r="F545" s="127" t="s">
        <v>126</v>
      </c>
      <c r="G545" s="128" t="s">
        <v>127</v>
      </c>
      <c r="H545" s="129">
        <v>42830</v>
      </c>
      <c r="I545" s="130">
        <v>85050.43</v>
      </c>
      <c r="J545" s="131">
        <v>71350</v>
      </c>
      <c r="K545" s="131">
        <v>12050.43</v>
      </c>
      <c r="L545" s="131">
        <v>700</v>
      </c>
      <c r="M545" s="131">
        <v>0</v>
      </c>
      <c r="N545" s="131">
        <v>34898.68</v>
      </c>
      <c r="O545" s="132">
        <v>1290</v>
      </c>
      <c r="P545" s="132">
        <v>2210</v>
      </c>
      <c r="Q545" s="132">
        <v>0</v>
      </c>
      <c r="R545" s="132">
        <v>0</v>
      </c>
      <c r="S545" s="132">
        <v>0</v>
      </c>
      <c r="T545" s="133">
        <v>0</v>
      </c>
      <c r="U545" s="121">
        <f t="shared" si="52"/>
        <v>0</v>
      </c>
      <c r="V545" s="121">
        <f t="shared" si="53"/>
        <v>34898.68</v>
      </c>
      <c r="W545" s="134">
        <v>927</v>
      </c>
      <c r="X545" s="135">
        <v>42832</v>
      </c>
    </row>
    <row r="546" spans="1:24" x14ac:dyDescent="0.2">
      <c r="A546" s="117">
        <f>VLOOKUP(G546,'% การหักค่าขนส่ง'!A:I,9,0)</f>
        <v>0.3</v>
      </c>
      <c r="B546" s="138">
        <f t="shared" si="48"/>
        <v>31837.5</v>
      </c>
      <c r="C546" s="138">
        <f t="shared" si="49"/>
        <v>14610.800000000001</v>
      </c>
      <c r="D546" s="138">
        <f t="shared" si="50"/>
        <v>363</v>
      </c>
      <c r="E546" s="138">
        <f t="shared" si="51"/>
        <v>1372.5</v>
      </c>
      <c r="F546" s="127" t="s">
        <v>126</v>
      </c>
      <c r="G546" s="128" t="s">
        <v>127</v>
      </c>
      <c r="H546" s="129">
        <v>42832</v>
      </c>
      <c r="I546" s="130">
        <v>131261.20000000001</v>
      </c>
      <c r="J546" s="131">
        <v>106125</v>
      </c>
      <c r="K546" s="131">
        <v>21916.2</v>
      </c>
      <c r="L546" s="131">
        <v>1210</v>
      </c>
      <c r="M546" s="131">
        <v>500</v>
      </c>
      <c r="N546" s="131">
        <v>57582.83</v>
      </c>
      <c r="O546" s="132">
        <v>680</v>
      </c>
      <c r="P546" s="132">
        <v>3895</v>
      </c>
      <c r="Q546" s="132">
        <v>0</v>
      </c>
      <c r="R546" s="132">
        <v>0</v>
      </c>
      <c r="S546" s="132">
        <v>0</v>
      </c>
      <c r="T546" s="133">
        <v>0</v>
      </c>
      <c r="U546" s="121">
        <f t="shared" si="52"/>
        <v>500</v>
      </c>
      <c r="V546" s="121">
        <f t="shared" si="53"/>
        <v>57582.83</v>
      </c>
      <c r="W546" s="134">
        <v>1445</v>
      </c>
      <c r="X546" s="135">
        <v>42833</v>
      </c>
    </row>
    <row r="547" spans="1:24" x14ac:dyDescent="0.2">
      <c r="A547" s="117">
        <f>VLOOKUP(G547,'% การหักค่าขนส่ง'!A:I,9,0)</f>
        <v>0.3</v>
      </c>
      <c r="B547" s="138">
        <f t="shared" si="48"/>
        <v>15358.5</v>
      </c>
      <c r="C547" s="138">
        <f t="shared" si="49"/>
        <v>5314.4000000000005</v>
      </c>
      <c r="D547" s="138">
        <f t="shared" si="50"/>
        <v>90</v>
      </c>
      <c r="E547" s="138">
        <f t="shared" si="51"/>
        <v>516</v>
      </c>
      <c r="F547" s="127" t="s">
        <v>126</v>
      </c>
      <c r="G547" s="128" t="s">
        <v>127</v>
      </c>
      <c r="H547" s="129">
        <v>42833</v>
      </c>
      <c r="I547" s="130">
        <v>60346.6</v>
      </c>
      <c r="J547" s="131">
        <v>51195</v>
      </c>
      <c r="K547" s="131">
        <v>7971.6</v>
      </c>
      <c r="L547" s="131">
        <v>300</v>
      </c>
      <c r="M547" s="131">
        <v>2300</v>
      </c>
      <c r="N547" s="131">
        <v>26724</v>
      </c>
      <c r="O547" s="132">
        <v>630</v>
      </c>
      <c r="P547" s="132">
        <v>1090</v>
      </c>
      <c r="Q547" s="132">
        <v>0</v>
      </c>
      <c r="R547" s="132">
        <v>0</v>
      </c>
      <c r="S547" s="132">
        <v>0</v>
      </c>
      <c r="T547" s="133">
        <v>0</v>
      </c>
      <c r="U547" s="121">
        <f t="shared" si="52"/>
        <v>2300</v>
      </c>
      <c r="V547" s="121">
        <f t="shared" si="53"/>
        <v>26724</v>
      </c>
      <c r="W547" s="134">
        <v>664</v>
      </c>
      <c r="X547" s="135">
        <v>42835</v>
      </c>
    </row>
    <row r="548" spans="1:24" x14ac:dyDescent="0.2">
      <c r="A548" s="117">
        <f>VLOOKUP(G548,'% การหักค่าขนส่ง'!A:I,9,0)</f>
        <v>0.3</v>
      </c>
      <c r="B548" s="138">
        <f t="shared" si="48"/>
        <v>17881.5</v>
      </c>
      <c r="C548" s="138">
        <f t="shared" si="49"/>
        <v>5426.56</v>
      </c>
      <c r="D548" s="138">
        <f t="shared" si="50"/>
        <v>282</v>
      </c>
      <c r="E548" s="138">
        <f t="shared" si="51"/>
        <v>1374</v>
      </c>
      <c r="F548" s="127" t="s">
        <v>126</v>
      </c>
      <c r="G548" s="128" t="s">
        <v>127</v>
      </c>
      <c r="H548" s="129">
        <v>42835</v>
      </c>
      <c r="I548" s="130">
        <v>70489.84</v>
      </c>
      <c r="J548" s="131">
        <v>59605</v>
      </c>
      <c r="K548" s="131">
        <v>8139.84</v>
      </c>
      <c r="L548" s="131">
        <v>940</v>
      </c>
      <c r="M548" s="131">
        <v>1600</v>
      </c>
      <c r="N548" s="131">
        <v>18930.59</v>
      </c>
      <c r="O548" s="132">
        <v>2120</v>
      </c>
      <c r="P548" s="132">
        <v>2460</v>
      </c>
      <c r="Q548" s="132">
        <v>0</v>
      </c>
      <c r="R548" s="132">
        <v>0</v>
      </c>
      <c r="S548" s="132">
        <v>0</v>
      </c>
      <c r="T548" s="133">
        <v>0</v>
      </c>
      <c r="U548" s="121">
        <f t="shared" si="52"/>
        <v>1600</v>
      </c>
      <c r="V548" s="121">
        <f t="shared" si="53"/>
        <v>18930.59</v>
      </c>
      <c r="W548" s="134">
        <v>736</v>
      </c>
      <c r="X548" s="135">
        <v>42836</v>
      </c>
    </row>
    <row r="549" spans="1:24" x14ac:dyDescent="0.2">
      <c r="A549" s="117">
        <f>VLOOKUP(G549,'% การหักค่าขนส่ง'!A:I,9,0)</f>
        <v>0.3</v>
      </c>
      <c r="B549" s="138">
        <f t="shared" si="48"/>
        <v>7060.5</v>
      </c>
      <c r="C549" s="138">
        <f t="shared" si="49"/>
        <v>1920.38</v>
      </c>
      <c r="D549" s="138">
        <f t="shared" si="50"/>
        <v>558</v>
      </c>
      <c r="E549" s="138">
        <f t="shared" si="51"/>
        <v>633</v>
      </c>
      <c r="F549" s="127" t="s">
        <v>126</v>
      </c>
      <c r="G549" s="128" t="s">
        <v>127</v>
      </c>
      <c r="H549" s="129">
        <v>42836</v>
      </c>
      <c r="I549" s="130">
        <v>28845.57</v>
      </c>
      <c r="J549" s="131">
        <v>23535</v>
      </c>
      <c r="K549" s="131">
        <v>2880.57</v>
      </c>
      <c r="L549" s="131">
        <v>1860</v>
      </c>
      <c r="M549" s="131">
        <v>0</v>
      </c>
      <c r="N549" s="131">
        <v>4691.8999999999996</v>
      </c>
      <c r="O549" s="132">
        <v>850</v>
      </c>
      <c r="P549" s="132">
        <v>1260</v>
      </c>
      <c r="Q549" s="132">
        <v>0</v>
      </c>
      <c r="R549" s="132">
        <v>125</v>
      </c>
      <c r="S549" s="132">
        <v>0</v>
      </c>
      <c r="T549" s="133">
        <v>0</v>
      </c>
      <c r="U549" s="121">
        <f t="shared" si="52"/>
        <v>0</v>
      </c>
      <c r="V549" s="121">
        <f t="shared" si="53"/>
        <v>4816.8999999999996</v>
      </c>
      <c r="W549" s="134">
        <v>300</v>
      </c>
      <c r="X549" s="135">
        <v>42837</v>
      </c>
    </row>
    <row r="550" spans="1:24" x14ac:dyDescent="0.2">
      <c r="A550" s="117">
        <f>VLOOKUP(G550,'% การหักค่าขนส่ง'!A:I,9,0)</f>
        <v>0.3</v>
      </c>
      <c r="B550" s="138">
        <f t="shared" si="48"/>
        <v>1773</v>
      </c>
      <c r="C550" s="138">
        <f t="shared" si="49"/>
        <v>173.20000000000002</v>
      </c>
      <c r="D550" s="138">
        <f t="shared" si="50"/>
        <v>30</v>
      </c>
      <c r="E550" s="138">
        <f t="shared" si="51"/>
        <v>412.5</v>
      </c>
      <c r="F550" s="127" t="s">
        <v>126</v>
      </c>
      <c r="G550" s="128" t="s">
        <v>127</v>
      </c>
      <c r="H550" s="129">
        <v>42837</v>
      </c>
      <c r="I550" s="130">
        <v>6374.8</v>
      </c>
      <c r="J550" s="131">
        <v>5910</v>
      </c>
      <c r="K550" s="131">
        <v>259.8</v>
      </c>
      <c r="L550" s="131">
        <v>100</v>
      </c>
      <c r="M550" s="131">
        <v>0</v>
      </c>
      <c r="N550" s="131">
        <v>0</v>
      </c>
      <c r="O550" s="132">
        <v>570</v>
      </c>
      <c r="P550" s="132">
        <v>805</v>
      </c>
      <c r="Q550" s="132">
        <v>0</v>
      </c>
      <c r="R550" s="132">
        <v>150</v>
      </c>
      <c r="S550" s="132">
        <v>0</v>
      </c>
      <c r="T550" s="133">
        <v>0</v>
      </c>
      <c r="U550" s="121">
        <f t="shared" si="52"/>
        <v>0</v>
      </c>
      <c r="V550" s="121">
        <f t="shared" si="53"/>
        <v>150</v>
      </c>
      <c r="W550" s="134">
        <v>68</v>
      </c>
      <c r="X550" s="135">
        <v>42838</v>
      </c>
    </row>
    <row r="551" spans="1:24" x14ac:dyDescent="0.2">
      <c r="A551" s="117">
        <f>VLOOKUP(G551,'% การหักค่าขนส่ง'!A:I,9,0)</f>
        <v>0.3</v>
      </c>
      <c r="B551" s="138">
        <f t="shared" si="48"/>
        <v>22282.5</v>
      </c>
      <c r="C551" s="138">
        <f t="shared" si="49"/>
        <v>13280.800000000001</v>
      </c>
      <c r="D551" s="138">
        <f t="shared" si="50"/>
        <v>60</v>
      </c>
      <c r="E551" s="138">
        <f t="shared" si="51"/>
        <v>645</v>
      </c>
      <c r="F551" s="127" t="s">
        <v>126</v>
      </c>
      <c r="G551" s="128" t="s">
        <v>127</v>
      </c>
      <c r="H551" s="129">
        <v>42842</v>
      </c>
      <c r="I551" s="130">
        <v>96151.2</v>
      </c>
      <c r="J551" s="131">
        <v>74275</v>
      </c>
      <c r="K551" s="131">
        <v>19921.2</v>
      </c>
      <c r="L551" s="131">
        <v>200</v>
      </c>
      <c r="M551" s="131">
        <v>200</v>
      </c>
      <c r="N551" s="131">
        <v>59758.2</v>
      </c>
      <c r="O551" s="132">
        <v>620</v>
      </c>
      <c r="P551" s="132">
        <v>1530</v>
      </c>
      <c r="Q551" s="132">
        <v>0</v>
      </c>
      <c r="R551" s="132">
        <v>0</v>
      </c>
      <c r="S551" s="132">
        <v>0</v>
      </c>
      <c r="T551" s="133">
        <v>0</v>
      </c>
      <c r="U551" s="121">
        <f t="shared" si="52"/>
        <v>200</v>
      </c>
      <c r="V551" s="121">
        <f t="shared" si="53"/>
        <v>59758.2</v>
      </c>
      <c r="W551" s="134">
        <v>1023</v>
      </c>
      <c r="X551" s="135">
        <v>42843</v>
      </c>
    </row>
    <row r="552" spans="1:24" x14ac:dyDescent="0.2">
      <c r="A552" s="117">
        <f>VLOOKUP(G552,'% การหักค่าขนส่ง'!A:I,9,0)</f>
        <v>0.3</v>
      </c>
      <c r="B552" s="138">
        <f t="shared" si="48"/>
        <v>22158</v>
      </c>
      <c r="C552" s="138">
        <f t="shared" si="49"/>
        <v>8465.56</v>
      </c>
      <c r="D552" s="138">
        <f t="shared" si="50"/>
        <v>114</v>
      </c>
      <c r="E552" s="138">
        <f t="shared" si="51"/>
        <v>913.5</v>
      </c>
      <c r="F552" s="127" t="s">
        <v>126</v>
      </c>
      <c r="G552" s="128" t="s">
        <v>127</v>
      </c>
      <c r="H552" s="129">
        <v>42843</v>
      </c>
      <c r="I552" s="130">
        <v>88533.34</v>
      </c>
      <c r="J552" s="131">
        <v>73860</v>
      </c>
      <c r="K552" s="131">
        <v>12698.34</v>
      </c>
      <c r="L552" s="131">
        <v>380</v>
      </c>
      <c r="M552" s="131">
        <v>1100</v>
      </c>
      <c r="N552" s="131">
        <v>35813.440000000002</v>
      </c>
      <c r="O552" s="132">
        <v>450</v>
      </c>
      <c r="P552" s="132">
        <v>2595</v>
      </c>
      <c r="Q552" s="132">
        <v>0</v>
      </c>
      <c r="R552" s="132">
        <v>30</v>
      </c>
      <c r="S552" s="132">
        <v>0</v>
      </c>
      <c r="T552" s="133">
        <v>0</v>
      </c>
      <c r="U552" s="121">
        <f t="shared" si="52"/>
        <v>1100</v>
      </c>
      <c r="V552" s="121">
        <f t="shared" si="53"/>
        <v>35843.440000000002</v>
      </c>
      <c r="W552" s="134">
        <v>938</v>
      </c>
      <c r="X552" s="135">
        <v>42844</v>
      </c>
    </row>
    <row r="553" spans="1:24" x14ac:dyDescent="0.2">
      <c r="A553" s="117">
        <f>VLOOKUP(G553,'% การหักค่าขนส่ง'!A:I,9,0)</f>
        <v>0.3</v>
      </c>
      <c r="B553" s="138">
        <f t="shared" si="48"/>
        <v>21682.5</v>
      </c>
      <c r="C553" s="138">
        <f t="shared" si="49"/>
        <v>5669.5800000000008</v>
      </c>
      <c r="D553" s="138">
        <f t="shared" si="50"/>
        <v>30</v>
      </c>
      <c r="E553" s="138">
        <f t="shared" si="51"/>
        <v>1089</v>
      </c>
      <c r="F553" s="127" t="s">
        <v>126</v>
      </c>
      <c r="G553" s="128" t="s">
        <v>127</v>
      </c>
      <c r="H553" s="129">
        <v>42844</v>
      </c>
      <c r="I553" s="130">
        <v>82379.37</v>
      </c>
      <c r="J553" s="131">
        <v>72275</v>
      </c>
      <c r="K553" s="131">
        <v>8504.3700000000008</v>
      </c>
      <c r="L553" s="131">
        <v>100</v>
      </c>
      <c r="M553" s="131">
        <v>100</v>
      </c>
      <c r="N553" s="131">
        <v>24371.74</v>
      </c>
      <c r="O553" s="132">
        <v>110</v>
      </c>
      <c r="P553" s="132">
        <v>3520</v>
      </c>
      <c r="Q553" s="132">
        <v>0</v>
      </c>
      <c r="R553" s="132">
        <v>0</v>
      </c>
      <c r="S553" s="132">
        <v>0</v>
      </c>
      <c r="T553" s="133">
        <v>0</v>
      </c>
      <c r="U553" s="121">
        <f t="shared" si="52"/>
        <v>100</v>
      </c>
      <c r="V553" s="121">
        <f t="shared" si="53"/>
        <v>24371.74</v>
      </c>
      <c r="W553" s="134">
        <v>814</v>
      </c>
      <c r="X553" s="135">
        <v>42845</v>
      </c>
    </row>
    <row r="554" spans="1:24" x14ac:dyDescent="0.2">
      <c r="A554" s="117">
        <f>VLOOKUP(G554,'% การหักค่าขนส่ง'!A:I,9,0)</f>
        <v>0.3</v>
      </c>
      <c r="B554" s="138">
        <f t="shared" si="48"/>
        <v>17026.5</v>
      </c>
      <c r="C554" s="138">
        <f t="shared" si="49"/>
        <v>6206.68</v>
      </c>
      <c r="D554" s="138">
        <f t="shared" si="50"/>
        <v>24</v>
      </c>
      <c r="E554" s="138">
        <f t="shared" si="51"/>
        <v>793.5</v>
      </c>
      <c r="F554" s="127" t="s">
        <v>126</v>
      </c>
      <c r="G554" s="128" t="s">
        <v>127</v>
      </c>
      <c r="H554" s="129">
        <v>42845</v>
      </c>
      <c r="I554" s="130">
        <v>66965.02</v>
      </c>
      <c r="J554" s="131">
        <v>56755</v>
      </c>
      <c r="K554" s="131">
        <v>9310.02</v>
      </c>
      <c r="L554" s="131">
        <v>80</v>
      </c>
      <c r="M554" s="131">
        <v>1100</v>
      </c>
      <c r="N554" s="131">
        <v>22688.54</v>
      </c>
      <c r="O554" s="132">
        <v>330</v>
      </c>
      <c r="P554" s="132">
        <v>2315</v>
      </c>
      <c r="Q554" s="132">
        <v>0</v>
      </c>
      <c r="R554" s="132">
        <v>70</v>
      </c>
      <c r="S554" s="132">
        <v>0</v>
      </c>
      <c r="T554" s="133">
        <v>0</v>
      </c>
      <c r="U554" s="121">
        <f t="shared" si="52"/>
        <v>1100</v>
      </c>
      <c r="V554" s="121">
        <f t="shared" si="53"/>
        <v>22758.54</v>
      </c>
      <c r="W554" s="134">
        <v>753</v>
      </c>
      <c r="X554" s="135">
        <v>42846</v>
      </c>
    </row>
    <row r="555" spans="1:24" x14ac:dyDescent="0.2">
      <c r="A555" s="117">
        <f>VLOOKUP(G555,'% การหักค่าขนส่ง'!A:I,9,0)</f>
        <v>0.3</v>
      </c>
      <c r="B555" s="138">
        <f t="shared" si="48"/>
        <v>17232</v>
      </c>
      <c r="C555" s="138">
        <f t="shared" si="49"/>
        <v>6123.94</v>
      </c>
      <c r="D555" s="138">
        <f t="shared" si="50"/>
        <v>132</v>
      </c>
      <c r="E555" s="138">
        <f t="shared" si="51"/>
        <v>702</v>
      </c>
      <c r="F555" s="127" t="s">
        <v>126</v>
      </c>
      <c r="G555" s="128" t="s">
        <v>127</v>
      </c>
      <c r="H555" s="129">
        <v>42846</v>
      </c>
      <c r="I555" s="130">
        <v>68155.91</v>
      </c>
      <c r="J555" s="131">
        <v>57440</v>
      </c>
      <c r="K555" s="131">
        <v>9185.91</v>
      </c>
      <c r="L555" s="131">
        <v>440</v>
      </c>
      <c r="M555" s="131">
        <v>2900</v>
      </c>
      <c r="N555" s="131">
        <v>20123.919999999998</v>
      </c>
      <c r="O555" s="132">
        <v>300</v>
      </c>
      <c r="P555" s="132">
        <v>2040</v>
      </c>
      <c r="Q555" s="132">
        <v>0</v>
      </c>
      <c r="R555" s="132">
        <v>0</v>
      </c>
      <c r="S555" s="132">
        <v>0</v>
      </c>
      <c r="T555" s="133">
        <v>0</v>
      </c>
      <c r="U555" s="121">
        <f t="shared" si="52"/>
        <v>2900</v>
      </c>
      <c r="V555" s="121">
        <f t="shared" si="53"/>
        <v>20123.919999999998</v>
      </c>
      <c r="W555" s="134">
        <v>735</v>
      </c>
      <c r="X555" s="135">
        <v>42847</v>
      </c>
    </row>
    <row r="556" spans="1:24" x14ac:dyDescent="0.2">
      <c r="A556" s="117">
        <f>VLOOKUP(G556,'% การหักค่าขนส่ง'!A:I,9,0)</f>
        <v>0.3</v>
      </c>
      <c r="B556" s="138">
        <f t="shared" si="48"/>
        <v>12510</v>
      </c>
      <c r="C556" s="138">
        <f t="shared" si="49"/>
        <v>5867.8600000000006</v>
      </c>
      <c r="D556" s="138">
        <f t="shared" si="50"/>
        <v>30</v>
      </c>
      <c r="E556" s="138">
        <f t="shared" si="51"/>
        <v>153</v>
      </c>
      <c r="F556" s="127" t="s">
        <v>126</v>
      </c>
      <c r="G556" s="128" t="s">
        <v>127</v>
      </c>
      <c r="H556" s="129">
        <v>42847</v>
      </c>
      <c r="I556" s="130">
        <v>51466.79</v>
      </c>
      <c r="J556" s="131">
        <v>41700</v>
      </c>
      <c r="K556" s="131">
        <v>8801.7900000000009</v>
      </c>
      <c r="L556" s="131">
        <v>100</v>
      </c>
      <c r="M556" s="131">
        <v>1000</v>
      </c>
      <c r="N556" s="131">
        <v>21051.59</v>
      </c>
      <c r="O556" s="132">
        <v>200</v>
      </c>
      <c r="P556" s="132">
        <v>310</v>
      </c>
      <c r="Q556" s="132">
        <v>0</v>
      </c>
      <c r="R556" s="132">
        <v>0</v>
      </c>
      <c r="S556" s="132">
        <v>0</v>
      </c>
      <c r="T556" s="133">
        <v>0</v>
      </c>
      <c r="U556" s="121">
        <f t="shared" si="52"/>
        <v>1000</v>
      </c>
      <c r="V556" s="121">
        <f t="shared" si="53"/>
        <v>21051.59</v>
      </c>
      <c r="W556" s="134">
        <v>589</v>
      </c>
      <c r="X556" s="135">
        <v>42849</v>
      </c>
    </row>
    <row r="557" spans="1:24" x14ac:dyDescent="0.2">
      <c r="A557" s="117">
        <f>VLOOKUP(G557,'% การหักค่าขนส่ง'!A:I,9,0)</f>
        <v>0.3</v>
      </c>
      <c r="B557" s="138">
        <f t="shared" si="48"/>
        <v>21618</v>
      </c>
      <c r="C557" s="138">
        <f t="shared" si="49"/>
        <v>10276.68</v>
      </c>
      <c r="D557" s="138">
        <f t="shared" si="50"/>
        <v>231</v>
      </c>
      <c r="E557" s="138">
        <f t="shared" si="51"/>
        <v>670.5</v>
      </c>
      <c r="F557" s="127" t="s">
        <v>126</v>
      </c>
      <c r="G557" s="128" t="s">
        <v>127</v>
      </c>
      <c r="H557" s="129">
        <v>42849</v>
      </c>
      <c r="I557" s="130">
        <v>90085.02</v>
      </c>
      <c r="J557" s="131">
        <v>72060</v>
      </c>
      <c r="K557" s="131">
        <v>15415.02</v>
      </c>
      <c r="L557" s="131">
        <v>770</v>
      </c>
      <c r="M557" s="131">
        <v>1000</v>
      </c>
      <c r="N557" s="131">
        <v>27108.39</v>
      </c>
      <c r="O557" s="132">
        <v>240</v>
      </c>
      <c r="P557" s="132">
        <v>1995</v>
      </c>
      <c r="Q557" s="132">
        <v>0</v>
      </c>
      <c r="R557" s="132">
        <v>230</v>
      </c>
      <c r="S557" s="132">
        <v>0</v>
      </c>
      <c r="T557" s="133">
        <v>0</v>
      </c>
      <c r="U557" s="121">
        <f t="shared" si="52"/>
        <v>1000</v>
      </c>
      <c r="V557" s="121">
        <f t="shared" si="53"/>
        <v>27338.39</v>
      </c>
      <c r="W557" s="134">
        <v>1113</v>
      </c>
      <c r="X557" s="135">
        <v>42850</v>
      </c>
    </row>
    <row r="558" spans="1:24" x14ac:dyDescent="0.2">
      <c r="A558" s="117">
        <f>VLOOKUP(G558,'% การหักค่าขนส่ง'!A:I,9,0)</f>
        <v>0.3</v>
      </c>
      <c r="B558" s="138">
        <f t="shared" si="48"/>
        <v>17512.5</v>
      </c>
      <c r="C558" s="138">
        <f t="shared" si="49"/>
        <v>5608.82</v>
      </c>
      <c r="D558" s="138">
        <f t="shared" si="50"/>
        <v>66</v>
      </c>
      <c r="E558" s="138">
        <f t="shared" si="51"/>
        <v>1587</v>
      </c>
      <c r="F558" s="127" t="s">
        <v>126</v>
      </c>
      <c r="G558" s="128" t="s">
        <v>127</v>
      </c>
      <c r="H558" s="129">
        <v>42850</v>
      </c>
      <c r="I558" s="130">
        <v>68233.23</v>
      </c>
      <c r="J558" s="131">
        <v>58375</v>
      </c>
      <c r="K558" s="131">
        <v>8413.23</v>
      </c>
      <c r="L558" s="131">
        <v>220</v>
      </c>
      <c r="M558" s="131">
        <v>400</v>
      </c>
      <c r="N558" s="131">
        <v>17390.349999999999</v>
      </c>
      <c r="O558" s="132">
        <v>530</v>
      </c>
      <c r="P558" s="132">
        <v>4760</v>
      </c>
      <c r="Q558" s="132">
        <v>0</v>
      </c>
      <c r="R558" s="132">
        <v>0</v>
      </c>
      <c r="S558" s="132">
        <v>0</v>
      </c>
      <c r="T558" s="133">
        <v>0</v>
      </c>
      <c r="U558" s="121">
        <f t="shared" si="52"/>
        <v>400</v>
      </c>
      <c r="V558" s="121">
        <f t="shared" si="53"/>
        <v>17390.349999999999</v>
      </c>
      <c r="W558" s="134">
        <v>750</v>
      </c>
      <c r="X558" s="135">
        <v>42851</v>
      </c>
    </row>
    <row r="559" spans="1:24" x14ac:dyDescent="0.2">
      <c r="A559" s="117">
        <f>VLOOKUP(G559,'% การหักค่าขนส่ง'!A:I,9,0)</f>
        <v>0.3</v>
      </c>
      <c r="B559" s="138">
        <f t="shared" si="48"/>
        <v>17562</v>
      </c>
      <c r="C559" s="138">
        <f t="shared" si="49"/>
        <v>7046.38</v>
      </c>
      <c r="D559" s="138">
        <f t="shared" si="50"/>
        <v>345</v>
      </c>
      <c r="E559" s="138">
        <f t="shared" si="51"/>
        <v>1141.5</v>
      </c>
      <c r="F559" s="127" t="s">
        <v>126</v>
      </c>
      <c r="G559" s="128" t="s">
        <v>127</v>
      </c>
      <c r="H559" s="129">
        <v>42851</v>
      </c>
      <c r="I559" s="130">
        <v>71454.570000000007</v>
      </c>
      <c r="J559" s="131">
        <v>58540</v>
      </c>
      <c r="K559" s="131">
        <v>10569.57</v>
      </c>
      <c r="L559" s="131">
        <v>1150</v>
      </c>
      <c r="M559" s="131">
        <v>1100</v>
      </c>
      <c r="N559" s="131">
        <v>18146.23</v>
      </c>
      <c r="O559" s="132">
        <v>750</v>
      </c>
      <c r="P559" s="132">
        <v>3055</v>
      </c>
      <c r="Q559" s="132">
        <v>0</v>
      </c>
      <c r="R559" s="132">
        <v>0</v>
      </c>
      <c r="S559" s="132">
        <v>0</v>
      </c>
      <c r="T559" s="133">
        <v>0</v>
      </c>
      <c r="U559" s="121">
        <f t="shared" si="52"/>
        <v>1100</v>
      </c>
      <c r="V559" s="121">
        <f t="shared" si="53"/>
        <v>18146.23</v>
      </c>
      <c r="W559" s="134">
        <v>816</v>
      </c>
      <c r="X559" s="135">
        <v>42852</v>
      </c>
    </row>
    <row r="560" spans="1:24" x14ac:dyDescent="0.2">
      <c r="A560" s="117">
        <f>VLOOKUP(G560,'% การหักค่าขนส่ง'!A:I,9,0)</f>
        <v>0.3</v>
      </c>
      <c r="B560" s="138">
        <f t="shared" si="48"/>
        <v>19429.5</v>
      </c>
      <c r="C560" s="138">
        <f t="shared" si="49"/>
        <v>6704.34</v>
      </c>
      <c r="D560" s="138">
        <f t="shared" si="50"/>
        <v>81</v>
      </c>
      <c r="E560" s="138">
        <f t="shared" si="51"/>
        <v>1056</v>
      </c>
      <c r="F560" s="127" t="s">
        <v>126</v>
      </c>
      <c r="G560" s="128" t="s">
        <v>127</v>
      </c>
      <c r="H560" s="129">
        <v>42852</v>
      </c>
      <c r="I560" s="130">
        <v>76511.509999999995</v>
      </c>
      <c r="J560" s="131">
        <v>64765</v>
      </c>
      <c r="K560" s="131">
        <v>10056.51</v>
      </c>
      <c r="L560" s="131">
        <v>270</v>
      </c>
      <c r="M560" s="131">
        <v>8800</v>
      </c>
      <c r="N560" s="131">
        <v>31727.98</v>
      </c>
      <c r="O560" s="132">
        <v>450</v>
      </c>
      <c r="P560" s="132">
        <v>3070</v>
      </c>
      <c r="Q560" s="132">
        <v>0</v>
      </c>
      <c r="R560" s="132">
        <v>140</v>
      </c>
      <c r="S560" s="132">
        <v>0</v>
      </c>
      <c r="T560" s="133">
        <v>0</v>
      </c>
      <c r="U560" s="121">
        <f t="shared" si="52"/>
        <v>8800</v>
      </c>
      <c r="V560" s="121">
        <f t="shared" si="53"/>
        <v>31867.98</v>
      </c>
      <c r="W560" s="134">
        <v>814</v>
      </c>
      <c r="X560" s="135">
        <v>42853</v>
      </c>
    </row>
    <row r="561" spans="1:24" x14ac:dyDescent="0.2">
      <c r="A561" s="117">
        <f>VLOOKUP(G561,'% การหักค่าขนส่ง'!A:I,9,0)</f>
        <v>0.3</v>
      </c>
      <c r="B561" s="138">
        <f t="shared" si="48"/>
        <v>18684</v>
      </c>
      <c r="C561" s="138">
        <f t="shared" si="49"/>
        <v>6649.18</v>
      </c>
      <c r="D561" s="138">
        <f t="shared" si="50"/>
        <v>141</v>
      </c>
      <c r="E561" s="138">
        <f t="shared" si="51"/>
        <v>765</v>
      </c>
      <c r="F561" s="127" t="s">
        <v>126</v>
      </c>
      <c r="G561" s="128" t="s">
        <v>127</v>
      </c>
      <c r="H561" s="129">
        <v>42853</v>
      </c>
      <c r="I561" s="130">
        <v>73138.77</v>
      </c>
      <c r="J561" s="131">
        <v>62280</v>
      </c>
      <c r="K561" s="131">
        <v>9973.77</v>
      </c>
      <c r="L561" s="131">
        <v>470</v>
      </c>
      <c r="M561" s="131">
        <v>800</v>
      </c>
      <c r="N561" s="131">
        <v>17860.689999999999</v>
      </c>
      <c r="O561" s="132">
        <v>740</v>
      </c>
      <c r="P561" s="132">
        <v>1810</v>
      </c>
      <c r="Q561" s="132">
        <v>0</v>
      </c>
      <c r="R561" s="132">
        <v>0</v>
      </c>
      <c r="S561" s="132">
        <v>0</v>
      </c>
      <c r="T561" s="133">
        <v>0</v>
      </c>
      <c r="U561" s="121">
        <f t="shared" si="52"/>
        <v>800</v>
      </c>
      <c r="V561" s="121">
        <f t="shared" si="53"/>
        <v>17860.689999999999</v>
      </c>
      <c r="W561" s="134">
        <v>796</v>
      </c>
      <c r="X561" s="135">
        <v>42854</v>
      </c>
    </row>
    <row r="562" spans="1:24" x14ac:dyDescent="0.2">
      <c r="A562" s="117">
        <f>VLOOKUP(G562,'% การหักค่าขนส่ง'!A:I,9,0)</f>
        <v>0.3</v>
      </c>
      <c r="B562" s="138">
        <f t="shared" si="48"/>
        <v>14115</v>
      </c>
      <c r="C562" s="138">
        <f t="shared" si="49"/>
        <v>6263.8</v>
      </c>
      <c r="D562" s="138">
        <f t="shared" si="50"/>
        <v>372</v>
      </c>
      <c r="E562" s="138">
        <f t="shared" si="51"/>
        <v>442.5</v>
      </c>
      <c r="F562" s="127" t="s">
        <v>126</v>
      </c>
      <c r="G562" s="128" t="s">
        <v>127</v>
      </c>
      <c r="H562" s="129">
        <v>42854</v>
      </c>
      <c r="I562" s="130">
        <v>59190.7</v>
      </c>
      <c r="J562" s="131">
        <v>47050</v>
      </c>
      <c r="K562" s="131">
        <v>9395.7000000000007</v>
      </c>
      <c r="L562" s="131">
        <v>1240</v>
      </c>
      <c r="M562" s="131">
        <v>1800</v>
      </c>
      <c r="N562" s="131">
        <v>21462.86</v>
      </c>
      <c r="O562" s="132">
        <v>800</v>
      </c>
      <c r="P562" s="132">
        <v>675</v>
      </c>
      <c r="Q562" s="132">
        <v>0</v>
      </c>
      <c r="R562" s="132">
        <v>0</v>
      </c>
      <c r="S562" s="132">
        <v>0</v>
      </c>
      <c r="T562" s="133">
        <v>0</v>
      </c>
      <c r="U562" s="121">
        <f t="shared" si="52"/>
        <v>1800</v>
      </c>
      <c r="V562" s="121">
        <f t="shared" si="53"/>
        <v>21462.86</v>
      </c>
      <c r="W562" s="134">
        <v>644</v>
      </c>
      <c r="X562" s="135">
        <v>42857</v>
      </c>
    </row>
    <row r="563" spans="1:24" x14ac:dyDescent="0.2">
      <c r="A563" s="117">
        <f>VLOOKUP(G563,'% การหักค่าขนส่ง'!A:I,9,0)</f>
        <v>0.3</v>
      </c>
      <c r="B563" s="138">
        <f t="shared" si="48"/>
        <v>14136</v>
      </c>
      <c r="C563" s="138">
        <f t="shared" si="49"/>
        <v>4155.3</v>
      </c>
      <c r="D563" s="138">
        <f t="shared" si="50"/>
        <v>0</v>
      </c>
      <c r="E563" s="138">
        <f t="shared" si="51"/>
        <v>0</v>
      </c>
      <c r="F563" s="127" t="s">
        <v>124</v>
      </c>
      <c r="G563" s="128" t="s">
        <v>125</v>
      </c>
      <c r="H563" s="129">
        <v>42826</v>
      </c>
      <c r="I563" s="130">
        <v>54142.95</v>
      </c>
      <c r="J563" s="131">
        <v>47120</v>
      </c>
      <c r="K563" s="131">
        <v>6232.95</v>
      </c>
      <c r="L563" s="131">
        <v>0</v>
      </c>
      <c r="M563" s="131">
        <v>0</v>
      </c>
      <c r="N563" s="131">
        <v>9134.7000000000007</v>
      </c>
      <c r="O563" s="132">
        <v>0</v>
      </c>
      <c r="P563" s="132">
        <v>0</v>
      </c>
      <c r="Q563" s="132">
        <v>0</v>
      </c>
      <c r="R563" s="132">
        <v>0</v>
      </c>
      <c r="S563" s="132">
        <v>0</v>
      </c>
      <c r="T563" s="133">
        <v>0</v>
      </c>
      <c r="U563" s="121">
        <f t="shared" si="52"/>
        <v>0</v>
      </c>
      <c r="V563" s="121">
        <f t="shared" si="53"/>
        <v>9134.7000000000007</v>
      </c>
      <c r="W563" s="134">
        <v>588</v>
      </c>
      <c r="X563" s="135">
        <v>42828</v>
      </c>
    </row>
    <row r="564" spans="1:24" x14ac:dyDescent="0.2">
      <c r="A564" s="117">
        <f>VLOOKUP(G564,'% การหักค่าขนส่ง'!A:I,9,0)</f>
        <v>0.3</v>
      </c>
      <c r="B564" s="138">
        <f t="shared" si="48"/>
        <v>28026</v>
      </c>
      <c r="C564" s="138">
        <f t="shared" si="49"/>
        <v>5785.4000000000005</v>
      </c>
      <c r="D564" s="138">
        <f t="shared" si="50"/>
        <v>0</v>
      </c>
      <c r="E564" s="138">
        <f t="shared" si="51"/>
        <v>0</v>
      </c>
      <c r="F564" s="127" t="s">
        <v>124</v>
      </c>
      <c r="G564" s="128" t="s">
        <v>125</v>
      </c>
      <c r="H564" s="129">
        <v>42828</v>
      </c>
      <c r="I564" s="130">
        <v>104393.1</v>
      </c>
      <c r="J564" s="131">
        <v>93420</v>
      </c>
      <c r="K564" s="131">
        <v>8678.1</v>
      </c>
      <c r="L564" s="131">
        <v>0</v>
      </c>
      <c r="M564" s="131">
        <v>500</v>
      </c>
      <c r="N564" s="131">
        <v>2004</v>
      </c>
      <c r="O564" s="132">
        <v>0</v>
      </c>
      <c r="P564" s="132">
        <v>0</v>
      </c>
      <c r="Q564" s="132">
        <v>0</v>
      </c>
      <c r="R564" s="132">
        <v>0</v>
      </c>
      <c r="S564" s="132">
        <v>0</v>
      </c>
      <c r="T564" s="133">
        <v>0</v>
      </c>
      <c r="U564" s="121">
        <f t="shared" si="52"/>
        <v>500</v>
      </c>
      <c r="V564" s="121">
        <f t="shared" si="53"/>
        <v>2004</v>
      </c>
      <c r="W564" s="134">
        <v>1324</v>
      </c>
      <c r="X564" s="135">
        <v>42829</v>
      </c>
    </row>
    <row r="565" spans="1:24" x14ac:dyDescent="0.2">
      <c r="A565" s="117">
        <f>VLOOKUP(G565,'% การหักค่าขนส่ง'!A:I,9,0)</f>
        <v>0.3</v>
      </c>
      <c r="B565" s="138">
        <f t="shared" si="48"/>
        <v>16974</v>
      </c>
      <c r="C565" s="138">
        <f t="shared" si="49"/>
        <v>3808.3799999999997</v>
      </c>
      <c r="D565" s="138">
        <f t="shared" si="50"/>
        <v>0</v>
      </c>
      <c r="E565" s="138">
        <f t="shared" si="51"/>
        <v>0</v>
      </c>
      <c r="F565" s="127" t="s">
        <v>124</v>
      </c>
      <c r="G565" s="128" t="s">
        <v>125</v>
      </c>
      <c r="H565" s="129">
        <v>42829</v>
      </c>
      <c r="I565" s="130">
        <v>63337.57</v>
      </c>
      <c r="J565" s="131">
        <v>56580</v>
      </c>
      <c r="K565" s="131">
        <v>5712.57</v>
      </c>
      <c r="L565" s="131">
        <v>0</v>
      </c>
      <c r="M565" s="131">
        <v>0</v>
      </c>
      <c r="N565" s="131">
        <v>230</v>
      </c>
      <c r="O565" s="132">
        <v>0</v>
      </c>
      <c r="P565" s="132">
        <v>0</v>
      </c>
      <c r="Q565" s="132">
        <v>0</v>
      </c>
      <c r="R565" s="132">
        <v>0</v>
      </c>
      <c r="S565" s="132">
        <v>0</v>
      </c>
      <c r="T565" s="133">
        <v>0</v>
      </c>
      <c r="U565" s="121">
        <f t="shared" si="52"/>
        <v>0</v>
      </c>
      <c r="V565" s="121">
        <f t="shared" si="53"/>
        <v>230</v>
      </c>
      <c r="W565" s="134">
        <v>758</v>
      </c>
      <c r="X565" s="135">
        <v>42830</v>
      </c>
    </row>
    <row r="566" spans="1:24" x14ac:dyDescent="0.2">
      <c r="A566" s="117">
        <f>VLOOKUP(G566,'% การหักค่าขนส่ง'!A:I,9,0)</f>
        <v>0.3</v>
      </c>
      <c r="B566" s="138">
        <f t="shared" si="48"/>
        <v>20131.5</v>
      </c>
      <c r="C566" s="138">
        <f t="shared" si="49"/>
        <v>4426.24</v>
      </c>
      <c r="D566" s="138">
        <f t="shared" si="50"/>
        <v>0</v>
      </c>
      <c r="E566" s="138">
        <f t="shared" si="51"/>
        <v>0</v>
      </c>
      <c r="F566" s="127" t="s">
        <v>124</v>
      </c>
      <c r="G566" s="128" t="s">
        <v>125</v>
      </c>
      <c r="H566" s="129">
        <v>42830</v>
      </c>
      <c r="I566" s="130">
        <v>74989.36</v>
      </c>
      <c r="J566" s="131">
        <v>67105</v>
      </c>
      <c r="K566" s="131">
        <v>6639.36</v>
      </c>
      <c r="L566" s="131">
        <v>0</v>
      </c>
      <c r="M566" s="131">
        <v>0</v>
      </c>
      <c r="N566" s="131">
        <v>4997.8</v>
      </c>
      <c r="O566" s="132">
        <v>0</v>
      </c>
      <c r="P566" s="132">
        <v>0</v>
      </c>
      <c r="Q566" s="132">
        <v>0</v>
      </c>
      <c r="R566" s="132">
        <v>0</v>
      </c>
      <c r="S566" s="132">
        <v>0</v>
      </c>
      <c r="T566" s="133">
        <v>0</v>
      </c>
      <c r="U566" s="121">
        <f t="shared" si="52"/>
        <v>0</v>
      </c>
      <c r="V566" s="121">
        <f t="shared" si="53"/>
        <v>4997.8</v>
      </c>
      <c r="W566" s="134">
        <v>935</v>
      </c>
      <c r="X566" s="135">
        <v>42832</v>
      </c>
    </row>
    <row r="567" spans="1:24" x14ac:dyDescent="0.2">
      <c r="A567" s="117">
        <f>VLOOKUP(G567,'% การหักค่าขนส่ง'!A:I,9,0)</f>
        <v>0.3</v>
      </c>
      <c r="B567" s="138">
        <f t="shared" si="48"/>
        <v>26875.5</v>
      </c>
      <c r="C567" s="138">
        <f t="shared" si="49"/>
        <v>4178.38</v>
      </c>
      <c r="D567" s="138">
        <f t="shared" si="50"/>
        <v>0</v>
      </c>
      <c r="E567" s="138">
        <f t="shared" si="51"/>
        <v>0</v>
      </c>
      <c r="F567" s="127" t="s">
        <v>124</v>
      </c>
      <c r="G567" s="128" t="s">
        <v>125</v>
      </c>
      <c r="H567" s="129">
        <v>42832</v>
      </c>
      <c r="I567" s="130">
        <v>97327.57</v>
      </c>
      <c r="J567" s="131">
        <v>89585</v>
      </c>
      <c r="K567" s="131">
        <v>6267.57</v>
      </c>
      <c r="L567" s="131">
        <v>0</v>
      </c>
      <c r="M567" s="131">
        <v>200</v>
      </c>
      <c r="N567" s="131">
        <v>1539.5</v>
      </c>
      <c r="O567" s="132">
        <v>0</v>
      </c>
      <c r="P567" s="132">
        <v>0</v>
      </c>
      <c r="Q567" s="132">
        <v>0</v>
      </c>
      <c r="R567" s="132">
        <v>0</v>
      </c>
      <c r="S567" s="132">
        <v>0</v>
      </c>
      <c r="T567" s="133">
        <v>0</v>
      </c>
      <c r="U567" s="121">
        <f t="shared" si="52"/>
        <v>200</v>
      </c>
      <c r="V567" s="121">
        <f t="shared" si="53"/>
        <v>1539.5</v>
      </c>
      <c r="W567" s="134">
        <v>1229</v>
      </c>
      <c r="X567" s="135">
        <v>42835</v>
      </c>
    </row>
    <row r="568" spans="1:24" x14ac:dyDescent="0.2">
      <c r="A568" s="117">
        <f>VLOOKUP(G568,'% การหักค่าขนส่ง'!A:I,9,0)</f>
        <v>0.3</v>
      </c>
      <c r="B568" s="138">
        <f t="shared" si="48"/>
        <v>14170.5</v>
      </c>
      <c r="C568" s="138">
        <f t="shared" si="49"/>
        <v>2429.34</v>
      </c>
      <c r="D568" s="138">
        <f t="shared" si="50"/>
        <v>0</v>
      </c>
      <c r="E568" s="138">
        <f t="shared" si="51"/>
        <v>0</v>
      </c>
      <c r="F568" s="127" t="s">
        <v>124</v>
      </c>
      <c r="G568" s="128" t="s">
        <v>125</v>
      </c>
      <c r="H568" s="129">
        <v>42833</v>
      </c>
      <c r="I568" s="130">
        <v>52244.01</v>
      </c>
      <c r="J568" s="131">
        <v>47235</v>
      </c>
      <c r="K568" s="131">
        <v>3644.01</v>
      </c>
      <c r="L568" s="131">
        <v>0</v>
      </c>
      <c r="M568" s="131">
        <v>500</v>
      </c>
      <c r="N568" s="131">
        <v>1855</v>
      </c>
      <c r="O568" s="132">
        <v>0</v>
      </c>
      <c r="P568" s="132">
        <v>0</v>
      </c>
      <c r="Q568" s="132">
        <v>0</v>
      </c>
      <c r="R568" s="132">
        <v>0</v>
      </c>
      <c r="S568" s="132">
        <v>0</v>
      </c>
      <c r="T568" s="133">
        <v>0</v>
      </c>
      <c r="U568" s="121">
        <f t="shared" si="52"/>
        <v>500</v>
      </c>
      <c r="V568" s="121">
        <f t="shared" si="53"/>
        <v>1855</v>
      </c>
      <c r="W568" s="134">
        <v>669</v>
      </c>
      <c r="X568" s="135">
        <v>42835</v>
      </c>
    </row>
    <row r="569" spans="1:24" x14ac:dyDescent="0.2">
      <c r="A569" s="117">
        <f>VLOOKUP(G569,'% การหักค่าขนส่ง'!A:I,9,0)</f>
        <v>0.3</v>
      </c>
      <c r="B569" s="138">
        <f t="shared" si="48"/>
        <v>21078</v>
      </c>
      <c r="C569" s="138">
        <f t="shared" si="49"/>
        <v>2965.86</v>
      </c>
      <c r="D569" s="138">
        <f t="shared" si="50"/>
        <v>0</v>
      </c>
      <c r="E569" s="138">
        <f t="shared" si="51"/>
        <v>0</v>
      </c>
      <c r="F569" s="127" t="s">
        <v>124</v>
      </c>
      <c r="G569" s="128" t="s">
        <v>125</v>
      </c>
      <c r="H569" s="129">
        <v>42835</v>
      </c>
      <c r="I569" s="130">
        <v>75748.789999999994</v>
      </c>
      <c r="J569" s="131">
        <v>70260</v>
      </c>
      <c r="K569" s="131">
        <v>4448.79</v>
      </c>
      <c r="L569" s="131">
        <v>0</v>
      </c>
      <c r="M569" s="131">
        <v>1500</v>
      </c>
      <c r="N569" s="131">
        <v>7733.8</v>
      </c>
      <c r="O569" s="132">
        <v>0</v>
      </c>
      <c r="P569" s="132">
        <v>0</v>
      </c>
      <c r="Q569" s="132">
        <v>0</v>
      </c>
      <c r="R569" s="132">
        <v>0</v>
      </c>
      <c r="S569" s="132">
        <v>0</v>
      </c>
      <c r="T569" s="133">
        <v>0</v>
      </c>
      <c r="U569" s="121">
        <f t="shared" si="52"/>
        <v>1500</v>
      </c>
      <c r="V569" s="121">
        <f t="shared" si="53"/>
        <v>7733.8</v>
      </c>
      <c r="W569" s="134">
        <v>904</v>
      </c>
      <c r="X569" s="135">
        <v>42836</v>
      </c>
    </row>
    <row r="570" spans="1:24" x14ac:dyDescent="0.2">
      <c r="A570" s="117">
        <f>VLOOKUP(G570,'% การหักค่าขนส่ง'!A:I,9,0)</f>
        <v>0.3</v>
      </c>
      <c r="B570" s="138">
        <f t="shared" si="48"/>
        <v>6838.5</v>
      </c>
      <c r="C570" s="138">
        <f t="shared" si="49"/>
        <v>2055</v>
      </c>
      <c r="D570" s="138">
        <f t="shared" si="50"/>
        <v>0</v>
      </c>
      <c r="E570" s="138">
        <f t="shared" si="51"/>
        <v>0</v>
      </c>
      <c r="F570" s="127" t="s">
        <v>124</v>
      </c>
      <c r="G570" s="128" t="s">
        <v>125</v>
      </c>
      <c r="H570" s="129">
        <v>42836</v>
      </c>
      <c r="I570" s="130">
        <v>26462.5</v>
      </c>
      <c r="J570" s="131">
        <v>22795</v>
      </c>
      <c r="K570" s="131">
        <v>3082.5</v>
      </c>
      <c r="L570" s="131">
        <v>0</v>
      </c>
      <c r="M570" s="131">
        <v>0</v>
      </c>
      <c r="N570" s="131">
        <v>185</v>
      </c>
      <c r="O570" s="132">
        <v>0</v>
      </c>
      <c r="P570" s="132">
        <v>0</v>
      </c>
      <c r="Q570" s="132">
        <v>0</v>
      </c>
      <c r="R570" s="132">
        <v>0</v>
      </c>
      <c r="S570" s="132">
        <v>0</v>
      </c>
      <c r="T570" s="133">
        <v>0</v>
      </c>
      <c r="U570" s="121">
        <f t="shared" si="52"/>
        <v>0</v>
      </c>
      <c r="V570" s="121">
        <f t="shared" si="53"/>
        <v>185</v>
      </c>
      <c r="W570" s="134">
        <v>325</v>
      </c>
      <c r="X570" s="135">
        <v>42837</v>
      </c>
    </row>
    <row r="571" spans="1:24" x14ac:dyDescent="0.2">
      <c r="A571" s="117">
        <f>VLOOKUP(G571,'% การหักค่าขนส่ง'!A:I,9,0)</f>
        <v>0.3</v>
      </c>
      <c r="B571" s="138">
        <f t="shared" si="48"/>
        <v>1270.5</v>
      </c>
      <c r="C571" s="138">
        <f t="shared" si="49"/>
        <v>87.600000000000009</v>
      </c>
      <c r="D571" s="138">
        <f t="shared" si="50"/>
        <v>0</v>
      </c>
      <c r="E571" s="138">
        <f t="shared" si="51"/>
        <v>0</v>
      </c>
      <c r="F571" s="127" t="s">
        <v>124</v>
      </c>
      <c r="G571" s="128" t="s">
        <v>125</v>
      </c>
      <c r="H571" s="129">
        <v>42837</v>
      </c>
      <c r="I571" s="130">
        <v>4421.3999999999996</v>
      </c>
      <c r="J571" s="131">
        <v>4235</v>
      </c>
      <c r="K571" s="131">
        <v>131.4</v>
      </c>
      <c r="L571" s="131">
        <v>0</v>
      </c>
      <c r="M571" s="131">
        <v>0</v>
      </c>
      <c r="N571" s="131">
        <v>0</v>
      </c>
      <c r="O571" s="132">
        <v>0</v>
      </c>
      <c r="P571" s="132">
        <v>0</v>
      </c>
      <c r="Q571" s="132">
        <v>0</v>
      </c>
      <c r="R571" s="132">
        <v>0</v>
      </c>
      <c r="S571" s="132">
        <v>0</v>
      </c>
      <c r="T571" s="133">
        <v>0</v>
      </c>
      <c r="U571" s="121">
        <f t="shared" si="52"/>
        <v>0</v>
      </c>
      <c r="V571" s="121">
        <f t="shared" si="53"/>
        <v>0</v>
      </c>
      <c r="W571" s="134">
        <v>48</v>
      </c>
      <c r="X571" s="135">
        <v>42838</v>
      </c>
    </row>
    <row r="572" spans="1:24" x14ac:dyDescent="0.2">
      <c r="A572" s="117">
        <f>VLOOKUP(G572,'% การหักค่าขนส่ง'!A:I,9,0)</f>
        <v>0.3</v>
      </c>
      <c r="B572" s="138">
        <f t="shared" si="48"/>
        <v>19354.5</v>
      </c>
      <c r="C572" s="138">
        <f t="shared" si="49"/>
        <v>6318.16</v>
      </c>
      <c r="D572" s="138">
        <f t="shared" si="50"/>
        <v>0</v>
      </c>
      <c r="E572" s="138">
        <f t="shared" si="51"/>
        <v>0</v>
      </c>
      <c r="F572" s="127" t="s">
        <v>124</v>
      </c>
      <c r="G572" s="128" t="s">
        <v>125</v>
      </c>
      <c r="H572" s="129">
        <v>42842</v>
      </c>
      <c r="I572" s="130">
        <v>75062.240000000005</v>
      </c>
      <c r="J572" s="131">
        <v>64515</v>
      </c>
      <c r="K572" s="131">
        <v>9477.24</v>
      </c>
      <c r="L572" s="131">
        <v>0</v>
      </c>
      <c r="M572" s="131">
        <v>0</v>
      </c>
      <c r="N572" s="131">
        <v>780</v>
      </c>
      <c r="O572" s="132">
        <v>0</v>
      </c>
      <c r="P572" s="132">
        <v>0</v>
      </c>
      <c r="Q572" s="132">
        <v>0</v>
      </c>
      <c r="R572" s="132">
        <v>0</v>
      </c>
      <c r="S572" s="132">
        <v>0</v>
      </c>
      <c r="T572" s="133">
        <v>0</v>
      </c>
      <c r="U572" s="121">
        <f t="shared" si="52"/>
        <v>0</v>
      </c>
      <c r="V572" s="121">
        <f t="shared" si="53"/>
        <v>780</v>
      </c>
      <c r="W572" s="134">
        <v>878</v>
      </c>
      <c r="X572" s="135">
        <v>42843</v>
      </c>
    </row>
    <row r="573" spans="1:24" x14ac:dyDescent="0.2">
      <c r="A573" s="117">
        <f>VLOOKUP(G573,'% การหักค่าขนส่ง'!A:I,9,0)</f>
        <v>0.3</v>
      </c>
      <c r="B573" s="138">
        <f t="shared" si="48"/>
        <v>17142</v>
      </c>
      <c r="C573" s="138">
        <f t="shared" si="49"/>
        <v>4149.68</v>
      </c>
      <c r="D573" s="138">
        <f t="shared" si="50"/>
        <v>0</v>
      </c>
      <c r="E573" s="138">
        <f t="shared" si="51"/>
        <v>0</v>
      </c>
      <c r="F573" s="127" t="s">
        <v>124</v>
      </c>
      <c r="G573" s="128" t="s">
        <v>125</v>
      </c>
      <c r="H573" s="129">
        <v>42843</v>
      </c>
      <c r="I573" s="130">
        <v>64044.52</v>
      </c>
      <c r="J573" s="131">
        <v>57140</v>
      </c>
      <c r="K573" s="131">
        <v>6224.52</v>
      </c>
      <c r="L573" s="131">
        <v>0</v>
      </c>
      <c r="M573" s="131">
        <v>1000</v>
      </c>
      <c r="N573" s="131">
        <v>864</v>
      </c>
      <c r="O573" s="132">
        <v>0</v>
      </c>
      <c r="P573" s="132">
        <v>0</v>
      </c>
      <c r="Q573" s="132">
        <v>0</v>
      </c>
      <c r="R573" s="132">
        <v>0</v>
      </c>
      <c r="S573" s="132">
        <v>0</v>
      </c>
      <c r="T573" s="133">
        <v>0</v>
      </c>
      <c r="U573" s="121">
        <f t="shared" si="52"/>
        <v>1000</v>
      </c>
      <c r="V573" s="121">
        <f t="shared" si="53"/>
        <v>864</v>
      </c>
      <c r="W573" s="134">
        <v>819</v>
      </c>
      <c r="X573" s="135">
        <v>42844</v>
      </c>
    </row>
    <row r="574" spans="1:24" x14ac:dyDescent="0.2">
      <c r="A574" s="117">
        <f>VLOOKUP(G574,'% การหักค่าขนส่ง'!A:I,9,0)</f>
        <v>0.3</v>
      </c>
      <c r="B574" s="138">
        <f t="shared" si="48"/>
        <v>15862.5</v>
      </c>
      <c r="C574" s="138">
        <f t="shared" si="49"/>
        <v>3462.6800000000003</v>
      </c>
      <c r="D574" s="138">
        <f t="shared" si="50"/>
        <v>6</v>
      </c>
      <c r="E574" s="138">
        <f t="shared" si="51"/>
        <v>0</v>
      </c>
      <c r="F574" s="127" t="s">
        <v>124</v>
      </c>
      <c r="G574" s="128" t="s">
        <v>125</v>
      </c>
      <c r="H574" s="129">
        <v>42844</v>
      </c>
      <c r="I574" s="130">
        <v>59024.02</v>
      </c>
      <c r="J574" s="131">
        <v>52875</v>
      </c>
      <c r="K574" s="131">
        <v>5194.0200000000004</v>
      </c>
      <c r="L574" s="131">
        <v>20</v>
      </c>
      <c r="M574" s="131">
        <v>0</v>
      </c>
      <c r="N574" s="131">
        <v>1635</v>
      </c>
      <c r="O574" s="132">
        <v>0</v>
      </c>
      <c r="P574" s="132">
        <v>0</v>
      </c>
      <c r="Q574" s="132">
        <v>0</v>
      </c>
      <c r="R574" s="132">
        <v>0</v>
      </c>
      <c r="S574" s="132">
        <v>0</v>
      </c>
      <c r="T574" s="133">
        <v>0</v>
      </c>
      <c r="U574" s="121">
        <f t="shared" si="52"/>
        <v>0</v>
      </c>
      <c r="V574" s="121">
        <f t="shared" si="53"/>
        <v>1635</v>
      </c>
      <c r="W574" s="134">
        <v>706</v>
      </c>
      <c r="X574" s="135">
        <v>42845</v>
      </c>
    </row>
    <row r="575" spans="1:24" x14ac:dyDescent="0.2">
      <c r="A575" s="117">
        <f>VLOOKUP(G575,'% การหักค่าขนส่ง'!A:I,9,0)</f>
        <v>0.3</v>
      </c>
      <c r="B575" s="138">
        <f t="shared" si="48"/>
        <v>20577</v>
      </c>
      <c r="C575" s="138">
        <f t="shared" si="49"/>
        <v>3794.94</v>
      </c>
      <c r="D575" s="138">
        <f t="shared" si="50"/>
        <v>0</v>
      </c>
      <c r="E575" s="138">
        <f t="shared" si="51"/>
        <v>0</v>
      </c>
      <c r="F575" s="127" t="s">
        <v>124</v>
      </c>
      <c r="G575" s="128" t="s">
        <v>125</v>
      </c>
      <c r="H575" s="129">
        <v>42845</v>
      </c>
      <c r="I575" s="130">
        <v>75142.41</v>
      </c>
      <c r="J575" s="131">
        <v>68590</v>
      </c>
      <c r="K575" s="131">
        <v>5692.41</v>
      </c>
      <c r="L575" s="131">
        <v>0</v>
      </c>
      <c r="M575" s="131">
        <v>0</v>
      </c>
      <c r="N575" s="131">
        <v>8683.6</v>
      </c>
      <c r="O575" s="132">
        <v>0</v>
      </c>
      <c r="P575" s="132">
        <v>0</v>
      </c>
      <c r="Q575" s="132">
        <v>0</v>
      </c>
      <c r="R575" s="132">
        <v>0</v>
      </c>
      <c r="S575" s="132">
        <v>0</v>
      </c>
      <c r="T575" s="133">
        <v>0</v>
      </c>
      <c r="U575" s="121">
        <f t="shared" si="52"/>
        <v>0</v>
      </c>
      <c r="V575" s="121">
        <f t="shared" si="53"/>
        <v>8683.6</v>
      </c>
      <c r="W575" s="134">
        <v>851</v>
      </c>
      <c r="X575" s="135">
        <v>42846</v>
      </c>
    </row>
    <row r="576" spans="1:24" x14ac:dyDescent="0.2">
      <c r="A576" s="117">
        <f>VLOOKUP(G576,'% การหักค่าขนส่ง'!A:I,9,0)</f>
        <v>0.3</v>
      </c>
      <c r="B576" s="138">
        <f t="shared" si="48"/>
        <v>16440</v>
      </c>
      <c r="C576" s="138">
        <f t="shared" si="49"/>
        <v>1788.96</v>
      </c>
      <c r="D576" s="138">
        <f t="shared" si="50"/>
        <v>0</v>
      </c>
      <c r="E576" s="138">
        <f t="shared" si="51"/>
        <v>0</v>
      </c>
      <c r="F576" s="127" t="s">
        <v>124</v>
      </c>
      <c r="G576" s="128" t="s">
        <v>125</v>
      </c>
      <c r="H576" s="129">
        <v>42846</v>
      </c>
      <c r="I576" s="130">
        <v>58148.44</v>
      </c>
      <c r="J576" s="131">
        <v>54800</v>
      </c>
      <c r="K576" s="131">
        <v>2683.44</v>
      </c>
      <c r="L576" s="131">
        <v>0</v>
      </c>
      <c r="M576" s="131">
        <v>1000</v>
      </c>
      <c r="N576" s="131">
        <v>1307</v>
      </c>
      <c r="O576" s="132">
        <v>0</v>
      </c>
      <c r="P576" s="132">
        <v>0</v>
      </c>
      <c r="Q576" s="132">
        <v>0</v>
      </c>
      <c r="R576" s="132">
        <v>0</v>
      </c>
      <c r="S576" s="132">
        <v>0</v>
      </c>
      <c r="T576" s="133">
        <v>0</v>
      </c>
      <c r="U576" s="121">
        <f t="shared" si="52"/>
        <v>1000</v>
      </c>
      <c r="V576" s="121">
        <f t="shared" si="53"/>
        <v>1307</v>
      </c>
      <c r="W576" s="134">
        <v>645</v>
      </c>
      <c r="X576" s="135">
        <v>42847</v>
      </c>
    </row>
    <row r="577" spans="1:24" x14ac:dyDescent="0.2">
      <c r="A577" s="117">
        <f>VLOOKUP(G577,'% การหักค่าขนส่ง'!A:I,9,0)</f>
        <v>0.3</v>
      </c>
      <c r="B577" s="138">
        <f t="shared" si="48"/>
        <v>10989</v>
      </c>
      <c r="C577" s="138">
        <f t="shared" si="49"/>
        <v>2649</v>
      </c>
      <c r="D577" s="138">
        <f t="shared" si="50"/>
        <v>0</v>
      </c>
      <c r="E577" s="138">
        <f t="shared" si="51"/>
        <v>0</v>
      </c>
      <c r="F577" s="127" t="s">
        <v>124</v>
      </c>
      <c r="G577" s="128" t="s">
        <v>125</v>
      </c>
      <c r="H577" s="129">
        <v>42847</v>
      </c>
      <c r="I577" s="130">
        <v>41238.5</v>
      </c>
      <c r="J577" s="131">
        <v>36630</v>
      </c>
      <c r="K577" s="131">
        <v>3973.5</v>
      </c>
      <c r="L577" s="131">
        <v>0</v>
      </c>
      <c r="M577" s="131">
        <v>0</v>
      </c>
      <c r="N577" s="131">
        <v>3253.2</v>
      </c>
      <c r="O577" s="132">
        <v>0</v>
      </c>
      <c r="P577" s="132">
        <v>0</v>
      </c>
      <c r="Q577" s="132">
        <v>0</v>
      </c>
      <c r="R577" s="132">
        <v>0</v>
      </c>
      <c r="S577" s="132">
        <v>0</v>
      </c>
      <c r="T577" s="133">
        <v>0</v>
      </c>
      <c r="U577" s="121">
        <f t="shared" si="52"/>
        <v>0</v>
      </c>
      <c r="V577" s="121">
        <f t="shared" si="53"/>
        <v>3253.2</v>
      </c>
      <c r="W577" s="134">
        <v>508</v>
      </c>
      <c r="X577" s="135">
        <v>42849</v>
      </c>
    </row>
    <row r="578" spans="1:24" x14ac:dyDescent="0.2">
      <c r="A578" s="117">
        <f>VLOOKUP(G578,'% การหักค่าขนส่ง'!A:I,9,0)</f>
        <v>0.3</v>
      </c>
      <c r="B578" s="138">
        <f t="shared" si="48"/>
        <v>25173</v>
      </c>
      <c r="C578" s="138">
        <f t="shared" si="49"/>
        <v>4799.38</v>
      </c>
      <c r="D578" s="138">
        <f t="shared" si="50"/>
        <v>6</v>
      </c>
      <c r="E578" s="138">
        <f t="shared" si="51"/>
        <v>0</v>
      </c>
      <c r="F578" s="127" t="s">
        <v>124</v>
      </c>
      <c r="G578" s="128" t="s">
        <v>125</v>
      </c>
      <c r="H578" s="129">
        <v>42849</v>
      </c>
      <c r="I578" s="130">
        <v>92349.07</v>
      </c>
      <c r="J578" s="131">
        <v>83910</v>
      </c>
      <c r="K578" s="131">
        <v>7199.07</v>
      </c>
      <c r="L578" s="131">
        <v>20</v>
      </c>
      <c r="M578" s="131">
        <v>0</v>
      </c>
      <c r="N578" s="131">
        <v>690</v>
      </c>
      <c r="O578" s="132">
        <v>0</v>
      </c>
      <c r="P578" s="132">
        <v>0</v>
      </c>
      <c r="Q578" s="132">
        <v>0</v>
      </c>
      <c r="R578" s="132">
        <v>0</v>
      </c>
      <c r="S578" s="132">
        <v>0</v>
      </c>
      <c r="T578" s="133">
        <v>0</v>
      </c>
      <c r="U578" s="121">
        <f t="shared" si="52"/>
        <v>0</v>
      </c>
      <c r="V578" s="121">
        <f t="shared" si="53"/>
        <v>690</v>
      </c>
      <c r="W578" s="134">
        <v>1189</v>
      </c>
      <c r="X578" s="135">
        <v>42850</v>
      </c>
    </row>
    <row r="579" spans="1:24" x14ac:dyDescent="0.2">
      <c r="A579" s="117">
        <f>VLOOKUP(G579,'% การหักค่าขนส่ง'!A:I,9,0)</f>
        <v>0.3</v>
      </c>
      <c r="B579" s="138">
        <f t="shared" ref="B579:B642" si="54">J579*A579</f>
        <v>17563.5</v>
      </c>
      <c r="C579" s="138">
        <f t="shared" ref="C579:C642" si="55">K579*2/3</f>
        <v>3297.9</v>
      </c>
      <c r="D579" s="138">
        <f t="shared" ref="D579:D642" si="56">L579*3/10</f>
        <v>0</v>
      </c>
      <c r="E579" s="138">
        <f t="shared" ref="E579:E642" si="57">SUM(O579:Q579)*0.3</f>
        <v>0</v>
      </c>
      <c r="F579" s="127" t="s">
        <v>124</v>
      </c>
      <c r="G579" s="128" t="s">
        <v>125</v>
      </c>
      <c r="H579" s="129">
        <v>42850</v>
      </c>
      <c r="I579" s="130">
        <v>64746.85</v>
      </c>
      <c r="J579" s="131">
        <v>58545</v>
      </c>
      <c r="K579" s="131">
        <v>4946.8500000000004</v>
      </c>
      <c r="L579" s="131">
        <v>0</v>
      </c>
      <c r="M579" s="131">
        <v>0</v>
      </c>
      <c r="N579" s="131">
        <v>2927.1</v>
      </c>
      <c r="O579" s="132">
        <v>0</v>
      </c>
      <c r="P579" s="132">
        <v>0</v>
      </c>
      <c r="Q579" s="132">
        <v>0</v>
      </c>
      <c r="R579" s="132">
        <v>0</v>
      </c>
      <c r="S579" s="132">
        <v>0</v>
      </c>
      <c r="T579" s="133">
        <v>0</v>
      </c>
      <c r="U579" s="121">
        <f t="shared" ref="U579:U642" si="58">M579+S579+T579</f>
        <v>0</v>
      </c>
      <c r="V579" s="121">
        <f t="shared" ref="V579:V642" si="59">N579+R579</f>
        <v>2927.1</v>
      </c>
      <c r="W579" s="134">
        <v>771</v>
      </c>
      <c r="X579" s="135">
        <v>42851</v>
      </c>
    </row>
    <row r="580" spans="1:24" x14ac:dyDescent="0.2">
      <c r="A580" s="117">
        <f>VLOOKUP(G580,'% การหักค่าขนส่ง'!A:I,9,0)</f>
        <v>0.3</v>
      </c>
      <c r="B580" s="138">
        <f t="shared" si="54"/>
        <v>14610</v>
      </c>
      <c r="C580" s="138">
        <f t="shared" si="55"/>
        <v>2441.2999999999997</v>
      </c>
      <c r="D580" s="138">
        <f t="shared" si="56"/>
        <v>0</v>
      </c>
      <c r="E580" s="138">
        <f t="shared" si="57"/>
        <v>0</v>
      </c>
      <c r="F580" s="127" t="s">
        <v>124</v>
      </c>
      <c r="G580" s="128" t="s">
        <v>125</v>
      </c>
      <c r="H580" s="129">
        <v>42851</v>
      </c>
      <c r="I580" s="130">
        <v>53366.95</v>
      </c>
      <c r="J580" s="131">
        <v>48700</v>
      </c>
      <c r="K580" s="131">
        <v>3661.95</v>
      </c>
      <c r="L580" s="131">
        <v>0</v>
      </c>
      <c r="M580" s="131">
        <v>100</v>
      </c>
      <c r="N580" s="131">
        <v>2580.6999999999998</v>
      </c>
      <c r="O580" s="132">
        <v>0</v>
      </c>
      <c r="P580" s="132">
        <v>0</v>
      </c>
      <c r="Q580" s="132">
        <v>0</v>
      </c>
      <c r="R580" s="132">
        <v>0</v>
      </c>
      <c r="S580" s="132">
        <v>0</v>
      </c>
      <c r="T580" s="133">
        <v>0</v>
      </c>
      <c r="U580" s="121">
        <f t="shared" si="58"/>
        <v>100</v>
      </c>
      <c r="V580" s="121">
        <f t="shared" si="59"/>
        <v>2580.6999999999998</v>
      </c>
      <c r="W580" s="134">
        <v>692</v>
      </c>
      <c r="X580" s="135">
        <v>42852</v>
      </c>
    </row>
    <row r="581" spans="1:24" x14ac:dyDescent="0.2">
      <c r="A581" s="117">
        <f>VLOOKUP(G581,'% การหักค่าขนส่ง'!A:I,9,0)</f>
        <v>0.3</v>
      </c>
      <c r="B581" s="138">
        <f t="shared" si="54"/>
        <v>16608</v>
      </c>
      <c r="C581" s="138">
        <f t="shared" si="55"/>
        <v>2804.56</v>
      </c>
      <c r="D581" s="138">
        <f t="shared" si="56"/>
        <v>0</v>
      </c>
      <c r="E581" s="138">
        <f t="shared" si="57"/>
        <v>0</v>
      </c>
      <c r="F581" s="127" t="s">
        <v>124</v>
      </c>
      <c r="G581" s="128" t="s">
        <v>125</v>
      </c>
      <c r="H581" s="129">
        <v>42852</v>
      </c>
      <c r="I581" s="130">
        <v>60396.84</v>
      </c>
      <c r="J581" s="131">
        <v>55360</v>
      </c>
      <c r="K581" s="131">
        <v>4206.84</v>
      </c>
      <c r="L581" s="131">
        <v>0</v>
      </c>
      <c r="M581" s="131">
        <v>800</v>
      </c>
      <c r="N581" s="131">
        <v>1532.6</v>
      </c>
      <c r="O581" s="132">
        <v>0</v>
      </c>
      <c r="P581" s="132">
        <v>0</v>
      </c>
      <c r="Q581" s="132">
        <v>0</v>
      </c>
      <c r="R581" s="132">
        <v>0</v>
      </c>
      <c r="S581" s="132">
        <v>0</v>
      </c>
      <c r="T581" s="133">
        <v>0</v>
      </c>
      <c r="U581" s="121">
        <f t="shared" si="58"/>
        <v>800</v>
      </c>
      <c r="V581" s="121">
        <f t="shared" si="59"/>
        <v>1532.6</v>
      </c>
      <c r="W581" s="134">
        <v>709</v>
      </c>
      <c r="X581" s="135">
        <v>42853</v>
      </c>
    </row>
    <row r="582" spans="1:24" x14ac:dyDescent="0.2">
      <c r="A582" s="117">
        <f>VLOOKUP(G582,'% การหักค่าขนส่ง'!A:I,9,0)</f>
        <v>0.3</v>
      </c>
      <c r="B582" s="138">
        <f t="shared" si="54"/>
        <v>16309.5</v>
      </c>
      <c r="C582" s="138">
        <f t="shared" si="55"/>
        <v>2058.2000000000003</v>
      </c>
      <c r="D582" s="138">
        <f t="shared" si="56"/>
        <v>0</v>
      </c>
      <c r="E582" s="138">
        <f t="shared" si="57"/>
        <v>0</v>
      </c>
      <c r="F582" s="127" t="s">
        <v>124</v>
      </c>
      <c r="G582" s="128" t="s">
        <v>125</v>
      </c>
      <c r="H582" s="129">
        <v>42853</v>
      </c>
      <c r="I582" s="130">
        <v>58567.3</v>
      </c>
      <c r="J582" s="131">
        <v>54365</v>
      </c>
      <c r="K582" s="131">
        <v>3087.3</v>
      </c>
      <c r="L582" s="131">
        <v>0</v>
      </c>
      <c r="M582" s="131">
        <v>500</v>
      </c>
      <c r="N582" s="131">
        <v>1159.5</v>
      </c>
      <c r="O582" s="132">
        <v>0</v>
      </c>
      <c r="P582" s="132">
        <v>0</v>
      </c>
      <c r="Q582" s="132">
        <v>0</v>
      </c>
      <c r="R582" s="132">
        <v>0</v>
      </c>
      <c r="S582" s="132">
        <v>0</v>
      </c>
      <c r="T582" s="133">
        <v>0</v>
      </c>
      <c r="U582" s="121">
        <f t="shared" si="58"/>
        <v>500</v>
      </c>
      <c r="V582" s="121">
        <f t="shared" si="59"/>
        <v>1159.5</v>
      </c>
      <c r="W582" s="134">
        <v>733</v>
      </c>
      <c r="X582" s="135">
        <v>42857</v>
      </c>
    </row>
    <row r="583" spans="1:24" x14ac:dyDescent="0.2">
      <c r="A583" s="117">
        <f>VLOOKUP(G583,'% การหักค่าขนส่ง'!A:I,9,0)</f>
        <v>0.3</v>
      </c>
      <c r="B583" s="138">
        <f t="shared" si="54"/>
        <v>13347</v>
      </c>
      <c r="C583" s="138">
        <f t="shared" si="55"/>
        <v>4049.9</v>
      </c>
      <c r="D583" s="138">
        <f t="shared" si="56"/>
        <v>12</v>
      </c>
      <c r="E583" s="138">
        <f t="shared" si="57"/>
        <v>0</v>
      </c>
      <c r="F583" s="127" t="s">
        <v>124</v>
      </c>
      <c r="G583" s="128" t="s">
        <v>125</v>
      </c>
      <c r="H583" s="129">
        <v>42854</v>
      </c>
      <c r="I583" s="130">
        <v>52524.85</v>
      </c>
      <c r="J583" s="131">
        <v>44490</v>
      </c>
      <c r="K583" s="131">
        <v>6074.85</v>
      </c>
      <c r="L583" s="131">
        <v>40</v>
      </c>
      <c r="M583" s="131">
        <v>0</v>
      </c>
      <c r="N583" s="131">
        <v>8431.7000000000007</v>
      </c>
      <c r="O583" s="132">
        <v>0</v>
      </c>
      <c r="P583" s="132">
        <v>0</v>
      </c>
      <c r="Q583" s="132">
        <v>0</v>
      </c>
      <c r="R583" s="132">
        <v>0</v>
      </c>
      <c r="S583" s="132">
        <v>0</v>
      </c>
      <c r="T583" s="133">
        <v>0</v>
      </c>
      <c r="U583" s="121">
        <f t="shared" si="58"/>
        <v>0</v>
      </c>
      <c r="V583" s="121">
        <f t="shared" si="59"/>
        <v>8431.7000000000007</v>
      </c>
      <c r="W583" s="134">
        <v>659</v>
      </c>
      <c r="X583" s="135">
        <v>42857</v>
      </c>
    </row>
    <row r="584" spans="1:24" x14ac:dyDescent="0.2">
      <c r="A584" s="117">
        <f>VLOOKUP(G584,'% การหักค่าขนส่ง'!A:I,9,0)</f>
        <v>0.3</v>
      </c>
      <c r="B584" s="138">
        <f t="shared" si="54"/>
        <v>12354</v>
      </c>
      <c r="C584" s="138">
        <f t="shared" si="55"/>
        <v>3610.9599999999996</v>
      </c>
      <c r="D584" s="138">
        <f t="shared" si="56"/>
        <v>0</v>
      </c>
      <c r="E584" s="138">
        <f t="shared" si="57"/>
        <v>129</v>
      </c>
      <c r="F584" s="127" t="s">
        <v>128</v>
      </c>
      <c r="G584" s="128" t="s">
        <v>129</v>
      </c>
      <c r="H584" s="129">
        <v>42826</v>
      </c>
      <c r="I584" s="130">
        <v>47291.44</v>
      </c>
      <c r="J584" s="131">
        <v>41180</v>
      </c>
      <c r="K584" s="131">
        <v>5416.44</v>
      </c>
      <c r="L584" s="131">
        <v>0</v>
      </c>
      <c r="M584" s="131">
        <v>0</v>
      </c>
      <c r="N584" s="131">
        <v>100</v>
      </c>
      <c r="O584" s="132">
        <v>110</v>
      </c>
      <c r="P584" s="132">
        <v>320</v>
      </c>
      <c r="Q584" s="132">
        <v>0</v>
      </c>
      <c r="R584" s="132">
        <v>0</v>
      </c>
      <c r="S584" s="132">
        <v>0</v>
      </c>
      <c r="T584" s="133">
        <v>0</v>
      </c>
      <c r="U584" s="121">
        <f t="shared" si="58"/>
        <v>0</v>
      </c>
      <c r="V584" s="121">
        <f t="shared" si="59"/>
        <v>100</v>
      </c>
      <c r="W584" s="134">
        <v>492</v>
      </c>
      <c r="X584" s="135">
        <v>42828</v>
      </c>
    </row>
    <row r="585" spans="1:24" x14ac:dyDescent="0.2">
      <c r="A585" s="117">
        <f>VLOOKUP(G585,'% การหักค่าขนส่ง'!A:I,9,0)</f>
        <v>0.3</v>
      </c>
      <c r="B585" s="138">
        <f t="shared" si="54"/>
        <v>30406.5</v>
      </c>
      <c r="C585" s="138">
        <f t="shared" si="55"/>
        <v>12475.26</v>
      </c>
      <c r="D585" s="138">
        <f t="shared" si="56"/>
        <v>0</v>
      </c>
      <c r="E585" s="138">
        <f t="shared" si="57"/>
        <v>418.5</v>
      </c>
      <c r="F585" s="127" t="s">
        <v>128</v>
      </c>
      <c r="G585" s="128" t="s">
        <v>129</v>
      </c>
      <c r="H585" s="129">
        <v>42828</v>
      </c>
      <c r="I585" s="130">
        <v>121957.89</v>
      </c>
      <c r="J585" s="131">
        <v>101355</v>
      </c>
      <c r="K585" s="131">
        <v>18712.89</v>
      </c>
      <c r="L585" s="131">
        <v>0</v>
      </c>
      <c r="M585" s="131">
        <v>400</v>
      </c>
      <c r="N585" s="131">
        <v>1300.4000000000001</v>
      </c>
      <c r="O585" s="132">
        <v>80</v>
      </c>
      <c r="P585" s="132">
        <v>1315</v>
      </c>
      <c r="Q585" s="132">
        <v>0</v>
      </c>
      <c r="R585" s="132">
        <v>0</v>
      </c>
      <c r="S585" s="132">
        <v>0</v>
      </c>
      <c r="T585" s="133">
        <v>0</v>
      </c>
      <c r="U585" s="121">
        <f t="shared" si="58"/>
        <v>400</v>
      </c>
      <c r="V585" s="121">
        <f t="shared" si="59"/>
        <v>1300.4000000000001</v>
      </c>
      <c r="W585" s="134">
        <v>1299</v>
      </c>
      <c r="X585" s="135">
        <v>42829</v>
      </c>
    </row>
    <row r="586" spans="1:24" x14ac:dyDescent="0.2">
      <c r="A586" s="117">
        <f>VLOOKUP(G586,'% การหักค่าขนส่ง'!A:I,9,0)</f>
        <v>0.3</v>
      </c>
      <c r="B586" s="138">
        <f t="shared" si="54"/>
        <v>40452</v>
      </c>
      <c r="C586" s="138">
        <f t="shared" si="55"/>
        <v>9027.68</v>
      </c>
      <c r="D586" s="138">
        <f t="shared" si="56"/>
        <v>0</v>
      </c>
      <c r="E586" s="138">
        <f t="shared" si="57"/>
        <v>384</v>
      </c>
      <c r="F586" s="127" t="s">
        <v>128</v>
      </c>
      <c r="G586" s="128" t="s">
        <v>129</v>
      </c>
      <c r="H586" s="129">
        <v>42829</v>
      </c>
      <c r="I586" s="130">
        <v>149121.51999999999</v>
      </c>
      <c r="J586" s="131">
        <v>134840</v>
      </c>
      <c r="K586" s="131">
        <v>13541.52</v>
      </c>
      <c r="L586" s="131">
        <v>0</v>
      </c>
      <c r="M586" s="131">
        <v>700</v>
      </c>
      <c r="N586" s="131">
        <v>1693.5</v>
      </c>
      <c r="O586" s="132">
        <v>270</v>
      </c>
      <c r="P586" s="132">
        <v>1010</v>
      </c>
      <c r="Q586" s="132">
        <v>0</v>
      </c>
      <c r="R586" s="132">
        <v>0</v>
      </c>
      <c r="S586" s="132">
        <v>0</v>
      </c>
      <c r="T586" s="133">
        <v>0</v>
      </c>
      <c r="U586" s="121">
        <f t="shared" si="58"/>
        <v>700</v>
      </c>
      <c r="V586" s="121">
        <f t="shared" si="59"/>
        <v>1693.5</v>
      </c>
      <c r="W586" s="134">
        <v>1193</v>
      </c>
      <c r="X586" s="135">
        <v>42830</v>
      </c>
    </row>
    <row r="587" spans="1:24" x14ac:dyDescent="0.2">
      <c r="A587" s="117">
        <f>VLOOKUP(G587,'% การหักค่าขนส่ง'!A:I,9,0)</f>
        <v>0.3</v>
      </c>
      <c r="B587" s="138">
        <f t="shared" si="54"/>
        <v>45705</v>
      </c>
      <c r="C587" s="138">
        <f t="shared" si="55"/>
        <v>7174.72</v>
      </c>
      <c r="D587" s="138">
        <f t="shared" si="56"/>
        <v>0</v>
      </c>
      <c r="E587" s="138">
        <f t="shared" si="57"/>
        <v>420</v>
      </c>
      <c r="F587" s="127" t="s">
        <v>128</v>
      </c>
      <c r="G587" s="128" t="s">
        <v>129</v>
      </c>
      <c r="H587" s="129">
        <v>42830</v>
      </c>
      <c r="I587" s="130">
        <v>163617.07999999999</v>
      </c>
      <c r="J587" s="131">
        <v>152350</v>
      </c>
      <c r="K587" s="131">
        <v>10762.08</v>
      </c>
      <c r="L587" s="131">
        <v>0</v>
      </c>
      <c r="M587" s="131">
        <v>300</v>
      </c>
      <c r="N587" s="131">
        <v>1032.3</v>
      </c>
      <c r="O587" s="132">
        <v>160</v>
      </c>
      <c r="P587" s="132">
        <v>1240</v>
      </c>
      <c r="Q587" s="132">
        <v>0</v>
      </c>
      <c r="R587" s="132">
        <v>0</v>
      </c>
      <c r="S587" s="132">
        <v>0</v>
      </c>
      <c r="T587" s="133">
        <v>0</v>
      </c>
      <c r="U587" s="121">
        <f t="shared" si="58"/>
        <v>300</v>
      </c>
      <c r="V587" s="121">
        <f t="shared" si="59"/>
        <v>1032.3</v>
      </c>
      <c r="W587" s="134">
        <v>1152</v>
      </c>
      <c r="X587" s="135">
        <v>42832</v>
      </c>
    </row>
    <row r="588" spans="1:24" x14ac:dyDescent="0.2">
      <c r="A588" s="117">
        <f>VLOOKUP(G588,'% การหักค่าขนส่ง'!A:I,9,0)</f>
        <v>0.3</v>
      </c>
      <c r="B588" s="138">
        <f t="shared" si="54"/>
        <v>33912</v>
      </c>
      <c r="C588" s="138">
        <f t="shared" si="55"/>
        <v>12695.68</v>
      </c>
      <c r="D588" s="138">
        <f t="shared" si="56"/>
        <v>0</v>
      </c>
      <c r="E588" s="138">
        <f t="shared" si="57"/>
        <v>934.5</v>
      </c>
      <c r="F588" s="127" t="s">
        <v>128</v>
      </c>
      <c r="G588" s="128" t="s">
        <v>129</v>
      </c>
      <c r="H588" s="129">
        <v>42832</v>
      </c>
      <c r="I588" s="130">
        <v>134293.51999999999</v>
      </c>
      <c r="J588" s="131">
        <v>113040</v>
      </c>
      <c r="K588" s="131">
        <v>19043.52</v>
      </c>
      <c r="L588" s="131">
        <v>0</v>
      </c>
      <c r="M588" s="131">
        <v>100</v>
      </c>
      <c r="N588" s="131">
        <v>1752.3</v>
      </c>
      <c r="O588" s="132">
        <v>1570</v>
      </c>
      <c r="P588" s="132">
        <v>1545</v>
      </c>
      <c r="Q588" s="132">
        <v>0</v>
      </c>
      <c r="R588" s="132">
        <v>0</v>
      </c>
      <c r="S588" s="132">
        <v>0</v>
      </c>
      <c r="T588" s="133">
        <v>0</v>
      </c>
      <c r="U588" s="121">
        <f t="shared" si="58"/>
        <v>100</v>
      </c>
      <c r="V588" s="121">
        <f t="shared" si="59"/>
        <v>1752.3</v>
      </c>
      <c r="W588" s="134">
        <v>1251</v>
      </c>
      <c r="X588" s="135">
        <v>42833</v>
      </c>
    </row>
    <row r="589" spans="1:24" x14ac:dyDescent="0.2">
      <c r="A589" s="117">
        <f>VLOOKUP(G589,'% การหักค่าขนส่ง'!A:I,9,0)</f>
        <v>0.3</v>
      </c>
      <c r="B589" s="138">
        <f t="shared" si="54"/>
        <v>13239</v>
      </c>
      <c r="C589" s="138">
        <f t="shared" si="55"/>
        <v>2680.38</v>
      </c>
      <c r="D589" s="138">
        <f t="shared" si="56"/>
        <v>0</v>
      </c>
      <c r="E589" s="138">
        <f t="shared" si="57"/>
        <v>438</v>
      </c>
      <c r="F589" s="127" t="s">
        <v>128</v>
      </c>
      <c r="G589" s="128" t="s">
        <v>129</v>
      </c>
      <c r="H589" s="129">
        <v>42833</v>
      </c>
      <c r="I589" s="130">
        <v>49170.57</v>
      </c>
      <c r="J589" s="131">
        <v>44130</v>
      </c>
      <c r="K589" s="131">
        <v>4020.57</v>
      </c>
      <c r="L589" s="131">
        <v>0</v>
      </c>
      <c r="M589" s="131">
        <v>0</v>
      </c>
      <c r="N589" s="131">
        <v>1020</v>
      </c>
      <c r="O589" s="132">
        <v>890</v>
      </c>
      <c r="P589" s="132">
        <v>570</v>
      </c>
      <c r="Q589" s="132">
        <v>0</v>
      </c>
      <c r="R589" s="132">
        <v>0</v>
      </c>
      <c r="S589" s="132">
        <v>0</v>
      </c>
      <c r="T589" s="133">
        <v>0</v>
      </c>
      <c r="U589" s="121">
        <f t="shared" si="58"/>
        <v>0</v>
      </c>
      <c r="V589" s="121">
        <f t="shared" si="59"/>
        <v>1020</v>
      </c>
      <c r="W589" s="134">
        <v>551</v>
      </c>
      <c r="X589" s="135">
        <v>42835</v>
      </c>
    </row>
    <row r="590" spans="1:24" x14ac:dyDescent="0.2">
      <c r="A590" s="117">
        <f>VLOOKUP(G590,'% การหักค่าขนส่ง'!A:I,9,0)</f>
        <v>0.3</v>
      </c>
      <c r="B590" s="138">
        <f t="shared" si="54"/>
        <v>28884</v>
      </c>
      <c r="C590" s="138">
        <f t="shared" si="55"/>
        <v>12593.42</v>
      </c>
      <c r="D590" s="138">
        <f t="shared" si="56"/>
        <v>0</v>
      </c>
      <c r="E590" s="138">
        <f t="shared" si="57"/>
        <v>943.5</v>
      </c>
      <c r="F590" s="127" t="s">
        <v>128</v>
      </c>
      <c r="G590" s="128" t="s">
        <v>129</v>
      </c>
      <c r="H590" s="129">
        <v>42835</v>
      </c>
      <c r="I590" s="130">
        <v>116460.13</v>
      </c>
      <c r="J590" s="131">
        <v>96280</v>
      </c>
      <c r="K590" s="131">
        <v>18890.13</v>
      </c>
      <c r="L590" s="131">
        <v>0</v>
      </c>
      <c r="M590" s="131">
        <v>500</v>
      </c>
      <c r="N590" s="131">
        <v>2901.5</v>
      </c>
      <c r="O590" s="132">
        <v>610</v>
      </c>
      <c r="P590" s="132">
        <v>2535</v>
      </c>
      <c r="Q590" s="132">
        <v>0</v>
      </c>
      <c r="R590" s="132">
        <v>0</v>
      </c>
      <c r="S590" s="132">
        <v>0</v>
      </c>
      <c r="T590" s="133">
        <v>0</v>
      </c>
      <c r="U590" s="121">
        <f t="shared" si="58"/>
        <v>500</v>
      </c>
      <c r="V590" s="121">
        <f t="shared" si="59"/>
        <v>2901.5</v>
      </c>
      <c r="W590" s="134">
        <v>1185</v>
      </c>
      <c r="X590" s="135">
        <v>42836</v>
      </c>
    </row>
    <row r="591" spans="1:24" x14ac:dyDescent="0.2">
      <c r="A591" s="117">
        <f>VLOOKUP(G591,'% การหักค่าขนส่ง'!A:I,9,0)</f>
        <v>0.3</v>
      </c>
      <c r="B591" s="138">
        <f t="shared" si="54"/>
        <v>6729</v>
      </c>
      <c r="C591" s="138">
        <f t="shared" si="55"/>
        <v>77</v>
      </c>
      <c r="D591" s="138">
        <f t="shared" si="56"/>
        <v>0</v>
      </c>
      <c r="E591" s="138">
        <f t="shared" si="57"/>
        <v>345</v>
      </c>
      <c r="F591" s="127" t="s">
        <v>128</v>
      </c>
      <c r="G591" s="128" t="s">
        <v>129</v>
      </c>
      <c r="H591" s="129">
        <v>42836</v>
      </c>
      <c r="I591" s="130">
        <v>23490.5</v>
      </c>
      <c r="J591" s="131">
        <v>22430</v>
      </c>
      <c r="K591" s="131">
        <v>115.5</v>
      </c>
      <c r="L591" s="131">
        <v>0</v>
      </c>
      <c r="M591" s="131">
        <v>200</v>
      </c>
      <c r="N591" s="131">
        <v>100</v>
      </c>
      <c r="O591" s="132">
        <v>590</v>
      </c>
      <c r="P591" s="132">
        <v>560</v>
      </c>
      <c r="Q591" s="132">
        <v>0</v>
      </c>
      <c r="R591" s="132">
        <v>0</v>
      </c>
      <c r="S591" s="132">
        <v>0</v>
      </c>
      <c r="T591" s="133">
        <v>0</v>
      </c>
      <c r="U591" s="121">
        <f t="shared" si="58"/>
        <v>200</v>
      </c>
      <c r="V591" s="121">
        <f t="shared" si="59"/>
        <v>100</v>
      </c>
      <c r="W591" s="134">
        <v>255</v>
      </c>
      <c r="X591" s="135">
        <v>42837</v>
      </c>
    </row>
    <row r="592" spans="1:24" x14ac:dyDescent="0.2">
      <c r="A592" s="117">
        <f>VLOOKUP(G592,'% การหักค่าขนส่ง'!A:I,9,0)</f>
        <v>0.3</v>
      </c>
      <c r="B592" s="138">
        <f t="shared" si="54"/>
        <v>4594.5</v>
      </c>
      <c r="C592" s="138">
        <f t="shared" si="55"/>
        <v>5236.88</v>
      </c>
      <c r="D592" s="138">
        <f t="shared" si="56"/>
        <v>0</v>
      </c>
      <c r="E592" s="138">
        <f t="shared" si="57"/>
        <v>96</v>
      </c>
      <c r="F592" s="127" t="s">
        <v>128</v>
      </c>
      <c r="G592" s="128" t="s">
        <v>129</v>
      </c>
      <c r="H592" s="129">
        <v>42837</v>
      </c>
      <c r="I592" s="130">
        <v>23235.32</v>
      </c>
      <c r="J592" s="131">
        <v>15315</v>
      </c>
      <c r="K592" s="131">
        <v>7855.32</v>
      </c>
      <c r="L592" s="131">
        <v>0</v>
      </c>
      <c r="M592" s="131">
        <v>0</v>
      </c>
      <c r="N592" s="131">
        <v>0</v>
      </c>
      <c r="O592" s="132">
        <v>0</v>
      </c>
      <c r="P592" s="132">
        <v>320</v>
      </c>
      <c r="Q592" s="132">
        <v>0</v>
      </c>
      <c r="R592" s="132">
        <v>0</v>
      </c>
      <c r="S592" s="132">
        <v>0</v>
      </c>
      <c r="T592" s="133">
        <v>0</v>
      </c>
      <c r="U592" s="121">
        <f t="shared" si="58"/>
        <v>0</v>
      </c>
      <c r="V592" s="121">
        <f t="shared" si="59"/>
        <v>0</v>
      </c>
      <c r="W592" s="134">
        <v>199</v>
      </c>
      <c r="X592" s="135">
        <v>42838</v>
      </c>
    </row>
    <row r="593" spans="1:24" x14ac:dyDescent="0.2">
      <c r="A593" s="117">
        <f>VLOOKUP(G593,'% การหักค่าขนส่ง'!A:I,9,0)</f>
        <v>0.3</v>
      </c>
      <c r="B593" s="138">
        <f t="shared" si="54"/>
        <v>29748</v>
      </c>
      <c r="C593" s="138">
        <f t="shared" si="55"/>
        <v>14400.699999999999</v>
      </c>
      <c r="D593" s="138">
        <f t="shared" si="56"/>
        <v>0</v>
      </c>
      <c r="E593" s="138">
        <f t="shared" si="57"/>
        <v>105</v>
      </c>
      <c r="F593" s="127" t="s">
        <v>128</v>
      </c>
      <c r="G593" s="128" t="s">
        <v>129</v>
      </c>
      <c r="H593" s="129">
        <v>42842</v>
      </c>
      <c r="I593" s="130">
        <v>121581.05</v>
      </c>
      <c r="J593" s="131">
        <v>99160</v>
      </c>
      <c r="K593" s="131">
        <v>21601.05</v>
      </c>
      <c r="L593" s="131">
        <v>0</v>
      </c>
      <c r="M593" s="131">
        <v>0</v>
      </c>
      <c r="N593" s="131">
        <v>757.77</v>
      </c>
      <c r="O593" s="132">
        <v>40</v>
      </c>
      <c r="P593" s="132">
        <v>310</v>
      </c>
      <c r="Q593" s="132">
        <v>0</v>
      </c>
      <c r="R593" s="132">
        <v>0</v>
      </c>
      <c r="S593" s="132">
        <v>0</v>
      </c>
      <c r="T593" s="133">
        <v>0</v>
      </c>
      <c r="U593" s="121">
        <f t="shared" si="58"/>
        <v>0</v>
      </c>
      <c r="V593" s="121">
        <f t="shared" si="59"/>
        <v>757.77</v>
      </c>
      <c r="W593" s="134">
        <v>1382</v>
      </c>
      <c r="X593" s="135">
        <v>42843</v>
      </c>
    </row>
    <row r="594" spans="1:24" x14ac:dyDescent="0.2">
      <c r="A594" s="117">
        <f>VLOOKUP(G594,'% การหักค่าขนส่ง'!A:I,9,0)</f>
        <v>0.3</v>
      </c>
      <c r="B594" s="138">
        <f t="shared" si="54"/>
        <v>20875.5</v>
      </c>
      <c r="C594" s="138">
        <f t="shared" si="55"/>
        <v>12399.74</v>
      </c>
      <c r="D594" s="138">
        <f t="shared" si="56"/>
        <v>0</v>
      </c>
      <c r="E594" s="138">
        <f t="shared" si="57"/>
        <v>519</v>
      </c>
      <c r="F594" s="127" t="s">
        <v>128</v>
      </c>
      <c r="G594" s="128" t="s">
        <v>129</v>
      </c>
      <c r="H594" s="129">
        <v>42843</v>
      </c>
      <c r="I594" s="130">
        <v>88959.61</v>
      </c>
      <c r="J594" s="131">
        <v>69585</v>
      </c>
      <c r="K594" s="131">
        <v>18599.61</v>
      </c>
      <c r="L594" s="131">
        <v>0</v>
      </c>
      <c r="M594" s="131">
        <v>1000</v>
      </c>
      <c r="N594" s="131">
        <v>1182.5</v>
      </c>
      <c r="O594" s="132">
        <v>40</v>
      </c>
      <c r="P594" s="132">
        <v>1690</v>
      </c>
      <c r="Q594" s="132">
        <v>0</v>
      </c>
      <c r="R594" s="132">
        <v>0</v>
      </c>
      <c r="S594" s="132">
        <v>0</v>
      </c>
      <c r="T594" s="133">
        <v>0</v>
      </c>
      <c r="U594" s="121">
        <f t="shared" si="58"/>
        <v>1000</v>
      </c>
      <c r="V594" s="121">
        <f t="shared" si="59"/>
        <v>1182.5</v>
      </c>
      <c r="W594" s="134">
        <v>903</v>
      </c>
      <c r="X594" s="135">
        <v>42844</v>
      </c>
    </row>
    <row r="595" spans="1:24" x14ac:dyDescent="0.2">
      <c r="A595" s="117">
        <f>VLOOKUP(G595,'% การหักค่าขนส่ง'!A:I,9,0)</f>
        <v>0.3</v>
      </c>
      <c r="B595" s="138">
        <f t="shared" si="54"/>
        <v>21115.5</v>
      </c>
      <c r="C595" s="138">
        <f t="shared" si="55"/>
        <v>10195.58</v>
      </c>
      <c r="D595" s="138">
        <f t="shared" si="56"/>
        <v>0</v>
      </c>
      <c r="E595" s="138">
        <f t="shared" si="57"/>
        <v>216</v>
      </c>
      <c r="F595" s="127" t="s">
        <v>128</v>
      </c>
      <c r="G595" s="128" t="s">
        <v>129</v>
      </c>
      <c r="H595" s="129">
        <v>42844</v>
      </c>
      <c r="I595" s="130">
        <v>86153.37</v>
      </c>
      <c r="J595" s="131">
        <v>70385</v>
      </c>
      <c r="K595" s="131">
        <v>15293.37</v>
      </c>
      <c r="L595" s="131">
        <v>0</v>
      </c>
      <c r="M595" s="131">
        <v>0</v>
      </c>
      <c r="N595" s="131">
        <v>4075.05</v>
      </c>
      <c r="O595" s="132">
        <v>40</v>
      </c>
      <c r="P595" s="132">
        <v>680</v>
      </c>
      <c r="Q595" s="132">
        <v>0</v>
      </c>
      <c r="R595" s="132">
        <v>0</v>
      </c>
      <c r="S595" s="132">
        <v>0</v>
      </c>
      <c r="T595" s="133">
        <v>0</v>
      </c>
      <c r="U595" s="121">
        <f t="shared" si="58"/>
        <v>0</v>
      </c>
      <c r="V595" s="121">
        <f t="shared" si="59"/>
        <v>4075.05</v>
      </c>
      <c r="W595" s="134">
        <v>870</v>
      </c>
      <c r="X595" s="135">
        <v>42845</v>
      </c>
    </row>
    <row r="596" spans="1:24" x14ac:dyDescent="0.2">
      <c r="A596" s="117">
        <f>VLOOKUP(G596,'% การหักค่าขนส่ง'!A:I,9,0)</f>
        <v>0.3</v>
      </c>
      <c r="B596" s="138">
        <f t="shared" si="54"/>
        <v>19110</v>
      </c>
      <c r="C596" s="138">
        <f t="shared" si="55"/>
        <v>7814.88</v>
      </c>
      <c r="D596" s="138">
        <f t="shared" si="56"/>
        <v>0</v>
      </c>
      <c r="E596" s="138">
        <f t="shared" si="57"/>
        <v>354</v>
      </c>
      <c r="F596" s="127" t="s">
        <v>128</v>
      </c>
      <c r="G596" s="128" t="s">
        <v>129</v>
      </c>
      <c r="H596" s="129">
        <v>42845</v>
      </c>
      <c r="I596" s="130">
        <v>76212.320000000007</v>
      </c>
      <c r="J596" s="131">
        <v>63700</v>
      </c>
      <c r="K596" s="131">
        <v>11722.32</v>
      </c>
      <c r="L596" s="131">
        <v>0</v>
      </c>
      <c r="M596" s="131">
        <v>1000</v>
      </c>
      <c r="N596" s="131">
        <v>1898.2</v>
      </c>
      <c r="O596" s="132">
        <v>360</v>
      </c>
      <c r="P596" s="132">
        <v>820</v>
      </c>
      <c r="Q596" s="132">
        <v>0</v>
      </c>
      <c r="R596" s="132">
        <v>0</v>
      </c>
      <c r="S596" s="132">
        <v>0</v>
      </c>
      <c r="T596" s="133">
        <v>0</v>
      </c>
      <c r="U596" s="121">
        <f t="shared" si="58"/>
        <v>1000</v>
      </c>
      <c r="V596" s="121">
        <f t="shared" si="59"/>
        <v>1898.2</v>
      </c>
      <c r="W596" s="134">
        <v>820</v>
      </c>
      <c r="X596" s="135">
        <v>42846</v>
      </c>
    </row>
    <row r="597" spans="1:24" x14ac:dyDescent="0.2">
      <c r="A597" s="117">
        <f>VLOOKUP(G597,'% การหักค่าขนส่ง'!A:I,9,0)</f>
        <v>0.3</v>
      </c>
      <c r="B597" s="138">
        <f t="shared" si="54"/>
        <v>19210.5</v>
      </c>
      <c r="C597" s="138">
        <f t="shared" si="55"/>
        <v>10369.26</v>
      </c>
      <c r="D597" s="138">
        <f t="shared" si="56"/>
        <v>0</v>
      </c>
      <c r="E597" s="138">
        <f t="shared" si="57"/>
        <v>735</v>
      </c>
      <c r="F597" s="127" t="s">
        <v>128</v>
      </c>
      <c r="G597" s="128" t="s">
        <v>129</v>
      </c>
      <c r="H597" s="129">
        <v>42846</v>
      </c>
      <c r="I597" s="130">
        <v>80323.89</v>
      </c>
      <c r="J597" s="131">
        <v>64035</v>
      </c>
      <c r="K597" s="131">
        <v>15553.89</v>
      </c>
      <c r="L597" s="131">
        <v>0</v>
      </c>
      <c r="M597" s="131">
        <v>0</v>
      </c>
      <c r="N597" s="131">
        <v>563</v>
      </c>
      <c r="O597" s="132">
        <v>40</v>
      </c>
      <c r="P597" s="132">
        <v>2410</v>
      </c>
      <c r="Q597" s="132">
        <v>0</v>
      </c>
      <c r="R597" s="132">
        <v>0</v>
      </c>
      <c r="S597" s="132">
        <v>0</v>
      </c>
      <c r="T597" s="133">
        <v>0</v>
      </c>
      <c r="U597" s="121">
        <f t="shared" si="58"/>
        <v>0</v>
      </c>
      <c r="V597" s="121">
        <f t="shared" si="59"/>
        <v>563</v>
      </c>
      <c r="W597" s="134">
        <v>776</v>
      </c>
      <c r="X597" s="135">
        <v>42847</v>
      </c>
    </row>
    <row r="598" spans="1:24" x14ac:dyDescent="0.2">
      <c r="A598" s="117">
        <f>VLOOKUP(G598,'% การหักค่าขนส่ง'!A:I,9,0)</f>
        <v>0.3</v>
      </c>
      <c r="B598" s="138">
        <f t="shared" si="54"/>
        <v>12948</v>
      </c>
      <c r="C598" s="138">
        <f t="shared" si="55"/>
        <v>4659.18</v>
      </c>
      <c r="D598" s="138">
        <f t="shared" si="56"/>
        <v>0</v>
      </c>
      <c r="E598" s="138">
        <f t="shared" si="57"/>
        <v>73.5</v>
      </c>
      <c r="F598" s="127" t="s">
        <v>128</v>
      </c>
      <c r="G598" s="128" t="s">
        <v>129</v>
      </c>
      <c r="H598" s="129">
        <v>42847</v>
      </c>
      <c r="I598" s="130">
        <v>50548.77</v>
      </c>
      <c r="J598" s="131">
        <v>43160</v>
      </c>
      <c r="K598" s="131">
        <v>6988.77</v>
      </c>
      <c r="L598" s="131">
        <v>0</v>
      </c>
      <c r="M598" s="131">
        <v>0</v>
      </c>
      <c r="N598" s="131">
        <v>309.8</v>
      </c>
      <c r="O598" s="132">
        <v>40</v>
      </c>
      <c r="P598" s="132">
        <v>205</v>
      </c>
      <c r="Q598" s="132">
        <v>0</v>
      </c>
      <c r="R598" s="132">
        <v>0</v>
      </c>
      <c r="S598" s="132">
        <v>0</v>
      </c>
      <c r="T598" s="133">
        <v>0</v>
      </c>
      <c r="U598" s="121">
        <f t="shared" si="58"/>
        <v>0</v>
      </c>
      <c r="V598" s="121">
        <f t="shared" si="59"/>
        <v>309.8</v>
      </c>
      <c r="W598" s="134">
        <v>517</v>
      </c>
      <c r="X598" s="135">
        <v>42849</v>
      </c>
    </row>
    <row r="599" spans="1:24" x14ac:dyDescent="0.2">
      <c r="A599" s="117">
        <f>VLOOKUP(G599,'% การหักค่าขนส่ง'!A:I,9,0)</f>
        <v>0.3</v>
      </c>
      <c r="B599" s="138">
        <f t="shared" si="54"/>
        <v>27711</v>
      </c>
      <c r="C599" s="138">
        <f t="shared" si="55"/>
        <v>13599.519999999999</v>
      </c>
      <c r="D599" s="138">
        <f t="shared" si="56"/>
        <v>0</v>
      </c>
      <c r="E599" s="138">
        <f t="shared" si="57"/>
        <v>502.5</v>
      </c>
      <c r="F599" s="127" t="s">
        <v>128</v>
      </c>
      <c r="G599" s="128" t="s">
        <v>129</v>
      </c>
      <c r="H599" s="129">
        <v>42849</v>
      </c>
      <c r="I599" s="130">
        <v>113684.28</v>
      </c>
      <c r="J599" s="131">
        <v>92370</v>
      </c>
      <c r="K599" s="131">
        <v>20399.28</v>
      </c>
      <c r="L599" s="131">
        <v>0</v>
      </c>
      <c r="M599" s="131">
        <v>500</v>
      </c>
      <c r="N599" s="131">
        <v>1730.95</v>
      </c>
      <c r="O599" s="132">
        <v>70</v>
      </c>
      <c r="P599" s="132">
        <v>1605</v>
      </c>
      <c r="Q599" s="132">
        <v>0</v>
      </c>
      <c r="R599" s="132">
        <v>0</v>
      </c>
      <c r="S599" s="132">
        <v>0</v>
      </c>
      <c r="T599" s="133">
        <v>0</v>
      </c>
      <c r="U599" s="121">
        <f t="shared" si="58"/>
        <v>500</v>
      </c>
      <c r="V599" s="121">
        <f t="shared" si="59"/>
        <v>1730.95</v>
      </c>
      <c r="W599" s="134">
        <v>1167</v>
      </c>
      <c r="X599" s="135">
        <v>42850</v>
      </c>
    </row>
    <row r="600" spans="1:24" x14ac:dyDescent="0.2">
      <c r="A600" s="117">
        <f>VLOOKUP(G600,'% การหักค่าขนส่ง'!A:I,9,0)</f>
        <v>0.3</v>
      </c>
      <c r="B600" s="138">
        <f t="shared" si="54"/>
        <v>16401</v>
      </c>
      <c r="C600" s="138">
        <f t="shared" si="55"/>
        <v>7878.56</v>
      </c>
      <c r="D600" s="138">
        <f t="shared" si="56"/>
        <v>0</v>
      </c>
      <c r="E600" s="138">
        <f t="shared" si="57"/>
        <v>232.5</v>
      </c>
      <c r="F600" s="127" t="s">
        <v>128</v>
      </c>
      <c r="G600" s="128" t="s">
        <v>129</v>
      </c>
      <c r="H600" s="129">
        <v>42850</v>
      </c>
      <c r="I600" s="130">
        <v>67327.839999999997</v>
      </c>
      <c r="J600" s="131">
        <v>54670</v>
      </c>
      <c r="K600" s="131">
        <v>11817.84</v>
      </c>
      <c r="L600" s="131">
        <v>0</v>
      </c>
      <c r="M600" s="131">
        <v>0</v>
      </c>
      <c r="N600" s="131">
        <v>750.55</v>
      </c>
      <c r="O600" s="132">
        <v>0</v>
      </c>
      <c r="P600" s="132">
        <v>775</v>
      </c>
      <c r="Q600" s="132">
        <v>0</v>
      </c>
      <c r="R600" s="132">
        <v>0</v>
      </c>
      <c r="S600" s="132">
        <v>0</v>
      </c>
      <c r="T600" s="133">
        <v>0</v>
      </c>
      <c r="U600" s="121">
        <f t="shared" si="58"/>
        <v>0</v>
      </c>
      <c r="V600" s="121">
        <f t="shared" si="59"/>
        <v>750.55</v>
      </c>
      <c r="W600" s="134">
        <v>701</v>
      </c>
      <c r="X600" s="135">
        <v>42851</v>
      </c>
    </row>
    <row r="601" spans="1:24" x14ac:dyDescent="0.2">
      <c r="A601" s="117">
        <f>VLOOKUP(G601,'% การหักค่าขนส่ง'!A:I,9,0)</f>
        <v>0.3</v>
      </c>
      <c r="B601" s="138">
        <f t="shared" si="54"/>
        <v>19756.5</v>
      </c>
      <c r="C601" s="138">
        <f t="shared" si="55"/>
        <v>7333.52</v>
      </c>
      <c r="D601" s="138">
        <f t="shared" si="56"/>
        <v>0</v>
      </c>
      <c r="E601" s="138">
        <f t="shared" si="57"/>
        <v>172.5</v>
      </c>
      <c r="F601" s="127" t="s">
        <v>128</v>
      </c>
      <c r="G601" s="128" t="s">
        <v>129</v>
      </c>
      <c r="H601" s="129">
        <v>42851</v>
      </c>
      <c r="I601" s="130">
        <v>77965.279999999999</v>
      </c>
      <c r="J601" s="131">
        <v>65855</v>
      </c>
      <c r="K601" s="131">
        <v>11000.28</v>
      </c>
      <c r="L601" s="131">
        <v>0</v>
      </c>
      <c r="M601" s="131">
        <v>0</v>
      </c>
      <c r="N601" s="131">
        <v>674.15</v>
      </c>
      <c r="O601" s="132">
        <v>40</v>
      </c>
      <c r="P601" s="132">
        <v>535</v>
      </c>
      <c r="Q601" s="132">
        <v>0</v>
      </c>
      <c r="R601" s="132">
        <v>0</v>
      </c>
      <c r="S601" s="132">
        <v>0</v>
      </c>
      <c r="T601" s="133">
        <v>0</v>
      </c>
      <c r="U601" s="121">
        <f t="shared" si="58"/>
        <v>0</v>
      </c>
      <c r="V601" s="121">
        <f t="shared" si="59"/>
        <v>674.15</v>
      </c>
      <c r="W601" s="134">
        <v>804</v>
      </c>
      <c r="X601" s="135">
        <v>42852</v>
      </c>
    </row>
    <row r="602" spans="1:24" x14ac:dyDescent="0.2">
      <c r="A602" s="117">
        <f>VLOOKUP(G602,'% การหักค่าขนส่ง'!A:I,9,0)</f>
        <v>0.3</v>
      </c>
      <c r="B602" s="138">
        <f t="shared" si="54"/>
        <v>19998</v>
      </c>
      <c r="C602" s="138">
        <f t="shared" si="55"/>
        <v>7821.0800000000008</v>
      </c>
      <c r="D602" s="138">
        <f t="shared" si="56"/>
        <v>0</v>
      </c>
      <c r="E602" s="138">
        <f t="shared" si="57"/>
        <v>391.5</v>
      </c>
      <c r="F602" s="127" t="s">
        <v>128</v>
      </c>
      <c r="G602" s="128" t="s">
        <v>129</v>
      </c>
      <c r="H602" s="129">
        <v>42852</v>
      </c>
      <c r="I602" s="130">
        <v>79241.62</v>
      </c>
      <c r="J602" s="131">
        <v>66660</v>
      </c>
      <c r="K602" s="131">
        <v>11731.62</v>
      </c>
      <c r="L602" s="131">
        <v>0</v>
      </c>
      <c r="M602" s="131">
        <v>0</v>
      </c>
      <c r="N602" s="131">
        <v>1585.46</v>
      </c>
      <c r="O602" s="132">
        <v>150</v>
      </c>
      <c r="P602" s="132">
        <v>1155</v>
      </c>
      <c r="Q602" s="132">
        <v>0</v>
      </c>
      <c r="R602" s="132">
        <v>0</v>
      </c>
      <c r="S602" s="132">
        <v>0</v>
      </c>
      <c r="T602" s="133">
        <v>0</v>
      </c>
      <c r="U602" s="121">
        <f t="shared" si="58"/>
        <v>0</v>
      </c>
      <c r="V602" s="121">
        <f t="shared" si="59"/>
        <v>1585.46</v>
      </c>
      <c r="W602" s="134">
        <v>759</v>
      </c>
      <c r="X602" s="135">
        <v>42853</v>
      </c>
    </row>
    <row r="603" spans="1:24" x14ac:dyDescent="0.2">
      <c r="A603" s="117">
        <f>VLOOKUP(G603,'% การหักค่าขนส่ง'!A:I,9,0)</f>
        <v>0.3</v>
      </c>
      <c r="B603" s="138">
        <f t="shared" si="54"/>
        <v>18334.5</v>
      </c>
      <c r="C603" s="138">
        <f t="shared" si="55"/>
        <v>8614.4</v>
      </c>
      <c r="D603" s="138">
        <f t="shared" si="56"/>
        <v>0</v>
      </c>
      <c r="E603" s="138">
        <f t="shared" si="57"/>
        <v>196.5</v>
      </c>
      <c r="F603" s="127" t="s">
        <v>128</v>
      </c>
      <c r="G603" s="128" t="s">
        <v>129</v>
      </c>
      <c r="H603" s="129">
        <v>42853</v>
      </c>
      <c r="I603" s="130">
        <v>75121.600000000006</v>
      </c>
      <c r="J603" s="131">
        <v>61115</v>
      </c>
      <c r="K603" s="131">
        <v>12921.6</v>
      </c>
      <c r="L603" s="131">
        <v>0</v>
      </c>
      <c r="M603" s="131">
        <v>1000</v>
      </c>
      <c r="N603" s="131">
        <v>1257.3</v>
      </c>
      <c r="O603" s="132">
        <v>40</v>
      </c>
      <c r="P603" s="132">
        <v>615</v>
      </c>
      <c r="Q603" s="132">
        <v>0</v>
      </c>
      <c r="R603" s="132">
        <v>0</v>
      </c>
      <c r="S603" s="132">
        <v>0</v>
      </c>
      <c r="T603" s="133">
        <v>0</v>
      </c>
      <c r="U603" s="121">
        <f t="shared" si="58"/>
        <v>1000</v>
      </c>
      <c r="V603" s="121">
        <f t="shared" si="59"/>
        <v>1257.3</v>
      </c>
      <c r="W603" s="134">
        <v>782</v>
      </c>
      <c r="X603" s="135">
        <v>42857</v>
      </c>
    </row>
    <row r="604" spans="1:24" x14ac:dyDescent="0.2">
      <c r="A604" s="117">
        <f>VLOOKUP(G604,'% การหักค่าขนส่ง'!A:I,9,0)</f>
        <v>0.28000000000000003</v>
      </c>
      <c r="B604" s="138">
        <f t="shared" si="54"/>
        <v>14781.2</v>
      </c>
      <c r="C604" s="138">
        <f t="shared" si="55"/>
        <v>4846.04</v>
      </c>
      <c r="D604" s="138">
        <f t="shared" si="56"/>
        <v>0</v>
      </c>
      <c r="E604" s="138">
        <f t="shared" si="57"/>
        <v>552</v>
      </c>
      <c r="F604" s="127" t="s">
        <v>110</v>
      </c>
      <c r="G604" s="128" t="s">
        <v>111</v>
      </c>
      <c r="H604" s="129">
        <v>42826</v>
      </c>
      <c r="I604" s="130">
        <v>60669.06</v>
      </c>
      <c r="J604" s="131">
        <v>52790</v>
      </c>
      <c r="K604" s="131">
        <v>7269.06</v>
      </c>
      <c r="L604" s="131">
        <v>0</v>
      </c>
      <c r="M604" s="131">
        <v>2200</v>
      </c>
      <c r="N604" s="131">
        <v>6152.7</v>
      </c>
      <c r="O604" s="132">
        <v>380</v>
      </c>
      <c r="P604" s="132">
        <v>1460</v>
      </c>
      <c r="Q604" s="132">
        <v>0</v>
      </c>
      <c r="R604" s="132">
        <v>145</v>
      </c>
      <c r="S604" s="132">
        <v>0</v>
      </c>
      <c r="T604" s="133">
        <v>0</v>
      </c>
      <c r="U604" s="121">
        <f t="shared" si="58"/>
        <v>2200</v>
      </c>
      <c r="V604" s="121">
        <f t="shared" si="59"/>
        <v>6297.7</v>
      </c>
      <c r="W604" s="134">
        <v>736</v>
      </c>
      <c r="X604" s="135">
        <v>42828</v>
      </c>
    </row>
    <row r="605" spans="1:24" x14ac:dyDescent="0.2">
      <c r="A605" s="117">
        <f>VLOOKUP(G605,'% การหักค่าขนส่ง'!A:I,9,0)</f>
        <v>0.28000000000000003</v>
      </c>
      <c r="B605" s="138">
        <f t="shared" si="54"/>
        <v>36024.800000000003</v>
      </c>
      <c r="C605" s="138">
        <f t="shared" si="55"/>
        <v>12380.699999999999</v>
      </c>
      <c r="D605" s="138">
        <f t="shared" si="56"/>
        <v>0</v>
      </c>
      <c r="E605" s="138">
        <f t="shared" si="57"/>
        <v>754.5</v>
      </c>
      <c r="F605" s="127" t="s">
        <v>110</v>
      </c>
      <c r="G605" s="128" t="s">
        <v>111</v>
      </c>
      <c r="H605" s="129">
        <v>42828</v>
      </c>
      <c r="I605" s="130">
        <v>148851.04999999999</v>
      </c>
      <c r="J605" s="131">
        <v>128660</v>
      </c>
      <c r="K605" s="131">
        <v>18571.05</v>
      </c>
      <c r="L605" s="131">
        <v>0</v>
      </c>
      <c r="M605" s="131">
        <v>6700</v>
      </c>
      <c r="N605" s="131">
        <v>19729.77</v>
      </c>
      <c r="O605" s="132">
        <v>430</v>
      </c>
      <c r="P605" s="132">
        <v>2085</v>
      </c>
      <c r="Q605" s="132">
        <v>0</v>
      </c>
      <c r="R605" s="132">
        <v>0</v>
      </c>
      <c r="S605" s="132">
        <v>0</v>
      </c>
      <c r="T605" s="133">
        <v>0</v>
      </c>
      <c r="U605" s="121">
        <f t="shared" si="58"/>
        <v>6700</v>
      </c>
      <c r="V605" s="121">
        <f t="shared" si="59"/>
        <v>19729.77</v>
      </c>
      <c r="W605" s="134">
        <v>1801</v>
      </c>
      <c r="X605" s="135">
        <v>42829</v>
      </c>
    </row>
    <row r="606" spans="1:24" x14ac:dyDescent="0.2">
      <c r="A606" s="117">
        <f>VLOOKUP(G606,'% การหักค่าขนส่ง'!A:I,9,0)</f>
        <v>0.28000000000000003</v>
      </c>
      <c r="B606" s="138">
        <f t="shared" si="54"/>
        <v>33908</v>
      </c>
      <c r="C606" s="138">
        <f t="shared" si="55"/>
        <v>9269.58</v>
      </c>
      <c r="D606" s="138">
        <f t="shared" si="56"/>
        <v>0</v>
      </c>
      <c r="E606" s="138">
        <f t="shared" si="57"/>
        <v>784.5</v>
      </c>
      <c r="F606" s="127" t="s">
        <v>110</v>
      </c>
      <c r="G606" s="128" t="s">
        <v>111</v>
      </c>
      <c r="H606" s="129">
        <v>42829</v>
      </c>
      <c r="I606" s="130">
        <v>136679.37</v>
      </c>
      <c r="J606" s="131">
        <v>121100</v>
      </c>
      <c r="K606" s="131">
        <v>13904.37</v>
      </c>
      <c r="L606" s="131">
        <v>0</v>
      </c>
      <c r="M606" s="131">
        <v>1500</v>
      </c>
      <c r="N606" s="131">
        <v>12993.91</v>
      </c>
      <c r="O606" s="132">
        <v>330</v>
      </c>
      <c r="P606" s="132">
        <v>2285</v>
      </c>
      <c r="Q606" s="132">
        <v>0</v>
      </c>
      <c r="R606" s="132">
        <v>75</v>
      </c>
      <c r="S606" s="132">
        <v>0</v>
      </c>
      <c r="T606" s="133">
        <v>0</v>
      </c>
      <c r="U606" s="121">
        <f t="shared" si="58"/>
        <v>1500</v>
      </c>
      <c r="V606" s="121">
        <f t="shared" si="59"/>
        <v>13068.91</v>
      </c>
      <c r="W606" s="134">
        <v>1569</v>
      </c>
      <c r="X606" s="135">
        <v>42830</v>
      </c>
    </row>
    <row r="607" spans="1:24" x14ac:dyDescent="0.2">
      <c r="A607" s="117">
        <f>VLOOKUP(G607,'% การหักค่าขนส่ง'!A:I,9,0)</f>
        <v>0.28000000000000003</v>
      </c>
      <c r="B607" s="138">
        <f t="shared" si="54"/>
        <v>29220.800000000003</v>
      </c>
      <c r="C607" s="138">
        <f t="shared" si="55"/>
        <v>7803.32</v>
      </c>
      <c r="D607" s="138">
        <f t="shared" si="56"/>
        <v>0</v>
      </c>
      <c r="E607" s="138">
        <f t="shared" si="57"/>
        <v>1644</v>
      </c>
      <c r="F607" s="127" t="s">
        <v>110</v>
      </c>
      <c r="G607" s="128" t="s">
        <v>111</v>
      </c>
      <c r="H607" s="129">
        <v>42830</v>
      </c>
      <c r="I607" s="130">
        <v>117424.98</v>
      </c>
      <c r="J607" s="131">
        <v>104360</v>
      </c>
      <c r="K607" s="131">
        <v>11704.98</v>
      </c>
      <c r="L607" s="131">
        <v>0</v>
      </c>
      <c r="M607" s="131">
        <v>3400</v>
      </c>
      <c r="N607" s="131">
        <v>13974.54</v>
      </c>
      <c r="O607" s="132">
        <v>540</v>
      </c>
      <c r="P607" s="132">
        <v>4940</v>
      </c>
      <c r="Q607" s="132">
        <v>0</v>
      </c>
      <c r="R607" s="132">
        <v>1835</v>
      </c>
      <c r="S607" s="132">
        <v>0</v>
      </c>
      <c r="T607" s="133">
        <v>0</v>
      </c>
      <c r="U607" s="121">
        <f t="shared" si="58"/>
        <v>3400</v>
      </c>
      <c r="V607" s="121">
        <f t="shared" si="59"/>
        <v>15809.54</v>
      </c>
      <c r="W607" s="134">
        <v>1372</v>
      </c>
      <c r="X607" s="135">
        <v>42832</v>
      </c>
    </row>
    <row r="608" spans="1:24" x14ac:dyDescent="0.2">
      <c r="A608" s="117">
        <f>VLOOKUP(G608,'% การหักค่าขนส่ง'!A:I,9,0)</f>
        <v>0.28000000000000003</v>
      </c>
      <c r="B608" s="138">
        <f t="shared" si="54"/>
        <v>40910.800000000003</v>
      </c>
      <c r="C608" s="138">
        <f t="shared" si="55"/>
        <v>12450.5</v>
      </c>
      <c r="D608" s="138">
        <f t="shared" si="56"/>
        <v>0</v>
      </c>
      <c r="E608" s="138">
        <f t="shared" si="57"/>
        <v>2259</v>
      </c>
      <c r="F608" s="127" t="s">
        <v>110</v>
      </c>
      <c r="G608" s="128" t="s">
        <v>111</v>
      </c>
      <c r="H608" s="129">
        <v>42832</v>
      </c>
      <c r="I608" s="130">
        <v>166740.75</v>
      </c>
      <c r="J608" s="131">
        <v>146110</v>
      </c>
      <c r="K608" s="131">
        <v>18675.75</v>
      </c>
      <c r="L608" s="131">
        <v>0</v>
      </c>
      <c r="M608" s="131">
        <v>5700</v>
      </c>
      <c r="N608" s="131">
        <v>11345.22</v>
      </c>
      <c r="O608" s="132">
        <v>1140</v>
      </c>
      <c r="P608" s="132">
        <v>6390</v>
      </c>
      <c r="Q608" s="132">
        <v>0</v>
      </c>
      <c r="R608" s="132">
        <v>2785</v>
      </c>
      <c r="S608" s="132">
        <v>700</v>
      </c>
      <c r="T608" s="133">
        <v>0</v>
      </c>
      <c r="U608" s="121">
        <f t="shared" si="58"/>
        <v>6400</v>
      </c>
      <c r="V608" s="121">
        <f t="shared" si="59"/>
        <v>14130.22</v>
      </c>
      <c r="W608" s="134">
        <v>1916</v>
      </c>
      <c r="X608" s="135">
        <v>42833</v>
      </c>
    </row>
    <row r="609" spans="1:24" x14ac:dyDescent="0.2">
      <c r="A609" s="117">
        <f>VLOOKUP(G609,'% การหักค่าขนส่ง'!A:I,9,0)</f>
        <v>0.28000000000000003</v>
      </c>
      <c r="B609" s="138">
        <f t="shared" si="54"/>
        <v>19609.800000000003</v>
      </c>
      <c r="C609" s="138">
        <f t="shared" si="55"/>
        <v>5955.68</v>
      </c>
      <c r="D609" s="138">
        <f t="shared" si="56"/>
        <v>0</v>
      </c>
      <c r="E609" s="138">
        <f t="shared" si="57"/>
        <v>568.5</v>
      </c>
      <c r="F609" s="127" t="s">
        <v>110</v>
      </c>
      <c r="G609" s="128" t="s">
        <v>111</v>
      </c>
      <c r="H609" s="129">
        <v>42833</v>
      </c>
      <c r="I609" s="130">
        <v>80488.52</v>
      </c>
      <c r="J609" s="131">
        <v>70035</v>
      </c>
      <c r="K609" s="131">
        <v>8933.52</v>
      </c>
      <c r="L609" s="131">
        <v>0</v>
      </c>
      <c r="M609" s="131">
        <v>200</v>
      </c>
      <c r="N609" s="131">
        <v>9938.5</v>
      </c>
      <c r="O609" s="132">
        <v>780</v>
      </c>
      <c r="P609" s="132">
        <v>1115</v>
      </c>
      <c r="Q609" s="132">
        <v>0</v>
      </c>
      <c r="R609" s="132">
        <v>245</v>
      </c>
      <c r="S609" s="132">
        <v>0</v>
      </c>
      <c r="T609" s="133">
        <v>0</v>
      </c>
      <c r="U609" s="121">
        <f t="shared" si="58"/>
        <v>200</v>
      </c>
      <c r="V609" s="121">
        <f t="shared" si="59"/>
        <v>10183.5</v>
      </c>
      <c r="W609" s="134">
        <v>951</v>
      </c>
      <c r="X609" s="135">
        <v>42835</v>
      </c>
    </row>
    <row r="610" spans="1:24" x14ac:dyDescent="0.2">
      <c r="A610" s="117">
        <f>VLOOKUP(G610,'% การหักค่าขนส่ง'!A:I,9,0)</f>
        <v>0.28000000000000003</v>
      </c>
      <c r="B610" s="138">
        <f t="shared" si="54"/>
        <v>20851.600000000002</v>
      </c>
      <c r="C610" s="138">
        <f t="shared" si="55"/>
        <v>5159.9000000000005</v>
      </c>
      <c r="D610" s="138">
        <f t="shared" si="56"/>
        <v>0</v>
      </c>
      <c r="E610" s="138">
        <f t="shared" si="57"/>
        <v>1950</v>
      </c>
      <c r="F610" s="127" t="s">
        <v>110</v>
      </c>
      <c r="G610" s="128" t="s">
        <v>111</v>
      </c>
      <c r="H610" s="129">
        <v>42835</v>
      </c>
      <c r="I610" s="130">
        <v>83254.850000000006</v>
      </c>
      <c r="J610" s="131">
        <v>74470</v>
      </c>
      <c r="K610" s="131">
        <v>7739.85</v>
      </c>
      <c r="L610" s="131">
        <v>0</v>
      </c>
      <c r="M610" s="131">
        <v>1000</v>
      </c>
      <c r="N610" s="131">
        <v>7084.88</v>
      </c>
      <c r="O610" s="132">
        <v>1400</v>
      </c>
      <c r="P610" s="132">
        <v>5100</v>
      </c>
      <c r="Q610" s="132">
        <v>0</v>
      </c>
      <c r="R610" s="132">
        <v>2180</v>
      </c>
      <c r="S610" s="132">
        <v>0</v>
      </c>
      <c r="T610" s="133">
        <v>0</v>
      </c>
      <c r="U610" s="121">
        <f t="shared" si="58"/>
        <v>1000</v>
      </c>
      <c r="V610" s="121">
        <f t="shared" si="59"/>
        <v>9264.880000000001</v>
      </c>
      <c r="W610" s="134">
        <v>925</v>
      </c>
      <c r="X610" s="135">
        <v>42836</v>
      </c>
    </row>
    <row r="611" spans="1:24" x14ac:dyDescent="0.2">
      <c r="A611" s="117">
        <f>VLOOKUP(G611,'% การหักค่าขนส่ง'!A:I,9,0)</f>
        <v>0.28000000000000003</v>
      </c>
      <c r="B611" s="138">
        <f t="shared" si="54"/>
        <v>9445.8000000000011</v>
      </c>
      <c r="C611" s="138">
        <f t="shared" si="55"/>
        <v>1751.26</v>
      </c>
      <c r="D611" s="138">
        <f t="shared" si="56"/>
        <v>0</v>
      </c>
      <c r="E611" s="138">
        <f t="shared" si="57"/>
        <v>1090.5</v>
      </c>
      <c r="F611" s="127" t="s">
        <v>110</v>
      </c>
      <c r="G611" s="128" t="s">
        <v>111</v>
      </c>
      <c r="H611" s="129">
        <v>42836</v>
      </c>
      <c r="I611" s="130">
        <v>36621.89</v>
      </c>
      <c r="J611" s="131">
        <v>33735</v>
      </c>
      <c r="K611" s="131">
        <v>2626.89</v>
      </c>
      <c r="L611" s="131">
        <v>0</v>
      </c>
      <c r="M611" s="131">
        <v>400</v>
      </c>
      <c r="N611" s="131">
        <v>4701.8999999999996</v>
      </c>
      <c r="O611" s="132">
        <v>820</v>
      </c>
      <c r="P611" s="132">
        <v>2815</v>
      </c>
      <c r="Q611" s="132">
        <v>0</v>
      </c>
      <c r="R611" s="132">
        <v>425</v>
      </c>
      <c r="S611" s="132">
        <v>0</v>
      </c>
      <c r="T611" s="133">
        <v>0</v>
      </c>
      <c r="U611" s="121">
        <f t="shared" si="58"/>
        <v>400</v>
      </c>
      <c r="V611" s="121">
        <f t="shared" si="59"/>
        <v>5126.8999999999996</v>
      </c>
      <c r="W611" s="134">
        <v>407</v>
      </c>
      <c r="X611" s="135">
        <v>42837</v>
      </c>
    </row>
    <row r="612" spans="1:24" x14ac:dyDescent="0.2">
      <c r="A612" s="117">
        <f>VLOOKUP(G612,'% การหักค่าขนส่ง'!A:I,9,0)</f>
        <v>0.28000000000000003</v>
      </c>
      <c r="B612" s="138">
        <f t="shared" si="54"/>
        <v>1474.2</v>
      </c>
      <c r="C612" s="138">
        <f t="shared" si="55"/>
        <v>732.2399999999999</v>
      </c>
      <c r="D612" s="138">
        <f t="shared" si="56"/>
        <v>0</v>
      </c>
      <c r="E612" s="138">
        <f t="shared" si="57"/>
        <v>291</v>
      </c>
      <c r="F612" s="127" t="s">
        <v>110</v>
      </c>
      <c r="G612" s="128" t="s">
        <v>111</v>
      </c>
      <c r="H612" s="129">
        <v>42837</v>
      </c>
      <c r="I612" s="130">
        <v>6438.36</v>
      </c>
      <c r="J612" s="131">
        <v>5265</v>
      </c>
      <c r="K612" s="131">
        <v>1098.3599999999999</v>
      </c>
      <c r="L612" s="131">
        <v>0</v>
      </c>
      <c r="M612" s="131">
        <v>100</v>
      </c>
      <c r="N612" s="131">
        <v>100</v>
      </c>
      <c r="O612" s="132">
        <v>290</v>
      </c>
      <c r="P612" s="132">
        <v>680</v>
      </c>
      <c r="Q612" s="132">
        <v>0</v>
      </c>
      <c r="R612" s="132">
        <v>0</v>
      </c>
      <c r="S612" s="132">
        <v>0</v>
      </c>
      <c r="T612" s="133">
        <v>0</v>
      </c>
      <c r="U612" s="121">
        <f t="shared" si="58"/>
        <v>100</v>
      </c>
      <c r="V612" s="121">
        <f t="shared" si="59"/>
        <v>100</v>
      </c>
      <c r="W612" s="134">
        <v>69</v>
      </c>
      <c r="X612" s="135">
        <v>42838</v>
      </c>
    </row>
    <row r="613" spans="1:24" x14ac:dyDescent="0.2">
      <c r="A613" s="117">
        <f>VLOOKUP(G613,'% การหักค่าขนส่ง'!A:I,9,0)</f>
        <v>0.28000000000000003</v>
      </c>
      <c r="B613" s="138">
        <f t="shared" si="54"/>
        <v>20923.000000000004</v>
      </c>
      <c r="C613" s="138">
        <f t="shared" si="55"/>
        <v>8478.52</v>
      </c>
      <c r="D613" s="138">
        <f t="shared" si="56"/>
        <v>0</v>
      </c>
      <c r="E613" s="138">
        <f t="shared" si="57"/>
        <v>903</v>
      </c>
      <c r="F613" s="127" t="s">
        <v>110</v>
      </c>
      <c r="G613" s="128" t="s">
        <v>111</v>
      </c>
      <c r="H613" s="129">
        <v>42842</v>
      </c>
      <c r="I613" s="130">
        <v>88907.78</v>
      </c>
      <c r="J613" s="131">
        <v>74725</v>
      </c>
      <c r="K613" s="131">
        <v>12717.78</v>
      </c>
      <c r="L613" s="131">
        <v>0</v>
      </c>
      <c r="M613" s="131">
        <v>1000</v>
      </c>
      <c r="N613" s="131">
        <v>2365.25</v>
      </c>
      <c r="O613" s="132">
        <v>200</v>
      </c>
      <c r="P613" s="132">
        <v>2810</v>
      </c>
      <c r="Q613" s="132">
        <v>0</v>
      </c>
      <c r="R613" s="132">
        <v>345</v>
      </c>
      <c r="S613" s="132">
        <v>0</v>
      </c>
      <c r="T613" s="133">
        <v>0</v>
      </c>
      <c r="U613" s="121">
        <f t="shared" si="58"/>
        <v>1000</v>
      </c>
      <c r="V613" s="121">
        <f t="shared" si="59"/>
        <v>2710.25</v>
      </c>
      <c r="W613" s="134">
        <v>1084</v>
      </c>
      <c r="X613" s="135">
        <v>42843</v>
      </c>
    </row>
    <row r="614" spans="1:24" x14ac:dyDescent="0.2">
      <c r="A614" s="117">
        <f>VLOOKUP(G614,'% การหักค่าขนส่ง'!A:I,9,0)</f>
        <v>0.28000000000000003</v>
      </c>
      <c r="B614" s="138">
        <f t="shared" si="54"/>
        <v>29136.800000000003</v>
      </c>
      <c r="C614" s="138">
        <f t="shared" si="55"/>
        <v>9874.5</v>
      </c>
      <c r="D614" s="138">
        <f t="shared" si="56"/>
        <v>0</v>
      </c>
      <c r="E614" s="138">
        <f t="shared" si="57"/>
        <v>1456.5</v>
      </c>
      <c r="F614" s="127" t="s">
        <v>110</v>
      </c>
      <c r="G614" s="128" t="s">
        <v>111</v>
      </c>
      <c r="H614" s="129">
        <v>42843</v>
      </c>
      <c r="I614" s="130">
        <v>120751.75</v>
      </c>
      <c r="J614" s="131">
        <v>104060</v>
      </c>
      <c r="K614" s="131">
        <v>14811.75</v>
      </c>
      <c r="L614" s="131">
        <v>0</v>
      </c>
      <c r="M614" s="131">
        <v>1400</v>
      </c>
      <c r="N614" s="131">
        <v>7664.55</v>
      </c>
      <c r="O614" s="132">
        <v>1010</v>
      </c>
      <c r="P614" s="132">
        <v>3845</v>
      </c>
      <c r="Q614" s="132">
        <v>0</v>
      </c>
      <c r="R614" s="132">
        <v>675</v>
      </c>
      <c r="S614" s="132">
        <v>0</v>
      </c>
      <c r="T614" s="133">
        <v>0</v>
      </c>
      <c r="U614" s="121">
        <f t="shared" si="58"/>
        <v>1400</v>
      </c>
      <c r="V614" s="121">
        <f t="shared" si="59"/>
        <v>8339.5499999999993</v>
      </c>
      <c r="W614" s="134">
        <v>1411</v>
      </c>
      <c r="X614" s="135">
        <v>42844</v>
      </c>
    </row>
    <row r="615" spans="1:24" x14ac:dyDescent="0.2">
      <c r="A615" s="117">
        <f>VLOOKUP(G615,'% การหักค่าขนส่ง'!A:I,9,0)</f>
        <v>0.28000000000000003</v>
      </c>
      <c r="B615" s="138">
        <f t="shared" si="54"/>
        <v>24092.600000000002</v>
      </c>
      <c r="C615" s="138">
        <f t="shared" si="55"/>
        <v>6104.12</v>
      </c>
      <c r="D615" s="138">
        <f t="shared" si="56"/>
        <v>0</v>
      </c>
      <c r="E615" s="138">
        <f t="shared" si="57"/>
        <v>721.5</v>
      </c>
      <c r="F615" s="127" t="s">
        <v>110</v>
      </c>
      <c r="G615" s="128" t="s">
        <v>111</v>
      </c>
      <c r="H615" s="129">
        <v>42844</v>
      </c>
      <c r="I615" s="130">
        <v>96146.18</v>
      </c>
      <c r="J615" s="131">
        <v>86045</v>
      </c>
      <c r="K615" s="131">
        <v>9156.18</v>
      </c>
      <c r="L615" s="131">
        <v>0</v>
      </c>
      <c r="M615" s="131">
        <v>1800</v>
      </c>
      <c r="N615" s="131">
        <v>7126.6</v>
      </c>
      <c r="O615" s="132">
        <v>400</v>
      </c>
      <c r="P615" s="132">
        <v>2005</v>
      </c>
      <c r="Q615" s="132">
        <v>0</v>
      </c>
      <c r="R615" s="132">
        <v>0</v>
      </c>
      <c r="S615" s="132">
        <v>0</v>
      </c>
      <c r="T615" s="133">
        <v>0</v>
      </c>
      <c r="U615" s="121">
        <f t="shared" si="58"/>
        <v>1800</v>
      </c>
      <c r="V615" s="121">
        <f t="shared" si="59"/>
        <v>7126.6</v>
      </c>
      <c r="W615" s="134">
        <v>1067</v>
      </c>
      <c r="X615" s="135">
        <v>42845</v>
      </c>
    </row>
    <row r="616" spans="1:24" x14ac:dyDescent="0.2">
      <c r="A616" s="117">
        <f>VLOOKUP(G616,'% การหักค่าขนส่ง'!A:I,9,0)</f>
        <v>0.28000000000000003</v>
      </c>
      <c r="B616" s="138">
        <f t="shared" si="54"/>
        <v>23529.800000000003</v>
      </c>
      <c r="C616" s="138">
        <f t="shared" si="55"/>
        <v>4959.84</v>
      </c>
      <c r="D616" s="138">
        <f t="shared" si="56"/>
        <v>0</v>
      </c>
      <c r="E616" s="138">
        <f t="shared" si="57"/>
        <v>933</v>
      </c>
      <c r="F616" s="127" t="s">
        <v>110</v>
      </c>
      <c r="G616" s="128" t="s">
        <v>111</v>
      </c>
      <c r="H616" s="129">
        <v>42845</v>
      </c>
      <c r="I616" s="130">
        <v>92534.76</v>
      </c>
      <c r="J616" s="131">
        <v>84035</v>
      </c>
      <c r="K616" s="131">
        <v>7439.76</v>
      </c>
      <c r="L616" s="131">
        <v>0</v>
      </c>
      <c r="M616" s="131">
        <v>1600</v>
      </c>
      <c r="N616" s="131">
        <v>5698.2</v>
      </c>
      <c r="O616" s="132">
        <v>410</v>
      </c>
      <c r="P616" s="132">
        <v>2700</v>
      </c>
      <c r="Q616" s="132">
        <v>0</v>
      </c>
      <c r="R616" s="132">
        <v>1005</v>
      </c>
      <c r="S616" s="132">
        <v>200</v>
      </c>
      <c r="T616" s="133">
        <v>0</v>
      </c>
      <c r="U616" s="121">
        <f t="shared" si="58"/>
        <v>1800</v>
      </c>
      <c r="V616" s="121">
        <f t="shared" si="59"/>
        <v>6703.2</v>
      </c>
      <c r="W616" s="134">
        <v>994</v>
      </c>
      <c r="X616" s="135">
        <v>42846</v>
      </c>
    </row>
    <row r="617" spans="1:24" x14ac:dyDescent="0.2">
      <c r="A617" s="117">
        <f>VLOOKUP(G617,'% การหักค่าขนส่ง'!A:I,9,0)</f>
        <v>0.28000000000000003</v>
      </c>
      <c r="B617" s="138">
        <f t="shared" si="54"/>
        <v>20262.2</v>
      </c>
      <c r="C617" s="138">
        <f t="shared" si="55"/>
        <v>7305.3</v>
      </c>
      <c r="D617" s="138">
        <f t="shared" si="56"/>
        <v>0</v>
      </c>
      <c r="E617" s="138">
        <f t="shared" si="57"/>
        <v>574.5</v>
      </c>
      <c r="F617" s="127" t="s">
        <v>110</v>
      </c>
      <c r="G617" s="128" t="s">
        <v>111</v>
      </c>
      <c r="H617" s="129">
        <v>42846</v>
      </c>
      <c r="I617" s="130">
        <v>84397.95</v>
      </c>
      <c r="J617" s="131">
        <v>72365</v>
      </c>
      <c r="K617" s="131">
        <v>10957.95</v>
      </c>
      <c r="L617" s="131">
        <v>0</v>
      </c>
      <c r="M617" s="131">
        <v>1100</v>
      </c>
      <c r="N617" s="131">
        <v>6315</v>
      </c>
      <c r="O617" s="132">
        <v>240</v>
      </c>
      <c r="P617" s="132">
        <v>1675</v>
      </c>
      <c r="Q617" s="132">
        <v>0</v>
      </c>
      <c r="R617" s="132">
        <v>190</v>
      </c>
      <c r="S617" s="132">
        <v>0</v>
      </c>
      <c r="T617" s="133">
        <v>0</v>
      </c>
      <c r="U617" s="121">
        <f t="shared" si="58"/>
        <v>1100</v>
      </c>
      <c r="V617" s="121">
        <f t="shared" si="59"/>
        <v>6505</v>
      </c>
      <c r="W617" s="134">
        <v>1032</v>
      </c>
      <c r="X617" s="135">
        <v>42847</v>
      </c>
    </row>
    <row r="618" spans="1:24" x14ac:dyDescent="0.2">
      <c r="A618" s="117">
        <f>VLOOKUP(G618,'% การหักค่าขนส่ง'!A:I,9,0)</f>
        <v>0.28000000000000003</v>
      </c>
      <c r="B618" s="138">
        <f t="shared" si="54"/>
        <v>16189.600000000002</v>
      </c>
      <c r="C618" s="138">
        <f t="shared" si="55"/>
        <v>5267.16</v>
      </c>
      <c r="D618" s="138">
        <f t="shared" si="56"/>
        <v>0</v>
      </c>
      <c r="E618" s="138">
        <f t="shared" si="57"/>
        <v>636</v>
      </c>
      <c r="F618" s="127" t="s">
        <v>110</v>
      </c>
      <c r="G618" s="128" t="s">
        <v>111</v>
      </c>
      <c r="H618" s="129">
        <v>42847</v>
      </c>
      <c r="I618" s="130">
        <v>66330.740000000005</v>
      </c>
      <c r="J618" s="131">
        <v>57820</v>
      </c>
      <c r="K618" s="131">
        <v>7900.74</v>
      </c>
      <c r="L618" s="131">
        <v>0</v>
      </c>
      <c r="M618" s="131">
        <v>100</v>
      </c>
      <c r="N618" s="131">
        <v>2130</v>
      </c>
      <c r="O618" s="132">
        <v>370</v>
      </c>
      <c r="P618" s="132">
        <v>1750</v>
      </c>
      <c r="Q618" s="132">
        <v>0</v>
      </c>
      <c r="R618" s="132">
        <v>0</v>
      </c>
      <c r="S618" s="132">
        <v>0</v>
      </c>
      <c r="T618" s="133">
        <v>0</v>
      </c>
      <c r="U618" s="121">
        <f t="shared" si="58"/>
        <v>100</v>
      </c>
      <c r="V618" s="121">
        <f t="shared" si="59"/>
        <v>2130</v>
      </c>
      <c r="W618" s="134">
        <v>793</v>
      </c>
      <c r="X618" s="135">
        <v>42849</v>
      </c>
    </row>
    <row r="619" spans="1:24" x14ac:dyDescent="0.2">
      <c r="A619" s="117">
        <f>VLOOKUP(G619,'% การหักค่าขนส่ง'!A:I,9,0)</f>
        <v>0.28000000000000003</v>
      </c>
      <c r="B619" s="138">
        <f t="shared" si="54"/>
        <v>30956.800000000003</v>
      </c>
      <c r="C619" s="138">
        <f t="shared" si="55"/>
        <v>9887.02</v>
      </c>
      <c r="D619" s="138">
        <f t="shared" si="56"/>
        <v>0</v>
      </c>
      <c r="E619" s="138">
        <f t="shared" si="57"/>
        <v>1108.5</v>
      </c>
      <c r="F619" s="127" t="s">
        <v>110</v>
      </c>
      <c r="G619" s="128" t="s">
        <v>111</v>
      </c>
      <c r="H619" s="129">
        <v>42849</v>
      </c>
      <c r="I619" s="130">
        <v>126270.53</v>
      </c>
      <c r="J619" s="131">
        <v>110560</v>
      </c>
      <c r="K619" s="131">
        <v>14830.53</v>
      </c>
      <c r="L619" s="131">
        <v>0</v>
      </c>
      <c r="M619" s="131">
        <v>900</v>
      </c>
      <c r="N619" s="131">
        <v>10663.4</v>
      </c>
      <c r="O619" s="132">
        <v>420</v>
      </c>
      <c r="P619" s="132">
        <v>3275</v>
      </c>
      <c r="Q619" s="132">
        <v>0</v>
      </c>
      <c r="R619" s="132">
        <v>870</v>
      </c>
      <c r="S619" s="132">
        <v>0</v>
      </c>
      <c r="T619" s="133">
        <v>0</v>
      </c>
      <c r="U619" s="121">
        <f t="shared" si="58"/>
        <v>900</v>
      </c>
      <c r="V619" s="121">
        <f t="shared" si="59"/>
        <v>11533.4</v>
      </c>
      <c r="W619" s="134">
        <v>1525</v>
      </c>
      <c r="X619" s="135">
        <v>42850</v>
      </c>
    </row>
    <row r="620" spans="1:24" x14ac:dyDescent="0.2">
      <c r="A620" s="117">
        <f>VLOOKUP(G620,'% การหักค่าขนส่ง'!A:I,9,0)</f>
        <v>0.28000000000000003</v>
      </c>
      <c r="B620" s="138">
        <f t="shared" si="54"/>
        <v>27266.400000000001</v>
      </c>
      <c r="C620" s="138">
        <f t="shared" si="55"/>
        <v>7399.66</v>
      </c>
      <c r="D620" s="138">
        <f t="shared" si="56"/>
        <v>0</v>
      </c>
      <c r="E620" s="138">
        <f t="shared" si="57"/>
        <v>850.5</v>
      </c>
      <c r="F620" s="127" t="s">
        <v>110</v>
      </c>
      <c r="G620" s="128" t="s">
        <v>111</v>
      </c>
      <c r="H620" s="129">
        <v>42850</v>
      </c>
      <c r="I620" s="130">
        <v>111349.49</v>
      </c>
      <c r="J620" s="131">
        <v>97380</v>
      </c>
      <c r="K620" s="131">
        <v>11099.49</v>
      </c>
      <c r="L620" s="131">
        <v>0</v>
      </c>
      <c r="M620" s="131">
        <v>3200</v>
      </c>
      <c r="N620" s="131">
        <v>7115.04</v>
      </c>
      <c r="O620" s="132">
        <v>670</v>
      </c>
      <c r="P620" s="132">
        <v>2165</v>
      </c>
      <c r="Q620" s="132">
        <v>0</v>
      </c>
      <c r="R620" s="132">
        <v>220</v>
      </c>
      <c r="S620" s="132">
        <v>0</v>
      </c>
      <c r="T620" s="133">
        <v>0</v>
      </c>
      <c r="U620" s="121">
        <f t="shared" si="58"/>
        <v>3200</v>
      </c>
      <c r="V620" s="121">
        <f t="shared" si="59"/>
        <v>7335.04</v>
      </c>
      <c r="W620" s="134">
        <v>1395</v>
      </c>
      <c r="X620" s="135">
        <v>42851</v>
      </c>
    </row>
    <row r="621" spans="1:24" x14ac:dyDescent="0.2">
      <c r="A621" s="117">
        <f>VLOOKUP(G621,'% การหักค่าขนส่ง'!A:I,9,0)</f>
        <v>0.28000000000000003</v>
      </c>
      <c r="B621" s="138">
        <f t="shared" si="54"/>
        <v>25908.400000000001</v>
      </c>
      <c r="C621" s="138">
        <f t="shared" si="55"/>
        <v>7253.5999999999995</v>
      </c>
      <c r="D621" s="138">
        <f t="shared" si="56"/>
        <v>0</v>
      </c>
      <c r="E621" s="138">
        <f t="shared" si="57"/>
        <v>693</v>
      </c>
      <c r="F621" s="127" t="s">
        <v>110</v>
      </c>
      <c r="G621" s="128" t="s">
        <v>111</v>
      </c>
      <c r="H621" s="129">
        <v>42851</v>
      </c>
      <c r="I621" s="130">
        <v>103965.4</v>
      </c>
      <c r="J621" s="131">
        <v>92530</v>
      </c>
      <c r="K621" s="131">
        <v>10880.4</v>
      </c>
      <c r="L621" s="131">
        <v>0</v>
      </c>
      <c r="M621" s="131">
        <v>1900</v>
      </c>
      <c r="N621" s="131">
        <v>6115.65</v>
      </c>
      <c r="O621" s="132">
        <v>380</v>
      </c>
      <c r="P621" s="132">
        <v>1930</v>
      </c>
      <c r="Q621" s="132">
        <v>0</v>
      </c>
      <c r="R621" s="132">
        <v>0</v>
      </c>
      <c r="S621" s="132">
        <v>0</v>
      </c>
      <c r="T621" s="133">
        <v>0</v>
      </c>
      <c r="U621" s="121">
        <f t="shared" si="58"/>
        <v>1900</v>
      </c>
      <c r="V621" s="121">
        <f t="shared" si="59"/>
        <v>6115.65</v>
      </c>
      <c r="W621" s="134">
        <v>1190</v>
      </c>
      <c r="X621" s="135">
        <v>42852</v>
      </c>
    </row>
    <row r="622" spans="1:24" x14ac:dyDescent="0.2">
      <c r="A622" s="117">
        <f>VLOOKUP(G622,'% การหักค่าขนส่ง'!A:I,9,0)</f>
        <v>0.28000000000000003</v>
      </c>
      <c r="B622" s="138">
        <f t="shared" si="54"/>
        <v>23678.2</v>
      </c>
      <c r="C622" s="138">
        <f t="shared" si="55"/>
        <v>5703.16</v>
      </c>
      <c r="D622" s="138">
        <f t="shared" si="56"/>
        <v>0</v>
      </c>
      <c r="E622" s="138">
        <f t="shared" si="57"/>
        <v>1210.5</v>
      </c>
      <c r="F622" s="127" t="s">
        <v>110</v>
      </c>
      <c r="G622" s="128" t="s">
        <v>111</v>
      </c>
      <c r="H622" s="129">
        <v>42852</v>
      </c>
      <c r="I622" s="130">
        <v>94099.74</v>
      </c>
      <c r="J622" s="131">
        <v>84565</v>
      </c>
      <c r="K622" s="131">
        <v>8554.74</v>
      </c>
      <c r="L622" s="131">
        <v>0</v>
      </c>
      <c r="M622" s="131">
        <v>900</v>
      </c>
      <c r="N622" s="131">
        <v>5401.84</v>
      </c>
      <c r="O622" s="132">
        <v>210</v>
      </c>
      <c r="P622" s="132">
        <v>3825</v>
      </c>
      <c r="Q622" s="132">
        <v>0</v>
      </c>
      <c r="R622" s="132">
        <v>310</v>
      </c>
      <c r="S622" s="132">
        <v>0</v>
      </c>
      <c r="T622" s="133">
        <v>0</v>
      </c>
      <c r="U622" s="121">
        <f t="shared" si="58"/>
        <v>900</v>
      </c>
      <c r="V622" s="121">
        <f t="shared" si="59"/>
        <v>5711.84</v>
      </c>
      <c r="W622" s="134">
        <v>1150</v>
      </c>
      <c r="X622" s="135">
        <v>42853</v>
      </c>
    </row>
    <row r="623" spans="1:24" x14ac:dyDescent="0.2">
      <c r="A623" s="117">
        <f>VLOOKUP(G623,'% การหักค่าขนส่ง'!A:I,9,0)</f>
        <v>0.28000000000000003</v>
      </c>
      <c r="B623" s="138">
        <f t="shared" si="54"/>
        <v>24185.000000000004</v>
      </c>
      <c r="C623" s="138">
        <f t="shared" si="55"/>
        <v>8371.6999999999989</v>
      </c>
      <c r="D623" s="138">
        <f t="shared" si="56"/>
        <v>0</v>
      </c>
      <c r="E623" s="138">
        <f t="shared" si="57"/>
        <v>627</v>
      </c>
      <c r="F623" s="127" t="s">
        <v>110</v>
      </c>
      <c r="G623" s="128" t="s">
        <v>111</v>
      </c>
      <c r="H623" s="129">
        <v>42853</v>
      </c>
      <c r="I623" s="130">
        <v>99682.55</v>
      </c>
      <c r="J623" s="131">
        <v>86375</v>
      </c>
      <c r="K623" s="131">
        <v>12557.55</v>
      </c>
      <c r="L623" s="131">
        <v>0</v>
      </c>
      <c r="M623" s="131">
        <v>1700</v>
      </c>
      <c r="N623" s="131">
        <v>5824</v>
      </c>
      <c r="O623" s="132">
        <v>510</v>
      </c>
      <c r="P623" s="132">
        <v>1580</v>
      </c>
      <c r="Q623" s="132">
        <v>0</v>
      </c>
      <c r="R623" s="132">
        <v>0</v>
      </c>
      <c r="S623" s="132">
        <v>0</v>
      </c>
      <c r="T623" s="133">
        <v>0</v>
      </c>
      <c r="U623" s="121">
        <f t="shared" si="58"/>
        <v>1700</v>
      </c>
      <c r="V623" s="121">
        <f t="shared" si="59"/>
        <v>5824</v>
      </c>
      <c r="W623" s="134">
        <v>1223</v>
      </c>
      <c r="X623" s="135">
        <v>42854</v>
      </c>
    </row>
    <row r="624" spans="1:24" x14ac:dyDescent="0.2">
      <c r="A624" s="117">
        <f>VLOOKUP(G624,'% การหักค่าขนส่ง'!A:I,9,0)</f>
        <v>0.28000000000000003</v>
      </c>
      <c r="B624" s="138">
        <f t="shared" si="54"/>
        <v>16636.2</v>
      </c>
      <c r="C624" s="138">
        <f t="shared" si="55"/>
        <v>4959.8</v>
      </c>
      <c r="D624" s="138">
        <f t="shared" si="56"/>
        <v>0</v>
      </c>
      <c r="E624" s="138">
        <f t="shared" si="57"/>
        <v>556.5</v>
      </c>
      <c r="F624" s="127" t="s">
        <v>110</v>
      </c>
      <c r="G624" s="128" t="s">
        <v>111</v>
      </c>
      <c r="H624" s="129">
        <v>42854</v>
      </c>
      <c r="I624" s="130">
        <v>68264.7</v>
      </c>
      <c r="J624" s="131">
        <v>59415</v>
      </c>
      <c r="K624" s="131">
        <v>7439.7</v>
      </c>
      <c r="L624" s="131">
        <v>0</v>
      </c>
      <c r="M624" s="131">
        <v>800</v>
      </c>
      <c r="N624" s="131">
        <v>6682</v>
      </c>
      <c r="O624" s="132">
        <v>560</v>
      </c>
      <c r="P624" s="132">
        <v>1295</v>
      </c>
      <c r="Q624" s="132">
        <v>0</v>
      </c>
      <c r="R624" s="132">
        <v>0</v>
      </c>
      <c r="S624" s="132">
        <v>0</v>
      </c>
      <c r="T624" s="133">
        <v>0</v>
      </c>
      <c r="U624" s="121">
        <f t="shared" si="58"/>
        <v>800</v>
      </c>
      <c r="V624" s="121">
        <f t="shared" si="59"/>
        <v>6682</v>
      </c>
      <c r="W624" s="134">
        <v>798</v>
      </c>
      <c r="X624" s="135">
        <v>42857</v>
      </c>
    </row>
    <row r="625" spans="1:24" x14ac:dyDescent="0.2">
      <c r="A625" s="117">
        <f>VLOOKUP(G625,'% การหักค่าขนส่ง'!A:I,9,0)</f>
        <v>0.28000000000000003</v>
      </c>
      <c r="B625" s="138">
        <f t="shared" si="54"/>
        <v>17991.400000000001</v>
      </c>
      <c r="C625" s="138">
        <f t="shared" si="55"/>
        <v>5429.72</v>
      </c>
      <c r="D625" s="138">
        <f t="shared" si="56"/>
        <v>18</v>
      </c>
      <c r="E625" s="138">
        <f t="shared" si="57"/>
        <v>880.5</v>
      </c>
      <c r="F625" s="127" t="s">
        <v>108</v>
      </c>
      <c r="G625" s="128" t="s">
        <v>109</v>
      </c>
      <c r="H625" s="129">
        <v>42826</v>
      </c>
      <c r="I625" s="130">
        <v>73444.58</v>
      </c>
      <c r="J625" s="131">
        <v>64255</v>
      </c>
      <c r="K625" s="131">
        <v>8144.58</v>
      </c>
      <c r="L625" s="131">
        <v>60</v>
      </c>
      <c r="M625" s="131">
        <v>0</v>
      </c>
      <c r="N625" s="131">
        <v>18739.939999999999</v>
      </c>
      <c r="O625" s="132">
        <v>190</v>
      </c>
      <c r="P625" s="132">
        <v>2745</v>
      </c>
      <c r="Q625" s="132">
        <v>0</v>
      </c>
      <c r="R625" s="132">
        <v>0</v>
      </c>
      <c r="S625" s="132">
        <v>0</v>
      </c>
      <c r="T625" s="133">
        <v>0</v>
      </c>
      <c r="U625" s="121">
        <f t="shared" si="58"/>
        <v>0</v>
      </c>
      <c r="V625" s="121">
        <f t="shared" si="59"/>
        <v>18739.939999999999</v>
      </c>
      <c r="W625" s="134">
        <v>1046</v>
      </c>
      <c r="X625" s="135">
        <v>42828</v>
      </c>
    </row>
    <row r="626" spans="1:24" x14ac:dyDescent="0.2">
      <c r="A626" s="117">
        <f>VLOOKUP(G626,'% การหักค่าขนส่ง'!A:I,9,0)</f>
        <v>0.28000000000000003</v>
      </c>
      <c r="B626" s="138">
        <f t="shared" si="54"/>
        <v>40514.600000000006</v>
      </c>
      <c r="C626" s="138">
        <f t="shared" si="55"/>
        <v>12896.1</v>
      </c>
      <c r="D626" s="138">
        <f t="shared" si="56"/>
        <v>0</v>
      </c>
      <c r="E626" s="138">
        <f t="shared" si="57"/>
        <v>1578</v>
      </c>
      <c r="F626" s="127" t="s">
        <v>108</v>
      </c>
      <c r="G626" s="128" t="s">
        <v>109</v>
      </c>
      <c r="H626" s="129">
        <v>42828</v>
      </c>
      <c r="I626" s="130">
        <v>165034.15</v>
      </c>
      <c r="J626" s="131">
        <v>144695</v>
      </c>
      <c r="K626" s="131">
        <v>19344.150000000001</v>
      </c>
      <c r="L626" s="131">
        <v>0</v>
      </c>
      <c r="M626" s="131">
        <v>0</v>
      </c>
      <c r="N626" s="131">
        <v>19521.150000000001</v>
      </c>
      <c r="O626" s="132">
        <v>40</v>
      </c>
      <c r="P626" s="132">
        <v>5220</v>
      </c>
      <c r="Q626" s="132">
        <v>0</v>
      </c>
      <c r="R626" s="132">
        <v>210</v>
      </c>
      <c r="S626" s="132">
        <v>0</v>
      </c>
      <c r="T626" s="133">
        <v>0</v>
      </c>
      <c r="U626" s="121">
        <f t="shared" si="58"/>
        <v>0</v>
      </c>
      <c r="V626" s="121">
        <f t="shared" si="59"/>
        <v>19731.150000000001</v>
      </c>
      <c r="W626" s="134">
        <v>2206</v>
      </c>
      <c r="X626" s="135">
        <v>42829</v>
      </c>
    </row>
    <row r="627" spans="1:24" x14ac:dyDescent="0.2">
      <c r="A627" s="117">
        <f>VLOOKUP(G627,'% การหักค่าขนส่ง'!A:I,9,0)</f>
        <v>0.28000000000000003</v>
      </c>
      <c r="B627" s="138">
        <f t="shared" si="54"/>
        <v>31887.800000000003</v>
      </c>
      <c r="C627" s="138">
        <f t="shared" si="55"/>
        <v>9719.24</v>
      </c>
      <c r="D627" s="138">
        <f t="shared" si="56"/>
        <v>0</v>
      </c>
      <c r="E627" s="138">
        <f t="shared" si="57"/>
        <v>1555.5</v>
      </c>
      <c r="F627" s="127" t="s">
        <v>108</v>
      </c>
      <c r="G627" s="128" t="s">
        <v>109</v>
      </c>
      <c r="H627" s="129">
        <v>42829</v>
      </c>
      <c r="I627" s="130">
        <v>128973.86</v>
      </c>
      <c r="J627" s="131">
        <v>113885</v>
      </c>
      <c r="K627" s="131">
        <v>14578.86</v>
      </c>
      <c r="L627" s="131">
        <v>0</v>
      </c>
      <c r="M627" s="131">
        <v>0</v>
      </c>
      <c r="N627" s="131">
        <v>14917.7</v>
      </c>
      <c r="O627" s="132">
        <v>420</v>
      </c>
      <c r="P627" s="132">
        <v>4590</v>
      </c>
      <c r="Q627" s="132">
        <v>175</v>
      </c>
      <c r="R627" s="132">
        <v>0</v>
      </c>
      <c r="S627" s="132">
        <v>0</v>
      </c>
      <c r="T627" s="133">
        <v>0</v>
      </c>
      <c r="U627" s="121">
        <f t="shared" si="58"/>
        <v>0</v>
      </c>
      <c r="V627" s="121">
        <f t="shared" si="59"/>
        <v>14917.7</v>
      </c>
      <c r="W627" s="134">
        <v>1718</v>
      </c>
      <c r="X627" s="135">
        <v>42830</v>
      </c>
    </row>
    <row r="628" spans="1:24" x14ac:dyDescent="0.2">
      <c r="A628" s="117">
        <f>VLOOKUP(G628,'% การหักค่าขนส่ง'!A:I,9,0)</f>
        <v>0.28000000000000003</v>
      </c>
      <c r="B628" s="138">
        <f t="shared" si="54"/>
        <v>29339.800000000003</v>
      </c>
      <c r="C628" s="138">
        <f t="shared" si="55"/>
        <v>7557.18</v>
      </c>
      <c r="D628" s="138">
        <f t="shared" si="56"/>
        <v>0</v>
      </c>
      <c r="E628" s="138">
        <f t="shared" si="57"/>
        <v>1411.5</v>
      </c>
      <c r="F628" s="127" t="s">
        <v>108</v>
      </c>
      <c r="G628" s="128" t="s">
        <v>109</v>
      </c>
      <c r="H628" s="129">
        <v>42830</v>
      </c>
      <c r="I628" s="130">
        <v>117155.77</v>
      </c>
      <c r="J628" s="131">
        <v>104785</v>
      </c>
      <c r="K628" s="131">
        <v>11335.77</v>
      </c>
      <c r="L628" s="131">
        <v>0</v>
      </c>
      <c r="M628" s="131">
        <v>0</v>
      </c>
      <c r="N628" s="131">
        <v>16537.28</v>
      </c>
      <c r="O628" s="132">
        <v>340</v>
      </c>
      <c r="P628" s="132">
        <v>4365</v>
      </c>
      <c r="Q628" s="132">
        <v>0</v>
      </c>
      <c r="R628" s="132">
        <v>0</v>
      </c>
      <c r="S628" s="132">
        <v>0</v>
      </c>
      <c r="T628" s="133">
        <v>0</v>
      </c>
      <c r="U628" s="121">
        <f t="shared" si="58"/>
        <v>0</v>
      </c>
      <c r="V628" s="121">
        <f t="shared" si="59"/>
        <v>16537.28</v>
      </c>
      <c r="W628" s="134">
        <v>1514</v>
      </c>
      <c r="X628" s="135">
        <v>42832</v>
      </c>
    </row>
    <row r="629" spans="1:24" x14ac:dyDescent="0.2">
      <c r="A629" s="117">
        <f>VLOOKUP(G629,'% การหักค่าขนส่ง'!A:I,9,0)</f>
        <v>0.28000000000000003</v>
      </c>
      <c r="B629" s="138">
        <f t="shared" si="54"/>
        <v>38641.4</v>
      </c>
      <c r="C629" s="138">
        <f t="shared" si="55"/>
        <v>12519.26</v>
      </c>
      <c r="D629" s="138">
        <f t="shared" si="56"/>
        <v>0</v>
      </c>
      <c r="E629" s="138">
        <f t="shared" si="57"/>
        <v>2127</v>
      </c>
      <c r="F629" s="127" t="s">
        <v>108</v>
      </c>
      <c r="G629" s="128" t="s">
        <v>109</v>
      </c>
      <c r="H629" s="129">
        <v>42832</v>
      </c>
      <c r="I629" s="130">
        <v>158828.89000000001</v>
      </c>
      <c r="J629" s="131">
        <v>138005</v>
      </c>
      <c r="K629" s="131">
        <v>18778.89</v>
      </c>
      <c r="L629" s="131">
        <v>0</v>
      </c>
      <c r="M629" s="131">
        <v>0</v>
      </c>
      <c r="N629" s="131">
        <v>14445.15</v>
      </c>
      <c r="O629" s="132">
        <v>850</v>
      </c>
      <c r="P629" s="132">
        <v>6240</v>
      </c>
      <c r="Q629" s="132">
        <v>0</v>
      </c>
      <c r="R629" s="132">
        <v>190</v>
      </c>
      <c r="S629" s="132">
        <v>0</v>
      </c>
      <c r="T629" s="133">
        <v>0</v>
      </c>
      <c r="U629" s="121">
        <f t="shared" si="58"/>
        <v>0</v>
      </c>
      <c r="V629" s="121">
        <f t="shared" si="59"/>
        <v>14635.15</v>
      </c>
      <c r="W629" s="134">
        <v>2012</v>
      </c>
      <c r="X629" s="135">
        <v>42833</v>
      </c>
    </row>
    <row r="630" spans="1:24" x14ac:dyDescent="0.2">
      <c r="A630" s="117">
        <f>VLOOKUP(G630,'% การหักค่าขนส่ง'!A:I,9,0)</f>
        <v>0.28000000000000003</v>
      </c>
      <c r="B630" s="138">
        <f t="shared" si="54"/>
        <v>15555.400000000001</v>
      </c>
      <c r="C630" s="138">
        <f t="shared" si="55"/>
        <v>5086.22</v>
      </c>
      <c r="D630" s="138">
        <f t="shared" si="56"/>
        <v>0</v>
      </c>
      <c r="E630" s="138">
        <f t="shared" si="57"/>
        <v>885</v>
      </c>
      <c r="F630" s="127" t="s">
        <v>108</v>
      </c>
      <c r="G630" s="128" t="s">
        <v>109</v>
      </c>
      <c r="H630" s="129">
        <v>42833</v>
      </c>
      <c r="I630" s="130">
        <v>63964.33</v>
      </c>
      <c r="J630" s="131">
        <v>55555</v>
      </c>
      <c r="K630" s="131">
        <v>7629.33</v>
      </c>
      <c r="L630" s="131">
        <v>0</v>
      </c>
      <c r="M630" s="131">
        <v>0</v>
      </c>
      <c r="N630" s="131">
        <v>955</v>
      </c>
      <c r="O630" s="132">
        <v>530</v>
      </c>
      <c r="P630" s="132">
        <v>2420</v>
      </c>
      <c r="Q630" s="132">
        <v>0</v>
      </c>
      <c r="R630" s="132">
        <v>95</v>
      </c>
      <c r="S630" s="132">
        <v>0</v>
      </c>
      <c r="T630" s="133">
        <v>0</v>
      </c>
      <c r="U630" s="121">
        <f t="shared" si="58"/>
        <v>0</v>
      </c>
      <c r="V630" s="121">
        <f t="shared" si="59"/>
        <v>1050</v>
      </c>
      <c r="W630" s="134">
        <v>708</v>
      </c>
      <c r="X630" s="135">
        <v>42835</v>
      </c>
    </row>
    <row r="631" spans="1:24" x14ac:dyDescent="0.2">
      <c r="A631" s="117">
        <f>VLOOKUP(G631,'% การหักค่าขนส่ง'!A:I,9,0)</f>
        <v>0.28000000000000003</v>
      </c>
      <c r="B631" s="138">
        <f t="shared" si="54"/>
        <v>27879.600000000002</v>
      </c>
      <c r="C631" s="138">
        <f t="shared" si="55"/>
        <v>9169.5</v>
      </c>
      <c r="D631" s="138">
        <f t="shared" si="56"/>
        <v>0</v>
      </c>
      <c r="E631" s="138">
        <f t="shared" si="57"/>
        <v>1027.5</v>
      </c>
      <c r="F631" s="127" t="s">
        <v>108</v>
      </c>
      <c r="G631" s="128" t="s">
        <v>109</v>
      </c>
      <c r="H631" s="129">
        <v>42835</v>
      </c>
      <c r="I631" s="130">
        <v>114419.25</v>
      </c>
      <c r="J631" s="131">
        <v>99570</v>
      </c>
      <c r="K631" s="131">
        <v>13754.25</v>
      </c>
      <c r="L631" s="131">
        <v>0</v>
      </c>
      <c r="M631" s="131">
        <v>0</v>
      </c>
      <c r="N631" s="131">
        <v>2349.75</v>
      </c>
      <c r="O631" s="132">
        <v>490</v>
      </c>
      <c r="P631" s="132">
        <v>2935</v>
      </c>
      <c r="Q631" s="132">
        <v>0</v>
      </c>
      <c r="R631" s="132">
        <v>95</v>
      </c>
      <c r="S631" s="132">
        <v>0</v>
      </c>
      <c r="T631" s="133">
        <v>0</v>
      </c>
      <c r="U631" s="121">
        <f t="shared" si="58"/>
        <v>0</v>
      </c>
      <c r="V631" s="121">
        <f t="shared" si="59"/>
        <v>2444.75</v>
      </c>
      <c r="W631" s="134">
        <v>1508</v>
      </c>
      <c r="X631" s="135">
        <v>42836</v>
      </c>
    </row>
    <row r="632" spans="1:24" x14ac:dyDescent="0.2">
      <c r="A632" s="117">
        <f>VLOOKUP(G632,'% การหักค่าขนส่ง'!A:I,9,0)</f>
        <v>0.28000000000000003</v>
      </c>
      <c r="B632" s="138">
        <f t="shared" si="54"/>
        <v>7358.4000000000005</v>
      </c>
      <c r="C632" s="138">
        <f t="shared" si="55"/>
        <v>1816.5200000000002</v>
      </c>
      <c r="D632" s="138">
        <f t="shared" si="56"/>
        <v>0</v>
      </c>
      <c r="E632" s="138">
        <f t="shared" si="57"/>
        <v>1201.5</v>
      </c>
      <c r="F632" s="127" t="s">
        <v>108</v>
      </c>
      <c r="G632" s="128" t="s">
        <v>109</v>
      </c>
      <c r="H632" s="129">
        <v>42836</v>
      </c>
      <c r="I632" s="130">
        <v>29639.78</v>
      </c>
      <c r="J632" s="131">
        <v>26280</v>
      </c>
      <c r="K632" s="131">
        <v>2724.78</v>
      </c>
      <c r="L632" s="131">
        <v>0</v>
      </c>
      <c r="M632" s="131">
        <v>0</v>
      </c>
      <c r="N632" s="131">
        <v>3523.83</v>
      </c>
      <c r="O632" s="132">
        <v>460</v>
      </c>
      <c r="P632" s="132">
        <v>3545</v>
      </c>
      <c r="Q632" s="132">
        <v>0</v>
      </c>
      <c r="R632" s="132">
        <v>100</v>
      </c>
      <c r="S632" s="132">
        <v>0</v>
      </c>
      <c r="T632" s="133">
        <v>0</v>
      </c>
      <c r="U632" s="121">
        <f t="shared" si="58"/>
        <v>0</v>
      </c>
      <c r="V632" s="121">
        <f t="shared" si="59"/>
        <v>3623.83</v>
      </c>
      <c r="W632" s="134">
        <v>333</v>
      </c>
      <c r="X632" s="135">
        <v>42837</v>
      </c>
    </row>
    <row r="633" spans="1:24" x14ac:dyDescent="0.2">
      <c r="A633" s="117">
        <f>VLOOKUP(G633,'% การหักค่าขนส่ง'!A:I,9,0)</f>
        <v>0.28000000000000003</v>
      </c>
      <c r="B633" s="138">
        <f t="shared" si="54"/>
        <v>3196.2000000000003</v>
      </c>
      <c r="C633" s="138">
        <f t="shared" si="55"/>
        <v>2421.7999999999997</v>
      </c>
      <c r="D633" s="138">
        <f t="shared" si="56"/>
        <v>0</v>
      </c>
      <c r="E633" s="138">
        <f t="shared" si="57"/>
        <v>288</v>
      </c>
      <c r="F633" s="127" t="s">
        <v>108</v>
      </c>
      <c r="G633" s="128" t="s">
        <v>109</v>
      </c>
      <c r="H633" s="129">
        <v>42837</v>
      </c>
      <c r="I633" s="130">
        <v>15262.7</v>
      </c>
      <c r="J633" s="131">
        <v>11415</v>
      </c>
      <c r="K633" s="131">
        <v>3632.7</v>
      </c>
      <c r="L633" s="131">
        <v>0</v>
      </c>
      <c r="M633" s="131">
        <v>0</v>
      </c>
      <c r="N633" s="131">
        <v>0</v>
      </c>
      <c r="O633" s="132">
        <v>490</v>
      </c>
      <c r="P633" s="132">
        <v>470</v>
      </c>
      <c r="Q633" s="132">
        <v>0</v>
      </c>
      <c r="R633" s="132">
        <v>95</v>
      </c>
      <c r="S633" s="132">
        <v>0</v>
      </c>
      <c r="T633" s="133">
        <v>0</v>
      </c>
      <c r="U633" s="121">
        <f t="shared" si="58"/>
        <v>0</v>
      </c>
      <c r="V633" s="121">
        <f t="shared" si="59"/>
        <v>95</v>
      </c>
      <c r="W633" s="134">
        <v>247</v>
      </c>
      <c r="X633" s="135">
        <v>42838</v>
      </c>
    </row>
    <row r="634" spans="1:24" x14ac:dyDescent="0.2">
      <c r="A634" s="117">
        <f>VLOOKUP(G634,'% การหักค่าขนส่ง'!A:I,9,0)</f>
        <v>0.28000000000000003</v>
      </c>
      <c r="B634" s="138">
        <f t="shared" si="54"/>
        <v>23868.600000000002</v>
      </c>
      <c r="C634" s="138">
        <f t="shared" si="55"/>
        <v>13053.660000000002</v>
      </c>
      <c r="D634" s="138">
        <f t="shared" si="56"/>
        <v>0</v>
      </c>
      <c r="E634" s="138">
        <f t="shared" si="57"/>
        <v>1035</v>
      </c>
      <c r="F634" s="127" t="s">
        <v>108</v>
      </c>
      <c r="G634" s="128" t="s">
        <v>109</v>
      </c>
      <c r="H634" s="129">
        <v>42842</v>
      </c>
      <c r="I634" s="130">
        <v>105500.49</v>
      </c>
      <c r="J634" s="131">
        <v>85245</v>
      </c>
      <c r="K634" s="131">
        <v>19580.490000000002</v>
      </c>
      <c r="L634" s="131">
        <v>0</v>
      </c>
      <c r="M634" s="131">
        <v>0</v>
      </c>
      <c r="N634" s="131">
        <v>575.97</v>
      </c>
      <c r="O634" s="132">
        <v>120</v>
      </c>
      <c r="P634" s="132">
        <v>3330</v>
      </c>
      <c r="Q634" s="132">
        <v>0</v>
      </c>
      <c r="R634" s="132">
        <v>630</v>
      </c>
      <c r="S634" s="132">
        <v>0</v>
      </c>
      <c r="T634" s="133">
        <v>0</v>
      </c>
      <c r="U634" s="121">
        <f t="shared" si="58"/>
        <v>0</v>
      </c>
      <c r="V634" s="121">
        <f t="shared" si="59"/>
        <v>1205.97</v>
      </c>
      <c r="W634" s="134">
        <v>1345</v>
      </c>
      <c r="X634" s="135">
        <v>42843</v>
      </c>
    </row>
    <row r="635" spans="1:24" x14ac:dyDescent="0.2">
      <c r="A635" s="117">
        <f>VLOOKUP(G635,'% การหักค่าขนส่ง'!A:I,9,0)</f>
        <v>0.28000000000000003</v>
      </c>
      <c r="B635" s="138">
        <f t="shared" si="54"/>
        <v>24567.200000000001</v>
      </c>
      <c r="C635" s="138">
        <f t="shared" si="55"/>
        <v>7917.3600000000006</v>
      </c>
      <c r="D635" s="138">
        <f t="shared" si="56"/>
        <v>0</v>
      </c>
      <c r="E635" s="138">
        <f t="shared" si="57"/>
        <v>1585.5</v>
      </c>
      <c r="F635" s="127" t="s">
        <v>108</v>
      </c>
      <c r="G635" s="128" t="s">
        <v>109</v>
      </c>
      <c r="H635" s="129">
        <v>42843</v>
      </c>
      <c r="I635" s="130">
        <v>100696.04</v>
      </c>
      <c r="J635" s="131">
        <v>87740</v>
      </c>
      <c r="K635" s="131">
        <v>11876.04</v>
      </c>
      <c r="L635" s="131">
        <v>0</v>
      </c>
      <c r="M635" s="131">
        <v>0</v>
      </c>
      <c r="N635" s="131">
        <v>4468.29</v>
      </c>
      <c r="O635" s="132">
        <v>40</v>
      </c>
      <c r="P635" s="132">
        <v>5170</v>
      </c>
      <c r="Q635" s="132">
        <v>75</v>
      </c>
      <c r="R635" s="132">
        <v>365</v>
      </c>
      <c r="S635" s="132">
        <v>0</v>
      </c>
      <c r="T635" s="133">
        <v>0</v>
      </c>
      <c r="U635" s="121">
        <f t="shared" si="58"/>
        <v>0</v>
      </c>
      <c r="V635" s="121">
        <f t="shared" si="59"/>
        <v>4833.29</v>
      </c>
      <c r="W635" s="134">
        <v>1157</v>
      </c>
      <c r="X635" s="135">
        <v>42844</v>
      </c>
    </row>
    <row r="636" spans="1:24" x14ac:dyDescent="0.2">
      <c r="A636" s="117">
        <f>VLOOKUP(G636,'% การหักค่าขนส่ง'!A:I,9,0)</f>
        <v>0.28000000000000003</v>
      </c>
      <c r="B636" s="138">
        <f t="shared" si="54"/>
        <v>26175.800000000003</v>
      </c>
      <c r="C636" s="138">
        <f t="shared" si="55"/>
        <v>10228.24</v>
      </c>
      <c r="D636" s="138">
        <f t="shared" si="56"/>
        <v>0</v>
      </c>
      <c r="E636" s="138">
        <f t="shared" si="57"/>
        <v>1827</v>
      </c>
      <c r="F636" s="127" t="s">
        <v>108</v>
      </c>
      <c r="G636" s="128" t="s">
        <v>109</v>
      </c>
      <c r="H636" s="129">
        <v>42844</v>
      </c>
      <c r="I636" s="130">
        <v>109727.36</v>
      </c>
      <c r="J636" s="131">
        <v>93485</v>
      </c>
      <c r="K636" s="131">
        <v>15342.36</v>
      </c>
      <c r="L636" s="131">
        <v>0</v>
      </c>
      <c r="M636" s="131">
        <v>100</v>
      </c>
      <c r="N636" s="131">
        <v>9687.7199999999993</v>
      </c>
      <c r="O636" s="132">
        <v>40</v>
      </c>
      <c r="P636" s="132">
        <v>6050</v>
      </c>
      <c r="Q636" s="132">
        <v>0</v>
      </c>
      <c r="R636" s="132">
        <v>290</v>
      </c>
      <c r="S636" s="132">
        <v>0</v>
      </c>
      <c r="T636" s="133">
        <v>0</v>
      </c>
      <c r="U636" s="121">
        <f t="shared" si="58"/>
        <v>100</v>
      </c>
      <c r="V636" s="121">
        <f t="shared" si="59"/>
        <v>9977.7199999999993</v>
      </c>
      <c r="W636" s="134">
        <v>1473</v>
      </c>
      <c r="X636" s="135">
        <v>42845</v>
      </c>
    </row>
    <row r="637" spans="1:24" x14ac:dyDescent="0.2">
      <c r="A637" s="117">
        <f>VLOOKUP(G637,'% การหักค่าขนส่ง'!A:I,9,0)</f>
        <v>0.28000000000000003</v>
      </c>
      <c r="B637" s="138">
        <f t="shared" si="54"/>
        <v>24911.600000000002</v>
      </c>
      <c r="C637" s="138">
        <f t="shared" si="55"/>
        <v>9284.98</v>
      </c>
      <c r="D637" s="138">
        <f t="shared" si="56"/>
        <v>0</v>
      </c>
      <c r="E637" s="138">
        <f t="shared" si="57"/>
        <v>1149</v>
      </c>
      <c r="F637" s="127" t="s">
        <v>108</v>
      </c>
      <c r="G637" s="128" t="s">
        <v>109</v>
      </c>
      <c r="H637" s="129">
        <v>42845</v>
      </c>
      <c r="I637" s="130">
        <v>103487.47</v>
      </c>
      <c r="J637" s="131">
        <v>88970</v>
      </c>
      <c r="K637" s="131">
        <v>13927.47</v>
      </c>
      <c r="L637" s="131">
        <v>0</v>
      </c>
      <c r="M637" s="131">
        <v>0</v>
      </c>
      <c r="N637" s="131">
        <v>6355.47</v>
      </c>
      <c r="O637" s="132">
        <v>0</v>
      </c>
      <c r="P637" s="132">
        <v>3830</v>
      </c>
      <c r="Q637" s="132">
        <v>0</v>
      </c>
      <c r="R637" s="132">
        <v>170</v>
      </c>
      <c r="S637" s="132">
        <v>0</v>
      </c>
      <c r="T637" s="133">
        <v>0</v>
      </c>
      <c r="U637" s="121">
        <f t="shared" si="58"/>
        <v>0</v>
      </c>
      <c r="V637" s="121">
        <f t="shared" si="59"/>
        <v>6525.47</v>
      </c>
      <c r="W637" s="134">
        <v>1203</v>
      </c>
      <c r="X637" s="135">
        <v>42846</v>
      </c>
    </row>
    <row r="638" spans="1:24" x14ac:dyDescent="0.2">
      <c r="A638" s="117">
        <f>VLOOKUP(G638,'% การหักค่าขนส่ง'!A:I,9,0)</f>
        <v>0.28000000000000003</v>
      </c>
      <c r="B638" s="138">
        <f t="shared" si="54"/>
        <v>23490.600000000002</v>
      </c>
      <c r="C638" s="138">
        <f t="shared" si="55"/>
        <v>7349.34</v>
      </c>
      <c r="D638" s="138">
        <f t="shared" si="56"/>
        <v>0</v>
      </c>
      <c r="E638" s="138">
        <f t="shared" si="57"/>
        <v>1171.5</v>
      </c>
      <c r="F638" s="127" t="s">
        <v>108</v>
      </c>
      <c r="G638" s="128" t="s">
        <v>109</v>
      </c>
      <c r="H638" s="129">
        <v>42846</v>
      </c>
      <c r="I638" s="130">
        <v>95929.01</v>
      </c>
      <c r="J638" s="131">
        <v>83895</v>
      </c>
      <c r="K638" s="131">
        <v>11024.01</v>
      </c>
      <c r="L638" s="131">
        <v>0</v>
      </c>
      <c r="M638" s="131">
        <v>0</v>
      </c>
      <c r="N638" s="131">
        <v>7287.44</v>
      </c>
      <c r="O638" s="132">
        <v>450</v>
      </c>
      <c r="P638" s="132">
        <v>3455</v>
      </c>
      <c r="Q638" s="132">
        <v>0</v>
      </c>
      <c r="R638" s="132">
        <v>240</v>
      </c>
      <c r="S638" s="132">
        <v>0</v>
      </c>
      <c r="T638" s="133">
        <v>0</v>
      </c>
      <c r="U638" s="121">
        <f t="shared" si="58"/>
        <v>0</v>
      </c>
      <c r="V638" s="121">
        <f t="shared" si="59"/>
        <v>7527.44</v>
      </c>
      <c r="W638" s="134">
        <v>1147</v>
      </c>
      <c r="X638" s="135">
        <v>42847</v>
      </c>
    </row>
    <row r="639" spans="1:24" x14ac:dyDescent="0.2">
      <c r="A639" s="117">
        <f>VLOOKUP(G639,'% การหักค่าขนส่ง'!A:I,9,0)</f>
        <v>0.28000000000000003</v>
      </c>
      <c r="B639" s="138">
        <f t="shared" si="54"/>
        <v>15283.800000000001</v>
      </c>
      <c r="C639" s="138">
        <f t="shared" si="55"/>
        <v>6201.0800000000008</v>
      </c>
      <c r="D639" s="138">
        <f t="shared" si="56"/>
        <v>0</v>
      </c>
      <c r="E639" s="138">
        <f t="shared" si="57"/>
        <v>1084.5</v>
      </c>
      <c r="F639" s="127" t="s">
        <v>108</v>
      </c>
      <c r="G639" s="128" t="s">
        <v>109</v>
      </c>
      <c r="H639" s="129">
        <v>42847</v>
      </c>
      <c r="I639" s="130">
        <v>64411.62</v>
      </c>
      <c r="J639" s="131">
        <v>54585</v>
      </c>
      <c r="K639" s="131">
        <v>9301.6200000000008</v>
      </c>
      <c r="L639" s="131">
        <v>0</v>
      </c>
      <c r="M639" s="131">
        <v>0</v>
      </c>
      <c r="N639" s="131">
        <v>6081.65</v>
      </c>
      <c r="O639" s="132">
        <v>0</v>
      </c>
      <c r="P639" s="132">
        <v>3615</v>
      </c>
      <c r="Q639" s="132">
        <v>0</v>
      </c>
      <c r="R639" s="132">
        <v>0</v>
      </c>
      <c r="S639" s="132">
        <v>0</v>
      </c>
      <c r="T639" s="133">
        <v>0</v>
      </c>
      <c r="U639" s="121">
        <f t="shared" si="58"/>
        <v>0</v>
      </c>
      <c r="V639" s="121">
        <f t="shared" si="59"/>
        <v>6081.65</v>
      </c>
      <c r="W639" s="134">
        <v>839</v>
      </c>
      <c r="X639" s="135">
        <v>42849</v>
      </c>
    </row>
    <row r="640" spans="1:24" x14ac:dyDescent="0.2">
      <c r="A640" s="117">
        <f>VLOOKUP(G640,'% การหักค่าขนส่ง'!A:I,9,0)</f>
        <v>0.28000000000000003</v>
      </c>
      <c r="B640" s="138">
        <f t="shared" si="54"/>
        <v>34325.200000000004</v>
      </c>
      <c r="C640" s="138">
        <f t="shared" si="55"/>
        <v>11547.699999999999</v>
      </c>
      <c r="D640" s="138">
        <f t="shared" si="56"/>
        <v>0</v>
      </c>
      <c r="E640" s="138">
        <f t="shared" si="57"/>
        <v>2095.5</v>
      </c>
      <c r="F640" s="127" t="s">
        <v>108</v>
      </c>
      <c r="G640" s="128" t="s">
        <v>109</v>
      </c>
      <c r="H640" s="129">
        <v>42849</v>
      </c>
      <c r="I640" s="130">
        <v>141381.54999999999</v>
      </c>
      <c r="J640" s="131">
        <v>122590</v>
      </c>
      <c r="K640" s="131">
        <v>17321.55</v>
      </c>
      <c r="L640" s="131">
        <v>0</v>
      </c>
      <c r="M640" s="131">
        <v>0</v>
      </c>
      <c r="N640" s="131">
        <v>9154.4</v>
      </c>
      <c r="O640" s="132">
        <v>150</v>
      </c>
      <c r="P640" s="132">
        <v>6835</v>
      </c>
      <c r="Q640" s="132">
        <v>0</v>
      </c>
      <c r="R640" s="132">
        <v>0</v>
      </c>
      <c r="S640" s="132">
        <v>0</v>
      </c>
      <c r="T640" s="133">
        <v>0</v>
      </c>
      <c r="U640" s="121">
        <f t="shared" si="58"/>
        <v>0</v>
      </c>
      <c r="V640" s="121">
        <f t="shared" si="59"/>
        <v>9154.4</v>
      </c>
      <c r="W640" s="134">
        <v>1863</v>
      </c>
      <c r="X640" s="135">
        <v>42850</v>
      </c>
    </row>
    <row r="641" spans="1:24" x14ac:dyDescent="0.2">
      <c r="A641" s="117">
        <f>VLOOKUP(G641,'% การหักค่าขนส่ง'!A:I,9,0)</f>
        <v>0.28000000000000003</v>
      </c>
      <c r="B641" s="138">
        <f t="shared" si="54"/>
        <v>21579.600000000002</v>
      </c>
      <c r="C641" s="138">
        <f t="shared" si="55"/>
        <v>5482.6399999999994</v>
      </c>
      <c r="D641" s="138">
        <f t="shared" si="56"/>
        <v>0</v>
      </c>
      <c r="E641" s="138">
        <f t="shared" si="57"/>
        <v>1305</v>
      </c>
      <c r="F641" s="127" t="s">
        <v>108</v>
      </c>
      <c r="G641" s="128" t="s">
        <v>109</v>
      </c>
      <c r="H641" s="129">
        <v>42850</v>
      </c>
      <c r="I641" s="130">
        <v>86298.96</v>
      </c>
      <c r="J641" s="131">
        <v>77070</v>
      </c>
      <c r="K641" s="131">
        <v>8223.9599999999991</v>
      </c>
      <c r="L641" s="131">
        <v>0</v>
      </c>
      <c r="M641" s="131">
        <v>0</v>
      </c>
      <c r="N641" s="131">
        <v>3690</v>
      </c>
      <c r="O641" s="132">
        <v>0</v>
      </c>
      <c r="P641" s="132">
        <v>4350</v>
      </c>
      <c r="Q641" s="132">
        <v>0</v>
      </c>
      <c r="R641" s="132">
        <v>0</v>
      </c>
      <c r="S641" s="132">
        <v>0</v>
      </c>
      <c r="T641" s="133">
        <v>0</v>
      </c>
      <c r="U641" s="121">
        <f t="shared" si="58"/>
        <v>0</v>
      </c>
      <c r="V641" s="121">
        <f t="shared" si="59"/>
        <v>3690</v>
      </c>
      <c r="W641" s="134">
        <v>1037</v>
      </c>
      <c r="X641" s="135">
        <v>42851</v>
      </c>
    </row>
    <row r="642" spans="1:24" x14ac:dyDescent="0.2">
      <c r="A642" s="117">
        <f>VLOOKUP(G642,'% การหักค่าขนส่ง'!A:I,9,0)</f>
        <v>0.28000000000000003</v>
      </c>
      <c r="B642" s="138">
        <f t="shared" si="54"/>
        <v>20991.600000000002</v>
      </c>
      <c r="C642" s="138">
        <f t="shared" si="55"/>
        <v>6029.4199999999992</v>
      </c>
      <c r="D642" s="138">
        <f t="shared" si="56"/>
        <v>0</v>
      </c>
      <c r="E642" s="138">
        <f t="shared" si="57"/>
        <v>897</v>
      </c>
      <c r="F642" s="127" t="s">
        <v>108</v>
      </c>
      <c r="G642" s="128" t="s">
        <v>109</v>
      </c>
      <c r="H642" s="129">
        <v>42851</v>
      </c>
      <c r="I642" s="130">
        <v>84874.13</v>
      </c>
      <c r="J642" s="131">
        <v>74970</v>
      </c>
      <c r="K642" s="131">
        <v>9044.1299999999992</v>
      </c>
      <c r="L642" s="131">
        <v>0</v>
      </c>
      <c r="M642" s="131">
        <v>0</v>
      </c>
      <c r="N642" s="131">
        <v>1687.7</v>
      </c>
      <c r="O642" s="132">
        <v>250</v>
      </c>
      <c r="P642" s="132">
        <v>2740</v>
      </c>
      <c r="Q642" s="132">
        <v>0</v>
      </c>
      <c r="R642" s="132">
        <v>250</v>
      </c>
      <c r="S642" s="132">
        <v>0</v>
      </c>
      <c r="T642" s="133">
        <v>0</v>
      </c>
      <c r="U642" s="121">
        <f t="shared" si="58"/>
        <v>0</v>
      </c>
      <c r="V642" s="121">
        <f t="shared" si="59"/>
        <v>1937.7</v>
      </c>
      <c r="W642" s="134">
        <v>1125</v>
      </c>
      <c r="X642" s="135">
        <v>42852</v>
      </c>
    </row>
    <row r="643" spans="1:24" x14ac:dyDescent="0.2">
      <c r="A643" s="117">
        <f>VLOOKUP(G643,'% การหักค่าขนส่ง'!A:I,9,0)</f>
        <v>0.28000000000000003</v>
      </c>
      <c r="B643" s="138">
        <f t="shared" ref="B643:B706" si="60">J643*A643</f>
        <v>20697.600000000002</v>
      </c>
      <c r="C643" s="138">
        <f t="shared" ref="C643:C706" si="61">K643*2/3</f>
        <v>5255.5199999999995</v>
      </c>
      <c r="D643" s="138">
        <f t="shared" ref="D643:D706" si="62">L643*3/10</f>
        <v>0</v>
      </c>
      <c r="E643" s="138">
        <f t="shared" ref="E643:E706" si="63">SUM(O643:Q643)*0.3</f>
        <v>1528.5</v>
      </c>
      <c r="F643" s="127" t="s">
        <v>108</v>
      </c>
      <c r="G643" s="128" t="s">
        <v>109</v>
      </c>
      <c r="H643" s="129">
        <v>42852</v>
      </c>
      <c r="I643" s="130">
        <v>83688.28</v>
      </c>
      <c r="J643" s="131">
        <v>73920</v>
      </c>
      <c r="K643" s="131">
        <v>7883.28</v>
      </c>
      <c r="L643" s="131">
        <v>0</v>
      </c>
      <c r="M643" s="131">
        <v>0</v>
      </c>
      <c r="N643" s="131">
        <v>2087.1</v>
      </c>
      <c r="O643" s="132">
        <v>120</v>
      </c>
      <c r="P643" s="132">
        <v>4975</v>
      </c>
      <c r="Q643" s="132">
        <v>0</v>
      </c>
      <c r="R643" s="132">
        <v>0</v>
      </c>
      <c r="S643" s="132">
        <v>0</v>
      </c>
      <c r="T643" s="133">
        <v>0</v>
      </c>
      <c r="U643" s="121">
        <f t="shared" ref="U643:U706" si="64">M643+S643+T643</f>
        <v>0</v>
      </c>
      <c r="V643" s="121">
        <f t="shared" ref="V643:V706" si="65">N643+R643</f>
        <v>2087.1</v>
      </c>
      <c r="W643" s="134">
        <v>925</v>
      </c>
      <c r="X643" s="135">
        <v>42853</v>
      </c>
    </row>
    <row r="644" spans="1:24" x14ac:dyDescent="0.2">
      <c r="A644" s="117">
        <f>VLOOKUP(G644,'% การหักค่าขนส่ง'!A:I,9,0)</f>
        <v>0.28000000000000003</v>
      </c>
      <c r="B644" s="138">
        <f t="shared" si="60"/>
        <v>23287.600000000002</v>
      </c>
      <c r="C644" s="138">
        <f t="shared" si="61"/>
        <v>7683.3600000000006</v>
      </c>
      <c r="D644" s="138">
        <f t="shared" si="62"/>
        <v>0</v>
      </c>
      <c r="E644" s="138">
        <f t="shared" si="63"/>
        <v>535.5</v>
      </c>
      <c r="F644" s="127" t="s">
        <v>108</v>
      </c>
      <c r="G644" s="128" t="s">
        <v>109</v>
      </c>
      <c r="H644" s="129">
        <v>42853</v>
      </c>
      <c r="I644" s="130">
        <v>95435.04</v>
      </c>
      <c r="J644" s="131">
        <v>83170</v>
      </c>
      <c r="K644" s="131">
        <v>11525.04</v>
      </c>
      <c r="L644" s="131">
        <v>0</v>
      </c>
      <c r="M644" s="131">
        <v>0</v>
      </c>
      <c r="N644" s="131">
        <v>5857.7</v>
      </c>
      <c r="O644" s="132">
        <v>0</v>
      </c>
      <c r="P644" s="132">
        <v>1785</v>
      </c>
      <c r="Q644" s="132">
        <v>0</v>
      </c>
      <c r="R644" s="132">
        <v>50</v>
      </c>
      <c r="S644" s="132">
        <v>0</v>
      </c>
      <c r="T644" s="133">
        <v>0</v>
      </c>
      <c r="U644" s="121">
        <f t="shared" si="64"/>
        <v>0</v>
      </c>
      <c r="V644" s="121">
        <f t="shared" si="65"/>
        <v>5907.7</v>
      </c>
      <c r="W644" s="134">
        <v>1247</v>
      </c>
      <c r="X644" s="135">
        <v>42854</v>
      </c>
    </row>
    <row r="645" spans="1:24" x14ac:dyDescent="0.2">
      <c r="A645" s="117">
        <f>VLOOKUP(G645,'% การหักค่าขนส่ง'!A:I,9,0)</f>
        <v>0.28000000000000003</v>
      </c>
      <c r="B645" s="138">
        <f t="shared" si="60"/>
        <v>16926</v>
      </c>
      <c r="C645" s="138">
        <f t="shared" si="61"/>
        <v>6699.7400000000007</v>
      </c>
      <c r="D645" s="138">
        <f t="shared" si="62"/>
        <v>0</v>
      </c>
      <c r="E645" s="138">
        <f t="shared" si="63"/>
        <v>834</v>
      </c>
      <c r="F645" s="127" t="s">
        <v>108</v>
      </c>
      <c r="G645" s="128" t="s">
        <v>109</v>
      </c>
      <c r="H645" s="129">
        <v>42854</v>
      </c>
      <c r="I645" s="130">
        <v>70984.61</v>
      </c>
      <c r="J645" s="131">
        <v>60450</v>
      </c>
      <c r="K645" s="131">
        <v>10049.61</v>
      </c>
      <c r="L645" s="131">
        <v>0</v>
      </c>
      <c r="M645" s="131">
        <v>0</v>
      </c>
      <c r="N645" s="131">
        <v>710</v>
      </c>
      <c r="O645" s="132">
        <v>330</v>
      </c>
      <c r="P645" s="132">
        <v>2450</v>
      </c>
      <c r="Q645" s="132">
        <v>0</v>
      </c>
      <c r="R645" s="132">
        <v>290</v>
      </c>
      <c r="S645" s="132">
        <v>0</v>
      </c>
      <c r="T645" s="133">
        <v>0</v>
      </c>
      <c r="U645" s="121">
        <f t="shared" si="64"/>
        <v>0</v>
      </c>
      <c r="V645" s="121">
        <f t="shared" si="65"/>
        <v>1000</v>
      </c>
      <c r="W645" s="134">
        <v>820</v>
      </c>
      <c r="X645" s="135">
        <v>42857</v>
      </c>
    </row>
    <row r="646" spans="1:24" x14ac:dyDescent="0.2">
      <c r="A646" s="117">
        <f>VLOOKUP(G646,'% การหักค่าขนส่ง'!A:I,9,0)</f>
        <v>0.28000000000000003</v>
      </c>
      <c r="B646" s="138">
        <f t="shared" si="60"/>
        <v>23213.4</v>
      </c>
      <c r="C646" s="138">
        <f t="shared" si="61"/>
        <v>8305.32</v>
      </c>
      <c r="D646" s="138">
        <f t="shared" si="62"/>
        <v>0</v>
      </c>
      <c r="E646" s="138">
        <f t="shared" si="63"/>
        <v>924</v>
      </c>
      <c r="F646" s="127" t="s">
        <v>106</v>
      </c>
      <c r="G646" s="128" t="s">
        <v>107</v>
      </c>
      <c r="H646" s="129">
        <v>42826</v>
      </c>
      <c r="I646" s="130">
        <v>96412.98</v>
      </c>
      <c r="J646" s="131">
        <v>82905</v>
      </c>
      <c r="K646" s="131">
        <v>12457.98</v>
      </c>
      <c r="L646" s="131">
        <v>0</v>
      </c>
      <c r="M646" s="131">
        <v>0</v>
      </c>
      <c r="N646" s="131">
        <v>1625</v>
      </c>
      <c r="O646" s="132">
        <v>170</v>
      </c>
      <c r="P646" s="132">
        <v>2910</v>
      </c>
      <c r="Q646" s="132">
        <v>0</v>
      </c>
      <c r="R646" s="132">
        <v>50</v>
      </c>
      <c r="S646" s="132">
        <v>0</v>
      </c>
      <c r="T646" s="133">
        <v>0</v>
      </c>
      <c r="U646" s="121">
        <f t="shared" si="64"/>
        <v>0</v>
      </c>
      <c r="V646" s="121">
        <f t="shared" si="65"/>
        <v>1675</v>
      </c>
      <c r="W646" s="134">
        <v>1010</v>
      </c>
      <c r="X646" s="135">
        <v>42827</v>
      </c>
    </row>
    <row r="647" spans="1:24" x14ac:dyDescent="0.2">
      <c r="A647" s="117">
        <f>VLOOKUP(G647,'% การหักค่าขนส่ง'!A:I,9,0)</f>
        <v>0.28000000000000003</v>
      </c>
      <c r="B647" s="138">
        <f t="shared" si="60"/>
        <v>53142.600000000006</v>
      </c>
      <c r="C647" s="138">
        <f t="shared" si="61"/>
        <v>16517.36</v>
      </c>
      <c r="D647" s="138">
        <f t="shared" si="62"/>
        <v>0</v>
      </c>
      <c r="E647" s="138">
        <f t="shared" si="63"/>
        <v>1834.5</v>
      </c>
      <c r="F647" s="127" t="s">
        <v>106</v>
      </c>
      <c r="G647" s="128" t="s">
        <v>107</v>
      </c>
      <c r="H647" s="129">
        <v>42828</v>
      </c>
      <c r="I647" s="130">
        <v>216251.04</v>
      </c>
      <c r="J647" s="131">
        <v>189795</v>
      </c>
      <c r="K647" s="131">
        <v>24776.04</v>
      </c>
      <c r="L647" s="131">
        <v>0</v>
      </c>
      <c r="M647" s="131">
        <v>600</v>
      </c>
      <c r="N647" s="131">
        <v>4480</v>
      </c>
      <c r="O647" s="132">
        <v>400</v>
      </c>
      <c r="P647" s="132">
        <v>5715</v>
      </c>
      <c r="Q647" s="132">
        <v>0</v>
      </c>
      <c r="R647" s="132">
        <v>310</v>
      </c>
      <c r="S647" s="132">
        <v>0</v>
      </c>
      <c r="T647" s="133">
        <v>0</v>
      </c>
      <c r="U647" s="121">
        <f t="shared" si="64"/>
        <v>600</v>
      </c>
      <c r="V647" s="121">
        <f t="shared" si="65"/>
        <v>4790</v>
      </c>
      <c r="W647" s="134">
        <v>2344</v>
      </c>
      <c r="X647" s="135">
        <v>42829</v>
      </c>
    </row>
    <row r="648" spans="1:24" x14ac:dyDescent="0.2">
      <c r="A648" s="117">
        <f>VLOOKUP(G648,'% การหักค่าขนส่ง'!A:I,9,0)</f>
        <v>0.28000000000000003</v>
      </c>
      <c r="B648" s="138">
        <f t="shared" si="60"/>
        <v>36871.800000000003</v>
      </c>
      <c r="C648" s="138">
        <f t="shared" si="61"/>
        <v>8550.8000000000011</v>
      </c>
      <c r="D648" s="138">
        <f t="shared" si="62"/>
        <v>0</v>
      </c>
      <c r="E648" s="138">
        <f t="shared" si="63"/>
        <v>1504.5</v>
      </c>
      <c r="F648" s="127" t="s">
        <v>106</v>
      </c>
      <c r="G648" s="128" t="s">
        <v>107</v>
      </c>
      <c r="H648" s="129">
        <v>42829</v>
      </c>
      <c r="I648" s="130">
        <v>145781.20000000001</v>
      </c>
      <c r="J648" s="131">
        <v>131685</v>
      </c>
      <c r="K648" s="131">
        <v>12826.2</v>
      </c>
      <c r="L648" s="131">
        <v>0</v>
      </c>
      <c r="M648" s="131">
        <v>100</v>
      </c>
      <c r="N648" s="131">
        <v>3194.5</v>
      </c>
      <c r="O648" s="132">
        <v>470</v>
      </c>
      <c r="P648" s="132">
        <v>4545</v>
      </c>
      <c r="Q648" s="132">
        <v>0</v>
      </c>
      <c r="R648" s="132">
        <v>0</v>
      </c>
      <c r="S648" s="132">
        <v>0</v>
      </c>
      <c r="T648" s="133">
        <v>0</v>
      </c>
      <c r="U648" s="121">
        <f t="shared" si="64"/>
        <v>100</v>
      </c>
      <c r="V648" s="121">
        <f t="shared" si="65"/>
        <v>3194.5</v>
      </c>
      <c r="W648" s="134">
        <v>1603</v>
      </c>
      <c r="X648" s="135">
        <v>42830</v>
      </c>
    </row>
    <row r="649" spans="1:24" x14ac:dyDescent="0.2">
      <c r="A649" s="117">
        <f>VLOOKUP(G649,'% การหักค่าขนส่ง'!A:I,9,0)</f>
        <v>0.28000000000000003</v>
      </c>
      <c r="B649" s="138">
        <f t="shared" si="60"/>
        <v>35119</v>
      </c>
      <c r="C649" s="138">
        <f t="shared" si="61"/>
        <v>11090.74</v>
      </c>
      <c r="D649" s="138">
        <f t="shared" si="62"/>
        <v>0</v>
      </c>
      <c r="E649" s="138">
        <f t="shared" si="63"/>
        <v>1215</v>
      </c>
      <c r="F649" s="127" t="s">
        <v>106</v>
      </c>
      <c r="G649" s="128" t="s">
        <v>107</v>
      </c>
      <c r="H649" s="129">
        <v>42830</v>
      </c>
      <c r="I649" s="130">
        <v>143776.10999999999</v>
      </c>
      <c r="J649" s="131">
        <v>125425</v>
      </c>
      <c r="K649" s="131">
        <v>16636.11</v>
      </c>
      <c r="L649" s="131">
        <v>0</v>
      </c>
      <c r="M649" s="131">
        <v>300</v>
      </c>
      <c r="N649" s="131">
        <v>3365</v>
      </c>
      <c r="O649" s="132">
        <v>270</v>
      </c>
      <c r="P649" s="132">
        <v>3780</v>
      </c>
      <c r="Q649" s="132">
        <v>0</v>
      </c>
      <c r="R649" s="132">
        <v>150</v>
      </c>
      <c r="S649" s="132">
        <v>0</v>
      </c>
      <c r="T649" s="133">
        <v>0</v>
      </c>
      <c r="U649" s="121">
        <f t="shared" si="64"/>
        <v>300</v>
      </c>
      <c r="V649" s="121">
        <f t="shared" si="65"/>
        <v>3515</v>
      </c>
      <c r="W649" s="134">
        <v>1527</v>
      </c>
      <c r="X649" s="135">
        <v>42832</v>
      </c>
    </row>
    <row r="650" spans="1:24" x14ac:dyDescent="0.2">
      <c r="A650" s="117">
        <f>VLOOKUP(G650,'% การหักค่าขนส่ง'!A:I,9,0)</f>
        <v>0.28000000000000003</v>
      </c>
      <c r="B650" s="138">
        <f t="shared" si="60"/>
        <v>53202.8</v>
      </c>
      <c r="C650" s="138">
        <f t="shared" si="61"/>
        <v>15989.160000000002</v>
      </c>
      <c r="D650" s="138">
        <f t="shared" si="62"/>
        <v>0</v>
      </c>
      <c r="E650" s="138">
        <f t="shared" si="63"/>
        <v>2368.5</v>
      </c>
      <c r="F650" s="127" t="s">
        <v>106</v>
      </c>
      <c r="G650" s="128" t="s">
        <v>107</v>
      </c>
      <c r="H650" s="129">
        <v>42832</v>
      </c>
      <c r="I650" s="130">
        <v>215608.74</v>
      </c>
      <c r="J650" s="131">
        <v>190010</v>
      </c>
      <c r="K650" s="131">
        <v>23983.74</v>
      </c>
      <c r="L650" s="131">
        <v>0</v>
      </c>
      <c r="M650" s="131">
        <v>500</v>
      </c>
      <c r="N650" s="131">
        <v>7159.4</v>
      </c>
      <c r="O650" s="132">
        <v>400</v>
      </c>
      <c r="P650" s="132">
        <v>7495</v>
      </c>
      <c r="Q650" s="132">
        <v>0</v>
      </c>
      <c r="R650" s="132">
        <v>280</v>
      </c>
      <c r="S650" s="132">
        <v>0</v>
      </c>
      <c r="T650" s="133">
        <v>0</v>
      </c>
      <c r="U650" s="121">
        <f t="shared" si="64"/>
        <v>500</v>
      </c>
      <c r="V650" s="121">
        <f t="shared" si="65"/>
        <v>7439.4</v>
      </c>
      <c r="W650" s="134">
        <v>2266</v>
      </c>
      <c r="X650" s="135">
        <v>42833</v>
      </c>
    </row>
    <row r="651" spans="1:24" x14ac:dyDescent="0.2">
      <c r="A651" s="117">
        <f>VLOOKUP(G651,'% การหักค่าขนส่ง'!A:I,9,0)</f>
        <v>0.28000000000000003</v>
      </c>
      <c r="B651" s="138">
        <f t="shared" si="60"/>
        <v>21340.2</v>
      </c>
      <c r="C651" s="138">
        <f t="shared" si="61"/>
        <v>9228.6200000000008</v>
      </c>
      <c r="D651" s="138">
        <f t="shared" si="62"/>
        <v>0</v>
      </c>
      <c r="E651" s="138">
        <f t="shared" si="63"/>
        <v>1120.5</v>
      </c>
      <c r="F651" s="127" t="s">
        <v>106</v>
      </c>
      <c r="G651" s="128" t="s">
        <v>107</v>
      </c>
      <c r="H651" s="129">
        <v>42833</v>
      </c>
      <c r="I651" s="130">
        <v>90627.93</v>
      </c>
      <c r="J651" s="131">
        <v>76215</v>
      </c>
      <c r="K651" s="131">
        <v>13842.93</v>
      </c>
      <c r="L651" s="131">
        <v>0</v>
      </c>
      <c r="M651" s="131">
        <v>0</v>
      </c>
      <c r="N651" s="131">
        <v>2805.9</v>
      </c>
      <c r="O651" s="132">
        <v>510</v>
      </c>
      <c r="P651" s="132">
        <v>3225</v>
      </c>
      <c r="Q651" s="132">
        <v>0</v>
      </c>
      <c r="R651" s="132">
        <v>125</v>
      </c>
      <c r="S651" s="132">
        <v>0</v>
      </c>
      <c r="T651" s="133">
        <v>0</v>
      </c>
      <c r="U651" s="121">
        <f t="shared" si="64"/>
        <v>0</v>
      </c>
      <c r="V651" s="121">
        <f t="shared" si="65"/>
        <v>2930.9</v>
      </c>
      <c r="W651" s="134">
        <v>927</v>
      </c>
      <c r="X651" s="135">
        <v>42835</v>
      </c>
    </row>
    <row r="652" spans="1:24" x14ac:dyDescent="0.2">
      <c r="A652" s="117">
        <f>VLOOKUP(G652,'% การหักค่าขนส่ง'!A:I,9,0)</f>
        <v>0.28000000000000003</v>
      </c>
      <c r="B652" s="138">
        <f t="shared" si="60"/>
        <v>35515.200000000004</v>
      </c>
      <c r="C652" s="138">
        <f t="shared" si="61"/>
        <v>11973.779999999999</v>
      </c>
      <c r="D652" s="138">
        <f t="shared" si="62"/>
        <v>0</v>
      </c>
      <c r="E652" s="138">
        <f t="shared" si="63"/>
        <v>1753.5</v>
      </c>
      <c r="F652" s="127" t="s">
        <v>106</v>
      </c>
      <c r="G652" s="128" t="s">
        <v>107</v>
      </c>
      <c r="H652" s="129">
        <v>42835</v>
      </c>
      <c r="I652" s="130">
        <v>145795.67000000001</v>
      </c>
      <c r="J652" s="131">
        <v>126840</v>
      </c>
      <c r="K652" s="131">
        <v>17960.669999999998</v>
      </c>
      <c r="L652" s="131">
        <v>0</v>
      </c>
      <c r="M652" s="131">
        <v>0</v>
      </c>
      <c r="N652" s="131">
        <v>2060</v>
      </c>
      <c r="O652" s="132">
        <v>880</v>
      </c>
      <c r="P652" s="132">
        <v>4965</v>
      </c>
      <c r="Q652" s="132">
        <v>0</v>
      </c>
      <c r="R652" s="132">
        <v>150</v>
      </c>
      <c r="S652" s="132">
        <v>0</v>
      </c>
      <c r="T652" s="133">
        <v>0</v>
      </c>
      <c r="U652" s="121">
        <f t="shared" si="64"/>
        <v>0</v>
      </c>
      <c r="V652" s="121">
        <f t="shared" si="65"/>
        <v>2210</v>
      </c>
      <c r="W652" s="134">
        <v>1628</v>
      </c>
      <c r="X652" s="135">
        <v>42836</v>
      </c>
    </row>
    <row r="653" spans="1:24" x14ac:dyDescent="0.2">
      <c r="A653" s="117">
        <f>VLOOKUP(G653,'% การหักค่าขนส่ง'!A:I,9,0)</f>
        <v>0.28000000000000003</v>
      </c>
      <c r="B653" s="138">
        <f t="shared" si="60"/>
        <v>10696.000000000002</v>
      </c>
      <c r="C653" s="138">
        <f t="shared" si="61"/>
        <v>3756.2999999999997</v>
      </c>
      <c r="D653" s="138">
        <f t="shared" si="62"/>
        <v>0</v>
      </c>
      <c r="E653" s="138">
        <f t="shared" si="63"/>
        <v>945</v>
      </c>
      <c r="F653" s="127" t="s">
        <v>106</v>
      </c>
      <c r="G653" s="128" t="s">
        <v>107</v>
      </c>
      <c r="H653" s="129">
        <v>42836</v>
      </c>
      <c r="I653" s="130">
        <v>44639.45</v>
      </c>
      <c r="J653" s="131">
        <v>38200</v>
      </c>
      <c r="K653" s="131">
        <v>5634.45</v>
      </c>
      <c r="L653" s="131">
        <v>0</v>
      </c>
      <c r="M653" s="131">
        <v>0</v>
      </c>
      <c r="N653" s="131">
        <v>190</v>
      </c>
      <c r="O653" s="132">
        <v>750</v>
      </c>
      <c r="P653" s="132">
        <v>2400</v>
      </c>
      <c r="Q653" s="132">
        <v>0</v>
      </c>
      <c r="R653" s="132">
        <v>100</v>
      </c>
      <c r="S653" s="132">
        <v>0</v>
      </c>
      <c r="T653" s="133">
        <v>0</v>
      </c>
      <c r="U653" s="121">
        <f t="shared" si="64"/>
        <v>0</v>
      </c>
      <c r="V653" s="121">
        <f t="shared" si="65"/>
        <v>290</v>
      </c>
      <c r="W653" s="134">
        <v>521</v>
      </c>
      <c r="X653" s="135">
        <v>42837</v>
      </c>
    </row>
    <row r="654" spans="1:24" x14ac:dyDescent="0.2">
      <c r="A654" s="117">
        <f>VLOOKUP(G654,'% การหักค่าขนส่ง'!A:I,9,0)</f>
        <v>0.28000000000000003</v>
      </c>
      <c r="B654" s="138">
        <f t="shared" si="60"/>
        <v>1624.0000000000002</v>
      </c>
      <c r="C654" s="138">
        <f t="shared" si="61"/>
        <v>719.69999999999993</v>
      </c>
      <c r="D654" s="138">
        <f t="shared" si="62"/>
        <v>0</v>
      </c>
      <c r="E654" s="138">
        <f t="shared" si="63"/>
        <v>535.5</v>
      </c>
      <c r="F654" s="127" t="s">
        <v>106</v>
      </c>
      <c r="G654" s="128" t="s">
        <v>107</v>
      </c>
      <c r="H654" s="129">
        <v>42837</v>
      </c>
      <c r="I654" s="130">
        <v>6959.55</v>
      </c>
      <c r="J654" s="131">
        <v>5800</v>
      </c>
      <c r="K654" s="131">
        <v>1079.55</v>
      </c>
      <c r="L654" s="131">
        <v>0</v>
      </c>
      <c r="M654" s="131">
        <v>0</v>
      </c>
      <c r="N654" s="131">
        <v>0</v>
      </c>
      <c r="O654" s="132">
        <v>120</v>
      </c>
      <c r="P654" s="132">
        <v>1665</v>
      </c>
      <c r="Q654" s="132">
        <v>0</v>
      </c>
      <c r="R654" s="132">
        <v>125</v>
      </c>
      <c r="S654" s="132">
        <v>0</v>
      </c>
      <c r="T654" s="133">
        <v>0</v>
      </c>
      <c r="U654" s="121">
        <f t="shared" si="64"/>
        <v>0</v>
      </c>
      <c r="V654" s="121">
        <f t="shared" si="65"/>
        <v>125</v>
      </c>
      <c r="W654" s="134">
        <v>83</v>
      </c>
      <c r="X654" s="135">
        <v>42838</v>
      </c>
    </row>
    <row r="655" spans="1:24" x14ac:dyDescent="0.2">
      <c r="A655" s="117">
        <f>VLOOKUP(G655,'% การหักค่าขนส่ง'!A:I,9,0)</f>
        <v>0.28000000000000003</v>
      </c>
      <c r="B655" s="138">
        <f t="shared" si="60"/>
        <v>31043.600000000002</v>
      </c>
      <c r="C655" s="138">
        <f t="shared" si="61"/>
        <v>16784.899999999998</v>
      </c>
      <c r="D655" s="138">
        <f t="shared" si="62"/>
        <v>0</v>
      </c>
      <c r="E655" s="138">
        <f t="shared" si="63"/>
        <v>678</v>
      </c>
      <c r="F655" s="127" t="s">
        <v>106</v>
      </c>
      <c r="G655" s="128" t="s">
        <v>107</v>
      </c>
      <c r="H655" s="129">
        <v>42842</v>
      </c>
      <c r="I655" s="130">
        <v>139952.35</v>
      </c>
      <c r="J655" s="131">
        <v>110870</v>
      </c>
      <c r="K655" s="131">
        <v>25177.35</v>
      </c>
      <c r="L655" s="131">
        <v>0</v>
      </c>
      <c r="M655" s="131">
        <v>300</v>
      </c>
      <c r="N655" s="131">
        <v>4455</v>
      </c>
      <c r="O655" s="132">
        <v>40</v>
      </c>
      <c r="P655" s="132">
        <v>2220</v>
      </c>
      <c r="Q655" s="132">
        <v>0</v>
      </c>
      <c r="R655" s="132">
        <v>135</v>
      </c>
      <c r="S655" s="132">
        <v>0</v>
      </c>
      <c r="T655" s="133">
        <v>0</v>
      </c>
      <c r="U655" s="121">
        <f t="shared" si="64"/>
        <v>300</v>
      </c>
      <c r="V655" s="121">
        <f t="shared" si="65"/>
        <v>4590</v>
      </c>
      <c r="W655" s="134">
        <v>1511</v>
      </c>
      <c r="X655" s="135">
        <v>42843</v>
      </c>
    </row>
    <row r="656" spans="1:24" x14ac:dyDescent="0.2">
      <c r="A656" s="117">
        <f>VLOOKUP(G656,'% การหักค่าขนส่ง'!A:I,9,0)</f>
        <v>0.28000000000000003</v>
      </c>
      <c r="B656" s="138">
        <f t="shared" si="60"/>
        <v>38752.000000000007</v>
      </c>
      <c r="C656" s="138">
        <f t="shared" si="61"/>
        <v>13633.08</v>
      </c>
      <c r="D656" s="138">
        <f t="shared" si="62"/>
        <v>0</v>
      </c>
      <c r="E656" s="138">
        <f t="shared" si="63"/>
        <v>855</v>
      </c>
      <c r="F656" s="127" t="s">
        <v>106</v>
      </c>
      <c r="G656" s="128" t="s">
        <v>107</v>
      </c>
      <c r="H656" s="129">
        <v>42843</v>
      </c>
      <c r="I656" s="130">
        <v>159919.62</v>
      </c>
      <c r="J656" s="131">
        <v>138400</v>
      </c>
      <c r="K656" s="131">
        <v>20449.62</v>
      </c>
      <c r="L656" s="131">
        <v>0</v>
      </c>
      <c r="M656" s="131">
        <v>0</v>
      </c>
      <c r="N656" s="131">
        <v>4824.6000000000004</v>
      </c>
      <c r="O656" s="132">
        <v>110</v>
      </c>
      <c r="P656" s="132">
        <v>2740</v>
      </c>
      <c r="Q656" s="132">
        <v>0</v>
      </c>
      <c r="R656" s="132">
        <v>200</v>
      </c>
      <c r="S656" s="132">
        <v>0</v>
      </c>
      <c r="T656" s="133">
        <v>0</v>
      </c>
      <c r="U656" s="121">
        <f t="shared" si="64"/>
        <v>0</v>
      </c>
      <c r="V656" s="121">
        <f t="shared" si="65"/>
        <v>5024.6000000000004</v>
      </c>
      <c r="W656" s="134">
        <v>1540</v>
      </c>
      <c r="X656" s="135">
        <v>42844</v>
      </c>
    </row>
    <row r="657" spans="1:24" x14ac:dyDescent="0.2">
      <c r="A657" s="117">
        <f>VLOOKUP(G657,'% การหักค่าขนส่ง'!A:I,9,0)</f>
        <v>0.28000000000000003</v>
      </c>
      <c r="B657" s="138">
        <f t="shared" si="60"/>
        <v>29572.200000000004</v>
      </c>
      <c r="C657" s="138">
        <f t="shared" si="61"/>
        <v>9212.6200000000008</v>
      </c>
      <c r="D657" s="138">
        <f t="shared" si="62"/>
        <v>0</v>
      </c>
      <c r="E657" s="138">
        <f t="shared" si="63"/>
        <v>1612.5</v>
      </c>
      <c r="F657" s="127" t="s">
        <v>106</v>
      </c>
      <c r="G657" s="128" t="s">
        <v>107</v>
      </c>
      <c r="H657" s="129">
        <v>42844</v>
      </c>
      <c r="I657" s="130">
        <v>121043.93</v>
      </c>
      <c r="J657" s="131">
        <v>105615</v>
      </c>
      <c r="K657" s="131">
        <v>13818.93</v>
      </c>
      <c r="L657" s="131">
        <v>0</v>
      </c>
      <c r="M657" s="131">
        <v>200</v>
      </c>
      <c r="N657" s="131">
        <v>5190</v>
      </c>
      <c r="O657" s="132">
        <v>350</v>
      </c>
      <c r="P657" s="132">
        <v>5025</v>
      </c>
      <c r="Q657" s="132">
        <v>0</v>
      </c>
      <c r="R657" s="132">
        <v>0</v>
      </c>
      <c r="S657" s="132">
        <v>0</v>
      </c>
      <c r="T657" s="133">
        <v>0</v>
      </c>
      <c r="U657" s="121">
        <f t="shared" si="64"/>
        <v>200</v>
      </c>
      <c r="V657" s="121">
        <f t="shared" si="65"/>
        <v>5190</v>
      </c>
      <c r="W657" s="134">
        <v>1207</v>
      </c>
      <c r="X657" s="135">
        <v>42845</v>
      </c>
    </row>
    <row r="658" spans="1:24" x14ac:dyDescent="0.2">
      <c r="A658" s="117">
        <f>VLOOKUP(G658,'% การหักค่าขนส่ง'!A:I,9,0)</f>
        <v>0.28000000000000003</v>
      </c>
      <c r="B658" s="138">
        <f t="shared" si="60"/>
        <v>31278.800000000003</v>
      </c>
      <c r="C658" s="138">
        <f t="shared" si="61"/>
        <v>9170.34</v>
      </c>
      <c r="D658" s="138">
        <f t="shared" si="62"/>
        <v>0</v>
      </c>
      <c r="E658" s="138">
        <f t="shared" si="63"/>
        <v>1287</v>
      </c>
      <c r="F658" s="127" t="s">
        <v>106</v>
      </c>
      <c r="G658" s="128" t="s">
        <v>107</v>
      </c>
      <c r="H658" s="129">
        <v>42845</v>
      </c>
      <c r="I658" s="130">
        <v>126770.51</v>
      </c>
      <c r="J658" s="131">
        <v>111710</v>
      </c>
      <c r="K658" s="131">
        <v>13755.51</v>
      </c>
      <c r="L658" s="131">
        <v>0</v>
      </c>
      <c r="M658" s="131">
        <v>0</v>
      </c>
      <c r="N658" s="131">
        <v>3450</v>
      </c>
      <c r="O658" s="132">
        <v>260</v>
      </c>
      <c r="P658" s="132">
        <v>4030</v>
      </c>
      <c r="Q658" s="132">
        <v>0</v>
      </c>
      <c r="R658" s="132">
        <v>0</v>
      </c>
      <c r="S658" s="132">
        <v>0</v>
      </c>
      <c r="T658" s="133">
        <v>0</v>
      </c>
      <c r="U658" s="121">
        <f t="shared" si="64"/>
        <v>0</v>
      </c>
      <c r="V658" s="121">
        <f t="shared" si="65"/>
        <v>3450</v>
      </c>
      <c r="W658" s="134">
        <v>1293</v>
      </c>
      <c r="X658" s="135">
        <v>42846</v>
      </c>
    </row>
    <row r="659" spans="1:24" x14ac:dyDescent="0.2">
      <c r="A659" s="117">
        <f>VLOOKUP(G659,'% การหักค่าขนส่ง'!A:I,9,0)</f>
        <v>0.28000000000000003</v>
      </c>
      <c r="B659" s="138">
        <f t="shared" si="60"/>
        <v>27326.600000000002</v>
      </c>
      <c r="C659" s="138">
        <f t="shared" si="61"/>
        <v>8944.7800000000007</v>
      </c>
      <c r="D659" s="138">
        <f t="shared" si="62"/>
        <v>0</v>
      </c>
      <c r="E659" s="138">
        <f t="shared" si="63"/>
        <v>1107</v>
      </c>
      <c r="F659" s="127" t="s">
        <v>106</v>
      </c>
      <c r="G659" s="128" t="s">
        <v>107</v>
      </c>
      <c r="H659" s="129">
        <v>42846</v>
      </c>
      <c r="I659" s="130">
        <v>111877.17</v>
      </c>
      <c r="J659" s="131">
        <v>97595</v>
      </c>
      <c r="K659" s="131">
        <v>13417.17</v>
      </c>
      <c r="L659" s="131">
        <v>0</v>
      </c>
      <c r="M659" s="131">
        <v>0</v>
      </c>
      <c r="N659" s="131">
        <v>6230</v>
      </c>
      <c r="O659" s="132">
        <v>140</v>
      </c>
      <c r="P659" s="132">
        <v>3550</v>
      </c>
      <c r="Q659" s="132">
        <v>0</v>
      </c>
      <c r="R659" s="132">
        <v>0</v>
      </c>
      <c r="S659" s="132">
        <v>0</v>
      </c>
      <c r="T659" s="133">
        <v>0</v>
      </c>
      <c r="U659" s="121">
        <f t="shared" si="64"/>
        <v>0</v>
      </c>
      <c r="V659" s="121">
        <f t="shared" si="65"/>
        <v>6230</v>
      </c>
      <c r="W659" s="134">
        <v>1289</v>
      </c>
      <c r="X659" s="135">
        <v>42847</v>
      </c>
    </row>
    <row r="660" spans="1:24" x14ac:dyDescent="0.2">
      <c r="A660" s="117">
        <f>VLOOKUP(G660,'% การหักค่าขนส่ง'!A:I,9,0)</f>
        <v>0.28000000000000003</v>
      </c>
      <c r="B660" s="138">
        <f t="shared" si="60"/>
        <v>15612.800000000001</v>
      </c>
      <c r="C660" s="138">
        <f t="shared" si="61"/>
        <v>4976.5</v>
      </c>
      <c r="D660" s="138">
        <f t="shared" si="62"/>
        <v>0</v>
      </c>
      <c r="E660" s="138">
        <f t="shared" si="63"/>
        <v>664.5</v>
      </c>
      <c r="F660" s="127" t="s">
        <v>106</v>
      </c>
      <c r="G660" s="128" t="s">
        <v>107</v>
      </c>
      <c r="H660" s="129">
        <v>42847</v>
      </c>
      <c r="I660" s="130">
        <v>64169.75</v>
      </c>
      <c r="J660" s="131">
        <v>55760</v>
      </c>
      <c r="K660" s="131">
        <v>7464.75</v>
      </c>
      <c r="L660" s="131">
        <v>0</v>
      </c>
      <c r="M660" s="131">
        <v>100</v>
      </c>
      <c r="N660" s="131">
        <v>5739.52</v>
      </c>
      <c r="O660" s="132">
        <v>190</v>
      </c>
      <c r="P660" s="132">
        <v>2025</v>
      </c>
      <c r="Q660" s="132">
        <v>0</v>
      </c>
      <c r="R660" s="132">
        <v>0</v>
      </c>
      <c r="S660" s="132">
        <v>0</v>
      </c>
      <c r="T660" s="133">
        <v>0</v>
      </c>
      <c r="U660" s="121">
        <f t="shared" si="64"/>
        <v>100</v>
      </c>
      <c r="V660" s="121">
        <f t="shared" si="65"/>
        <v>5739.52</v>
      </c>
      <c r="W660" s="134">
        <v>624</v>
      </c>
      <c r="X660" s="135">
        <v>42849</v>
      </c>
    </row>
    <row r="661" spans="1:24" x14ac:dyDescent="0.2">
      <c r="A661" s="117">
        <f>VLOOKUP(G661,'% การหักค่าขนส่ง'!A:I,9,0)</f>
        <v>0.28000000000000003</v>
      </c>
      <c r="B661" s="138">
        <f t="shared" si="60"/>
        <v>47483.8</v>
      </c>
      <c r="C661" s="138">
        <f t="shared" si="61"/>
        <v>15399.26</v>
      </c>
      <c r="D661" s="138">
        <f t="shared" si="62"/>
        <v>0</v>
      </c>
      <c r="E661" s="138">
        <f t="shared" si="63"/>
        <v>2689.5</v>
      </c>
      <c r="F661" s="127" t="s">
        <v>106</v>
      </c>
      <c r="G661" s="128" t="s">
        <v>107</v>
      </c>
      <c r="H661" s="129">
        <v>42849</v>
      </c>
      <c r="I661" s="130">
        <v>194543.89</v>
      </c>
      <c r="J661" s="131">
        <v>169585</v>
      </c>
      <c r="K661" s="131">
        <v>23098.89</v>
      </c>
      <c r="L661" s="131">
        <v>0</v>
      </c>
      <c r="M661" s="131">
        <v>300</v>
      </c>
      <c r="N661" s="131">
        <v>8906.1</v>
      </c>
      <c r="O661" s="132">
        <v>260</v>
      </c>
      <c r="P661" s="132">
        <v>8705</v>
      </c>
      <c r="Q661" s="132">
        <v>0</v>
      </c>
      <c r="R661" s="132">
        <v>0</v>
      </c>
      <c r="S661" s="132">
        <v>0</v>
      </c>
      <c r="T661" s="133">
        <v>0</v>
      </c>
      <c r="U661" s="121">
        <f t="shared" si="64"/>
        <v>300</v>
      </c>
      <c r="V661" s="121">
        <f t="shared" si="65"/>
        <v>8906.1</v>
      </c>
      <c r="W661" s="134">
        <v>2062</v>
      </c>
      <c r="X661" s="135">
        <v>42850</v>
      </c>
    </row>
    <row r="662" spans="1:24" x14ac:dyDescent="0.2">
      <c r="A662" s="117">
        <f>VLOOKUP(G662,'% การหักค่าขนส่ง'!A:I,9,0)</f>
        <v>0.28000000000000003</v>
      </c>
      <c r="B662" s="138">
        <f t="shared" si="60"/>
        <v>30238.600000000002</v>
      </c>
      <c r="C662" s="138">
        <f t="shared" si="61"/>
        <v>8658.86</v>
      </c>
      <c r="D662" s="138">
        <f t="shared" si="62"/>
        <v>0</v>
      </c>
      <c r="E662" s="138">
        <f t="shared" si="63"/>
        <v>1824</v>
      </c>
      <c r="F662" s="127" t="s">
        <v>106</v>
      </c>
      <c r="G662" s="128" t="s">
        <v>107</v>
      </c>
      <c r="H662" s="129">
        <v>42850</v>
      </c>
      <c r="I662" s="130">
        <v>121658.29</v>
      </c>
      <c r="J662" s="131">
        <v>107995</v>
      </c>
      <c r="K662" s="131">
        <v>12988.29</v>
      </c>
      <c r="L662" s="131">
        <v>0</v>
      </c>
      <c r="M662" s="131">
        <v>0</v>
      </c>
      <c r="N662" s="131">
        <v>6855</v>
      </c>
      <c r="O662" s="132">
        <v>150</v>
      </c>
      <c r="P662" s="132">
        <v>5930</v>
      </c>
      <c r="Q662" s="132">
        <v>0</v>
      </c>
      <c r="R662" s="132">
        <v>0</v>
      </c>
      <c r="S662" s="132">
        <v>0</v>
      </c>
      <c r="T662" s="133">
        <v>0</v>
      </c>
      <c r="U662" s="121">
        <f t="shared" si="64"/>
        <v>0</v>
      </c>
      <c r="V662" s="121">
        <f t="shared" si="65"/>
        <v>6855</v>
      </c>
      <c r="W662" s="134">
        <v>1334</v>
      </c>
      <c r="X662" s="135">
        <v>42851</v>
      </c>
    </row>
    <row r="663" spans="1:24" x14ac:dyDescent="0.2">
      <c r="A663" s="117">
        <f>VLOOKUP(G663,'% การหักค่าขนส่ง'!A:I,9,0)</f>
        <v>0.28000000000000003</v>
      </c>
      <c r="B663" s="138">
        <f t="shared" si="60"/>
        <v>31287.200000000004</v>
      </c>
      <c r="C663" s="138">
        <f t="shared" si="61"/>
        <v>9230.42</v>
      </c>
      <c r="D663" s="138">
        <f t="shared" si="62"/>
        <v>0</v>
      </c>
      <c r="E663" s="138">
        <f t="shared" si="63"/>
        <v>1368</v>
      </c>
      <c r="F663" s="127" t="s">
        <v>106</v>
      </c>
      <c r="G663" s="128" t="s">
        <v>107</v>
      </c>
      <c r="H663" s="129">
        <v>42851</v>
      </c>
      <c r="I663" s="130">
        <v>126535.63</v>
      </c>
      <c r="J663" s="131">
        <v>111740</v>
      </c>
      <c r="K663" s="131">
        <v>13845.63</v>
      </c>
      <c r="L663" s="131">
        <v>0</v>
      </c>
      <c r="M663" s="131">
        <v>100</v>
      </c>
      <c r="N663" s="131">
        <v>6350</v>
      </c>
      <c r="O663" s="132">
        <v>540</v>
      </c>
      <c r="P663" s="132">
        <v>4020</v>
      </c>
      <c r="Q663" s="132">
        <v>0</v>
      </c>
      <c r="R663" s="132">
        <v>245</v>
      </c>
      <c r="S663" s="132">
        <v>0</v>
      </c>
      <c r="T663" s="133">
        <v>0</v>
      </c>
      <c r="U663" s="121">
        <f t="shared" si="64"/>
        <v>100</v>
      </c>
      <c r="V663" s="121">
        <f t="shared" si="65"/>
        <v>6595</v>
      </c>
      <c r="W663" s="134">
        <v>1335</v>
      </c>
      <c r="X663" s="135">
        <v>42852</v>
      </c>
    </row>
    <row r="664" spans="1:24" x14ac:dyDescent="0.2">
      <c r="A664" s="117">
        <f>VLOOKUP(G664,'% การหักค่าขนส่ง'!A:I,9,0)</f>
        <v>0.28000000000000003</v>
      </c>
      <c r="B664" s="138">
        <f t="shared" si="60"/>
        <v>28849.800000000003</v>
      </c>
      <c r="C664" s="138">
        <f t="shared" si="61"/>
        <v>8054.82</v>
      </c>
      <c r="D664" s="138">
        <f t="shared" si="62"/>
        <v>0</v>
      </c>
      <c r="E664" s="138">
        <f t="shared" si="63"/>
        <v>1015.5</v>
      </c>
      <c r="F664" s="127" t="s">
        <v>106</v>
      </c>
      <c r="G664" s="128" t="s">
        <v>107</v>
      </c>
      <c r="H664" s="129">
        <v>42852</v>
      </c>
      <c r="I664" s="130">
        <v>115712.23</v>
      </c>
      <c r="J664" s="131">
        <v>103035</v>
      </c>
      <c r="K664" s="131">
        <v>12082.23</v>
      </c>
      <c r="L664" s="131">
        <v>0</v>
      </c>
      <c r="M664" s="131">
        <v>0</v>
      </c>
      <c r="N664" s="131">
        <v>3593.1</v>
      </c>
      <c r="O664" s="132">
        <v>230</v>
      </c>
      <c r="P664" s="132">
        <v>3155</v>
      </c>
      <c r="Q664" s="132">
        <v>0</v>
      </c>
      <c r="R664" s="132">
        <v>0</v>
      </c>
      <c r="S664" s="132">
        <v>0</v>
      </c>
      <c r="T664" s="133">
        <v>0</v>
      </c>
      <c r="U664" s="121">
        <f t="shared" si="64"/>
        <v>0</v>
      </c>
      <c r="V664" s="121">
        <f t="shared" si="65"/>
        <v>3593.1</v>
      </c>
      <c r="W664" s="134">
        <v>1268</v>
      </c>
      <c r="X664" s="135">
        <v>42853</v>
      </c>
    </row>
    <row r="665" spans="1:24" x14ac:dyDescent="0.2">
      <c r="A665" s="117">
        <f>VLOOKUP(G665,'% การหักค่าขนส่ง'!A:I,9,0)</f>
        <v>0.28000000000000003</v>
      </c>
      <c r="B665" s="138">
        <f t="shared" si="60"/>
        <v>26747.000000000004</v>
      </c>
      <c r="C665" s="138">
        <f t="shared" si="61"/>
        <v>7535.78</v>
      </c>
      <c r="D665" s="138">
        <f t="shared" si="62"/>
        <v>0</v>
      </c>
      <c r="E665" s="138">
        <f t="shared" si="63"/>
        <v>1579.5</v>
      </c>
      <c r="F665" s="127" t="s">
        <v>106</v>
      </c>
      <c r="G665" s="128" t="s">
        <v>107</v>
      </c>
      <c r="H665" s="129">
        <v>42853</v>
      </c>
      <c r="I665" s="130">
        <v>107778.67</v>
      </c>
      <c r="J665" s="131">
        <v>95525</v>
      </c>
      <c r="K665" s="131">
        <v>11303.67</v>
      </c>
      <c r="L665" s="131">
        <v>0</v>
      </c>
      <c r="M665" s="131">
        <v>0</v>
      </c>
      <c r="N665" s="131">
        <v>5600</v>
      </c>
      <c r="O665" s="132">
        <v>160</v>
      </c>
      <c r="P665" s="132">
        <v>5105</v>
      </c>
      <c r="Q665" s="132">
        <v>0</v>
      </c>
      <c r="R665" s="132">
        <v>0</v>
      </c>
      <c r="S665" s="132">
        <v>0</v>
      </c>
      <c r="T665" s="133">
        <v>0</v>
      </c>
      <c r="U665" s="121">
        <f t="shared" si="64"/>
        <v>0</v>
      </c>
      <c r="V665" s="121">
        <f t="shared" si="65"/>
        <v>5600</v>
      </c>
      <c r="W665" s="134">
        <v>1157</v>
      </c>
      <c r="X665" s="135">
        <v>42854</v>
      </c>
    </row>
    <row r="666" spans="1:24" x14ac:dyDescent="0.2">
      <c r="A666" s="117">
        <f>VLOOKUP(G666,'% การหักค่าขนส่ง'!A:I,9,0)</f>
        <v>0.28000000000000003</v>
      </c>
      <c r="B666" s="138">
        <f t="shared" si="60"/>
        <v>22047.200000000001</v>
      </c>
      <c r="C666" s="138">
        <f t="shared" si="61"/>
        <v>6636.02</v>
      </c>
      <c r="D666" s="138">
        <f t="shared" si="62"/>
        <v>0</v>
      </c>
      <c r="E666" s="138">
        <f t="shared" si="63"/>
        <v>1060.5</v>
      </c>
      <c r="F666" s="127" t="s">
        <v>106</v>
      </c>
      <c r="G666" s="128" t="s">
        <v>107</v>
      </c>
      <c r="H666" s="129">
        <v>42854</v>
      </c>
      <c r="I666" s="130">
        <v>90524.03</v>
      </c>
      <c r="J666" s="131">
        <v>78740</v>
      </c>
      <c r="K666" s="131">
        <v>9954.0300000000007</v>
      </c>
      <c r="L666" s="131">
        <v>0</v>
      </c>
      <c r="M666" s="131">
        <v>0</v>
      </c>
      <c r="N666" s="131">
        <v>5325.34</v>
      </c>
      <c r="O666" s="132">
        <v>230</v>
      </c>
      <c r="P666" s="132">
        <v>3305</v>
      </c>
      <c r="Q666" s="132">
        <v>0</v>
      </c>
      <c r="R666" s="132">
        <v>0</v>
      </c>
      <c r="S666" s="132">
        <v>0</v>
      </c>
      <c r="T666" s="133">
        <v>0</v>
      </c>
      <c r="U666" s="121">
        <f t="shared" si="64"/>
        <v>0</v>
      </c>
      <c r="V666" s="121">
        <f t="shared" si="65"/>
        <v>5325.34</v>
      </c>
      <c r="W666" s="134">
        <v>895</v>
      </c>
      <c r="X666" s="135">
        <v>42855</v>
      </c>
    </row>
    <row r="667" spans="1:24" x14ac:dyDescent="0.2">
      <c r="A667" s="117">
        <f>VLOOKUP(G667,'% การหักค่าขนส่ง'!A:I,9,0)</f>
        <v>0.28000000000000003</v>
      </c>
      <c r="B667" s="138">
        <f t="shared" si="60"/>
        <v>17890.600000000002</v>
      </c>
      <c r="C667" s="138">
        <f t="shared" si="61"/>
        <v>4062.5400000000004</v>
      </c>
      <c r="D667" s="138">
        <f t="shared" si="62"/>
        <v>0</v>
      </c>
      <c r="E667" s="138">
        <f t="shared" si="63"/>
        <v>384</v>
      </c>
      <c r="F667" s="127" t="s">
        <v>112</v>
      </c>
      <c r="G667" s="128" t="s">
        <v>113</v>
      </c>
      <c r="H667" s="129">
        <v>42826</v>
      </c>
      <c r="I667" s="130">
        <v>70573.81</v>
      </c>
      <c r="J667" s="131">
        <v>63895</v>
      </c>
      <c r="K667" s="131">
        <v>6093.81</v>
      </c>
      <c r="L667" s="131">
        <v>0</v>
      </c>
      <c r="M667" s="131">
        <v>6900</v>
      </c>
      <c r="N667" s="131">
        <v>14521.38</v>
      </c>
      <c r="O667" s="132">
        <v>110</v>
      </c>
      <c r="P667" s="132">
        <v>1170</v>
      </c>
      <c r="Q667" s="132">
        <v>0</v>
      </c>
      <c r="R667" s="132">
        <v>30</v>
      </c>
      <c r="S667" s="132">
        <v>0</v>
      </c>
      <c r="T667" s="133">
        <v>0</v>
      </c>
      <c r="U667" s="121">
        <f t="shared" si="64"/>
        <v>6900</v>
      </c>
      <c r="V667" s="121">
        <f t="shared" si="65"/>
        <v>14551.38</v>
      </c>
      <c r="W667" s="134">
        <v>829</v>
      </c>
      <c r="X667" s="135">
        <v>42828</v>
      </c>
    </row>
    <row r="668" spans="1:24" x14ac:dyDescent="0.2">
      <c r="A668" s="117">
        <f>VLOOKUP(G668,'% การหักค่าขนส่ง'!A:I,9,0)</f>
        <v>0.28000000000000003</v>
      </c>
      <c r="B668" s="138">
        <f t="shared" si="60"/>
        <v>29472.800000000003</v>
      </c>
      <c r="C668" s="138">
        <f t="shared" si="61"/>
        <v>8692.9</v>
      </c>
      <c r="D668" s="138">
        <f t="shared" si="62"/>
        <v>0</v>
      </c>
      <c r="E668" s="138">
        <f t="shared" si="63"/>
        <v>735</v>
      </c>
      <c r="F668" s="127" t="s">
        <v>112</v>
      </c>
      <c r="G668" s="128" t="s">
        <v>113</v>
      </c>
      <c r="H668" s="129">
        <v>42828</v>
      </c>
      <c r="I668" s="130">
        <v>120179.35</v>
      </c>
      <c r="J668" s="131">
        <v>105260</v>
      </c>
      <c r="K668" s="131">
        <v>13039.35</v>
      </c>
      <c r="L668" s="131">
        <v>0</v>
      </c>
      <c r="M668" s="131">
        <v>10300</v>
      </c>
      <c r="N668" s="131">
        <v>48727.05</v>
      </c>
      <c r="O668" s="132">
        <v>520</v>
      </c>
      <c r="P668" s="132">
        <v>1930</v>
      </c>
      <c r="Q668" s="132">
        <v>0</v>
      </c>
      <c r="R668" s="132">
        <v>200</v>
      </c>
      <c r="S668" s="132">
        <v>0</v>
      </c>
      <c r="T668" s="133">
        <v>0</v>
      </c>
      <c r="U668" s="121">
        <f t="shared" si="64"/>
        <v>10300</v>
      </c>
      <c r="V668" s="121">
        <f t="shared" si="65"/>
        <v>48927.05</v>
      </c>
      <c r="W668" s="134">
        <v>1286</v>
      </c>
      <c r="X668" s="135">
        <v>42829</v>
      </c>
    </row>
    <row r="669" spans="1:24" x14ac:dyDescent="0.2">
      <c r="A669" s="117">
        <f>VLOOKUP(G669,'% การหักค่าขนส่ง'!A:I,9,0)</f>
        <v>0.28000000000000003</v>
      </c>
      <c r="B669" s="138">
        <f t="shared" si="60"/>
        <v>24620.400000000001</v>
      </c>
      <c r="C669" s="138">
        <f t="shared" si="61"/>
        <v>6007.54</v>
      </c>
      <c r="D669" s="138">
        <f t="shared" si="62"/>
        <v>0</v>
      </c>
      <c r="E669" s="138">
        <f t="shared" si="63"/>
        <v>463.5</v>
      </c>
      <c r="F669" s="127" t="s">
        <v>112</v>
      </c>
      <c r="G669" s="128" t="s">
        <v>113</v>
      </c>
      <c r="H669" s="129">
        <v>42829</v>
      </c>
      <c r="I669" s="130">
        <v>98031.31</v>
      </c>
      <c r="J669" s="131">
        <v>87930</v>
      </c>
      <c r="K669" s="131">
        <v>9011.31</v>
      </c>
      <c r="L669" s="131">
        <v>0</v>
      </c>
      <c r="M669" s="131">
        <v>3800</v>
      </c>
      <c r="N669" s="131">
        <v>31006.66</v>
      </c>
      <c r="O669" s="132">
        <v>150</v>
      </c>
      <c r="P669" s="132">
        <v>1395</v>
      </c>
      <c r="Q669" s="132">
        <v>0</v>
      </c>
      <c r="R669" s="132">
        <v>60</v>
      </c>
      <c r="S669" s="132">
        <v>0</v>
      </c>
      <c r="T669" s="133">
        <v>0</v>
      </c>
      <c r="U669" s="121">
        <f t="shared" si="64"/>
        <v>3800</v>
      </c>
      <c r="V669" s="121">
        <f t="shared" si="65"/>
        <v>31066.66</v>
      </c>
      <c r="W669" s="134">
        <v>949</v>
      </c>
      <c r="X669" s="135">
        <v>42830</v>
      </c>
    </row>
    <row r="670" spans="1:24" x14ac:dyDescent="0.2">
      <c r="A670" s="117">
        <f>VLOOKUP(G670,'% การหักค่าขนส่ง'!A:I,9,0)</f>
        <v>0.28000000000000003</v>
      </c>
      <c r="B670" s="138">
        <f t="shared" si="60"/>
        <v>25779.600000000002</v>
      </c>
      <c r="C670" s="138">
        <f t="shared" si="61"/>
        <v>6486.5800000000008</v>
      </c>
      <c r="D670" s="138">
        <f t="shared" si="62"/>
        <v>0</v>
      </c>
      <c r="E670" s="138">
        <f t="shared" si="63"/>
        <v>640.5</v>
      </c>
      <c r="F670" s="127" t="s">
        <v>112</v>
      </c>
      <c r="G670" s="128" t="s">
        <v>113</v>
      </c>
      <c r="H670" s="129">
        <v>42830</v>
      </c>
      <c r="I670" s="130">
        <v>103129.87</v>
      </c>
      <c r="J670" s="131">
        <v>92070</v>
      </c>
      <c r="K670" s="131">
        <v>9729.8700000000008</v>
      </c>
      <c r="L670" s="131">
        <v>0</v>
      </c>
      <c r="M670" s="131">
        <v>3900</v>
      </c>
      <c r="N670" s="131">
        <v>29231.29</v>
      </c>
      <c r="O670" s="132">
        <v>230</v>
      </c>
      <c r="P670" s="132">
        <v>1905</v>
      </c>
      <c r="Q670" s="132">
        <v>0</v>
      </c>
      <c r="R670" s="132">
        <v>220</v>
      </c>
      <c r="S670" s="132">
        <v>0</v>
      </c>
      <c r="T670" s="133">
        <v>0</v>
      </c>
      <c r="U670" s="121">
        <f t="shared" si="64"/>
        <v>3900</v>
      </c>
      <c r="V670" s="121">
        <f t="shared" si="65"/>
        <v>29451.29</v>
      </c>
      <c r="W670" s="134">
        <v>925</v>
      </c>
      <c r="X670" s="135">
        <v>42832</v>
      </c>
    </row>
    <row r="671" spans="1:24" x14ac:dyDescent="0.2">
      <c r="A671" s="117">
        <f>VLOOKUP(G671,'% การหักค่าขนส่ง'!A:I,9,0)</f>
        <v>0.28000000000000003</v>
      </c>
      <c r="B671" s="138">
        <f t="shared" si="60"/>
        <v>30772.000000000004</v>
      </c>
      <c r="C671" s="138">
        <f t="shared" si="61"/>
        <v>9580.98</v>
      </c>
      <c r="D671" s="138">
        <f t="shared" si="62"/>
        <v>0</v>
      </c>
      <c r="E671" s="138">
        <f t="shared" si="63"/>
        <v>757.5</v>
      </c>
      <c r="F671" s="127" t="s">
        <v>112</v>
      </c>
      <c r="G671" s="128" t="s">
        <v>113</v>
      </c>
      <c r="H671" s="129">
        <v>42832</v>
      </c>
      <c r="I671" s="130">
        <v>125691.47</v>
      </c>
      <c r="J671" s="131">
        <v>109900</v>
      </c>
      <c r="K671" s="131">
        <v>14371.47</v>
      </c>
      <c r="L671" s="131">
        <v>0</v>
      </c>
      <c r="M671" s="131">
        <v>10500</v>
      </c>
      <c r="N671" s="131">
        <v>49584.19</v>
      </c>
      <c r="O671" s="132">
        <v>380</v>
      </c>
      <c r="P671" s="132">
        <v>2145</v>
      </c>
      <c r="Q671" s="132">
        <v>0</v>
      </c>
      <c r="R671" s="132">
        <v>505</v>
      </c>
      <c r="S671" s="132">
        <v>0</v>
      </c>
      <c r="T671" s="133">
        <v>0</v>
      </c>
      <c r="U671" s="121">
        <f t="shared" si="64"/>
        <v>10500</v>
      </c>
      <c r="V671" s="121">
        <f t="shared" si="65"/>
        <v>50089.19</v>
      </c>
      <c r="W671" s="134">
        <v>1218</v>
      </c>
      <c r="X671" s="135">
        <v>42833</v>
      </c>
    </row>
    <row r="672" spans="1:24" x14ac:dyDescent="0.2">
      <c r="A672" s="117">
        <f>VLOOKUP(G672,'% การหักค่าขนส่ง'!A:I,9,0)</f>
        <v>0.28000000000000003</v>
      </c>
      <c r="B672" s="138">
        <f t="shared" si="60"/>
        <v>19510.400000000001</v>
      </c>
      <c r="C672" s="138">
        <f t="shared" si="61"/>
        <v>7104.52</v>
      </c>
      <c r="D672" s="138">
        <f t="shared" si="62"/>
        <v>0</v>
      </c>
      <c r="E672" s="138">
        <f t="shared" si="63"/>
        <v>678</v>
      </c>
      <c r="F672" s="127" t="s">
        <v>112</v>
      </c>
      <c r="G672" s="128" t="s">
        <v>113</v>
      </c>
      <c r="H672" s="129">
        <v>42833</v>
      </c>
      <c r="I672" s="130">
        <v>81036.78</v>
      </c>
      <c r="J672" s="131">
        <v>69680</v>
      </c>
      <c r="K672" s="131">
        <v>10656.78</v>
      </c>
      <c r="L672" s="131">
        <v>0</v>
      </c>
      <c r="M672" s="131">
        <v>5100</v>
      </c>
      <c r="N672" s="131">
        <v>32103</v>
      </c>
      <c r="O672" s="132">
        <v>210</v>
      </c>
      <c r="P672" s="132">
        <v>2050</v>
      </c>
      <c r="Q672" s="132">
        <v>0</v>
      </c>
      <c r="R672" s="132">
        <v>60</v>
      </c>
      <c r="S672" s="132">
        <v>0</v>
      </c>
      <c r="T672" s="133">
        <v>0</v>
      </c>
      <c r="U672" s="121">
        <f t="shared" si="64"/>
        <v>5100</v>
      </c>
      <c r="V672" s="121">
        <f t="shared" si="65"/>
        <v>32163</v>
      </c>
      <c r="W672" s="134">
        <v>704</v>
      </c>
      <c r="X672" s="135">
        <v>42835</v>
      </c>
    </row>
    <row r="673" spans="1:24" x14ac:dyDescent="0.2">
      <c r="A673" s="117">
        <f>VLOOKUP(G673,'% การหักค่าขนส่ง'!A:I,9,0)</f>
        <v>0.28000000000000003</v>
      </c>
      <c r="B673" s="138">
        <f t="shared" si="60"/>
        <v>22244.600000000002</v>
      </c>
      <c r="C673" s="138">
        <f t="shared" si="61"/>
        <v>4993.8</v>
      </c>
      <c r="D673" s="138">
        <f t="shared" si="62"/>
        <v>0</v>
      </c>
      <c r="E673" s="138">
        <f t="shared" si="63"/>
        <v>1171.5</v>
      </c>
      <c r="F673" s="127" t="s">
        <v>112</v>
      </c>
      <c r="G673" s="128" t="s">
        <v>113</v>
      </c>
      <c r="H673" s="129">
        <v>42835</v>
      </c>
      <c r="I673" s="130">
        <v>88270.7</v>
      </c>
      <c r="J673" s="131">
        <v>79445</v>
      </c>
      <c r="K673" s="131">
        <v>7490.7</v>
      </c>
      <c r="L673" s="131">
        <v>0</v>
      </c>
      <c r="M673" s="131">
        <v>7200</v>
      </c>
      <c r="N673" s="131">
        <v>18686.88</v>
      </c>
      <c r="O673" s="132">
        <v>1110</v>
      </c>
      <c r="P673" s="132">
        <v>2795</v>
      </c>
      <c r="Q673" s="132">
        <v>0</v>
      </c>
      <c r="R673" s="132">
        <v>95</v>
      </c>
      <c r="S673" s="132">
        <v>0</v>
      </c>
      <c r="T673" s="133">
        <v>0</v>
      </c>
      <c r="U673" s="121">
        <f t="shared" si="64"/>
        <v>7200</v>
      </c>
      <c r="V673" s="121">
        <f t="shared" si="65"/>
        <v>18781.88</v>
      </c>
      <c r="W673" s="134">
        <v>887</v>
      </c>
      <c r="X673" s="135">
        <v>42836</v>
      </c>
    </row>
    <row r="674" spans="1:24" x14ac:dyDescent="0.2">
      <c r="A674" s="117">
        <f>VLOOKUP(G674,'% การหักค่าขนส่ง'!A:I,9,0)</f>
        <v>0.28000000000000003</v>
      </c>
      <c r="B674" s="138">
        <f t="shared" si="60"/>
        <v>6727.0000000000009</v>
      </c>
      <c r="C674" s="138">
        <f t="shared" si="61"/>
        <v>1017.1999999999999</v>
      </c>
      <c r="D674" s="138">
        <f t="shared" si="62"/>
        <v>0</v>
      </c>
      <c r="E674" s="138">
        <f t="shared" si="63"/>
        <v>636</v>
      </c>
      <c r="F674" s="127" t="s">
        <v>112</v>
      </c>
      <c r="G674" s="128" t="s">
        <v>113</v>
      </c>
      <c r="H674" s="129">
        <v>42836</v>
      </c>
      <c r="I674" s="130">
        <v>25810.799999999999</v>
      </c>
      <c r="J674" s="131">
        <v>24025</v>
      </c>
      <c r="K674" s="131">
        <v>1525.8</v>
      </c>
      <c r="L674" s="131">
        <v>0</v>
      </c>
      <c r="M674" s="131">
        <v>2100</v>
      </c>
      <c r="N674" s="131">
        <v>4686.84</v>
      </c>
      <c r="O674" s="132">
        <v>1260</v>
      </c>
      <c r="P674" s="132">
        <v>860</v>
      </c>
      <c r="Q674" s="132">
        <v>0</v>
      </c>
      <c r="R674" s="132">
        <v>50</v>
      </c>
      <c r="S674" s="132">
        <v>0</v>
      </c>
      <c r="T674" s="133">
        <v>0</v>
      </c>
      <c r="U674" s="121">
        <f t="shared" si="64"/>
        <v>2100</v>
      </c>
      <c r="V674" s="121">
        <f t="shared" si="65"/>
        <v>4736.84</v>
      </c>
      <c r="W674" s="134">
        <v>291</v>
      </c>
      <c r="X674" s="135">
        <v>42837</v>
      </c>
    </row>
    <row r="675" spans="1:24" x14ac:dyDescent="0.2">
      <c r="A675" s="117">
        <f>VLOOKUP(G675,'% การหักค่าขนส่ง'!A:I,9,0)</f>
        <v>0.28000000000000003</v>
      </c>
      <c r="B675" s="138">
        <f t="shared" si="60"/>
        <v>2251.2000000000003</v>
      </c>
      <c r="C675" s="138">
        <f t="shared" si="61"/>
        <v>647.32000000000005</v>
      </c>
      <c r="D675" s="138">
        <f t="shared" si="62"/>
        <v>0</v>
      </c>
      <c r="E675" s="138">
        <f t="shared" si="63"/>
        <v>79.5</v>
      </c>
      <c r="F675" s="127" t="s">
        <v>112</v>
      </c>
      <c r="G675" s="128" t="s">
        <v>113</v>
      </c>
      <c r="H675" s="129">
        <v>42837</v>
      </c>
      <c r="I675" s="130">
        <v>9285.98</v>
      </c>
      <c r="J675" s="131">
        <v>8040</v>
      </c>
      <c r="K675" s="131">
        <v>970.98</v>
      </c>
      <c r="L675" s="131">
        <v>0</v>
      </c>
      <c r="M675" s="131">
        <v>1700</v>
      </c>
      <c r="N675" s="131">
        <v>2480.4</v>
      </c>
      <c r="O675" s="132">
        <v>70</v>
      </c>
      <c r="P675" s="132">
        <v>195</v>
      </c>
      <c r="Q675" s="132">
        <v>0</v>
      </c>
      <c r="R675" s="132">
        <v>0</v>
      </c>
      <c r="S675" s="132">
        <v>0</v>
      </c>
      <c r="T675" s="133">
        <v>0</v>
      </c>
      <c r="U675" s="121">
        <f t="shared" si="64"/>
        <v>1700</v>
      </c>
      <c r="V675" s="121">
        <f t="shared" si="65"/>
        <v>2480.4</v>
      </c>
      <c r="W675" s="134">
        <v>104</v>
      </c>
      <c r="X675" s="135">
        <v>42838</v>
      </c>
    </row>
    <row r="676" spans="1:24" x14ac:dyDescent="0.2">
      <c r="A676" s="117">
        <f>VLOOKUP(G676,'% การหักค่าขนส่ง'!A:I,9,0)</f>
        <v>0.28000000000000003</v>
      </c>
      <c r="B676" s="138">
        <f t="shared" si="60"/>
        <v>20322.400000000001</v>
      </c>
      <c r="C676" s="138">
        <f t="shared" si="61"/>
        <v>10064.82</v>
      </c>
      <c r="D676" s="138">
        <f t="shared" si="62"/>
        <v>0</v>
      </c>
      <c r="E676" s="138">
        <f t="shared" si="63"/>
        <v>669</v>
      </c>
      <c r="F676" s="127" t="s">
        <v>112</v>
      </c>
      <c r="G676" s="128" t="s">
        <v>113</v>
      </c>
      <c r="H676" s="129">
        <v>42842</v>
      </c>
      <c r="I676" s="130">
        <v>88857.23</v>
      </c>
      <c r="J676" s="131">
        <v>72580</v>
      </c>
      <c r="K676" s="131">
        <v>15097.23</v>
      </c>
      <c r="L676" s="131">
        <v>0</v>
      </c>
      <c r="M676" s="131">
        <v>8800</v>
      </c>
      <c r="N676" s="131">
        <v>32488.49</v>
      </c>
      <c r="O676" s="132">
        <v>240</v>
      </c>
      <c r="P676" s="132">
        <v>1990</v>
      </c>
      <c r="Q676" s="132">
        <v>0</v>
      </c>
      <c r="R676" s="132">
        <v>60</v>
      </c>
      <c r="S676" s="132">
        <v>0</v>
      </c>
      <c r="T676" s="133">
        <v>0</v>
      </c>
      <c r="U676" s="121">
        <f t="shared" si="64"/>
        <v>8800</v>
      </c>
      <c r="V676" s="121">
        <f t="shared" si="65"/>
        <v>32548.49</v>
      </c>
      <c r="W676" s="134">
        <v>878</v>
      </c>
      <c r="X676" s="135">
        <v>42843</v>
      </c>
    </row>
    <row r="677" spans="1:24" x14ac:dyDescent="0.2">
      <c r="A677" s="117">
        <f>VLOOKUP(G677,'% การหักค่าขนส่ง'!A:I,9,0)</f>
        <v>0.28000000000000003</v>
      </c>
      <c r="B677" s="138">
        <f t="shared" si="60"/>
        <v>20864.2</v>
      </c>
      <c r="C677" s="138">
        <f t="shared" si="61"/>
        <v>6433.84</v>
      </c>
      <c r="D677" s="138">
        <f t="shared" si="62"/>
        <v>0</v>
      </c>
      <c r="E677" s="138">
        <f t="shared" si="63"/>
        <v>882</v>
      </c>
      <c r="F677" s="127" t="s">
        <v>112</v>
      </c>
      <c r="G677" s="128" t="s">
        <v>113</v>
      </c>
      <c r="H677" s="129">
        <v>42843</v>
      </c>
      <c r="I677" s="130">
        <v>85625.76</v>
      </c>
      <c r="J677" s="131">
        <v>74515</v>
      </c>
      <c r="K677" s="131">
        <v>9650.76</v>
      </c>
      <c r="L677" s="131">
        <v>0</v>
      </c>
      <c r="M677" s="131">
        <v>11200</v>
      </c>
      <c r="N677" s="131">
        <v>37703.83</v>
      </c>
      <c r="O677" s="132">
        <v>420</v>
      </c>
      <c r="P677" s="132">
        <v>2520</v>
      </c>
      <c r="Q677" s="132">
        <v>0</v>
      </c>
      <c r="R677" s="132">
        <v>110</v>
      </c>
      <c r="S677" s="132">
        <v>0</v>
      </c>
      <c r="T677" s="133">
        <v>0</v>
      </c>
      <c r="U677" s="121">
        <f t="shared" si="64"/>
        <v>11200</v>
      </c>
      <c r="V677" s="121">
        <f t="shared" si="65"/>
        <v>37813.83</v>
      </c>
      <c r="W677" s="134">
        <v>934</v>
      </c>
      <c r="X677" s="135">
        <v>42844</v>
      </c>
    </row>
    <row r="678" spans="1:24" x14ac:dyDescent="0.2">
      <c r="A678" s="117">
        <f>VLOOKUP(G678,'% การหักค่าขนส่ง'!A:I,9,0)</f>
        <v>0.28000000000000003</v>
      </c>
      <c r="B678" s="138">
        <f t="shared" si="60"/>
        <v>17690.400000000001</v>
      </c>
      <c r="C678" s="138">
        <f t="shared" si="61"/>
        <v>7708.84</v>
      </c>
      <c r="D678" s="138">
        <f t="shared" si="62"/>
        <v>0</v>
      </c>
      <c r="E678" s="138">
        <f t="shared" si="63"/>
        <v>456</v>
      </c>
      <c r="F678" s="127" t="s">
        <v>112</v>
      </c>
      <c r="G678" s="128" t="s">
        <v>113</v>
      </c>
      <c r="H678" s="129">
        <v>42844</v>
      </c>
      <c r="I678" s="130">
        <v>75318.259999999995</v>
      </c>
      <c r="J678" s="131">
        <v>63180</v>
      </c>
      <c r="K678" s="131">
        <v>11563.26</v>
      </c>
      <c r="L678" s="131">
        <v>0</v>
      </c>
      <c r="M678" s="131">
        <v>5900</v>
      </c>
      <c r="N678" s="131">
        <v>10839.1</v>
      </c>
      <c r="O678" s="132">
        <v>150</v>
      </c>
      <c r="P678" s="132">
        <v>1370</v>
      </c>
      <c r="Q678" s="132">
        <v>0</v>
      </c>
      <c r="R678" s="132">
        <v>0</v>
      </c>
      <c r="S678" s="132">
        <v>0</v>
      </c>
      <c r="T678" s="133">
        <v>0</v>
      </c>
      <c r="U678" s="121">
        <f t="shared" si="64"/>
        <v>5900</v>
      </c>
      <c r="V678" s="121">
        <f t="shared" si="65"/>
        <v>10839.1</v>
      </c>
      <c r="W678" s="134">
        <v>778</v>
      </c>
      <c r="X678" s="135">
        <v>42845</v>
      </c>
    </row>
    <row r="679" spans="1:24" x14ac:dyDescent="0.2">
      <c r="A679" s="117">
        <f>VLOOKUP(G679,'% การหักค่าขนส่ง'!A:I,9,0)</f>
        <v>0.28000000000000003</v>
      </c>
      <c r="B679" s="138">
        <f t="shared" si="60"/>
        <v>20984.600000000002</v>
      </c>
      <c r="C679" s="138">
        <f t="shared" si="61"/>
        <v>6254.5999999999995</v>
      </c>
      <c r="D679" s="138">
        <f t="shared" si="62"/>
        <v>0</v>
      </c>
      <c r="E679" s="138">
        <f t="shared" si="63"/>
        <v>484.5</v>
      </c>
      <c r="F679" s="127" t="s">
        <v>112</v>
      </c>
      <c r="G679" s="128" t="s">
        <v>113</v>
      </c>
      <c r="H679" s="129">
        <v>42845</v>
      </c>
      <c r="I679" s="130">
        <v>85706.9</v>
      </c>
      <c r="J679" s="131">
        <v>74945</v>
      </c>
      <c r="K679" s="131">
        <v>9381.9</v>
      </c>
      <c r="L679" s="131">
        <v>0</v>
      </c>
      <c r="M679" s="131">
        <v>5900</v>
      </c>
      <c r="N679" s="131">
        <v>13943.45</v>
      </c>
      <c r="O679" s="132">
        <v>210</v>
      </c>
      <c r="P679" s="132">
        <v>1405</v>
      </c>
      <c r="Q679" s="132">
        <v>0</v>
      </c>
      <c r="R679" s="132">
        <v>95</v>
      </c>
      <c r="S679" s="132">
        <v>0</v>
      </c>
      <c r="T679" s="133">
        <v>0</v>
      </c>
      <c r="U679" s="121">
        <f t="shared" si="64"/>
        <v>5900</v>
      </c>
      <c r="V679" s="121">
        <f t="shared" si="65"/>
        <v>14038.45</v>
      </c>
      <c r="W679" s="134">
        <v>829</v>
      </c>
      <c r="X679" s="135">
        <v>42846</v>
      </c>
    </row>
    <row r="680" spans="1:24" x14ac:dyDescent="0.2">
      <c r="A680" s="117">
        <f>VLOOKUP(G680,'% การหักค่าขนส่ง'!A:I,9,0)</f>
        <v>0.28000000000000003</v>
      </c>
      <c r="B680" s="138">
        <f t="shared" si="60"/>
        <v>17514</v>
      </c>
      <c r="C680" s="138">
        <f t="shared" si="61"/>
        <v>5649.68</v>
      </c>
      <c r="D680" s="138">
        <f t="shared" si="62"/>
        <v>0</v>
      </c>
      <c r="E680" s="138">
        <f t="shared" si="63"/>
        <v>435</v>
      </c>
      <c r="F680" s="127" t="s">
        <v>112</v>
      </c>
      <c r="G680" s="128" t="s">
        <v>113</v>
      </c>
      <c r="H680" s="129">
        <v>42846</v>
      </c>
      <c r="I680" s="130">
        <v>71744.52</v>
      </c>
      <c r="J680" s="131">
        <v>62550</v>
      </c>
      <c r="K680" s="131">
        <v>8474.52</v>
      </c>
      <c r="L680" s="131">
        <v>0</v>
      </c>
      <c r="M680" s="131">
        <v>4100</v>
      </c>
      <c r="N680" s="131">
        <v>17330.16</v>
      </c>
      <c r="O680" s="132">
        <v>340</v>
      </c>
      <c r="P680" s="132">
        <v>1110</v>
      </c>
      <c r="Q680" s="132">
        <v>0</v>
      </c>
      <c r="R680" s="132">
        <v>150</v>
      </c>
      <c r="S680" s="132">
        <v>0</v>
      </c>
      <c r="T680" s="133">
        <v>0</v>
      </c>
      <c r="U680" s="121">
        <f t="shared" si="64"/>
        <v>4100</v>
      </c>
      <c r="V680" s="121">
        <f t="shared" si="65"/>
        <v>17480.16</v>
      </c>
      <c r="W680" s="134">
        <v>712</v>
      </c>
      <c r="X680" s="135">
        <v>42847</v>
      </c>
    </row>
    <row r="681" spans="1:24" x14ac:dyDescent="0.2">
      <c r="A681" s="117">
        <f>VLOOKUP(G681,'% การหักค่าขนส่ง'!A:I,9,0)</f>
        <v>0.28000000000000003</v>
      </c>
      <c r="B681" s="138">
        <f t="shared" si="60"/>
        <v>14596.400000000001</v>
      </c>
      <c r="C681" s="138">
        <f t="shared" si="61"/>
        <v>5172.9800000000005</v>
      </c>
      <c r="D681" s="138">
        <f t="shared" si="62"/>
        <v>0</v>
      </c>
      <c r="E681" s="138">
        <f t="shared" si="63"/>
        <v>412.5</v>
      </c>
      <c r="F681" s="127" t="s">
        <v>112</v>
      </c>
      <c r="G681" s="128" t="s">
        <v>113</v>
      </c>
      <c r="H681" s="129">
        <v>42847</v>
      </c>
      <c r="I681" s="130">
        <v>61089.47</v>
      </c>
      <c r="J681" s="131">
        <v>52130</v>
      </c>
      <c r="K681" s="131">
        <v>7759.47</v>
      </c>
      <c r="L681" s="131">
        <v>0</v>
      </c>
      <c r="M681" s="131">
        <v>7200</v>
      </c>
      <c r="N681" s="131">
        <v>19222.169999999998</v>
      </c>
      <c r="O681" s="132">
        <v>0</v>
      </c>
      <c r="P681" s="132">
        <v>1375</v>
      </c>
      <c r="Q681" s="132">
        <v>0</v>
      </c>
      <c r="R681" s="132">
        <v>0</v>
      </c>
      <c r="S681" s="132">
        <v>0</v>
      </c>
      <c r="T681" s="133">
        <v>0</v>
      </c>
      <c r="U681" s="121">
        <f t="shared" si="64"/>
        <v>7200</v>
      </c>
      <c r="V681" s="121">
        <f t="shared" si="65"/>
        <v>19222.169999999998</v>
      </c>
      <c r="W681" s="134">
        <v>581</v>
      </c>
      <c r="X681" s="135">
        <v>42849</v>
      </c>
    </row>
    <row r="682" spans="1:24" x14ac:dyDescent="0.2">
      <c r="A682" s="117">
        <f>VLOOKUP(G682,'% การหักค่าขนส่ง'!A:I,9,0)</f>
        <v>0.28000000000000003</v>
      </c>
      <c r="B682" s="138">
        <f t="shared" si="60"/>
        <v>23506.000000000004</v>
      </c>
      <c r="C682" s="138">
        <f t="shared" si="61"/>
        <v>8192.18</v>
      </c>
      <c r="D682" s="138">
        <f t="shared" si="62"/>
        <v>0</v>
      </c>
      <c r="E682" s="138">
        <f t="shared" si="63"/>
        <v>949.5</v>
      </c>
      <c r="F682" s="127" t="s">
        <v>112</v>
      </c>
      <c r="G682" s="128" t="s">
        <v>113</v>
      </c>
      <c r="H682" s="129">
        <v>42849</v>
      </c>
      <c r="I682" s="130">
        <v>97253.27</v>
      </c>
      <c r="J682" s="131">
        <v>83950</v>
      </c>
      <c r="K682" s="131">
        <v>12288.27</v>
      </c>
      <c r="L682" s="131">
        <v>0</v>
      </c>
      <c r="M682" s="131">
        <v>7000</v>
      </c>
      <c r="N682" s="131">
        <v>39003.61</v>
      </c>
      <c r="O682" s="132">
        <v>80</v>
      </c>
      <c r="P682" s="132">
        <v>3085</v>
      </c>
      <c r="Q682" s="132">
        <v>0</v>
      </c>
      <c r="R682" s="132">
        <v>490</v>
      </c>
      <c r="S682" s="132">
        <v>0</v>
      </c>
      <c r="T682" s="133">
        <v>0</v>
      </c>
      <c r="U682" s="121">
        <f t="shared" si="64"/>
        <v>7000</v>
      </c>
      <c r="V682" s="121">
        <f t="shared" si="65"/>
        <v>39493.61</v>
      </c>
      <c r="W682" s="134">
        <v>1036</v>
      </c>
      <c r="X682" s="135">
        <v>42850</v>
      </c>
    </row>
    <row r="683" spans="1:24" x14ac:dyDescent="0.2">
      <c r="A683" s="117">
        <f>VLOOKUP(G683,'% การหักค่าขนส่ง'!A:I,9,0)</f>
        <v>0.28000000000000003</v>
      </c>
      <c r="B683" s="138">
        <f t="shared" si="60"/>
        <v>19418.000000000004</v>
      </c>
      <c r="C683" s="138">
        <f t="shared" si="61"/>
        <v>6912.82</v>
      </c>
      <c r="D683" s="138">
        <f t="shared" si="62"/>
        <v>0</v>
      </c>
      <c r="E683" s="138">
        <f t="shared" si="63"/>
        <v>615</v>
      </c>
      <c r="F683" s="127" t="s">
        <v>112</v>
      </c>
      <c r="G683" s="128" t="s">
        <v>113</v>
      </c>
      <c r="H683" s="129">
        <v>42850</v>
      </c>
      <c r="I683" s="130">
        <v>81314.23</v>
      </c>
      <c r="J683" s="131">
        <v>69350</v>
      </c>
      <c r="K683" s="131">
        <v>10369.23</v>
      </c>
      <c r="L683" s="131">
        <v>0</v>
      </c>
      <c r="M683" s="131">
        <v>7200</v>
      </c>
      <c r="N683" s="131">
        <v>36043.870000000003</v>
      </c>
      <c r="O683" s="132">
        <v>280</v>
      </c>
      <c r="P683" s="132">
        <v>1770</v>
      </c>
      <c r="Q683" s="132">
        <v>0</v>
      </c>
      <c r="R683" s="132">
        <v>360</v>
      </c>
      <c r="S683" s="132">
        <v>0</v>
      </c>
      <c r="T683" s="133">
        <v>0</v>
      </c>
      <c r="U683" s="121">
        <f t="shared" si="64"/>
        <v>7200</v>
      </c>
      <c r="V683" s="121">
        <f t="shared" si="65"/>
        <v>36403.870000000003</v>
      </c>
      <c r="W683" s="134">
        <v>847</v>
      </c>
      <c r="X683" s="135">
        <v>42851</v>
      </c>
    </row>
    <row r="684" spans="1:24" x14ac:dyDescent="0.2">
      <c r="A684" s="117">
        <f>VLOOKUP(G684,'% การหักค่าขนส่ง'!A:I,9,0)</f>
        <v>0.28000000000000003</v>
      </c>
      <c r="B684" s="138">
        <f t="shared" si="60"/>
        <v>17610.600000000002</v>
      </c>
      <c r="C684" s="138">
        <f t="shared" si="61"/>
        <v>6243.68</v>
      </c>
      <c r="D684" s="138">
        <f t="shared" si="62"/>
        <v>0</v>
      </c>
      <c r="E684" s="138">
        <f t="shared" si="63"/>
        <v>591</v>
      </c>
      <c r="F684" s="127" t="s">
        <v>112</v>
      </c>
      <c r="G684" s="128" t="s">
        <v>113</v>
      </c>
      <c r="H684" s="129">
        <v>42851</v>
      </c>
      <c r="I684" s="130">
        <v>72770.52</v>
      </c>
      <c r="J684" s="131">
        <v>62895</v>
      </c>
      <c r="K684" s="131">
        <v>9365.52</v>
      </c>
      <c r="L684" s="131">
        <v>0</v>
      </c>
      <c r="M684" s="131">
        <v>5200</v>
      </c>
      <c r="N684" s="131">
        <v>32180.799999999999</v>
      </c>
      <c r="O684" s="132">
        <v>140</v>
      </c>
      <c r="P684" s="132">
        <v>1830</v>
      </c>
      <c r="Q684" s="132">
        <v>0</v>
      </c>
      <c r="R684" s="132">
        <v>120</v>
      </c>
      <c r="S684" s="132">
        <v>0</v>
      </c>
      <c r="T684" s="133">
        <v>0</v>
      </c>
      <c r="U684" s="121">
        <f t="shared" si="64"/>
        <v>5200</v>
      </c>
      <c r="V684" s="121">
        <f t="shared" si="65"/>
        <v>32300.799999999999</v>
      </c>
      <c r="W684" s="134">
        <v>724</v>
      </c>
      <c r="X684" s="135">
        <v>42852</v>
      </c>
    </row>
    <row r="685" spans="1:24" x14ac:dyDescent="0.2">
      <c r="A685" s="117">
        <f>VLOOKUP(G685,'% การหักค่าขนส่ง'!A:I,9,0)</f>
        <v>0.28000000000000003</v>
      </c>
      <c r="B685" s="138">
        <f t="shared" si="60"/>
        <v>19845.000000000004</v>
      </c>
      <c r="C685" s="138">
        <f t="shared" si="61"/>
        <v>5853.3600000000006</v>
      </c>
      <c r="D685" s="138">
        <f t="shared" si="62"/>
        <v>0</v>
      </c>
      <c r="E685" s="138">
        <f t="shared" si="63"/>
        <v>462</v>
      </c>
      <c r="F685" s="127" t="s">
        <v>112</v>
      </c>
      <c r="G685" s="128" t="s">
        <v>113</v>
      </c>
      <c r="H685" s="129">
        <v>42852</v>
      </c>
      <c r="I685" s="130">
        <v>80060.039999999994</v>
      </c>
      <c r="J685" s="131">
        <v>70875</v>
      </c>
      <c r="K685" s="131">
        <v>8780.0400000000009</v>
      </c>
      <c r="L685" s="131">
        <v>0</v>
      </c>
      <c r="M685" s="131">
        <v>4400</v>
      </c>
      <c r="N685" s="131">
        <v>33155.53</v>
      </c>
      <c r="O685" s="132">
        <v>190</v>
      </c>
      <c r="P685" s="132">
        <v>1350</v>
      </c>
      <c r="Q685" s="132">
        <v>0</v>
      </c>
      <c r="R685" s="132">
        <v>60</v>
      </c>
      <c r="S685" s="132">
        <v>0</v>
      </c>
      <c r="T685" s="133">
        <v>0</v>
      </c>
      <c r="U685" s="121">
        <f t="shared" si="64"/>
        <v>4400</v>
      </c>
      <c r="V685" s="121">
        <f t="shared" si="65"/>
        <v>33215.53</v>
      </c>
      <c r="W685" s="134">
        <v>819</v>
      </c>
      <c r="X685" s="135">
        <v>42853</v>
      </c>
    </row>
    <row r="686" spans="1:24" x14ac:dyDescent="0.2">
      <c r="A686" s="117">
        <f>VLOOKUP(G686,'% การหักค่าขนส่ง'!A:I,9,0)</f>
        <v>0.28000000000000003</v>
      </c>
      <c r="B686" s="138">
        <f t="shared" si="60"/>
        <v>21112.000000000004</v>
      </c>
      <c r="C686" s="138">
        <f t="shared" si="61"/>
        <v>9711.5399999999991</v>
      </c>
      <c r="D686" s="138">
        <f t="shared" si="62"/>
        <v>0</v>
      </c>
      <c r="E686" s="138">
        <f t="shared" si="63"/>
        <v>736.5</v>
      </c>
      <c r="F686" s="127" t="s">
        <v>112</v>
      </c>
      <c r="G686" s="128" t="s">
        <v>113</v>
      </c>
      <c r="H686" s="129">
        <v>42853</v>
      </c>
      <c r="I686" s="130">
        <v>90642.31</v>
      </c>
      <c r="J686" s="131">
        <v>75400</v>
      </c>
      <c r="K686" s="131">
        <v>14567.31</v>
      </c>
      <c r="L686" s="131">
        <v>0</v>
      </c>
      <c r="M686" s="131">
        <v>5400</v>
      </c>
      <c r="N686" s="131">
        <v>25907.18</v>
      </c>
      <c r="O686" s="132">
        <v>270</v>
      </c>
      <c r="P686" s="132">
        <v>2185</v>
      </c>
      <c r="Q686" s="132">
        <v>0</v>
      </c>
      <c r="R686" s="132">
        <v>30</v>
      </c>
      <c r="S686" s="132">
        <v>0</v>
      </c>
      <c r="T686" s="133">
        <v>0</v>
      </c>
      <c r="U686" s="121">
        <f t="shared" si="64"/>
        <v>5400</v>
      </c>
      <c r="V686" s="121">
        <f t="shared" si="65"/>
        <v>25937.18</v>
      </c>
      <c r="W686" s="134">
        <v>873</v>
      </c>
      <c r="X686" s="135">
        <v>42854</v>
      </c>
    </row>
    <row r="687" spans="1:24" x14ac:dyDescent="0.2">
      <c r="A687" s="117">
        <f>VLOOKUP(G687,'% การหักค่าขนส่ง'!A:I,9,0)</f>
        <v>0.28000000000000003</v>
      </c>
      <c r="B687" s="138">
        <f t="shared" si="60"/>
        <v>16136.400000000001</v>
      </c>
      <c r="C687" s="138">
        <f t="shared" si="61"/>
        <v>8215.64</v>
      </c>
      <c r="D687" s="138">
        <f t="shared" si="62"/>
        <v>0</v>
      </c>
      <c r="E687" s="138">
        <f t="shared" si="63"/>
        <v>303</v>
      </c>
      <c r="F687" s="127" t="s">
        <v>112</v>
      </c>
      <c r="G687" s="128" t="s">
        <v>113</v>
      </c>
      <c r="H687" s="129">
        <v>42854</v>
      </c>
      <c r="I687" s="130">
        <v>70383.460000000006</v>
      </c>
      <c r="J687" s="131">
        <v>57630</v>
      </c>
      <c r="K687" s="131">
        <v>12323.46</v>
      </c>
      <c r="L687" s="131">
        <v>0</v>
      </c>
      <c r="M687" s="131">
        <v>5700</v>
      </c>
      <c r="N687" s="131">
        <v>25538</v>
      </c>
      <c r="O687" s="132">
        <v>190</v>
      </c>
      <c r="P687" s="132">
        <v>820</v>
      </c>
      <c r="Q687" s="132">
        <v>0</v>
      </c>
      <c r="R687" s="132">
        <v>0</v>
      </c>
      <c r="S687" s="132">
        <v>0</v>
      </c>
      <c r="T687" s="133">
        <v>0</v>
      </c>
      <c r="U687" s="121">
        <f t="shared" si="64"/>
        <v>5700</v>
      </c>
      <c r="V687" s="121">
        <f t="shared" si="65"/>
        <v>25538</v>
      </c>
      <c r="W687" s="134">
        <v>689</v>
      </c>
      <c r="X687" s="135">
        <v>42857</v>
      </c>
    </row>
    <row r="688" spans="1:24" x14ac:dyDescent="0.2">
      <c r="A688" s="117">
        <f>VLOOKUP(G688,'% การหักค่าขนส่ง'!A:I,9,0)</f>
        <v>0.3</v>
      </c>
      <c r="B688" s="138">
        <f t="shared" si="60"/>
        <v>11136</v>
      </c>
      <c r="C688" s="138">
        <f t="shared" si="61"/>
        <v>3321.16</v>
      </c>
      <c r="D688" s="138">
        <f t="shared" si="62"/>
        <v>0</v>
      </c>
      <c r="E688" s="138">
        <f t="shared" si="63"/>
        <v>378</v>
      </c>
      <c r="F688" s="127" t="s">
        <v>172</v>
      </c>
      <c r="G688" s="128" t="s">
        <v>173</v>
      </c>
      <c r="H688" s="129">
        <v>42826</v>
      </c>
      <c r="I688" s="130">
        <v>42726.74</v>
      </c>
      <c r="J688" s="131">
        <v>37120</v>
      </c>
      <c r="K688" s="131">
        <v>4981.74</v>
      </c>
      <c r="L688" s="131">
        <v>0</v>
      </c>
      <c r="M688" s="131">
        <v>1800</v>
      </c>
      <c r="N688" s="131">
        <v>11423</v>
      </c>
      <c r="O688" s="132">
        <v>200</v>
      </c>
      <c r="P688" s="132">
        <v>1060</v>
      </c>
      <c r="Q688" s="132">
        <v>0</v>
      </c>
      <c r="R688" s="132">
        <v>150</v>
      </c>
      <c r="S688" s="132">
        <v>0</v>
      </c>
      <c r="T688" s="133">
        <v>0</v>
      </c>
      <c r="U688" s="121">
        <f t="shared" si="64"/>
        <v>1800</v>
      </c>
      <c r="V688" s="121">
        <f t="shared" si="65"/>
        <v>11573</v>
      </c>
      <c r="W688" s="134">
        <v>546</v>
      </c>
      <c r="X688" s="135">
        <v>42828</v>
      </c>
    </row>
    <row r="689" spans="1:24" x14ac:dyDescent="0.2">
      <c r="A689" s="117">
        <f>VLOOKUP(G689,'% การหักค่าขนส่ง'!A:I,9,0)</f>
        <v>0.3</v>
      </c>
      <c r="B689" s="138">
        <f t="shared" si="60"/>
        <v>26415</v>
      </c>
      <c r="C689" s="138">
        <f t="shared" si="61"/>
        <v>6792.4000000000005</v>
      </c>
      <c r="D689" s="138">
        <f t="shared" si="62"/>
        <v>0</v>
      </c>
      <c r="E689" s="138">
        <f t="shared" si="63"/>
        <v>739.5</v>
      </c>
      <c r="F689" s="127" t="s">
        <v>172</v>
      </c>
      <c r="G689" s="128" t="s">
        <v>173</v>
      </c>
      <c r="H689" s="129">
        <v>42828</v>
      </c>
      <c r="I689" s="130">
        <v>99648.6</v>
      </c>
      <c r="J689" s="131">
        <v>88050</v>
      </c>
      <c r="K689" s="131">
        <v>10188.6</v>
      </c>
      <c r="L689" s="131">
        <v>0</v>
      </c>
      <c r="M689" s="131">
        <v>14600</v>
      </c>
      <c r="N689" s="131">
        <v>35855.15</v>
      </c>
      <c r="O689" s="132">
        <v>340</v>
      </c>
      <c r="P689" s="132">
        <v>2125</v>
      </c>
      <c r="Q689" s="132">
        <v>0</v>
      </c>
      <c r="R689" s="132">
        <v>500</v>
      </c>
      <c r="S689" s="132">
        <v>0</v>
      </c>
      <c r="T689" s="133">
        <v>0</v>
      </c>
      <c r="U689" s="121">
        <f t="shared" si="64"/>
        <v>14600</v>
      </c>
      <c r="V689" s="121">
        <f t="shared" si="65"/>
        <v>36355.15</v>
      </c>
      <c r="W689" s="134">
        <v>1243</v>
      </c>
      <c r="X689" s="135">
        <v>42829</v>
      </c>
    </row>
    <row r="690" spans="1:24" x14ac:dyDescent="0.2">
      <c r="A690" s="117">
        <f>VLOOKUP(G690,'% การหักค่าขนส่ง'!A:I,9,0)</f>
        <v>0.3</v>
      </c>
      <c r="B690" s="138">
        <f t="shared" si="60"/>
        <v>22735.5</v>
      </c>
      <c r="C690" s="138">
        <f t="shared" si="61"/>
        <v>5782</v>
      </c>
      <c r="D690" s="138">
        <f t="shared" si="62"/>
        <v>0</v>
      </c>
      <c r="E690" s="138">
        <f t="shared" si="63"/>
        <v>849</v>
      </c>
      <c r="F690" s="127" t="s">
        <v>172</v>
      </c>
      <c r="G690" s="128" t="s">
        <v>173</v>
      </c>
      <c r="H690" s="129">
        <v>42829</v>
      </c>
      <c r="I690" s="130">
        <v>85448</v>
      </c>
      <c r="J690" s="131">
        <v>75785</v>
      </c>
      <c r="K690" s="131">
        <v>8673</v>
      </c>
      <c r="L690" s="131">
        <v>0</v>
      </c>
      <c r="M690" s="131">
        <v>200</v>
      </c>
      <c r="N690" s="131">
        <v>16520.650000000001</v>
      </c>
      <c r="O690" s="132">
        <v>300</v>
      </c>
      <c r="P690" s="132">
        <v>2530</v>
      </c>
      <c r="Q690" s="132">
        <v>0</v>
      </c>
      <c r="R690" s="132">
        <v>0</v>
      </c>
      <c r="S690" s="132">
        <v>0</v>
      </c>
      <c r="T690" s="133">
        <v>0</v>
      </c>
      <c r="U690" s="121">
        <f t="shared" si="64"/>
        <v>200</v>
      </c>
      <c r="V690" s="121">
        <f t="shared" si="65"/>
        <v>16520.650000000001</v>
      </c>
      <c r="W690" s="134">
        <v>1016</v>
      </c>
      <c r="X690" s="135">
        <v>42830</v>
      </c>
    </row>
    <row r="691" spans="1:24" x14ac:dyDescent="0.2">
      <c r="A691" s="117">
        <f>VLOOKUP(G691,'% การหักค่าขนส่ง'!A:I,9,0)</f>
        <v>0.3</v>
      </c>
      <c r="B691" s="138">
        <f t="shared" si="60"/>
        <v>20442</v>
      </c>
      <c r="C691" s="138">
        <f t="shared" si="61"/>
        <v>6063.66</v>
      </c>
      <c r="D691" s="138">
        <f t="shared" si="62"/>
        <v>0</v>
      </c>
      <c r="E691" s="138">
        <f t="shared" si="63"/>
        <v>663</v>
      </c>
      <c r="F691" s="127" t="s">
        <v>172</v>
      </c>
      <c r="G691" s="128" t="s">
        <v>173</v>
      </c>
      <c r="H691" s="129">
        <v>42830</v>
      </c>
      <c r="I691" s="130">
        <v>78110.490000000005</v>
      </c>
      <c r="J691" s="131">
        <v>68140</v>
      </c>
      <c r="K691" s="131">
        <v>9095.49</v>
      </c>
      <c r="L691" s="131">
        <v>0</v>
      </c>
      <c r="M691" s="131">
        <v>7100</v>
      </c>
      <c r="N691" s="131">
        <v>21655.32</v>
      </c>
      <c r="O691" s="132">
        <v>220</v>
      </c>
      <c r="P691" s="132">
        <v>1990</v>
      </c>
      <c r="Q691" s="132">
        <v>0</v>
      </c>
      <c r="R691" s="132">
        <v>425</v>
      </c>
      <c r="S691" s="132">
        <v>0</v>
      </c>
      <c r="T691" s="133">
        <v>0</v>
      </c>
      <c r="U691" s="121">
        <f t="shared" si="64"/>
        <v>7100</v>
      </c>
      <c r="V691" s="121">
        <f t="shared" si="65"/>
        <v>22080.32</v>
      </c>
      <c r="W691" s="134">
        <v>850</v>
      </c>
      <c r="X691" s="135">
        <v>42832</v>
      </c>
    </row>
    <row r="692" spans="1:24" x14ac:dyDescent="0.2">
      <c r="A692" s="117">
        <f>VLOOKUP(G692,'% การหักค่าขนส่ง'!A:I,9,0)</f>
        <v>0.3</v>
      </c>
      <c r="B692" s="138">
        <f t="shared" si="60"/>
        <v>30210</v>
      </c>
      <c r="C692" s="138">
        <f t="shared" si="61"/>
        <v>9321.64</v>
      </c>
      <c r="D692" s="138">
        <f t="shared" si="62"/>
        <v>0</v>
      </c>
      <c r="E692" s="138">
        <f t="shared" si="63"/>
        <v>811.5</v>
      </c>
      <c r="F692" s="127" t="s">
        <v>172</v>
      </c>
      <c r="G692" s="128" t="s">
        <v>173</v>
      </c>
      <c r="H692" s="129">
        <v>42832</v>
      </c>
      <c r="I692" s="130">
        <v>116087.46</v>
      </c>
      <c r="J692" s="131">
        <v>100700</v>
      </c>
      <c r="K692" s="131">
        <v>13982.46</v>
      </c>
      <c r="L692" s="131">
        <v>0</v>
      </c>
      <c r="M692" s="131">
        <v>7400</v>
      </c>
      <c r="N692" s="131">
        <v>33540.28</v>
      </c>
      <c r="O692" s="132">
        <v>400</v>
      </c>
      <c r="P692" s="132">
        <v>2305</v>
      </c>
      <c r="Q692" s="132">
        <v>0</v>
      </c>
      <c r="R692" s="132">
        <v>30</v>
      </c>
      <c r="S692" s="132">
        <v>0</v>
      </c>
      <c r="T692" s="133">
        <v>0</v>
      </c>
      <c r="U692" s="121">
        <f t="shared" si="64"/>
        <v>7400</v>
      </c>
      <c r="V692" s="121">
        <f t="shared" si="65"/>
        <v>33570.28</v>
      </c>
      <c r="W692" s="134">
        <v>1261</v>
      </c>
      <c r="X692" s="135">
        <v>42833</v>
      </c>
    </row>
    <row r="693" spans="1:24" x14ac:dyDescent="0.2">
      <c r="A693" s="117">
        <f>VLOOKUP(G693,'% การหักค่าขนส่ง'!A:I,9,0)</f>
        <v>0.3</v>
      </c>
      <c r="B693" s="138">
        <f t="shared" si="60"/>
        <v>11185.5</v>
      </c>
      <c r="C693" s="138">
        <f t="shared" si="61"/>
        <v>3400.86</v>
      </c>
      <c r="D693" s="138">
        <f t="shared" si="62"/>
        <v>0</v>
      </c>
      <c r="E693" s="138">
        <f t="shared" si="63"/>
        <v>459</v>
      </c>
      <c r="F693" s="127" t="s">
        <v>172</v>
      </c>
      <c r="G693" s="128" t="s">
        <v>173</v>
      </c>
      <c r="H693" s="129">
        <v>42833</v>
      </c>
      <c r="I693" s="130">
        <v>43026.29</v>
      </c>
      <c r="J693" s="131">
        <v>37285</v>
      </c>
      <c r="K693" s="131">
        <v>5101.29</v>
      </c>
      <c r="L693" s="131">
        <v>0</v>
      </c>
      <c r="M693" s="131">
        <v>100</v>
      </c>
      <c r="N693" s="131">
        <v>7279.78</v>
      </c>
      <c r="O693" s="132">
        <v>160</v>
      </c>
      <c r="P693" s="132">
        <v>1370</v>
      </c>
      <c r="Q693" s="132">
        <v>0</v>
      </c>
      <c r="R693" s="132">
        <v>175</v>
      </c>
      <c r="S693" s="132">
        <v>0</v>
      </c>
      <c r="T693" s="133">
        <v>0</v>
      </c>
      <c r="U693" s="121">
        <f t="shared" si="64"/>
        <v>100</v>
      </c>
      <c r="V693" s="121">
        <f t="shared" si="65"/>
        <v>7454.78</v>
      </c>
      <c r="W693" s="134">
        <v>452</v>
      </c>
      <c r="X693" s="135">
        <v>42835</v>
      </c>
    </row>
    <row r="694" spans="1:24" x14ac:dyDescent="0.2">
      <c r="A694" s="117">
        <f>VLOOKUP(G694,'% การหักค่าขนส่ง'!A:I,9,0)</f>
        <v>0.3</v>
      </c>
      <c r="B694" s="138">
        <f t="shared" si="60"/>
        <v>17188.5</v>
      </c>
      <c r="C694" s="138">
        <f t="shared" si="61"/>
        <v>3612.74</v>
      </c>
      <c r="D694" s="138">
        <f t="shared" si="62"/>
        <v>0</v>
      </c>
      <c r="E694" s="138">
        <f t="shared" si="63"/>
        <v>891</v>
      </c>
      <c r="F694" s="127" t="s">
        <v>172</v>
      </c>
      <c r="G694" s="128" t="s">
        <v>173</v>
      </c>
      <c r="H694" s="129">
        <v>42835</v>
      </c>
      <c r="I694" s="130">
        <v>63494.11</v>
      </c>
      <c r="J694" s="131">
        <v>57295</v>
      </c>
      <c r="K694" s="131">
        <v>5419.11</v>
      </c>
      <c r="L694" s="131">
        <v>0</v>
      </c>
      <c r="M694" s="131">
        <v>0</v>
      </c>
      <c r="N694" s="131">
        <v>2467.62</v>
      </c>
      <c r="O694" s="132">
        <v>220</v>
      </c>
      <c r="P694" s="132">
        <v>2720</v>
      </c>
      <c r="Q694" s="132">
        <v>30</v>
      </c>
      <c r="R694" s="132">
        <v>175</v>
      </c>
      <c r="S694" s="132">
        <v>0</v>
      </c>
      <c r="T694" s="133">
        <v>0</v>
      </c>
      <c r="U694" s="121">
        <f t="shared" si="64"/>
        <v>0</v>
      </c>
      <c r="V694" s="121">
        <f t="shared" si="65"/>
        <v>2642.62</v>
      </c>
      <c r="W694" s="134">
        <v>685</v>
      </c>
      <c r="X694" s="135">
        <v>42836</v>
      </c>
    </row>
    <row r="695" spans="1:24" x14ac:dyDescent="0.2">
      <c r="A695" s="117">
        <f>VLOOKUP(G695,'% การหักค่าขนส่ง'!A:I,9,0)</f>
        <v>0.3</v>
      </c>
      <c r="B695" s="138">
        <f t="shared" si="60"/>
        <v>6235.5</v>
      </c>
      <c r="C695" s="138">
        <f t="shared" si="61"/>
        <v>1485.88</v>
      </c>
      <c r="D695" s="138">
        <f t="shared" si="62"/>
        <v>0</v>
      </c>
      <c r="E695" s="138">
        <f t="shared" si="63"/>
        <v>589.5</v>
      </c>
      <c r="F695" s="127" t="s">
        <v>172</v>
      </c>
      <c r="G695" s="128" t="s">
        <v>173</v>
      </c>
      <c r="H695" s="129">
        <v>42836</v>
      </c>
      <c r="I695" s="130">
        <v>23428.82</v>
      </c>
      <c r="J695" s="131">
        <v>20785</v>
      </c>
      <c r="K695" s="131">
        <v>2228.8200000000002</v>
      </c>
      <c r="L695" s="131">
        <v>0</v>
      </c>
      <c r="M695" s="131">
        <v>0</v>
      </c>
      <c r="N695" s="131">
        <v>3257.87</v>
      </c>
      <c r="O695" s="132">
        <v>680</v>
      </c>
      <c r="P695" s="132">
        <v>1285</v>
      </c>
      <c r="Q695" s="132">
        <v>0</v>
      </c>
      <c r="R695" s="132">
        <v>200</v>
      </c>
      <c r="S695" s="132">
        <v>0</v>
      </c>
      <c r="T695" s="133">
        <v>0</v>
      </c>
      <c r="U695" s="121">
        <f t="shared" si="64"/>
        <v>0</v>
      </c>
      <c r="V695" s="121">
        <f t="shared" si="65"/>
        <v>3457.87</v>
      </c>
      <c r="W695" s="134">
        <v>251</v>
      </c>
      <c r="X695" s="135">
        <v>42837</v>
      </c>
    </row>
    <row r="696" spans="1:24" x14ac:dyDescent="0.2">
      <c r="A696" s="117">
        <f>VLOOKUP(G696,'% การหักค่าขนส่ง'!A:I,9,0)</f>
        <v>0.3</v>
      </c>
      <c r="B696" s="138">
        <f t="shared" si="60"/>
        <v>834</v>
      </c>
      <c r="C696" s="138">
        <f t="shared" si="61"/>
        <v>260.58</v>
      </c>
      <c r="D696" s="138">
        <f t="shared" si="62"/>
        <v>0</v>
      </c>
      <c r="E696" s="138">
        <f t="shared" si="63"/>
        <v>243</v>
      </c>
      <c r="F696" s="127" t="s">
        <v>172</v>
      </c>
      <c r="G696" s="128" t="s">
        <v>173</v>
      </c>
      <c r="H696" s="129">
        <v>42837</v>
      </c>
      <c r="I696" s="130">
        <v>3170.87</v>
      </c>
      <c r="J696" s="131">
        <v>2780</v>
      </c>
      <c r="K696" s="131">
        <v>390.87</v>
      </c>
      <c r="L696" s="131">
        <v>0</v>
      </c>
      <c r="M696" s="131">
        <v>0</v>
      </c>
      <c r="N696" s="131">
        <v>1467.97</v>
      </c>
      <c r="O696" s="132">
        <v>0</v>
      </c>
      <c r="P696" s="132">
        <v>810</v>
      </c>
      <c r="Q696" s="132">
        <v>0</v>
      </c>
      <c r="R696" s="132">
        <v>0</v>
      </c>
      <c r="S696" s="132">
        <v>0</v>
      </c>
      <c r="T696" s="133">
        <v>0</v>
      </c>
      <c r="U696" s="121">
        <f t="shared" si="64"/>
        <v>0</v>
      </c>
      <c r="V696" s="121">
        <f t="shared" si="65"/>
        <v>1467.97</v>
      </c>
      <c r="W696" s="134">
        <v>42</v>
      </c>
      <c r="X696" s="135">
        <v>42838</v>
      </c>
    </row>
    <row r="697" spans="1:24" x14ac:dyDescent="0.2">
      <c r="A697" s="117">
        <f>VLOOKUP(G697,'% การหักค่าขนส่ง'!A:I,9,0)</f>
        <v>0.3</v>
      </c>
      <c r="B697" s="138">
        <f t="shared" si="60"/>
        <v>16827</v>
      </c>
      <c r="C697" s="138">
        <f t="shared" si="61"/>
        <v>13367.480000000001</v>
      </c>
      <c r="D697" s="138">
        <f t="shared" si="62"/>
        <v>0</v>
      </c>
      <c r="E697" s="138">
        <f t="shared" si="63"/>
        <v>693</v>
      </c>
      <c r="F697" s="127" t="s">
        <v>172</v>
      </c>
      <c r="G697" s="128" t="s">
        <v>173</v>
      </c>
      <c r="H697" s="129">
        <v>42842</v>
      </c>
      <c r="I697" s="130">
        <v>76731.22</v>
      </c>
      <c r="J697" s="131">
        <v>56090</v>
      </c>
      <c r="K697" s="131">
        <v>20051.22</v>
      </c>
      <c r="L697" s="131">
        <v>0</v>
      </c>
      <c r="M697" s="131">
        <v>2000</v>
      </c>
      <c r="N697" s="131">
        <v>29175.7</v>
      </c>
      <c r="O697" s="132">
        <v>440</v>
      </c>
      <c r="P697" s="132">
        <v>1870</v>
      </c>
      <c r="Q697" s="132">
        <v>0</v>
      </c>
      <c r="R697" s="132">
        <v>0</v>
      </c>
      <c r="S697" s="132">
        <v>0</v>
      </c>
      <c r="T697" s="133">
        <v>0</v>
      </c>
      <c r="U697" s="121">
        <f t="shared" si="64"/>
        <v>2000</v>
      </c>
      <c r="V697" s="121">
        <f t="shared" si="65"/>
        <v>29175.7</v>
      </c>
      <c r="W697" s="134">
        <v>890</v>
      </c>
      <c r="X697" s="135">
        <v>42843</v>
      </c>
    </row>
    <row r="698" spans="1:24" x14ac:dyDescent="0.2">
      <c r="A698" s="117">
        <f>VLOOKUP(G698,'% การหักค่าขนส่ง'!A:I,9,0)</f>
        <v>0.3</v>
      </c>
      <c r="B698" s="138">
        <f t="shared" si="60"/>
        <v>20932.5</v>
      </c>
      <c r="C698" s="138">
        <f t="shared" si="61"/>
        <v>8269.64</v>
      </c>
      <c r="D698" s="138">
        <f t="shared" si="62"/>
        <v>0</v>
      </c>
      <c r="E698" s="138">
        <f t="shared" si="63"/>
        <v>525</v>
      </c>
      <c r="F698" s="127" t="s">
        <v>172</v>
      </c>
      <c r="G698" s="128" t="s">
        <v>173</v>
      </c>
      <c r="H698" s="129">
        <v>42843</v>
      </c>
      <c r="I698" s="130">
        <v>82869.460000000006</v>
      </c>
      <c r="J698" s="131">
        <v>69775</v>
      </c>
      <c r="K698" s="131">
        <v>12404.46</v>
      </c>
      <c r="L698" s="131">
        <v>0</v>
      </c>
      <c r="M698" s="131">
        <v>1000</v>
      </c>
      <c r="N698" s="131">
        <v>10545.82</v>
      </c>
      <c r="O698" s="132">
        <v>40</v>
      </c>
      <c r="P698" s="132">
        <v>1710</v>
      </c>
      <c r="Q698" s="132">
        <v>0</v>
      </c>
      <c r="R698" s="132">
        <v>350</v>
      </c>
      <c r="S698" s="132">
        <v>0</v>
      </c>
      <c r="T698" s="133">
        <v>0</v>
      </c>
      <c r="U698" s="121">
        <f t="shared" si="64"/>
        <v>1000</v>
      </c>
      <c r="V698" s="121">
        <f t="shared" si="65"/>
        <v>10895.82</v>
      </c>
      <c r="W698" s="134">
        <v>951</v>
      </c>
      <c r="X698" s="135">
        <v>42844</v>
      </c>
    </row>
    <row r="699" spans="1:24" x14ac:dyDescent="0.2">
      <c r="A699" s="117">
        <f>VLOOKUP(G699,'% การหักค่าขนส่ง'!A:I,9,0)</f>
        <v>0.3</v>
      </c>
      <c r="B699" s="138">
        <f t="shared" si="60"/>
        <v>15531</v>
      </c>
      <c r="C699" s="138">
        <f t="shared" si="61"/>
        <v>4833.82</v>
      </c>
      <c r="D699" s="138">
        <f t="shared" si="62"/>
        <v>0</v>
      </c>
      <c r="E699" s="138">
        <f t="shared" si="63"/>
        <v>523.5</v>
      </c>
      <c r="F699" s="127" t="s">
        <v>172</v>
      </c>
      <c r="G699" s="128" t="s">
        <v>173</v>
      </c>
      <c r="H699" s="129">
        <v>42844</v>
      </c>
      <c r="I699" s="130">
        <v>59610.73</v>
      </c>
      <c r="J699" s="131">
        <v>51770</v>
      </c>
      <c r="K699" s="131">
        <v>7250.73</v>
      </c>
      <c r="L699" s="131">
        <v>0</v>
      </c>
      <c r="M699" s="131">
        <v>1200</v>
      </c>
      <c r="N699" s="131">
        <v>14066.18</v>
      </c>
      <c r="O699" s="132">
        <v>400</v>
      </c>
      <c r="P699" s="132">
        <v>1345</v>
      </c>
      <c r="Q699" s="132">
        <v>0</v>
      </c>
      <c r="R699" s="132">
        <v>275</v>
      </c>
      <c r="S699" s="132">
        <v>0</v>
      </c>
      <c r="T699" s="133">
        <v>0</v>
      </c>
      <c r="U699" s="121">
        <f t="shared" si="64"/>
        <v>1200</v>
      </c>
      <c r="V699" s="121">
        <f t="shared" si="65"/>
        <v>14341.18</v>
      </c>
      <c r="W699" s="134">
        <v>706</v>
      </c>
      <c r="X699" s="135">
        <v>42845</v>
      </c>
    </row>
    <row r="700" spans="1:24" x14ac:dyDescent="0.2">
      <c r="A700" s="117">
        <f>VLOOKUP(G700,'% การหักค่าขนส่ง'!A:I,9,0)</f>
        <v>0.3</v>
      </c>
      <c r="B700" s="138">
        <f t="shared" si="60"/>
        <v>14335.5</v>
      </c>
      <c r="C700" s="138">
        <f t="shared" si="61"/>
        <v>4691</v>
      </c>
      <c r="D700" s="138">
        <f t="shared" si="62"/>
        <v>0</v>
      </c>
      <c r="E700" s="138">
        <f t="shared" si="63"/>
        <v>766.5</v>
      </c>
      <c r="F700" s="127" t="s">
        <v>172</v>
      </c>
      <c r="G700" s="128" t="s">
        <v>173</v>
      </c>
      <c r="H700" s="129">
        <v>42845</v>
      </c>
      <c r="I700" s="130">
        <v>55216.5</v>
      </c>
      <c r="J700" s="131">
        <v>47785</v>
      </c>
      <c r="K700" s="131">
        <v>7036.5</v>
      </c>
      <c r="L700" s="131">
        <v>0</v>
      </c>
      <c r="M700" s="131">
        <v>700</v>
      </c>
      <c r="N700" s="131">
        <v>12552.25</v>
      </c>
      <c r="O700" s="132">
        <v>240</v>
      </c>
      <c r="P700" s="132">
        <v>2315</v>
      </c>
      <c r="Q700" s="132">
        <v>0</v>
      </c>
      <c r="R700" s="132">
        <v>75</v>
      </c>
      <c r="S700" s="132">
        <v>0</v>
      </c>
      <c r="T700" s="133">
        <v>0</v>
      </c>
      <c r="U700" s="121">
        <f t="shared" si="64"/>
        <v>700</v>
      </c>
      <c r="V700" s="121">
        <f t="shared" si="65"/>
        <v>12627.25</v>
      </c>
      <c r="W700" s="134">
        <v>592</v>
      </c>
      <c r="X700" s="135">
        <v>42846</v>
      </c>
    </row>
    <row r="701" spans="1:24" x14ac:dyDescent="0.2">
      <c r="A701" s="117">
        <f>VLOOKUP(G701,'% การหักค่าขนส่ง'!A:I,9,0)</f>
        <v>0.3</v>
      </c>
      <c r="B701" s="138">
        <f t="shared" si="60"/>
        <v>13983</v>
      </c>
      <c r="C701" s="138">
        <f t="shared" si="61"/>
        <v>4337.7</v>
      </c>
      <c r="D701" s="138">
        <f t="shared" si="62"/>
        <v>0</v>
      </c>
      <c r="E701" s="138">
        <f t="shared" si="63"/>
        <v>1191</v>
      </c>
      <c r="F701" s="127" t="s">
        <v>172</v>
      </c>
      <c r="G701" s="128" t="s">
        <v>173</v>
      </c>
      <c r="H701" s="129">
        <v>42846</v>
      </c>
      <c r="I701" s="130">
        <v>53891.55</v>
      </c>
      <c r="J701" s="131">
        <v>46610</v>
      </c>
      <c r="K701" s="131">
        <v>6506.55</v>
      </c>
      <c r="L701" s="131">
        <v>0</v>
      </c>
      <c r="M701" s="131">
        <v>1300</v>
      </c>
      <c r="N701" s="131">
        <v>9623.0499999999993</v>
      </c>
      <c r="O701" s="132">
        <v>480</v>
      </c>
      <c r="P701" s="132">
        <v>3490</v>
      </c>
      <c r="Q701" s="132">
        <v>0</v>
      </c>
      <c r="R701" s="132">
        <v>0</v>
      </c>
      <c r="S701" s="132">
        <v>0</v>
      </c>
      <c r="T701" s="133">
        <v>0</v>
      </c>
      <c r="U701" s="121">
        <f t="shared" si="64"/>
        <v>1300</v>
      </c>
      <c r="V701" s="121">
        <f t="shared" si="65"/>
        <v>9623.0499999999993</v>
      </c>
      <c r="W701" s="134">
        <v>639</v>
      </c>
      <c r="X701" s="135">
        <v>42847</v>
      </c>
    </row>
    <row r="702" spans="1:24" x14ac:dyDescent="0.2">
      <c r="A702" s="117">
        <f>VLOOKUP(G702,'% การหักค่าขนส่ง'!A:I,9,0)</f>
        <v>0.3</v>
      </c>
      <c r="B702" s="138">
        <f t="shared" si="60"/>
        <v>9643.5</v>
      </c>
      <c r="C702" s="138">
        <f t="shared" si="61"/>
        <v>3813.6</v>
      </c>
      <c r="D702" s="138">
        <f t="shared" si="62"/>
        <v>0</v>
      </c>
      <c r="E702" s="138">
        <f t="shared" si="63"/>
        <v>531</v>
      </c>
      <c r="F702" s="127" t="s">
        <v>172</v>
      </c>
      <c r="G702" s="128" t="s">
        <v>173</v>
      </c>
      <c r="H702" s="129">
        <v>42847</v>
      </c>
      <c r="I702" s="130">
        <v>38280.400000000001</v>
      </c>
      <c r="J702" s="131">
        <v>32145</v>
      </c>
      <c r="K702" s="131">
        <v>5720.4</v>
      </c>
      <c r="L702" s="131">
        <v>0</v>
      </c>
      <c r="M702" s="131">
        <v>1000</v>
      </c>
      <c r="N702" s="131">
        <v>15264.1</v>
      </c>
      <c r="O702" s="132">
        <v>400</v>
      </c>
      <c r="P702" s="132">
        <v>1370</v>
      </c>
      <c r="Q702" s="132">
        <v>0</v>
      </c>
      <c r="R702" s="132">
        <v>0</v>
      </c>
      <c r="S702" s="132">
        <v>0</v>
      </c>
      <c r="T702" s="133">
        <v>0</v>
      </c>
      <c r="U702" s="121">
        <f t="shared" si="64"/>
        <v>1000</v>
      </c>
      <c r="V702" s="121">
        <f t="shared" si="65"/>
        <v>15264.1</v>
      </c>
      <c r="W702" s="134">
        <v>483</v>
      </c>
      <c r="X702" s="135">
        <v>42849</v>
      </c>
    </row>
    <row r="703" spans="1:24" x14ac:dyDescent="0.2">
      <c r="A703" s="117">
        <f>VLOOKUP(G703,'% การหักค่าขนส่ง'!A:I,9,0)</f>
        <v>0.3</v>
      </c>
      <c r="B703" s="138">
        <f t="shared" si="60"/>
        <v>23106</v>
      </c>
      <c r="C703" s="138">
        <f t="shared" si="61"/>
        <v>8164.4199999999992</v>
      </c>
      <c r="D703" s="138">
        <f t="shared" si="62"/>
        <v>0</v>
      </c>
      <c r="E703" s="138">
        <f t="shared" si="63"/>
        <v>387</v>
      </c>
      <c r="F703" s="127" t="s">
        <v>172</v>
      </c>
      <c r="G703" s="128" t="s">
        <v>173</v>
      </c>
      <c r="H703" s="129">
        <v>42849</v>
      </c>
      <c r="I703" s="130">
        <v>90201.63</v>
      </c>
      <c r="J703" s="131">
        <v>77020</v>
      </c>
      <c r="K703" s="131">
        <v>12246.63</v>
      </c>
      <c r="L703" s="131">
        <v>0</v>
      </c>
      <c r="M703" s="131">
        <v>1200</v>
      </c>
      <c r="N703" s="131">
        <v>19966.36</v>
      </c>
      <c r="O703" s="132">
        <v>0</v>
      </c>
      <c r="P703" s="132">
        <v>1290</v>
      </c>
      <c r="Q703" s="132">
        <v>0</v>
      </c>
      <c r="R703" s="132">
        <v>0</v>
      </c>
      <c r="S703" s="132">
        <v>0</v>
      </c>
      <c r="T703" s="133">
        <v>0</v>
      </c>
      <c r="U703" s="121">
        <f t="shared" si="64"/>
        <v>1200</v>
      </c>
      <c r="V703" s="121">
        <f t="shared" si="65"/>
        <v>19966.36</v>
      </c>
      <c r="W703" s="134">
        <v>1146</v>
      </c>
      <c r="X703" s="135">
        <v>42850</v>
      </c>
    </row>
    <row r="704" spans="1:24" x14ac:dyDescent="0.2">
      <c r="A704" s="117">
        <f>VLOOKUP(G704,'% การหักค่าขนส่ง'!A:I,9,0)</f>
        <v>0.3</v>
      </c>
      <c r="B704" s="138">
        <f t="shared" si="60"/>
        <v>16050</v>
      </c>
      <c r="C704" s="138">
        <f t="shared" si="61"/>
        <v>5463.7400000000007</v>
      </c>
      <c r="D704" s="138">
        <f t="shared" si="62"/>
        <v>0</v>
      </c>
      <c r="E704" s="138">
        <f t="shared" si="63"/>
        <v>1188</v>
      </c>
      <c r="F704" s="127" t="s">
        <v>172</v>
      </c>
      <c r="G704" s="128" t="s">
        <v>173</v>
      </c>
      <c r="H704" s="129">
        <v>42850</v>
      </c>
      <c r="I704" s="130">
        <v>62555.61</v>
      </c>
      <c r="J704" s="131">
        <v>53500</v>
      </c>
      <c r="K704" s="131">
        <v>8195.61</v>
      </c>
      <c r="L704" s="131">
        <v>0</v>
      </c>
      <c r="M704" s="131">
        <v>1900</v>
      </c>
      <c r="N704" s="131">
        <v>13278.05</v>
      </c>
      <c r="O704" s="132">
        <v>450</v>
      </c>
      <c r="P704" s="132">
        <v>3390</v>
      </c>
      <c r="Q704" s="132">
        <v>120</v>
      </c>
      <c r="R704" s="132">
        <v>150</v>
      </c>
      <c r="S704" s="132">
        <v>0</v>
      </c>
      <c r="T704" s="133">
        <v>0</v>
      </c>
      <c r="U704" s="121">
        <f t="shared" si="64"/>
        <v>1900</v>
      </c>
      <c r="V704" s="121">
        <f t="shared" si="65"/>
        <v>13428.05</v>
      </c>
      <c r="W704" s="134">
        <v>745</v>
      </c>
      <c r="X704" s="135">
        <v>42851</v>
      </c>
    </row>
    <row r="705" spans="1:24" x14ac:dyDescent="0.2">
      <c r="A705" s="117">
        <f>VLOOKUP(G705,'% การหักค่าขนส่ง'!A:I,9,0)</f>
        <v>0.3</v>
      </c>
      <c r="B705" s="138">
        <f t="shared" si="60"/>
        <v>14979</v>
      </c>
      <c r="C705" s="138">
        <f t="shared" si="61"/>
        <v>6299.0999999999995</v>
      </c>
      <c r="D705" s="138">
        <f t="shared" si="62"/>
        <v>0</v>
      </c>
      <c r="E705" s="138">
        <f t="shared" si="63"/>
        <v>771</v>
      </c>
      <c r="F705" s="127" t="s">
        <v>172</v>
      </c>
      <c r="G705" s="128" t="s">
        <v>173</v>
      </c>
      <c r="H705" s="129">
        <v>42851</v>
      </c>
      <c r="I705" s="130">
        <v>59988.65</v>
      </c>
      <c r="J705" s="131">
        <v>49930</v>
      </c>
      <c r="K705" s="131">
        <v>9448.65</v>
      </c>
      <c r="L705" s="131">
        <v>0</v>
      </c>
      <c r="M705" s="131">
        <v>1300</v>
      </c>
      <c r="N705" s="131">
        <v>14856.89</v>
      </c>
      <c r="O705" s="132">
        <v>440</v>
      </c>
      <c r="P705" s="132">
        <v>2130</v>
      </c>
      <c r="Q705" s="132">
        <v>0</v>
      </c>
      <c r="R705" s="132">
        <v>0</v>
      </c>
      <c r="S705" s="132">
        <v>0</v>
      </c>
      <c r="T705" s="133">
        <v>0</v>
      </c>
      <c r="U705" s="121">
        <f t="shared" si="64"/>
        <v>1300</v>
      </c>
      <c r="V705" s="121">
        <f t="shared" si="65"/>
        <v>14856.89</v>
      </c>
      <c r="W705" s="134">
        <v>690</v>
      </c>
      <c r="X705" s="135">
        <v>42852</v>
      </c>
    </row>
    <row r="706" spans="1:24" x14ac:dyDescent="0.2">
      <c r="A706" s="117">
        <f>VLOOKUP(G706,'% การหักค่าขนส่ง'!A:I,9,0)</f>
        <v>0.3</v>
      </c>
      <c r="B706" s="138">
        <f t="shared" si="60"/>
        <v>15613.5</v>
      </c>
      <c r="C706" s="138">
        <f t="shared" si="61"/>
        <v>5563.0800000000008</v>
      </c>
      <c r="D706" s="138">
        <f t="shared" si="62"/>
        <v>0</v>
      </c>
      <c r="E706" s="138">
        <f t="shared" si="63"/>
        <v>793.5</v>
      </c>
      <c r="F706" s="127" t="s">
        <v>172</v>
      </c>
      <c r="G706" s="128" t="s">
        <v>173</v>
      </c>
      <c r="H706" s="129">
        <v>42852</v>
      </c>
      <c r="I706" s="130">
        <v>60809.62</v>
      </c>
      <c r="J706" s="131">
        <v>52045</v>
      </c>
      <c r="K706" s="131">
        <v>8344.6200000000008</v>
      </c>
      <c r="L706" s="131">
        <v>0</v>
      </c>
      <c r="M706" s="131">
        <v>400</v>
      </c>
      <c r="N706" s="131">
        <v>7906</v>
      </c>
      <c r="O706" s="132">
        <v>440</v>
      </c>
      <c r="P706" s="132">
        <v>2205</v>
      </c>
      <c r="Q706" s="132">
        <v>0</v>
      </c>
      <c r="R706" s="132">
        <v>0</v>
      </c>
      <c r="S706" s="132">
        <v>0</v>
      </c>
      <c r="T706" s="133">
        <v>0</v>
      </c>
      <c r="U706" s="121">
        <f t="shared" si="64"/>
        <v>400</v>
      </c>
      <c r="V706" s="121">
        <f t="shared" si="65"/>
        <v>7906</v>
      </c>
      <c r="W706" s="134">
        <v>734</v>
      </c>
      <c r="X706" s="135">
        <v>42853</v>
      </c>
    </row>
    <row r="707" spans="1:24" x14ac:dyDescent="0.2">
      <c r="A707" s="117">
        <f>VLOOKUP(G707,'% การหักค่าขนส่ง'!A:I,9,0)</f>
        <v>0.3</v>
      </c>
      <c r="B707" s="138">
        <f t="shared" ref="B707:B770" si="66">J707*A707</f>
        <v>9303</v>
      </c>
      <c r="C707" s="138">
        <f t="shared" ref="C707:C770" si="67">K707*2/3</f>
        <v>403.2</v>
      </c>
      <c r="D707" s="138">
        <f t="shared" ref="D707:D770" si="68">L707*3/10</f>
        <v>0</v>
      </c>
      <c r="E707" s="138">
        <f t="shared" ref="E707:E770" si="69">SUM(O707:Q707)*0.3</f>
        <v>732</v>
      </c>
      <c r="F707" s="127" t="s">
        <v>172</v>
      </c>
      <c r="G707" s="128" t="s">
        <v>173</v>
      </c>
      <c r="H707" s="129">
        <v>42853</v>
      </c>
      <c r="I707" s="130">
        <v>32129.8</v>
      </c>
      <c r="J707" s="131">
        <v>31010</v>
      </c>
      <c r="K707" s="131">
        <v>604.79999999999995</v>
      </c>
      <c r="L707" s="131">
        <v>0</v>
      </c>
      <c r="M707" s="131">
        <v>500</v>
      </c>
      <c r="N707" s="131">
        <v>434.4</v>
      </c>
      <c r="O707" s="132">
        <v>230</v>
      </c>
      <c r="P707" s="132">
        <v>2210</v>
      </c>
      <c r="Q707" s="132">
        <v>0</v>
      </c>
      <c r="R707" s="132">
        <v>50</v>
      </c>
      <c r="S707" s="132">
        <v>0</v>
      </c>
      <c r="T707" s="133">
        <v>0</v>
      </c>
      <c r="U707" s="121">
        <f t="shared" ref="U707:U770" si="70">M707+S707+T707</f>
        <v>500</v>
      </c>
      <c r="V707" s="121">
        <f t="shared" ref="V707:V770" si="71">N707+R707</f>
        <v>484.4</v>
      </c>
      <c r="W707" s="134">
        <v>363</v>
      </c>
      <c r="X707" s="135">
        <v>42854</v>
      </c>
    </row>
    <row r="708" spans="1:24" x14ac:dyDescent="0.2">
      <c r="A708" s="117">
        <f>VLOOKUP(G708,'% การหักค่าขนส่ง'!A:I,9,0)</f>
        <v>0.3</v>
      </c>
      <c r="B708" s="138">
        <f t="shared" si="66"/>
        <v>11098.5</v>
      </c>
      <c r="C708" s="138">
        <f t="shared" si="67"/>
        <v>7099.8</v>
      </c>
      <c r="D708" s="138">
        <f t="shared" si="68"/>
        <v>0</v>
      </c>
      <c r="E708" s="138">
        <f t="shared" si="69"/>
        <v>550.5</v>
      </c>
      <c r="F708" s="127" t="s">
        <v>172</v>
      </c>
      <c r="G708" s="128" t="s">
        <v>173</v>
      </c>
      <c r="H708" s="129">
        <v>42854</v>
      </c>
      <c r="I708" s="130">
        <v>47944.7</v>
      </c>
      <c r="J708" s="131">
        <v>36995</v>
      </c>
      <c r="K708" s="131">
        <v>10649.7</v>
      </c>
      <c r="L708" s="131">
        <v>0</v>
      </c>
      <c r="M708" s="131">
        <v>1100</v>
      </c>
      <c r="N708" s="131">
        <v>14105.52</v>
      </c>
      <c r="O708" s="132">
        <v>120</v>
      </c>
      <c r="P708" s="132">
        <v>1715</v>
      </c>
      <c r="Q708" s="132">
        <v>0</v>
      </c>
      <c r="R708" s="132">
        <v>0</v>
      </c>
      <c r="S708" s="132">
        <v>0</v>
      </c>
      <c r="T708" s="133">
        <v>0</v>
      </c>
      <c r="U708" s="121">
        <f t="shared" si="70"/>
        <v>1100</v>
      </c>
      <c r="V708" s="121">
        <f t="shared" si="71"/>
        <v>14105.52</v>
      </c>
      <c r="W708" s="134">
        <v>643</v>
      </c>
      <c r="X708" s="135">
        <v>42857</v>
      </c>
    </row>
    <row r="709" spans="1:24" x14ac:dyDescent="0.2">
      <c r="A709" s="117">
        <f>VLOOKUP(G709,'% การหักค่าขนส่ง'!A:I,9,0)</f>
        <v>0.3</v>
      </c>
      <c r="B709" s="138">
        <f t="shared" si="66"/>
        <v>11515.5</v>
      </c>
      <c r="C709" s="138">
        <f t="shared" si="67"/>
        <v>3284.2000000000003</v>
      </c>
      <c r="D709" s="138">
        <f t="shared" si="68"/>
        <v>0</v>
      </c>
      <c r="E709" s="138">
        <f t="shared" si="69"/>
        <v>304.5</v>
      </c>
      <c r="F709" s="127" t="s">
        <v>138</v>
      </c>
      <c r="G709" s="128" t="s">
        <v>139</v>
      </c>
      <c r="H709" s="129">
        <v>42826</v>
      </c>
      <c r="I709" s="130">
        <v>43786.3</v>
      </c>
      <c r="J709" s="131">
        <v>38385</v>
      </c>
      <c r="K709" s="131">
        <v>4926.3</v>
      </c>
      <c r="L709" s="131">
        <v>0</v>
      </c>
      <c r="M709" s="131">
        <v>0</v>
      </c>
      <c r="N709" s="131">
        <v>4859.8999999999996</v>
      </c>
      <c r="O709" s="132">
        <v>0</v>
      </c>
      <c r="P709" s="132">
        <v>1015</v>
      </c>
      <c r="Q709" s="132">
        <v>0</v>
      </c>
      <c r="R709" s="132">
        <v>0</v>
      </c>
      <c r="S709" s="132">
        <v>0</v>
      </c>
      <c r="T709" s="133">
        <v>0</v>
      </c>
      <c r="U709" s="121">
        <f t="shared" si="70"/>
        <v>0</v>
      </c>
      <c r="V709" s="121">
        <f t="shared" si="71"/>
        <v>4859.8999999999996</v>
      </c>
      <c r="W709" s="134">
        <v>440</v>
      </c>
      <c r="X709" s="135">
        <v>42828</v>
      </c>
    </row>
    <row r="710" spans="1:24" x14ac:dyDescent="0.2">
      <c r="A710" s="117">
        <f>VLOOKUP(G710,'% การหักค่าขนส่ง'!A:I,9,0)</f>
        <v>0.3</v>
      </c>
      <c r="B710" s="138">
        <f t="shared" si="66"/>
        <v>24984</v>
      </c>
      <c r="C710" s="138">
        <f t="shared" si="67"/>
        <v>8080.18</v>
      </c>
      <c r="D710" s="138">
        <f t="shared" si="68"/>
        <v>6</v>
      </c>
      <c r="E710" s="138">
        <f t="shared" si="69"/>
        <v>822</v>
      </c>
      <c r="F710" s="127" t="s">
        <v>138</v>
      </c>
      <c r="G710" s="128" t="s">
        <v>139</v>
      </c>
      <c r="H710" s="129">
        <v>42828</v>
      </c>
      <c r="I710" s="130">
        <v>97640.27</v>
      </c>
      <c r="J710" s="131">
        <v>83280</v>
      </c>
      <c r="K710" s="131">
        <v>12120.27</v>
      </c>
      <c r="L710" s="131">
        <v>20</v>
      </c>
      <c r="M710" s="131">
        <v>7100</v>
      </c>
      <c r="N710" s="131">
        <v>12867.6</v>
      </c>
      <c r="O710" s="132">
        <v>40</v>
      </c>
      <c r="P710" s="132">
        <v>2700</v>
      </c>
      <c r="Q710" s="132">
        <v>0</v>
      </c>
      <c r="R710" s="132">
        <v>310</v>
      </c>
      <c r="S710" s="132">
        <v>0</v>
      </c>
      <c r="T710" s="133">
        <v>0</v>
      </c>
      <c r="U710" s="121">
        <f t="shared" si="70"/>
        <v>7100</v>
      </c>
      <c r="V710" s="121">
        <f t="shared" si="71"/>
        <v>13177.6</v>
      </c>
      <c r="W710" s="134">
        <v>981</v>
      </c>
      <c r="X710" s="135">
        <v>42829</v>
      </c>
    </row>
    <row r="711" spans="1:24" x14ac:dyDescent="0.2">
      <c r="A711" s="117">
        <f>VLOOKUP(G711,'% การหักค่าขนส่ง'!A:I,9,0)</f>
        <v>0.3</v>
      </c>
      <c r="B711" s="138">
        <f t="shared" si="66"/>
        <v>17665.5</v>
      </c>
      <c r="C711" s="138">
        <f t="shared" si="67"/>
        <v>4654.0199999999995</v>
      </c>
      <c r="D711" s="138">
        <f t="shared" si="68"/>
        <v>0</v>
      </c>
      <c r="E711" s="138">
        <f t="shared" si="69"/>
        <v>1507.5</v>
      </c>
      <c r="F711" s="127" t="s">
        <v>138</v>
      </c>
      <c r="G711" s="128" t="s">
        <v>139</v>
      </c>
      <c r="H711" s="129">
        <v>42829</v>
      </c>
      <c r="I711" s="130">
        <v>66671.03</v>
      </c>
      <c r="J711" s="131">
        <v>58885</v>
      </c>
      <c r="K711" s="131">
        <v>6981.03</v>
      </c>
      <c r="L711" s="131">
        <v>0</v>
      </c>
      <c r="M711" s="131">
        <v>1900</v>
      </c>
      <c r="N711" s="131">
        <v>9579</v>
      </c>
      <c r="O711" s="132">
        <v>340</v>
      </c>
      <c r="P711" s="132">
        <v>4685</v>
      </c>
      <c r="Q711" s="132">
        <v>0</v>
      </c>
      <c r="R711" s="132">
        <v>0</v>
      </c>
      <c r="S711" s="132">
        <v>0</v>
      </c>
      <c r="T711" s="133">
        <v>0</v>
      </c>
      <c r="U711" s="121">
        <f t="shared" si="70"/>
        <v>1900</v>
      </c>
      <c r="V711" s="121">
        <f t="shared" si="71"/>
        <v>9579</v>
      </c>
      <c r="W711" s="134">
        <v>661</v>
      </c>
      <c r="X711" s="135">
        <v>42830</v>
      </c>
    </row>
    <row r="712" spans="1:24" x14ac:dyDescent="0.2">
      <c r="A712" s="117">
        <f>VLOOKUP(G712,'% การหักค่าขนส่ง'!A:I,9,0)</f>
        <v>0.3</v>
      </c>
      <c r="B712" s="138">
        <f t="shared" si="66"/>
        <v>15978</v>
      </c>
      <c r="C712" s="138">
        <f t="shared" si="67"/>
        <v>3739.94</v>
      </c>
      <c r="D712" s="138">
        <f t="shared" si="68"/>
        <v>0</v>
      </c>
      <c r="E712" s="138">
        <f t="shared" si="69"/>
        <v>810</v>
      </c>
      <c r="F712" s="127" t="s">
        <v>138</v>
      </c>
      <c r="G712" s="128" t="s">
        <v>139</v>
      </c>
      <c r="H712" s="129">
        <v>42830</v>
      </c>
      <c r="I712" s="130">
        <v>60074.91</v>
      </c>
      <c r="J712" s="131">
        <v>53260</v>
      </c>
      <c r="K712" s="131">
        <v>5609.91</v>
      </c>
      <c r="L712" s="131">
        <v>0</v>
      </c>
      <c r="M712" s="131">
        <v>1000</v>
      </c>
      <c r="N712" s="131">
        <v>7767.5</v>
      </c>
      <c r="O712" s="132">
        <v>40</v>
      </c>
      <c r="P712" s="132">
        <v>2630</v>
      </c>
      <c r="Q712" s="132">
        <v>30</v>
      </c>
      <c r="R712" s="132">
        <v>0</v>
      </c>
      <c r="S712" s="132">
        <v>0</v>
      </c>
      <c r="T712" s="133">
        <v>0</v>
      </c>
      <c r="U712" s="121">
        <f t="shared" si="70"/>
        <v>1000</v>
      </c>
      <c r="V712" s="121">
        <f t="shared" si="71"/>
        <v>7767.5</v>
      </c>
      <c r="W712" s="134">
        <v>577</v>
      </c>
      <c r="X712" s="135">
        <v>42832</v>
      </c>
    </row>
    <row r="713" spans="1:24" x14ac:dyDescent="0.2">
      <c r="A713" s="117">
        <f>VLOOKUP(G713,'% การหักค่าขนส่ง'!A:I,9,0)</f>
        <v>0.3</v>
      </c>
      <c r="B713" s="138">
        <f t="shared" si="66"/>
        <v>29515.5</v>
      </c>
      <c r="C713" s="138">
        <f t="shared" si="67"/>
        <v>7874.7599999999993</v>
      </c>
      <c r="D713" s="138">
        <f t="shared" si="68"/>
        <v>0</v>
      </c>
      <c r="E713" s="138">
        <f t="shared" si="69"/>
        <v>1288.5</v>
      </c>
      <c r="F713" s="127" t="s">
        <v>138</v>
      </c>
      <c r="G713" s="128" t="s">
        <v>139</v>
      </c>
      <c r="H713" s="129">
        <v>42832</v>
      </c>
      <c r="I713" s="130">
        <v>112002.14</v>
      </c>
      <c r="J713" s="131">
        <v>98385</v>
      </c>
      <c r="K713" s="131">
        <v>11812.14</v>
      </c>
      <c r="L713" s="131">
        <v>0</v>
      </c>
      <c r="M713" s="131">
        <v>5000</v>
      </c>
      <c r="N713" s="131">
        <v>21072.09</v>
      </c>
      <c r="O713" s="132">
        <v>80</v>
      </c>
      <c r="P713" s="132">
        <v>4215</v>
      </c>
      <c r="Q713" s="132">
        <v>0</v>
      </c>
      <c r="R713" s="132">
        <v>0</v>
      </c>
      <c r="S713" s="132">
        <v>0</v>
      </c>
      <c r="T713" s="133">
        <v>0</v>
      </c>
      <c r="U713" s="121">
        <f t="shared" si="70"/>
        <v>5000</v>
      </c>
      <c r="V713" s="121">
        <f t="shared" si="71"/>
        <v>21072.09</v>
      </c>
      <c r="W713" s="134">
        <v>1105</v>
      </c>
      <c r="X713" s="135">
        <v>42835</v>
      </c>
    </row>
    <row r="714" spans="1:24" x14ac:dyDescent="0.2">
      <c r="A714" s="117">
        <f>VLOOKUP(G714,'% การหักค่าขนส่ง'!A:I,9,0)</f>
        <v>0.3</v>
      </c>
      <c r="B714" s="138">
        <f t="shared" si="66"/>
        <v>11481</v>
      </c>
      <c r="C714" s="138">
        <f t="shared" si="67"/>
        <v>4191.58</v>
      </c>
      <c r="D714" s="138">
        <f t="shared" si="68"/>
        <v>0</v>
      </c>
      <c r="E714" s="138">
        <f t="shared" si="69"/>
        <v>642</v>
      </c>
      <c r="F714" s="127" t="s">
        <v>138</v>
      </c>
      <c r="G714" s="128" t="s">
        <v>139</v>
      </c>
      <c r="H714" s="129">
        <v>42833</v>
      </c>
      <c r="I714" s="130">
        <v>45062.37</v>
      </c>
      <c r="J714" s="131">
        <v>38270</v>
      </c>
      <c r="K714" s="131">
        <v>6287.37</v>
      </c>
      <c r="L714" s="131">
        <v>0</v>
      </c>
      <c r="M714" s="131">
        <v>300</v>
      </c>
      <c r="N714" s="131">
        <v>5556.77</v>
      </c>
      <c r="O714" s="132">
        <v>190</v>
      </c>
      <c r="P714" s="132">
        <v>1950</v>
      </c>
      <c r="Q714" s="132">
        <v>0</v>
      </c>
      <c r="R714" s="132">
        <v>0</v>
      </c>
      <c r="S714" s="132">
        <v>0</v>
      </c>
      <c r="T714" s="133">
        <v>0</v>
      </c>
      <c r="U714" s="121">
        <f t="shared" si="70"/>
        <v>300</v>
      </c>
      <c r="V714" s="121">
        <f t="shared" si="71"/>
        <v>5556.77</v>
      </c>
      <c r="W714" s="134">
        <v>443</v>
      </c>
      <c r="X714" s="135">
        <v>42835</v>
      </c>
    </row>
    <row r="715" spans="1:24" x14ac:dyDescent="0.2">
      <c r="A715" s="117">
        <f>VLOOKUP(G715,'% การหักค่าขนส่ง'!A:I,9,0)</f>
        <v>0.3</v>
      </c>
      <c r="B715" s="138">
        <f t="shared" si="66"/>
        <v>17587.5</v>
      </c>
      <c r="C715" s="138">
        <f t="shared" si="67"/>
        <v>4498.96</v>
      </c>
      <c r="D715" s="138">
        <f t="shared" si="68"/>
        <v>18</v>
      </c>
      <c r="E715" s="138">
        <f t="shared" si="69"/>
        <v>474</v>
      </c>
      <c r="F715" s="127" t="s">
        <v>138</v>
      </c>
      <c r="G715" s="128" t="s">
        <v>139</v>
      </c>
      <c r="H715" s="129">
        <v>42835</v>
      </c>
      <c r="I715" s="130">
        <v>66003.44</v>
      </c>
      <c r="J715" s="131">
        <v>58625</v>
      </c>
      <c r="K715" s="131">
        <v>6748.44</v>
      </c>
      <c r="L715" s="131">
        <v>60</v>
      </c>
      <c r="M715" s="131">
        <v>2200</v>
      </c>
      <c r="N715" s="131">
        <v>6820.84</v>
      </c>
      <c r="O715" s="132">
        <v>340</v>
      </c>
      <c r="P715" s="132">
        <v>1240</v>
      </c>
      <c r="Q715" s="132">
        <v>0</v>
      </c>
      <c r="R715" s="132">
        <v>0</v>
      </c>
      <c r="S715" s="132">
        <v>0</v>
      </c>
      <c r="T715" s="133">
        <v>0</v>
      </c>
      <c r="U715" s="121">
        <f t="shared" si="70"/>
        <v>2200</v>
      </c>
      <c r="V715" s="121">
        <f t="shared" si="71"/>
        <v>6820.84</v>
      </c>
      <c r="W715" s="134">
        <v>719</v>
      </c>
      <c r="X715" s="135">
        <v>42836</v>
      </c>
    </row>
    <row r="716" spans="1:24" x14ac:dyDescent="0.2">
      <c r="A716" s="117">
        <f>VLOOKUP(G716,'% การหักค่าขนส่ง'!A:I,9,0)</f>
        <v>0.3</v>
      </c>
      <c r="B716" s="138">
        <f t="shared" si="66"/>
        <v>5191.5</v>
      </c>
      <c r="C716" s="138">
        <f t="shared" si="67"/>
        <v>993.98</v>
      </c>
      <c r="D716" s="138">
        <f t="shared" si="68"/>
        <v>0</v>
      </c>
      <c r="E716" s="138">
        <f t="shared" si="69"/>
        <v>688.5</v>
      </c>
      <c r="F716" s="127" t="s">
        <v>138</v>
      </c>
      <c r="G716" s="128" t="s">
        <v>139</v>
      </c>
      <c r="H716" s="129">
        <v>42836</v>
      </c>
      <c r="I716" s="130">
        <v>18925.97</v>
      </c>
      <c r="J716" s="131">
        <v>17305</v>
      </c>
      <c r="K716" s="131">
        <v>1490.97</v>
      </c>
      <c r="L716" s="131">
        <v>0</v>
      </c>
      <c r="M716" s="131">
        <v>0</v>
      </c>
      <c r="N716" s="131">
        <v>1909</v>
      </c>
      <c r="O716" s="132">
        <v>110</v>
      </c>
      <c r="P716" s="132">
        <v>2185</v>
      </c>
      <c r="Q716" s="132">
        <v>0</v>
      </c>
      <c r="R716" s="132">
        <v>0</v>
      </c>
      <c r="S716" s="132">
        <v>0</v>
      </c>
      <c r="T716" s="133">
        <v>0</v>
      </c>
      <c r="U716" s="121">
        <f t="shared" si="70"/>
        <v>0</v>
      </c>
      <c r="V716" s="121">
        <f t="shared" si="71"/>
        <v>1909</v>
      </c>
      <c r="W716" s="134">
        <v>214</v>
      </c>
      <c r="X716" s="135">
        <v>42837</v>
      </c>
    </row>
    <row r="717" spans="1:24" x14ac:dyDescent="0.2">
      <c r="A717" s="117">
        <f>VLOOKUP(G717,'% การหักค่าขนส่ง'!A:I,9,0)</f>
        <v>0.3</v>
      </c>
      <c r="B717" s="138">
        <f t="shared" si="66"/>
        <v>1510.5</v>
      </c>
      <c r="C717" s="138">
        <f t="shared" si="67"/>
        <v>532.32000000000005</v>
      </c>
      <c r="D717" s="138">
        <f t="shared" si="68"/>
        <v>0</v>
      </c>
      <c r="E717" s="138">
        <f t="shared" si="69"/>
        <v>534</v>
      </c>
      <c r="F717" s="127" t="s">
        <v>138</v>
      </c>
      <c r="G717" s="128" t="s">
        <v>139</v>
      </c>
      <c r="H717" s="129">
        <v>42837</v>
      </c>
      <c r="I717" s="130">
        <v>5973.48</v>
      </c>
      <c r="J717" s="131">
        <v>5035</v>
      </c>
      <c r="K717" s="131">
        <v>798.48</v>
      </c>
      <c r="L717" s="131">
        <v>0</v>
      </c>
      <c r="M717" s="131">
        <v>400</v>
      </c>
      <c r="N717" s="131">
        <v>1754.28</v>
      </c>
      <c r="O717" s="132">
        <v>110</v>
      </c>
      <c r="P717" s="132">
        <v>1670</v>
      </c>
      <c r="Q717" s="132">
        <v>0</v>
      </c>
      <c r="R717" s="132">
        <v>0</v>
      </c>
      <c r="S717" s="132">
        <v>0</v>
      </c>
      <c r="T717" s="133">
        <v>0</v>
      </c>
      <c r="U717" s="121">
        <f t="shared" si="70"/>
        <v>400</v>
      </c>
      <c r="V717" s="121">
        <f t="shared" si="71"/>
        <v>1754.28</v>
      </c>
      <c r="W717" s="134">
        <v>56</v>
      </c>
      <c r="X717" s="135">
        <v>42838</v>
      </c>
    </row>
    <row r="718" spans="1:24" x14ac:dyDescent="0.2">
      <c r="A718" s="117">
        <f>VLOOKUP(G718,'% การหักค่าขนส่ง'!A:I,9,0)</f>
        <v>0.3</v>
      </c>
      <c r="B718" s="138">
        <f t="shared" si="66"/>
        <v>23913</v>
      </c>
      <c r="C718" s="138">
        <f t="shared" si="67"/>
        <v>11213.08</v>
      </c>
      <c r="D718" s="138">
        <f t="shared" si="68"/>
        <v>0</v>
      </c>
      <c r="E718" s="138">
        <f t="shared" si="69"/>
        <v>420</v>
      </c>
      <c r="F718" s="127" t="s">
        <v>138</v>
      </c>
      <c r="G718" s="128" t="s">
        <v>139</v>
      </c>
      <c r="H718" s="129">
        <v>42842</v>
      </c>
      <c r="I718" s="130">
        <v>97859.62</v>
      </c>
      <c r="J718" s="131">
        <v>79710</v>
      </c>
      <c r="K718" s="131">
        <v>16819.62</v>
      </c>
      <c r="L718" s="131">
        <v>0</v>
      </c>
      <c r="M718" s="131">
        <v>3600</v>
      </c>
      <c r="N718" s="131">
        <v>22566.76</v>
      </c>
      <c r="O718" s="132">
        <v>0</v>
      </c>
      <c r="P718" s="132">
        <v>1400</v>
      </c>
      <c r="Q718" s="132">
        <v>0</v>
      </c>
      <c r="R718" s="132">
        <v>0</v>
      </c>
      <c r="S718" s="132">
        <v>0</v>
      </c>
      <c r="T718" s="133">
        <v>0</v>
      </c>
      <c r="U718" s="121">
        <f t="shared" si="70"/>
        <v>3600</v>
      </c>
      <c r="V718" s="121">
        <f t="shared" si="71"/>
        <v>22566.76</v>
      </c>
      <c r="W718" s="134">
        <v>900</v>
      </c>
      <c r="X718" s="135">
        <v>42843</v>
      </c>
    </row>
    <row r="719" spans="1:24" x14ac:dyDescent="0.2">
      <c r="A719" s="117">
        <f>VLOOKUP(G719,'% การหักค่าขนส่ง'!A:I,9,0)</f>
        <v>0.3</v>
      </c>
      <c r="B719" s="138">
        <f t="shared" si="66"/>
        <v>18394.5</v>
      </c>
      <c r="C719" s="138">
        <f t="shared" si="67"/>
        <v>5553.5999999999995</v>
      </c>
      <c r="D719" s="138">
        <f t="shared" si="68"/>
        <v>0</v>
      </c>
      <c r="E719" s="138">
        <f t="shared" si="69"/>
        <v>522</v>
      </c>
      <c r="F719" s="127" t="s">
        <v>138</v>
      </c>
      <c r="G719" s="128" t="s">
        <v>139</v>
      </c>
      <c r="H719" s="129">
        <v>42843</v>
      </c>
      <c r="I719" s="130">
        <v>70735.399999999994</v>
      </c>
      <c r="J719" s="131">
        <v>61315</v>
      </c>
      <c r="K719" s="131">
        <v>8330.4</v>
      </c>
      <c r="L719" s="131">
        <v>0</v>
      </c>
      <c r="M719" s="131">
        <v>0</v>
      </c>
      <c r="N719" s="131">
        <v>7181.5</v>
      </c>
      <c r="O719" s="132">
        <v>90</v>
      </c>
      <c r="P719" s="132">
        <v>1650</v>
      </c>
      <c r="Q719" s="132">
        <v>0</v>
      </c>
      <c r="R719" s="132">
        <v>0</v>
      </c>
      <c r="S719" s="132">
        <v>0</v>
      </c>
      <c r="T719" s="133">
        <v>0</v>
      </c>
      <c r="U719" s="121">
        <f t="shared" si="70"/>
        <v>0</v>
      </c>
      <c r="V719" s="121">
        <f t="shared" si="71"/>
        <v>7181.5</v>
      </c>
      <c r="W719" s="134">
        <v>690</v>
      </c>
      <c r="X719" s="135">
        <v>42844</v>
      </c>
    </row>
    <row r="720" spans="1:24" x14ac:dyDescent="0.2">
      <c r="A720" s="117">
        <f>VLOOKUP(G720,'% การหักค่าขนส่ง'!A:I,9,0)</f>
        <v>0.3</v>
      </c>
      <c r="B720" s="138">
        <f t="shared" si="66"/>
        <v>16639.5</v>
      </c>
      <c r="C720" s="138">
        <f t="shared" si="67"/>
        <v>5048.54</v>
      </c>
      <c r="D720" s="138">
        <f t="shared" si="68"/>
        <v>0</v>
      </c>
      <c r="E720" s="138">
        <f t="shared" si="69"/>
        <v>975</v>
      </c>
      <c r="F720" s="127" t="s">
        <v>138</v>
      </c>
      <c r="G720" s="128" t="s">
        <v>139</v>
      </c>
      <c r="H720" s="129">
        <v>42844</v>
      </c>
      <c r="I720" s="130">
        <v>63462.81</v>
      </c>
      <c r="J720" s="131">
        <v>55465</v>
      </c>
      <c r="K720" s="131">
        <v>7572.81</v>
      </c>
      <c r="L720" s="131">
        <v>0</v>
      </c>
      <c r="M720" s="131">
        <v>2000</v>
      </c>
      <c r="N720" s="131">
        <v>9997.9599999999991</v>
      </c>
      <c r="O720" s="132">
        <v>120</v>
      </c>
      <c r="P720" s="132">
        <v>3130</v>
      </c>
      <c r="Q720" s="132">
        <v>0</v>
      </c>
      <c r="R720" s="132">
        <v>0</v>
      </c>
      <c r="S720" s="132">
        <v>0</v>
      </c>
      <c r="T720" s="133">
        <v>0</v>
      </c>
      <c r="U720" s="121">
        <f t="shared" si="70"/>
        <v>2000</v>
      </c>
      <c r="V720" s="121">
        <f t="shared" si="71"/>
        <v>9997.9599999999991</v>
      </c>
      <c r="W720" s="134">
        <v>611</v>
      </c>
      <c r="X720" s="135">
        <v>42845</v>
      </c>
    </row>
    <row r="721" spans="1:24" x14ac:dyDescent="0.2">
      <c r="A721" s="117">
        <f>VLOOKUP(G721,'% การหักค่าขนส่ง'!A:I,9,0)</f>
        <v>0.3</v>
      </c>
      <c r="B721" s="138">
        <f t="shared" si="66"/>
        <v>16093.5</v>
      </c>
      <c r="C721" s="138">
        <f t="shared" si="67"/>
        <v>4722.8</v>
      </c>
      <c r="D721" s="138">
        <f t="shared" si="68"/>
        <v>0</v>
      </c>
      <c r="E721" s="138">
        <f t="shared" si="69"/>
        <v>382.5</v>
      </c>
      <c r="F721" s="127" t="s">
        <v>138</v>
      </c>
      <c r="G721" s="128" t="s">
        <v>139</v>
      </c>
      <c r="H721" s="129">
        <v>42845</v>
      </c>
      <c r="I721" s="130">
        <v>60854.2</v>
      </c>
      <c r="J721" s="131">
        <v>53645</v>
      </c>
      <c r="K721" s="131">
        <v>7084.2</v>
      </c>
      <c r="L721" s="131">
        <v>0</v>
      </c>
      <c r="M721" s="131">
        <v>1000</v>
      </c>
      <c r="N721" s="131">
        <v>7004.1</v>
      </c>
      <c r="O721" s="132">
        <v>0</v>
      </c>
      <c r="P721" s="132">
        <v>1275</v>
      </c>
      <c r="Q721" s="132">
        <v>0</v>
      </c>
      <c r="R721" s="132">
        <v>0</v>
      </c>
      <c r="S721" s="132">
        <v>0</v>
      </c>
      <c r="T721" s="133">
        <v>0</v>
      </c>
      <c r="U721" s="121">
        <f t="shared" si="70"/>
        <v>1000</v>
      </c>
      <c r="V721" s="121">
        <f t="shared" si="71"/>
        <v>7004.1</v>
      </c>
      <c r="W721" s="134">
        <v>589</v>
      </c>
      <c r="X721" s="135">
        <v>42846</v>
      </c>
    </row>
    <row r="722" spans="1:24" x14ac:dyDescent="0.2">
      <c r="A722" s="117">
        <f>VLOOKUP(G722,'% การหักค่าขนส่ง'!A:I,9,0)</f>
        <v>0.3</v>
      </c>
      <c r="B722" s="138">
        <f t="shared" si="66"/>
        <v>15103.5</v>
      </c>
      <c r="C722" s="138">
        <f t="shared" si="67"/>
        <v>3633.1800000000003</v>
      </c>
      <c r="D722" s="138">
        <f t="shared" si="68"/>
        <v>0</v>
      </c>
      <c r="E722" s="138">
        <f t="shared" si="69"/>
        <v>469.5</v>
      </c>
      <c r="F722" s="127" t="s">
        <v>138</v>
      </c>
      <c r="G722" s="128" t="s">
        <v>139</v>
      </c>
      <c r="H722" s="129">
        <v>42846</v>
      </c>
      <c r="I722" s="130">
        <v>56529.77</v>
      </c>
      <c r="J722" s="131">
        <v>50345</v>
      </c>
      <c r="K722" s="131">
        <v>5449.77</v>
      </c>
      <c r="L722" s="131">
        <v>0</v>
      </c>
      <c r="M722" s="131">
        <v>0</v>
      </c>
      <c r="N722" s="131">
        <v>3310</v>
      </c>
      <c r="O722" s="132">
        <v>410</v>
      </c>
      <c r="P722" s="132">
        <v>1155</v>
      </c>
      <c r="Q722" s="132">
        <v>0</v>
      </c>
      <c r="R722" s="132">
        <v>0</v>
      </c>
      <c r="S722" s="132">
        <v>0</v>
      </c>
      <c r="T722" s="133">
        <v>0</v>
      </c>
      <c r="U722" s="121">
        <f t="shared" si="70"/>
        <v>0</v>
      </c>
      <c r="V722" s="121">
        <f t="shared" si="71"/>
        <v>3310</v>
      </c>
      <c r="W722" s="134">
        <v>544</v>
      </c>
      <c r="X722" s="135">
        <v>42849</v>
      </c>
    </row>
    <row r="723" spans="1:24" x14ac:dyDescent="0.2">
      <c r="A723" s="117">
        <f>VLOOKUP(G723,'% การหักค่าขนส่ง'!A:I,9,0)</f>
        <v>0.3</v>
      </c>
      <c r="B723" s="138">
        <f t="shared" si="66"/>
        <v>11554.5</v>
      </c>
      <c r="C723" s="138">
        <f t="shared" si="67"/>
        <v>4323.58</v>
      </c>
      <c r="D723" s="138">
        <f t="shared" si="68"/>
        <v>0</v>
      </c>
      <c r="E723" s="138">
        <f t="shared" si="69"/>
        <v>0</v>
      </c>
      <c r="F723" s="127" t="s">
        <v>138</v>
      </c>
      <c r="G723" s="128" t="s">
        <v>139</v>
      </c>
      <c r="H723" s="129">
        <v>42847</v>
      </c>
      <c r="I723" s="130">
        <v>45895.37</v>
      </c>
      <c r="J723" s="131">
        <v>38515</v>
      </c>
      <c r="K723" s="131">
        <v>6485.37</v>
      </c>
      <c r="L723" s="131">
        <v>0</v>
      </c>
      <c r="M723" s="131">
        <v>0</v>
      </c>
      <c r="N723" s="131">
        <v>5976.26</v>
      </c>
      <c r="O723" s="132">
        <v>0</v>
      </c>
      <c r="P723" s="132">
        <v>0</v>
      </c>
      <c r="Q723" s="132">
        <v>0</v>
      </c>
      <c r="R723" s="132">
        <v>0</v>
      </c>
      <c r="S723" s="132">
        <v>0</v>
      </c>
      <c r="T723" s="133">
        <v>0</v>
      </c>
      <c r="U723" s="121">
        <f t="shared" si="70"/>
        <v>0</v>
      </c>
      <c r="V723" s="121">
        <f t="shared" si="71"/>
        <v>5976.26</v>
      </c>
      <c r="W723" s="134">
        <v>433</v>
      </c>
      <c r="X723" s="135">
        <v>42849</v>
      </c>
    </row>
    <row r="724" spans="1:24" x14ac:dyDescent="0.2">
      <c r="A724" s="117">
        <f>VLOOKUP(G724,'% การหักค่าขนส่ง'!A:I,9,0)</f>
        <v>0.3</v>
      </c>
      <c r="B724" s="138">
        <f t="shared" si="66"/>
        <v>21186</v>
      </c>
      <c r="C724" s="138">
        <f t="shared" si="67"/>
        <v>8183.54</v>
      </c>
      <c r="D724" s="138">
        <f t="shared" si="68"/>
        <v>0</v>
      </c>
      <c r="E724" s="138">
        <f t="shared" si="69"/>
        <v>937.5</v>
      </c>
      <c r="F724" s="127" t="s">
        <v>138</v>
      </c>
      <c r="G724" s="128" t="s">
        <v>139</v>
      </c>
      <c r="H724" s="129">
        <v>42849</v>
      </c>
      <c r="I724" s="130">
        <v>84090.31</v>
      </c>
      <c r="J724" s="131">
        <v>70620</v>
      </c>
      <c r="K724" s="131">
        <v>12275.31</v>
      </c>
      <c r="L724" s="131">
        <v>0</v>
      </c>
      <c r="M724" s="131">
        <v>0</v>
      </c>
      <c r="N724" s="131">
        <v>9920.02</v>
      </c>
      <c r="O724" s="132">
        <v>1130</v>
      </c>
      <c r="P724" s="132">
        <v>1995</v>
      </c>
      <c r="Q724" s="132">
        <v>0</v>
      </c>
      <c r="R724" s="132">
        <v>0</v>
      </c>
      <c r="S724" s="132">
        <v>0</v>
      </c>
      <c r="T724" s="133">
        <v>0</v>
      </c>
      <c r="U724" s="121">
        <f t="shared" si="70"/>
        <v>0</v>
      </c>
      <c r="V724" s="121">
        <f t="shared" si="71"/>
        <v>9920.02</v>
      </c>
      <c r="W724" s="134">
        <v>855</v>
      </c>
      <c r="X724" s="135">
        <v>42850</v>
      </c>
    </row>
    <row r="725" spans="1:24" x14ac:dyDescent="0.2">
      <c r="A725" s="117">
        <f>VLOOKUP(G725,'% การหักค่าขนส่ง'!A:I,9,0)</f>
        <v>0.3</v>
      </c>
      <c r="B725" s="138">
        <f t="shared" si="66"/>
        <v>17190</v>
      </c>
      <c r="C725" s="138">
        <f t="shared" si="67"/>
        <v>5154.5199999999995</v>
      </c>
      <c r="D725" s="138">
        <f t="shared" si="68"/>
        <v>0</v>
      </c>
      <c r="E725" s="138">
        <f t="shared" si="69"/>
        <v>1047</v>
      </c>
      <c r="F725" s="127" t="s">
        <v>138</v>
      </c>
      <c r="G725" s="128" t="s">
        <v>139</v>
      </c>
      <c r="H725" s="129">
        <v>42850</v>
      </c>
      <c r="I725" s="130">
        <v>66396.78</v>
      </c>
      <c r="J725" s="131">
        <v>57300</v>
      </c>
      <c r="K725" s="131">
        <v>7731.78</v>
      </c>
      <c r="L725" s="131">
        <v>0</v>
      </c>
      <c r="M725" s="131">
        <v>1000</v>
      </c>
      <c r="N725" s="131">
        <v>9235.6</v>
      </c>
      <c r="O725" s="132">
        <v>120</v>
      </c>
      <c r="P725" s="132">
        <v>3370</v>
      </c>
      <c r="Q725" s="132">
        <v>0</v>
      </c>
      <c r="R725" s="132">
        <v>0</v>
      </c>
      <c r="S725" s="132">
        <v>0</v>
      </c>
      <c r="T725" s="133">
        <v>0</v>
      </c>
      <c r="U725" s="121">
        <f t="shared" si="70"/>
        <v>1000</v>
      </c>
      <c r="V725" s="121">
        <f t="shared" si="71"/>
        <v>9235.6</v>
      </c>
      <c r="W725" s="134">
        <v>628</v>
      </c>
      <c r="X725" s="135">
        <v>42851</v>
      </c>
    </row>
    <row r="726" spans="1:24" x14ac:dyDescent="0.2">
      <c r="A726" s="117">
        <f>VLOOKUP(G726,'% การหักค่าขนส่ง'!A:I,9,0)</f>
        <v>0.3</v>
      </c>
      <c r="B726" s="138">
        <f t="shared" si="66"/>
        <v>18586.5</v>
      </c>
      <c r="C726" s="138">
        <f t="shared" si="67"/>
        <v>5025.5</v>
      </c>
      <c r="D726" s="138">
        <f t="shared" si="68"/>
        <v>0</v>
      </c>
      <c r="E726" s="138">
        <f t="shared" si="69"/>
        <v>537</v>
      </c>
      <c r="F726" s="127" t="s">
        <v>138</v>
      </c>
      <c r="G726" s="128" t="s">
        <v>139</v>
      </c>
      <c r="H726" s="129">
        <v>42851</v>
      </c>
      <c r="I726" s="130">
        <v>70783.25</v>
      </c>
      <c r="J726" s="131">
        <v>61955</v>
      </c>
      <c r="K726" s="131">
        <v>7538.25</v>
      </c>
      <c r="L726" s="131">
        <v>0</v>
      </c>
      <c r="M726" s="131">
        <v>0</v>
      </c>
      <c r="N726" s="131">
        <v>7410.79</v>
      </c>
      <c r="O726" s="132">
        <v>430</v>
      </c>
      <c r="P726" s="132">
        <v>1360</v>
      </c>
      <c r="Q726" s="132">
        <v>0</v>
      </c>
      <c r="R726" s="132">
        <v>0</v>
      </c>
      <c r="S726" s="132">
        <v>0</v>
      </c>
      <c r="T726" s="133">
        <v>0</v>
      </c>
      <c r="U726" s="121">
        <f t="shared" si="70"/>
        <v>0</v>
      </c>
      <c r="V726" s="121">
        <f t="shared" si="71"/>
        <v>7410.79</v>
      </c>
      <c r="W726" s="134">
        <v>757</v>
      </c>
      <c r="X726" s="135">
        <v>42852</v>
      </c>
    </row>
    <row r="727" spans="1:24" x14ac:dyDescent="0.2">
      <c r="A727" s="117">
        <f>VLOOKUP(G727,'% การหักค่าขนส่ง'!A:I,9,0)</f>
        <v>0.3</v>
      </c>
      <c r="B727" s="138">
        <f t="shared" si="66"/>
        <v>17020.5</v>
      </c>
      <c r="C727" s="138">
        <f t="shared" si="67"/>
        <v>4272.16</v>
      </c>
      <c r="D727" s="138">
        <f t="shared" si="68"/>
        <v>0</v>
      </c>
      <c r="E727" s="138">
        <f t="shared" si="69"/>
        <v>826.5</v>
      </c>
      <c r="F727" s="127" t="s">
        <v>138</v>
      </c>
      <c r="G727" s="128" t="s">
        <v>139</v>
      </c>
      <c r="H727" s="129">
        <v>42852</v>
      </c>
      <c r="I727" s="130">
        <v>63828.24</v>
      </c>
      <c r="J727" s="131">
        <v>56735</v>
      </c>
      <c r="K727" s="131">
        <v>6408.24</v>
      </c>
      <c r="L727" s="131">
        <v>0</v>
      </c>
      <c r="M727" s="131">
        <v>600</v>
      </c>
      <c r="N727" s="131">
        <v>4649.62</v>
      </c>
      <c r="O727" s="132">
        <v>200</v>
      </c>
      <c r="P727" s="132">
        <v>2555</v>
      </c>
      <c r="Q727" s="132">
        <v>0</v>
      </c>
      <c r="R727" s="132">
        <v>0</v>
      </c>
      <c r="S727" s="132">
        <v>0</v>
      </c>
      <c r="T727" s="133">
        <v>0</v>
      </c>
      <c r="U727" s="121">
        <f t="shared" si="70"/>
        <v>600</v>
      </c>
      <c r="V727" s="121">
        <f t="shared" si="71"/>
        <v>4649.62</v>
      </c>
      <c r="W727" s="134">
        <v>656</v>
      </c>
      <c r="X727" s="135">
        <v>42853</v>
      </c>
    </row>
    <row r="728" spans="1:24" x14ac:dyDescent="0.2">
      <c r="A728" s="117">
        <f>VLOOKUP(G728,'% การหักค่าขนส่ง'!A:I,9,0)</f>
        <v>0.3</v>
      </c>
      <c r="B728" s="138">
        <f t="shared" si="66"/>
        <v>16849.5</v>
      </c>
      <c r="C728" s="138">
        <f t="shared" si="67"/>
        <v>4222.66</v>
      </c>
      <c r="D728" s="138">
        <f t="shared" si="68"/>
        <v>0</v>
      </c>
      <c r="E728" s="138">
        <f t="shared" si="69"/>
        <v>589.5</v>
      </c>
      <c r="F728" s="127" t="s">
        <v>138</v>
      </c>
      <c r="G728" s="128" t="s">
        <v>139</v>
      </c>
      <c r="H728" s="129">
        <v>42853</v>
      </c>
      <c r="I728" s="130">
        <v>63093.99</v>
      </c>
      <c r="J728" s="131">
        <v>56165</v>
      </c>
      <c r="K728" s="131">
        <v>6333.99</v>
      </c>
      <c r="L728" s="131">
        <v>0</v>
      </c>
      <c r="M728" s="131">
        <v>1400</v>
      </c>
      <c r="N728" s="131">
        <v>7694.91</v>
      </c>
      <c r="O728" s="132">
        <v>380</v>
      </c>
      <c r="P728" s="132">
        <v>1585</v>
      </c>
      <c r="Q728" s="132">
        <v>0</v>
      </c>
      <c r="R728" s="132">
        <v>0</v>
      </c>
      <c r="S728" s="132">
        <v>0</v>
      </c>
      <c r="T728" s="133">
        <v>0</v>
      </c>
      <c r="U728" s="121">
        <f t="shared" si="70"/>
        <v>1400</v>
      </c>
      <c r="V728" s="121">
        <f t="shared" si="71"/>
        <v>7694.91</v>
      </c>
      <c r="W728" s="134">
        <v>638</v>
      </c>
      <c r="X728" s="135">
        <v>42857</v>
      </c>
    </row>
    <row r="729" spans="1:24" x14ac:dyDescent="0.2">
      <c r="A729" s="117">
        <f>VLOOKUP(G729,'% การหักค่าขนส่ง'!A:I,9,0)</f>
        <v>0.3</v>
      </c>
      <c r="B729" s="138">
        <f t="shared" si="66"/>
        <v>9676.5</v>
      </c>
      <c r="C729" s="138">
        <f t="shared" si="67"/>
        <v>4674.3</v>
      </c>
      <c r="D729" s="138">
        <f t="shared" si="68"/>
        <v>0</v>
      </c>
      <c r="E729" s="138">
        <f t="shared" si="69"/>
        <v>376.5</v>
      </c>
      <c r="F729" s="127" t="s">
        <v>138</v>
      </c>
      <c r="G729" s="128" t="s">
        <v>139</v>
      </c>
      <c r="H729" s="129">
        <v>42854</v>
      </c>
      <c r="I729" s="130">
        <v>39901.449999999997</v>
      </c>
      <c r="J729" s="131">
        <v>32255</v>
      </c>
      <c r="K729" s="131">
        <v>7011.45</v>
      </c>
      <c r="L729" s="131">
        <v>0</v>
      </c>
      <c r="M729" s="131">
        <v>400</v>
      </c>
      <c r="N729" s="131">
        <v>5031.8500000000004</v>
      </c>
      <c r="O729" s="132">
        <v>0</v>
      </c>
      <c r="P729" s="132">
        <v>1255</v>
      </c>
      <c r="Q729" s="132">
        <v>0</v>
      </c>
      <c r="R729" s="132">
        <v>0</v>
      </c>
      <c r="S729" s="132">
        <v>0</v>
      </c>
      <c r="T729" s="133">
        <v>0</v>
      </c>
      <c r="U729" s="121">
        <f t="shared" si="70"/>
        <v>400</v>
      </c>
      <c r="V729" s="121">
        <f t="shared" si="71"/>
        <v>5031.8500000000004</v>
      </c>
      <c r="W729" s="134">
        <v>395</v>
      </c>
      <c r="X729" s="135">
        <v>42857</v>
      </c>
    </row>
    <row r="730" spans="1:24" x14ac:dyDescent="0.2">
      <c r="A730" s="117">
        <f>VLOOKUP(G730,'% การหักค่าขนส่ง'!A:I,9,0)</f>
        <v>0.3</v>
      </c>
      <c r="B730" s="138">
        <f t="shared" si="66"/>
        <v>16335</v>
      </c>
      <c r="C730" s="138">
        <f t="shared" si="67"/>
        <v>1986.22</v>
      </c>
      <c r="D730" s="138">
        <f t="shared" si="68"/>
        <v>0</v>
      </c>
      <c r="E730" s="138">
        <f t="shared" si="69"/>
        <v>750</v>
      </c>
      <c r="F730" s="127" t="s">
        <v>142</v>
      </c>
      <c r="G730" s="128" t="s">
        <v>143</v>
      </c>
      <c r="H730" s="129">
        <v>42826</v>
      </c>
      <c r="I730" s="130">
        <v>57994.33</v>
      </c>
      <c r="J730" s="131">
        <v>54450</v>
      </c>
      <c r="K730" s="131">
        <v>2979.33</v>
      </c>
      <c r="L730" s="131">
        <v>0</v>
      </c>
      <c r="M730" s="131">
        <v>0</v>
      </c>
      <c r="N730" s="131">
        <v>10960.7</v>
      </c>
      <c r="O730" s="132">
        <v>670</v>
      </c>
      <c r="P730" s="132">
        <v>1830</v>
      </c>
      <c r="Q730" s="132">
        <v>0</v>
      </c>
      <c r="R730" s="132">
        <v>520</v>
      </c>
      <c r="S730" s="132">
        <v>0</v>
      </c>
      <c r="T730" s="133">
        <v>0</v>
      </c>
      <c r="U730" s="121">
        <f t="shared" si="70"/>
        <v>0</v>
      </c>
      <c r="V730" s="121">
        <f t="shared" si="71"/>
        <v>11480.7</v>
      </c>
      <c r="W730" s="134">
        <v>649</v>
      </c>
      <c r="X730" s="135">
        <v>42828</v>
      </c>
    </row>
    <row r="731" spans="1:24" x14ac:dyDescent="0.2">
      <c r="A731" s="117">
        <f>VLOOKUP(G731,'% การหักค่าขนส่ง'!A:I,9,0)</f>
        <v>0.3</v>
      </c>
      <c r="B731" s="138">
        <f t="shared" si="66"/>
        <v>34432.5</v>
      </c>
      <c r="C731" s="138">
        <f t="shared" si="67"/>
        <v>4448.96</v>
      </c>
      <c r="D731" s="138">
        <f t="shared" si="68"/>
        <v>0</v>
      </c>
      <c r="E731" s="138">
        <f t="shared" si="69"/>
        <v>1092</v>
      </c>
      <c r="F731" s="127" t="s">
        <v>142</v>
      </c>
      <c r="G731" s="128" t="s">
        <v>143</v>
      </c>
      <c r="H731" s="129">
        <v>42828</v>
      </c>
      <c r="I731" s="130">
        <v>123333.44</v>
      </c>
      <c r="J731" s="131">
        <v>114775</v>
      </c>
      <c r="K731" s="131">
        <v>6673.44</v>
      </c>
      <c r="L731" s="131">
        <v>0</v>
      </c>
      <c r="M731" s="131">
        <v>1000</v>
      </c>
      <c r="N731" s="131">
        <v>19662.400000000001</v>
      </c>
      <c r="O731" s="132">
        <v>40</v>
      </c>
      <c r="P731" s="132">
        <v>3600</v>
      </c>
      <c r="Q731" s="132">
        <v>0</v>
      </c>
      <c r="R731" s="132">
        <v>535</v>
      </c>
      <c r="S731" s="132">
        <v>0</v>
      </c>
      <c r="T731" s="133">
        <v>0</v>
      </c>
      <c r="U731" s="121">
        <f t="shared" si="70"/>
        <v>1000</v>
      </c>
      <c r="V731" s="121">
        <f t="shared" si="71"/>
        <v>20197.400000000001</v>
      </c>
      <c r="W731" s="134">
        <v>1450</v>
      </c>
      <c r="X731" s="135">
        <v>42829</v>
      </c>
    </row>
    <row r="732" spans="1:24" x14ac:dyDescent="0.2">
      <c r="A732" s="117">
        <f>VLOOKUP(G732,'% การหักค่าขนส่ง'!A:I,9,0)</f>
        <v>0.3</v>
      </c>
      <c r="B732" s="138">
        <f t="shared" si="66"/>
        <v>26365.5</v>
      </c>
      <c r="C732" s="138">
        <f t="shared" si="67"/>
        <v>1913.8</v>
      </c>
      <c r="D732" s="138">
        <f t="shared" si="68"/>
        <v>0</v>
      </c>
      <c r="E732" s="138">
        <f t="shared" si="69"/>
        <v>802.5</v>
      </c>
      <c r="F732" s="127" t="s">
        <v>142</v>
      </c>
      <c r="G732" s="128" t="s">
        <v>143</v>
      </c>
      <c r="H732" s="129">
        <v>42829</v>
      </c>
      <c r="I732" s="130">
        <v>91855.7</v>
      </c>
      <c r="J732" s="131">
        <v>87885</v>
      </c>
      <c r="K732" s="131">
        <v>2870.7</v>
      </c>
      <c r="L732" s="131">
        <v>0</v>
      </c>
      <c r="M732" s="131">
        <v>1500</v>
      </c>
      <c r="N732" s="131">
        <v>23093.25</v>
      </c>
      <c r="O732" s="132">
        <v>460</v>
      </c>
      <c r="P732" s="132">
        <v>2215</v>
      </c>
      <c r="Q732" s="132">
        <v>0</v>
      </c>
      <c r="R732" s="132">
        <v>690</v>
      </c>
      <c r="S732" s="132">
        <v>0</v>
      </c>
      <c r="T732" s="133">
        <v>0</v>
      </c>
      <c r="U732" s="121">
        <f t="shared" si="70"/>
        <v>1500</v>
      </c>
      <c r="V732" s="121">
        <f t="shared" si="71"/>
        <v>23783.25</v>
      </c>
      <c r="W732" s="134">
        <v>1089</v>
      </c>
      <c r="X732" s="135">
        <v>42830</v>
      </c>
    </row>
    <row r="733" spans="1:24" x14ac:dyDescent="0.2">
      <c r="A733" s="117">
        <f>VLOOKUP(G733,'% การหักค่าขนส่ง'!A:I,9,0)</f>
        <v>0.3</v>
      </c>
      <c r="B733" s="138">
        <f t="shared" si="66"/>
        <v>27570</v>
      </c>
      <c r="C733" s="138">
        <f t="shared" si="67"/>
        <v>5742.94</v>
      </c>
      <c r="D733" s="138">
        <f t="shared" si="68"/>
        <v>0</v>
      </c>
      <c r="E733" s="138">
        <f t="shared" si="69"/>
        <v>1113</v>
      </c>
      <c r="F733" s="127" t="s">
        <v>142</v>
      </c>
      <c r="G733" s="128" t="s">
        <v>143</v>
      </c>
      <c r="H733" s="129">
        <v>42830</v>
      </c>
      <c r="I733" s="130">
        <v>101684.41</v>
      </c>
      <c r="J733" s="131">
        <v>91900</v>
      </c>
      <c r="K733" s="131">
        <v>8614.41</v>
      </c>
      <c r="L733" s="131">
        <v>0</v>
      </c>
      <c r="M733" s="131">
        <v>0</v>
      </c>
      <c r="N733" s="131">
        <v>14857.02</v>
      </c>
      <c r="O733" s="132">
        <v>490</v>
      </c>
      <c r="P733" s="132">
        <v>3220</v>
      </c>
      <c r="Q733" s="132">
        <v>0</v>
      </c>
      <c r="R733" s="132">
        <v>770</v>
      </c>
      <c r="S733" s="132">
        <v>0</v>
      </c>
      <c r="T733" s="133">
        <v>0</v>
      </c>
      <c r="U733" s="121">
        <f t="shared" si="70"/>
        <v>0</v>
      </c>
      <c r="V733" s="121">
        <f t="shared" si="71"/>
        <v>15627.02</v>
      </c>
      <c r="W733" s="134">
        <v>1150</v>
      </c>
      <c r="X733" s="135">
        <v>42832</v>
      </c>
    </row>
    <row r="734" spans="1:24" x14ac:dyDescent="0.2">
      <c r="A734" s="117">
        <f>VLOOKUP(G734,'% การหักค่าขนส่ง'!A:I,9,0)</f>
        <v>0.3</v>
      </c>
      <c r="B734" s="138">
        <f t="shared" si="66"/>
        <v>38470.5</v>
      </c>
      <c r="C734" s="138">
        <f t="shared" si="67"/>
        <v>5121</v>
      </c>
      <c r="D734" s="138">
        <f t="shared" si="68"/>
        <v>0</v>
      </c>
      <c r="E734" s="138">
        <f t="shared" si="69"/>
        <v>1131</v>
      </c>
      <c r="F734" s="127" t="s">
        <v>142</v>
      </c>
      <c r="G734" s="128" t="s">
        <v>143</v>
      </c>
      <c r="H734" s="129">
        <v>42832</v>
      </c>
      <c r="I734" s="130">
        <v>137751.5</v>
      </c>
      <c r="J734" s="131">
        <v>128235</v>
      </c>
      <c r="K734" s="131">
        <v>7681.5</v>
      </c>
      <c r="L734" s="131">
        <v>0</v>
      </c>
      <c r="M734" s="131">
        <v>2700</v>
      </c>
      <c r="N734" s="131">
        <v>23797.4</v>
      </c>
      <c r="O734" s="132">
        <v>750</v>
      </c>
      <c r="P734" s="132">
        <v>3020</v>
      </c>
      <c r="Q734" s="132">
        <v>0</v>
      </c>
      <c r="R734" s="132">
        <v>380</v>
      </c>
      <c r="S734" s="132">
        <v>0</v>
      </c>
      <c r="T734" s="133">
        <v>0</v>
      </c>
      <c r="U734" s="121">
        <f t="shared" si="70"/>
        <v>2700</v>
      </c>
      <c r="V734" s="121">
        <f t="shared" si="71"/>
        <v>24177.4</v>
      </c>
      <c r="W734" s="134">
        <v>1535</v>
      </c>
      <c r="X734" s="135">
        <v>42833</v>
      </c>
    </row>
    <row r="735" spans="1:24" x14ac:dyDescent="0.2">
      <c r="A735" s="117">
        <f>VLOOKUP(G735,'% การหักค่าขนส่ง'!A:I,9,0)</f>
        <v>0.3</v>
      </c>
      <c r="B735" s="138">
        <f t="shared" si="66"/>
        <v>14550</v>
      </c>
      <c r="C735" s="138">
        <f t="shared" si="67"/>
        <v>2731.1800000000003</v>
      </c>
      <c r="D735" s="138">
        <f t="shared" si="68"/>
        <v>0</v>
      </c>
      <c r="E735" s="138">
        <f t="shared" si="69"/>
        <v>192</v>
      </c>
      <c r="F735" s="127" t="s">
        <v>142</v>
      </c>
      <c r="G735" s="128" t="s">
        <v>143</v>
      </c>
      <c r="H735" s="129">
        <v>42833</v>
      </c>
      <c r="I735" s="130">
        <v>53396.77</v>
      </c>
      <c r="J735" s="131">
        <v>48500</v>
      </c>
      <c r="K735" s="131">
        <v>4096.7700000000004</v>
      </c>
      <c r="L735" s="131">
        <v>0</v>
      </c>
      <c r="M735" s="131">
        <v>0</v>
      </c>
      <c r="N735" s="131">
        <v>4307.1000000000004</v>
      </c>
      <c r="O735" s="132">
        <v>410</v>
      </c>
      <c r="P735" s="132">
        <v>230</v>
      </c>
      <c r="Q735" s="132">
        <v>0</v>
      </c>
      <c r="R735" s="132">
        <v>0</v>
      </c>
      <c r="S735" s="132">
        <v>0</v>
      </c>
      <c r="T735" s="133">
        <v>0</v>
      </c>
      <c r="U735" s="121">
        <f t="shared" si="70"/>
        <v>0</v>
      </c>
      <c r="V735" s="121">
        <f t="shared" si="71"/>
        <v>4307.1000000000004</v>
      </c>
      <c r="W735" s="134">
        <v>643</v>
      </c>
      <c r="X735" s="135">
        <v>42835</v>
      </c>
    </row>
    <row r="736" spans="1:24" x14ac:dyDescent="0.2">
      <c r="A736" s="117">
        <f>VLOOKUP(G736,'% การหักค่าขนส่ง'!A:I,9,0)</f>
        <v>0.3</v>
      </c>
      <c r="B736" s="138">
        <f t="shared" si="66"/>
        <v>30868.5</v>
      </c>
      <c r="C736" s="138">
        <f t="shared" si="67"/>
        <v>3167.7999999999997</v>
      </c>
      <c r="D736" s="138">
        <f t="shared" si="68"/>
        <v>0</v>
      </c>
      <c r="E736" s="138">
        <f t="shared" si="69"/>
        <v>1135.5</v>
      </c>
      <c r="F736" s="127" t="s">
        <v>142</v>
      </c>
      <c r="G736" s="128" t="s">
        <v>143</v>
      </c>
      <c r="H736" s="129">
        <v>42835</v>
      </c>
      <c r="I736" s="130">
        <v>109036.7</v>
      </c>
      <c r="J736" s="131">
        <v>102895</v>
      </c>
      <c r="K736" s="131">
        <v>4751.7</v>
      </c>
      <c r="L736" s="131">
        <v>0</v>
      </c>
      <c r="M736" s="131">
        <v>0</v>
      </c>
      <c r="N736" s="131">
        <v>11161.9</v>
      </c>
      <c r="O736" s="132">
        <v>2190</v>
      </c>
      <c r="P736" s="132">
        <v>1595</v>
      </c>
      <c r="Q736" s="132">
        <v>0</v>
      </c>
      <c r="R736" s="132">
        <v>530</v>
      </c>
      <c r="S736" s="132">
        <v>0</v>
      </c>
      <c r="T736" s="133">
        <v>0</v>
      </c>
      <c r="U736" s="121">
        <f t="shared" si="70"/>
        <v>0</v>
      </c>
      <c r="V736" s="121">
        <f t="shared" si="71"/>
        <v>11691.9</v>
      </c>
      <c r="W736" s="134">
        <v>1143</v>
      </c>
      <c r="X736" s="135">
        <v>42836</v>
      </c>
    </row>
    <row r="737" spans="1:24" x14ac:dyDescent="0.2">
      <c r="A737" s="117">
        <f>VLOOKUP(G737,'% การหักค่าขนส่ง'!A:I,9,0)</f>
        <v>0.3</v>
      </c>
      <c r="B737" s="138">
        <f t="shared" si="66"/>
        <v>7069.5</v>
      </c>
      <c r="C737" s="138">
        <f t="shared" si="67"/>
        <v>1382</v>
      </c>
      <c r="D737" s="138">
        <f t="shared" si="68"/>
        <v>0</v>
      </c>
      <c r="E737" s="138">
        <f t="shared" si="69"/>
        <v>801</v>
      </c>
      <c r="F737" s="127" t="s">
        <v>142</v>
      </c>
      <c r="G737" s="128" t="s">
        <v>143</v>
      </c>
      <c r="H737" s="129">
        <v>42836</v>
      </c>
      <c r="I737" s="130">
        <v>27413</v>
      </c>
      <c r="J737" s="131">
        <v>23565</v>
      </c>
      <c r="K737" s="131">
        <v>2073</v>
      </c>
      <c r="L737" s="131">
        <v>0</v>
      </c>
      <c r="M737" s="131">
        <v>0</v>
      </c>
      <c r="N737" s="131">
        <v>1045</v>
      </c>
      <c r="O737" s="132">
        <v>1880</v>
      </c>
      <c r="P737" s="132">
        <v>790</v>
      </c>
      <c r="Q737" s="132">
        <v>0</v>
      </c>
      <c r="R737" s="132">
        <v>0</v>
      </c>
      <c r="S737" s="132">
        <v>0</v>
      </c>
      <c r="T737" s="133">
        <v>0</v>
      </c>
      <c r="U737" s="121">
        <f t="shared" si="70"/>
        <v>0</v>
      </c>
      <c r="V737" s="121">
        <f t="shared" si="71"/>
        <v>1045</v>
      </c>
      <c r="W737" s="134">
        <v>259</v>
      </c>
      <c r="X737" s="135">
        <v>42837</v>
      </c>
    </row>
    <row r="738" spans="1:24" x14ac:dyDescent="0.2">
      <c r="A738" s="117">
        <f>VLOOKUP(G738,'% การหักค่าขนส่ง'!A:I,9,0)</f>
        <v>0.3</v>
      </c>
      <c r="B738" s="138">
        <f t="shared" si="66"/>
        <v>1698</v>
      </c>
      <c r="C738" s="138">
        <f t="shared" si="67"/>
        <v>220.94000000000003</v>
      </c>
      <c r="D738" s="138">
        <f t="shared" si="68"/>
        <v>0</v>
      </c>
      <c r="E738" s="138">
        <f t="shared" si="69"/>
        <v>513</v>
      </c>
      <c r="F738" s="127" t="s">
        <v>142</v>
      </c>
      <c r="G738" s="128" t="s">
        <v>143</v>
      </c>
      <c r="H738" s="129">
        <v>42837</v>
      </c>
      <c r="I738" s="130">
        <v>6461.41</v>
      </c>
      <c r="J738" s="131">
        <v>5660</v>
      </c>
      <c r="K738" s="131">
        <v>331.41</v>
      </c>
      <c r="L738" s="131">
        <v>0</v>
      </c>
      <c r="M738" s="131">
        <v>0</v>
      </c>
      <c r="N738" s="131">
        <v>105</v>
      </c>
      <c r="O738" s="132">
        <v>820</v>
      </c>
      <c r="P738" s="132">
        <v>890</v>
      </c>
      <c r="Q738" s="132">
        <v>0</v>
      </c>
      <c r="R738" s="132">
        <v>0</v>
      </c>
      <c r="S738" s="132">
        <v>0</v>
      </c>
      <c r="T738" s="133">
        <v>0</v>
      </c>
      <c r="U738" s="121">
        <f t="shared" si="70"/>
        <v>0</v>
      </c>
      <c r="V738" s="121">
        <f t="shared" si="71"/>
        <v>105</v>
      </c>
      <c r="W738" s="134">
        <v>50</v>
      </c>
      <c r="X738" s="135">
        <v>42838</v>
      </c>
    </row>
    <row r="739" spans="1:24" x14ac:dyDescent="0.2">
      <c r="A739" s="117">
        <f>VLOOKUP(G739,'% การหักค่าขนส่ง'!A:I,9,0)</f>
        <v>0.3</v>
      </c>
      <c r="B739" s="138">
        <f t="shared" si="66"/>
        <v>24183</v>
      </c>
      <c r="C739" s="138">
        <f t="shared" si="67"/>
        <v>7975.2400000000007</v>
      </c>
      <c r="D739" s="138">
        <f t="shared" si="68"/>
        <v>0</v>
      </c>
      <c r="E739" s="138">
        <f t="shared" si="69"/>
        <v>426</v>
      </c>
      <c r="F739" s="127" t="s">
        <v>142</v>
      </c>
      <c r="G739" s="128" t="s">
        <v>143</v>
      </c>
      <c r="H739" s="129">
        <v>42842</v>
      </c>
      <c r="I739" s="130">
        <v>95127.86</v>
      </c>
      <c r="J739" s="131">
        <v>80610</v>
      </c>
      <c r="K739" s="131">
        <v>11962.86</v>
      </c>
      <c r="L739" s="131">
        <v>0</v>
      </c>
      <c r="M739" s="131">
        <v>500</v>
      </c>
      <c r="N739" s="131">
        <v>8355.25</v>
      </c>
      <c r="O739" s="132">
        <v>180</v>
      </c>
      <c r="P739" s="132">
        <v>1240</v>
      </c>
      <c r="Q739" s="132">
        <v>0</v>
      </c>
      <c r="R739" s="132">
        <v>0</v>
      </c>
      <c r="S739" s="132">
        <v>0</v>
      </c>
      <c r="T739" s="133">
        <v>0</v>
      </c>
      <c r="U739" s="121">
        <f t="shared" si="70"/>
        <v>500</v>
      </c>
      <c r="V739" s="121">
        <f t="shared" si="71"/>
        <v>8355.25</v>
      </c>
      <c r="W739" s="134">
        <v>1099</v>
      </c>
      <c r="X739" s="135">
        <v>42843</v>
      </c>
    </row>
    <row r="740" spans="1:24" x14ac:dyDescent="0.2">
      <c r="A740" s="117">
        <f>VLOOKUP(G740,'% การหักค่าขนส่ง'!A:I,9,0)</f>
        <v>0.3</v>
      </c>
      <c r="B740" s="138">
        <f t="shared" si="66"/>
        <v>20031</v>
      </c>
      <c r="C740" s="138">
        <f t="shared" si="67"/>
        <v>2517.42</v>
      </c>
      <c r="D740" s="138">
        <f t="shared" si="68"/>
        <v>30</v>
      </c>
      <c r="E740" s="138">
        <f t="shared" si="69"/>
        <v>679.5</v>
      </c>
      <c r="F740" s="127" t="s">
        <v>142</v>
      </c>
      <c r="G740" s="128" t="s">
        <v>143</v>
      </c>
      <c r="H740" s="129">
        <v>42843</v>
      </c>
      <c r="I740" s="130">
        <v>72156.13</v>
      </c>
      <c r="J740" s="131">
        <v>66770</v>
      </c>
      <c r="K740" s="131">
        <v>3776.13</v>
      </c>
      <c r="L740" s="131">
        <v>100</v>
      </c>
      <c r="M740" s="131">
        <v>3100</v>
      </c>
      <c r="N740" s="131">
        <v>9893.7000000000007</v>
      </c>
      <c r="O740" s="132">
        <v>400</v>
      </c>
      <c r="P740" s="132">
        <v>1865</v>
      </c>
      <c r="Q740" s="132">
        <v>0</v>
      </c>
      <c r="R740" s="132">
        <v>0</v>
      </c>
      <c r="S740" s="132">
        <v>0</v>
      </c>
      <c r="T740" s="133">
        <v>0</v>
      </c>
      <c r="U740" s="121">
        <f t="shared" si="70"/>
        <v>3100</v>
      </c>
      <c r="V740" s="121">
        <f t="shared" si="71"/>
        <v>9893.7000000000007</v>
      </c>
      <c r="W740" s="134">
        <v>749</v>
      </c>
      <c r="X740" s="135">
        <v>42844</v>
      </c>
    </row>
    <row r="741" spans="1:24" x14ac:dyDescent="0.2">
      <c r="A741" s="117">
        <f>VLOOKUP(G741,'% การหักค่าขนส่ง'!A:I,9,0)</f>
        <v>0.3</v>
      </c>
      <c r="B741" s="138">
        <f t="shared" si="66"/>
        <v>25374</v>
      </c>
      <c r="C741" s="138">
        <f t="shared" si="67"/>
        <v>6177.56</v>
      </c>
      <c r="D741" s="138">
        <f t="shared" si="68"/>
        <v>30</v>
      </c>
      <c r="E741" s="138">
        <f t="shared" si="69"/>
        <v>631.5</v>
      </c>
      <c r="F741" s="127" t="s">
        <v>142</v>
      </c>
      <c r="G741" s="128" t="s">
        <v>143</v>
      </c>
      <c r="H741" s="129">
        <v>42844</v>
      </c>
      <c r="I741" s="130">
        <v>95346.34</v>
      </c>
      <c r="J741" s="131">
        <v>84580</v>
      </c>
      <c r="K741" s="131">
        <v>9266.34</v>
      </c>
      <c r="L741" s="131">
        <v>100</v>
      </c>
      <c r="M741" s="131">
        <v>500</v>
      </c>
      <c r="N741" s="131">
        <v>8129.75</v>
      </c>
      <c r="O741" s="132">
        <v>630</v>
      </c>
      <c r="P741" s="132">
        <v>1475</v>
      </c>
      <c r="Q741" s="132">
        <v>0</v>
      </c>
      <c r="R741" s="132">
        <v>0</v>
      </c>
      <c r="S741" s="132">
        <v>0</v>
      </c>
      <c r="T741" s="133">
        <v>0</v>
      </c>
      <c r="U741" s="121">
        <f t="shared" si="70"/>
        <v>500</v>
      </c>
      <c r="V741" s="121">
        <f t="shared" si="71"/>
        <v>8129.75</v>
      </c>
      <c r="W741" s="134">
        <v>1024</v>
      </c>
      <c r="X741" s="135">
        <v>42845</v>
      </c>
    </row>
    <row r="742" spans="1:24" x14ac:dyDescent="0.2">
      <c r="A742" s="117">
        <f>VLOOKUP(G742,'% การหักค่าขนส่ง'!A:I,9,0)</f>
        <v>0.3</v>
      </c>
      <c r="B742" s="138">
        <f t="shared" si="66"/>
        <v>24601.5</v>
      </c>
      <c r="C742" s="138">
        <f t="shared" si="67"/>
        <v>4200.68</v>
      </c>
      <c r="D742" s="138">
        <f t="shared" si="68"/>
        <v>9</v>
      </c>
      <c r="E742" s="138">
        <f t="shared" si="69"/>
        <v>1002</v>
      </c>
      <c r="F742" s="127" t="s">
        <v>142</v>
      </c>
      <c r="G742" s="128" t="s">
        <v>143</v>
      </c>
      <c r="H742" s="129">
        <v>42845</v>
      </c>
      <c r="I742" s="130">
        <v>89561.02</v>
      </c>
      <c r="J742" s="131">
        <v>82005</v>
      </c>
      <c r="K742" s="131">
        <v>6301.02</v>
      </c>
      <c r="L742" s="131">
        <v>30</v>
      </c>
      <c r="M742" s="131">
        <v>0</v>
      </c>
      <c r="N742" s="131">
        <v>22130.85</v>
      </c>
      <c r="O742" s="132">
        <v>200</v>
      </c>
      <c r="P742" s="132">
        <v>3140</v>
      </c>
      <c r="Q742" s="132">
        <v>0</v>
      </c>
      <c r="R742" s="132">
        <v>1265</v>
      </c>
      <c r="S742" s="132">
        <v>0</v>
      </c>
      <c r="T742" s="133">
        <v>0</v>
      </c>
      <c r="U742" s="121">
        <f t="shared" si="70"/>
        <v>0</v>
      </c>
      <c r="V742" s="121">
        <f t="shared" si="71"/>
        <v>23395.85</v>
      </c>
      <c r="W742" s="134">
        <v>1072</v>
      </c>
      <c r="X742" s="135">
        <v>42846</v>
      </c>
    </row>
    <row r="743" spans="1:24" x14ac:dyDescent="0.2">
      <c r="A743" s="117">
        <f>VLOOKUP(G743,'% การหักค่าขนส่ง'!A:I,9,0)</f>
        <v>0.3</v>
      </c>
      <c r="B743" s="138">
        <f t="shared" si="66"/>
        <v>23118</v>
      </c>
      <c r="C743" s="138">
        <f t="shared" si="67"/>
        <v>3446.52</v>
      </c>
      <c r="D743" s="138">
        <f t="shared" si="68"/>
        <v>0</v>
      </c>
      <c r="E743" s="138">
        <f t="shared" si="69"/>
        <v>735</v>
      </c>
      <c r="F743" s="127" t="s">
        <v>142</v>
      </c>
      <c r="G743" s="128" t="s">
        <v>143</v>
      </c>
      <c r="H743" s="129">
        <v>42846</v>
      </c>
      <c r="I743" s="130">
        <v>83574.78</v>
      </c>
      <c r="J743" s="131">
        <v>77060</v>
      </c>
      <c r="K743" s="131">
        <v>5169.78</v>
      </c>
      <c r="L743" s="131">
        <v>0</v>
      </c>
      <c r="M743" s="131">
        <v>1700</v>
      </c>
      <c r="N743" s="131">
        <v>11248.65</v>
      </c>
      <c r="O743" s="132">
        <v>140</v>
      </c>
      <c r="P743" s="132">
        <v>2310</v>
      </c>
      <c r="Q743" s="132">
        <v>0</v>
      </c>
      <c r="R743" s="132">
        <v>895</v>
      </c>
      <c r="S743" s="132">
        <v>0</v>
      </c>
      <c r="T743" s="133">
        <v>0</v>
      </c>
      <c r="U743" s="121">
        <f t="shared" si="70"/>
        <v>1700</v>
      </c>
      <c r="V743" s="121">
        <f t="shared" si="71"/>
        <v>12143.65</v>
      </c>
      <c r="W743" s="134">
        <v>950</v>
      </c>
      <c r="X743" s="135">
        <v>42847</v>
      </c>
    </row>
    <row r="744" spans="1:24" x14ac:dyDescent="0.2">
      <c r="A744" s="117">
        <f>VLOOKUP(G744,'% การหักค่าขนส่ง'!A:I,9,0)</f>
        <v>0.3</v>
      </c>
      <c r="B744" s="138">
        <f t="shared" si="66"/>
        <v>13839</v>
      </c>
      <c r="C744" s="138">
        <f t="shared" si="67"/>
        <v>2767.94</v>
      </c>
      <c r="D744" s="138">
        <f t="shared" si="68"/>
        <v>0</v>
      </c>
      <c r="E744" s="138">
        <f t="shared" si="69"/>
        <v>151.5</v>
      </c>
      <c r="F744" s="127" t="s">
        <v>142</v>
      </c>
      <c r="G744" s="128" t="s">
        <v>143</v>
      </c>
      <c r="H744" s="129">
        <v>42847</v>
      </c>
      <c r="I744" s="130">
        <v>51566.91</v>
      </c>
      <c r="J744" s="131">
        <v>46130</v>
      </c>
      <c r="K744" s="131">
        <v>4151.91</v>
      </c>
      <c r="L744" s="131">
        <v>0</v>
      </c>
      <c r="M744" s="131">
        <v>0</v>
      </c>
      <c r="N744" s="131">
        <v>8800.01</v>
      </c>
      <c r="O744" s="132">
        <v>180</v>
      </c>
      <c r="P744" s="132">
        <v>325</v>
      </c>
      <c r="Q744" s="132">
        <v>0</v>
      </c>
      <c r="R744" s="132">
        <v>0</v>
      </c>
      <c r="S744" s="132">
        <v>0</v>
      </c>
      <c r="T744" s="133">
        <v>0</v>
      </c>
      <c r="U744" s="121">
        <f t="shared" si="70"/>
        <v>0</v>
      </c>
      <c r="V744" s="121">
        <f t="shared" si="71"/>
        <v>8800.01</v>
      </c>
      <c r="W744" s="134">
        <v>581</v>
      </c>
      <c r="X744" s="135">
        <v>42849</v>
      </c>
    </row>
    <row r="745" spans="1:24" x14ac:dyDescent="0.2">
      <c r="A745" s="117">
        <f>VLOOKUP(G745,'% การหักค่าขนส่ง'!A:I,9,0)</f>
        <v>0.3</v>
      </c>
      <c r="B745" s="138">
        <f t="shared" si="66"/>
        <v>26904</v>
      </c>
      <c r="C745" s="138">
        <f t="shared" si="67"/>
        <v>4796.1400000000003</v>
      </c>
      <c r="D745" s="138">
        <f t="shared" si="68"/>
        <v>0</v>
      </c>
      <c r="E745" s="138">
        <f t="shared" si="69"/>
        <v>886.5</v>
      </c>
      <c r="F745" s="127" t="s">
        <v>142</v>
      </c>
      <c r="G745" s="128" t="s">
        <v>143</v>
      </c>
      <c r="H745" s="129">
        <v>42849</v>
      </c>
      <c r="I745" s="130">
        <v>99044.21</v>
      </c>
      <c r="J745" s="131">
        <v>89680</v>
      </c>
      <c r="K745" s="131">
        <v>7194.21</v>
      </c>
      <c r="L745" s="131">
        <v>0</v>
      </c>
      <c r="M745" s="131">
        <v>1000</v>
      </c>
      <c r="N745" s="131">
        <v>22265.040000000001</v>
      </c>
      <c r="O745" s="132">
        <v>160</v>
      </c>
      <c r="P745" s="132">
        <v>2795</v>
      </c>
      <c r="Q745" s="132">
        <v>0</v>
      </c>
      <c r="R745" s="132">
        <v>1235</v>
      </c>
      <c r="S745" s="132">
        <v>0</v>
      </c>
      <c r="T745" s="133">
        <v>0</v>
      </c>
      <c r="U745" s="121">
        <f t="shared" si="70"/>
        <v>1000</v>
      </c>
      <c r="V745" s="121">
        <f t="shared" si="71"/>
        <v>23500.04</v>
      </c>
      <c r="W745" s="134">
        <v>1175</v>
      </c>
      <c r="X745" s="135">
        <v>42850</v>
      </c>
    </row>
    <row r="746" spans="1:24" x14ac:dyDescent="0.2">
      <c r="A746" s="117">
        <f>VLOOKUP(G746,'% การหักค่าขนส่ง'!A:I,9,0)</f>
        <v>0.3</v>
      </c>
      <c r="B746" s="138">
        <f t="shared" si="66"/>
        <v>20838</v>
      </c>
      <c r="C746" s="138">
        <f t="shared" si="67"/>
        <v>2843.4599999999996</v>
      </c>
      <c r="D746" s="138">
        <f t="shared" si="68"/>
        <v>0</v>
      </c>
      <c r="E746" s="138">
        <f t="shared" si="69"/>
        <v>760.5</v>
      </c>
      <c r="F746" s="127" t="s">
        <v>142</v>
      </c>
      <c r="G746" s="128" t="s">
        <v>143</v>
      </c>
      <c r="H746" s="129">
        <v>42850</v>
      </c>
      <c r="I746" s="130">
        <v>75175.19</v>
      </c>
      <c r="J746" s="131">
        <v>69460</v>
      </c>
      <c r="K746" s="131">
        <v>4265.1899999999996</v>
      </c>
      <c r="L746" s="131">
        <v>0</v>
      </c>
      <c r="M746" s="131">
        <v>1200</v>
      </c>
      <c r="N746" s="131">
        <v>11527.92</v>
      </c>
      <c r="O746" s="132">
        <v>300</v>
      </c>
      <c r="P746" s="132">
        <v>2235</v>
      </c>
      <c r="Q746" s="132">
        <v>0</v>
      </c>
      <c r="R746" s="132">
        <v>360</v>
      </c>
      <c r="S746" s="132">
        <v>0</v>
      </c>
      <c r="T746" s="133">
        <v>0</v>
      </c>
      <c r="U746" s="121">
        <f t="shared" si="70"/>
        <v>1200</v>
      </c>
      <c r="V746" s="121">
        <f t="shared" si="71"/>
        <v>11887.92</v>
      </c>
      <c r="W746" s="134">
        <v>844</v>
      </c>
      <c r="X746" s="135">
        <v>42851</v>
      </c>
    </row>
    <row r="747" spans="1:24" x14ac:dyDescent="0.2">
      <c r="A747" s="117">
        <f>VLOOKUP(G747,'% การหักค่าขนส่ง'!A:I,9,0)</f>
        <v>0.3</v>
      </c>
      <c r="B747" s="138">
        <f t="shared" si="66"/>
        <v>26034</v>
      </c>
      <c r="C747" s="138">
        <f t="shared" si="67"/>
        <v>3615.14</v>
      </c>
      <c r="D747" s="138">
        <f t="shared" si="68"/>
        <v>0</v>
      </c>
      <c r="E747" s="138">
        <f t="shared" si="69"/>
        <v>1021.5</v>
      </c>
      <c r="F747" s="127" t="s">
        <v>142</v>
      </c>
      <c r="G747" s="128" t="s">
        <v>143</v>
      </c>
      <c r="H747" s="129">
        <v>42851</v>
      </c>
      <c r="I747" s="130">
        <v>93012.71</v>
      </c>
      <c r="J747" s="131">
        <v>86780</v>
      </c>
      <c r="K747" s="131">
        <v>5422.71</v>
      </c>
      <c r="L747" s="131">
        <v>0</v>
      </c>
      <c r="M747" s="131">
        <v>1000</v>
      </c>
      <c r="N747" s="131">
        <v>16605.22</v>
      </c>
      <c r="O747" s="132">
        <v>390</v>
      </c>
      <c r="P747" s="132">
        <v>3015</v>
      </c>
      <c r="Q747" s="132">
        <v>0</v>
      </c>
      <c r="R747" s="132">
        <v>585</v>
      </c>
      <c r="S747" s="132">
        <v>0</v>
      </c>
      <c r="T747" s="133">
        <v>0</v>
      </c>
      <c r="U747" s="121">
        <f t="shared" si="70"/>
        <v>1000</v>
      </c>
      <c r="V747" s="121">
        <f t="shared" si="71"/>
        <v>17190.22</v>
      </c>
      <c r="W747" s="134">
        <v>1080</v>
      </c>
      <c r="X747" s="135">
        <v>42852</v>
      </c>
    </row>
    <row r="748" spans="1:24" x14ac:dyDescent="0.2">
      <c r="A748" s="117">
        <f>VLOOKUP(G748,'% การหักค่าขนส่ง'!A:I,9,0)</f>
        <v>0.3</v>
      </c>
      <c r="B748" s="138">
        <f t="shared" si="66"/>
        <v>21036</v>
      </c>
      <c r="C748" s="138">
        <f t="shared" si="67"/>
        <v>2680.92</v>
      </c>
      <c r="D748" s="138">
        <f t="shared" si="68"/>
        <v>0</v>
      </c>
      <c r="E748" s="138">
        <f t="shared" si="69"/>
        <v>925.5</v>
      </c>
      <c r="F748" s="127" t="s">
        <v>142</v>
      </c>
      <c r="G748" s="128" t="s">
        <v>143</v>
      </c>
      <c r="H748" s="129">
        <v>42852</v>
      </c>
      <c r="I748" s="130">
        <v>74846.38</v>
      </c>
      <c r="J748" s="131">
        <v>70120</v>
      </c>
      <c r="K748" s="131">
        <v>4021.38</v>
      </c>
      <c r="L748" s="131">
        <v>0</v>
      </c>
      <c r="M748" s="131">
        <v>0</v>
      </c>
      <c r="N748" s="131">
        <v>11148.11</v>
      </c>
      <c r="O748" s="132">
        <v>330</v>
      </c>
      <c r="P748" s="132">
        <v>2755</v>
      </c>
      <c r="Q748" s="132">
        <v>0</v>
      </c>
      <c r="R748" s="132">
        <v>0</v>
      </c>
      <c r="S748" s="132">
        <v>0</v>
      </c>
      <c r="T748" s="133">
        <v>0</v>
      </c>
      <c r="U748" s="121">
        <f t="shared" si="70"/>
        <v>0</v>
      </c>
      <c r="V748" s="121">
        <f t="shared" si="71"/>
        <v>11148.11</v>
      </c>
      <c r="W748" s="134">
        <v>883</v>
      </c>
      <c r="X748" s="135">
        <v>42853</v>
      </c>
    </row>
    <row r="749" spans="1:24" x14ac:dyDescent="0.2">
      <c r="A749" s="117">
        <f>VLOOKUP(G749,'% การหักค่าขนส่ง'!A:I,9,0)</f>
        <v>0.3</v>
      </c>
      <c r="B749" s="138">
        <f t="shared" si="66"/>
        <v>19887</v>
      </c>
      <c r="C749" s="138">
        <f t="shared" si="67"/>
        <v>2931.5</v>
      </c>
      <c r="D749" s="138">
        <f t="shared" si="68"/>
        <v>0</v>
      </c>
      <c r="E749" s="138">
        <f t="shared" si="69"/>
        <v>1312.5</v>
      </c>
      <c r="F749" s="127" t="s">
        <v>142</v>
      </c>
      <c r="G749" s="128" t="s">
        <v>143</v>
      </c>
      <c r="H749" s="129">
        <v>42853</v>
      </c>
      <c r="I749" s="130">
        <v>72102.25</v>
      </c>
      <c r="J749" s="131">
        <v>66290</v>
      </c>
      <c r="K749" s="131">
        <v>4397.25</v>
      </c>
      <c r="L749" s="131">
        <v>0</v>
      </c>
      <c r="M749" s="131">
        <v>2000</v>
      </c>
      <c r="N749" s="131">
        <v>10837.44</v>
      </c>
      <c r="O749" s="132">
        <v>360</v>
      </c>
      <c r="P749" s="132">
        <v>4015</v>
      </c>
      <c r="Q749" s="132">
        <v>0</v>
      </c>
      <c r="R749" s="132">
        <v>805</v>
      </c>
      <c r="S749" s="132">
        <v>0</v>
      </c>
      <c r="T749" s="133">
        <v>0</v>
      </c>
      <c r="U749" s="121">
        <f t="shared" si="70"/>
        <v>2000</v>
      </c>
      <c r="V749" s="121">
        <f t="shared" si="71"/>
        <v>11642.44</v>
      </c>
      <c r="W749" s="134">
        <v>817</v>
      </c>
      <c r="X749" s="135">
        <v>42854</v>
      </c>
    </row>
    <row r="750" spans="1:24" x14ac:dyDescent="0.2">
      <c r="A750" s="117">
        <f>VLOOKUP(G750,'% การหักค่าขนส่ง'!A:I,9,0)</f>
        <v>0.3</v>
      </c>
      <c r="B750" s="138">
        <f t="shared" si="66"/>
        <v>12741</v>
      </c>
      <c r="C750" s="138">
        <f t="shared" si="67"/>
        <v>2972.22</v>
      </c>
      <c r="D750" s="138">
        <f t="shared" si="68"/>
        <v>0</v>
      </c>
      <c r="E750" s="138">
        <f t="shared" si="69"/>
        <v>678</v>
      </c>
      <c r="F750" s="127" t="s">
        <v>142</v>
      </c>
      <c r="G750" s="128" t="s">
        <v>143</v>
      </c>
      <c r="H750" s="129">
        <v>42854</v>
      </c>
      <c r="I750" s="130">
        <v>48848.33</v>
      </c>
      <c r="J750" s="131">
        <v>42470</v>
      </c>
      <c r="K750" s="131">
        <v>4458.33</v>
      </c>
      <c r="L750" s="131">
        <v>0</v>
      </c>
      <c r="M750" s="131">
        <v>0</v>
      </c>
      <c r="N750" s="131">
        <v>4946.3999999999996</v>
      </c>
      <c r="O750" s="132">
        <v>510</v>
      </c>
      <c r="P750" s="132">
        <v>1750</v>
      </c>
      <c r="Q750" s="132">
        <v>0</v>
      </c>
      <c r="R750" s="132">
        <v>0</v>
      </c>
      <c r="S750" s="132">
        <v>0</v>
      </c>
      <c r="T750" s="133">
        <v>0</v>
      </c>
      <c r="U750" s="121">
        <f t="shared" si="70"/>
        <v>0</v>
      </c>
      <c r="V750" s="121">
        <f t="shared" si="71"/>
        <v>4946.3999999999996</v>
      </c>
      <c r="W750" s="134">
        <v>567</v>
      </c>
      <c r="X750" s="135">
        <v>42857</v>
      </c>
    </row>
    <row r="751" spans="1:24" x14ac:dyDescent="0.2">
      <c r="A751" s="117">
        <f>VLOOKUP(G751,'% การหักค่าขนส่ง'!A:I,9,0)</f>
        <v>0.3</v>
      </c>
      <c r="B751" s="138">
        <f t="shared" si="66"/>
        <v>13791</v>
      </c>
      <c r="C751" s="138">
        <f t="shared" si="67"/>
        <v>1420.14</v>
      </c>
      <c r="D751" s="138">
        <f t="shared" si="68"/>
        <v>0</v>
      </c>
      <c r="E751" s="138">
        <f t="shared" si="69"/>
        <v>267</v>
      </c>
      <c r="F751" s="127" t="s">
        <v>130</v>
      </c>
      <c r="G751" s="128" t="s">
        <v>131</v>
      </c>
      <c r="H751" s="129">
        <v>42826</v>
      </c>
      <c r="I751" s="130">
        <v>49390.21</v>
      </c>
      <c r="J751" s="131">
        <v>45970</v>
      </c>
      <c r="K751" s="131">
        <v>2130.21</v>
      </c>
      <c r="L751" s="131">
        <v>0</v>
      </c>
      <c r="M751" s="131">
        <v>0</v>
      </c>
      <c r="N751" s="131">
        <v>7425</v>
      </c>
      <c r="O751" s="132">
        <v>890</v>
      </c>
      <c r="P751" s="132">
        <v>0</v>
      </c>
      <c r="Q751" s="132">
        <v>0</v>
      </c>
      <c r="R751" s="132">
        <v>0</v>
      </c>
      <c r="S751" s="132">
        <v>0</v>
      </c>
      <c r="T751" s="133">
        <v>0</v>
      </c>
      <c r="U751" s="121">
        <f t="shared" si="70"/>
        <v>0</v>
      </c>
      <c r="V751" s="121">
        <f t="shared" si="71"/>
        <v>7425</v>
      </c>
      <c r="W751" s="134">
        <v>597</v>
      </c>
      <c r="X751" s="135">
        <v>42828</v>
      </c>
    </row>
    <row r="752" spans="1:24" x14ac:dyDescent="0.2">
      <c r="A752" s="117">
        <f>VLOOKUP(G752,'% การหักค่าขนส่ง'!A:I,9,0)</f>
        <v>0.3</v>
      </c>
      <c r="B752" s="138">
        <f t="shared" si="66"/>
        <v>26730</v>
      </c>
      <c r="C752" s="138">
        <f t="shared" si="67"/>
        <v>3034.8799999999997</v>
      </c>
      <c r="D752" s="138">
        <f t="shared" si="68"/>
        <v>0</v>
      </c>
      <c r="E752" s="138">
        <f t="shared" si="69"/>
        <v>489</v>
      </c>
      <c r="F752" s="127" t="s">
        <v>130</v>
      </c>
      <c r="G752" s="128" t="s">
        <v>131</v>
      </c>
      <c r="H752" s="129">
        <v>42828</v>
      </c>
      <c r="I752" s="130">
        <v>98347.32</v>
      </c>
      <c r="J752" s="131">
        <v>89100</v>
      </c>
      <c r="K752" s="131">
        <v>4552.32</v>
      </c>
      <c r="L752" s="131">
        <v>0</v>
      </c>
      <c r="M752" s="131">
        <v>0</v>
      </c>
      <c r="N752" s="131">
        <v>9145</v>
      </c>
      <c r="O752" s="132">
        <v>350</v>
      </c>
      <c r="P752" s="132">
        <v>1280</v>
      </c>
      <c r="Q752" s="132">
        <v>0</v>
      </c>
      <c r="R752" s="132">
        <v>0</v>
      </c>
      <c r="S752" s="132">
        <v>0</v>
      </c>
      <c r="T752" s="133">
        <v>0</v>
      </c>
      <c r="U752" s="121">
        <f t="shared" si="70"/>
        <v>0</v>
      </c>
      <c r="V752" s="121">
        <f t="shared" si="71"/>
        <v>9145</v>
      </c>
      <c r="W752" s="134">
        <v>1183</v>
      </c>
      <c r="X752" s="135">
        <v>42829</v>
      </c>
    </row>
    <row r="753" spans="1:24" x14ac:dyDescent="0.2">
      <c r="A753" s="117">
        <f>VLOOKUP(G753,'% การหักค่าขนส่ง'!A:I,9,0)</f>
        <v>0.3</v>
      </c>
      <c r="B753" s="138">
        <f t="shared" si="66"/>
        <v>21087</v>
      </c>
      <c r="C753" s="138">
        <f t="shared" si="67"/>
        <v>2067.6</v>
      </c>
      <c r="D753" s="138">
        <f t="shared" si="68"/>
        <v>0</v>
      </c>
      <c r="E753" s="138">
        <f t="shared" si="69"/>
        <v>375</v>
      </c>
      <c r="F753" s="127" t="s">
        <v>130</v>
      </c>
      <c r="G753" s="128" t="s">
        <v>131</v>
      </c>
      <c r="H753" s="129">
        <v>42829</v>
      </c>
      <c r="I753" s="130">
        <v>75041.399999999994</v>
      </c>
      <c r="J753" s="131">
        <v>70290</v>
      </c>
      <c r="K753" s="131">
        <v>3101.4</v>
      </c>
      <c r="L753" s="131">
        <v>0</v>
      </c>
      <c r="M753" s="131">
        <v>1000</v>
      </c>
      <c r="N753" s="131">
        <v>7747.9</v>
      </c>
      <c r="O753" s="132">
        <v>730</v>
      </c>
      <c r="P753" s="132">
        <v>520</v>
      </c>
      <c r="Q753" s="132">
        <v>0</v>
      </c>
      <c r="R753" s="132">
        <v>0</v>
      </c>
      <c r="S753" s="132">
        <v>0</v>
      </c>
      <c r="T753" s="133">
        <v>0</v>
      </c>
      <c r="U753" s="121">
        <f t="shared" si="70"/>
        <v>1000</v>
      </c>
      <c r="V753" s="121">
        <f t="shared" si="71"/>
        <v>7747.9</v>
      </c>
      <c r="W753" s="134">
        <v>926</v>
      </c>
      <c r="X753" s="135">
        <v>42830</v>
      </c>
    </row>
    <row r="754" spans="1:24" x14ac:dyDescent="0.2">
      <c r="A754" s="117">
        <f>VLOOKUP(G754,'% การหักค่าขนส่ง'!A:I,9,0)</f>
        <v>0.3</v>
      </c>
      <c r="B754" s="138">
        <f t="shared" si="66"/>
        <v>18751.5</v>
      </c>
      <c r="C754" s="138">
        <f t="shared" si="67"/>
        <v>878</v>
      </c>
      <c r="D754" s="138">
        <f t="shared" si="68"/>
        <v>0</v>
      </c>
      <c r="E754" s="138">
        <f t="shared" si="69"/>
        <v>625.5</v>
      </c>
      <c r="F754" s="127" t="s">
        <v>130</v>
      </c>
      <c r="G754" s="128" t="s">
        <v>131</v>
      </c>
      <c r="H754" s="129">
        <v>42830</v>
      </c>
      <c r="I754" s="130">
        <v>64842</v>
      </c>
      <c r="J754" s="131">
        <v>62505</v>
      </c>
      <c r="K754" s="131">
        <v>1317</v>
      </c>
      <c r="L754" s="131">
        <v>0</v>
      </c>
      <c r="M754" s="131">
        <v>0</v>
      </c>
      <c r="N754" s="131">
        <v>2040</v>
      </c>
      <c r="O754" s="132">
        <v>760</v>
      </c>
      <c r="P754" s="132">
        <v>1325</v>
      </c>
      <c r="Q754" s="132">
        <v>0</v>
      </c>
      <c r="R754" s="132">
        <v>0</v>
      </c>
      <c r="S754" s="132">
        <v>0</v>
      </c>
      <c r="T754" s="133">
        <v>0</v>
      </c>
      <c r="U754" s="121">
        <f t="shared" si="70"/>
        <v>0</v>
      </c>
      <c r="V754" s="121">
        <f t="shared" si="71"/>
        <v>2040</v>
      </c>
      <c r="W754" s="134">
        <v>839</v>
      </c>
      <c r="X754" s="135">
        <v>42832</v>
      </c>
    </row>
    <row r="755" spans="1:24" x14ac:dyDescent="0.2">
      <c r="A755" s="117">
        <f>VLOOKUP(G755,'% การหักค่าขนส่ง'!A:I,9,0)</f>
        <v>0.3</v>
      </c>
      <c r="B755" s="138">
        <f t="shared" si="66"/>
        <v>28422</v>
      </c>
      <c r="C755" s="138">
        <f t="shared" si="67"/>
        <v>3495.52</v>
      </c>
      <c r="D755" s="138">
        <f t="shared" si="68"/>
        <v>0</v>
      </c>
      <c r="E755" s="138">
        <f t="shared" si="69"/>
        <v>919.5</v>
      </c>
      <c r="F755" s="127" t="s">
        <v>130</v>
      </c>
      <c r="G755" s="128" t="s">
        <v>131</v>
      </c>
      <c r="H755" s="129">
        <v>42832</v>
      </c>
      <c r="I755" s="130">
        <v>101683.28</v>
      </c>
      <c r="J755" s="131">
        <v>94740</v>
      </c>
      <c r="K755" s="131">
        <v>5243.28</v>
      </c>
      <c r="L755" s="131">
        <v>0</v>
      </c>
      <c r="M755" s="131">
        <v>0</v>
      </c>
      <c r="N755" s="131">
        <v>7003.8</v>
      </c>
      <c r="O755" s="132">
        <v>1530</v>
      </c>
      <c r="P755" s="132">
        <v>1535</v>
      </c>
      <c r="Q755" s="132">
        <v>0</v>
      </c>
      <c r="R755" s="132">
        <v>0</v>
      </c>
      <c r="S755" s="132">
        <v>0</v>
      </c>
      <c r="T755" s="133">
        <v>0</v>
      </c>
      <c r="U755" s="121">
        <f t="shared" si="70"/>
        <v>0</v>
      </c>
      <c r="V755" s="121">
        <f t="shared" si="71"/>
        <v>7003.8</v>
      </c>
      <c r="W755" s="134">
        <v>1229</v>
      </c>
      <c r="X755" s="135">
        <v>42833</v>
      </c>
    </row>
    <row r="756" spans="1:24" x14ac:dyDescent="0.2">
      <c r="A756" s="117">
        <f>VLOOKUP(G756,'% การหักค่าขนส่ง'!A:I,9,0)</f>
        <v>0.3</v>
      </c>
      <c r="B756" s="138">
        <f t="shared" si="66"/>
        <v>13957.5</v>
      </c>
      <c r="C756" s="138">
        <f t="shared" si="67"/>
        <v>1115</v>
      </c>
      <c r="D756" s="138">
        <f t="shared" si="68"/>
        <v>0</v>
      </c>
      <c r="E756" s="138">
        <f t="shared" si="69"/>
        <v>249</v>
      </c>
      <c r="F756" s="127" t="s">
        <v>130</v>
      </c>
      <c r="G756" s="128" t="s">
        <v>131</v>
      </c>
      <c r="H756" s="129">
        <v>42833</v>
      </c>
      <c r="I756" s="130">
        <v>50057.5</v>
      </c>
      <c r="J756" s="131">
        <v>46525</v>
      </c>
      <c r="K756" s="131">
        <v>1672.5</v>
      </c>
      <c r="L756" s="131">
        <v>0</v>
      </c>
      <c r="M756" s="131">
        <v>500</v>
      </c>
      <c r="N756" s="131">
        <v>8315</v>
      </c>
      <c r="O756" s="132">
        <v>460</v>
      </c>
      <c r="P756" s="132">
        <v>370</v>
      </c>
      <c r="Q756" s="132">
        <v>0</v>
      </c>
      <c r="R756" s="132">
        <v>0</v>
      </c>
      <c r="S756" s="132">
        <v>0</v>
      </c>
      <c r="T756" s="133">
        <v>0</v>
      </c>
      <c r="U756" s="121">
        <f t="shared" si="70"/>
        <v>500</v>
      </c>
      <c r="V756" s="121">
        <f t="shared" si="71"/>
        <v>8315</v>
      </c>
      <c r="W756" s="134">
        <v>609</v>
      </c>
      <c r="X756" s="135">
        <v>42835</v>
      </c>
    </row>
    <row r="757" spans="1:24" x14ac:dyDescent="0.2">
      <c r="A757" s="117">
        <f>VLOOKUP(G757,'% การหักค่าขนส่ง'!A:I,9,0)</f>
        <v>0.3</v>
      </c>
      <c r="B757" s="138">
        <f t="shared" si="66"/>
        <v>25650</v>
      </c>
      <c r="C757" s="138">
        <f t="shared" si="67"/>
        <v>3391.4</v>
      </c>
      <c r="D757" s="138">
        <f t="shared" si="68"/>
        <v>0</v>
      </c>
      <c r="E757" s="138">
        <f t="shared" si="69"/>
        <v>522</v>
      </c>
      <c r="F757" s="127" t="s">
        <v>130</v>
      </c>
      <c r="G757" s="128" t="s">
        <v>131</v>
      </c>
      <c r="H757" s="129">
        <v>42835</v>
      </c>
      <c r="I757" s="130">
        <v>92052.1</v>
      </c>
      <c r="J757" s="131">
        <v>85500</v>
      </c>
      <c r="K757" s="131">
        <v>5087.1000000000004</v>
      </c>
      <c r="L757" s="131">
        <v>0</v>
      </c>
      <c r="M757" s="131">
        <v>1500</v>
      </c>
      <c r="N757" s="131">
        <v>6380</v>
      </c>
      <c r="O757" s="132">
        <v>1070</v>
      </c>
      <c r="P757" s="132">
        <v>670</v>
      </c>
      <c r="Q757" s="132">
        <v>0</v>
      </c>
      <c r="R757" s="132">
        <v>0</v>
      </c>
      <c r="S757" s="132">
        <v>0</v>
      </c>
      <c r="T757" s="133">
        <v>0</v>
      </c>
      <c r="U757" s="121">
        <f t="shared" si="70"/>
        <v>1500</v>
      </c>
      <c r="V757" s="121">
        <f t="shared" si="71"/>
        <v>6380</v>
      </c>
      <c r="W757" s="134">
        <v>1150</v>
      </c>
      <c r="X757" s="135">
        <v>42836</v>
      </c>
    </row>
    <row r="758" spans="1:24" x14ac:dyDescent="0.2">
      <c r="A758" s="117">
        <f>VLOOKUP(G758,'% การหักค่าขนส่ง'!A:I,9,0)</f>
        <v>0.3</v>
      </c>
      <c r="B758" s="138">
        <f t="shared" si="66"/>
        <v>12439.5</v>
      </c>
      <c r="C758" s="138">
        <f t="shared" si="67"/>
        <v>110.12</v>
      </c>
      <c r="D758" s="138">
        <f t="shared" si="68"/>
        <v>0</v>
      </c>
      <c r="E758" s="138">
        <f t="shared" si="69"/>
        <v>166.5</v>
      </c>
      <c r="F758" s="127" t="s">
        <v>130</v>
      </c>
      <c r="G758" s="128" t="s">
        <v>131</v>
      </c>
      <c r="H758" s="129">
        <v>42836</v>
      </c>
      <c r="I758" s="130">
        <v>47870.18</v>
      </c>
      <c r="J758" s="131">
        <v>41465</v>
      </c>
      <c r="K758" s="131">
        <v>165.18</v>
      </c>
      <c r="L758" s="131">
        <v>0</v>
      </c>
      <c r="M758" s="131">
        <v>0</v>
      </c>
      <c r="N758" s="131">
        <v>1620</v>
      </c>
      <c r="O758" s="132">
        <v>480</v>
      </c>
      <c r="P758" s="132">
        <v>75</v>
      </c>
      <c r="Q758" s="132">
        <v>0</v>
      </c>
      <c r="R758" s="132">
        <v>0</v>
      </c>
      <c r="S758" s="132">
        <v>0</v>
      </c>
      <c r="T758" s="133">
        <v>0</v>
      </c>
      <c r="U758" s="121">
        <f t="shared" si="70"/>
        <v>0</v>
      </c>
      <c r="V758" s="121">
        <f t="shared" si="71"/>
        <v>1620</v>
      </c>
      <c r="W758" s="134">
        <v>363</v>
      </c>
      <c r="X758" s="135">
        <v>42837</v>
      </c>
    </row>
    <row r="759" spans="1:24" x14ac:dyDescent="0.2">
      <c r="A759" s="117">
        <f>VLOOKUP(G759,'% การหักค่าขนส่ง'!A:I,9,0)</f>
        <v>0.3</v>
      </c>
      <c r="B759" s="138">
        <f t="shared" si="66"/>
        <v>1348.5</v>
      </c>
      <c r="C759" s="138">
        <f t="shared" si="67"/>
        <v>25</v>
      </c>
      <c r="D759" s="138">
        <f t="shared" si="68"/>
        <v>0</v>
      </c>
      <c r="E759" s="138">
        <f t="shared" si="69"/>
        <v>69</v>
      </c>
      <c r="F759" s="127" t="s">
        <v>130</v>
      </c>
      <c r="G759" s="128" t="s">
        <v>131</v>
      </c>
      <c r="H759" s="129">
        <v>42837</v>
      </c>
      <c r="I759" s="130">
        <v>4607.5</v>
      </c>
      <c r="J759" s="131">
        <v>4495</v>
      </c>
      <c r="K759" s="131">
        <v>37.5</v>
      </c>
      <c r="L759" s="131">
        <v>0</v>
      </c>
      <c r="M759" s="131">
        <v>0</v>
      </c>
      <c r="N759" s="131">
        <v>285</v>
      </c>
      <c r="O759" s="132">
        <v>230</v>
      </c>
      <c r="P759" s="132">
        <v>0</v>
      </c>
      <c r="Q759" s="132">
        <v>0</v>
      </c>
      <c r="R759" s="132">
        <v>0</v>
      </c>
      <c r="S759" s="132">
        <v>0</v>
      </c>
      <c r="T759" s="133">
        <v>0</v>
      </c>
      <c r="U759" s="121">
        <f t="shared" si="70"/>
        <v>0</v>
      </c>
      <c r="V759" s="121">
        <f t="shared" si="71"/>
        <v>285</v>
      </c>
      <c r="W759" s="134">
        <v>61</v>
      </c>
      <c r="X759" s="135">
        <v>42838</v>
      </c>
    </row>
    <row r="760" spans="1:24" x14ac:dyDescent="0.2">
      <c r="A760" s="117">
        <f>VLOOKUP(G760,'% การหักค่าขนส่ง'!A:I,9,0)</f>
        <v>0.3</v>
      </c>
      <c r="B760" s="138">
        <f t="shared" si="66"/>
        <v>17970</v>
      </c>
      <c r="C760" s="138">
        <f t="shared" si="67"/>
        <v>1371.8</v>
      </c>
      <c r="D760" s="138">
        <f t="shared" si="68"/>
        <v>0</v>
      </c>
      <c r="E760" s="138">
        <f t="shared" si="69"/>
        <v>747</v>
      </c>
      <c r="F760" s="127" t="s">
        <v>130</v>
      </c>
      <c r="G760" s="128" t="s">
        <v>131</v>
      </c>
      <c r="H760" s="129">
        <v>42842</v>
      </c>
      <c r="I760" s="130">
        <v>63967.7</v>
      </c>
      <c r="J760" s="131">
        <v>59900</v>
      </c>
      <c r="K760" s="131">
        <v>2057.6999999999998</v>
      </c>
      <c r="L760" s="131">
        <v>0</v>
      </c>
      <c r="M760" s="131">
        <v>500</v>
      </c>
      <c r="N760" s="131">
        <v>3565</v>
      </c>
      <c r="O760" s="132">
        <v>220</v>
      </c>
      <c r="P760" s="132">
        <v>2270</v>
      </c>
      <c r="Q760" s="132">
        <v>0</v>
      </c>
      <c r="R760" s="132">
        <v>0</v>
      </c>
      <c r="S760" s="132">
        <v>0</v>
      </c>
      <c r="T760" s="133">
        <v>0</v>
      </c>
      <c r="U760" s="121">
        <f t="shared" si="70"/>
        <v>500</v>
      </c>
      <c r="V760" s="121">
        <f t="shared" si="71"/>
        <v>3565</v>
      </c>
      <c r="W760" s="134">
        <v>818</v>
      </c>
      <c r="X760" s="135">
        <v>42843</v>
      </c>
    </row>
    <row r="761" spans="1:24" x14ac:dyDescent="0.2">
      <c r="A761" s="117">
        <f>VLOOKUP(G761,'% การหักค่าขนส่ง'!A:I,9,0)</f>
        <v>0.3</v>
      </c>
      <c r="B761" s="138">
        <f t="shared" si="66"/>
        <v>19873.5</v>
      </c>
      <c r="C761" s="138">
        <f t="shared" si="67"/>
        <v>1472.1000000000001</v>
      </c>
      <c r="D761" s="138">
        <f t="shared" si="68"/>
        <v>0</v>
      </c>
      <c r="E761" s="138">
        <f t="shared" si="69"/>
        <v>405</v>
      </c>
      <c r="F761" s="127" t="s">
        <v>130</v>
      </c>
      <c r="G761" s="128" t="s">
        <v>131</v>
      </c>
      <c r="H761" s="129">
        <v>42843</v>
      </c>
      <c r="I761" s="130">
        <v>70048.149999999994</v>
      </c>
      <c r="J761" s="131">
        <v>66245</v>
      </c>
      <c r="K761" s="131">
        <v>2208.15</v>
      </c>
      <c r="L761" s="131">
        <v>0</v>
      </c>
      <c r="M761" s="131">
        <v>2000</v>
      </c>
      <c r="N761" s="131">
        <v>6680</v>
      </c>
      <c r="O761" s="132">
        <v>540</v>
      </c>
      <c r="P761" s="132">
        <v>810</v>
      </c>
      <c r="Q761" s="132">
        <v>0</v>
      </c>
      <c r="R761" s="132">
        <v>0</v>
      </c>
      <c r="S761" s="132">
        <v>0</v>
      </c>
      <c r="T761" s="133">
        <v>0</v>
      </c>
      <c r="U761" s="121">
        <f t="shared" si="70"/>
        <v>2000</v>
      </c>
      <c r="V761" s="121">
        <f t="shared" si="71"/>
        <v>6680</v>
      </c>
      <c r="W761" s="134">
        <v>873</v>
      </c>
      <c r="X761" s="135">
        <v>42844</v>
      </c>
    </row>
    <row r="762" spans="1:24" x14ac:dyDescent="0.2">
      <c r="A762" s="117">
        <f>VLOOKUP(G762,'% การหักค่าขนส่ง'!A:I,9,0)</f>
        <v>0.3</v>
      </c>
      <c r="B762" s="138">
        <f t="shared" si="66"/>
        <v>16594.5</v>
      </c>
      <c r="C762" s="138">
        <f t="shared" si="67"/>
        <v>1198.5</v>
      </c>
      <c r="D762" s="138">
        <f t="shared" si="68"/>
        <v>0</v>
      </c>
      <c r="E762" s="138">
        <f t="shared" si="69"/>
        <v>633</v>
      </c>
      <c r="F762" s="127" t="s">
        <v>130</v>
      </c>
      <c r="G762" s="128" t="s">
        <v>131</v>
      </c>
      <c r="H762" s="129">
        <v>42844</v>
      </c>
      <c r="I762" s="130">
        <v>58332.75</v>
      </c>
      <c r="J762" s="131">
        <v>55315</v>
      </c>
      <c r="K762" s="131">
        <v>1797.75</v>
      </c>
      <c r="L762" s="131">
        <v>0</v>
      </c>
      <c r="M762" s="131">
        <v>1100</v>
      </c>
      <c r="N762" s="131">
        <v>2000</v>
      </c>
      <c r="O762" s="132">
        <v>410</v>
      </c>
      <c r="P762" s="132">
        <v>1700</v>
      </c>
      <c r="Q762" s="132">
        <v>0</v>
      </c>
      <c r="R762" s="132">
        <v>0</v>
      </c>
      <c r="S762" s="132">
        <v>0</v>
      </c>
      <c r="T762" s="133">
        <v>0</v>
      </c>
      <c r="U762" s="121">
        <f t="shared" si="70"/>
        <v>1100</v>
      </c>
      <c r="V762" s="121">
        <f t="shared" si="71"/>
        <v>2000</v>
      </c>
      <c r="W762" s="134">
        <v>651</v>
      </c>
      <c r="X762" s="135">
        <v>42845</v>
      </c>
    </row>
    <row r="763" spans="1:24" x14ac:dyDescent="0.2">
      <c r="A763" s="117">
        <f>VLOOKUP(G763,'% การหักค่าขนส่ง'!A:I,9,0)</f>
        <v>0.3</v>
      </c>
      <c r="B763" s="138">
        <f t="shared" si="66"/>
        <v>18048</v>
      </c>
      <c r="C763" s="138">
        <f t="shared" si="67"/>
        <v>1393</v>
      </c>
      <c r="D763" s="138">
        <f t="shared" si="68"/>
        <v>0</v>
      </c>
      <c r="E763" s="138">
        <f t="shared" si="69"/>
        <v>288</v>
      </c>
      <c r="F763" s="127" t="s">
        <v>130</v>
      </c>
      <c r="G763" s="128" t="s">
        <v>131</v>
      </c>
      <c r="H763" s="129">
        <v>42845</v>
      </c>
      <c r="I763" s="130">
        <v>65109.5</v>
      </c>
      <c r="J763" s="131">
        <v>60160</v>
      </c>
      <c r="K763" s="131">
        <v>2089.5</v>
      </c>
      <c r="L763" s="131">
        <v>0</v>
      </c>
      <c r="M763" s="131">
        <v>1300</v>
      </c>
      <c r="N763" s="131">
        <v>5350</v>
      </c>
      <c r="O763" s="132">
        <v>960</v>
      </c>
      <c r="P763" s="132">
        <v>0</v>
      </c>
      <c r="Q763" s="132">
        <v>0</v>
      </c>
      <c r="R763" s="132">
        <v>0</v>
      </c>
      <c r="S763" s="132">
        <v>0</v>
      </c>
      <c r="T763" s="133">
        <v>0</v>
      </c>
      <c r="U763" s="121">
        <f t="shared" si="70"/>
        <v>1300</v>
      </c>
      <c r="V763" s="121">
        <f t="shared" si="71"/>
        <v>5350</v>
      </c>
      <c r="W763" s="134">
        <v>805</v>
      </c>
      <c r="X763" s="135">
        <v>42846</v>
      </c>
    </row>
    <row r="764" spans="1:24" x14ac:dyDescent="0.2">
      <c r="A764" s="117">
        <f>VLOOKUP(G764,'% การหักค่าขนส่ง'!A:I,9,0)</f>
        <v>0.3</v>
      </c>
      <c r="B764" s="138">
        <f t="shared" si="66"/>
        <v>15751.5</v>
      </c>
      <c r="C764" s="138">
        <f t="shared" si="67"/>
        <v>482.40000000000003</v>
      </c>
      <c r="D764" s="138">
        <f t="shared" si="68"/>
        <v>0</v>
      </c>
      <c r="E764" s="138">
        <f t="shared" si="69"/>
        <v>316.5</v>
      </c>
      <c r="F764" s="127" t="s">
        <v>130</v>
      </c>
      <c r="G764" s="128" t="s">
        <v>131</v>
      </c>
      <c r="H764" s="129">
        <v>42846</v>
      </c>
      <c r="I764" s="130">
        <v>54213.599999999999</v>
      </c>
      <c r="J764" s="131">
        <v>52505</v>
      </c>
      <c r="K764" s="131">
        <v>723.6</v>
      </c>
      <c r="L764" s="131">
        <v>0</v>
      </c>
      <c r="M764" s="131">
        <v>2000</v>
      </c>
      <c r="N764" s="131">
        <v>4545</v>
      </c>
      <c r="O764" s="132">
        <v>620</v>
      </c>
      <c r="P764" s="132">
        <v>435</v>
      </c>
      <c r="Q764" s="132">
        <v>0</v>
      </c>
      <c r="R764" s="132">
        <v>0</v>
      </c>
      <c r="S764" s="132">
        <v>0</v>
      </c>
      <c r="T764" s="133">
        <v>0</v>
      </c>
      <c r="U764" s="121">
        <f t="shared" si="70"/>
        <v>2000</v>
      </c>
      <c r="V764" s="121">
        <f t="shared" si="71"/>
        <v>4545</v>
      </c>
      <c r="W764" s="134">
        <v>662</v>
      </c>
      <c r="X764" s="135">
        <v>42847</v>
      </c>
    </row>
    <row r="765" spans="1:24" x14ac:dyDescent="0.2">
      <c r="A765" s="117">
        <f>VLOOKUP(G765,'% การหักค่าขนส่ง'!A:I,9,0)</f>
        <v>0.3</v>
      </c>
      <c r="B765" s="138">
        <f t="shared" si="66"/>
        <v>13993.5</v>
      </c>
      <c r="C765" s="138">
        <f t="shared" si="67"/>
        <v>1075.5</v>
      </c>
      <c r="D765" s="138">
        <f t="shared" si="68"/>
        <v>0</v>
      </c>
      <c r="E765" s="138">
        <f t="shared" si="69"/>
        <v>90</v>
      </c>
      <c r="F765" s="127" t="s">
        <v>130</v>
      </c>
      <c r="G765" s="128" t="s">
        <v>131</v>
      </c>
      <c r="H765" s="129">
        <v>42847</v>
      </c>
      <c r="I765" s="130">
        <v>49283.25</v>
      </c>
      <c r="J765" s="131">
        <v>46645</v>
      </c>
      <c r="K765" s="131">
        <v>1613.25</v>
      </c>
      <c r="L765" s="131">
        <v>0</v>
      </c>
      <c r="M765" s="131">
        <v>1500</v>
      </c>
      <c r="N765" s="131">
        <v>5675.1</v>
      </c>
      <c r="O765" s="132">
        <v>300</v>
      </c>
      <c r="P765" s="132">
        <v>0</v>
      </c>
      <c r="Q765" s="132">
        <v>0</v>
      </c>
      <c r="R765" s="132">
        <v>0</v>
      </c>
      <c r="S765" s="132">
        <v>0</v>
      </c>
      <c r="T765" s="133">
        <v>0</v>
      </c>
      <c r="U765" s="121">
        <f t="shared" si="70"/>
        <v>1500</v>
      </c>
      <c r="V765" s="121">
        <f t="shared" si="71"/>
        <v>5675.1</v>
      </c>
      <c r="W765" s="134">
        <v>612</v>
      </c>
      <c r="X765" s="135">
        <v>42849</v>
      </c>
    </row>
    <row r="766" spans="1:24" x14ac:dyDescent="0.2">
      <c r="A766" s="117">
        <f>VLOOKUP(G766,'% การหักค่าขนส่ง'!A:I,9,0)</f>
        <v>0.3</v>
      </c>
      <c r="B766" s="138">
        <f t="shared" si="66"/>
        <v>24789</v>
      </c>
      <c r="C766" s="138">
        <f t="shared" si="67"/>
        <v>2420.6</v>
      </c>
      <c r="D766" s="138">
        <f t="shared" si="68"/>
        <v>3</v>
      </c>
      <c r="E766" s="138">
        <f t="shared" si="69"/>
        <v>390</v>
      </c>
      <c r="F766" s="127" t="s">
        <v>130</v>
      </c>
      <c r="G766" s="128" t="s">
        <v>131</v>
      </c>
      <c r="H766" s="129">
        <v>42849</v>
      </c>
      <c r="I766" s="130">
        <v>87930.9</v>
      </c>
      <c r="J766" s="131">
        <v>82630</v>
      </c>
      <c r="K766" s="131">
        <v>3630.9</v>
      </c>
      <c r="L766" s="131">
        <v>10</v>
      </c>
      <c r="M766" s="131">
        <v>0</v>
      </c>
      <c r="N766" s="131">
        <v>5410</v>
      </c>
      <c r="O766" s="132">
        <v>730</v>
      </c>
      <c r="P766" s="132">
        <v>570</v>
      </c>
      <c r="Q766" s="132">
        <v>0</v>
      </c>
      <c r="R766" s="132">
        <v>0</v>
      </c>
      <c r="S766" s="132">
        <v>0</v>
      </c>
      <c r="T766" s="133">
        <v>0</v>
      </c>
      <c r="U766" s="121">
        <f t="shared" si="70"/>
        <v>0</v>
      </c>
      <c r="V766" s="121">
        <f t="shared" si="71"/>
        <v>5410</v>
      </c>
      <c r="W766" s="134">
        <v>1063</v>
      </c>
      <c r="X766" s="135">
        <v>42850</v>
      </c>
    </row>
    <row r="767" spans="1:24" x14ac:dyDescent="0.2">
      <c r="A767" s="117">
        <f>VLOOKUP(G767,'% การหักค่าขนส่ง'!A:I,9,0)</f>
        <v>0.3</v>
      </c>
      <c r="B767" s="138">
        <f t="shared" si="66"/>
        <v>16218</v>
      </c>
      <c r="C767" s="138">
        <f t="shared" si="67"/>
        <v>1588.8</v>
      </c>
      <c r="D767" s="138">
        <f t="shared" si="68"/>
        <v>6</v>
      </c>
      <c r="E767" s="138">
        <f t="shared" si="69"/>
        <v>225</v>
      </c>
      <c r="F767" s="127" t="s">
        <v>130</v>
      </c>
      <c r="G767" s="128" t="s">
        <v>131</v>
      </c>
      <c r="H767" s="129">
        <v>42850</v>
      </c>
      <c r="I767" s="130">
        <v>58243.199999999997</v>
      </c>
      <c r="J767" s="131">
        <v>54060</v>
      </c>
      <c r="K767" s="131">
        <v>2383.1999999999998</v>
      </c>
      <c r="L767" s="131">
        <v>20</v>
      </c>
      <c r="M767" s="131">
        <v>500</v>
      </c>
      <c r="N767" s="131">
        <v>4030</v>
      </c>
      <c r="O767" s="132">
        <v>310</v>
      </c>
      <c r="P767" s="132">
        <v>440</v>
      </c>
      <c r="Q767" s="132">
        <v>0</v>
      </c>
      <c r="R767" s="132">
        <v>0</v>
      </c>
      <c r="S767" s="132">
        <v>0</v>
      </c>
      <c r="T767" s="133">
        <v>0</v>
      </c>
      <c r="U767" s="121">
        <f t="shared" si="70"/>
        <v>500</v>
      </c>
      <c r="V767" s="121">
        <f t="shared" si="71"/>
        <v>4030</v>
      </c>
      <c r="W767" s="134">
        <v>759</v>
      </c>
      <c r="X767" s="135">
        <v>42851</v>
      </c>
    </row>
    <row r="768" spans="1:24" x14ac:dyDescent="0.2">
      <c r="A768" s="117">
        <f>VLOOKUP(G768,'% การหักค่าขนส่ง'!A:I,9,0)</f>
        <v>0.3</v>
      </c>
      <c r="B768" s="138">
        <f t="shared" si="66"/>
        <v>18499.5</v>
      </c>
      <c r="C768" s="138">
        <f t="shared" si="67"/>
        <v>1659.2</v>
      </c>
      <c r="D768" s="138">
        <f t="shared" si="68"/>
        <v>0</v>
      </c>
      <c r="E768" s="138">
        <f t="shared" si="69"/>
        <v>616.5</v>
      </c>
      <c r="F768" s="127" t="s">
        <v>130</v>
      </c>
      <c r="G768" s="128" t="s">
        <v>131</v>
      </c>
      <c r="H768" s="129">
        <v>42851</v>
      </c>
      <c r="I768" s="130">
        <v>65113.8</v>
      </c>
      <c r="J768" s="131">
        <v>61665</v>
      </c>
      <c r="K768" s="131">
        <v>2488.8000000000002</v>
      </c>
      <c r="L768" s="131">
        <v>0</v>
      </c>
      <c r="M768" s="131">
        <v>5100</v>
      </c>
      <c r="N768" s="131">
        <v>6900</v>
      </c>
      <c r="O768" s="132">
        <v>670</v>
      </c>
      <c r="P768" s="132">
        <v>1385</v>
      </c>
      <c r="Q768" s="132">
        <v>0</v>
      </c>
      <c r="R768" s="132">
        <v>0</v>
      </c>
      <c r="S768" s="132">
        <v>0</v>
      </c>
      <c r="T768" s="133">
        <v>0</v>
      </c>
      <c r="U768" s="121">
        <f t="shared" si="70"/>
        <v>5100</v>
      </c>
      <c r="V768" s="121">
        <f t="shared" si="71"/>
        <v>6900</v>
      </c>
      <c r="W768" s="134">
        <v>752</v>
      </c>
      <c r="X768" s="135">
        <v>42852</v>
      </c>
    </row>
    <row r="769" spans="1:24" x14ac:dyDescent="0.2">
      <c r="A769" s="117">
        <f>VLOOKUP(G769,'% การหักค่าขนส่ง'!A:I,9,0)</f>
        <v>0.3</v>
      </c>
      <c r="B769" s="138">
        <f t="shared" si="66"/>
        <v>17866.5</v>
      </c>
      <c r="C769" s="138">
        <f t="shared" si="67"/>
        <v>2402.6</v>
      </c>
      <c r="D769" s="138">
        <f t="shared" si="68"/>
        <v>0</v>
      </c>
      <c r="E769" s="138">
        <f t="shared" si="69"/>
        <v>400.5</v>
      </c>
      <c r="F769" s="127" t="s">
        <v>130</v>
      </c>
      <c r="G769" s="128" t="s">
        <v>131</v>
      </c>
      <c r="H769" s="129">
        <v>42852</v>
      </c>
      <c r="I769" s="130">
        <v>64223.9</v>
      </c>
      <c r="J769" s="131">
        <v>59555</v>
      </c>
      <c r="K769" s="131">
        <v>3603.9</v>
      </c>
      <c r="L769" s="131">
        <v>0</v>
      </c>
      <c r="M769" s="131">
        <v>0</v>
      </c>
      <c r="N769" s="131">
        <v>4005</v>
      </c>
      <c r="O769" s="132">
        <v>800</v>
      </c>
      <c r="P769" s="132">
        <v>535</v>
      </c>
      <c r="Q769" s="132">
        <v>0</v>
      </c>
      <c r="R769" s="132">
        <v>0</v>
      </c>
      <c r="S769" s="132">
        <v>0</v>
      </c>
      <c r="T769" s="133">
        <v>0</v>
      </c>
      <c r="U769" s="121">
        <f t="shared" si="70"/>
        <v>0</v>
      </c>
      <c r="V769" s="121">
        <f t="shared" si="71"/>
        <v>4005</v>
      </c>
      <c r="W769" s="134">
        <v>798</v>
      </c>
      <c r="X769" s="135">
        <v>42853</v>
      </c>
    </row>
    <row r="770" spans="1:24" x14ac:dyDescent="0.2">
      <c r="A770" s="117">
        <f>VLOOKUP(G770,'% การหักค่าขนส่ง'!A:I,9,0)</f>
        <v>0.3</v>
      </c>
      <c r="B770" s="138">
        <f t="shared" si="66"/>
        <v>19339.5</v>
      </c>
      <c r="C770" s="138">
        <f t="shared" si="67"/>
        <v>1741.8</v>
      </c>
      <c r="D770" s="138">
        <f t="shared" si="68"/>
        <v>0</v>
      </c>
      <c r="E770" s="138">
        <f t="shared" si="69"/>
        <v>313.5</v>
      </c>
      <c r="F770" s="127" t="s">
        <v>130</v>
      </c>
      <c r="G770" s="128" t="s">
        <v>131</v>
      </c>
      <c r="H770" s="129">
        <v>42853</v>
      </c>
      <c r="I770" s="130">
        <v>73692.7</v>
      </c>
      <c r="J770" s="131">
        <v>64465</v>
      </c>
      <c r="K770" s="131">
        <v>2612.6999999999998</v>
      </c>
      <c r="L770" s="131">
        <v>0</v>
      </c>
      <c r="M770" s="131">
        <v>1000</v>
      </c>
      <c r="N770" s="131">
        <v>4995</v>
      </c>
      <c r="O770" s="132">
        <v>330</v>
      </c>
      <c r="P770" s="132">
        <v>715</v>
      </c>
      <c r="Q770" s="132">
        <v>0</v>
      </c>
      <c r="R770" s="132">
        <v>0</v>
      </c>
      <c r="S770" s="132">
        <v>0</v>
      </c>
      <c r="T770" s="133">
        <v>0</v>
      </c>
      <c r="U770" s="121">
        <f t="shared" si="70"/>
        <v>1000</v>
      </c>
      <c r="V770" s="121">
        <f t="shared" si="71"/>
        <v>4995</v>
      </c>
      <c r="W770" s="134">
        <v>817</v>
      </c>
      <c r="X770" s="135">
        <v>42854</v>
      </c>
    </row>
    <row r="771" spans="1:24" x14ac:dyDescent="0.2">
      <c r="A771" s="117">
        <f>VLOOKUP(G771,'% การหักค่าขนส่ง'!A:I,9,0)</f>
        <v>0.3</v>
      </c>
      <c r="B771" s="138">
        <f t="shared" ref="B771:B834" si="72">J771*A771</f>
        <v>10738.5</v>
      </c>
      <c r="C771" s="138">
        <f t="shared" ref="C771:C834" si="73">K771*2/3</f>
        <v>855.36</v>
      </c>
      <c r="D771" s="138">
        <f t="shared" ref="D771:D834" si="74">L771*3/10</f>
        <v>0</v>
      </c>
      <c r="E771" s="138">
        <f t="shared" ref="E771:E834" si="75">SUM(O771:Q771)*0.3</f>
        <v>279</v>
      </c>
      <c r="F771" s="127" t="s">
        <v>130</v>
      </c>
      <c r="G771" s="128" t="s">
        <v>131</v>
      </c>
      <c r="H771" s="129">
        <v>42854</v>
      </c>
      <c r="I771" s="130">
        <v>37878.04</v>
      </c>
      <c r="J771" s="131">
        <v>35795</v>
      </c>
      <c r="K771" s="131">
        <v>1283.04</v>
      </c>
      <c r="L771" s="131">
        <v>0</v>
      </c>
      <c r="M771" s="131">
        <v>0</v>
      </c>
      <c r="N771" s="131">
        <v>2505</v>
      </c>
      <c r="O771" s="132">
        <v>400</v>
      </c>
      <c r="P771" s="132">
        <v>530</v>
      </c>
      <c r="Q771" s="132">
        <v>0</v>
      </c>
      <c r="R771" s="132">
        <v>0</v>
      </c>
      <c r="S771" s="132">
        <v>0</v>
      </c>
      <c r="T771" s="133">
        <v>0</v>
      </c>
      <c r="U771" s="121">
        <f t="shared" ref="U771:U834" si="76">M771+S771+T771</f>
        <v>0</v>
      </c>
      <c r="V771" s="121">
        <f t="shared" ref="V771:V834" si="77">N771+R771</f>
        <v>2505</v>
      </c>
      <c r="W771" s="134">
        <v>508</v>
      </c>
      <c r="X771" s="135">
        <v>42857</v>
      </c>
    </row>
    <row r="772" spans="1:24" x14ac:dyDescent="0.2">
      <c r="A772" s="117">
        <f>VLOOKUP(G772,'% การหักค่าขนส่ง'!A:I,9,0)</f>
        <v>0.3</v>
      </c>
      <c r="B772" s="138">
        <f t="shared" si="72"/>
        <v>16066.5</v>
      </c>
      <c r="C772" s="138">
        <f t="shared" si="73"/>
        <v>3926.52</v>
      </c>
      <c r="D772" s="138">
        <f t="shared" si="74"/>
        <v>0</v>
      </c>
      <c r="E772" s="138">
        <f t="shared" si="75"/>
        <v>289.5</v>
      </c>
      <c r="F772" s="127" t="s">
        <v>132</v>
      </c>
      <c r="G772" s="128" t="s">
        <v>133</v>
      </c>
      <c r="H772" s="129">
        <v>42826</v>
      </c>
      <c r="I772" s="130">
        <v>60004.78</v>
      </c>
      <c r="J772" s="131">
        <v>53555</v>
      </c>
      <c r="K772" s="131">
        <v>5889.78</v>
      </c>
      <c r="L772" s="131">
        <v>0</v>
      </c>
      <c r="M772" s="131">
        <v>8700</v>
      </c>
      <c r="N772" s="131">
        <v>24879.78</v>
      </c>
      <c r="O772" s="132">
        <v>40</v>
      </c>
      <c r="P772" s="132">
        <v>925</v>
      </c>
      <c r="Q772" s="132">
        <v>0</v>
      </c>
      <c r="R772" s="132">
        <v>0</v>
      </c>
      <c r="S772" s="132">
        <v>0</v>
      </c>
      <c r="T772" s="133">
        <v>0</v>
      </c>
      <c r="U772" s="121">
        <f t="shared" si="76"/>
        <v>8700</v>
      </c>
      <c r="V772" s="121">
        <f t="shared" si="77"/>
        <v>24879.78</v>
      </c>
      <c r="W772" s="134">
        <v>728</v>
      </c>
      <c r="X772" s="135">
        <v>42828</v>
      </c>
    </row>
    <row r="773" spans="1:24" x14ac:dyDescent="0.2">
      <c r="A773" s="117">
        <f>VLOOKUP(G773,'% การหักค่าขนส่ง'!A:I,9,0)</f>
        <v>0.3</v>
      </c>
      <c r="B773" s="138">
        <f t="shared" si="72"/>
        <v>10309.5</v>
      </c>
      <c r="C773" s="138">
        <f t="shared" si="73"/>
        <v>953.62</v>
      </c>
      <c r="D773" s="138">
        <f t="shared" si="74"/>
        <v>0</v>
      </c>
      <c r="E773" s="138">
        <f t="shared" si="75"/>
        <v>0</v>
      </c>
      <c r="F773" s="127" t="s">
        <v>132</v>
      </c>
      <c r="G773" s="128" t="s">
        <v>133</v>
      </c>
      <c r="H773" s="129">
        <v>42827</v>
      </c>
      <c r="I773" s="130">
        <v>36735.43</v>
      </c>
      <c r="J773" s="131">
        <v>34365</v>
      </c>
      <c r="K773" s="131">
        <v>1430.43</v>
      </c>
      <c r="L773" s="131">
        <v>0</v>
      </c>
      <c r="M773" s="131">
        <v>11000</v>
      </c>
      <c r="N773" s="131">
        <v>11425</v>
      </c>
      <c r="O773" s="132">
        <v>0</v>
      </c>
      <c r="P773" s="132">
        <v>0</v>
      </c>
      <c r="Q773" s="132">
        <v>0</v>
      </c>
      <c r="R773" s="132">
        <v>0</v>
      </c>
      <c r="S773" s="132">
        <v>0</v>
      </c>
      <c r="T773" s="133">
        <v>0</v>
      </c>
      <c r="U773" s="121">
        <f t="shared" si="76"/>
        <v>11000</v>
      </c>
      <c r="V773" s="121">
        <f t="shared" si="77"/>
        <v>11425</v>
      </c>
      <c r="W773" s="134">
        <v>338</v>
      </c>
      <c r="X773" s="135">
        <v>42828</v>
      </c>
    </row>
    <row r="774" spans="1:24" x14ac:dyDescent="0.2">
      <c r="A774" s="117">
        <f>VLOOKUP(G774,'% การหักค่าขนส่ง'!A:I,9,0)</f>
        <v>0.3</v>
      </c>
      <c r="B774" s="138">
        <f t="shared" si="72"/>
        <v>37480.5</v>
      </c>
      <c r="C774" s="138">
        <f t="shared" si="73"/>
        <v>14223.220000000001</v>
      </c>
      <c r="D774" s="138">
        <f t="shared" si="74"/>
        <v>0</v>
      </c>
      <c r="E774" s="138">
        <f t="shared" si="75"/>
        <v>382.5</v>
      </c>
      <c r="F774" s="127" t="s">
        <v>132</v>
      </c>
      <c r="G774" s="128" t="s">
        <v>133</v>
      </c>
      <c r="H774" s="129">
        <v>42828</v>
      </c>
      <c r="I774" s="130">
        <v>148449.82999999999</v>
      </c>
      <c r="J774" s="131">
        <v>124935</v>
      </c>
      <c r="K774" s="131">
        <v>21334.83</v>
      </c>
      <c r="L774" s="131">
        <v>0</v>
      </c>
      <c r="M774" s="131">
        <v>5200</v>
      </c>
      <c r="N774" s="131">
        <v>53497.24</v>
      </c>
      <c r="O774" s="132">
        <v>80</v>
      </c>
      <c r="P774" s="132">
        <v>1195</v>
      </c>
      <c r="Q774" s="132">
        <v>0</v>
      </c>
      <c r="R774" s="132">
        <v>0</v>
      </c>
      <c r="S774" s="132">
        <v>0</v>
      </c>
      <c r="T774" s="133">
        <v>0</v>
      </c>
      <c r="U774" s="121">
        <f t="shared" si="76"/>
        <v>5200</v>
      </c>
      <c r="V774" s="121">
        <f t="shared" si="77"/>
        <v>53497.24</v>
      </c>
      <c r="W774" s="134">
        <v>1838</v>
      </c>
      <c r="X774" s="135">
        <v>42829</v>
      </c>
    </row>
    <row r="775" spans="1:24" x14ac:dyDescent="0.2">
      <c r="A775" s="117">
        <f>VLOOKUP(G775,'% การหักค่าขนส่ง'!A:I,9,0)</f>
        <v>0.3</v>
      </c>
      <c r="B775" s="138">
        <f t="shared" si="72"/>
        <v>27081</v>
      </c>
      <c r="C775" s="138">
        <f t="shared" si="73"/>
        <v>6986.56</v>
      </c>
      <c r="D775" s="138">
        <f t="shared" si="74"/>
        <v>0</v>
      </c>
      <c r="E775" s="138">
        <f t="shared" si="75"/>
        <v>169.5</v>
      </c>
      <c r="F775" s="127" t="s">
        <v>132</v>
      </c>
      <c r="G775" s="128" t="s">
        <v>133</v>
      </c>
      <c r="H775" s="129">
        <v>42829</v>
      </c>
      <c r="I775" s="130">
        <v>102284.84</v>
      </c>
      <c r="J775" s="131">
        <v>90270</v>
      </c>
      <c r="K775" s="131">
        <v>10479.84</v>
      </c>
      <c r="L775" s="131">
        <v>0</v>
      </c>
      <c r="M775" s="131">
        <v>7100</v>
      </c>
      <c r="N775" s="131">
        <v>28254.67</v>
      </c>
      <c r="O775" s="132">
        <v>90</v>
      </c>
      <c r="P775" s="132">
        <v>475</v>
      </c>
      <c r="Q775" s="132">
        <v>0</v>
      </c>
      <c r="R775" s="132">
        <v>0</v>
      </c>
      <c r="S775" s="132">
        <v>0</v>
      </c>
      <c r="T775" s="133">
        <v>0</v>
      </c>
      <c r="U775" s="121">
        <f t="shared" si="76"/>
        <v>7100</v>
      </c>
      <c r="V775" s="121">
        <f t="shared" si="77"/>
        <v>28254.67</v>
      </c>
      <c r="W775" s="134">
        <v>1211</v>
      </c>
      <c r="X775" s="135">
        <v>42830</v>
      </c>
    </row>
    <row r="776" spans="1:24" x14ac:dyDescent="0.2">
      <c r="A776" s="117">
        <f>VLOOKUP(G776,'% การหักค่าขนส่ง'!A:I,9,0)</f>
        <v>0.3</v>
      </c>
      <c r="B776" s="138">
        <f t="shared" si="72"/>
        <v>26869.5</v>
      </c>
      <c r="C776" s="138">
        <f t="shared" si="73"/>
        <v>4578.8</v>
      </c>
      <c r="D776" s="138">
        <f t="shared" si="74"/>
        <v>0</v>
      </c>
      <c r="E776" s="138">
        <f t="shared" si="75"/>
        <v>141</v>
      </c>
      <c r="F776" s="127" t="s">
        <v>132</v>
      </c>
      <c r="G776" s="128" t="s">
        <v>133</v>
      </c>
      <c r="H776" s="129">
        <v>42830</v>
      </c>
      <c r="I776" s="130">
        <v>97323.199999999997</v>
      </c>
      <c r="J776" s="131">
        <v>89565</v>
      </c>
      <c r="K776" s="131">
        <v>6868.2</v>
      </c>
      <c r="L776" s="131">
        <v>0</v>
      </c>
      <c r="M776" s="131">
        <v>14500</v>
      </c>
      <c r="N776" s="131">
        <v>39857.31</v>
      </c>
      <c r="O776" s="132">
        <v>0</v>
      </c>
      <c r="P776" s="132">
        <v>470</v>
      </c>
      <c r="Q776" s="132">
        <v>0</v>
      </c>
      <c r="R776" s="132">
        <v>0</v>
      </c>
      <c r="S776" s="132">
        <v>0</v>
      </c>
      <c r="T776" s="133">
        <v>0</v>
      </c>
      <c r="U776" s="121">
        <f t="shared" si="76"/>
        <v>14500</v>
      </c>
      <c r="V776" s="121">
        <f t="shared" si="77"/>
        <v>39857.31</v>
      </c>
      <c r="W776" s="134">
        <v>1188</v>
      </c>
      <c r="X776" s="135">
        <v>42832</v>
      </c>
    </row>
    <row r="777" spans="1:24" x14ac:dyDescent="0.2">
      <c r="A777" s="117">
        <f>VLOOKUP(G777,'% การหักค่าขนส่ง'!A:I,9,0)</f>
        <v>0.3</v>
      </c>
      <c r="B777" s="138">
        <f t="shared" si="72"/>
        <v>14485.5</v>
      </c>
      <c r="C777" s="138">
        <f t="shared" si="73"/>
        <v>1731.3</v>
      </c>
      <c r="D777" s="138">
        <f t="shared" si="74"/>
        <v>0</v>
      </c>
      <c r="E777" s="138">
        <f t="shared" si="75"/>
        <v>0</v>
      </c>
      <c r="F777" s="127" t="s">
        <v>132</v>
      </c>
      <c r="G777" s="128" t="s">
        <v>133</v>
      </c>
      <c r="H777" s="129">
        <v>42831</v>
      </c>
      <c r="I777" s="130">
        <v>51806.95</v>
      </c>
      <c r="J777" s="131">
        <v>48285</v>
      </c>
      <c r="K777" s="131">
        <v>2596.9499999999998</v>
      </c>
      <c r="L777" s="131">
        <v>0</v>
      </c>
      <c r="M777" s="131">
        <v>10500</v>
      </c>
      <c r="N777" s="131">
        <v>14615.5</v>
      </c>
      <c r="O777" s="132">
        <v>0</v>
      </c>
      <c r="P777" s="132">
        <v>0</v>
      </c>
      <c r="Q777" s="132">
        <v>0</v>
      </c>
      <c r="R777" s="132">
        <v>0</v>
      </c>
      <c r="S777" s="132">
        <v>0</v>
      </c>
      <c r="T777" s="133">
        <v>0</v>
      </c>
      <c r="U777" s="121">
        <f t="shared" si="76"/>
        <v>10500</v>
      </c>
      <c r="V777" s="121">
        <f t="shared" si="77"/>
        <v>14615.5</v>
      </c>
      <c r="W777" s="134">
        <v>646</v>
      </c>
      <c r="X777" s="135">
        <v>42831</v>
      </c>
    </row>
    <row r="778" spans="1:24" x14ac:dyDescent="0.2">
      <c r="A778" s="117">
        <f>VLOOKUP(G778,'% การหักค่าขนส่ง'!A:I,9,0)</f>
        <v>0.3</v>
      </c>
      <c r="B778" s="138">
        <f t="shared" si="72"/>
        <v>38919</v>
      </c>
      <c r="C778" s="138">
        <f t="shared" si="73"/>
        <v>9886.6999999999989</v>
      </c>
      <c r="D778" s="138">
        <f t="shared" si="74"/>
        <v>9</v>
      </c>
      <c r="E778" s="138">
        <f t="shared" si="75"/>
        <v>280.5</v>
      </c>
      <c r="F778" s="127" t="s">
        <v>132</v>
      </c>
      <c r="G778" s="128" t="s">
        <v>133</v>
      </c>
      <c r="H778" s="129">
        <v>42832</v>
      </c>
      <c r="I778" s="130">
        <v>147015.04999999999</v>
      </c>
      <c r="J778" s="131">
        <v>129730</v>
      </c>
      <c r="K778" s="131">
        <v>14830.05</v>
      </c>
      <c r="L778" s="131">
        <v>30</v>
      </c>
      <c r="M778" s="131">
        <v>5400</v>
      </c>
      <c r="N778" s="131">
        <v>31468.639999999999</v>
      </c>
      <c r="O778" s="132">
        <v>40</v>
      </c>
      <c r="P778" s="132">
        <v>895</v>
      </c>
      <c r="Q778" s="132">
        <v>0</v>
      </c>
      <c r="R778" s="132">
        <v>0</v>
      </c>
      <c r="S778" s="132">
        <v>0</v>
      </c>
      <c r="T778" s="133">
        <v>0</v>
      </c>
      <c r="U778" s="121">
        <f t="shared" si="76"/>
        <v>5400</v>
      </c>
      <c r="V778" s="121">
        <f t="shared" si="77"/>
        <v>31468.639999999999</v>
      </c>
      <c r="W778" s="134">
        <v>1755</v>
      </c>
      <c r="X778" s="135">
        <v>42833</v>
      </c>
    </row>
    <row r="779" spans="1:24" x14ac:dyDescent="0.2">
      <c r="A779" s="117">
        <f>VLOOKUP(G779,'% การหักค่าขนส่ง'!A:I,9,0)</f>
        <v>0.3</v>
      </c>
      <c r="B779" s="138">
        <f t="shared" si="72"/>
        <v>22597.5</v>
      </c>
      <c r="C779" s="138">
        <f t="shared" si="73"/>
        <v>7781.8</v>
      </c>
      <c r="D779" s="138">
        <f t="shared" si="74"/>
        <v>0</v>
      </c>
      <c r="E779" s="138">
        <f t="shared" si="75"/>
        <v>109.5</v>
      </c>
      <c r="F779" s="127" t="s">
        <v>132</v>
      </c>
      <c r="G779" s="128" t="s">
        <v>133</v>
      </c>
      <c r="H779" s="129">
        <v>42833</v>
      </c>
      <c r="I779" s="130">
        <v>87997.7</v>
      </c>
      <c r="J779" s="131">
        <v>75325</v>
      </c>
      <c r="K779" s="131">
        <v>11672.7</v>
      </c>
      <c r="L779" s="131">
        <v>0</v>
      </c>
      <c r="M779" s="131">
        <v>2000</v>
      </c>
      <c r="N779" s="131">
        <v>17796.39</v>
      </c>
      <c r="O779" s="132">
        <v>40</v>
      </c>
      <c r="P779" s="132">
        <v>325</v>
      </c>
      <c r="Q779" s="132">
        <v>0</v>
      </c>
      <c r="R779" s="132">
        <v>0</v>
      </c>
      <c r="S779" s="132">
        <v>0</v>
      </c>
      <c r="T779" s="133">
        <v>0</v>
      </c>
      <c r="U779" s="121">
        <f t="shared" si="76"/>
        <v>2000</v>
      </c>
      <c r="V779" s="121">
        <f t="shared" si="77"/>
        <v>17796.39</v>
      </c>
      <c r="W779" s="134">
        <v>1139</v>
      </c>
      <c r="X779" s="135">
        <v>42835</v>
      </c>
    </row>
    <row r="780" spans="1:24" x14ac:dyDescent="0.2">
      <c r="A780" s="117">
        <f>VLOOKUP(G780,'% การหักค่าขนส่ง'!A:I,9,0)</f>
        <v>0.3</v>
      </c>
      <c r="B780" s="138">
        <f t="shared" si="72"/>
        <v>5335.5</v>
      </c>
      <c r="C780" s="138">
        <f t="shared" si="73"/>
        <v>209.20000000000002</v>
      </c>
      <c r="D780" s="138">
        <f t="shared" si="74"/>
        <v>0</v>
      </c>
      <c r="E780" s="138">
        <f t="shared" si="75"/>
        <v>0</v>
      </c>
      <c r="F780" s="127" t="s">
        <v>132</v>
      </c>
      <c r="G780" s="128" t="s">
        <v>133</v>
      </c>
      <c r="H780" s="129">
        <v>42834</v>
      </c>
      <c r="I780" s="130">
        <v>18883.8</v>
      </c>
      <c r="J780" s="131">
        <v>17785</v>
      </c>
      <c r="K780" s="131">
        <v>313.8</v>
      </c>
      <c r="L780" s="131">
        <v>0</v>
      </c>
      <c r="M780" s="131">
        <v>300</v>
      </c>
      <c r="N780" s="131">
        <v>1552.2</v>
      </c>
      <c r="O780" s="132">
        <v>0</v>
      </c>
      <c r="P780" s="132">
        <v>0</v>
      </c>
      <c r="Q780" s="132">
        <v>0</v>
      </c>
      <c r="R780" s="132">
        <v>0</v>
      </c>
      <c r="S780" s="132">
        <v>0</v>
      </c>
      <c r="T780" s="133">
        <v>0</v>
      </c>
      <c r="U780" s="121">
        <f t="shared" si="76"/>
        <v>300</v>
      </c>
      <c r="V780" s="121">
        <f t="shared" si="77"/>
        <v>1552.2</v>
      </c>
      <c r="W780" s="134">
        <v>236</v>
      </c>
      <c r="X780" s="135">
        <v>42835</v>
      </c>
    </row>
    <row r="781" spans="1:24" x14ac:dyDescent="0.2">
      <c r="A781" s="117">
        <f>VLOOKUP(G781,'% การหักค่าขนส่ง'!A:I,9,0)</f>
        <v>0.3</v>
      </c>
      <c r="B781" s="138">
        <f t="shared" si="72"/>
        <v>21795</v>
      </c>
      <c r="C781" s="138">
        <f t="shared" si="73"/>
        <v>8810.4</v>
      </c>
      <c r="D781" s="138">
        <f t="shared" si="74"/>
        <v>0</v>
      </c>
      <c r="E781" s="138">
        <f t="shared" si="75"/>
        <v>274.5</v>
      </c>
      <c r="F781" s="127" t="s">
        <v>132</v>
      </c>
      <c r="G781" s="128" t="s">
        <v>133</v>
      </c>
      <c r="H781" s="129">
        <v>42835</v>
      </c>
      <c r="I781" s="130">
        <v>86945.600000000006</v>
      </c>
      <c r="J781" s="131">
        <v>72650</v>
      </c>
      <c r="K781" s="131">
        <v>13215.6</v>
      </c>
      <c r="L781" s="131">
        <v>0</v>
      </c>
      <c r="M781" s="131">
        <v>2500</v>
      </c>
      <c r="N781" s="131">
        <v>23317.99</v>
      </c>
      <c r="O781" s="132">
        <v>550</v>
      </c>
      <c r="P781" s="132">
        <v>365</v>
      </c>
      <c r="Q781" s="132">
        <v>0</v>
      </c>
      <c r="R781" s="132">
        <v>0</v>
      </c>
      <c r="S781" s="132">
        <v>0</v>
      </c>
      <c r="T781" s="133">
        <v>0</v>
      </c>
      <c r="U781" s="121">
        <f t="shared" si="76"/>
        <v>2500</v>
      </c>
      <c r="V781" s="121">
        <f t="shared" si="77"/>
        <v>23317.99</v>
      </c>
      <c r="W781" s="134">
        <v>998</v>
      </c>
      <c r="X781" s="135">
        <v>42836</v>
      </c>
    </row>
    <row r="782" spans="1:24" x14ac:dyDescent="0.2">
      <c r="A782" s="117">
        <f>VLOOKUP(G782,'% การหักค่าขนส่ง'!A:I,9,0)</f>
        <v>0.3</v>
      </c>
      <c r="B782" s="138">
        <f t="shared" si="72"/>
        <v>7326</v>
      </c>
      <c r="C782" s="138">
        <f t="shared" si="73"/>
        <v>2733.0400000000004</v>
      </c>
      <c r="D782" s="138">
        <f t="shared" si="74"/>
        <v>0</v>
      </c>
      <c r="E782" s="138">
        <f t="shared" si="75"/>
        <v>84</v>
      </c>
      <c r="F782" s="127" t="s">
        <v>132</v>
      </c>
      <c r="G782" s="128" t="s">
        <v>133</v>
      </c>
      <c r="H782" s="129">
        <v>42836</v>
      </c>
      <c r="I782" s="130">
        <v>29034.560000000001</v>
      </c>
      <c r="J782" s="131">
        <v>24420</v>
      </c>
      <c r="K782" s="131">
        <v>4099.5600000000004</v>
      </c>
      <c r="L782" s="131">
        <v>0</v>
      </c>
      <c r="M782" s="131">
        <v>0</v>
      </c>
      <c r="N782" s="131">
        <v>4719.6000000000004</v>
      </c>
      <c r="O782" s="132">
        <v>80</v>
      </c>
      <c r="P782" s="132">
        <v>200</v>
      </c>
      <c r="Q782" s="132">
        <v>0</v>
      </c>
      <c r="R782" s="132">
        <v>0</v>
      </c>
      <c r="S782" s="132">
        <v>0</v>
      </c>
      <c r="T782" s="133">
        <v>0</v>
      </c>
      <c r="U782" s="121">
        <f t="shared" si="76"/>
        <v>0</v>
      </c>
      <c r="V782" s="121">
        <f t="shared" si="77"/>
        <v>4719.6000000000004</v>
      </c>
      <c r="W782" s="134">
        <v>363</v>
      </c>
      <c r="X782" s="135">
        <v>42837</v>
      </c>
    </row>
    <row r="783" spans="1:24" x14ac:dyDescent="0.2">
      <c r="A783" s="117">
        <f>VLOOKUP(G783,'% การหักค่าขนส่ง'!A:I,9,0)</f>
        <v>0.3</v>
      </c>
      <c r="B783" s="138">
        <f t="shared" si="72"/>
        <v>1383</v>
      </c>
      <c r="C783" s="138">
        <f t="shared" si="73"/>
        <v>1474.86</v>
      </c>
      <c r="D783" s="138">
        <f t="shared" si="74"/>
        <v>0</v>
      </c>
      <c r="E783" s="138">
        <f t="shared" si="75"/>
        <v>376.5</v>
      </c>
      <c r="F783" s="127" t="s">
        <v>132</v>
      </c>
      <c r="G783" s="128" t="s">
        <v>133</v>
      </c>
      <c r="H783" s="129">
        <v>42837</v>
      </c>
      <c r="I783" s="130">
        <v>6932.29</v>
      </c>
      <c r="J783" s="131">
        <v>4610</v>
      </c>
      <c r="K783" s="131">
        <v>2212.29</v>
      </c>
      <c r="L783" s="131">
        <v>0</v>
      </c>
      <c r="M783" s="131">
        <v>0</v>
      </c>
      <c r="N783" s="131">
        <v>518.79999999999995</v>
      </c>
      <c r="O783" s="132">
        <v>320</v>
      </c>
      <c r="P783" s="132">
        <v>935</v>
      </c>
      <c r="Q783" s="132">
        <v>0</v>
      </c>
      <c r="R783" s="132">
        <v>0</v>
      </c>
      <c r="S783" s="132">
        <v>0</v>
      </c>
      <c r="T783" s="133">
        <v>0</v>
      </c>
      <c r="U783" s="121">
        <f t="shared" si="76"/>
        <v>0</v>
      </c>
      <c r="V783" s="121">
        <f t="shared" si="77"/>
        <v>518.79999999999995</v>
      </c>
      <c r="W783" s="134">
        <v>83</v>
      </c>
      <c r="X783" s="135">
        <v>42838</v>
      </c>
    </row>
    <row r="784" spans="1:24" x14ac:dyDescent="0.2">
      <c r="A784" s="117">
        <f>VLOOKUP(G784,'% การหักค่าขนส่ง'!A:I,9,0)</f>
        <v>0.3</v>
      </c>
      <c r="B784" s="138">
        <f t="shared" si="72"/>
        <v>26610</v>
      </c>
      <c r="C784" s="138">
        <f t="shared" si="73"/>
        <v>6690.12</v>
      </c>
      <c r="D784" s="138">
        <f t="shared" si="74"/>
        <v>15</v>
      </c>
      <c r="E784" s="138">
        <f t="shared" si="75"/>
        <v>361.5</v>
      </c>
      <c r="F784" s="127" t="s">
        <v>132</v>
      </c>
      <c r="G784" s="128" t="s">
        <v>133</v>
      </c>
      <c r="H784" s="129">
        <v>42842</v>
      </c>
      <c r="I784" s="130">
        <v>100520.18</v>
      </c>
      <c r="J784" s="131">
        <v>88700</v>
      </c>
      <c r="K784" s="131">
        <v>10035.18</v>
      </c>
      <c r="L784" s="131">
        <v>50</v>
      </c>
      <c r="M784" s="131">
        <v>3500</v>
      </c>
      <c r="N784" s="131">
        <v>28816.799999999999</v>
      </c>
      <c r="O784" s="132">
        <v>180</v>
      </c>
      <c r="P784" s="132">
        <v>1025</v>
      </c>
      <c r="Q784" s="132">
        <v>0</v>
      </c>
      <c r="R784" s="132">
        <v>0</v>
      </c>
      <c r="S784" s="132">
        <v>0</v>
      </c>
      <c r="T784" s="133">
        <v>0</v>
      </c>
      <c r="U784" s="121">
        <f t="shared" si="76"/>
        <v>3500</v>
      </c>
      <c r="V784" s="121">
        <f t="shared" si="77"/>
        <v>28816.799999999999</v>
      </c>
      <c r="W784" s="134">
        <v>1245</v>
      </c>
      <c r="X784" s="135">
        <v>42843</v>
      </c>
    </row>
    <row r="785" spans="1:24" x14ac:dyDescent="0.2">
      <c r="A785" s="117">
        <f>VLOOKUP(G785,'% การหักค่าขนส่ง'!A:I,9,0)</f>
        <v>0.3</v>
      </c>
      <c r="B785" s="138">
        <f t="shared" si="72"/>
        <v>25644</v>
      </c>
      <c r="C785" s="138">
        <f t="shared" si="73"/>
        <v>8056.5999999999995</v>
      </c>
      <c r="D785" s="138">
        <f t="shared" si="74"/>
        <v>0</v>
      </c>
      <c r="E785" s="138">
        <f t="shared" si="75"/>
        <v>183</v>
      </c>
      <c r="F785" s="127" t="s">
        <v>132</v>
      </c>
      <c r="G785" s="128" t="s">
        <v>133</v>
      </c>
      <c r="H785" s="129">
        <v>42843</v>
      </c>
      <c r="I785" s="130">
        <v>99439.9</v>
      </c>
      <c r="J785" s="131">
        <v>85480</v>
      </c>
      <c r="K785" s="131">
        <v>12084.9</v>
      </c>
      <c r="L785" s="131">
        <v>0</v>
      </c>
      <c r="M785" s="131">
        <v>11500</v>
      </c>
      <c r="N785" s="131">
        <v>27057.31</v>
      </c>
      <c r="O785" s="132">
        <v>40</v>
      </c>
      <c r="P785" s="132">
        <v>570</v>
      </c>
      <c r="Q785" s="132">
        <v>0</v>
      </c>
      <c r="R785" s="132">
        <v>0</v>
      </c>
      <c r="S785" s="132">
        <v>0</v>
      </c>
      <c r="T785" s="133">
        <v>0</v>
      </c>
      <c r="U785" s="121">
        <f t="shared" si="76"/>
        <v>11500</v>
      </c>
      <c r="V785" s="121">
        <f t="shared" si="77"/>
        <v>27057.31</v>
      </c>
      <c r="W785" s="134">
        <v>1199</v>
      </c>
      <c r="X785" s="135">
        <v>42844</v>
      </c>
    </row>
    <row r="786" spans="1:24" x14ac:dyDescent="0.2">
      <c r="A786" s="117">
        <f>VLOOKUP(G786,'% การหักค่าขนส่ง'!A:I,9,0)</f>
        <v>0.3</v>
      </c>
      <c r="B786" s="138">
        <f t="shared" si="72"/>
        <v>22338</v>
      </c>
      <c r="C786" s="138">
        <f t="shared" si="73"/>
        <v>6066.7400000000007</v>
      </c>
      <c r="D786" s="138">
        <f t="shared" si="74"/>
        <v>9</v>
      </c>
      <c r="E786" s="138">
        <f t="shared" si="75"/>
        <v>225</v>
      </c>
      <c r="F786" s="127" t="s">
        <v>132</v>
      </c>
      <c r="G786" s="128" t="s">
        <v>133</v>
      </c>
      <c r="H786" s="129">
        <v>42844</v>
      </c>
      <c r="I786" s="130">
        <v>84530.11</v>
      </c>
      <c r="J786" s="131">
        <v>74460</v>
      </c>
      <c r="K786" s="131">
        <v>9100.11</v>
      </c>
      <c r="L786" s="131">
        <v>30</v>
      </c>
      <c r="M786" s="131">
        <v>5300</v>
      </c>
      <c r="N786" s="131">
        <v>18005.169999999998</v>
      </c>
      <c r="O786" s="132">
        <v>0</v>
      </c>
      <c r="P786" s="132">
        <v>750</v>
      </c>
      <c r="Q786" s="132">
        <v>0</v>
      </c>
      <c r="R786" s="132">
        <v>0</v>
      </c>
      <c r="S786" s="132">
        <v>0</v>
      </c>
      <c r="T786" s="133">
        <v>0</v>
      </c>
      <c r="U786" s="121">
        <f t="shared" si="76"/>
        <v>5300</v>
      </c>
      <c r="V786" s="121">
        <f t="shared" si="77"/>
        <v>18005.169999999998</v>
      </c>
      <c r="W786" s="134">
        <v>1101</v>
      </c>
      <c r="X786" s="135">
        <v>42845</v>
      </c>
    </row>
    <row r="787" spans="1:24" x14ac:dyDescent="0.2">
      <c r="A787" s="117">
        <f>VLOOKUP(G787,'% การหักค่าขนส่ง'!A:I,9,0)</f>
        <v>0.3</v>
      </c>
      <c r="B787" s="138">
        <f t="shared" si="72"/>
        <v>25677</v>
      </c>
      <c r="C787" s="138">
        <f t="shared" si="73"/>
        <v>7066.8</v>
      </c>
      <c r="D787" s="138">
        <f t="shared" si="74"/>
        <v>6</v>
      </c>
      <c r="E787" s="138">
        <f t="shared" si="75"/>
        <v>150</v>
      </c>
      <c r="F787" s="127" t="s">
        <v>132</v>
      </c>
      <c r="G787" s="128" t="s">
        <v>133</v>
      </c>
      <c r="H787" s="129">
        <v>42845</v>
      </c>
      <c r="I787" s="130">
        <v>97325.2</v>
      </c>
      <c r="J787" s="131">
        <v>85590</v>
      </c>
      <c r="K787" s="131">
        <v>10600.2</v>
      </c>
      <c r="L787" s="131">
        <v>20</v>
      </c>
      <c r="M787" s="131">
        <v>2200</v>
      </c>
      <c r="N787" s="131">
        <v>29910.39</v>
      </c>
      <c r="O787" s="132">
        <v>0</v>
      </c>
      <c r="P787" s="132">
        <v>500</v>
      </c>
      <c r="Q787" s="132">
        <v>0</v>
      </c>
      <c r="R787" s="132">
        <v>0</v>
      </c>
      <c r="S787" s="132">
        <v>0</v>
      </c>
      <c r="T787" s="133">
        <v>0</v>
      </c>
      <c r="U787" s="121">
        <f t="shared" si="76"/>
        <v>2200</v>
      </c>
      <c r="V787" s="121">
        <f t="shared" si="77"/>
        <v>29910.39</v>
      </c>
      <c r="W787" s="134">
        <v>1282</v>
      </c>
      <c r="X787" s="135">
        <v>42846</v>
      </c>
    </row>
    <row r="788" spans="1:24" x14ac:dyDescent="0.2">
      <c r="A788" s="117">
        <f>VLOOKUP(G788,'% การหักค่าขนส่ง'!A:I,9,0)</f>
        <v>0.3</v>
      </c>
      <c r="B788" s="138">
        <f t="shared" si="72"/>
        <v>22434</v>
      </c>
      <c r="C788" s="138">
        <f t="shared" si="73"/>
        <v>7177.2</v>
      </c>
      <c r="D788" s="138">
        <f t="shared" si="74"/>
        <v>21</v>
      </c>
      <c r="E788" s="138">
        <f t="shared" si="75"/>
        <v>285</v>
      </c>
      <c r="F788" s="127" t="s">
        <v>132</v>
      </c>
      <c r="G788" s="128" t="s">
        <v>133</v>
      </c>
      <c r="H788" s="129">
        <v>42846</v>
      </c>
      <c r="I788" s="130">
        <v>86500.800000000003</v>
      </c>
      <c r="J788" s="131">
        <v>74780</v>
      </c>
      <c r="K788" s="131">
        <v>10765.8</v>
      </c>
      <c r="L788" s="131">
        <v>70</v>
      </c>
      <c r="M788" s="131">
        <v>1300</v>
      </c>
      <c r="N788" s="131">
        <v>21995.040000000001</v>
      </c>
      <c r="O788" s="132">
        <v>250</v>
      </c>
      <c r="P788" s="132">
        <v>700</v>
      </c>
      <c r="Q788" s="132">
        <v>0</v>
      </c>
      <c r="R788" s="132">
        <v>0</v>
      </c>
      <c r="S788" s="132">
        <v>0</v>
      </c>
      <c r="T788" s="133">
        <v>0</v>
      </c>
      <c r="U788" s="121">
        <f t="shared" si="76"/>
        <v>1300</v>
      </c>
      <c r="V788" s="121">
        <f t="shared" si="77"/>
        <v>21995.040000000001</v>
      </c>
      <c r="W788" s="134">
        <v>1157</v>
      </c>
      <c r="X788" s="135">
        <v>42847</v>
      </c>
    </row>
    <row r="789" spans="1:24" x14ac:dyDescent="0.2">
      <c r="A789" s="117">
        <f>VLOOKUP(G789,'% การหักค่าขนส่ง'!A:I,9,0)</f>
        <v>0.3</v>
      </c>
      <c r="B789" s="138">
        <f t="shared" si="72"/>
        <v>16104</v>
      </c>
      <c r="C789" s="138">
        <f t="shared" si="73"/>
        <v>6276.0800000000008</v>
      </c>
      <c r="D789" s="138">
        <f t="shared" si="74"/>
        <v>0</v>
      </c>
      <c r="E789" s="138">
        <f t="shared" si="75"/>
        <v>226.5</v>
      </c>
      <c r="F789" s="127" t="s">
        <v>132</v>
      </c>
      <c r="G789" s="128" t="s">
        <v>133</v>
      </c>
      <c r="H789" s="129">
        <v>42847</v>
      </c>
      <c r="I789" s="130">
        <v>63889.120000000003</v>
      </c>
      <c r="J789" s="131">
        <v>53680</v>
      </c>
      <c r="K789" s="131">
        <v>9414.1200000000008</v>
      </c>
      <c r="L789" s="131">
        <v>0</v>
      </c>
      <c r="M789" s="131">
        <v>400</v>
      </c>
      <c r="N789" s="131">
        <v>13717.04</v>
      </c>
      <c r="O789" s="132">
        <v>40</v>
      </c>
      <c r="P789" s="132">
        <v>715</v>
      </c>
      <c r="Q789" s="132">
        <v>0</v>
      </c>
      <c r="R789" s="132">
        <v>0</v>
      </c>
      <c r="S789" s="132">
        <v>0</v>
      </c>
      <c r="T789" s="133">
        <v>0</v>
      </c>
      <c r="U789" s="121">
        <f t="shared" si="76"/>
        <v>400</v>
      </c>
      <c r="V789" s="121">
        <f t="shared" si="77"/>
        <v>13717.04</v>
      </c>
      <c r="W789" s="134">
        <v>795</v>
      </c>
      <c r="X789" s="135">
        <v>42849</v>
      </c>
    </row>
    <row r="790" spans="1:24" x14ac:dyDescent="0.2">
      <c r="A790" s="117">
        <f>VLOOKUP(G790,'% การหักค่าขนส่ง'!A:I,9,0)</f>
        <v>0.3</v>
      </c>
      <c r="B790" s="138">
        <f t="shared" si="72"/>
        <v>4476</v>
      </c>
      <c r="C790" s="138">
        <f t="shared" si="73"/>
        <v>459.84</v>
      </c>
      <c r="D790" s="138">
        <f t="shared" si="74"/>
        <v>0</v>
      </c>
      <c r="E790" s="138">
        <f t="shared" si="75"/>
        <v>0</v>
      </c>
      <c r="F790" s="127" t="s">
        <v>132</v>
      </c>
      <c r="G790" s="128" t="s">
        <v>133</v>
      </c>
      <c r="H790" s="129">
        <v>42848</v>
      </c>
      <c r="I790" s="130">
        <v>16319.76</v>
      </c>
      <c r="J790" s="131">
        <v>14920</v>
      </c>
      <c r="K790" s="131">
        <v>689.76</v>
      </c>
      <c r="L790" s="131">
        <v>0</v>
      </c>
      <c r="M790" s="131">
        <v>700</v>
      </c>
      <c r="N790" s="131">
        <v>2391.8000000000002</v>
      </c>
      <c r="O790" s="132">
        <v>0</v>
      </c>
      <c r="P790" s="132">
        <v>0</v>
      </c>
      <c r="Q790" s="132">
        <v>0</v>
      </c>
      <c r="R790" s="132">
        <v>0</v>
      </c>
      <c r="S790" s="132">
        <v>0</v>
      </c>
      <c r="T790" s="133">
        <v>0</v>
      </c>
      <c r="U790" s="121">
        <f t="shared" si="76"/>
        <v>700</v>
      </c>
      <c r="V790" s="121">
        <f t="shared" si="77"/>
        <v>2391.8000000000002</v>
      </c>
      <c r="W790" s="134">
        <v>195</v>
      </c>
      <c r="X790" s="135">
        <v>42849</v>
      </c>
    </row>
    <row r="791" spans="1:24" x14ac:dyDescent="0.2">
      <c r="A791" s="117">
        <f>VLOOKUP(G791,'% การหักค่าขนส่ง'!A:I,9,0)</f>
        <v>0.3</v>
      </c>
      <c r="B791" s="138">
        <f t="shared" si="72"/>
        <v>30961.5</v>
      </c>
      <c r="C791" s="138">
        <f t="shared" si="73"/>
        <v>9447.7800000000007</v>
      </c>
      <c r="D791" s="138">
        <f t="shared" si="74"/>
        <v>0</v>
      </c>
      <c r="E791" s="138">
        <f t="shared" si="75"/>
        <v>228</v>
      </c>
      <c r="F791" s="127" t="s">
        <v>132</v>
      </c>
      <c r="G791" s="128" t="s">
        <v>133</v>
      </c>
      <c r="H791" s="129">
        <v>42849</v>
      </c>
      <c r="I791" s="130">
        <v>118881.67</v>
      </c>
      <c r="J791" s="131">
        <v>103205</v>
      </c>
      <c r="K791" s="131">
        <v>14171.67</v>
      </c>
      <c r="L791" s="131">
        <v>0</v>
      </c>
      <c r="M791" s="131">
        <v>3400</v>
      </c>
      <c r="N791" s="131">
        <v>31706.799999999999</v>
      </c>
      <c r="O791" s="132">
        <v>120</v>
      </c>
      <c r="P791" s="132">
        <v>640</v>
      </c>
      <c r="Q791" s="132">
        <v>0</v>
      </c>
      <c r="R791" s="132">
        <v>0</v>
      </c>
      <c r="S791" s="132">
        <v>0</v>
      </c>
      <c r="T791" s="133">
        <v>0</v>
      </c>
      <c r="U791" s="121">
        <f t="shared" si="76"/>
        <v>3400</v>
      </c>
      <c r="V791" s="121">
        <f t="shared" si="77"/>
        <v>31706.799999999999</v>
      </c>
      <c r="W791" s="134">
        <v>1449</v>
      </c>
      <c r="X791" s="135">
        <v>42850</v>
      </c>
    </row>
    <row r="792" spans="1:24" x14ac:dyDescent="0.2">
      <c r="A792" s="117">
        <f>VLOOKUP(G792,'% การหักค่าขนส่ง'!A:I,9,0)</f>
        <v>0.3</v>
      </c>
      <c r="B792" s="138">
        <f t="shared" si="72"/>
        <v>23505</v>
      </c>
      <c r="C792" s="138">
        <f t="shared" si="73"/>
        <v>6292.88</v>
      </c>
      <c r="D792" s="138">
        <f t="shared" si="74"/>
        <v>0</v>
      </c>
      <c r="E792" s="138">
        <f t="shared" si="75"/>
        <v>303</v>
      </c>
      <c r="F792" s="127" t="s">
        <v>132</v>
      </c>
      <c r="G792" s="128" t="s">
        <v>133</v>
      </c>
      <c r="H792" s="129">
        <v>42850</v>
      </c>
      <c r="I792" s="130">
        <v>89109.32</v>
      </c>
      <c r="J792" s="131">
        <v>78350</v>
      </c>
      <c r="K792" s="131">
        <v>9439.32</v>
      </c>
      <c r="L792" s="131">
        <v>0</v>
      </c>
      <c r="M792" s="131">
        <v>1800</v>
      </c>
      <c r="N792" s="131">
        <v>23543.759999999998</v>
      </c>
      <c r="O792" s="132">
        <v>150</v>
      </c>
      <c r="P792" s="132">
        <v>860</v>
      </c>
      <c r="Q792" s="132">
        <v>0</v>
      </c>
      <c r="R792" s="132">
        <v>0</v>
      </c>
      <c r="S792" s="132">
        <v>0</v>
      </c>
      <c r="T792" s="133">
        <v>0</v>
      </c>
      <c r="U792" s="121">
        <f t="shared" si="76"/>
        <v>1800</v>
      </c>
      <c r="V792" s="121">
        <f t="shared" si="77"/>
        <v>23543.759999999998</v>
      </c>
      <c r="W792" s="134">
        <v>1000</v>
      </c>
      <c r="X792" s="135">
        <v>42851</v>
      </c>
    </row>
    <row r="793" spans="1:24" x14ac:dyDescent="0.2">
      <c r="A793" s="117">
        <f>VLOOKUP(G793,'% การหักค่าขนส่ง'!A:I,9,0)</f>
        <v>0.3</v>
      </c>
      <c r="B793" s="138">
        <f t="shared" si="72"/>
        <v>32736</v>
      </c>
      <c r="C793" s="138">
        <f t="shared" si="73"/>
        <v>6569.1399999999994</v>
      </c>
      <c r="D793" s="138">
        <f t="shared" si="74"/>
        <v>0</v>
      </c>
      <c r="E793" s="138">
        <f t="shared" si="75"/>
        <v>417</v>
      </c>
      <c r="F793" s="127" t="s">
        <v>132</v>
      </c>
      <c r="G793" s="128" t="s">
        <v>133</v>
      </c>
      <c r="H793" s="129">
        <v>42851</v>
      </c>
      <c r="I793" s="130">
        <v>121873.71</v>
      </c>
      <c r="J793" s="131">
        <v>109120</v>
      </c>
      <c r="K793" s="131">
        <v>9853.7099999999991</v>
      </c>
      <c r="L793" s="131">
        <v>0</v>
      </c>
      <c r="M793" s="131">
        <v>12000</v>
      </c>
      <c r="N793" s="131">
        <v>29303.26</v>
      </c>
      <c r="O793" s="132">
        <v>190</v>
      </c>
      <c r="P793" s="132">
        <v>1200</v>
      </c>
      <c r="Q793" s="132">
        <v>0</v>
      </c>
      <c r="R793" s="132">
        <v>0</v>
      </c>
      <c r="S793" s="132">
        <v>0</v>
      </c>
      <c r="T793" s="133">
        <v>0</v>
      </c>
      <c r="U793" s="121">
        <f t="shared" si="76"/>
        <v>12000</v>
      </c>
      <c r="V793" s="121">
        <f t="shared" si="77"/>
        <v>29303.26</v>
      </c>
      <c r="W793" s="134">
        <v>1319</v>
      </c>
      <c r="X793" s="135">
        <v>42852</v>
      </c>
    </row>
    <row r="794" spans="1:24" x14ac:dyDescent="0.2">
      <c r="A794" s="117">
        <f>VLOOKUP(G794,'% การหักค่าขนส่ง'!A:I,9,0)</f>
        <v>0.3</v>
      </c>
      <c r="B794" s="138">
        <f t="shared" si="72"/>
        <v>32728.5</v>
      </c>
      <c r="C794" s="138">
        <f t="shared" si="73"/>
        <v>8556.6200000000008</v>
      </c>
      <c r="D794" s="138">
        <f t="shared" si="74"/>
        <v>0</v>
      </c>
      <c r="E794" s="138">
        <f t="shared" si="75"/>
        <v>259.5</v>
      </c>
      <c r="F794" s="127" t="s">
        <v>132</v>
      </c>
      <c r="G794" s="128" t="s">
        <v>133</v>
      </c>
      <c r="H794" s="129">
        <v>42852</v>
      </c>
      <c r="I794" s="130">
        <v>122804.93</v>
      </c>
      <c r="J794" s="131">
        <v>109095</v>
      </c>
      <c r="K794" s="131">
        <v>12834.93</v>
      </c>
      <c r="L794" s="131">
        <v>0</v>
      </c>
      <c r="M794" s="131">
        <v>10300</v>
      </c>
      <c r="N794" s="131">
        <v>33336.49</v>
      </c>
      <c r="O794" s="132">
        <v>80</v>
      </c>
      <c r="P794" s="132">
        <v>785</v>
      </c>
      <c r="Q794" s="132">
        <v>0</v>
      </c>
      <c r="R794" s="132">
        <v>0</v>
      </c>
      <c r="S794" s="132">
        <v>0</v>
      </c>
      <c r="T794" s="133">
        <v>0</v>
      </c>
      <c r="U794" s="121">
        <f t="shared" si="76"/>
        <v>10300</v>
      </c>
      <c r="V794" s="121">
        <f t="shared" si="77"/>
        <v>33336.49</v>
      </c>
      <c r="W794" s="134">
        <v>1251</v>
      </c>
      <c r="X794" s="135">
        <v>42853</v>
      </c>
    </row>
    <row r="795" spans="1:24" x14ac:dyDescent="0.2">
      <c r="A795" s="117">
        <f>VLOOKUP(G795,'% การหักค่าขนส่ง'!A:I,9,0)</f>
        <v>0.3</v>
      </c>
      <c r="B795" s="138">
        <f t="shared" si="72"/>
        <v>21699</v>
      </c>
      <c r="C795" s="138">
        <f t="shared" si="73"/>
        <v>7162.8</v>
      </c>
      <c r="D795" s="138">
        <f t="shared" si="74"/>
        <v>0</v>
      </c>
      <c r="E795" s="138">
        <f t="shared" si="75"/>
        <v>363</v>
      </c>
      <c r="F795" s="127" t="s">
        <v>132</v>
      </c>
      <c r="G795" s="128" t="s">
        <v>133</v>
      </c>
      <c r="H795" s="129">
        <v>42853</v>
      </c>
      <c r="I795" s="130">
        <v>83904.2</v>
      </c>
      <c r="J795" s="131">
        <v>72330</v>
      </c>
      <c r="K795" s="131">
        <v>10744.2</v>
      </c>
      <c r="L795" s="131">
        <v>0</v>
      </c>
      <c r="M795" s="131">
        <v>1100</v>
      </c>
      <c r="N795" s="131">
        <v>19713.439999999999</v>
      </c>
      <c r="O795" s="132">
        <v>260</v>
      </c>
      <c r="P795" s="132">
        <v>950</v>
      </c>
      <c r="Q795" s="132">
        <v>0</v>
      </c>
      <c r="R795" s="132">
        <v>0</v>
      </c>
      <c r="S795" s="132">
        <v>0</v>
      </c>
      <c r="T795" s="133">
        <v>0</v>
      </c>
      <c r="U795" s="121">
        <f t="shared" si="76"/>
        <v>1100</v>
      </c>
      <c r="V795" s="121">
        <f t="shared" si="77"/>
        <v>19713.439999999999</v>
      </c>
      <c r="W795" s="134">
        <v>1050</v>
      </c>
      <c r="X795" s="135">
        <v>42854</v>
      </c>
    </row>
    <row r="796" spans="1:24" x14ac:dyDescent="0.2">
      <c r="A796" s="117">
        <f>VLOOKUP(G796,'% การหักค่าขนส่ง'!A:I,9,0)</f>
        <v>0.3</v>
      </c>
      <c r="B796" s="138">
        <f t="shared" si="72"/>
        <v>17869.5</v>
      </c>
      <c r="C796" s="138">
        <f t="shared" si="73"/>
        <v>6740.32</v>
      </c>
      <c r="D796" s="138">
        <f t="shared" si="74"/>
        <v>0</v>
      </c>
      <c r="E796" s="138">
        <f t="shared" si="75"/>
        <v>261</v>
      </c>
      <c r="F796" s="127" t="s">
        <v>132</v>
      </c>
      <c r="G796" s="128" t="s">
        <v>133</v>
      </c>
      <c r="H796" s="129">
        <v>42854</v>
      </c>
      <c r="I796" s="130">
        <v>70940.479999999996</v>
      </c>
      <c r="J796" s="131">
        <v>59565</v>
      </c>
      <c r="K796" s="131">
        <v>10110.48</v>
      </c>
      <c r="L796" s="131">
        <v>0</v>
      </c>
      <c r="M796" s="131">
        <v>500</v>
      </c>
      <c r="N796" s="131">
        <v>15262.8</v>
      </c>
      <c r="O796" s="132">
        <v>140</v>
      </c>
      <c r="P796" s="132">
        <v>730</v>
      </c>
      <c r="Q796" s="132">
        <v>0</v>
      </c>
      <c r="R796" s="132">
        <v>0</v>
      </c>
      <c r="S796" s="132">
        <v>0</v>
      </c>
      <c r="T796" s="133">
        <v>0</v>
      </c>
      <c r="U796" s="121">
        <f t="shared" si="76"/>
        <v>500</v>
      </c>
      <c r="V796" s="121">
        <f t="shared" si="77"/>
        <v>15262.8</v>
      </c>
      <c r="W796" s="134">
        <v>857</v>
      </c>
      <c r="X796" s="135">
        <v>42857</v>
      </c>
    </row>
    <row r="797" spans="1:24" x14ac:dyDescent="0.2">
      <c r="A797" s="117">
        <f>VLOOKUP(G797,'% การหักค่าขนส่ง'!A:I,9,0)</f>
        <v>0.3</v>
      </c>
      <c r="B797" s="138">
        <f t="shared" si="72"/>
        <v>6648</v>
      </c>
      <c r="C797" s="138">
        <f t="shared" si="73"/>
        <v>466.85999999999996</v>
      </c>
      <c r="D797" s="138">
        <f t="shared" si="74"/>
        <v>0</v>
      </c>
      <c r="E797" s="138">
        <f t="shared" si="75"/>
        <v>0</v>
      </c>
      <c r="F797" s="127" t="s">
        <v>132</v>
      </c>
      <c r="G797" s="128" t="s">
        <v>133</v>
      </c>
      <c r="H797" s="129">
        <v>42855</v>
      </c>
      <c r="I797" s="130">
        <v>24005.29</v>
      </c>
      <c r="J797" s="131">
        <v>22160</v>
      </c>
      <c r="K797" s="131">
        <v>700.29</v>
      </c>
      <c r="L797" s="131">
        <v>0</v>
      </c>
      <c r="M797" s="131">
        <v>11000</v>
      </c>
      <c r="N797" s="131">
        <v>10450</v>
      </c>
      <c r="O797" s="132">
        <v>0</v>
      </c>
      <c r="P797" s="132">
        <v>0</v>
      </c>
      <c r="Q797" s="132">
        <v>0</v>
      </c>
      <c r="R797" s="132">
        <v>0</v>
      </c>
      <c r="S797" s="132">
        <v>0</v>
      </c>
      <c r="T797" s="133">
        <v>0</v>
      </c>
      <c r="U797" s="121">
        <f t="shared" si="76"/>
        <v>11000</v>
      </c>
      <c r="V797" s="121">
        <f t="shared" si="77"/>
        <v>10450</v>
      </c>
      <c r="W797" s="134">
        <v>224</v>
      </c>
      <c r="X797" s="135">
        <v>42857</v>
      </c>
    </row>
    <row r="798" spans="1:24" x14ac:dyDescent="0.2">
      <c r="A798" s="117">
        <f>VLOOKUP(G798,'% การหักค่าขนส่ง'!A:I,9,0)</f>
        <v>0.3</v>
      </c>
      <c r="B798" s="138">
        <f t="shared" si="72"/>
        <v>14002.5</v>
      </c>
      <c r="C798" s="138">
        <f t="shared" si="73"/>
        <v>1069.8799999999999</v>
      </c>
      <c r="D798" s="138">
        <f t="shared" si="74"/>
        <v>0</v>
      </c>
      <c r="E798" s="138">
        <f t="shared" si="75"/>
        <v>0</v>
      </c>
      <c r="F798" s="127" t="s">
        <v>160</v>
      </c>
      <c r="G798" s="128" t="s">
        <v>161</v>
      </c>
      <c r="H798" s="129">
        <v>42826</v>
      </c>
      <c r="I798" s="130">
        <v>49384.82</v>
      </c>
      <c r="J798" s="131">
        <v>46675</v>
      </c>
      <c r="K798" s="131">
        <v>1604.82</v>
      </c>
      <c r="L798" s="131">
        <v>0</v>
      </c>
      <c r="M798" s="131">
        <v>11500</v>
      </c>
      <c r="N798" s="131">
        <v>14503.1</v>
      </c>
      <c r="O798" s="132">
        <v>0</v>
      </c>
      <c r="P798" s="132">
        <v>0</v>
      </c>
      <c r="Q798" s="132">
        <v>0</v>
      </c>
      <c r="R798" s="132">
        <v>0</v>
      </c>
      <c r="S798" s="132">
        <v>0</v>
      </c>
      <c r="T798" s="133">
        <v>0</v>
      </c>
      <c r="U798" s="121">
        <f t="shared" si="76"/>
        <v>11500</v>
      </c>
      <c r="V798" s="121">
        <f t="shared" si="77"/>
        <v>14503.1</v>
      </c>
      <c r="W798" s="134">
        <v>614</v>
      </c>
      <c r="X798" s="135">
        <v>42828</v>
      </c>
    </row>
    <row r="799" spans="1:24" x14ac:dyDescent="0.2">
      <c r="A799" s="117">
        <f>VLOOKUP(G799,'% การหักค่าขนส่ง'!A:I,9,0)</f>
        <v>0.3</v>
      </c>
      <c r="B799" s="138">
        <f t="shared" si="72"/>
        <v>27814.5</v>
      </c>
      <c r="C799" s="138">
        <f t="shared" si="73"/>
        <v>1860.08</v>
      </c>
      <c r="D799" s="138">
        <f t="shared" si="74"/>
        <v>0</v>
      </c>
      <c r="E799" s="138">
        <f t="shared" si="75"/>
        <v>0</v>
      </c>
      <c r="F799" s="127" t="s">
        <v>160</v>
      </c>
      <c r="G799" s="128" t="s">
        <v>161</v>
      </c>
      <c r="H799" s="129">
        <v>42828</v>
      </c>
      <c r="I799" s="130">
        <v>98150.12</v>
      </c>
      <c r="J799" s="131">
        <v>92715</v>
      </c>
      <c r="K799" s="131">
        <v>2790.12</v>
      </c>
      <c r="L799" s="131">
        <v>0</v>
      </c>
      <c r="M799" s="131">
        <v>14900</v>
      </c>
      <c r="N799" s="131">
        <v>19653.5</v>
      </c>
      <c r="O799" s="132">
        <v>0</v>
      </c>
      <c r="P799" s="132">
        <v>0</v>
      </c>
      <c r="Q799" s="132">
        <v>0</v>
      </c>
      <c r="R799" s="132">
        <v>0</v>
      </c>
      <c r="S799" s="132">
        <v>0</v>
      </c>
      <c r="T799" s="133">
        <v>0</v>
      </c>
      <c r="U799" s="121">
        <f t="shared" si="76"/>
        <v>14900</v>
      </c>
      <c r="V799" s="121">
        <f t="shared" si="77"/>
        <v>19653.5</v>
      </c>
      <c r="W799" s="134">
        <v>1205</v>
      </c>
      <c r="X799" s="135">
        <v>42829</v>
      </c>
    </row>
    <row r="800" spans="1:24" x14ac:dyDescent="0.2">
      <c r="A800" s="117">
        <f>VLOOKUP(G800,'% การหักค่าขนส่ง'!A:I,9,0)</f>
        <v>0.3</v>
      </c>
      <c r="B800" s="138">
        <f t="shared" si="72"/>
        <v>21021</v>
      </c>
      <c r="C800" s="138">
        <f t="shared" si="73"/>
        <v>1755.8</v>
      </c>
      <c r="D800" s="138">
        <f t="shared" si="74"/>
        <v>0</v>
      </c>
      <c r="E800" s="138">
        <f t="shared" si="75"/>
        <v>0</v>
      </c>
      <c r="F800" s="127" t="s">
        <v>160</v>
      </c>
      <c r="G800" s="128" t="s">
        <v>161</v>
      </c>
      <c r="H800" s="129">
        <v>42829</v>
      </c>
      <c r="I800" s="130">
        <v>75258.7</v>
      </c>
      <c r="J800" s="131">
        <v>70070</v>
      </c>
      <c r="K800" s="131">
        <v>2633.7</v>
      </c>
      <c r="L800" s="131">
        <v>0</v>
      </c>
      <c r="M800" s="131">
        <v>17600</v>
      </c>
      <c r="N800" s="131">
        <v>18051.97</v>
      </c>
      <c r="O800" s="132">
        <v>0</v>
      </c>
      <c r="P800" s="132">
        <v>0</v>
      </c>
      <c r="Q800" s="132">
        <v>0</v>
      </c>
      <c r="R800" s="132">
        <v>0</v>
      </c>
      <c r="S800" s="132">
        <v>0</v>
      </c>
      <c r="T800" s="133">
        <v>0</v>
      </c>
      <c r="U800" s="121">
        <f t="shared" si="76"/>
        <v>17600</v>
      </c>
      <c r="V800" s="121">
        <f t="shared" si="77"/>
        <v>18051.97</v>
      </c>
      <c r="W800" s="134">
        <v>856</v>
      </c>
      <c r="X800" s="135">
        <v>42830</v>
      </c>
    </row>
    <row r="801" spans="1:24" x14ac:dyDescent="0.2">
      <c r="A801" s="117">
        <f>VLOOKUP(G801,'% การหักค่าขนส่ง'!A:I,9,0)</f>
        <v>0.3</v>
      </c>
      <c r="B801" s="138">
        <f t="shared" si="72"/>
        <v>33772.5</v>
      </c>
      <c r="C801" s="138">
        <f t="shared" si="73"/>
        <v>1491.9399999999998</v>
      </c>
      <c r="D801" s="138">
        <f t="shared" si="74"/>
        <v>0</v>
      </c>
      <c r="E801" s="138">
        <f t="shared" si="75"/>
        <v>0</v>
      </c>
      <c r="F801" s="127" t="s">
        <v>160</v>
      </c>
      <c r="G801" s="128" t="s">
        <v>161</v>
      </c>
      <c r="H801" s="129">
        <v>42830</v>
      </c>
      <c r="I801" s="130">
        <v>116617.91</v>
      </c>
      <c r="J801" s="131">
        <v>112575</v>
      </c>
      <c r="K801" s="131">
        <v>2237.91</v>
      </c>
      <c r="L801" s="131">
        <v>0</v>
      </c>
      <c r="M801" s="131">
        <v>12200</v>
      </c>
      <c r="N801" s="131">
        <v>18813.8</v>
      </c>
      <c r="O801" s="132">
        <v>0</v>
      </c>
      <c r="P801" s="132">
        <v>0</v>
      </c>
      <c r="Q801" s="132">
        <v>0</v>
      </c>
      <c r="R801" s="132">
        <v>0</v>
      </c>
      <c r="S801" s="132">
        <v>0</v>
      </c>
      <c r="T801" s="133">
        <v>0</v>
      </c>
      <c r="U801" s="121">
        <f t="shared" si="76"/>
        <v>12200</v>
      </c>
      <c r="V801" s="121">
        <f t="shared" si="77"/>
        <v>18813.8</v>
      </c>
      <c r="W801" s="134">
        <v>1199</v>
      </c>
      <c r="X801" s="135">
        <v>42832</v>
      </c>
    </row>
    <row r="802" spans="1:24" x14ac:dyDescent="0.2">
      <c r="A802" s="117">
        <f>VLOOKUP(G802,'% การหักค่าขนส่ง'!A:I,9,0)</f>
        <v>0.3</v>
      </c>
      <c r="B802" s="138">
        <f t="shared" si="72"/>
        <v>31842</v>
      </c>
      <c r="C802" s="138">
        <f t="shared" si="73"/>
        <v>1410.72</v>
      </c>
      <c r="D802" s="138">
        <f t="shared" si="74"/>
        <v>0</v>
      </c>
      <c r="E802" s="138">
        <f t="shared" si="75"/>
        <v>0</v>
      </c>
      <c r="F802" s="127" t="s">
        <v>160</v>
      </c>
      <c r="G802" s="128" t="s">
        <v>161</v>
      </c>
      <c r="H802" s="129">
        <v>42832</v>
      </c>
      <c r="I802" s="130">
        <v>110496.08</v>
      </c>
      <c r="J802" s="131">
        <v>106140</v>
      </c>
      <c r="K802" s="131">
        <v>2116.08</v>
      </c>
      <c r="L802" s="131">
        <v>0</v>
      </c>
      <c r="M802" s="131">
        <v>16400</v>
      </c>
      <c r="N802" s="131">
        <v>20571.2</v>
      </c>
      <c r="O802" s="132">
        <v>0</v>
      </c>
      <c r="P802" s="132">
        <v>0</v>
      </c>
      <c r="Q802" s="132">
        <v>0</v>
      </c>
      <c r="R802" s="132">
        <v>0</v>
      </c>
      <c r="S802" s="132">
        <v>0</v>
      </c>
      <c r="T802" s="133">
        <v>0</v>
      </c>
      <c r="U802" s="121">
        <f t="shared" si="76"/>
        <v>16400</v>
      </c>
      <c r="V802" s="121">
        <f t="shared" si="77"/>
        <v>20571.2</v>
      </c>
      <c r="W802" s="134">
        <v>1290</v>
      </c>
      <c r="X802" s="135">
        <v>42833</v>
      </c>
    </row>
    <row r="803" spans="1:24" x14ac:dyDescent="0.2">
      <c r="A803" s="117">
        <f>VLOOKUP(G803,'% การหักค่าขนส่ง'!A:I,9,0)</f>
        <v>0.3</v>
      </c>
      <c r="B803" s="138">
        <f t="shared" si="72"/>
        <v>17538</v>
      </c>
      <c r="C803" s="138">
        <f t="shared" si="73"/>
        <v>522.4</v>
      </c>
      <c r="D803" s="138">
        <f t="shared" si="74"/>
        <v>0</v>
      </c>
      <c r="E803" s="138">
        <f t="shared" si="75"/>
        <v>0</v>
      </c>
      <c r="F803" s="127" t="s">
        <v>160</v>
      </c>
      <c r="G803" s="128" t="s">
        <v>161</v>
      </c>
      <c r="H803" s="129">
        <v>42833</v>
      </c>
      <c r="I803" s="130">
        <v>61333.599999999999</v>
      </c>
      <c r="J803" s="131">
        <v>58460</v>
      </c>
      <c r="K803" s="131">
        <v>783.6</v>
      </c>
      <c r="L803" s="131">
        <v>0</v>
      </c>
      <c r="M803" s="131">
        <v>10200</v>
      </c>
      <c r="N803" s="131">
        <v>10967.2</v>
      </c>
      <c r="O803" s="132">
        <v>0</v>
      </c>
      <c r="P803" s="132">
        <v>0</v>
      </c>
      <c r="Q803" s="132">
        <v>0</v>
      </c>
      <c r="R803" s="132">
        <v>0</v>
      </c>
      <c r="S803" s="132">
        <v>0</v>
      </c>
      <c r="T803" s="133">
        <v>0</v>
      </c>
      <c r="U803" s="121">
        <f t="shared" si="76"/>
        <v>10200</v>
      </c>
      <c r="V803" s="121">
        <f t="shared" si="77"/>
        <v>10967.2</v>
      </c>
      <c r="W803" s="134">
        <v>709</v>
      </c>
      <c r="X803" s="135">
        <v>42835</v>
      </c>
    </row>
    <row r="804" spans="1:24" x14ac:dyDescent="0.2">
      <c r="A804" s="117">
        <f>VLOOKUP(G804,'% การหักค่าขนส่ง'!A:I,9,0)</f>
        <v>0.3</v>
      </c>
      <c r="B804" s="138">
        <f t="shared" si="72"/>
        <v>23223</v>
      </c>
      <c r="C804" s="138">
        <f t="shared" si="73"/>
        <v>874.34</v>
      </c>
      <c r="D804" s="138">
        <f t="shared" si="74"/>
        <v>0</v>
      </c>
      <c r="E804" s="138">
        <f t="shared" si="75"/>
        <v>0</v>
      </c>
      <c r="F804" s="127" t="s">
        <v>160</v>
      </c>
      <c r="G804" s="128" t="s">
        <v>161</v>
      </c>
      <c r="H804" s="129">
        <v>42835</v>
      </c>
      <c r="I804" s="130">
        <v>80186.509999999995</v>
      </c>
      <c r="J804" s="131">
        <v>77410</v>
      </c>
      <c r="K804" s="131">
        <v>1311.51</v>
      </c>
      <c r="L804" s="131">
        <v>0</v>
      </c>
      <c r="M804" s="131">
        <v>13500</v>
      </c>
      <c r="N804" s="131">
        <v>15997.47</v>
      </c>
      <c r="O804" s="132">
        <v>0</v>
      </c>
      <c r="P804" s="132">
        <v>0</v>
      </c>
      <c r="Q804" s="132">
        <v>0</v>
      </c>
      <c r="R804" s="132">
        <v>0</v>
      </c>
      <c r="S804" s="132">
        <v>0</v>
      </c>
      <c r="T804" s="133">
        <v>0</v>
      </c>
      <c r="U804" s="121">
        <f t="shared" si="76"/>
        <v>13500</v>
      </c>
      <c r="V804" s="121">
        <f t="shared" si="77"/>
        <v>15997.47</v>
      </c>
      <c r="W804" s="134">
        <v>849</v>
      </c>
      <c r="X804" s="135">
        <v>42836</v>
      </c>
    </row>
    <row r="805" spans="1:24" x14ac:dyDescent="0.2">
      <c r="A805" s="117">
        <f>VLOOKUP(G805,'% การหักค่าขนส่ง'!A:I,9,0)</f>
        <v>0.3</v>
      </c>
      <c r="B805" s="138">
        <f t="shared" si="72"/>
        <v>10374</v>
      </c>
      <c r="C805" s="138">
        <f t="shared" si="73"/>
        <v>158.52000000000001</v>
      </c>
      <c r="D805" s="138">
        <f t="shared" si="74"/>
        <v>0</v>
      </c>
      <c r="E805" s="138">
        <f t="shared" si="75"/>
        <v>0</v>
      </c>
      <c r="F805" s="127" t="s">
        <v>160</v>
      </c>
      <c r="G805" s="128" t="s">
        <v>161</v>
      </c>
      <c r="H805" s="129">
        <v>42836</v>
      </c>
      <c r="I805" s="130">
        <v>35262.78</v>
      </c>
      <c r="J805" s="131">
        <v>34580</v>
      </c>
      <c r="K805" s="131">
        <v>237.78</v>
      </c>
      <c r="L805" s="131">
        <v>0</v>
      </c>
      <c r="M805" s="131">
        <v>5600</v>
      </c>
      <c r="N805" s="131">
        <v>1040.8</v>
      </c>
      <c r="O805" s="132">
        <v>0</v>
      </c>
      <c r="P805" s="132">
        <v>0</v>
      </c>
      <c r="Q805" s="132">
        <v>0</v>
      </c>
      <c r="R805" s="132">
        <v>0</v>
      </c>
      <c r="S805" s="132">
        <v>0</v>
      </c>
      <c r="T805" s="133">
        <v>0</v>
      </c>
      <c r="U805" s="121">
        <f t="shared" si="76"/>
        <v>5600</v>
      </c>
      <c r="V805" s="121">
        <f t="shared" si="77"/>
        <v>1040.8</v>
      </c>
      <c r="W805" s="134">
        <v>314</v>
      </c>
      <c r="X805" s="135">
        <v>42837</v>
      </c>
    </row>
    <row r="806" spans="1:24" x14ac:dyDescent="0.2">
      <c r="A806" s="117">
        <f>VLOOKUP(G806,'% การหักค่าขนส่ง'!A:I,9,0)</f>
        <v>0.3</v>
      </c>
      <c r="B806" s="138">
        <f t="shared" si="72"/>
        <v>1009.5</v>
      </c>
      <c r="C806" s="138">
        <f t="shared" si="73"/>
        <v>7.8</v>
      </c>
      <c r="D806" s="138">
        <f t="shared" si="74"/>
        <v>0</v>
      </c>
      <c r="E806" s="138">
        <f t="shared" si="75"/>
        <v>0</v>
      </c>
      <c r="F806" s="127" t="s">
        <v>160</v>
      </c>
      <c r="G806" s="128" t="s">
        <v>161</v>
      </c>
      <c r="H806" s="129">
        <v>42837</v>
      </c>
      <c r="I806" s="130">
        <v>3626.7</v>
      </c>
      <c r="J806" s="131">
        <v>3365</v>
      </c>
      <c r="K806" s="131">
        <v>11.7</v>
      </c>
      <c r="L806" s="131">
        <v>0</v>
      </c>
      <c r="M806" s="131">
        <v>0</v>
      </c>
      <c r="N806" s="131">
        <v>510</v>
      </c>
      <c r="O806" s="132">
        <v>0</v>
      </c>
      <c r="P806" s="132">
        <v>0</v>
      </c>
      <c r="Q806" s="132">
        <v>0</v>
      </c>
      <c r="R806" s="132">
        <v>0</v>
      </c>
      <c r="S806" s="132">
        <v>0</v>
      </c>
      <c r="T806" s="133">
        <v>0</v>
      </c>
      <c r="U806" s="121">
        <f t="shared" si="76"/>
        <v>0</v>
      </c>
      <c r="V806" s="121">
        <f t="shared" si="77"/>
        <v>510</v>
      </c>
      <c r="W806" s="134">
        <v>41</v>
      </c>
      <c r="X806" s="135">
        <v>42838</v>
      </c>
    </row>
    <row r="807" spans="1:24" x14ac:dyDescent="0.2">
      <c r="A807" s="117">
        <f>VLOOKUP(G807,'% การหักค่าขนส่ง'!A:I,9,0)</f>
        <v>0.3</v>
      </c>
      <c r="B807" s="138">
        <f t="shared" si="72"/>
        <v>18951</v>
      </c>
      <c r="C807" s="138">
        <f t="shared" si="73"/>
        <v>2355.96</v>
      </c>
      <c r="D807" s="138">
        <f t="shared" si="74"/>
        <v>0</v>
      </c>
      <c r="E807" s="138">
        <f t="shared" si="75"/>
        <v>0</v>
      </c>
      <c r="F807" s="127" t="s">
        <v>160</v>
      </c>
      <c r="G807" s="128" t="s">
        <v>161</v>
      </c>
      <c r="H807" s="129">
        <v>42842</v>
      </c>
      <c r="I807" s="130">
        <v>68558.94</v>
      </c>
      <c r="J807" s="131">
        <v>63170</v>
      </c>
      <c r="K807" s="131">
        <v>3533.94</v>
      </c>
      <c r="L807" s="131">
        <v>0</v>
      </c>
      <c r="M807" s="131">
        <v>13700</v>
      </c>
      <c r="N807" s="131">
        <v>16261.5</v>
      </c>
      <c r="O807" s="132">
        <v>0</v>
      </c>
      <c r="P807" s="132">
        <v>0</v>
      </c>
      <c r="Q807" s="132">
        <v>0</v>
      </c>
      <c r="R807" s="132">
        <v>0</v>
      </c>
      <c r="S807" s="132">
        <v>0</v>
      </c>
      <c r="T807" s="133">
        <v>0</v>
      </c>
      <c r="U807" s="121">
        <f t="shared" si="76"/>
        <v>13700</v>
      </c>
      <c r="V807" s="121">
        <f t="shared" si="77"/>
        <v>16261.5</v>
      </c>
      <c r="W807" s="134">
        <v>853</v>
      </c>
      <c r="X807" s="135">
        <v>42843</v>
      </c>
    </row>
    <row r="808" spans="1:24" x14ac:dyDescent="0.2">
      <c r="A808" s="117">
        <f>VLOOKUP(G808,'% การหักค่าขนส่ง'!A:I,9,0)</f>
        <v>0.3</v>
      </c>
      <c r="B808" s="138">
        <f t="shared" si="72"/>
        <v>19420.5</v>
      </c>
      <c r="C808" s="138">
        <f t="shared" si="73"/>
        <v>1806.5200000000002</v>
      </c>
      <c r="D808" s="138">
        <f t="shared" si="74"/>
        <v>0</v>
      </c>
      <c r="E808" s="138">
        <f t="shared" si="75"/>
        <v>0</v>
      </c>
      <c r="F808" s="127" t="s">
        <v>160</v>
      </c>
      <c r="G808" s="128" t="s">
        <v>161</v>
      </c>
      <c r="H808" s="129">
        <v>42843</v>
      </c>
      <c r="I808" s="130">
        <v>69464.78</v>
      </c>
      <c r="J808" s="131">
        <v>64735</v>
      </c>
      <c r="K808" s="131">
        <v>2709.78</v>
      </c>
      <c r="L808" s="131">
        <v>0</v>
      </c>
      <c r="M808" s="131">
        <v>7800</v>
      </c>
      <c r="N808" s="131">
        <v>10541.6</v>
      </c>
      <c r="O808" s="132">
        <v>0</v>
      </c>
      <c r="P808" s="132">
        <v>0</v>
      </c>
      <c r="Q808" s="132">
        <v>0</v>
      </c>
      <c r="R808" s="132">
        <v>0</v>
      </c>
      <c r="S808" s="132">
        <v>0</v>
      </c>
      <c r="T808" s="133">
        <v>0</v>
      </c>
      <c r="U808" s="121">
        <f t="shared" si="76"/>
        <v>7800</v>
      </c>
      <c r="V808" s="121">
        <f t="shared" si="77"/>
        <v>10541.6</v>
      </c>
      <c r="W808" s="134">
        <v>788</v>
      </c>
      <c r="X808" s="135">
        <v>42844</v>
      </c>
    </row>
    <row r="809" spans="1:24" x14ac:dyDescent="0.2">
      <c r="A809" s="117">
        <f>VLOOKUP(G809,'% การหักค่าขนส่ง'!A:I,9,0)</f>
        <v>0.3</v>
      </c>
      <c r="B809" s="138">
        <f t="shared" si="72"/>
        <v>20490</v>
      </c>
      <c r="C809" s="138">
        <f t="shared" si="73"/>
        <v>1901.76</v>
      </c>
      <c r="D809" s="138">
        <f t="shared" si="74"/>
        <v>0</v>
      </c>
      <c r="E809" s="138">
        <f t="shared" si="75"/>
        <v>0</v>
      </c>
      <c r="F809" s="127" t="s">
        <v>160</v>
      </c>
      <c r="G809" s="128" t="s">
        <v>161</v>
      </c>
      <c r="H809" s="129">
        <v>42844</v>
      </c>
      <c r="I809" s="130">
        <v>72747.64</v>
      </c>
      <c r="J809" s="131">
        <v>68300</v>
      </c>
      <c r="K809" s="131">
        <v>2852.64</v>
      </c>
      <c r="L809" s="131">
        <v>0</v>
      </c>
      <c r="M809" s="131">
        <v>5600</v>
      </c>
      <c r="N809" s="131">
        <v>7144.7</v>
      </c>
      <c r="O809" s="132">
        <v>0</v>
      </c>
      <c r="P809" s="132">
        <v>0</v>
      </c>
      <c r="Q809" s="132">
        <v>0</v>
      </c>
      <c r="R809" s="132">
        <v>0</v>
      </c>
      <c r="S809" s="132">
        <v>0</v>
      </c>
      <c r="T809" s="133">
        <v>0</v>
      </c>
      <c r="U809" s="121">
        <f t="shared" si="76"/>
        <v>5600</v>
      </c>
      <c r="V809" s="121">
        <f t="shared" si="77"/>
        <v>7144.7</v>
      </c>
      <c r="W809" s="134">
        <v>817</v>
      </c>
      <c r="X809" s="135">
        <v>42845</v>
      </c>
    </row>
    <row r="810" spans="1:24" x14ac:dyDescent="0.2">
      <c r="A810" s="117">
        <f>VLOOKUP(G810,'% การหักค่าขนส่ง'!A:I,9,0)</f>
        <v>0.3</v>
      </c>
      <c r="B810" s="138">
        <f t="shared" si="72"/>
        <v>15552</v>
      </c>
      <c r="C810" s="138">
        <f t="shared" si="73"/>
        <v>1092.76</v>
      </c>
      <c r="D810" s="138">
        <f t="shared" si="74"/>
        <v>15</v>
      </c>
      <c r="E810" s="138">
        <f t="shared" si="75"/>
        <v>0</v>
      </c>
      <c r="F810" s="127" t="s">
        <v>160</v>
      </c>
      <c r="G810" s="128" t="s">
        <v>161</v>
      </c>
      <c r="H810" s="129">
        <v>42845</v>
      </c>
      <c r="I810" s="130">
        <v>55589.14</v>
      </c>
      <c r="J810" s="131">
        <v>51840</v>
      </c>
      <c r="K810" s="131">
        <v>1639.14</v>
      </c>
      <c r="L810" s="131">
        <v>50</v>
      </c>
      <c r="M810" s="131">
        <v>11100</v>
      </c>
      <c r="N810" s="131">
        <v>10822.37</v>
      </c>
      <c r="O810" s="132">
        <v>0</v>
      </c>
      <c r="P810" s="132">
        <v>0</v>
      </c>
      <c r="Q810" s="132">
        <v>0</v>
      </c>
      <c r="R810" s="132">
        <v>0</v>
      </c>
      <c r="S810" s="132">
        <v>0</v>
      </c>
      <c r="T810" s="133">
        <v>0</v>
      </c>
      <c r="U810" s="121">
        <f t="shared" si="76"/>
        <v>11100</v>
      </c>
      <c r="V810" s="121">
        <f t="shared" si="77"/>
        <v>10822.37</v>
      </c>
      <c r="W810" s="134">
        <v>677</v>
      </c>
      <c r="X810" s="135">
        <v>42846</v>
      </c>
    </row>
    <row r="811" spans="1:24" x14ac:dyDescent="0.2">
      <c r="A811" s="117">
        <f>VLOOKUP(G811,'% การหักค่าขนส่ง'!A:I,9,0)</f>
        <v>0.3</v>
      </c>
      <c r="B811" s="138">
        <f t="shared" si="72"/>
        <v>13324.5</v>
      </c>
      <c r="C811" s="138">
        <f t="shared" si="73"/>
        <v>389.46000000000004</v>
      </c>
      <c r="D811" s="138">
        <f t="shared" si="74"/>
        <v>0</v>
      </c>
      <c r="E811" s="138">
        <f t="shared" si="75"/>
        <v>0</v>
      </c>
      <c r="F811" s="127" t="s">
        <v>160</v>
      </c>
      <c r="G811" s="128" t="s">
        <v>161</v>
      </c>
      <c r="H811" s="129">
        <v>42846</v>
      </c>
      <c r="I811" s="130">
        <v>45874.19</v>
      </c>
      <c r="J811" s="131">
        <v>44415</v>
      </c>
      <c r="K811" s="131">
        <v>584.19000000000005</v>
      </c>
      <c r="L811" s="131">
        <v>0</v>
      </c>
      <c r="M811" s="131">
        <v>6600</v>
      </c>
      <c r="N811" s="131">
        <v>8208.57</v>
      </c>
      <c r="O811" s="132">
        <v>0</v>
      </c>
      <c r="P811" s="132">
        <v>0</v>
      </c>
      <c r="Q811" s="132">
        <v>0</v>
      </c>
      <c r="R811" s="132">
        <v>0</v>
      </c>
      <c r="S811" s="132">
        <v>0</v>
      </c>
      <c r="T811" s="133">
        <v>0</v>
      </c>
      <c r="U811" s="121">
        <f t="shared" si="76"/>
        <v>6600</v>
      </c>
      <c r="V811" s="121">
        <f t="shared" si="77"/>
        <v>8208.57</v>
      </c>
      <c r="W811" s="134">
        <v>559</v>
      </c>
      <c r="X811" s="135">
        <v>42847</v>
      </c>
    </row>
    <row r="812" spans="1:24" x14ac:dyDescent="0.2">
      <c r="A812" s="117">
        <f>VLOOKUP(G812,'% การหักค่าขนส่ง'!A:I,9,0)</f>
        <v>0.3</v>
      </c>
      <c r="B812" s="138">
        <f t="shared" si="72"/>
        <v>13270.5</v>
      </c>
      <c r="C812" s="138">
        <f t="shared" si="73"/>
        <v>653.19999999999993</v>
      </c>
      <c r="D812" s="138">
        <f t="shared" si="74"/>
        <v>0</v>
      </c>
      <c r="E812" s="138">
        <f t="shared" si="75"/>
        <v>0</v>
      </c>
      <c r="F812" s="127" t="s">
        <v>160</v>
      </c>
      <c r="G812" s="128" t="s">
        <v>161</v>
      </c>
      <c r="H812" s="129">
        <v>42847</v>
      </c>
      <c r="I812" s="130">
        <v>46904.800000000003</v>
      </c>
      <c r="J812" s="131">
        <v>44235</v>
      </c>
      <c r="K812" s="131">
        <v>979.8</v>
      </c>
      <c r="L812" s="131">
        <v>0</v>
      </c>
      <c r="M812" s="131">
        <v>10100</v>
      </c>
      <c r="N812" s="131">
        <v>11053.1</v>
      </c>
      <c r="O812" s="132">
        <v>0</v>
      </c>
      <c r="P812" s="132">
        <v>0</v>
      </c>
      <c r="Q812" s="132">
        <v>0</v>
      </c>
      <c r="R812" s="132">
        <v>0</v>
      </c>
      <c r="S812" s="132">
        <v>0</v>
      </c>
      <c r="T812" s="133">
        <v>0</v>
      </c>
      <c r="U812" s="121">
        <f t="shared" si="76"/>
        <v>10100</v>
      </c>
      <c r="V812" s="121">
        <f t="shared" si="77"/>
        <v>11053.1</v>
      </c>
      <c r="W812" s="134">
        <v>581</v>
      </c>
      <c r="X812" s="135">
        <v>42849</v>
      </c>
    </row>
    <row r="813" spans="1:24" x14ac:dyDescent="0.2">
      <c r="A813" s="117">
        <f>VLOOKUP(G813,'% การหักค่าขนส่ง'!A:I,9,0)</f>
        <v>0.3</v>
      </c>
      <c r="B813" s="138">
        <f t="shared" si="72"/>
        <v>25474.5</v>
      </c>
      <c r="C813" s="138">
        <f t="shared" si="73"/>
        <v>1559.04</v>
      </c>
      <c r="D813" s="138">
        <f t="shared" si="74"/>
        <v>0</v>
      </c>
      <c r="E813" s="138">
        <f t="shared" si="75"/>
        <v>0</v>
      </c>
      <c r="F813" s="127" t="s">
        <v>160</v>
      </c>
      <c r="G813" s="128" t="s">
        <v>161</v>
      </c>
      <c r="H813" s="129">
        <v>42849</v>
      </c>
      <c r="I813" s="130">
        <v>90638.56</v>
      </c>
      <c r="J813" s="131">
        <v>84915</v>
      </c>
      <c r="K813" s="131">
        <v>2338.56</v>
      </c>
      <c r="L813" s="131">
        <v>0</v>
      </c>
      <c r="M813" s="131">
        <v>15900</v>
      </c>
      <c r="N813" s="131">
        <v>20422.3</v>
      </c>
      <c r="O813" s="132">
        <v>0</v>
      </c>
      <c r="P813" s="132">
        <v>0</v>
      </c>
      <c r="Q813" s="132">
        <v>0</v>
      </c>
      <c r="R813" s="132">
        <v>0</v>
      </c>
      <c r="S813" s="132">
        <v>0</v>
      </c>
      <c r="T813" s="133">
        <v>0</v>
      </c>
      <c r="U813" s="121">
        <f t="shared" si="76"/>
        <v>15900</v>
      </c>
      <c r="V813" s="121">
        <f t="shared" si="77"/>
        <v>20422.3</v>
      </c>
      <c r="W813" s="134">
        <v>1058</v>
      </c>
      <c r="X813" s="135">
        <v>42850</v>
      </c>
    </row>
    <row r="814" spans="1:24" x14ac:dyDescent="0.2">
      <c r="A814" s="117">
        <f>VLOOKUP(G814,'% การหักค่าขนส่ง'!A:I,9,0)</f>
        <v>0.3</v>
      </c>
      <c r="B814" s="138">
        <f t="shared" si="72"/>
        <v>18105</v>
      </c>
      <c r="C814" s="138">
        <f t="shared" si="73"/>
        <v>482.8</v>
      </c>
      <c r="D814" s="138">
        <f t="shared" si="74"/>
        <v>0</v>
      </c>
      <c r="E814" s="138">
        <f t="shared" si="75"/>
        <v>0</v>
      </c>
      <c r="F814" s="127" t="s">
        <v>160</v>
      </c>
      <c r="G814" s="128" t="s">
        <v>161</v>
      </c>
      <c r="H814" s="129">
        <v>42850</v>
      </c>
      <c r="I814" s="130">
        <v>63124.2</v>
      </c>
      <c r="J814" s="131">
        <v>60350</v>
      </c>
      <c r="K814" s="131">
        <v>724.2</v>
      </c>
      <c r="L814" s="131">
        <v>0</v>
      </c>
      <c r="M814" s="131">
        <v>6800</v>
      </c>
      <c r="N814" s="131">
        <v>7731.8</v>
      </c>
      <c r="O814" s="132">
        <v>0</v>
      </c>
      <c r="P814" s="132">
        <v>0</v>
      </c>
      <c r="Q814" s="132">
        <v>0</v>
      </c>
      <c r="R814" s="132">
        <v>0</v>
      </c>
      <c r="S814" s="132">
        <v>0</v>
      </c>
      <c r="T814" s="133">
        <v>0</v>
      </c>
      <c r="U814" s="121">
        <f t="shared" si="76"/>
        <v>6800</v>
      </c>
      <c r="V814" s="121">
        <f t="shared" si="77"/>
        <v>7731.8</v>
      </c>
      <c r="W814" s="134">
        <v>715</v>
      </c>
      <c r="X814" s="135">
        <v>42851</v>
      </c>
    </row>
    <row r="815" spans="1:24" x14ac:dyDescent="0.2">
      <c r="A815" s="117">
        <f>VLOOKUP(G815,'% การหักค่าขนส่ง'!A:I,9,0)</f>
        <v>0.3</v>
      </c>
      <c r="B815" s="138">
        <f t="shared" si="72"/>
        <v>18789</v>
      </c>
      <c r="C815" s="138">
        <f t="shared" si="73"/>
        <v>1029.02</v>
      </c>
      <c r="D815" s="138">
        <f t="shared" si="74"/>
        <v>0</v>
      </c>
      <c r="E815" s="138">
        <f t="shared" si="75"/>
        <v>0</v>
      </c>
      <c r="F815" s="127" t="s">
        <v>160</v>
      </c>
      <c r="G815" s="128" t="s">
        <v>161</v>
      </c>
      <c r="H815" s="129">
        <v>42851</v>
      </c>
      <c r="I815" s="130">
        <v>65768.53</v>
      </c>
      <c r="J815" s="131">
        <v>62630</v>
      </c>
      <c r="K815" s="131">
        <v>1543.53</v>
      </c>
      <c r="L815" s="131">
        <v>0</v>
      </c>
      <c r="M815" s="131">
        <v>8200</v>
      </c>
      <c r="N815" s="131">
        <v>10589.3</v>
      </c>
      <c r="O815" s="132">
        <v>0</v>
      </c>
      <c r="P815" s="132">
        <v>0</v>
      </c>
      <c r="Q815" s="132">
        <v>0</v>
      </c>
      <c r="R815" s="132">
        <v>0</v>
      </c>
      <c r="S815" s="132">
        <v>0</v>
      </c>
      <c r="T815" s="133">
        <v>0</v>
      </c>
      <c r="U815" s="121">
        <f t="shared" si="76"/>
        <v>8200</v>
      </c>
      <c r="V815" s="121">
        <f t="shared" si="77"/>
        <v>10589.3</v>
      </c>
      <c r="W815" s="134">
        <v>767</v>
      </c>
      <c r="X815" s="135">
        <v>42852</v>
      </c>
    </row>
    <row r="816" spans="1:24" x14ac:dyDescent="0.2">
      <c r="A816" s="117">
        <f>VLOOKUP(G816,'% การหักค่าขนส่ง'!A:I,9,0)</f>
        <v>0.3</v>
      </c>
      <c r="B816" s="138">
        <f t="shared" si="72"/>
        <v>14535</v>
      </c>
      <c r="C816" s="138">
        <f t="shared" si="73"/>
        <v>548.4</v>
      </c>
      <c r="D816" s="138">
        <f t="shared" si="74"/>
        <v>0</v>
      </c>
      <c r="E816" s="138">
        <f t="shared" si="75"/>
        <v>0</v>
      </c>
      <c r="F816" s="127" t="s">
        <v>160</v>
      </c>
      <c r="G816" s="128" t="s">
        <v>161</v>
      </c>
      <c r="H816" s="129">
        <v>42852</v>
      </c>
      <c r="I816" s="130">
        <v>51207.6</v>
      </c>
      <c r="J816" s="131">
        <v>48450</v>
      </c>
      <c r="K816" s="131">
        <v>822.6</v>
      </c>
      <c r="L816" s="131">
        <v>0</v>
      </c>
      <c r="M816" s="131">
        <v>6000</v>
      </c>
      <c r="N816" s="131">
        <v>7894.17</v>
      </c>
      <c r="O816" s="132">
        <v>0</v>
      </c>
      <c r="P816" s="132">
        <v>0</v>
      </c>
      <c r="Q816" s="132">
        <v>0</v>
      </c>
      <c r="R816" s="132">
        <v>0</v>
      </c>
      <c r="S816" s="132">
        <v>0</v>
      </c>
      <c r="T816" s="133">
        <v>0</v>
      </c>
      <c r="U816" s="121">
        <f t="shared" si="76"/>
        <v>6000</v>
      </c>
      <c r="V816" s="121">
        <f t="shared" si="77"/>
        <v>7894.17</v>
      </c>
      <c r="W816" s="134">
        <v>599</v>
      </c>
      <c r="X816" s="135">
        <v>42853</v>
      </c>
    </row>
    <row r="817" spans="1:24" x14ac:dyDescent="0.2">
      <c r="A817" s="117">
        <f>VLOOKUP(G817,'% การหักค่าขนส่ง'!A:I,9,0)</f>
        <v>0.3</v>
      </c>
      <c r="B817" s="138">
        <f t="shared" si="72"/>
        <v>20470.5</v>
      </c>
      <c r="C817" s="138">
        <f t="shared" si="73"/>
        <v>811.46</v>
      </c>
      <c r="D817" s="138">
        <f t="shared" si="74"/>
        <v>0</v>
      </c>
      <c r="E817" s="138">
        <f t="shared" si="75"/>
        <v>0</v>
      </c>
      <c r="F817" s="127" t="s">
        <v>160</v>
      </c>
      <c r="G817" s="128" t="s">
        <v>161</v>
      </c>
      <c r="H817" s="129">
        <v>42853</v>
      </c>
      <c r="I817" s="130">
        <v>70692.19</v>
      </c>
      <c r="J817" s="131">
        <v>68235</v>
      </c>
      <c r="K817" s="131">
        <v>1217.19</v>
      </c>
      <c r="L817" s="131">
        <v>0</v>
      </c>
      <c r="M817" s="131">
        <v>5800</v>
      </c>
      <c r="N817" s="131">
        <v>6137</v>
      </c>
      <c r="O817" s="132">
        <v>0</v>
      </c>
      <c r="P817" s="132">
        <v>0</v>
      </c>
      <c r="Q817" s="132">
        <v>0</v>
      </c>
      <c r="R817" s="132">
        <v>0</v>
      </c>
      <c r="S817" s="132">
        <v>0</v>
      </c>
      <c r="T817" s="133">
        <v>0</v>
      </c>
      <c r="U817" s="121">
        <f t="shared" si="76"/>
        <v>5800</v>
      </c>
      <c r="V817" s="121">
        <f t="shared" si="77"/>
        <v>6137</v>
      </c>
      <c r="W817" s="134">
        <v>699</v>
      </c>
      <c r="X817" s="135">
        <v>42854</v>
      </c>
    </row>
    <row r="818" spans="1:24" x14ac:dyDescent="0.2">
      <c r="A818" s="117">
        <f>VLOOKUP(G818,'% การหักค่าขนส่ง'!A:I,9,0)</f>
        <v>0.3</v>
      </c>
      <c r="B818" s="138">
        <f t="shared" si="72"/>
        <v>15105</v>
      </c>
      <c r="C818" s="138">
        <f t="shared" si="73"/>
        <v>740.30000000000007</v>
      </c>
      <c r="D818" s="138">
        <f t="shared" si="74"/>
        <v>0</v>
      </c>
      <c r="E818" s="138">
        <f t="shared" si="75"/>
        <v>0</v>
      </c>
      <c r="F818" s="127" t="s">
        <v>160</v>
      </c>
      <c r="G818" s="128" t="s">
        <v>161</v>
      </c>
      <c r="H818" s="129">
        <v>42854</v>
      </c>
      <c r="I818" s="130">
        <v>53190.45</v>
      </c>
      <c r="J818" s="131">
        <v>50350</v>
      </c>
      <c r="K818" s="131">
        <v>1110.45</v>
      </c>
      <c r="L818" s="131">
        <v>0</v>
      </c>
      <c r="M818" s="131">
        <v>3500</v>
      </c>
      <c r="N818" s="131">
        <v>5107</v>
      </c>
      <c r="O818" s="132">
        <v>0</v>
      </c>
      <c r="P818" s="132">
        <v>0</v>
      </c>
      <c r="Q818" s="132">
        <v>0</v>
      </c>
      <c r="R818" s="132">
        <v>0</v>
      </c>
      <c r="S818" s="132">
        <v>0</v>
      </c>
      <c r="T818" s="133">
        <v>0</v>
      </c>
      <c r="U818" s="121">
        <f t="shared" si="76"/>
        <v>3500</v>
      </c>
      <c r="V818" s="121">
        <f t="shared" si="77"/>
        <v>5107</v>
      </c>
      <c r="W818" s="134">
        <v>626</v>
      </c>
      <c r="X818" s="135">
        <v>42857</v>
      </c>
    </row>
    <row r="819" spans="1:24" x14ac:dyDescent="0.2">
      <c r="A819" s="117">
        <f>VLOOKUP(G819,'% การหักค่าขนส่ง'!A:I,9,0)</f>
        <v>0.3</v>
      </c>
      <c r="B819" s="138">
        <f t="shared" si="72"/>
        <v>15313.5</v>
      </c>
      <c r="C819" s="138">
        <f t="shared" si="73"/>
        <v>2799.64</v>
      </c>
      <c r="D819" s="138">
        <f t="shared" si="74"/>
        <v>0</v>
      </c>
      <c r="E819" s="138">
        <f t="shared" si="75"/>
        <v>568.5</v>
      </c>
      <c r="F819" s="127" t="s">
        <v>170</v>
      </c>
      <c r="G819" s="128" t="s">
        <v>171</v>
      </c>
      <c r="H819" s="129">
        <v>42826</v>
      </c>
      <c r="I819" s="130">
        <v>55919.46</v>
      </c>
      <c r="J819" s="131">
        <v>51045</v>
      </c>
      <c r="K819" s="131">
        <v>4199.46</v>
      </c>
      <c r="L819" s="131">
        <v>0</v>
      </c>
      <c r="M819" s="131">
        <v>2000</v>
      </c>
      <c r="N819" s="131">
        <v>3883.41</v>
      </c>
      <c r="O819" s="132">
        <v>1210</v>
      </c>
      <c r="P819" s="132">
        <v>685</v>
      </c>
      <c r="Q819" s="132">
        <v>0</v>
      </c>
      <c r="R819" s="132">
        <v>120</v>
      </c>
      <c r="S819" s="132">
        <v>0</v>
      </c>
      <c r="T819" s="133">
        <v>0</v>
      </c>
      <c r="U819" s="121">
        <f t="shared" si="76"/>
        <v>2000</v>
      </c>
      <c r="V819" s="121">
        <f t="shared" si="77"/>
        <v>4003.41</v>
      </c>
      <c r="W819" s="134">
        <v>762</v>
      </c>
      <c r="X819" s="135">
        <v>42828</v>
      </c>
    </row>
    <row r="820" spans="1:24" x14ac:dyDescent="0.2">
      <c r="A820" s="117">
        <f>VLOOKUP(G820,'% การหักค่าขนส่ง'!A:I,9,0)</f>
        <v>0.3</v>
      </c>
      <c r="B820" s="138">
        <f t="shared" si="72"/>
        <v>36120</v>
      </c>
      <c r="C820" s="138">
        <f t="shared" si="73"/>
        <v>10438.26</v>
      </c>
      <c r="D820" s="138">
        <f t="shared" si="74"/>
        <v>0</v>
      </c>
      <c r="E820" s="138">
        <f t="shared" si="75"/>
        <v>1384.5</v>
      </c>
      <c r="F820" s="127" t="s">
        <v>170</v>
      </c>
      <c r="G820" s="128" t="s">
        <v>171</v>
      </c>
      <c r="H820" s="129">
        <v>42828</v>
      </c>
      <c r="I820" s="130">
        <v>138297.39000000001</v>
      </c>
      <c r="J820" s="131">
        <v>120400</v>
      </c>
      <c r="K820" s="131">
        <v>15657.39</v>
      </c>
      <c r="L820" s="131">
        <v>0</v>
      </c>
      <c r="M820" s="131">
        <v>1000</v>
      </c>
      <c r="N820" s="131">
        <v>11461.87</v>
      </c>
      <c r="O820" s="132">
        <v>1740</v>
      </c>
      <c r="P820" s="132">
        <v>2875</v>
      </c>
      <c r="Q820" s="132">
        <v>0</v>
      </c>
      <c r="R820" s="132">
        <v>440</v>
      </c>
      <c r="S820" s="132">
        <v>0</v>
      </c>
      <c r="T820" s="133">
        <v>0</v>
      </c>
      <c r="U820" s="121">
        <f t="shared" si="76"/>
        <v>1000</v>
      </c>
      <c r="V820" s="121">
        <f t="shared" si="77"/>
        <v>11901.87</v>
      </c>
      <c r="W820" s="134">
        <v>1762</v>
      </c>
      <c r="X820" s="135">
        <v>42829</v>
      </c>
    </row>
    <row r="821" spans="1:24" x14ac:dyDescent="0.2">
      <c r="A821" s="117">
        <f>VLOOKUP(G821,'% การหักค่าขนส่ง'!A:I,9,0)</f>
        <v>0.3</v>
      </c>
      <c r="B821" s="138">
        <f t="shared" si="72"/>
        <v>28545</v>
      </c>
      <c r="C821" s="138">
        <f t="shared" si="73"/>
        <v>5789.96</v>
      </c>
      <c r="D821" s="138">
        <f t="shared" si="74"/>
        <v>0</v>
      </c>
      <c r="E821" s="138">
        <f t="shared" si="75"/>
        <v>1107</v>
      </c>
      <c r="F821" s="127" t="s">
        <v>170</v>
      </c>
      <c r="G821" s="128" t="s">
        <v>171</v>
      </c>
      <c r="H821" s="129">
        <v>42829</v>
      </c>
      <c r="I821" s="130">
        <v>104949.94</v>
      </c>
      <c r="J821" s="131">
        <v>95150</v>
      </c>
      <c r="K821" s="131">
        <v>8684.94</v>
      </c>
      <c r="L821" s="131">
        <v>0</v>
      </c>
      <c r="M821" s="131">
        <v>2300</v>
      </c>
      <c r="N821" s="131">
        <v>7507.91</v>
      </c>
      <c r="O821" s="132">
        <v>1680</v>
      </c>
      <c r="P821" s="132">
        <v>2010</v>
      </c>
      <c r="Q821" s="132">
        <v>0</v>
      </c>
      <c r="R821" s="132">
        <v>560</v>
      </c>
      <c r="S821" s="132">
        <v>0</v>
      </c>
      <c r="T821" s="133">
        <v>0</v>
      </c>
      <c r="U821" s="121">
        <f t="shared" si="76"/>
        <v>2300</v>
      </c>
      <c r="V821" s="121">
        <f t="shared" si="77"/>
        <v>8067.91</v>
      </c>
      <c r="W821" s="134">
        <v>1337</v>
      </c>
      <c r="X821" s="135">
        <v>42830</v>
      </c>
    </row>
    <row r="822" spans="1:24" x14ac:dyDescent="0.2">
      <c r="A822" s="117">
        <f>VLOOKUP(G822,'% การหักค่าขนส่ง'!A:I,9,0)</f>
        <v>0.3</v>
      </c>
      <c r="B822" s="138">
        <f t="shared" si="72"/>
        <v>23493</v>
      </c>
      <c r="C822" s="138">
        <f t="shared" si="73"/>
        <v>4184.54</v>
      </c>
      <c r="D822" s="138">
        <f t="shared" si="74"/>
        <v>0</v>
      </c>
      <c r="E822" s="138">
        <f t="shared" si="75"/>
        <v>1152</v>
      </c>
      <c r="F822" s="127" t="s">
        <v>170</v>
      </c>
      <c r="G822" s="128" t="s">
        <v>171</v>
      </c>
      <c r="H822" s="129">
        <v>42830</v>
      </c>
      <c r="I822" s="130">
        <v>85956.81</v>
      </c>
      <c r="J822" s="131">
        <v>78310</v>
      </c>
      <c r="K822" s="131">
        <v>6276.81</v>
      </c>
      <c r="L822" s="131">
        <v>0</v>
      </c>
      <c r="M822" s="131">
        <v>500</v>
      </c>
      <c r="N822" s="131">
        <v>5128.33</v>
      </c>
      <c r="O822" s="132">
        <v>2280</v>
      </c>
      <c r="P822" s="132">
        <v>1560</v>
      </c>
      <c r="Q822" s="132">
        <v>0</v>
      </c>
      <c r="R822" s="132">
        <v>0</v>
      </c>
      <c r="S822" s="132">
        <v>0</v>
      </c>
      <c r="T822" s="133">
        <v>0</v>
      </c>
      <c r="U822" s="121">
        <f t="shared" si="76"/>
        <v>500</v>
      </c>
      <c r="V822" s="121">
        <f t="shared" si="77"/>
        <v>5128.33</v>
      </c>
      <c r="W822" s="134">
        <v>1058</v>
      </c>
      <c r="X822" s="135">
        <v>42832</v>
      </c>
    </row>
    <row r="823" spans="1:24" x14ac:dyDescent="0.2">
      <c r="A823" s="117">
        <f>VLOOKUP(G823,'% การหักค่าขนส่ง'!A:I,9,0)</f>
        <v>0.3</v>
      </c>
      <c r="B823" s="138">
        <f t="shared" si="72"/>
        <v>47352</v>
      </c>
      <c r="C823" s="138">
        <f t="shared" si="73"/>
        <v>11367.779999999999</v>
      </c>
      <c r="D823" s="138">
        <f t="shared" si="74"/>
        <v>0</v>
      </c>
      <c r="E823" s="138">
        <f t="shared" si="75"/>
        <v>1702.5</v>
      </c>
      <c r="F823" s="127" t="s">
        <v>170</v>
      </c>
      <c r="G823" s="128" t="s">
        <v>171</v>
      </c>
      <c r="H823" s="129">
        <v>42832</v>
      </c>
      <c r="I823" s="130">
        <v>176941.67</v>
      </c>
      <c r="J823" s="131">
        <v>157840</v>
      </c>
      <c r="K823" s="131">
        <v>17051.669999999998</v>
      </c>
      <c r="L823" s="131">
        <v>0</v>
      </c>
      <c r="M823" s="131">
        <v>5200</v>
      </c>
      <c r="N823" s="131">
        <v>9446.5</v>
      </c>
      <c r="O823" s="132">
        <v>2260</v>
      </c>
      <c r="P823" s="132">
        <v>3415</v>
      </c>
      <c r="Q823" s="132">
        <v>0</v>
      </c>
      <c r="R823" s="132">
        <v>1540</v>
      </c>
      <c r="S823" s="132">
        <v>0</v>
      </c>
      <c r="T823" s="133">
        <v>0</v>
      </c>
      <c r="U823" s="121">
        <f t="shared" si="76"/>
        <v>5200</v>
      </c>
      <c r="V823" s="121">
        <f t="shared" si="77"/>
        <v>10986.5</v>
      </c>
      <c r="W823" s="134">
        <v>2178</v>
      </c>
      <c r="X823" s="135">
        <v>42833</v>
      </c>
    </row>
    <row r="824" spans="1:24" x14ac:dyDescent="0.2">
      <c r="A824" s="117">
        <f>VLOOKUP(G824,'% การหักค่าขนส่ง'!A:I,9,0)</f>
        <v>0.3</v>
      </c>
      <c r="B824" s="138">
        <f t="shared" si="72"/>
        <v>21952.5</v>
      </c>
      <c r="C824" s="138">
        <f t="shared" si="73"/>
        <v>5080.6400000000003</v>
      </c>
      <c r="D824" s="138">
        <f t="shared" si="74"/>
        <v>0</v>
      </c>
      <c r="E824" s="138">
        <f t="shared" si="75"/>
        <v>1033.5</v>
      </c>
      <c r="F824" s="127" t="s">
        <v>170</v>
      </c>
      <c r="G824" s="128" t="s">
        <v>171</v>
      </c>
      <c r="H824" s="129">
        <v>42833</v>
      </c>
      <c r="I824" s="130">
        <v>81885.960000000006</v>
      </c>
      <c r="J824" s="131">
        <v>73175</v>
      </c>
      <c r="K824" s="131">
        <v>7620.96</v>
      </c>
      <c r="L824" s="131">
        <v>0</v>
      </c>
      <c r="M824" s="131">
        <v>1000</v>
      </c>
      <c r="N824" s="131">
        <v>4271.5200000000004</v>
      </c>
      <c r="O824" s="132">
        <v>2160</v>
      </c>
      <c r="P824" s="132">
        <v>1285</v>
      </c>
      <c r="Q824" s="132">
        <v>0</v>
      </c>
      <c r="R824" s="132">
        <v>150</v>
      </c>
      <c r="S824" s="132">
        <v>0</v>
      </c>
      <c r="T824" s="133">
        <v>0</v>
      </c>
      <c r="U824" s="121">
        <f t="shared" si="76"/>
        <v>1000</v>
      </c>
      <c r="V824" s="121">
        <f t="shared" si="77"/>
        <v>4421.5200000000004</v>
      </c>
      <c r="W824" s="134">
        <v>983</v>
      </c>
      <c r="X824" s="135">
        <v>42835</v>
      </c>
    </row>
    <row r="825" spans="1:24" x14ac:dyDescent="0.2">
      <c r="A825" s="117">
        <f>VLOOKUP(G825,'% การหักค่าขนส่ง'!A:I,9,0)</f>
        <v>0.3</v>
      </c>
      <c r="B825" s="138">
        <f t="shared" si="72"/>
        <v>25836</v>
      </c>
      <c r="C825" s="138">
        <f t="shared" si="73"/>
        <v>3274.1200000000003</v>
      </c>
      <c r="D825" s="138">
        <f t="shared" si="74"/>
        <v>0</v>
      </c>
      <c r="E825" s="138">
        <f t="shared" si="75"/>
        <v>1467</v>
      </c>
      <c r="F825" s="127" t="s">
        <v>170</v>
      </c>
      <c r="G825" s="128" t="s">
        <v>171</v>
      </c>
      <c r="H825" s="129">
        <v>42835</v>
      </c>
      <c r="I825" s="130">
        <v>92036.18</v>
      </c>
      <c r="J825" s="131">
        <v>86120</v>
      </c>
      <c r="K825" s="131">
        <v>4911.18</v>
      </c>
      <c r="L825" s="131">
        <v>0</v>
      </c>
      <c r="M825" s="131">
        <v>2000</v>
      </c>
      <c r="N825" s="131">
        <v>7879.13</v>
      </c>
      <c r="O825" s="132">
        <v>2520</v>
      </c>
      <c r="P825" s="132">
        <v>2370</v>
      </c>
      <c r="Q825" s="132">
        <v>0</v>
      </c>
      <c r="R825" s="132">
        <v>1155</v>
      </c>
      <c r="S825" s="132">
        <v>1100</v>
      </c>
      <c r="T825" s="133">
        <v>0</v>
      </c>
      <c r="U825" s="121">
        <f t="shared" si="76"/>
        <v>3100</v>
      </c>
      <c r="V825" s="121">
        <f t="shared" si="77"/>
        <v>9034.130000000001</v>
      </c>
      <c r="W825" s="134">
        <v>1075</v>
      </c>
      <c r="X825" s="135">
        <v>42836</v>
      </c>
    </row>
    <row r="826" spans="1:24" x14ac:dyDescent="0.2">
      <c r="A826" s="117">
        <f>VLOOKUP(G826,'% การหักค่าขนส่ง'!A:I,9,0)</f>
        <v>0.3</v>
      </c>
      <c r="B826" s="138">
        <f t="shared" si="72"/>
        <v>6034.5</v>
      </c>
      <c r="C826" s="138">
        <f t="shared" si="73"/>
        <v>958.04</v>
      </c>
      <c r="D826" s="138">
        <f t="shared" si="74"/>
        <v>0</v>
      </c>
      <c r="E826" s="138">
        <f t="shared" si="75"/>
        <v>726</v>
      </c>
      <c r="F826" s="127" t="s">
        <v>170</v>
      </c>
      <c r="G826" s="128" t="s">
        <v>171</v>
      </c>
      <c r="H826" s="129">
        <v>42836</v>
      </c>
      <c r="I826" s="130">
        <v>21927.06</v>
      </c>
      <c r="J826" s="131">
        <v>20115</v>
      </c>
      <c r="K826" s="131">
        <v>1437.06</v>
      </c>
      <c r="L826" s="131">
        <v>0</v>
      </c>
      <c r="M826" s="131">
        <v>1000</v>
      </c>
      <c r="N826" s="131">
        <v>1812.78</v>
      </c>
      <c r="O826" s="132">
        <v>1590</v>
      </c>
      <c r="P826" s="132">
        <v>830</v>
      </c>
      <c r="Q826" s="132">
        <v>0</v>
      </c>
      <c r="R826" s="132">
        <v>0</v>
      </c>
      <c r="S826" s="132">
        <v>0</v>
      </c>
      <c r="T826" s="133">
        <v>0</v>
      </c>
      <c r="U826" s="121">
        <f t="shared" si="76"/>
        <v>1000</v>
      </c>
      <c r="V826" s="121">
        <f t="shared" si="77"/>
        <v>1812.78</v>
      </c>
      <c r="W826" s="134">
        <v>249</v>
      </c>
      <c r="X826" s="135">
        <v>42837</v>
      </c>
    </row>
    <row r="827" spans="1:24" x14ac:dyDescent="0.2">
      <c r="A827" s="117">
        <f>VLOOKUP(G827,'% การหักค่าขนส่ง'!A:I,9,0)</f>
        <v>0.3</v>
      </c>
      <c r="B827" s="138">
        <f t="shared" si="72"/>
        <v>694.5</v>
      </c>
      <c r="C827" s="138">
        <f t="shared" si="73"/>
        <v>0</v>
      </c>
      <c r="D827" s="138">
        <f t="shared" si="74"/>
        <v>0</v>
      </c>
      <c r="E827" s="138">
        <f t="shared" si="75"/>
        <v>589.5</v>
      </c>
      <c r="F827" s="127" t="s">
        <v>170</v>
      </c>
      <c r="G827" s="128" t="s">
        <v>171</v>
      </c>
      <c r="H827" s="129">
        <v>42837</v>
      </c>
      <c r="I827" s="130">
        <v>2370</v>
      </c>
      <c r="J827" s="131">
        <v>2315</v>
      </c>
      <c r="K827" s="131">
        <v>0</v>
      </c>
      <c r="L827" s="131">
        <v>0</v>
      </c>
      <c r="M827" s="131">
        <v>0</v>
      </c>
      <c r="N827" s="131">
        <v>0</v>
      </c>
      <c r="O827" s="132">
        <v>870</v>
      </c>
      <c r="P827" s="132">
        <v>1095</v>
      </c>
      <c r="Q827" s="132">
        <v>0</v>
      </c>
      <c r="R827" s="132">
        <v>595</v>
      </c>
      <c r="S827" s="132">
        <v>0</v>
      </c>
      <c r="T827" s="133">
        <v>0</v>
      </c>
      <c r="U827" s="121">
        <f t="shared" si="76"/>
        <v>0</v>
      </c>
      <c r="V827" s="121">
        <f t="shared" si="77"/>
        <v>595</v>
      </c>
      <c r="W827" s="134">
        <v>23</v>
      </c>
      <c r="X827" s="135">
        <v>42838</v>
      </c>
    </row>
    <row r="828" spans="1:24" x14ac:dyDescent="0.2">
      <c r="A828" s="117">
        <f>VLOOKUP(G828,'% การหักค่าขนส่ง'!A:I,9,0)</f>
        <v>0.3</v>
      </c>
      <c r="B828" s="138">
        <f t="shared" si="72"/>
        <v>25912.5</v>
      </c>
      <c r="C828" s="138">
        <f t="shared" si="73"/>
        <v>8245.02</v>
      </c>
      <c r="D828" s="138">
        <f t="shared" si="74"/>
        <v>0</v>
      </c>
      <c r="E828" s="138">
        <f t="shared" si="75"/>
        <v>1203</v>
      </c>
      <c r="F828" s="127" t="s">
        <v>170</v>
      </c>
      <c r="G828" s="128" t="s">
        <v>171</v>
      </c>
      <c r="H828" s="129">
        <v>42842</v>
      </c>
      <c r="I828" s="130">
        <v>100742.53</v>
      </c>
      <c r="J828" s="131">
        <v>86375</v>
      </c>
      <c r="K828" s="131">
        <v>12367.53</v>
      </c>
      <c r="L828" s="131">
        <v>0</v>
      </c>
      <c r="M828" s="131">
        <v>1600</v>
      </c>
      <c r="N828" s="131">
        <v>5258.79</v>
      </c>
      <c r="O828" s="132">
        <v>1490</v>
      </c>
      <c r="P828" s="132">
        <v>2520</v>
      </c>
      <c r="Q828" s="132">
        <v>0</v>
      </c>
      <c r="R828" s="132">
        <v>775</v>
      </c>
      <c r="S828" s="132">
        <v>0</v>
      </c>
      <c r="T828" s="133">
        <v>0</v>
      </c>
      <c r="U828" s="121">
        <f t="shared" si="76"/>
        <v>1600</v>
      </c>
      <c r="V828" s="121">
        <f t="shared" si="77"/>
        <v>6033.79</v>
      </c>
      <c r="W828" s="134">
        <v>1282</v>
      </c>
      <c r="X828" s="135">
        <v>42843</v>
      </c>
    </row>
    <row r="829" spans="1:24" x14ac:dyDescent="0.2">
      <c r="A829" s="117">
        <f>VLOOKUP(G829,'% การหักค่าขนส่ง'!A:I,9,0)</f>
        <v>0.3</v>
      </c>
      <c r="B829" s="138">
        <f t="shared" si="72"/>
        <v>33411</v>
      </c>
      <c r="C829" s="138">
        <f t="shared" si="73"/>
        <v>9157.6999999999989</v>
      </c>
      <c r="D829" s="138">
        <f t="shared" si="74"/>
        <v>0</v>
      </c>
      <c r="E829" s="138">
        <f t="shared" si="75"/>
        <v>838.5</v>
      </c>
      <c r="F829" s="127" t="s">
        <v>170</v>
      </c>
      <c r="G829" s="128" t="s">
        <v>171</v>
      </c>
      <c r="H829" s="129">
        <v>42843</v>
      </c>
      <c r="I829" s="130">
        <v>126851.55</v>
      </c>
      <c r="J829" s="131">
        <v>111370</v>
      </c>
      <c r="K829" s="131">
        <v>13736.55</v>
      </c>
      <c r="L829" s="131">
        <v>0</v>
      </c>
      <c r="M829" s="131">
        <v>3000</v>
      </c>
      <c r="N829" s="131">
        <v>12474.52</v>
      </c>
      <c r="O829" s="132">
        <v>1330</v>
      </c>
      <c r="P829" s="132">
        <v>1465</v>
      </c>
      <c r="Q829" s="132">
        <v>0</v>
      </c>
      <c r="R829" s="132">
        <v>250</v>
      </c>
      <c r="S829" s="132">
        <v>0</v>
      </c>
      <c r="T829" s="133">
        <v>0</v>
      </c>
      <c r="U829" s="121">
        <f t="shared" si="76"/>
        <v>3000</v>
      </c>
      <c r="V829" s="121">
        <f t="shared" si="77"/>
        <v>12724.52</v>
      </c>
      <c r="W829" s="134">
        <v>1421</v>
      </c>
      <c r="X829" s="135">
        <v>42844</v>
      </c>
    </row>
    <row r="830" spans="1:24" x14ac:dyDescent="0.2">
      <c r="A830" s="117">
        <f>VLOOKUP(G830,'% การหักค่าขนส่ง'!A:I,9,0)</f>
        <v>0.3</v>
      </c>
      <c r="B830" s="138">
        <f t="shared" si="72"/>
        <v>28318.5</v>
      </c>
      <c r="C830" s="138">
        <f t="shared" si="73"/>
        <v>5395.34</v>
      </c>
      <c r="D830" s="138">
        <f t="shared" si="74"/>
        <v>0</v>
      </c>
      <c r="E830" s="138">
        <f t="shared" si="75"/>
        <v>909</v>
      </c>
      <c r="F830" s="127" t="s">
        <v>170</v>
      </c>
      <c r="G830" s="128" t="s">
        <v>171</v>
      </c>
      <c r="H830" s="129">
        <v>42844</v>
      </c>
      <c r="I830" s="130">
        <v>103598.01</v>
      </c>
      <c r="J830" s="131">
        <v>94395</v>
      </c>
      <c r="K830" s="131">
        <v>8093.01</v>
      </c>
      <c r="L830" s="131">
        <v>0</v>
      </c>
      <c r="M830" s="131">
        <v>3900</v>
      </c>
      <c r="N830" s="131">
        <v>12670.47</v>
      </c>
      <c r="O830" s="132">
        <v>950</v>
      </c>
      <c r="P830" s="132">
        <v>2080</v>
      </c>
      <c r="Q830" s="132">
        <v>0</v>
      </c>
      <c r="R830" s="132">
        <v>100</v>
      </c>
      <c r="S830" s="132">
        <v>0</v>
      </c>
      <c r="T830" s="133">
        <v>0</v>
      </c>
      <c r="U830" s="121">
        <f t="shared" si="76"/>
        <v>3900</v>
      </c>
      <c r="V830" s="121">
        <f t="shared" si="77"/>
        <v>12770.47</v>
      </c>
      <c r="W830" s="134">
        <v>1180</v>
      </c>
      <c r="X830" s="135">
        <v>42845</v>
      </c>
    </row>
    <row r="831" spans="1:24" x14ac:dyDescent="0.2">
      <c r="A831" s="117">
        <f>VLOOKUP(G831,'% การหักค่าขนส่ง'!A:I,9,0)</f>
        <v>0.3</v>
      </c>
      <c r="B831" s="138">
        <f t="shared" si="72"/>
        <v>22711.5</v>
      </c>
      <c r="C831" s="138">
        <f t="shared" si="73"/>
        <v>4611.7</v>
      </c>
      <c r="D831" s="138">
        <f t="shared" si="74"/>
        <v>0</v>
      </c>
      <c r="E831" s="138">
        <f t="shared" si="75"/>
        <v>861</v>
      </c>
      <c r="F831" s="127" t="s">
        <v>170</v>
      </c>
      <c r="G831" s="128" t="s">
        <v>171</v>
      </c>
      <c r="H831" s="129">
        <v>42845</v>
      </c>
      <c r="I831" s="130">
        <v>83297.55</v>
      </c>
      <c r="J831" s="131">
        <v>75705</v>
      </c>
      <c r="K831" s="131">
        <v>6917.55</v>
      </c>
      <c r="L831" s="131">
        <v>0</v>
      </c>
      <c r="M831" s="131">
        <v>1000</v>
      </c>
      <c r="N831" s="131">
        <v>9131.2000000000007</v>
      </c>
      <c r="O831" s="132">
        <v>1050</v>
      </c>
      <c r="P831" s="132">
        <v>1820</v>
      </c>
      <c r="Q831" s="132">
        <v>0</v>
      </c>
      <c r="R831" s="132">
        <v>75</v>
      </c>
      <c r="S831" s="132">
        <v>0</v>
      </c>
      <c r="T831" s="133">
        <v>0</v>
      </c>
      <c r="U831" s="121">
        <f t="shared" si="76"/>
        <v>1000</v>
      </c>
      <c r="V831" s="121">
        <f t="shared" si="77"/>
        <v>9206.2000000000007</v>
      </c>
      <c r="W831" s="134">
        <v>1057</v>
      </c>
      <c r="X831" s="135">
        <v>42846</v>
      </c>
    </row>
    <row r="832" spans="1:24" x14ac:dyDescent="0.2">
      <c r="A832" s="117">
        <f>VLOOKUP(G832,'% การหักค่าขนส่ง'!A:I,9,0)</f>
        <v>0.3</v>
      </c>
      <c r="B832" s="138">
        <f t="shared" si="72"/>
        <v>23914.5</v>
      </c>
      <c r="C832" s="138">
        <f t="shared" si="73"/>
        <v>5880</v>
      </c>
      <c r="D832" s="138">
        <f t="shared" si="74"/>
        <v>0</v>
      </c>
      <c r="E832" s="138">
        <f t="shared" si="75"/>
        <v>633</v>
      </c>
      <c r="F832" s="127" t="s">
        <v>170</v>
      </c>
      <c r="G832" s="128" t="s">
        <v>171</v>
      </c>
      <c r="H832" s="129">
        <v>42846</v>
      </c>
      <c r="I832" s="130">
        <v>89500</v>
      </c>
      <c r="J832" s="131">
        <v>79715</v>
      </c>
      <c r="K832" s="131">
        <v>8820</v>
      </c>
      <c r="L832" s="131">
        <v>0</v>
      </c>
      <c r="M832" s="131">
        <v>1500</v>
      </c>
      <c r="N832" s="131">
        <v>10041.11</v>
      </c>
      <c r="O832" s="132">
        <v>620</v>
      </c>
      <c r="P832" s="132">
        <v>1490</v>
      </c>
      <c r="Q832" s="132">
        <v>0</v>
      </c>
      <c r="R832" s="132">
        <v>520</v>
      </c>
      <c r="S832" s="132">
        <v>0</v>
      </c>
      <c r="T832" s="133">
        <v>0</v>
      </c>
      <c r="U832" s="121">
        <f t="shared" si="76"/>
        <v>1500</v>
      </c>
      <c r="V832" s="121">
        <f t="shared" si="77"/>
        <v>10561.11</v>
      </c>
      <c r="W832" s="134">
        <v>1025</v>
      </c>
      <c r="X832" s="135">
        <v>42847</v>
      </c>
    </row>
    <row r="833" spans="1:24" x14ac:dyDescent="0.2">
      <c r="A833" s="117">
        <f>VLOOKUP(G833,'% การหักค่าขนส่ง'!A:I,9,0)</f>
        <v>0.3</v>
      </c>
      <c r="B833" s="138">
        <f t="shared" si="72"/>
        <v>19680</v>
      </c>
      <c r="C833" s="138">
        <f t="shared" si="73"/>
        <v>3551.1800000000003</v>
      </c>
      <c r="D833" s="138">
        <f t="shared" si="74"/>
        <v>0</v>
      </c>
      <c r="E833" s="138">
        <f t="shared" si="75"/>
        <v>570</v>
      </c>
      <c r="F833" s="127" t="s">
        <v>170</v>
      </c>
      <c r="G833" s="128" t="s">
        <v>171</v>
      </c>
      <c r="H833" s="129">
        <v>42847</v>
      </c>
      <c r="I833" s="130">
        <v>71561.77</v>
      </c>
      <c r="J833" s="131">
        <v>65600</v>
      </c>
      <c r="K833" s="131">
        <v>5326.77</v>
      </c>
      <c r="L833" s="131">
        <v>0</v>
      </c>
      <c r="M833" s="131">
        <v>200</v>
      </c>
      <c r="N833" s="131">
        <v>4756.2299999999996</v>
      </c>
      <c r="O833" s="132">
        <v>810</v>
      </c>
      <c r="P833" s="132">
        <v>1090</v>
      </c>
      <c r="Q833" s="132">
        <v>0</v>
      </c>
      <c r="R833" s="132">
        <v>220</v>
      </c>
      <c r="S833" s="132">
        <v>0</v>
      </c>
      <c r="T833" s="133">
        <v>0</v>
      </c>
      <c r="U833" s="121">
        <f t="shared" si="76"/>
        <v>200</v>
      </c>
      <c r="V833" s="121">
        <f t="shared" si="77"/>
        <v>4976.2299999999996</v>
      </c>
      <c r="W833" s="134">
        <v>856</v>
      </c>
      <c r="X833" s="135">
        <v>42849</v>
      </c>
    </row>
    <row r="834" spans="1:24" x14ac:dyDescent="0.2">
      <c r="A834" s="117">
        <f>VLOOKUP(G834,'% การหักค่าขนส่ง'!A:I,9,0)</f>
        <v>0.3</v>
      </c>
      <c r="B834" s="138">
        <f t="shared" si="72"/>
        <v>34234.5</v>
      </c>
      <c r="C834" s="138">
        <f t="shared" si="73"/>
        <v>7011.38</v>
      </c>
      <c r="D834" s="138">
        <f t="shared" si="74"/>
        <v>0</v>
      </c>
      <c r="E834" s="138">
        <f t="shared" si="75"/>
        <v>892.5</v>
      </c>
      <c r="F834" s="127" t="s">
        <v>170</v>
      </c>
      <c r="G834" s="128" t="s">
        <v>171</v>
      </c>
      <c r="H834" s="129">
        <v>42849</v>
      </c>
      <c r="I834" s="130">
        <v>127822.07</v>
      </c>
      <c r="J834" s="131">
        <v>114115</v>
      </c>
      <c r="K834" s="131">
        <v>10517.07</v>
      </c>
      <c r="L834" s="131">
        <v>0</v>
      </c>
      <c r="M834" s="131">
        <v>1400</v>
      </c>
      <c r="N834" s="131">
        <v>8612.31</v>
      </c>
      <c r="O834" s="132">
        <v>1040</v>
      </c>
      <c r="P834" s="132">
        <v>1935</v>
      </c>
      <c r="Q834" s="132">
        <v>0</v>
      </c>
      <c r="R834" s="132">
        <v>0</v>
      </c>
      <c r="S834" s="132">
        <v>0</v>
      </c>
      <c r="T834" s="133">
        <v>0</v>
      </c>
      <c r="U834" s="121">
        <f t="shared" si="76"/>
        <v>1400</v>
      </c>
      <c r="V834" s="121">
        <f t="shared" si="77"/>
        <v>8612.31</v>
      </c>
      <c r="W834" s="134">
        <v>1544</v>
      </c>
      <c r="X834" s="135">
        <v>42850</v>
      </c>
    </row>
    <row r="835" spans="1:24" x14ac:dyDescent="0.2">
      <c r="A835" s="117">
        <f>VLOOKUP(G835,'% การหักค่าขนส่ง'!A:I,9,0)</f>
        <v>0.3</v>
      </c>
      <c r="B835" s="138">
        <f t="shared" ref="B835:B898" si="78">J835*A835</f>
        <v>28165.5</v>
      </c>
      <c r="C835" s="138">
        <f t="shared" ref="C835:C898" si="79">K835*2/3</f>
        <v>5938.9199999999992</v>
      </c>
      <c r="D835" s="138">
        <f t="shared" ref="D835:D898" si="80">L835*3/10</f>
        <v>0</v>
      </c>
      <c r="E835" s="138">
        <f t="shared" ref="E835:E898" si="81">SUM(O835:Q835)*0.3</f>
        <v>1051.5</v>
      </c>
      <c r="F835" s="127" t="s">
        <v>170</v>
      </c>
      <c r="G835" s="128" t="s">
        <v>171</v>
      </c>
      <c r="H835" s="129">
        <v>42850</v>
      </c>
      <c r="I835" s="130">
        <v>104428.38</v>
      </c>
      <c r="J835" s="131">
        <v>93885</v>
      </c>
      <c r="K835" s="131">
        <v>8908.3799999999992</v>
      </c>
      <c r="L835" s="131">
        <v>0</v>
      </c>
      <c r="M835" s="131">
        <v>5000</v>
      </c>
      <c r="N835" s="131">
        <v>8212.75</v>
      </c>
      <c r="O835" s="132">
        <v>1990</v>
      </c>
      <c r="P835" s="132">
        <v>1515</v>
      </c>
      <c r="Q835" s="132">
        <v>0</v>
      </c>
      <c r="R835" s="132">
        <v>30</v>
      </c>
      <c r="S835" s="132">
        <v>0</v>
      </c>
      <c r="T835" s="133">
        <v>0</v>
      </c>
      <c r="U835" s="121">
        <f t="shared" ref="U835:U898" si="82">M835+S835+T835</f>
        <v>5000</v>
      </c>
      <c r="V835" s="121">
        <f t="shared" ref="V835:V898" si="83">N835+R835</f>
        <v>8242.75</v>
      </c>
      <c r="W835" s="134">
        <v>1254</v>
      </c>
      <c r="X835" s="135">
        <v>42851</v>
      </c>
    </row>
    <row r="836" spans="1:24" x14ac:dyDescent="0.2">
      <c r="A836" s="117">
        <f>VLOOKUP(G836,'% การหักค่าขนส่ง'!A:I,9,0)</f>
        <v>0.3</v>
      </c>
      <c r="B836" s="138">
        <f t="shared" si="78"/>
        <v>25543.5</v>
      </c>
      <c r="C836" s="138">
        <f t="shared" si="79"/>
        <v>6197.22</v>
      </c>
      <c r="D836" s="138">
        <f t="shared" si="80"/>
        <v>0</v>
      </c>
      <c r="E836" s="138">
        <f t="shared" si="81"/>
        <v>874.5</v>
      </c>
      <c r="F836" s="127" t="s">
        <v>170</v>
      </c>
      <c r="G836" s="128" t="s">
        <v>171</v>
      </c>
      <c r="H836" s="129">
        <v>42851</v>
      </c>
      <c r="I836" s="130">
        <v>95710.83</v>
      </c>
      <c r="J836" s="131">
        <v>85145</v>
      </c>
      <c r="K836" s="131">
        <v>9295.83</v>
      </c>
      <c r="L836" s="131">
        <v>0</v>
      </c>
      <c r="M836" s="131">
        <v>3500</v>
      </c>
      <c r="N836" s="131">
        <v>12394.78</v>
      </c>
      <c r="O836" s="132">
        <v>920</v>
      </c>
      <c r="P836" s="132">
        <v>1995</v>
      </c>
      <c r="Q836" s="132">
        <v>0</v>
      </c>
      <c r="R836" s="132">
        <v>240</v>
      </c>
      <c r="S836" s="132">
        <v>0</v>
      </c>
      <c r="T836" s="133">
        <v>0</v>
      </c>
      <c r="U836" s="121">
        <f t="shared" si="82"/>
        <v>3500</v>
      </c>
      <c r="V836" s="121">
        <f t="shared" si="83"/>
        <v>12634.78</v>
      </c>
      <c r="W836" s="134">
        <v>1131</v>
      </c>
      <c r="X836" s="135">
        <v>42852</v>
      </c>
    </row>
    <row r="837" spans="1:24" x14ac:dyDescent="0.2">
      <c r="A837" s="117">
        <f>VLOOKUP(G837,'% การหักค่าขนส่ง'!A:I,9,0)</f>
        <v>0.3</v>
      </c>
      <c r="B837" s="138">
        <f t="shared" si="78"/>
        <v>24868.5</v>
      </c>
      <c r="C837" s="138">
        <f t="shared" si="79"/>
        <v>4594.58</v>
      </c>
      <c r="D837" s="138">
        <f t="shared" si="80"/>
        <v>0</v>
      </c>
      <c r="E837" s="138">
        <f t="shared" si="81"/>
        <v>919.5</v>
      </c>
      <c r="F837" s="127" t="s">
        <v>170</v>
      </c>
      <c r="G837" s="128" t="s">
        <v>171</v>
      </c>
      <c r="H837" s="129">
        <v>42852</v>
      </c>
      <c r="I837" s="130">
        <v>91086.87</v>
      </c>
      <c r="J837" s="131">
        <v>82895</v>
      </c>
      <c r="K837" s="131">
        <v>6891.87</v>
      </c>
      <c r="L837" s="131">
        <v>0</v>
      </c>
      <c r="M837" s="131">
        <v>5500</v>
      </c>
      <c r="N837" s="131">
        <v>11441.01</v>
      </c>
      <c r="O837" s="132">
        <v>1010</v>
      </c>
      <c r="P837" s="132">
        <v>2055</v>
      </c>
      <c r="Q837" s="132">
        <v>0</v>
      </c>
      <c r="R837" s="132">
        <v>0</v>
      </c>
      <c r="S837" s="132">
        <v>0</v>
      </c>
      <c r="T837" s="133">
        <v>0</v>
      </c>
      <c r="U837" s="121">
        <f t="shared" si="82"/>
        <v>5500</v>
      </c>
      <c r="V837" s="121">
        <f t="shared" si="83"/>
        <v>11441.01</v>
      </c>
      <c r="W837" s="134">
        <v>1177</v>
      </c>
      <c r="X837" s="135">
        <v>42853</v>
      </c>
    </row>
    <row r="838" spans="1:24" x14ac:dyDescent="0.2">
      <c r="A838" s="117">
        <f>VLOOKUP(G838,'% การหักค่าขนส่ง'!A:I,9,0)</f>
        <v>0.3</v>
      </c>
      <c r="B838" s="138">
        <f t="shared" si="78"/>
        <v>21057</v>
      </c>
      <c r="C838" s="138">
        <f t="shared" si="79"/>
        <v>5880.2400000000007</v>
      </c>
      <c r="D838" s="138">
        <f t="shared" si="80"/>
        <v>0</v>
      </c>
      <c r="E838" s="138">
        <f t="shared" si="81"/>
        <v>915</v>
      </c>
      <c r="F838" s="127" t="s">
        <v>170</v>
      </c>
      <c r="G838" s="128" t="s">
        <v>171</v>
      </c>
      <c r="H838" s="129">
        <v>42853</v>
      </c>
      <c r="I838" s="130">
        <v>79665.36</v>
      </c>
      <c r="J838" s="131">
        <v>70190</v>
      </c>
      <c r="K838" s="131">
        <v>8820.36</v>
      </c>
      <c r="L838" s="131">
        <v>0</v>
      </c>
      <c r="M838" s="131">
        <v>6500</v>
      </c>
      <c r="N838" s="131">
        <v>9840.98</v>
      </c>
      <c r="O838" s="132">
        <v>1320</v>
      </c>
      <c r="P838" s="132">
        <v>1730</v>
      </c>
      <c r="Q838" s="132">
        <v>0</v>
      </c>
      <c r="R838" s="132">
        <v>720</v>
      </c>
      <c r="S838" s="132">
        <v>0</v>
      </c>
      <c r="T838" s="133">
        <v>0</v>
      </c>
      <c r="U838" s="121">
        <f t="shared" si="82"/>
        <v>6500</v>
      </c>
      <c r="V838" s="121">
        <f t="shared" si="83"/>
        <v>10560.98</v>
      </c>
      <c r="W838" s="134">
        <v>1027</v>
      </c>
      <c r="X838" s="135">
        <v>42857</v>
      </c>
    </row>
    <row r="839" spans="1:24" x14ac:dyDescent="0.2">
      <c r="A839" s="117">
        <f>VLOOKUP(G839,'% การหักค่าขนส่ง'!A:I,9,0)</f>
        <v>0.3</v>
      </c>
      <c r="B839" s="138">
        <f t="shared" si="78"/>
        <v>25870.5</v>
      </c>
      <c r="C839" s="138">
        <f t="shared" si="79"/>
        <v>8638.4</v>
      </c>
      <c r="D839" s="138">
        <f t="shared" si="80"/>
        <v>0</v>
      </c>
      <c r="E839" s="138">
        <f t="shared" si="81"/>
        <v>645</v>
      </c>
      <c r="F839" s="127" t="s">
        <v>170</v>
      </c>
      <c r="G839" s="128" t="s">
        <v>171</v>
      </c>
      <c r="H839" s="129">
        <v>42854</v>
      </c>
      <c r="I839" s="130">
        <v>99957.6</v>
      </c>
      <c r="J839" s="131">
        <v>86235</v>
      </c>
      <c r="K839" s="131">
        <v>12957.6</v>
      </c>
      <c r="L839" s="131">
        <v>0</v>
      </c>
      <c r="M839" s="131">
        <v>7300</v>
      </c>
      <c r="N839" s="131">
        <v>9247.19</v>
      </c>
      <c r="O839" s="132">
        <v>760</v>
      </c>
      <c r="P839" s="132">
        <v>1390</v>
      </c>
      <c r="Q839" s="132">
        <v>0</v>
      </c>
      <c r="R839" s="132">
        <v>505</v>
      </c>
      <c r="S839" s="132">
        <v>0</v>
      </c>
      <c r="T839" s="133">
        <v>0</v>
      </c>
      <c r="U839" s="121">
        <f t="shared" si="82"/>
        <v>7300</v>
      </c>
      <c r="V839" s="121">
        <f t="shared" si="83"/>
        <v>9752.19</v>
      </c>
      <c r="W839" s="134">
        <v>1193</v>
      </c>
      <c r="X839" s="135">
        <v>42857</v>
      </c>
    </row>
    <row r="840" spans="1:24" x14ac:dyDescent="0.2">
      <c r="A840" s="117">
        <f>VLOOKUP(G840,'% การหักค่าขนส่ง'!A:I,9,0)</f>
        <v>0.3</v>
      </c>
      <c r="B840" s="138">
        <f t="shared" si="78"/>
        <v>16225.5</v>
      </c>
      <c r="C840" s="138">
        <f t="shared" si="79"/>
        <v>3974.58</v>
      </c>
      <c r="D840" s="138">
        <f t="shared" si="80"/>
        <v>0</v>
      </c>
      <c r="E840" s="138">
        <f t="shared" si="81"/>
        <v>529.5</v>
      </c>
      <c r="F840" s="127" t="s">
        <v>146</v>
      </c>
      <c r="G840" s="128" t="s">
        <v>147</v>
      </c>
      <c r="H840" s="129">
        <v>42826</v>
      </c>
      <c r="I840" s="130">
        <v>61011.87</v>
      </c>
      <c r="J840" s="131">
        <v>54085</v>
      </c>
      <c r="K840" s="131">
        <v>5961.87</v>
      </c>
      <c r="L840" s="131">
        <v>0</v>
      </c>
      <c r="M840" s="131">
        <v>3400</v>
      </c>
      <c r="N840" s="131">
        <v>6739.6</v>
      </c>
      <c r="O840" s="132">
        <v>890</v>
      </c>
      <c r="P840" s="132">
        <v>875</v>
      </c>
      <c r="Q840" s="132">
        <v>0</v>
      </c>
      <c r="R840" s="132">
        <v>0</v>
      </c>
      <c r="S840" s="132">
        <v>0</v>
      </c>
      <c r="T840" s="133">
        <v>0</v>
      </c>
      <c r="U840" s="121">
        <f t="shared" si="82"/>
        <v>3400</v>
      </c>
      <c r="V840" s="121">
        <f t="shared" si="83"/>
        <v>6739.6</v>
      </c>
      <c r="W840" s="134">
        <v>665</v>
      </c>
      <c r="X840" s="135">
        <v>42828</v>
      </c>
    </row>
    <row r="841" spans="1:24" x14ac:dyDescent="0.2">
      <c r="A841" s="117">
        <f>VLOOKUP(G841,'% การหักค่าขนส่ง'!A:I,9,0)</f>
        <v>0.3</v>
      </c>
      <c r="B841" s="138">
        <f t="shared" si="78"/>
        <v>34302</v>
      </c>
      <c r="C841" s="138">
        <f t="shared" si="79"/>
        <v>15417.06</v>
      </c>
      <c r="D841" s="138">
        <f t="shared" si="80"/>
        <v>0</v>
      </c>
      <c r="E841" s="138">
        <f t="shared" si="81"/>
        <v>489</v>
      </c>
      <c r="F841" s="127" t="s">
        <v>146</v>
      </c>
      <c r="G841" s="128" t="s">
        <v>147</v>
      </c>
      <c r="H841" s="129">
        <v>42828</v>
      </c>
      <c r="I841" s="130">
        <v>138905.59</v>
      </c>
      <c r="J841" s="131">
        <v>114340</v>
      </c>
      <c r="K841" s="131">
        <v>23125.59</v>
      </c>
      <c r="L841" s="131">
        <v>0</v>
      </c>
      <c r="M841" s="131">
        <v>4700</v>
      </c>
      <c r="N841" s="131">
        <v>39219.64</v>
      </c>
      <c r="O841" s="132">
        <v>1340</v>
      </c>
      <c r="P841" s="132">
        <v>290</v>
      </c>
      <c r="Q841" s="132">
        <v>0</v>
      </c>
      <c r="R841" s="132">
        <v>0</v>
      </c>
      <c r="S841" s="132">
        <v>0</v>
      </c>
      <c r="T841" s="133">
        <v>0</v>
      </c>
      <c r="U841" s="121">
        <f t="shared" si="82"/>
        <v>4700</v>
      </c>
      <c r="V841" s="121">
        <f t="shared" si="83"/>
        <v>39219.64</v>
      </c>
      <c r="W841" s="134">
        <v>1571</v>
      </c>
      <c r="X841" s="135">
        <v>42829</v>
      </c>
    </row>
    <row r="842" spans="1:24" x14ac:dyDescent="0.2">
      <c r="A842" s="117">
        <f>VLOOKUP(G842,'% การหักค่าขนส่ง'!A:I,9,0)</f>
        <v>0.3</v>
      </c>
      <c r="B842" s="138">
        <f t="shared" si="78"/>
        <v>22921.5</v>
      </c>
      <c r="C842" s="138">
        <f t="shared" si="79"/>
        <v>5097</v>
      </c>
      <c r="D842" s="138">
        <f t="shared" si="80"/>
        <v>0</v>
      </c>
      <c r="E842" s="138">
        <f t="shared" si="81"/>
        <v>1054.5</v>
      </c>
      <c r="F842" s="127" t="s">
        <v>146</v>
      </c>
      <c r="G842" s="128" t="s">
        <v>147</v>
      </c>
      <c r="H842" s="129">
        <v>42829</v>
      </c>
      <c r="I842" s="130">
        <v>85070.5</v>
      </c>
      <c r="J842" s="131">
        <v>76405</v>
      </c>
      <c r="K842" s="131">
        <v>7645.5</v>
      </c>
      <c r="L842" s="131">
        <v>0</v>
      </c>
      <c r="M842" s="131">
        <v>2000</v>
      </c>
      <c r="N842" s="131">
        <v>11591.7</v>
      </c>
      <c r="O842" s="132">
        <v>770</v>
      </c>
      <c r="P842" s="132">
        <v>2715</v>
      </c>
      <c r="Q842" s="132">
        <v>30</v>
      </c>
      <c r="R842" s="132">
        <v>0</v>
      </c>
      <c r="S842" s="132">
        <v>0</v>
      </c>
      <c r="T842" s="133">
        <v>0</v>
      </c>
      <c r="U842" s="121">
        <f t="shared" si="82"/>
        <v>2000</v>
      </c>
      <c r="V842" s="121">
        <f t="shared" si="83"/>
        <v>11591.7</v>
      </c>
      <c r="W842" s="134">
        <v>876</v>
      </c>
      <c r="X842" s="135">
        <v>42830</v>
      </c>
    </row>
    <row r="843" spans="1:24" x14ac:dyDescent="0.2">
      <c r="A843" s="117">
        <f>VLOOKUP(G843,'% การหักค่าขนส่ง'!A:I,9,0)</f>
        <v>0.3</v>
      </c>
      <c r="B843" s="138">
        <f t="shared" si="78"/>
        <v>26067</v>
      </c>
      <c r="C843" s="138">
        <f t="shared" si="79"/>
        <v>5808.72</v>
      </c>
      <c r="D843" s="138">
        <f t="shared" si="80"/>
        <v>0</v>
      </c>
      <c r="E843" s="138">
        <f t="shared" si="81"/>
        <v>550.5</v>
      </c>
      <c r="F843" s="127" t="s">
        <v>146</v>
      </c>
      <c r="G843" s="128" t="s">
        <v>147</v>
      </c>
      <c r="H843" s="129">
        <v>42830</v>
      </c>
      <c r="I843" s="130">
        <v>96448.08</v>
      </c>
      <c r="J843" s="131">
        <v>86890</v>
      </c>
      <c r="K843" s="131">
        <v>8713.08</v>
      </c>
      <c r="L843" s="131">
        <v>0</v>
      </c>
      <c r="M843" s="131">
        <v>3200</v>
      </c>
      <c r="N843" s="131">
        <v>8388</v>
      </c>
      <c r="O843" s="132">
        <v>1030</v>
      </c>
      <c r="P843" s="132">
        <v>805</v>
      </c>
      <c r="Q843" s="132">
        <v>0</v>
      </c>
      <c r="R843" s="132">
        <v>0</v>
      </c>
      <c r="S843" s="132">
        <v>0</v>
      </c>
      <c r="T843" s="133">
        <v>0</v>
      </c>
      <c r="U843" s="121">
        <f t="shared" si="82"/>
        <v>3200</v>
      </c>
      <c r="V843" s="121">
        <f t="shared" si="83"/>
        <v>8388</v>
      </c>
      <c r="W843" s="134">
        <v>957</v>
      </c>
      <c r="X843" s="135">
        <v>42832</v>
      </c>
    </row>
    <row r="844" spans="1:24" x14ac:dyDescent="0.2">
      <c r="A844" s="117">
        <f>VLOOKUP(G844,'% การหักค่าขนส่ง'!A:I,9,0)</f>
        <v>0.3</v>
      </c>
      <c r="B844" s="138">
        <f t="shared" si="78"/>
        <v>39216</v>
      </c>
      <c r="C844" s="138">
        <f t="shared" si="79"/>
        <v>10165.460000000001</v>
      </c>
      <c r="D844" s="138">
        <f t="shared" si="80"/>
        <v>0</v>
      </c>
      <c r="E844" s="138">
        <f t="shared" si="81"/>
        <v>1534.5</v>
      </c>
      <c r="F844" s="127" t="s">
        <v>146</v>
      </c>
      <c r="G844" s="128" t="s">
        <v>147</v>
      </c>
      <c r="H844" s="129">
        <v>42832</v>
      </c>
      <c r="I844" s="130">
        <v>147488.19</v>
      </c>
      <c r="J844" s="131">
        <v>130720</v>
      </c>
      <c r="K844" s="131">
        <v>15248.19</v>
      </c>
      <c r="L844" s="131">
        <v>0</v>
      </c>
      <c r="M844" s="131">
        <v>2000</v>
      </c>
      <c r="N844" s="131">
        <v>12928.5</v>
      </c>
      <c r="O844" s="132">
        <v>1980</v>
      </c>
      <c r="P844" s="132">
        <v>3135</v>
      </c>
      <c r="Q844" s="132">
        <v>0</v>
      </c>
      <c r="R844" s="132">
        <v>0</v>
      </c>
      <c r="S844" s="132">
        <v>0</v>
      </c>
      <c r="T844" s="133">
        <v>0</v>
      </c>
      <c r="U844" s="121">
        <f t="shared" si="82"/>
        <v>2000</v>
      </c>
      <c r="V844" s="121">
        <f t="shared" si="83"/>
        <v>12928.5</v>
      </c>
      <c r="W844" s="134">
        <v>1567</v>
      </c>
      <c r="X844" s="135">
        <v>42833</v>
      </c>
    </row>
    <row r="845" spans="1:24" x14ac:dyDescent="0.2">
      <c r="A845" s="117">
        <f>VLOOKUP(G845,'% การหักค่าขนส่ง'!A:I,9,0)</f>
        <v>0.3</v>
      </c>
      <c r="B845" s="138">
        <f t="shared" si="78"/>
        <v>18768</v>
      </c>
      <c r="C845" s="138">
        <f t="shared" si="79"/>
        <v>4752.68</v>
      </c>
      <c r="D845" s="138">
        <f t="shared" si="80"/>
        <v>0</v>
      </c>
      <c r="E845" s="138">
        <f t="shared" si="81"/>
        <v>408</v>
      </c>
      <c r="F845" s="127" t="s">
        <v>146</v>
      </c>
      <c r="G845" s="128" t="s">
        <v>147</v>
      </c>
      <c r="H845" s="129">
        <v>42833</v>
      </c>
      <c r="I845" s="130">
        <v>70679.02</v>
      </c>
      <c r="J845" s="131">
        <v>62560</v>
      </c>
      <c r="K845" s="131">
        <v>7129.02</v>
      </c>
      <c r="L845" s="131">
        <v>0</v>
      </c>
      <c r="M845" s="131">
        <v>1700</v>
      </c>
      <c r="N845" s="131">
        <v>5251.4</v>
      </c>
      <c r="O845" s="132">
        <v>1110</v>
      </c>
      <c r="P845" s="132">
        <v>250</v>
      </c>
      <c r="Q845" s="132">
        <v>0</v>
      </c>
      <c r="R845" s="132">
        <v>0</v>
      </c>
      <c r="S845" s="132">
        <v>0</v>
      </c>
      <c r="T845" s="133">
        <v>0</v>
      </c>
      <c r="U845" s="121">
        <f t="shared" si="82"/>
        <v>1700</v>
      </c>
      <c r="V845" s="121">
        <f t="shared" si="83"/>
        <v>5251.4</v>
      </c>
      <c r="W845" s="134">
        <v>808</v>
      </c>
      <c r="X845" s="135">
        <v>42835</v>
      </c>
    </row>
    <row r="846" spans="1:24" x14ac:dyDescent="0.2">
      <c r="A846" s="117">
        <f>VLOOKUP(G846,'% การหักค่าขนส่ง'!A:I,9,0)</f>
        <v>0.3</v>
      </c>
      <c r="B846" s="138">
        <f t="shared" si="78"/>
        <v>24873</v>
      </c>
      <c r="C846" s="138">
        <f t="shared" si="79"/>
        <v>6173.88</v>
      </c>
      <c r="D846" s="138">
        <f t="shared" si="80"/>
        <v>0</v>
      </c>
      <c r="E846" s="138">
        <f t="shared" si="81"/>
        <v>1026</v>
      </c>
      <c r="F846" s="127" t="s">
        <v>146</v>
      </c>
      <c r="G846" s="128" t="s">
        <v>147</v>
      </c>
      <c r="H846" s="129">
        <v>42835</v>
      </c>
      <c r="I846" s="130">
        <v>93080.82</v>
      </c>
      <c r="J846" s="131">
        <v>82910</v>
      </c>
      <c r="K846" s="131">
        <v>9260.82</v>
      </c>
      <c r="L846" s="131">
        <v>0</v>
      </c>
      <c r="M846" s="131">
        <v>3000</v>
      </c>
      <c r="N846" s="131">
        <v>5185.3999999999996</v>
      </c>
      <c r="O846" s="132">
        <v>2010</v>
      </c>
      <c r="P846" s="132">
        <v>1410</v>
      </c>
      <c r="Q846" s="132">
        <v>0</v>
      </c>
      <c r="R846" s="132">
        <v>0</v>
      </c>
      <c r="S846" s="132">
        <v>0</v>
      </c>
      <c r="T846" s="133">
        <v>0</v>
      </c>
      <c r="U846" s="121">
        <f t="shared" si="82"/>
        <v>3000</v>
      </c>
      <c r="V846" s="121">
        <f t="shared" si="83"/>
        <v>5185.3999999999996</v>
      </c>
      <c r="W846" s="134">
        <v>1050</v>
      </c>
      <c r="X846" s="135">
        <v>42836</v>
      </c>
    </row>
    <row r="847" spans="1:24" x14ac:dyDescent="0.2">
      <c r="A847" s="117">
        <f>VLOOKUP(G847,'% การหักค่าขนส่ง'!A:I,9,0)</f>
        <v>0.3</v>
      </c>
      <c r="B847" s="138">
        <f t="shared" si="78"/>
        <v>8421</v>
      </c>
      <c r="C847" s="138">
        <f t="shared" si="79"/>
        <v>2170.3200000000002</v>
      </c>
      <c r="D847" s="138">
        <f t="shared" si="80"/>
        <v>9</v>
      </c>
      <c r="E847" s="138">
        <f t="shared" si="81"/>
        <v>874.5</v>
      </c>
      <c r="F847" s="127" t="s">
        <v>146</v>
      </c>
      <c r="G847" s="128" t="s">
        <v>147</v>
      </c>
      <c r="H847" s="129">
        <v>42836</v>
      </c>
      <c r="I847" s="130">
        <v>31900.48</v>
      </c>
      <c r="J847" s="131">
        <v>28070</v>
      </c>
      <c r="K847" s="131">
        <v>3255.48</v>
      </c>
      <c r="L847" s="131">
        <v>30</v>
      </c>
      <c r="M847" s="131">
        <v>0</v>
      </c>
      <c r="N847" s="131">
        <v>1135.8</v>
      </c>
      <c r="O847" s="132">
        <v>1420</v>
      </c>
      <c r="P847" s="132">
        <v>1495</v>
      </c>
      <c r="Q847" s="132">
        <v>0</v>
      </c>
      <c r="R847" s="132">
        <v>0</v>
      </c>
      <c r="S847" s="132">
        <v>0</v>
      </c>
      <c r="T847" s="133">
        <v>0</v>
      </c>
      <c r="U847" s="121">
        <f t="shared" si="82"/>
        <v>0</v>
      </c>
      <c r="V847" s="121">
        <f t="shared" si="83"/>
        <v>1135.8</v>
      </c>
      <c r="W847" s="134">
        <v>293</v>
      </c>
      <c r="X847" s="135">
        <v>42837</v>
      </c>
    </row>
    <row r="848" spans="1:24" x14ac:dyDescent="0.2">
      <c r="A848" s="117">
        <f>VLOOKUP(G848,'% การหักค่าขนส่ง'!A:I,9,0)</f>
        <v>0.3</v>
      </c>
      <c r="B848" s="138">
        <f t="shared" si="78"/>
        <v>964.5</v>
      </c>
      <c r="C848" s="138">
        <f t="shared" si="79"/>
        <v>301.8</v>
      </c>
      <c r="D848" s="138">
        <f t="shared" si="80"/>
        <v>0</v>
      </c>
      <c r="E848" s="138">
        <f t="shared" si="81"/>
        <v>171</v>
      </c>
      <c r="F848" s="127" t="s">
        <v>146</v>
      </c>
      <c r="G848" s="128" t="s">
        <v>147</v>
      </c>
      <c r="H848" s="129">
        <v>42837</v>
      </c>
      <c r="I848" s="130">
        <v>3752.7</v>
      </c>
      <c r="J848" s="131">
        <v>3215</v>
      </c>
      <c r="K848" s="131">
        <v>452.7</v>
      </c>
      <c r="L848" s="131">
        <v>0</v>
      </c>
      <c r="M848" s="131">
        <v>0</v>
      </c>
      <c r="N848" s="131">
        <v>0</v>
      </c>
      <c r="O848" s="132">
        <v>0</v>
      </c>
      <c r="P848" s="132">
        <v>570</v>
      </c>
      <c r="Q848" s="132">
        <v>0</v>
      </c>
      <c r="R848" s="132">
        <v>0</v>
      </c>
      <c r="S848" s="132">
        <v>0</v>
      </c>
      <c r="T848" s="133">
        <v>0</v>
      </c>
      <c r="U848" s="121">
        <f t="shared" si="82"/>
        <v>0</v>
      </c>
      <c r="V848" s="121">
        <f t="shared" si="83"/>
        <v>0</v>
      </c>
      <c r="W848" s="134">
        <v>43</v>
      </c>
      <c r="X848" s="135">
        <v>42838</v>
      </c>
    </row>
    <row r="849" spans="1:24" x14ac:dyDescent="0.2">
      <c r="A849" s="117">
        <f>VLOOKUP(G849,'% การหักค่าขนส่ง'!A:I,9,0)</f>
        <v>0.3</v>
      </c>
      <c r="B849" s="138">
        <f t="shared" si="78"/>
        <v>27427.5</v>
      </c>
      <c r="C849" s="138">
        <f t="shared" si="79"/>
        <v>13460.019999999999</v>
      </c>
      <c r="D849" s="138">
        <f t="shared" si="80"/>
        <v>0</v>
      </c>
      <c r="E849" s="138">
        <f t="shared" si="81"/>
        <v>564</v>
      </c>
      <c r="F849" s="127" t="s">
        <v>146</v>
      </c>
      <c r="G849" s="128" t="s">
        <v>147</v>
      </c>
      <c r="H849" s="129">
        <v>42842</v>
      </c>
      <c r="I849" s="130">
        <v>112800.03</v>
      </c>
      <c r="J849" s="131">
        <v>91425</v>
      </c>
      <c r="K849" s="131">
        <v>20190.03</v>
      </c>
      <c r="L849" s="131">
        <v>0</v>
      </c>
      <c r="M849" s="131">
        <v>3000</v>
      </c>
      <c r="N849" s="131">
        <v>10778.88</v>
      </c>
      <c r="O849" s="132">
        <v>250</v>
      </c>
      <c r="P849" s="132">
        <v>1630</v>
      </c>
      <c r="Q849" s="132">
        <v>0</v>
      </c>
      <c r="R849" s="132">
        <v>0</v>
      </c>
      <c r="S849" s="132">
        <v>0</v>
      </c>
      <c r="T849" s="133">
        <v>0</v>
      </c>
      <c r="U849" s="121">
        <f t="shared" si="82"/>
        <v>3000</v>
      </c>
      <c r="V849" s="121">
        <f t="shared" si="83"/>
        <v>10778.88</v>
      </c>
      <c r="W849" s="134">
        <v>1319</v>
      </c>
      <c r="X849" s="135">
        <v>42843</v>
      </c>
    </row>
    <row r="850" spans="1:24" x14ac:dyDescent="0.2">
      <c r="A850" s="117">
        <f>VLOOKUP(G850,'% การหักค่าขนส่ง'!A:I,9,0)</f>
        <v>0.3</v>
      </c>
      <c r="B850" s="138">
        <f t="shared" si="78"/>
        <v>23659.5</v>
      </c>
      <c r="C850" s="138">
        <f t="shared" si="79"/>
        <v>6009.44</v>
      </c>
      <c r="D850" s="138">
        <f t="shared" si="80"/>
        <v>0</v>
      </c>
      <c r="E850" s="138">
        <f t="shared" si="81"/>
        <v>778.5</v>
      </c>
      <c r="F850" s="127" t="s">
        <v>146</v>
      </c>
      <c r="G850" s="128" t="s">
        <v>147</v>
      </c>
      <c r="H850" s="129">
        <v>42843</v>
      </c>
      <c r="I850" s="130">
        <v>89429.16</v>
      </c>
      <c r="J850" s="131">
        <v>78865</v>
      </c>
      <c r="K850" s="131">
        <v>9014.16</v>
      </c>
      <c r="L850" s="131">
        <v>0</v>
      </c>
      <c r="M850" s="131">
        <v>3000</v>
      </c>
      <c r="N850" s="131">
        <v>6914.6</v>
      </c>
      <c r="O850" s="132">
        <v>1340</v>
      </c>
      <c r="P850" s="132">
        <v>1255</v>
      </c>
      <c r="Q850" s="132">
        <v>0</v>
      </c>
      <c r="R850" s="132">
        <v>0</v>
      </c>
      <c r="S850" s="132">
        <v>0</v>
      </c>
      <c r="T850" s="133">
        <v>0</v>
      </c>
      <c r="U850" s="121">
        <f t="shared" si="82"/>
        <v>3000</v>
      </c>
      <c r="V850" s="121">
        <f t="shared" si="83"/>
        <v>6914.6</v>
      </c>
      <c r="W850" s="134">
        <v>974</v>
      </c>
      <c r="X850" s="135">
        <v>42844</v>
      </c>
    </row>
    <row r="851" spans="1:24" x14ac:dyDescent="0.2">
      <c r="A851" s="117">
        <f>VLOOKUP(G851,'% การหักค่าขนส่ง'!A:I,9,0)</f>
        <v>0.3</v>
      </c>
      <c r="B851" s="138">
        <f t="shared" si="78"/>
        <v>18549</v>
      </c>
      <c r="C851" s="138">
        <f t="shared" si="79"/>
        <v>4710.5</v>
      </c>
      <c r="D851" s="138">
        <f t="shared" si="80"/>
        <v>0</v>
      </c>
      <c r="E851" s="138">
        <f t="shared" si="81"/>
        <v>808.5</v>
      </c>
      <c r="F851" s="127" t="s">
        <v>146</v>
      </c>
      <c r="G851" s="128" t="s">
        <v>147</v>
      </c>
      <c r="H851" s="129">
        <v>42844</v>
      </c>
      <c r="I851" s="130">
        <v>70230.75</v>
      </c>
      <c r="J851" s="131">
        <v>61830</v>
      </c>
      <c r="K851" s="131">
        <v>7065.75</v>
      </c>
      <c r="L851" s="131">
        <v>0</v>
      </c>
      <c r="M851" s="131">
        <v>0</v>
      </c>
      <c r="N851" s="131">
        <v>15115.6</v>
      </c>
      <c r="O851" s="132">
        <v>900</v>
      </c>
      <c r="P851" s="132">
        <v>1795</v>
      </c>
      <c r="Q851" s="132">
        <v>0</v>
      </c>
      <c r="R851" s="132">
        <v>0</v>
      </c>
      <c r="S851" s="132">
        <v>0</v>
      </c>
      <c r="T851" s="133">
        <v>0</v>
      </c>
      <c r="U851" s="121">
        <f t="shared" si="82"/>
        <v>0</v>
      </c>
      <c r="V851" s="121">
        <f t="shared" si="83"/>
        <v>15115.6</v>
      </c>
      <c r="W851" s="134">
        <v>780</v>
      </c>
      <c r="X851" s="135">
        <v>42845</v>
      </c>
    </row>
    <row r="852" spans="1:24" x14ac:dyDescent="0.2">
      <c r="A852" s="117">
        <f>VLOOKUP(G852,'% การหักค่าขนส่ง'!A:I,9,0)</f>
        <v>0.3</v>
      </c>
      <c r="B852" s="138">
        <f t="shared" si="78"/>
        <v>18255</v>
      </c>
      <c r="C852" s="138">
        <f t="shared" si="79"/>
        <v>4235.5999999999995</v>
      </c>
      <c r="D852" s="138">
        <f t="shared" si="80"/>
        <v>0</v>
      </c>
      <c r="E852" s="138">
        <f t="shared" si="81"/>
        <v>721.5</v>
      </c>
      <c r="F852" s="127" t="s">
        <v>146</v>
      </c>
      <c r="G852" s="128" t="s">
        <v>147</v>
      </c>
      <c r="H852" s="129">
        <v>42845</v>
      </c>
      <c r="I852" s="130">
        <v>67903.399999999994</v>
      </c>
      <c r="J852" s="131">
        <v>60850</v>
      </c>
      <c r="K852" s="131">
        <v>6353.4</v>
      </c>
      <c r="L852" s="131">
        <v>0</v>
      </c>
      <c r="M852" s="131">
        <v>200</v>
      </c>
      <c r="N852" s="131">
        <v>6789</v>
      </c>
      <c r="O852" s="132">
        <v>1230</v>
      </c>
      <c r="P852" s="132">
        <v>1175</v>
      </c>
      <c r="Q852" s="132">
        <v>0</v>
      </c>
      <c r="R852" s="132">
        <v>0</v>
      </c>
      <c r="S852" s="132">
        <v>0</v>
      </c>
      <c r="T852" s="133">
        <v>0</v>
      </c>
      <c r="U852" s="121">
        <f t="shared" si="82"/>
        <v>200</v>
      </c>
      <c r="V852" s="121">
        <f t="shared" si="83"/>
        <v>6789</v>
      </c>
      <c r="W852" s="134">
        <v>739</v>
      </c>
      <c r="X852" s="135">
        <v>42846</v>
      </c>
    </row>
    <row r="853" spans="1:24" x14ac:dyDescent="0.2">
      <c r="A853" s="117">
        <f>VLOOKUP(G853,'% การหักค่าขนส่ง'!A:I,9,0)</f>
        <v>0.3</v>
      </c>
      <c r="B853" s="138">
        <f t="shared" si="78"/>
        <v>20062.5</v>
      </c>
      <c r="C853" s="138">
        <f t="shared" si="79"/>
        <v>6511.78</v>
      </c>
      <c r="D853" s="138">
        <f t="shared" si="80"/>
        <v>0</v>
      </c>
      <c r="E853" s="138">
        <f t="shared" si="81"/>
        <v>556.5</v>
      </c>
      <c r="F853" s="127" t="s">
        <v>146</v>
      </c>
      <c r="G853" s="128" t="s">
        <v>147</v>
      </c>
      <c r="H853" s="129">
        <v>42846</v>
      </c>
      <c r="I853" s="130">
        <v>77357.67</v>
      </c>
      <c r="J853" s="131">
        <v>66875</v>
      </c>
      <c r="K853" s="131">
        <v>9767.67</v>
      </c>
      <c r="L853" s="131">
        <v>0</v>
      </c>
      <c r="M853" s="131">
        <v>5000</v>
      </c>
      <c r="N853" s="131">
        <v>9446.6</v>
      </c>
      <c r="O853" s="132">
        <v>1030</v>
      </c>
      <c r="P853" s="132">
        <v>825</v>
      </c>
      <c r="Q853" s="132">
        <v>0</v>
      </c>
      <c r="R853" s="132">
        <v>0</v>
      </c>
      <c r="S853" s="132">
        <v>0</v>
      </c>
      <c r="T853" s="133">
        <v>0</v>
      </c>
      <c r="U853" s="121">
        <f t="shared" si="82"/>
        <v>5000</v>
      </c>
      <c r="V853" s="121">
        <f t="shared" si="83"/>
        <v>9446.6</v>
      </c>
      <c r="W853" s="134">
        <v>804</v>
      </c>
      <c r="X853" s="135">
        <v>42847</v>
      </c>
    </row>
    <row r="854" spans="1:24" x14ac:dyDescent="0.2">
      <c r="A854" s="117">
        <f>VLOOKUP(G854,'% การหักค่าขนส่ง'!A:I,9,0)</f>
        <v>0.3</v>
      </c>
      <c r="B854" s="138">
        <f t="shared" si="78"/>
        <v>14115</v>
      </c>
      <c r="C854" s="138">
        <f t="shared" si="79"/>
        <v>4213.4800000000005</v>
      </c>
      <c r="D854" s="138">
        <f t="shared" si="80"/>
        <v>0</v>
      </c>
      <c r="E854" s="138">
        <f t="shared" si="81"/>
        <v>471</v>
      </c>
      <c r="F854" s="127" t="s">
        <v>146</v>
      </c>
      <c r="G854" s="128" t="s">
        <v>147</v>
      </c>
      <c r="H854" s="129">
        <v>42847</v>
      </c>
      <c r="I854" s="130">
        <v>55350.22</v>
      </c>
      <c r="J854" s="131">
        <v>47050</v>
      </c>
      <c r="K854" s="131">
        <v>6320.22</v>
      </c>
      <c r="L854" s="131">
        <v>0</v>
      </c>
      <c r="M854" s="131">
        <v>3200</v>
      </c>
      <c r="N854" s="131">
        <v>6435.8</v>
      </c>
      <c r="O854" s="132">
        <v>1010</v>
      </c>
      <c r="P854" s="132">
        <v>560</v>
      </c>
      <c r="Q854" s="132">
        <v>0</v>
      </c>
      <c r="R854" s="132">
        <v>0</v>
      </c>
      <c r="S854" s="132">
        <v>0</v>
      </c>
      <c r="T854" s="133">
        <v>0</v>
      </c>
      <c r="U854" s="121">
        <f t="shared" si="82"/>
        <v>3200</v>
      </c>
      <c r="V854" s="121">
        <f t="shared" si="83"/>
        <v>6435.8</v>
      </c>
      <c r="W854" s="134">
        <v>599</v>
      </c>
      <c r="X854" s="135">
        <v>42849</v>
      </c>
    </row>
    <row r="855" spans="1:24" x14ac:dyDescent="0.2">
      <c r="A855" s="117">
        <f>VLOOKUP(G855,'% การหักค่าขนส่ง'!A:I,9,0)</f>
        <v>0.3</v>
      </c>
      <c r="B855" s="138">
        <f t="shared" si="78"/>
        <v>25968</v>
      </c>
      <c r="C855" s="138">
        <f t="shared" si="79"/>
        <v>7947.0800000000008</v>
      </c>
      <c r="D855" s="138">
        <f t="shared" si="80"/>
        <v>0</v>
      </c>
      <c r="E855" s="138">
        <f t="shared" si="81"/>
        <v>685.5</v>
      </c>
      <c r="F855" s="127" t="s">
        <v>146</v>
      </c>
      <c r="G855" s="128" t="s">
        <v>147</v>
      </c>
      <c r="H855" s="129">
        <v>42849</v>
      </c>
      <c r="I855" s="130">
        <v>100700.62</v>
      </c>
      <c r="J855" s="131">
        <v>86560</v>
      </c>
      <c r="K855" s="131">
        <v>11920.62</v>
      </c>
      <c r="L855" s="131">
        <v>0</v>
      </c>
      <c r="M855" s="131">
        <v>3400</v>
      </c>
      <c r="N855" s="131">
        <v>11956.02</v>
      </c>
      <c r="O855" s="132">
        <v>1160</v>
      </c>
      <c r="P855" s="132">
        <v>1125</v>
      </c>
      <c r="Q855" s="132">
        <v>0</v>
      </c>
      <c r="R855" s="132">
        <v>0</v>
      </c>
      <c r="S855" s="132">
        <v>0</v>
      </c>
      <c r="T855" s="133">
        <v>0</v>
      </c>
      <c r="U855" s="121">
        <f t="shared" si="82"/>
        <v>3400</v>
      </c>
      <c r="V855" s="121">
        <f t="shared" si="83"/>
        <v>11956.02</v>
      </c>
      <c r="W855" s="134">
        <v>1115</v>
      </c>
      <c r="X855" s="135">
        <v>42850</v>
      </c>
    </row>
    <row r="856" spans="1:24" x14ac:dyDescent="0.2">
      <c r="A856" s="117">
        <f>VLOOKUP(G856,'% การหักค่าขนส่ง'!A:I,9,0)</f>
        <v>0.3</v>
      </c>
      <c r="B856" s="138">
        <f t="shared" si="78"/>
        <v>20331</v>
      </c>
      <c r="C856" s="138">
        <f t="shared" si="79"/>
        <v>4708.4800000000005</v>
      </c>
      <c r="D856" s="138">
        <f t="shared" si="80"/>
        <v>0</v>
      </c>
      <c r="E856" s="138">
        <f t="shared" si="81"/>
        <v>606</v>
      </c>
      <c r="F856" s="127" t="s">
        <v>146</v>
      </c>
      <c r="G856" s="128" t="s">
        <v>147</v>
      </c>
      <c r="H856" s="129">
        <v>42850</v>
      </c>
      <c r="I856" s="130">
        <v>75972.72</v>
      </c>
      <c r="J856" s="131">
        <v>67770</v>
      </c>
      <c r="K856" s="131">
        <v>7062.72</v>
      </c>
      <c r="L856" s="131">
        <v>0</v>
      </c>
      <c r="M856" s="131">
        <v>1500</v>
      </c>
      <c r="N856" s="131">
        <v>5461.4</v>
      </c>
      <c r="O856" s="132">
        <v>590</v>
      </c>
      <c r="P856" s="132">
        <v>1430</v>
      </c>
      <c r="Q856" s="132">
        <v>0</v>
      </c>
      <c r="R856" s="132">
        <v>0</v>
      </c>
      <c r="S856" s="132">
        <v>0</v>
      </c>
      <c r="T856" s="133">
        <v>0</v>
      </c>
      <c r="U856" s="121">
        <f t="shared" si="82"/>
        <v>1500</v>
      </c>
      <c r="V856" s="121">
        <f t="shared" si="83"/>
        <v>5461.4</v>
      </c>
      <c r="W856" s="134">
        <v>770</v>
      </c>
      <c r="X856" s="135">
        <v>42851</v>
      </c>
    </row>
    <row r="857" spans="1:24" x14ac:dyDescent="0.2">
      <c r="A857" s="117">
        <f>VLOOKUP(G857,'% การหักค่าขนส่ง'!A:I,9,0)</f>
        <v>0.3</v>
      </c>
      <c r="B857" s="138">
        <f t="shared" si="78"/>
        <v>19146</v>
      </c>
      <c r="C857" s="138">
        <f t="shared" si="79"/>
        <v>5821.7</v>
      </c>
      <c r="D857" s="138">
        <f t="shared" si="80"/>
        <v>0</v>
      </c>
      <c r="E857" s="138">
        <f t="shared" si="81"/>
        <v>549</v>
      </c>
      <c r="F857" s="127" t="s">
        <v>146</v>
      </c>
      <c r="G857" s="128" t="s">
        <v>147</v>
      </c>
      <c r="H857" s="129">
        <v>42851</v>
      </c>
      <c r="I857" s="130">
        <v>74007.55</v>
      </c>
      <c r="J857" s="131">
        <v>63820</v>
      </c>
      <c r="K857" s="131">
        <v>8732.5499999999993</v>
      </c>
      <c r="L857" s="131">
        <v>0</v>
      </c>
      <c r="M857" s="131">
        <v>2400</v>
      </c>
      <c r="N857" s="131">
        <v>8632.94</v>
      </c>
      <c r="O857" s="132">
        <v>440</v>
      </c>
      <c r="P857" s="132">
        <v>1390</v>
      </c>
      <c r="Q857" s="132">
        <v>0</v>
      </c>
      <c r="R857" s="132">
        <v>0</v>
      </c>
      <c r="S857" s="132">
        <v>0</v>
      </c>
      <c r="T857" s="133">
        <v>0</v>
      </c>
      <c r="U857" s="121">
        <f t="shared" si="82"/>
        <v>2400</v>
      </c>
      <c r="V857" s="121">
        <f t="shared" si="83"/>
        <v>8632.94</v>
      </c>
      <c r="W857" s="134">
        <v>786</v>
      </c>
      <c r="X857" s="135">
        <v>42852</v>
      </c>
    </row>
    <row r="858" spans="1:24" x14ac:dyDescent="0.2">
      <c r="A858" s="117">
        <f>VLOOKUP(G858,'% การหักค่าขนส่ง'!A:I,9,0)</f>
        <v>0.3</v>
      </c>
      <c r="B858" s="138">
        <f t="shared" si="78"/>
        <v>18487.5</v>
      </c>
      <c r="C858" s="138">
        <f t="shared" si="79"/>
        <v>6646.18</v>
      </c>
      <c r="D858" s="138">
        <f t="shared" si="80"/>
        <v>0</v>
      </c>
      <c r="E858" s="138">
        <f t="shared" si="81"/>
        <v>523.5</v>
      </c>
      <c r="F858" s="127" t="s">
        <v>146</v>
      </c>
      <c r="G858" s="128" t="s">
        <v>147</v>
      </c>
      <c r="H858" s="129">
        <v>42852</v>
      </c>
      <c r="I858" s="130">
        <v>72369.27</v>
      </c>
      <c r="J858" s="131">
        <v>61625</v>
      </c>
      <c r="K858" s="131">
        <v>9969.27</v>
      </c>
      <c r="L858" s="131">
        <v>0</v>
      </c>
      <c r="M858" s="131">
        <v>200</v>
      </c>
      <c r="N858" s="131">
        <v>5338</v>
      </c>
      <c r="O858" s="132">
        <v>450</v>
      </c>
      <c r="P858" s="132">
        <v>1295</v>
      </c>
      <c r="Q858" s="132">
        <v>0</v>
      </c>
      <c r="R858" s="132">
        <v>0</v>
      </c>
      <c r="S858" s="132">
        <v>0</v>
      </c>
      <c r="T858" s="133">
        <v>0</v>
      </c>
      <c r="U858" s="121">
        <f t="shared" si="82"/>
        <v>200</v>
      </c>
      <c r="V858" s="121">
        <f t="shared" si="83"/>
        <v>5338</v>
      </c>
      <c r="W858" s="134">
        <v>786</v>
      </c>
      <c r="X858" s="135">
        <v>42853</v>
      </c>
    </row>
    <row r="859" spans="1:24" x14ac:dyDescent="0.2">
      <c r="A859" s="117">
        <f>VLOOKUP(G859,'% การหักค่าขนส่ง'!A:I,9,0)</f>
        <v>0.3</v>
      </c>
      <c r="B859" s="138">
        <f t="shared" si="78"/>
        <v>17977.5</v>
      </c>
      <c r="C859" s="138">
        <f t="shared" si="79"/>
        <v>3762.44</v>
      </c>
      <c r="D859" s="138">
        <f t="shared" si="80"/>
        <v>0</v>
      </c>
      <c r="E859" s="138">
        <f t="shared" si="81"/>
        <v>895.5</v>
      </c>
      <c r="F859" s="127" t="s">
        <v>146</v>
      </c>
      <c r="G859" s="128" t="s">
        <v>147</v>
      </c>
      <c r="H859" s="129">
        <v>42853</v>
      </c>
      <c r="I859" s="130">
        <v>66568.66</v>
      </c>
      <c r="J859" s="131">
        <v>59925</v>
      </c>
      <c r="K859" s="131">
        <v>5643.66</v>
      </c>
      <c r="L859" s="131">
        <v>0</v>
      </c>
      <c r="M859" s="131">
        <v>900</v>
      </c>
      <c r="N859" s="131">
        <v>7522.38</v>
      </c>
      <c r="O859" s="132">
        <v>920</v>
      </c>
      <c r="P859" s="132">
        <v>2065</v>
      </c>
      <c r="Q859" s="132">
        <v>0</v>
      </c>
      <c r="R859" s="132">
        <v>0</v>
      </c>
      <c r="S859" s="132">
        <v>0</v>
      </c>
      <c r="T859" s="133">
        <v>0</v>
      </c>
      <c r="U859" s="121">
        <f t="shared" si="82"/>
        <v>900</v>
      </c>
      <c r="V859" s="121">
        <f t="shared" si="83"/>
        <v>7522.38</v>
      </c>
      <c r="W859" s="134">
        <v>826</v>
      </c>
      <c r="X859" s="135">
        <v>42854</v>
      </c>
    </row>
    <row r="860" spans="1:24" x14ac:dyDescent="0.2">
      <c r="A860" s="117">
        <f>VLOOKUP(G860,'% การหักค่าขนส่ง'!A:I,9,0)</f>
        <v>0.3</v>
      </c>
      <c r="B860" s="138">
        <f t="shared" si="78"/>
        <v>12421.5</v>
      </c>
      <c r="C860" s="138">
        <f t="shared" si="79"/>
        <v>4195.26</v>
      </c>
      <c r="D860" s="138">
        <f t="shared" si="80"/>
        <v>0</v>
      </c>
      <c r="E860" s="138">
        <f t="shared" si="81"/>
        <v>648</v>
      </c>
      <c r="F860" s="127" t="s">
        <v>146</v>
      </c>
      <c r="G860" s="128" t="s">
        <v>147</v>
      </c>
      <c r="H860" s="129">
        <v>42854</v>
      </c>
      <c r="I860" s="130">
        <v>48452.89</v>
      </c>
      <c r="J860" s="131">
        <v>41405</v>
      </c>
      <c r="K860" s="131">
        <v>6292.89</v>
      </c>
      <c r="L860" s="131">
        <v>0</v>
      </c>
      <c r="M860" s="131">
        <v>0</v>
      </c>
      <c r="N860" s="131">
        <v>1402.7</v>
      </c>
      <c r="O860" s="132">
        <v>1420</v>
      </c>
      <c r="P860" s="132">
        <v>740</v>
      </c>
      <c r="Q860" s="132">
        <v>0</v>
      </c>
      <c r="R860" s="132">
        <v>0</v>
      </c>
      <c r="S860" s="132">
        <v>0</v>
      </c>
      <c r="T860" s="133">
        <v>0</v>
      </c>
      <c r="U860" s="121">
        <f t="shared" si="82"/>
        <v>0</v>
      </c>
      <c r="V860" s="121">
        <f t="shared" si="83"/>
        <v>1402.7</v>
      </c>
      <c r="W860" s="134">
        <v>564</v>
      </c>
      <c r="X860" s="135">
        <v>42857</v>
      </c>
    </row>
    <row r="861" spans="1:24" x14ac:dyDescent="0.2">
      <c r="A861" s="117">
        <f>VLOOKUP(G861,'% การหักค่าขนส่ง'!A:I,9,0)</f>
        <v>0.3</v>
      </c>
      <c r="B861" s="138">
        <f t="shared" si="78"/>
        <v>16602</v>
      </c>
      <c r="C861" s="138">
        <f t="shared" si="79"/>
        <v>11000.300000000001</v>
      </c>
      <c r="D861" s="138">
        <f t="shared" si="80"/>
        <v>0</v>
      </c>
      <c r="E861" s="138">
        <f t="shared" si="81"/>
        <v>12</v>
      </c>
      <c r="F861" s="127" t="s">
        <v>134</v>
      </c>
      <c r="G861" s="128" t="s">
        <v>135</v>
      </c>
      <c r="H861" s="129">
        <v>42826</v>
      </c>
      <c r="I861" s="130">
        <v>72360.45</v>
      </c>
      <c r="J861" s="131">
        <v>55340</v>
      </c>
      <c r="K861" s="131">
        <v>16500.45</v>
      </c>
      <c r="L861" s="131">
        <v>0</v>
      </c>
      <c r="M861" s="131">
        <v>3200</v>
      </c>
      <c r="N861" s="131">
        <v>8066.47</v>
      </c>
      <c r="O861" s="132">
        <v>40</v>
      </c>
      <c r="P861" s="132">
        <v>0</v>
      </c>
      <c r="Q861" s="132">
        <v>0</v>
      </c>
      <c r="R861" s="132">
        <v>0</v>
      </c>
      <c r="S861" s="132">
        <v>0</v>
      </c>
      <c r="T861" s="133">
        <v>0</v>
      </c>
      <c r="U861" s="121">
        <f t="shared" si="82"/>
        <v>3200</v>
      </c>
      <c r="V861" s="121">
        <f t="shared" si="83"/>
        <v>8066.47</v>
      </c>
      <c r="W861" s="134">
        <v>877</v>
      </c>
      <c r="X861" s="135">
        <v>42828</v>
      </c>
    </row>
    <row r="862" spans="1:24" x14ac:dyDescent="0.2">
      <c r="A862" s="117">
        <f>VLOOKUP(G862,'% การหักค่าขนส่ง'!A:I,9,0)</f>
        <v>0.3</v>
      </c>
      <c r="B862" s="138">
        <f t="shared" si="78"/>
        <v>37053</v>
      </c>
      <c r="C862" s="138">
        <f t="shared" si="79"/>
        <v>11863.300000000001</v>
      </c>
      <c r="D862" s="138">
        <f t="shared" si="80"/>
        <v>0</v>
      </c>
      <c r="E862" s="138">
        <f t="shared" si="81"/>
        <v>30</v>
      </c>
      <c r="F862" s="127" t="s">
        <v>134</v>
      </c>
      <c r="G862" s="128" t="s">
        <v>135</v>
      </c>
      <c r="H862" s="129">
        <v>42828</v>
      </c>
      <c r="I862" s="130">
        <v>143244.95000000001</v>
      </c>
      <c r="J862" s="131">
        <v>123510</v>
      </c>
      <c r="K862" s="131">
        <v>17794.95</v>
      </c>
      <c r="L862" s="131">
        <v>0</v>
      </c>
      <c r="M862" s="131">
        <v>18000</v>
      </c>
      <c r="N862" s="131">
        <v>43935.78</v>
      </c>
      <c r="O862" s="132">
        <v>70</v>
      </c>
      <c r="P862" s="132">
        <v>30</v>
      </c>
      <c r="Q862" s="132">
        <v>0</v>
      </c>
      <c r="R862" s="132">
        <v>0</v>
      </c>
      <c r="S862" s="132">
        <v>0</v>
      </c>
      <c r="T862" s="133">
        <v>0</v>
      </c>
      <c r="U862" s="121">
        <f t="shared" si="82"/>
        <v>18000</v>
      </c>
      <c r="V862" s="121">
        <f t="shared" si="83"/>
        <v>43935.78</v>
      </c>
      <c r="W862" s="134">
        <v>1992</v>
      </c>
      <c r="X862" s="135">
        <v>42829</v>
      </c>
    </row>
    <row r="863" spans="1:24" x14ac:dyDescent="0.2">
      <c r="A863" s="117">
        <f>VLOOKUP(G863,'% การหักค่าขนส่ง'!A:I,9,0)</f>
        <v>0.3</v>
      </c>
      <c r="B863" s="138">
        <f t="shared" si="78"/>
        <v>23086.5</v>
      </c>
      <c r="C863" s="138">
        <f t="shared" si="79"/>
        <v>6070.7400000000007</v>
      </c>
      <c r="D863" s="138">
        <f t="shared" si="80"/>
        <v>0</v>
      </c>
      <c r="E863" s="138">
        <f t="shared" si="81"/>
        <v>856.5</v>
      </c>
      <c r="F863" s="127" t="s">
        <v>134</v>
      </c>
      <c r="G863" s="128" t="s">
        <v>135</v>
      </c>
      <c r="H863" s="129">
        <v>42829</v>
      </c>
      <c r="I863" s="130">
        <v>87401.11</v>
      </c>
      <c r="J863" s="131">
        <v>76955</v>
      </c>
      <c r="K863" s="131">
        <v>9106.11</v>
      </c>
      <c r="L863" s="131">
        <v>0</v>
      </c>
      <c r="M863" s="131">
        <v>13200</v>
      </c>
      <c r="N863" s="131">
        <v>27934.71</v>
      </c>
      <c r="O863" s="132">
        <v>70</v>
      </c>
      <c r="P863" s="132">
        <v>2785</v>
      </c>
      <c r="Q863" s="132">
        <v>0</v>
      </c>
      <c r="R863" s="132">
        <v>0</v>
      </c>
      <c r="S863" s="132">
        <v>0</v>
      </c>
      <c r="T863" s="133">
        <v>0</v>
      </c>
      <c r="U863" s="121">
        <f t="shared" si="82"/>
        <v>13200</v>
      </c>
      <c r="V863" s="121">
        <f t="shared" si="83"/>
        <v>27934.71</v>
      </c>
      <c r="W863" s="134">
        <v>1132</v>
      </c>
      <c r="X863" s="135">
        <v>42830</v>
      </c>
    </row>
    <row r="864" spans="1:24" x14ac:dyDescent="0.2">
      <c r="A864" s="117">
        <f>VLOOKUP(G864,'% การหักค่าขนส่ง'!A:I,9,0)</f>
        <v>0.3</v>
      </c>
      <c r="B864" s="138">
        <f t="shared" si="78"/>
        <v>20461.5</v>
      </c>
      <c r="C864" s="138">
        <f t="shared" si="79"/>
        <v>5054.0600000000004</v>
      </c>
      <c r="D864" s="138">
        <f t="shared" si="80"/>
        <v>0</v>
      </c>
      <c r="E864" s="138">
        <f t="shared" si="81"/>
        <v>327</v>
      </c>
      <c r="F864" s="127" t="s">
        <v>134</v>
      </c>
      <c r="G864" s="128" t="s">
        <v>135</v>
      </c>
      <c r="H864" s="129">
        <v>42830</v>
      </c>
      <c r="I864" s="130">
        <v>76936.09</v>
      </c>
      <c r="J864" s="131">
        <v>68205</v>
      </c>
      <c r="K864" s="131">
        <v>7581.09</v>
      </c>
      <c r="L864" s="131">
        <v>0</v>
      </c>
      <c r="M864" s="131">
        <v>11400</v>
      </c>
      <c r="N864" s="131">
        <v>26231.3</v>
      </c>
      <c r="O864" s="132">
        <v>120</v>
      </c>
      <c r="P864" s="132">
        <v>970</v>
      </c>
      <c r="Q864" s="132">
        <v>0</v>
      </c>
      <c r="R864" s="132">
        <v>0</v>
      </c>
      <c r="S864" s="132">
        <v>0</v>
      </c>
      <c r="T864" s="133">
        <v>0</v>
      </c>
      <c r="U864" s="121">
        <f t="shared" si="82"/>
        <v>11400</v>
      </c>
      <c r="V864" s="121">
        <f t="shared" si="83"/>
        <v>26231.3</v>
      </c>
      <c r="W864" s="134">
        <v>1117</v>
      </c>
      <c r="X864" s="135">
        <v>42832</v>
      </c>
    </row>
    <row r="865" spans="1:24" x14ac:dyDescent="0.2">
      <c r="A865" s="117">
        <f>VLOOKUP(G865,'% การหักค่าขนส่ง'!A:I,9,0)</f>
        <v>0.3</v>
      </c>
      <c r="B865" s="138">
        <f t="shared" si="78"/>
        <v>36834</v>
      </c>
      <c r="C865" s="138">
        <f t="shared" si="79"/>
        <v>9459.02</v>
      </c>
      <c r="D865" s="138">
        <f t="shared" si="80"/>
        <v>0</v>
      </c>
      <c r="E865" s="138">
        <f t="shared" si="81"/>
        <v>210</v>
      </c>
      <c r="F865" s="127" t="s">
        <v>134</v>
      </c>
      <c r="G865" s="128" t="s">
        <v>135</v>
      </c>
      <c r="H865" s="129">
        <v>42832</v>
      </c>
      <c r="I865" s="130">
        <v>138828.53</v>
      </c>
      <c r="J865" s="131">
        <v>122780</v>
      </c>
      <c r="K865" s="131">
        <v>14188.53</v>
      </c>
      <c r="L865" s="131">
        <v>0</v>
      </c>
      <c r="M865" s="131">
        <v>16100</v>
      </c>
      <c r="N865" s="131">
        <v>38118.32</v>
      </c>
      <c r="O865" s="132">
        <v>250</v>
      </c>
      <c r="P865" s="132">
        <v>450</v>
      </c>
      <c r="Q865" s="132">
        <v>0</v>
      </c>
      <c r="R865" s="132">
        <v>0</v>
      </c>
      <c r="S865" s="132">
        <v>0</v>
      </c>
      <c r="T865" s="133">
        <v>0</v>
      </c>
      <c r="U865" s="121">
        <f t="shared" si="82"/>
        <v>16100</v>
      </c>
      <c r="V865" s="121">
        <f t="shared" si="83"/>
        <v>38118.32</v>
      </c>
      <c r="W865" s="134">
        <v>1809</v>
      </c>
      <c r="X865" s="135">
        <v>42833</v>
      </c>
    </row>
    <row r="866" spans="1:24" x14ac:dyDescent="0.2">
      <c r="A866" s="117">
        <f>VLOOKUP(G866,'% การหักค่าขนส่ง'!A:I,9,0)</f>
        <v>0.3</v>
      </c>
      <c r="B866" s="138">
        <f t="shared" si="78"/>
        <v>21570</v>
      </c>
      <c r="C866" s="138">
        <f t="shared" si="79"/>
        <v>13022.94</v>
      </c>
      <c r="D866" s="138">
        <f t="shared" si="80"/>
        <v>0</v>
      </c>
      <c r="E866" s="138">
        <f t="shared" si="81"/>
        <v>241.5</v>
      </c>
      <c r="F866" s="127" t="s">
        <v>134</v>
      </c>
      <c r="G866" s="128" t="s">
        <v>135</v>
      </c>
      <c r="H866" s="129">
        <v>42833</v>
      </c>
      <c r="I866" s="130">
        <v>92199.41</v>
      </c>
      <c r="J866" s="131">
        <v>71900</v>
      </c>
      <c r="K866" s="131">
        <v>19534.41</v>
      </c>
      <c r="L866" s="131">
        <v>0</v>
      </c>
      <c r="M866" s="131">
        <v>3800</v>
      </c>
      <c r="N866" s="131">
        <v>44628.800000000003</v>
      </c>
      <c r="O866" s="132">
        <v>280</v>
      </c>
      <c r="P866" s="132">
        <v>525</v>
      </c>
      <c r="Q866" s="132">
        <v>0</v>
      </c>
      <c r="R866" s="132">
        <v>0</v>
      </c>
      <c r="S866" s="132">
        <v>0</v>
      </c>
      <c r="T866" s="133">
        <v>0</v>
      </c>
      <c r="U866" s="121">
        <f t="shared" si="82"/>
        <v>3800</v>
      </c>
      <c r="V866" s="121">
        <f t="shared" si="83"/>
        <v>44628.800000000003</v>
      </c>
      <c r="W866" s="134">
        <v>1119</v>
      </c>
      <c r="X866" s="135">
        <v>42835</v>
      </c>
    </row>
    <row r="867" spans="1:24" x14ac:dyDescent="0.2">
      <c r="A867" s="117">
        <f>VLOOKUP(G867,'% การหักค่าขนส่ง'!A:I,9,0)</f>
        <v>0.3</v>
      </c>
      <c r="B867" s="138">
        <f t="shared" si="78"/>
        <v>26404.5</v>
      </c>
      <c r="C867" s="138">
        <f t="shared" si="79"/>
        <v>6377.0800000000008</v>
      </c>
      <c r="D867" s="138">
        <f t="shared" si="80"/>
        <v>0</v>
      </c>
      <c r="E867" s="138">
        <f t="shared" si="81"/>
        <v>132</v>
      </c>
      <c r="F867" s="127" t="s">
        <v>134</v>
      </c>
      <c r="G867" s="128" t="s">
        <v>135</v>
      </c>
      <c r="H867" s="129">
        <v>42835</v>
      </c>
      <c r="I867" s="130">
        <v>100075.62</v>
      </c>
      <c r="J867" s="131">
        <v>88015</v>
      </c>
      <c r="K867" s="131">
        <v>9565.6200000000008</v>
      </c>
      <c r="L867" s="131">
        <v>0</v>
      </c>
      <c r="M867" s="131">
        <v>8100</v>
      </c>
      <c r="N867" s="131">
        <v>32711.58</v>
      </c>
      <c r="O867" s="132">
        <v>360</v>
      </c>
      <c r="P867" s="132">
        <v>80</v>
      </c>
      <c r="Q867" s="132">
        <v>0</v>
      </c>
      <c r="R867" s="132">
        <v>0</v>
      </c>
      <c r="S867" s="132">
        <v>0</v>
      </c>
      <c r="T867" s="133">
        <v>0</v>
      </c>
      <c r="U867" s="121">
        <f t="shared" si="82"/>
        <v>8100</v>
      </c>
      <c r="V867" s="121">
        <f t="shared" si="83"/>
        <v>32711.58</v>
      </c>
      <c r="W867" s="134">
        <v>1194</v>
      </c>
      <c r="X867" s="135">
        <v>42836</v>
      </c>
    </row>
    <row r="868" spans="1:24" x14ac:dyDescent="0.2">
      <c r="A868" s="117">
        <f>VLOOKUP(G868,'% การหักค่าขนส่ง'!A:I,9,0)</f>
        <v>0.3</v>
      </c>
      <c r="B868" s="138">
        <f t="shared" si="78"/>
        <v>7371</v>
      </c>
      <c r="C868" s="138">
        <f t="shared" si="79"/>
        <v>1115.98</v>
      </c>
      <c r="D868" s="138">
        <f t="shared" si="80"/>
        <v>0</v>
      </c>
      <c r="E868" s="138">
        <f t="shared" si="81"/>
        <v>318</v>
      </c>
      <c r="F868" s="127" t="s">
        <v>134</v>
      </c>
      <c r="G868" s="128" t="s">
        <v>135</v>
      </c>
      <c r="H868" s="129">
        <v>42836</v>
      </c>
      <c r="I868" s="130">
        <v>26903.97</v>
      </c>
      <c r="J868" s="131">
        <v>24570</v>
      </c>
      <c r="K868" s="131">
        <v>1673.97</v>
      </c>
      <c r="L868" s="131">
        <v>0</v>
      </c>
      <c r="M868" s="131">
        <v>3600</v>
      </c>
      <c r="N868" s="131">
        <v>10131.799999999999</v>
      </c>
      <c r="O868" s="132">
        <v>1060</v>
      </c>
      <c r="P868" s="132">
        <v>0</v>
      </c>
      <c r="Q868" s="132">
        <v>0</v>
      </c>
      <c r="R868" s="132">
        <v>0</v>
      </c>
      <c r="S868" s="132">
        <v>0</v>
      </c>
      <c r="T868" s="133">
        <v>0</v>
      </c>
      <c r="U868" s="121">
        <f t="shared" si="82"/>
        <v>3600</v>
      </c>
      <c r="V868" s="121">
        <f t="shared" si="83"/>
        <v>10131.799999999999</v>
      </c>
      <c r="W868" s="134">
        <v>320</v>
      </c>
      <c r="X868" s="135">
        <v>42837</v>
      </c>
    </row>
    <row r="869" spans="1:24" x14ac:dyDescent="0.2">
      <c r="A869" s="117">
        <f>VLOOKUP(G869,'% การหักค่าขนส่ง'!A:I,9,0)</f>
        <v>0.3</v>
      </c>
      <c r="B869" s="138">
        <f t="shared" si="78"/>
        <v>2416.5</v>
      </c>
      <c r="C869" s="138">
        <f t="shared" si="79"/>
        <v>926.2600000000001</v>
      </c>
      <c r="D869" s="138">
        <f t="shared" si="80"/>
        <v>0</v>
      </c>
      <c r="E869" s="138">
        <f t="shared" si="81"/>
        <v>273</v>
      </c>
      <c r="F869" s="127" t="s">
        <v>134</v>
      </c>
      <c r="G869" s="128" t="s">
        <v>135</v>
      </c>
      <c r="H869" s="129">
        <v>42837</v>
      </c>
      <c r="I869" s="130">
        <v>9704.39</v>
      </c>
      <c r="J869" s="131">
        <v>8055</v>
      </c>
      <c r="K869" s="131">
        <v>1389.39</v>
      </c>
      <c r="L869" s="131">
        <v>0</v>
      </c>
      <c r="M869" s="131">
        <v>500</v>
      </c>
      <c r="N869" s="131">
        <v>4566.42</v>
      </c>
      <c r="O869" s="132">
        <v>910</v>
      </c>
      <c r="P869" s="132">
        <v>0</v>
      </c>
      <c r="Q869" s="132">
        <v>0</v>
      </c>
      <c r="R869" s="132">
        <v>0</v>
      </c>
      <c r="S869" s="132">
        <v>0</v>
      </c>
      <c r="T869" s="133">
        <v>0</v>
      </c>
      <c r="U869" s="121">
        <f t="shared" si="82"/>
        <v>500</v>
      </c>
      <c r="V869" s="121">
        <f t="shared" si="83"/>
        <v>4566.42</v>
      </c>
      <c r="W869" s="134">
        <v>119</v>
      </c>
      <c r="X869" s="135">
        <v>42838</v>
      </c>
    </row>
    <row r="870" spans="1:24" x14ac:dyDescent="0.2">
      <c r="A870" s="117">
        <f>VLOOKUP(G870,'% การหักค่าขนส่ง'!A:I,9,0)</f>
        <v>0.3</v>
      </c>
      <c r="B870" s="138">
        <f t="shared" si="78"/>
        <v>25167</v>
      </c>
      <c r="C870" s="138">
        <f t="shared" si="79"/>
        <v>11075.199999999999</v>
      </c>
      <c r="D870" s="138">
        <f t="shared" si="80"/>
        <v>0</v>
      </c>
      <c r="E870" s="138">
        <f t="shared" si="81"/>
        <v>36</v>
      </c>
      <c r="F870" s="127" t="s">
        <v>134</v>
      </c>
      <c r="G870" s="128" t="s">
        <v>135</v>
      </c>
      <c r="H870" s="129">
        <v>42842</v>
      </c>
      <c r="I870" s="130">
        <v>102897.8</v>
      </c>
      <c r="J870" s="131">
        <v>83890</v>
      </c>
      <c r="K870" s="131">
        <v>16612.8</v>
      </c>
      <c r="L870" s="131">
        <v>0</v>
      </c>
      <c r="M870" s="131">
        <v>23600</v>
      </c>
      <c r="N870" s="131">
        <v>42120.26</v>
      </c>
      <c r="O870" s="132">
        <v>120</v>
      </c>
      <c r="P870" s="132">
        <v>0</v>
      </c>
      <c r="Q870" s="132">
        <v>0</v>
      </c>
      <c r="R870" s="132">
        <v>0</v>
      </c>
      <c r="S870" s="132">
        <v>0</v>
      </c>
      <c r="T870" s="133">
        <v>0</v>
      </c>
      <c r="U870" s="121">
        <f t="shared" si="82"/>
        <v>23600</v>
      </c>
      <c r="V870" s="121">
        <f t="shared" si="83"/>
        <v>42120.26</v>
      </c>
      <c r="W870" s="134">
        <v>1323</v>
      </c>
      <c r="X870" s="135">
        <v>42843</v>
      </c>
    </row>
    <row r="871" spans="1:24" x14ac:dyDescent="0.2">
      <c r="A871" s="117">
        <f>VLOOKUP(G871,'% การหักค่าขนส่ง'!A:I,9,0)</f>
        <v>0.3</v>
      </c>
      <c r="B871" s="138">
        <f t="shared" si="78"/>
        <v>24529.5</v>
      </c>
      <c r="C871" s="138">
        <f t="shared" si="79"/>
        <v>8657.32</v>
      </c>
      <c r="D871" s="138">
        <f t="shared" si="80"/>
        <v>0</v>
      </c>
      <c r="E871" s="138">
        <f t="shared" si="81"/>
        <v>222</v>
      </c>
      <c r="F871" s="127" t="s">
        <v>134</v>
      </c>
      <c r="G871" s="128" t="s">
        <v>135</v>
      </c>
      <c r="H871" s="129">
        <v>42843</v>
      </c>
      <c r="I871" s="130">
        <v>96310.98</v>
      </c>
      <c r="J871" s="131">
        <v>81765</v>
      </c>
      <c r="K871" s="131">
        <v>12985.98</v>
      </c>
      <c r="L871" s="131">
        <v>0</v>
      </c>
      <c r="M871" s="131">
        <v>9300</v>
      </c>
      <c r="N871" s="131">
        <v>30443.85</v>
      </c>
      <c r="O871" s="132">
        <v>40</v>
      </c>
      <c r="P871" s="132">
        <v>700</v>
      </c>
      <c r="Q871" s="132">
        <v>0</v>
      </c>
      <c r="R871" s="132">
        <v>0</v>
      </c>
      <c r="S871" s="132">
        <v>0</v>
      </c>
      <c r="T871" s="133">
        <v>0</v>
      </c>
      <c r="U871" s="121">
        <f t="shared" si="82"/>
        <v>9300</v>
      </c>
      <c r="V871" s="121">
        <f t="shared" si="83"/>
        <v>30443.85</v>
      </c>
      <c r="W871" s="134">
        <v>1104</v>
      </c>
      <c r="X871" s="135">
        <v>42844</v>
      </c>
    </row>
    <row r="872" spans="1:24" x14ac:dyDescent="0.2">
      <c r="A872" s="117">
        <f>VLOOKUP(G872,'% การหักค่าขนส่ง'!A:I,9,0)</f>
        <v>0.3</v>
      </c>
      <c r="B872" s="138">
        <f t="shared" si="78"/>
        <v>19806</v>
      </c>
      <c r="C872" s="138">
        <f t="shared" si="79"/>
        <v>9033.6</v>
      </c>
      <c r="D872" s="138">
        <f t="shared" si="80"/>
        <v>0</v>
      </c>
      <c r="E872" s="138">
        <f t="shared" si="81"/>
        <v>114</v>
      </c>
      <c r="F872" s="127" t="s">
        <v>134</v>
      </c>
      <c r="G872" s="128" t="s">
        <v>135</v>
      </c>
      <c r="H872" s="129">
        <v>42844</v>
      </c>
      <c r="I872" s="130">
        <v>81065.399999999994</v>
      </c>
      <c r="J872" s="131">
        <v>66020</v>
      </c>
      <c r="K872" s="131">
        <v>13550.4</v>
      </c>
      <c r="L872" s="131">
        <v>0</v>
      </c>
      <c r="M872" s="131">
        <v>8800</v>
      </c>
      <c r="N872" s="131">
        <v>30329.8</v>
      </c>
      <c r="O872" s="132">
        <v>190</v>
      </c>
      <c r="P872" s="132">
        <v>190</v>
      </c>
      <c r="Q872" s="132">
        <v>0</v>
      </c>
      <c r="R872" s="132">
        <v>0</v>
      </c>
      <c r="S872" s="132">
        <v>0</v>
      </c>
      <c r="T872" s="133">
        <v>0</v>
      </c>
      <c r="U872" s="121">
        <f t="shared" si="82"/>
        <v>8800</v>
      </c>
      <c r="V872" s="121">
        <f t="shared" si="83"/>
        <v>30329.8</v>
      </c>
      <c r="W872" s="134">
        <v>977</v>
      </c>
      <c r="X872" s="135">
        <v>42845</v>
      </c>
    </row>
    <row r="873" spans="1:24" x14ac:dyDescent="0.2">
      <c r="A873" s="117">
        <f>VLOOKUP(G873,'% การหักค่าขนส่ง'!A:I,9,0)</f>
        <v>0.3</v>
      </c>
      <c r="B873" s="138">
        <f t="shared" si="78"/>
        <v>21441</v>
      </c>
      <c r="C873" s="138">
        <f t="shared" si="79"/>
        <v>9342.64</v>
      </c>
      <c r="D873" s="138">
        <f t="shared" si="80"/>
        <v>0</v>
      </c>
      <c r="E873" s="138">
        <f t="shared" si="81"/>
        <v>202.5</v>
      </c>
      <c r="F873" s="127" t="s">
        <v>134</v>
      </c>
      <c r="G873" s="128" t="s">
        <v>135</v>
      </c>
      <c r="H873" s="129">
        <v>42845</v>
      </c>
      <c r="I873" s="130">
        <v>86933.96</v>
      </c>
      <c r="J873" s="131">
        <v>71470</v>
      </c>
      <c r="K873" s="131">
        <v>14013.96</v>
      </c>
      <c r="L873" s="131">
        <v>0</v>
      </c>
      <c r="M873" s="131">
        <v>15000</v>
      </c>
      <c r="N873" s="131">
        <v>31352.07</v>
      </c>
      <c r="O873" s="132">
        <v>430</v>
      </c>
      <c r="P873" s="132">
        <v>245</v>
      </c>
      <c r="Q873" s="132">
        <v>0</v>
      </c>
      <c r="R873" s="132">
        <v>0</v>
      </c>
      <c r="S873" s="132">
        <v>0</v>
      </c>
      <c r="T873" s="133">
        <v>0</v>
      </c>
      <c r="U873" s="121">
        <f t="shared" si="82"/>
        <v>15000</v>
      </c>
      <c r="V873" s="121">
        <f t="shared" si="83"/>
        <v>31352.07</v>
      </c>
      <c r="W873" s="134">
        <v>1086</v>
      </c>
      <c r="X873" s="135">
        <v>42846</v>
      </c>
    </row>
    <row r="874" spans="1:24" x14ac:dyDescent="0.2">
      <c r="A874" s="117">
        <f>VLOOKUP(G874,'% การหักค่าขนส่ง'!A:I,9,0)</f>
        <v>0.3</v>
      </c>
      <c r="B874" s="138">
        <f t="shared" si="78"/>
        <v>18987</v>
      </c>
      <c r="C874" s="138">
        <f t="shared" si="79"/>
        <v>6746.0800000000008</v>
      </c>
      <c r="D874" s="138">
        <f t="shared" si="80"/>
        <v>0</v>
      </c>
      <c r="E874" s="138">
        <f t="shared" si="81"/>
        <v>114</v>
      </c>
      <c r="F874" s="127" t="s">
        <v>134</v>
      </c>
      <c r="G874" s="128" t="s">
        <v>135</v>
      </c>
      <c r="H874" s="129">
        <v>42846</v>
      </c>
      <c r="I874" s="130">
        <v>74739.12</v>
      </c>
      <c r="J874" s="131">
        <v>63290</v>
      </c>
      <c r="K874" s="131">
        <v>10119.120000000001</v>
      </c>
      <c r="L874" s="131">
        <v>0</v>
      </c>
      <c r="M874" s="131">
        <v>11500</v>
      </c>
      <c r="N874" s="131">
        <v>28407.35</v>
      </c>
      <c r="O874" s="132">
        <v>310</v>
      </c>
      <c r="P874" s="132">
        <v>70</v>
      </c>
      <c r="Q874" s="132">
        <v>0</v>
      </c>
      <c r="R874" s="132">
        <v>0</v>
      </c>
      <c r="S874" s="132">
        <v>0</v>
      </c>
      <c r="T874" s="133">
        <v>0</v>
      </c>
      <c r="U874" s="121">
        <f t="shared" si="82"/>
        <v>11500</v>
      </c>
      <c r="V874" s="121">
        <f t="shared" si="83"/>
        <v>28407.35</v>
      </c>
      <c r="W874" s="134">
        <v>950</v>
      </c>
      <c r="X874" s="135">
        <v>42847</v>
      </c>
    </row>
    <row r="875" spans="1:24" x14ac:dyDescent="0.2">
      <c r="A875" s="117">
        <f>VLOOKUP(G875,'% การหักค่าขนส่ง'!A:I,9,0)</f>
        <v>0.3</v>
      </c>
      <c r="B875" s="138">
        <f t="shared" si="78"/>
        <v>15774</v>
      </c>
      <c r="C875" s="138">
        <f t="shared" si="79"/>
        <v>8237.56</v>
      </c>
      <c r="D875" s="138">
        <f t="shared" si="80"/>
        <v>0</v>
      </c>
      <c r="E875" s="138">
        <f t="shared" si="81"/>
        <v>0</v>
      </c>
      <c r="F875" s="127" t="s">
        <v>134</v>
      </c>
      <c r="G875" s="128" t="s">
        <v>135</v>
      </c>
      <c r="H875" s="129">
        <v>42847</v>
      </c>
      <c r="I875" s="130">
        <v>65556.34</v>
      </c>
      <c r="J875" s="131">
        <v>52580</v>
      </c>
      <c r="K875" s="131">
        <v>12356.34</v>
      </c>
      <c r="L875" s="131">
        <v>0</v>
      </c>
      <c r="M875" s="131">
        <v>3700</v>
      </c>
      <c r="N875" s="131">
        <v>33788.79</v>
      </c>
      <c r="O875" s="132">
        <v>0</v>
      </c>
      <c r="P875" s="132">
        <v>0</v>
      </c>
      <c r="Q875" s="132">
        <v>0</v>
      </c>
      <c r="R875" s="132">
        <v>0</v>
      </c>
      <c r="S875" s="132">
        <v>0</v>
      </c>
      <c r="T875" s="133">
        <v>0</v>
      </c>
      <c r="U875" s="121">
        <f t="shared" si="82"/>
        <v>3700</v>
      </c>
      <c r="V875" s="121">
        <f t="shared" si="83"/>
        <v>33788.79</v>
      </c>
      <c r="W875" s="134">
        <v>813</v>
      </c>
      <c r="X875" s="135">
        <v>42849</v>
      </c>
    </row>
    <row r="876" spans="1:24" x14ac:dyDescent="0.2">
      <c r="A876" s="117">
        <f>VLOOKUP(G876,'% การหักค่าขนส่ง'!A:I,9,0)</f>
        <v>0.3</v>
      </c>
      <c r="B876" s="138">
        <f t="shared" si="78"/>
        <v>30579</v>
      </c>
      <c r="C876" s="138">
        <f t="shared" si="79"/>
        <v>13260.220000000001</v>
      </c>
      <c r="D876" s="138">
        <f t="shared" si="80"/>
        <v>0</v>
      </c>
      <c r="E876" s="138">
        <f t="shared" si="81"/>
        <v>622.5</v>
      </c>
      <c r="F876" s="127" t="s">
        <v>134</v>
      </c>
      <c r="G876" s="128" t="s">
        <v>135</v>
      </c>
      <c r="H876" s="129">
        <v>42849</v>
      </c>
      <c r="I876" s="130">
        <v>122970.33</v>
      </c>
      <c r="J876" s="131">
        <v>101930</v>
      </c>
      <c r="K876" s="131">
        <v>19890.330000000002</v>
      </c>
      <c r="L876" s="131">
        <v>0</v>
      </c>
      <c r="M876" s="131">
        <v>17500</v>
      </c>
      <c r="N876" s="131">
        <v>46264.21</v>
      </c>
      <c r="O876" s="132">
        <v>120</v>
      </c>
      <c r="P876" s="132">
        <v>1955</v>
      </c>
      <c r="Q876" s="132">
        <v>0</v>
      </c>
      <c r="R876" s="132">
        <v>0</v>
      </c>
      <c r="S876" s="132">
        <v>0</v>
      </c>
      <c r="T876" s="133">
        <v>0</v>
      </c>
      <c r="U876" s="121">
        <f t="shared" si="82"/>
        <v>17500</v>
      </c>
      <c r="V876" s="121">
        <f t="shared" si="83"/>
        <v>46264.21</v>
      </c>
      <c r="W876" s="134">
        <v>1615</v>
      </c>
      <c r="X876" s="135">
        <v>42850</v>
      </c>
    </row>
    <row r="877" spans="1:24" x14ac:dyDescent="0.2">
      <c r="A877" s="117">
        <f>VLOOKUP(G877,'% การหักค่าขนส่ง'!A:I,9,0)</f>
        <v>0.3</v>
      </c>
      <c r="B877" s="138">
        <f t="shared" si="78"/>
        <v>23689.5</v>
      </c>
      <c r="C877" s="138">
        <f t="shared" si="79"/>
        <v>11147.5</v>
      </c>
      <c r="D877" s="138">
        <f t="shared" si="80"/>
        <v>0</v>
      </c>
      <c r="E877" s="138">
        <f t="shared" si="81"/>
        <v>345</v>
      </c>
      <c r="F877" s="127" t="s">
        <v>134</v>
      </c>
      <c r="G877" s="128" t="s">
        <v>135</v>
      </c>
      <c r="H877" s="129">
        <v>42850</v>
      </c>
      <c r="I877" s="130">
        <v>96846.25</v>
      </c>
      <c r="J877" s="131">
        <v>78965</v>
      </c>
      <c r="K877" s="131">
        <v>16721.25</v>
      </c>
      <c r="L877" s="131">
        <v>0</v>
      </c>
      <c r="M877" s="131">
        <v>17900</v>
      </c>
      <c r="N877" s="131">
        <v>40865.480000000003</v>
      </c>
      <c r="O877" s="132">
        <v>370</v>
      </c>
      <c r="P877" s="132">
        <v>780</v>
      </c>
      <c r="Q877" s="132">
        <v>0</v>
      </c>
      <c r="R877" s="132">
        <v>0</v>
      </c>
      <c r="S877" s="132">
        <v>0</v>
      </c>
      <c r="T877" s="133">
        <v>0</v>
      </c>
      <c r="U877" s="121">
        <f t="shared" si="82"/>
        <v>17900</v>
      </c>
      <c r="V877" s="121">
        <f t="shared" si="83"/>
        <v>40865.480000000003</v>
      </c>
      <c r="W877" s="134">
        <v>1128</v>
      </c>
      <c r="X877" s="135">
        <v>42851</v>
      </c>
    </row>
    <row r="878" spans="1:24" x14ac:dyDescent="0.2">
      <c r="A878" s="117">
        <f>VLOOKUP(G878,'% การหักค่าขนส่ง'!A:I,9,0)</f>
        <v>0.3</v>
      </c>
      <c r="B878" s="138">
        <f t="shared" si="78"/>
        <v>21927</v>
      </c>
      <c r="C878" s="138">
        <f t="shared" si="79"/>
        <v>7959.2599999999993</v>
      </c>
      <c r="D878" s="138">
        <f t="shared" si="80"/>
        <v>0</v>
      </c>
      <c r="E878" s="138">
        <f t="shared" si="81"/>
        <v>189</v>
      </c>
      <c r="F878" s="127" t="s">
        <v>134</v>
      </c>
      <c r="G878" s="128" t="s">
        <v>135</v>
      </c>
      <c r="H878" s="129">
        <v>42851</v>
      </c>
      <c r="I878" s="130">
        <v>85653.89</v>
      </c>
      <c r="J878" s="131">
        <v>73090</v>
      </c>
      <c r="K878" s="131">
        <v>11938.89</v>
      </c>
      <c r="L878" s="131">
        <v>0</v>
      </c>
      <c r="M878" s="131">
        <v>3200</v>
      </c>
      <c r="N878" s="131">
        <v>29603.95</v>
      </c>
      <c r="O878" s="132">
        <v>290</v>
      </c>
      <c r="P878" s="132">
        <v>340</v>
      </c>
      <c r="Q878" s="132">
        <v>0</v>
      </c>
      <c r="R878" s="132">
        <v>0</v>
      </c>
      <c r="S878" s="132">
        <v>0</v>
      </c>
      <c r="T878" s="133">
        <v>0</v>
      </c>
      <c r="U878" s="121">
        <f t="shared" si="82"/>
        <v>3200</v>
      </c>
      <c r="V878" s="121">
        <f t="shared" si="83"/>
        <v>29603.95</v>
      </c>
      <c r="W878" s="134">
        <v>1052</v>
      </c>
      <c r="X878" s="135">
        <v>42852</v>
      </c>
    </row>
    <row r="879" spans="1:24" x14ac:dyDescent="0.2">
      <c r="A879" s="117">
        <f>VLOOKUP(G879,'% การหักค่าขนส่ง'!A:I,9,0)</f>
        <v>0.3</v>
      </c>
      <c r="B879" s="138">
        <f t="shared" si="78"/>
        <v>20928</v>
      </c>
      <c r="C879" s="138">
        <f t="shared" si="79"/>
        <v>8694.4</v>
      </c>
      <c r="D879" s="138">
        <f t="shared" si="80"/>
        <v>6</v>
      </c>
      <c r="E879" s="138">
        <f t="shared" si="81"/>
        <v>159</v>
      </c>
      <c r="F879" s="127" t="s">
        <v>134</v>
      </c>
      <c r="G879" s="128" t="s">
        <v>135</v>
      </c>
      <c r="H879" s="129">
        <v>42852</v>
      </c>
      <c r="I879" s="130">
        <v>84021.6</v>
      </c>
      <c r="J879" s="131">
        <v>69760</v>
      </c>
      <c r="K879" s="131">
        <v>13041.6</v>
      </c>
      <c r="L879" s="131">
        <v>20</v>
      </c>
      <c r="M879" s="131">
        <v>15900</v>
      </c>
      <c r="N879" s="131">
        <v>34782.720000000001</v>
      </c>
      <c r="O879" s="132">
        <v>160</v>
      </c>
      <c r="P879" s="132">
        <v>370</v>
      </c>
      <c r="Q879" s="132">
        <v>0</v>
      </c>
      <c r="R879" s="132">
        <v>0</v>
      </c>
      <c r="S879" s="132">
        <v>0</v>
      </c>
      <c r="T879" s="133">
        <v>0</v>
      </c>
      <c r="U879" s="121">
        <f t="shared" si="82"/>
        <v>15900</v>
      </c>
      <c r="V879" s="121">
        <f t="shared" si="83"/>
        <v>34782.720000000001</v>
      </c>
      <c r="W879" s="134">
        <v>1026</v>
      </c>
      <c r="X879" s="135">
        <v>42853</v>
      </c>
    </row>
    <row r="880" spans="1:24" x14ac:dyDescent="0.2">
      <c r="A880" s="117">
        <f>VLOOKUP(G880,'% การหักค่าขนส่ง'!A:I,9,0)</f>
        <v>0.3</v>
      </c>
      <c r="B880" s="138">
        <f t="shared" si="78"/>
        <v>21552</v>
      </c>
      <c r="C880" s="138">
        <f t="shared" si="79"/>
        <v>8158.54</v>
      </c>
      <c r="D880" s="138">
        <f t="shared" si="80"/>
        <v>0</v>
      </c>
      <c r="E880" s="138">
        <f t="shared" si="81"/>
        <v>84</v>
      </c>
      <c r="F880" s="127" t="s">
        <v>134</v>
      </c>
      <c r="G880" s="128" t="s">
        <v>135</v>
      </c>
      <c r="H880" s="129">
        <v>42853</v>
      </c>
      <c r="I880" s="130">
        <v>86137.81</v>
      </c>
      <c r="J880" s="131">
        <v>71840</v>
      </c>
      <c r="K880" s="131">
        <v>12237.81</v>
      </c>
      <c r="L880" s="131">
        <v>0</v>
      </c>
      <c r="M880" s="131">
        <v>17100</v>
      </c>
      <c r="N880" s="131">
        <v>32967</v>
      </c>
      <c r="O880" s="132">
        <v>130</v>
      </c>
      <c r="P880" s="132">
        <v>150</v>
      </c>
      <c r="Q880" s="132">
        <v>0</v>
      </c>
      <c r="R880" s="132">
        <v>0</v>
      </c>
      <c r="S880" s="132">
        <v>0</v>
      </c>
      <c r="T880" s="133">
        <v>0</v>
      </c>
      <c r="U880" s="121">
        <f t="shared" si="82"/>
        <v>17100</v>
      </c>
      <c r="V880" s="121">
        <f t="shared" si="83"/>
        <v>32967</v>
      </c>
      <c r="W880" s="134">
        <v>1119</v>
      </c>
      <c r="X880" s="135">
        <v>42854</v>
      </c>
    </row>
    <row r="881" spans="1:24" x14ac:dyDescent="0.2">
      <c r="A881" s="117">
        <f>VLOOKUP(G881,'% การหักค่าขนส่ง'!A:I,9,0)</f>
        <v>0.3</v>
      </c>
      <c r="B881" s="138">
        <f t="shared" si="78"/>
        <v>15696</v>
      </c>
      <c r="C881" s="138">
        <f t="shared" si="79"/>
        <v>9315.1</v>
      </c>
      <c r="D881" s="138">
        <f t="shared" si="80"/>
        <v>0</v>
      </c>
      <c r="E881" s="138">
        <f t="shared" si="81"/>
        <v>120</v>
      </c>
      <c r="F881" s="127" t="s">
        <v>134</v>
      </c>
      <c r="G881" s="128" t="s">
        <v>135</v>
      </c>
      <c r="H881" s="129">
        <v>42854</v>
      </c>
      <c r="I881" s="130">
        <v>67177.649999999994</v>
      </c>
      <c r="J881" s="131">
        <v>52320</v>
      </c>
      <c r="K881" s="131">
        <v>13972.65</v>
      </c>
      <c r="L881" s="131">
        <v>0</v>
      </c>
      <c r="M881" s="131">
        <v>5200</v>
      </c>
      <c r="N881" s="131">
        <v>24444.7</v>
      </c>
      <c r="O881" s="132">
        <v>170</v>
      </c>
      <c r="P881" s="132">
        <v>230</v>
      </c>
      <c r="Q881" s="132">
        <v>0</v>
      </c>
      <c r="R881" s="132">
        <v>0</v>
      </c>
      <c r="S881" s="132">
        <v>0</v>
      </c>
      <c r="T881" s="133">
        <v>0</v>
      </c>
      <c r="U881" s="121">
        <f t="shared" si="82"/>
        <v>5200</v>
      </c>
      <c r="V881" s="121">
        <f t="shared" si="83"/>
        <v>24444.7</v>
      </c>
      <c r="W881" s="134">
        <v>832</v>
      </c>
      <c r="X881" s="135">
        <v>42857</v>
      </c>
    </row>
    <row r="882" spans="1:24" x14ac:dyDescent="0.2">
      <c r="A882" s="117">
        <f>VLOOKUP(G882,'% การหักค่าขนส่ง'!A:I,9,0)</f>
        <v>0.3</v>
      </c>
      <c r="B882" s="138">
        <f t="shared" si="78"/>
        <v>10656</v>
      </c>
      <c r="C882" s="138">
        <f t="shared" si="79"/>
        <v>2622.2000000000003</v>
      </c>
      <c r="D882" s="138">
        <f t="shared" si="80"/>
        <v>0</v>
      </c>
      <c r="E882" s="138">
        <f t="shared" si="81"/>
        <v>273</v>
      </c>
      <c r="F882" s="127" t="s">
        <v>136</v>
      </c>
      <c r="G882" s="128" t="s">
        <v>137</v>
      </c>
      <c r="H882" s="129">
        <v>42826</v>
      </c>
      <c r="I882" s="130">
        <v>39718.300000000003</v>
      </c>
      <c r="J882" s="131">
        <v>35520</v>
      </c>
      <c r="K882" s="131">
        <v>3933.3</v>
      </c>
      <c r="L882" s="131">
        <v>0</v>
      </c>
      <c r="M882" s="131">
        <v>100</v>
      </c>
      <c r="N882" s="131">
        <v>9044.31</v>
      </c>
      <c r="O882" s="132">
        <v>340</v>
      </c>
      <c r="P882" s="132">
        <v>570</v>
      </c>
      <c r="Q882" s="132">
        <v>0</v>
      </c>
      <c r="R882" s="132">
        <v>0</v>
      </c>
      <c r="S882" s="132">
        <v>0</v>
      </c>
      <c r="T882" s="133">
        <v>0</v>
      </c>
      <c r="U882" s="121">
        <f t="shared" si="82"/>
        <v>100</v>
      </c>
      <c r="V882" s="121">
        <f t="shared" si="83"/>
        <v>9044.31</v>
      </c>
      <c r="W882" s="134">
        <v>455</v>
      </c>
      <c r="X882" s="135">
        <v>42828</v>
      </c>
    </row>
    <row r="883" spans="1:24" x14ac:dyDescent="0.2">
      <c r="A883" s="117">
        <f>VLOOKUP(G883,'% การหักค่าขนส่ง'!A:I,9,0)</f>
        <v>0.3</v>
      </c>
      <c r="B883" s="138">
        <f t="shared" si="78"/>
        <v>29281.5</v>
      </c>
      <c r="C883" s="138">
        <f t="shared" si="79"/>
        <v>5812.96</v>
      </c>
      <c r="D883" s="138">
        <f t="shared" si="80"/>
        <v>0</v>
      </c>
      <c r="E883" s="138">
        <f t="shared" si="81"/>
        <v>255</v>
      </c>
      <c r="F883" s="127" t="s">
        <v>136</v>
      </c>
      <c r="G883" s="128" t="s">
        <v>137</v>
      </c>
      <c r="H883" s="129">
        <v>42828</v>
      </c>
      <c r="I883" s="130">
        <v>107109.44</v>
      </c>
      <c r="J883" s="131">
        <v>97605</v>
      </c>
      <c r="K883" s="131">
        <v>8719.44</v>
      </c>
      <c r="L883" s="131">
        <v>0</v>
      </c>
      <c r="M883" s="131">
        <v>3100</v>
      </c>
      <c r="N883" s="131">
        <v>19039.849999999999</v>
      </c>
      <c r="O883" s="132">
        <v>850</v>
      </c>
      <c r="P883" s="132">
        <v>0</v>
      </c>
      <c r="Q883" s="132">
        <v>0</v>
      </c>
      <c r="R883" s="132">
        <v>0</v>
      </c>
      <c r="S883" s="132">
        <v>0</v>
      </c>
      <c r="T883" s="133">
        <v>0</v>
      </c>
      <c r="U883" s="121">
        <f t="shared" si="82"/>
        <v>3100</v>
      </c>
      <c r="V883" s="121">
        <f t="shared" si="83"/>
        <v>19039.849999999999</v>
      </c>
      <c r="W883" s="134">
        <v>1272</v>
      </c>
      <c r="X883" s="135">
        <v>42829</v>
      </c>
    </row>
    <row r="884" spans="1:24" x14ac:dyDescent="0.2">
      <c r="A884" s="117">
        <f>VLOOKUP(G884,'% การหักค่าขนส่ง'!A:I,9,0)</f>
        <v>0.3</v>
      </c>
      <c r="B884" s="138">
        <f t="shared" si="78"/>
        <v>19957.5</v>
      </c>
      <c r="C884" s="138">
        <f t="shared" si="79"/>
        <v>4796.42</v>
      </c>
      <c r="D884" s="138">
        <f t="shared" si="80"/>
        <v>0</v>
      </c>
      <c r="E884" s="138">
        <f t="shared" si="81"/>
        <v>373.5</v>
      </c>
      <c r="F884" s="127" t="s">
        <v>136</v>
      </c>
      <c r="G884" s="128" t="s">
        <v>137</v>
      </c>
      <c r="H884" s="129">
        <v>42829</v>
      </c>
      <c r="I884" s="130">
        <v>74239.63</v>
      </c>
      <c r="J884" s="131">
        <v>66525</v>
      </c>
      <c r="K884" s="131">
        <v>7194.63</v>
      </c>
      <c r="L884" s="131">
        <v>0</v>
      </c>
      <c r="M884" s="131">
        <v>1000</v>
      </c>
      <c r="N884" s="131">
        <v>18907.71</v>
      </c>
      <c r="O884" s="132">
        <v>580</v>
      </c>
      <c r="P884" s="132">
        <v>665</v>
      </c>
      <c r="Q884" s="132">
        <v>0</v>
      </c>
      <c r="R884" s="132">
        <v>0</v>
      </c>
      <c r="S884" s="132">
        <v>0</v>
      </c>
      <c r="T884" s="133">
        <v>0</v>
      </c>
      <c r="U884" s="121">
        <f t="shared" si="82"/>
        <v>1000</v>
      </c>
      <c r="V884" s="121">
        <f t="shared" si="83"/>
        <v>18907.71</v>
      </c>
      <c r="W884" s="134">
        <v>882</v>
      </c>
      <c r="X884" s="135">
        <v>42830</v>
      </c>
    </row>
    <row r="885" spans="1:24" x14ac:dyDescent="0.2">
      <c r="A885" s="117">
        <f>VLOOKUP(G885,'% การหักค่าขนส่ง'!A:I,9,0)</f>
        <v>0.3</v>
      </c>
      <c r="B885" s="138">
        <f t="shared" si="78"/>
        <v>20148</v>
      </c>
      <c r="C885" s="138">
        <f t="shared" si="79"/>
        <v>4721.82</v>
      </c>
      <c r="D885" s="138">
        <f t="shared" si="80"/>
        <v>0</v>
      </c>
      <c r="E885" s="138">
        <f t="shared" si="81"/>
        <v>246</v>
      </c>
      <c r="F885" s="127" t="s">
        <v>136</v>
      </c>
      <c r="G885" s="128" t="s">
        <v>137</v>
      </c>
      <c r="H885" s="129">
        <v>42830</v>
      </c>
      <c r="I885" s="130">
        <v>74697.73</v>
      </c>
      <c r="J885" s="131">
        <v>67160</v>
      </c>
      <c r="K885" s="131">
        <v>7082.73</v>
      </c>
      <c r="L885" s="131">
        <v>0</v>
      </c>
      <c r="M885" s="131">
        <v>1300</v>
      </c>
      <c r="N885" s="131">
        <v>14193.69</v>
      </c>
      <c r="O885" s="132">
        <v>790</v>
      </c>
      <c r="P885" s="132">
        <v>30</v>
      </c>
      <c r="Q885" s="132">
        <v>0</v>
      </c>
      <c r="R885" s="132">
        <v>0</v>
      </c>
      <c r="S885" s="132">
        <v>0</v>
      </c>
      <c r="T885" s="133">
        <v>0</v>
      </c>
      <c r="U885" s="121">
        <f t="shared" si="82"/>
        <v>1300</v>
      </c>
      <c r="V885" s="121">
        <f t="shared" si="83"/>
        <v>14193.69</v>
      </c>
      <c r="W885" s="134">
        <v>839</v>
      </c>
      <c r="X885" s="135">
        <v>42832</v>
      </c>
    </row>
    <row r="886" spans="1:24" x14ac:dyDescent="0.2">
      <c r="A886" s="117">
        <f>VLOOKUP(G886,'% การหักค่าขนส่ง'!A:I,9,0)</f>
        <v>0.3</v>
      </c>
      <c r="B886" s="138">
        <f t="shared" si="78"/>
        <v>28675.5</v>
      </c>
      <c r="C886" s="138">
        <f t="shared" si="79"/>
        <v>9227.98</v>
      </c>
      <c r="D886" s="138">
        <f t="shared" si="80"/>
        <v>0</v>
      </c>
      <c r="E886" s="138">
        <f t="shared" si="81"/>
        <v>873</v>
      </c>
      <c r="F886" s="127" t="s">
        <v>136</v>
      </c>
      <c r="G886" s="128" t="s">
        <v>137</v>
      </c>
      <c r="H886" s="129">
        <v>42832</v>
      </c>
      <c r="I886" s="130">
        <v>109976.97</v>
      </c>
      <c r="J886" s="131">
        <v>95585</v>
      </c>
      <c r="K886" s="131">
        <v>13841.97</v>
      </c>
      <c r="L886" s="131">
        <v>0</v>
      </c>
      <c r="M886" s="131">
        <v>0</v>
      </c>
      <c r="N886" s="131">
        <v>23021.8</v>
      </c>
      <c r="O886" s="132">
        <v>1440</v>
      </c>
      <c r="P886" s="132">
        <v>1470</v>
      </c>
      <c r="Q886" s="132">
        <v>0</v>
      </c>
      <c r="R886" s="132">
        <v>905</v>
      </c>
      <c r="S886" s="132">
        <v>700</v>
      </c>
      <c r="T886" s="133">
        <v>0</v>
      </c>
      <c r="U886" s="121">
        <f t="shared" si="82"/>
        <v>700</v>
      </c>
      <c r="V886" s="121">
        <f t="shared" si="83"/>
        <v>23926.799999999999</v>
      </c>
      <c r="W886" s="134">
        <v>1268</v>
      </c>
      <c r="X886" s="135">
        <v>42835</v>
      </c>
    </row>
    <row r="887" spans="1:24" x14ac:dyDescent="0.2">
      <c r="A887" s="117">
        <f>VLOOKUP(G887,'% การหักค่าขนส่ง'!A:I,9,0)</f>
        <v>0.3</v>
      </c>
      <c r="B887" s="138">
        <f t="shared" si="78"/>
        <v>14938.5</v>
      </c>
      <c r="C887" s="138">
        <f t="shared" si="79"/>
        <v>3415.08</v>
      </c>
      <c r="D887" s="138">
        <f t="shared" si="80"/>
        <v>0</v>
      </c>
      <c r="E887" s="138">
        <f t="shared" si="81"/>
        <v>274.5</v>
      </c>
      <c r="F887" s="127" t="s">
        <v>136</v>
      </c>
      <c r="G887" s="128" t="s">
        <v>137</v>
      </c>
      <c r="H887" s="129">
        <v>42833</v>
      </c>
      <c r="I887" s="130">
        <v>55537.62</v>
      </c>
      <c r="J887" s="131">
        <v>49795</v>
      </c>
      <c r="K887" s="131">
        <v>5122.62</v>
      </c>
      <c r="L887" s="131">
        <v>0</v>
      </c>
      <c r="M887" s="131">
        <v>3200</v>
      </c>
      <c r="N887" s="131">
        <v>15433.69</v>
      </c>
      <c r="O887" s="132">
        <v>640</v>
      </c>
      <c r="P887" s="132">
        <v>275</v>
      </c>
      <c r="Q887" s="132">
        <v>0</v>
      </c>
      <c r="R887" s="132">
        <v>275</v>
      </c>
      <c r="S887" s="132">
        <v>200</v>
      </c>
      <c r="T887" s="133">
        <v>0</v>
      </c>
      <c r="U887" s="121">
        <f t="shared" si="82"/>
        <v>3400</v>
      </c>
      <c r="V887" s="121">
        <f t="shared" si="83"/>
        <v>15708.69</v>
      </c>
      <c r="W887" s="134">
        <v>621</v>
      </c>
      <c r="X887" s="135">
        <v>42835</v>
      </c>
    </row>
    <row r="888" spans="1:24" x14ac:dyDescent="0.2">
      <c r="A888" s="117">
        <f>VLOOKUP(G888,'% การหักค่าขนส่ง'!A:I,9,0)</f>
        <v>0.3</v>
      </c>
      <c r="B888" s="138">
        <f t="shared" si="78"/>
        <v>21750</v>
      </c>
      <c r="C888" s="138">
        <f t="shared" si="79"/>
        <v>2638.86</v>
      </c>
      <c r="D888" s="138">
        <f t="shared" si="80"/>
        <v>0</v>
      </c>
      <c r="E888" s="138">
        <f t="shared" si="81"/>
        <v>432</v>
      </c>
      <c r="F888" s="127" t="s">
        <v>136</v>
      </c>
      <c r="G888" s="128" t="s">
        <v>137</v>
      </c>
      <c r="H888" s="129">
        <v>42835</v>
      </c>
      <c r="I888" s="130">
        <v>77328.289999999994</v>
      </c>
      <c r="J888" s="131">
        <v>72500</v>
      </c>
      <c r="K888" s="131">
        <v>3958.29</v>
      </c>
      <c r="L888" s="131">
        <v>0</v>
      </c>
      <c r="M888" s="131">
        <v>300</v>
      </c>
      <c r="N888" s="131">
        <v>13544.45</v>
      </c>
      <c r="O888" s="132">
        <v>1440</v>
      </c>
      <c r="P888" s="132">
        <v>0</v>
      </c>
      <c r="Q888" s="132">
        <v>0</v>
      </c>
      <c r="R888" s="132">
        <v>0</v>
      </c>
      <c r="S888" s="132">
        <v>0</v>
      </c>
      <c r="T888" s="133">
        <v>0</v>
      </c>
      <c r="U888" s="121">
        <f t="shared" si="82"/>
        <v>300</v>
      </c>
      <c r="V888" s="121">
        <f t="shared" si="83"/>
        <v>13544.45</v>
      </c>
      <c r="W888" s="134">
        <v>922</v>
      </c>
      <c r="X888" s="135">
        <v>42836</v>
      </c>
    </row>
    <row r="889" spans="1:24" x14ac:dyDescent="0.2">
      <c r="A889" s="117">
        <f>VLOOKUP(G889,'% การหักค่าขนส่ง'!A:I,9,0)</f>
        <v>0.3</v>
      </c>
      <c r="B889" s="138">
        <f t="shared" si="78"/>
        <v>8982</v>
      </c>
      <c r="C889" s="138">
        <f t="shared" si="79"/>
        <v>1170.7</v>
      </c>
      <c r="D889" s="138">
        <f t="shared" si="80"/>
        <v>0</v>
      </c>
      <c r="E889" s="138">
        <f t="shared" si="81"/>
        <v>415.5</v>
      </c>
      <c r="F889" s="127" t="s">
        <v>136</v>
      </c>
      <c r="G889" s="128" t="s">
        <v>137</v>
      </c>
      <c r="H889" s="129">
        <v>42836</v>
      </c>
      <c r="I889" s="130">
        <v>31846.05</v>
      </c>
      <c r="J889" s="131">
        <v>29940</v>
      </c>
      <c r="K889" s="131">
        <v>1756.05</v>
      </c>
      <c r="L889" s="131">
        <v>0</v>
      </c>
      <c r="M889" s="131">
        <v>500</v>
      </c>
      <c r="N889" s="131">
        <v>4907.07</v>
      </c>
      <c r="O889" s="132">
        <v>320</v>
      </c>
      <c r="P889" s="132">
        <v>1065</v>
      </c>
      <c r="Q889" s="132">
        <v>0</v>
      </c>
      <c r="R889" s="132">
        <v>0</v>
      </c>
      <c r="S889" s="132">
        <v>0</v>
      </c>
      <c r="T889" s="133">
        <v>0</v>
      </c>
      <c r="U889" s="121">
        <f t="shared" si="82"/>
        <v>500</v>
      </c>
      <c r="V889" s="121">
        <f t="shared" si="83"/>
        <v>4907.07</v>
      </c>
      <c r="W889" s="134">
        <v>350</v>
      </c>
      <c r="X889" s="135">
        <v>42837</v>
      </c>
    </row>
    <row r="890" spans="1:24" x14ac:dyDescent="0.2">
      <c r="A890" s="117">
        <f>VLOOKUP(G890,'% การหักค่าขนส่ง'!A:I,9,0)</f>
        <v>0.3</v>
      </c>
      <c r="B890" s="138">
        <f t="shared" si="78"/>
        <v>1003.5</v>
      </c>
      <c r="C890" s="138">
        <f t="shared" si="79"/>
        <v>356.96000000000004</v>
      </c>
      <c r="D890" s="138">
        <f t="shared" si="80"/>
        <v>0</v>
      </c>
      <c r="E890" s="138">
        <f t="shared" si="81"/>
        <v>135</v>
      </c>
      <c r="F890" s="127" t="s">
        <v>136</v>
      </c>
      <c r="G890" s="128" t="s">
        <v>137</v>
      </c>
      <c r="H890" s="129">
        <v>42837</v>
      </c>
      <c r="I890" s="130">
        <v>3910.44</v>
      </c>
      <c r="J890" s="131">
        <v>3345</v>
      </c>
      <c r="K890" s="131">
        <v>535.44000000000005</v>
      </c>
      <c r="L890" s="131">
        <v>0</v>
      </c>
      <c r="M890" s="131">
        <v>0</v>
      </c>
      <c r="N890" s="131">
        <v>794.1</v>
      </c>
      <c r="O890" s="132">
        <v>400</v>
      </c>
      <c r="P890" s="132">
        <v>50</v>
      </c>
      <c r="Q890" s="132">
        <v>0</v>
      </c>
      <c r="R890" s="132">
        <v>0</v>
      </c>
      <c r="S890" s="132">
        <v>0</v>
      </c>
      <c r="T890" s="133">
        <v>0</v>
      </c>
      <c r="U890" s="121">
        <f t="shared" si="82"/>
        <v>0</v>
      </c>
      <c r="V890" s="121">
        <f t="shared" si="83"/>
        <v>794.1</v>
      </c>
      <c r="W890" s="134">
        <v>47</v>
      </c>
      <c r="X890" s="135">
        <v>42838</v>
      </c>
    </row>
    <row r="891" spans="1:24" x14ac:dyDescent="0.2">
      <c r="A891" s="117">
        <f>VLOOKUP(G891,'% การหักค่าขนส่ง'!A:I,9,0)</f>
        <v>0.3</v>
      </c>
      <c r="B891" s="138">
        <f t="shared" si="78"/>
        <v>20841</v>
      </c>
      <c r="C891" s="138">
        <f t="shared" si="79"/>
        <v>3263.02</v>
      </c>
      <c r="D891" s="138">
        <f t="shared" si="80"/>
        <v>0</v>
      </c>
      <c r="E891" s="138">
        <f t="shared" si="81"/>
        <v>258</v>
      </c>
      <c r="F891" s="127" t="s">
        <v>136</v>
      </c>
      <c r="G891" s="128" t="s">
        <v>137</v>
      </c>
      <c r="H891" s="129">
        <v>42842</v>
      </c>
      <c r="I891" s="130">
        <v>74859.53</v>
      </c>
      <c r="J891" s="131">
        <v>69470</v>
      </c>
      <c r="K891" s="131">
        <v>4894.53</v>
      </c>
      <c r="L891" s="131">
        <v>0</v>
      </c>
      <c r="M891" s="131">
        <v>2600</v>
      </c>
      <c r="N891" s="131">
        <v>17761.14</v>
      </c>
      <c r="O891" s="132">
        <v>600</v>
      </c>
      <c r="P891" s="132">
        <v>260</v>
      </c>
      <c r="Q891" s="132">
        <v>0</v>
      </c>
      <c r="R891" s="132">
        <v>0</v>
      </c>
      <c r="S891" s="132">
        <v>0</v>
      </c>
      <c r="T891" s="133">
        <v>0</v>
      </c>
      <c r="U891" s="121">
        <f t="shared" si="82"/>
        <v>2600</v>
      </c>
      <c r="V891" s="121">
        <f t="shared" si="83"/>
        <v>17761.14</v>
      </c>
      <c r="W891" s="134">
        <v>933</v>
      </c>
      <c r="X891" s="135">
        <v>42843</v>
      </c>
    </row>
    <row r="892" spans="1:24" x14ac:dyDescent="0.2">
      <c r="A892" s="117">
        <f>VLOOKUP(G892,'% การหักค่าขนส่ง'!A:I,9,0)</f>
        <v>0.3</v>
      </c>
      <c r="B892" s="138">
        <f t="shared" si="78"/>
        <v>17974.5</v>
      </c>
      <c r="C892" s="138">
        <f t="shared" si="79"/>
        <v>2512.2800000000002</v>
      </c>
      <c r="D892" s="138">
        <f t="shared" si="80"/>
        <v>3</v>
      </c>
      <c r="E892" s="138">
        <f t="shared" si="81"/>
        <v>249</v>
      </c>
      <c r="F892" s="127" t="s">
        <v>136</v>
      </c>
      <c r="G892" s="128" t="s">
        <v>137</v>
      </c>
      <c r="H892" s="129">
        <v>42843</v>
      </c>
      <c r="I892" s="130">
        <v>64473.42</v>
      </c>
      <c r="J892" s="131">
        <v>59915</v>
      </c>
      <c r="K892" s="131">
        <v>3768.42</v>
      </c>
      <c r="L892" s="131">
        <v>10</v>
      </c>
      <c r="M892" s="131">
        <v>1500</v>
      </c>
      <c r="N892" s="131">
        <v>17518.509999999998</v>
      </c>
      <c r="O892" s="132">
        <v>830</v>
      </c>
      <c r="P892" s="132">
        <v>0</v>
      </c>
      <c r="Q892" s="132">
        <v>0</v>
      </c>
      <c r="R892" s="132">
        <v>0</v>
      </c>
      <c r="S892" s="132">
        <v>0</v>
      </c>
      <c r="T892" s="133">
        <v>0</v>
      </c>
      <c r="U892" s="121">
        <f t="shared" si="82"/>
        <v>1500</v>
      </c>
      <c r="V892" s="121">
        <f t="shared" si="83"/>
        <v>17518.509999999998</v>
      </c>
      <c r="W892" s="134">
        <v>816</v>
      </c>
      <c r="X892" s="135">
        <v>42844</v>
      </c>
    </row>
    <row r="893" spans="1:24" x14ac:dyDescent="0.2">
      <c r="A893" s="117">
        <f>VLOOKUP(G893,'% การหักค่าขนส่ง'!A:I,9,0)</f>
        <v>0.3</v>
      </c>
      <c r="B893" s="138">
        <f t="shared" si="78"/>
        <v>16566</v>
      </c>
      <c r="C893" s="138">
        <f t="shared" si="79"/>
        <v>1364.32</v>
      </c>
      <c r="D893" s="138">
        <f t="shared" si="80"/>
        <v>6</v>
      </c>
      <c r="E893" s="138">
        <f t="shared" si="81"/>
        <v>222</v>
      </c>
      <c r="F893" s="127" t="s">
        <v>136</v>
      </c>
      <c r="G893" s="128" t="s">
        <v>137</v>
      </c>
      <c r="H893" s="129">
        <v>42844</v>
      </c>
      <c r="I893" s="130">
        <v>57931.48</v>
      </c>
      <c r="J893" s="131">
        <v>55220</v>
      </c>
      <c r="K893" s="131">
        <v>2046.48</v>
      </c>
      <c r="L893" s="131">
        <v>20</v>
      </c>
      <c r="M893" s="131">
        <v>1500</v>
      </c>
      <c r="N893" s="131">
        <v>11472.84</v>
      </c>
      <c r="O893" s="132">
        <v>740</v>
      </c>
      <c r="P893" s="132">
        <v>0</v>
      </c>
      <c r="Q893" s="132">
        <v>0</v>
      </c>
      <c r="R893" s="132">
        <v>0</v>
      </c>
      <c r="S893" s="132">
        <v>0</v>
      </c>
      <c r="T893" s="133">
        <v>0</v>
      </c>
      <c r="U893" s="121">
        <f t="shared" si="82"/>
        <v>1500</v>
      </c>
      <c r="V893" s="121">
        <f t="shared" si="83"/>
        <v>11472.84</v>
      </c>
      <c r="W893" s="134">
        <v>664</v>
      </c>
      <c r="X893" s="135">
        <v>42845</v>
      </c>
    </row>
    <row r="894" spans="1:24" x14ac:dyDescent="0.2">
      <c r="A894" s="117">
        <f>VLOOKUP(G894,'% การหักค่าขนส่ง'!A:I,9,0)</f>
        <v>0.3</v>
      </c>
      <c r="B894" s="138">
        <f t="shared" si="78"/>
        <v>17722.5</v>
      </c>
      <c r="C894" s="138">
        <f t="shared" si="79"/>
        <v>2959.3799999999997</v>
      </c>
      <c r="D894" s="138">
        <f t="shared" si="80"/>
        <v>6</v>
      </c>
      <c r="E894" s="138">
        <f t="shared" si="81"/>
        <v>585</v>
      </c>
      <c r="F894" s="127" t="s">
        <v>136</v>
      </c>
      <c r="G894" s="128" t="s">
        <v>137</v>
      </c>
      <c r="H894" s="129">
        <v>42845</v>
      </c>
      <c r="I894" s="130">
        <v>64174.07</v>
      </c>
      <c r="J894" s="131">
        <v>59075</v>
      </c>
      <c r="K894" s="131">
        <v>4439.07</v>
      </c>
      <c r="L894" s="131">
        <v>20</v>
      </c>
      <c r="M894" s="131">
        <v>600</v>
      </c>
      <c r="N894" s="131">
        <v>9722.67</v>
      </c>
      <c r="O894" s="132">
        <v>530</v>
      </c>
      <c r="P894" s="132">
        <v>1420</v>
      </c>
      <c r="Q894" s="132">
        <v>0</v>
      </c>
      <c r="R894" s="132">
        <v>955</v>
      </c>
      <c r="S894" s="132">
        <v>500</v>
      </c>
      <c r="T894" s="133">
        <v>0</v>
      </c>
      <c r="U894" s="121">
        <f t="shared" si="82"/>
        <v>1100</v>
      </c>
      <c r="V894" s="121">
        <f t="shared" si="83"/>
        <v>10677.67</v>
      </c>
      <c r="W894" s="134">
        <v>710</v>
      </c>
      <c r="X894" s="135">
        <v>42846</v>
      </c>
    </row>
    <row r="895" spans="1:24" x14ac:dyDescent="0.2">
      <c r="A895" s="117">
        <f>VLOOKUP(G895,'% การหักค่าขนส่ง'!A:I,9,0)</f>
        <v>0.3</v>
      </c>
      <c r="B895" s="138">
        <f t="shared" si="78"/>
        <v>17508</v>
      </c>
      <c r="C895" s="138">
        <f t="shared" si="79"/>
        <v>2010.04</v>
      </c>
      <c r="D895" s="138">
        <f t="shared" si="80"/>
        <v>0</v>
      </c>
      <c r="E895" s="138">
        <f t="shared" si="81"/>
        <v>471</v>
      </c>
      <c r="F895" s="127" t="s">
        <v>136</v>
      </c>
      <c r="G895" s="128" t="s">
        <v>137</v>
      </c>
      <c r="H895" s="129">
        <v>42846</v>
      </c>
      <c r="I895" s="130">
        <v>62275.06</v>
      </c>
      <c r="J895" s="131">
        <v>58360</v>
      </c>
      <c r="K895" s="131">
        <v>3015.06</v>
      </c>
      <c r="L895" s="131">
        <v>0</v>
      </c>
      <c r="M895" s="131">
        <v>200</v>
      </c>
      <c r="N895" s="131">
        <v>9504.2000000000007</v>
      </c>
      <c r="O895" s="132">
        <v>760</v>
      </c>
      <c r="P895" s="132">
        <v>810</v>
      </c>
      <c r="Q895" s="132">
        <v>0</v>
      </c>
      <c r="R895" s="132">
        <v>385</v>
      </c>
      <c r="S895" s="132">
        <v>0</v>
      </c>
      <c r="T895" s="133">
        <v>0</v>
      </c>
      <c r="U895" s="121">
        <f t="shared" si="82"/>
        <v>200</v>
      </c>
      <c r="V895" s="121">
        <f t="shared" si="83"/>
        <v>9889.2000000000007</v>
      </c>
      <c r="W895" s="134">
        <v>758</v>
      </c>
      <c r="X895" s="135">
        <v>42849</v>
      </c>
    </row>
    <row r="896" spans="1:24" x14ac:dyDescent="0.2">
      <c r="A896" s="117">
        <f>VLOOKUP(G896,'% การหักค่าขนส่ง'!A:I,9,0)</f>
        <v>0.3</v>
      </c>
      <c r="B896" s="138">
        <f t="shared" si="78"/>
        <v>9474</v>
      </c>
      <c r="C896" s="138">
        <f t="shared" si="79"/>
        <v>2623.5</v>
      </c>
      <c r="D896" s="138">
        <f t="shared" si="80"/>
        <v>0</v>
      </c>
      <c r="E896" s="138">
        <f t="shared" si="81"/>
        <v>171</v>
      </c>
      <c r="F896" s="127" t="s">
        <v>136</v>
      </c>
      <c r="G896" s="128" t="s">
        <v>137</v>
      </c>
      <c r="H896" s="129">
        <v>42847</v>
      </c>
      <c r="I896" s="130">
        <v>35715.25</v>
      </c>
      <c r="J896" s="131">
        <v>31580</v>
      </c>
      <c r="K896" s="131">
        <v>3935.25</v>
      </c>
      <c r="L896" s="131">
        <v>0</v>
      </c>
      <c r="M896" s="131">
        <v>200</v>
      </c>
      <c r="N896" s="131">
        <v>9313.76</v>
      </c>
      <c r="O896" s="132">
        <v>570</v>
      </c>
      <c r="P896" s="132">
        <v>0</v>
      </c>
      <c r="Q896" s="132">
        <v>0</v>
      </c>
      <c r="R896" s="132">
        <v>0</v>
      </c>
      <c r="S896" s="132">
        <v>0</v>
      </c>
      <c r="T896" s="133">
        <v>0</v>
      </c>
      <c r="U896" s="121">
        <f t="shared" si="82"/>
        <v>200</v>
      </c>
      <c r="V896" s="121">
        <f t="shared" si="83"/>
        <v>9313.76</v>
      </c>
      <c r="W896" s="134">
        <v>427</v>
      </c>
      <c r="X896" s="135">
        <v>42849</v>
      </c>
    </row>
    <row r="897" spans="1:24" x14ac:dyDescent="0.2">
      <c r="A897" s="117">
        <f>VLOOKUP(G897,'% การหักค่าขนส่ง'!A:I,9,0)</f>
        <v>0.3</v>
      </c>
      <c r="B897" s="138">
        <f t="shared" si="78"/>
        <v>27501</v>
      </c>
      <c r="C897" s="138">
        <f t="shared" si="79"/>
        <v>3048.8199999999997</v>
      </c>
      <c r="D897" s="138">
        <f t="shared" si="80"/>
        <v>0</v>
      </c>
      <c r="E897" s="138">
        <f t="shared" si="81"/>
        <v>571.5</v>
      </c>
      <c r="F897" s="127" t="s">
        <v>136</v>
      </c>
      <c r="G897" s="128" t="s">
        <v>137</v>
      </c>
      <c r="H897" s="129">
        <v>42849</v>
      </c>
      <c r="I897" s="130">
        <v>97078.23</v>
      </c>
      <c r="J897" s="131">
        <v>91670</v>
      </c>
      <c r="K897" s="131">
        <v>4573.2299999999996</v>
      </c>
      <c r="L897" s="131">
        <v>0</v>
      </c>
      <c r="M897" s="131">
        <v>2100</v>
      </c>
      <c r="N897" s="131">
        <v>18360.72</v>
      </c>
      <c r="O897" s="132">
        <v>1130</v>
      </c>
      <c r="P897" s="132">
        <v>775</v>
      </c>
      <c r="Q897" s="132">
        <v>0</v>
      </c>
      <c r="R897" s="132">
        <v>0</v>
      </c>
      <c r="S897" s="132">
        <v>0</v>
      </c>
      <c r="T897" s="133">
        <v>0</v>
      </c>
      <c r="U897" s="121">
        <f t="shared" si="82"/>
        <v>2100</v>
      </c>
      <c r="V897" s="121">
        <f t="shared" si="83"/>
        <v>18360.72</v>
      </c>
      <c r="W897" s="134">
        <v>1199</v>
      </c>
      <c r="X897" s="135">
        <v>42850</v>
      </c>
    </row>
    <row r="898" spans="1:24" x14ac:dyDescent="0.2">
      <c r="A898" s="117">
        <f>VLOOKUP(G898,'% การหักค่าขนส่ง'!A:I,9,0)</f>
        <v>0.3</v>
      </c>
      <c r="B898" s="138">
        <f t="shared" si="78"/>
        <v>17215.5</v>
      </c>
      <c r="C898" s="138">
        <f t="shared" si="79"/>
        <v>1797.9799999999998</v>
      </c>
      <c r="D898" s="138">
        <f t="shared" si="80"/>
        <v>0</v>
      </c>
      <c r="E898" s="138">
        <f t="shared" si="81"/>
        <v>489</v>
      </c>
      <c r="F898" s="127" t="s">
        <v>136</v>
      </c>
      <c r="G898" s="128" t="s">
        <v>137</v>
      </c>
      <c r="H898" s="129">
        <v>42850</v>
      </c>
      <c r="I898" s="130">
        <v>60871.97</v>
      </c>
      <c r="J898" s="131">
        <v>57385</v>
      </c>
      <c r="K898" s="131">
        <v>2696.97</v>
      </c>
      <c r="L898" s="131">
        <v>0</v>
      </c>
      <c r="M898" s="131">
        <v>1000</v>
      </c>
      <c r="N898" s="131">
        <v>11550.15</v>
      </c>
      <c r="O898" s="132">
        <v>670</v>
      </c>
      <c r="P898" s="132">
        <v>960</v>
      </c>
      <c r="Q898" s="132">
        <v>0</v>
      </c>
      <c r="R898" s="132">
        <v>0</v>
      </c>
      <c r="S898" s="132">
        <v>0</v>
      </c>
      <c r="T898" s="133">
        <v>0</v>
      </c>
      <c r="U898" s="121">
        <f t="shared" si="82"/>
        <v>1000</v>
      </c>
      <c r="V898" s="121">
        <f t="shared" si="83"/>
        <v>11550.15</v>
      </c>
      <c r="W898" s="134">
        <v>739</v>
      </c>
      <c r="X898" s="135">
        <v>42851</v>
      </c>
    </row>
    <row r="899" spans="1:24" x14ac:dyDescent="0.2">
      <c r="A899" s="117">
        <f>VLOOKUP(G899,'% การหักค่าขนส่ง'!A:I,9,0)</f>
        <v>0.3</v>
      </c>
      <c r="B899" s="138">
        <f t="shared" ref="B899:B962" si="84">J899*A899</f>
        <v>17190</v>
      </c>
      <c r="C899" s="138">
        <f t="shared" ref="C899:C962" si="85">K899*2/3</f>
        <v>1720.92</v>
      </c>
      <c r="D899" s="138">
        <f t="shared" ref="D899:D962" si="86">L899*3/10</f>
        <v>0</v>
      </c>
      <c r="E899" s="138">
        <f t="shared" ref="E899:E962" si="87">SUM(O899:Q899)*0.3</f>
        <v>399</v>
      </c>
      <c r="F899" s="127" t="s">
        <v>136</v>
      </c>
      <c r="G899" s="128" t="s">
        <v>137</v>
      </c>
      <c r="H899" s="129">
        <v>42851</v>
      </c>
      <c r="I899" s="130">
        <v>60376.38</v>
      </c>
      <c r="J899" s="131">
        <v>57300</v>
      </c>
      <c r="K899" s="131">
        <v>2581.38</v>
      </c>
      <c r="L899" s="131">
        <v>0</v>
      </c>
      <c r="M899" s="131">
        <v>1000</v>
      </c>
      <c r="N899" s="131">
        <v>11308.3</v>
      </c>
      <c r="O899" s="132">
        <v>760</v>
      </c>
      <c r="P899" s="132">
        <v>570</v>
      </c>
      <c r="Q899" s="132">
        <v>0</v>
      </c>
      <c r="R899" s="132">
        <v>100</v>
      </c>
      <c r="S899" s="132">
        <v>0</v>
      </c>
      <c r="T899" s="133">
        <v>0</v>
      </c>
      <c r="U899" s="121">
        <f t="shared" ref="U899:U962" si="88">M899+S899+T899</f>
        <v>1000</v>
      </c>
      <c r="V899" s="121">
        <f t="shared" ref="V899:V962" si="89">N899+R899</f>
        <v>11408.3</v>
      </c>
      <c r="W899" s="134">
        <v>681</v>
      </c>
      <c r="X899" s="135">
        <v>42852</v>
      </c>
    </row>
    <row r="900" spans="1:24" x14ac:dyDescent="0.2">
      <c r="A900" s="117">
        <f>VLOOKUP(G900,'% การหักค่าขนส่ง'!A:I,9,0)</f>
        <v>0.3</v>
      </c>
      <c r="B900" s="138">
        <f t="shared" si="84"/>
        <v>18412.5</v>
      </c>
      <c r="C900" s="138">
        <f t="shared" si="85"/>
        <v>2654.54</v>
      </c>
      <c r="D900" s="138">
        <f t="shared" si="86"/>
        <v>0</v>
      </c>
      <c r="E900" s="138">
        <f t="shared" si="87"/>
        <v>351</v>
      </c>
      <c r="F900" s="127" t="s">
        <v>136</v>
      </c>
      <c r="G900" s="128" t="s">
        <v>137</v>
      </c>
      <c r="H900" s="129">
        <v>42852</v>
      </c>
      <c r="I900" s="130">
        <v>65851.81</v>
      </c>
      <c r="J900" s="131">
        <v>61375</v>
      </c>
      <c r="K900" s="131">
        <v>3981.81</v>
      </c>
      <c r="L900" s="131">
        <v>0</v>
      </c>
      <c r="M900" s="131">
        <v>600</v>
      </c>
      <c r="N900" s="131">
        <v>14719.8</v>
      </c>
      <c r="O900" s="132">
        <v>740</v>
      </c>
      <c r="P900" s="132">
        <v>430</v>
      </c>
      <c r="Q900" s="132">
        <v>0</v>
      </c>
      <c r="R900" s="132">
        <v>0</v>
      </c>
      <c r="S900" s="132">
        <v>0</v>
      </c>
      <c r="T900" s="133">
        <v>0</v>
      </c>
      <c r="U900" s="121">
        <f t="shared" si="88"/>
        <v>600</v>
      </c>
      <c r="V900" s="121">
        <f t="shared" si="89"/>
        <v>14719.8</v>
      </c>
      <c r="W900" s="134">
        <v>755</v>
      </c>
      <c r="X900" s="135">
        <v>42853</v>
      </c>
    </row>
    <row r="901" spans="1:24" x14ac:dyDescent="0.2">
      <c r="A901" s="117">
        <f>VLOOKUP(G901,'% การหักค่าขนส่ง'!A:I,9,0)</f>
        <v>0.3</v>
      </c>
      <c r="B901" s="138">
        <f t="shared" si="84"/>
        <v>13404</v>
      </c>
      <c r="C901" s="138">
        <f t="shared" si="85"/>
        <v>2748.1800000000003</v>
      </c>
      <c r="D901" s="138">
        <f t="shared" si="86"/>
        <v>0</v>
      </c>
      <c r="E901" s="138">
        <f t="shared" si="87"/>
        <v>156</v>
      </c>
      <c r="F901" s="127" t="s">
        <v>136</v>
      </c>
      <c r="G901" s="128" t="s">
        <v>137</v>
      </c>
      <c r="H901" s="129">
        <v>42853</v>
      </c>
      <c r="I901" s="130">
        <v>49377.27</v>
      </c>
      <c r="J901" s="131">
        <v>44680</v>
      </c>
      <c r="K901" s="131">
        <v>4122.2700000000004</v>
      </c>
      <c r="L901" s="131">
        <v>0</v>
      </c>
      <c r="M901" s="131">
        <v>600</v>
      </c>
      <c r="N901" s="131">
        <v>15167.67</v>
      </c>
      <c r="O901" s="132">
        <v>330</v>
      </c>
      <c r="P901" s="132">
        <v>190</v>
      </c>
      <c r="Q901" s="132">
        <v>0</v>
      </c>
      <c r="R901" s="132">
        <v>0</v>
      </c>
      <c r="S901" s="132">
        <v>0</v>
      </c>
      <c r="T901" s="133">
        <v>0</v>
      </c>
      <c r="U901" s="121">
        <f t="shared" si="88"/>
        <v>600</v>
      </c>
      <c r="V901" s="121">
        <f t="shared" si="89"/>
        <v>15167.67</v>
      </c>
      <c r="W901" s="134">
        <v>567</v>
      </c>
      <c r="X901" s="135">
        <v>42857</v>
      </c>
    </row>
    <row r="902" spans="1:24" x14ac:dyDescent="0.2">
      <c r="A902" s="117">
        <f>VLOOKUP(G902,'% การหักค่าขนส่ง'!A:I,9,0)</f>
        <v>0.3</v>
      </c>
      <c r="B902" s="138">
        <f t="shared" si="84"/>
        <v>9102</v>
      </c>
      <c r="C902" s="138">
        <f t="shared" si="85"/>
        <v>2173.42</v>
      </c>
      <c r="D902" s="138">
        <f t="shared" si="86"/>
        <v>0</v>
      </c>
      <c r="E902" s="138">
        <f t="shared" si="87"/>
        <v>121.5</v>
      </c>
      <c r="F902" s="127" t="s">
        <v>136</v>
      </c>
      <c r="G902" s="128" t="s">
        <v>137</v>
      </c>
      <c r="H902" s="129">
        <v>42854</v>
      </c>
      <c r="I902" s="130">
        <v>33965.129999999997</v>
      </c>
      <c r="J902" s="131">
        <v>30340</v>
      </c>
      <c r="K902" s="131">
        <v>3260.13</v>
      </c>
      <c r="L902" s="131">
        <v>0</v>
      </c>
      <c r="M902" s="131">
        <v>400</v>
      </c>
      <c r="N902" s="131">
        <v>6523.4</v>
      </c>
      <c r="O902" s="132">
        <v>180</v>
      </c>
      <c r="P902" s="132">
        <v>225</v>
      </c>
      <c r="Q902" s="132">
        <v>0</v>
      </c>
      <c r="R902" s="132">
        <v>0</v>
      </c>
      <c r="S902" s="132">
        <v>0</v>
      </c>
      <c r="T902" s="133">
        <v>0</v>
      </c>
      <c r="U902" s="121">
        <f t="shared" si="88"/>
        <v>400</v>
      </c>
      <c r="V902" s="121">
        <f t="shared" si="89"/>
        <v>6523.4</v>
      </c>
      <c r="W902" s="134">
        <v>444</v>
      </c>
      <c r="X902" s="135">
        <v>42857</v>
      </c>
    </row>
    <row r="903" spans="1:24" x14ac:dyDescent="0.2">
      <c r="A903" s="117">
        <f>VLOOKUP(G903,'% การหักค่าขนส่ง'!A:I,9,0)</f>
        <v>0.3</v>
      </c>
      <c r="B903" s="138">
        <f t="shared" si="84"/>
        <v>6823.5</v>
      </c>
      <c r="C903" s="138">
        <f t="shared" si="85"/>
        <v>1762.3</v>
      </c>
      <c r="D903" s="138">
        <f t="shared" si="86"/>
        <v>0</v>
      </c>
      <c r="E903" s="138">
        <f t="shared" si="87"/>
        <v>279</v>
      </c>
      <c r="F903" s="127" t="s">
        <v>140</v>
      </c>
      <c r="G903" s="128" t="s">
        <v>141</v>
      </c>
      <c r="H903" s="129">
        <v>42826</v>
      </c>
      <c r="I903" s="130">
        <v>25503.45</v>
      </c>
      <c r="J903" s="131">
        <v>22745</v>
      </c>
      <c r="K903" s="131">
        <v>2643.45</v>
      </c>
      <c r="L903" s="131">
        <v>0</v>
      </c>
      <c r="M903" s="131">
        <v>200</v>
      </c>
      <c r="N903" s="131">
        <v>9326.15</v>
      </c>
      <c r="O903" s="132">
        <v>40</v>
      </c>
      <c r="P903" s="132">
        <v>890</v>
      </c>
      <c r="Q903" s="132">
        <v>0</v>
      </c>
      <c r="R903" s="132">
        <v>30</v>
      </c>
      <c r="S903" s="132">
        <v>0</v>
      </c>
      <c r="T903" s="133">
        <v>0</v>
      </c>
      <c r="U903" s="121">
        <f t="shared" si="88"/>
        <v>200</v>
      </c>
      <c r="V903" s="121">
        <f t="shared" si="89"/>
        <v>9356.15</v>
      </c>
      <c r="W903" s="134">
        <v>227</v>
      </c>
      <c r="X903" s="135">
        <v>42826</v>
      </c>
    </row>
    <row r="904" spans="1:24" x14ac:dyDescent="0.2">
      <c r="A904" s="117">
        <f>VLOOKUP(G904,'% การหักค่าขนส่ง'!A:I,9,0)</f>
        <v>0.3</v>
      </c>
      <c r="B904" s="138">
        <f t="shared" si="84"/>
        <v>34984.5</v>
      </c>
      <c r="C904" s="138">
        <f t="shared" si="85"/>
        <v>14554.74</v>
      </c>
      <c r="D904" s="138">
        <f t="shared" si="86"/>
        <v>0</v>
      </c>
      <c r="E904" s="138">
        <f t="shared" si="87"/>
        <v>252</v>
      </c>
      <c r="F904" s="127" t="s">
        <v>140</v>
      </c>
      <c r="G904" s="128" t="s">
        <v>141</v>
      </c>
      <c r="H904" s="129">
        <v>42828</v>
      </c>
      <c r="I904" s="130">
        <v>139407.10999999999</v>
      </c>
      <c r="J904" s="131">
        <v>116615</v>
      </c>
      <c r="K904" s="131">
        <v>21832.11</v>
      </c>
      <c r="L904" s="131">
        <v>0</v>
      </c>
      <c r="M904" s="131">
        <v>4200</v>
      </c>
      <c r="N904" s="131">
        <v>34403.1</v>
      </c>
      <c r="O904" s="132">
        <v>320</v>
      </c>
      <c r="P904" s="132">
        <v>520</v>
      </c>
      <c r="Q904" s="132">
        <v>0</v>
      </c>
      <c r="R904" s="132">
        <v>0</v>
      </c>
      <c r="S904" s="132">
        <v>0</v>
      </c>
      <c r="T904" s="133">
        <v>0</v>
      </c>
      <c r="U904" s="121">
        <f t="shared" si="88"/>
        <v>4200</v>
      </c>
      <c r="V904" s="121">
        <f t="shared" si="89"/>
        <v>34403.1</v>
      </c>
      <c r="W904" s="134">
        <v>1410</v>
      </c>
      <c r="X904" s="135">
        <v>42829</v>
      </c>
    </row>
    <row r="905" spans="1:24" x14ac:dyDescent="0.2">
      <c r="A905" s="117">
        <f>VLOOKUP(G905,'% การหักค่าขนส่ง'!A:I,9,0)</f>
        <v>0.3</v>
      </c>
      <c r="B905" s="138">
        <f t="shared" si="84"/>
        <v>24790.5</v>
      </c>
      <c r="C905" s="138">
        <f t="shared" si="85"/>
        <v>6551.84</v>
      </c>
      <c r="D905" s="138">
        <f t="shared" si="86"/>
        <v>0</v>
      </c>
      <c r="E905" s="138">
        <f t="shared" si="87"/>
        <v>63</v>
      </c>
      <c r="F905" s="127" t="s">
        <v>140</v>
      </c>
      <c r="G905" s="128" t="s">
        <v>141</v>
      </c>
      <c r="H905" s="129">
        <v>42829</v>
      </c>
      <c r="I905" s="130">
        <v>94307.76</v>
      </c>
      <c r="J905" s="131">
        <v>82635</v>
      </c>
      <c r="K905" s="131">
        <v>9827.76</v>
      </c>
      <c r="L905" s="131">
        <v>0</v>
      </c>
      <c r="M905" s="131">
        <v>3500</v>
      </c>
      <c r="N905" s="131">
        <v>11486.89</v>
      </c>
      <c r="O905" s="132">
        <v>210</v>
      </c>
      <c r="P905" s="132">
        <v>0</v>
      </c>
      <c r="Q905" s="132">
        <v>0</v>
      </c>
      <c r="R905" s="132">
        <v>0</v>
      </c>
      <c r="S905" s="132">
        <v>0</v>
      </c>
      <c r="T905" s="133">
        <v>0</v>
      </c>
      <c r="U905" s="121">
        <f t="shared" si="88"/>
        <v>3500</v>
      </c>
      <c r="V905" s="121">
        <f t="shared" si="89"/>
        <v>11486.89</v>
      </c>
      <c r="W905" s="134">
        <v>991</v>
      </c>
      <c r="X905" s="135">
        <v>42830</v>
      </c>
    </row>
    <row r="906" spans="1:24" x14ac:dyDescent="0.2">
      <c r="A906" s="117">
        <f>VLOOKUP(G906,'% การหักค่าขนส่ง'!A:I,9,0)</f>
        <v>0.3</v>
      </c>
      <c r="B906" s="138">
        <f t="shared" si="84"/>
        <v>23695.5</v>
      </c>
      <c r="C906" s="138">
        <f t="shared" si="85"/>
        <v>6442.5999999999995</v>
      </c>
      <c r="D906" s="138">
        <f t="shared" si="86"/>
        <v>0</v>
      </c>
      <c r="E906" s="138">
        <f t="shared" si="87"/>
        <v>195</v>
      </c>
      <c r="F906" s="127" t="s">
        <v>140</v>
      </c>
      <c r="G906" s="128" t="s">
        <v>141</v>
      </c>
      <c r="H906" s="129">
        <v>42830</v>
      </c>
      <c r="I906" s="130">
        <v>89223.9</v>
      </c>
      <c r="J906" s="131">
        <v>78985</v>
      </c>
      <c r="K906" s="131">
        <v>9663.9</v>
      </c>
      <c r="L906" s="131">
        <v>0</v>
      </c>
      <c r="M906" s="131">
        <v>2800</v>
      </c>
      <c r="N906" s="131">
        <v>11135.8</v>
      </c>
      <c r="O906" s="132">
        <v>500</v>
      </c>
      <c r="P906" s="132">
        <v>150</v>
      </c>
      <c r="Q906" s="132">
        <v>0</v>
      </c>
      <c r="R906" s="132">
        <v>0</v>
      </c>
      <c r="S906" s="132">
        <v>0</v>
      </c>
      <c r="T906" s="133">
        <v>0</v>
      </c>
      <c r="U906" s="121">
        <f t="shared" si="88"/>
        <v>2800</v>
      </c>
      <c r="V906" s="121">
        <f t="shared" si="89"/>
        <v>11135.8</v>
      </c>
      <c r="W906" s="134">
        <v>932</v>
      </c>
      <c r="X906" s="135">
        <v>42832</v>
      </c>
    </row>
    <row r="907" spans="1:24" x14ac:dyDescent="0.2">
      <c r="A907" s="117">
        <f>VLOOKUP(G907,'% การหักค่าขนส่ง'!A:I,9,0)</f>
        <v>0.3</v>
      </c>
      <c r="B907" s="138">
        <f t="shared" si="84"/>
        <v>37989</v>
      </c>
      <c r="C907" s="138">
        <f t="shared" si="85"/>
        <v>10528.58</v>
      </c>
      <c r="D907" s="138">
        <f t="shared" si="86"/>
        <v>0</v>
      </c>
      <c r="E907" s="138">
        <f t="shared" si="87"/>
        <v>261</v>
      </c>
      <c r="F907" s="127" t="s">
        <v>140</v>
      </c>
      <c r="G907" s="128" t="s">
        <v>141</v>
      </c>
      <c r="H907" s="129">
        <v>42832</v>
      </c>
      <c r="I907" s="130">
        <v>143587.87</v>
      </c>
      <c r="J907" s="131">
        <v>126630</v>
      </c>
      <c r="K907" s="131">
        <v>15792.87</v>
      </c>
      <c r="L907" s="131">
        <v>0</v>
      </c>
      <c r="M907" s="131">
        <v>1500</v>
      </c>
      <c r="N907" s="131">
        <v>15469.75</v>
      </c>
      <c r="O907" s="132">
        <v>260</v>
      </c>
      <c r="P907" s="132">
        <v>610</v>
      </c>
      <c r="Q907" s="132">
        <v>0</v>
      </c>
      <c r="R907" s="132">
        <v>0</v>
      </c>
      <c r="S907" s="132">
        <v>0</v>
      </c>
      <c r="T907" s="133">
        <v>0</v>
      </c>
      <c r="U907" s="121">
        <f t="shared" si="88"/>
        <v>1500</v>
      </c>
      <c r="V907" s="121">
        <f t="shared" si="89"/>
        <v>15469.75</v>
      </c>
      <c r="W907" s="134">
        <v>1534</v>
      </c>
      <c r="X907" s="135">
        <v>42833</v>
      </c>
    </row>
    <row r="908" spans="1:24" x14ac:dyDescent="0.2">
      <c r="A908" s="117">
        <f>VLOOKUP(G908,'% การหักค่าขนส่ง'!A:I,9,0)</f>
        <v>0.3</v>
      </c>
      <c r="B908" s="138">
        <f t="shared" si="84"/>
        <v>16737</v>
      </c>
      <c r="C908" s="138">
        <f t="shared" si="85"/>
        <v>4213.62</v>
      </c>
      <c r="D908" s="138">
        <f t="shared" si="86"/>
        <v>0</v>
      </c>
      <c r="E908" s="138">
        <f t="shared" si="87"/>
        <v>136.5</v>
      </c>
      <c r="F908" s="127" t="s">
        <v>140</v>
      </c>
      <c r="G908" s="128" t="s">
        <v>141</v>
      </c>
      <c r="H908" s="129">
        <v>42833</v>
      </c>
      <c r="I908" s="130">
        <v>63635.43</v>
      </c>
      <c r="J908" s="131">
        <v>55790</v>
      </c>
      <c r="K908" s="131">
        <v>6320.43</v>
      </c>
      <c r="L908" s="131">
        <v>0</v>
      </c>
      <c r="M908" s="131">
        <v>1200</v>
      </c>
      <c r="N908" s="131">
        <v>7726.05</v>
      </c>
      <c r="O908" s="132">
        <v>260</v>
      </c>
      <c r="P908" s="132">
        <v>195</v>
      </c>
      <c r="Q908" s="132">
        <v>0</v>
      </c>
      <c r="R908" s="132">
        <v>0</v>
      </c>
      <c r="S908" s="132">
        <v>0</v>
      </c>
      <c r="T908" s="133">
        <v>0</v>
      </c>
      <c r="U908" s="121">
        <f t="shared" si="88"/>
        <v>1200</v>
      </c>
      <c r="V908" s="121">
        <f t="shared" si="89"/>
        <v>7726.05</v>
      </c>
      <c r="W908" s="134">
        <v>657</v>
      </c>
      <c r="X908" s="135">
        <v>42835</v>
      </c>
    </row>
    <row r="909" spans="1:24" x14ac:dyDescent="0.2">
      <c r="A909" s="117">
        <f>VLOOKUP(G909,'% การหักค่าขนส่ง'!A:I,9,0)</f>
        <v>0.3</v>
      </c>
      <c r="B909" s="138">
        <f t="shared" si="84"/>
        <v>33843</v>
      </c>
      <c r="C909" s="138">
        <f t="shared" si="85"/>
        <v>11171.12</v>
      </c>
      <c r="D909" s="138">
        <f t="shared" si="86"/>
        <v>0</v>
      </c>
      <c r="E909" s="138">
        <f t="shared" si="87"/>
        <v>304.5</v>
      </c>
      <c r="F909" s="127" t="s">
        <v>140</v>
      </c>
      <c r="G909" s="128" t="s">
        <v>141</v>
      </c>
      <c r="H909" s="129">
        <v>42835</v>
      </c>
      <c r="I909" s="130">
        <v>131056.68</v>
      </c>
      <c r="J909" s="131">
        <v>112810</v>
      </c>
      <c r="K909" s="131">
        <v>16756.68</v>
      </c>
      <c r="L909" s="131">
        <v>0</v>
      </c>
      <c r="M909" s="131">
        <v>7700</v>
      </c>
      <c r="N909" s="131">
        <v>20726.88</v>
      </c>
      <c r="O909" s="132">
        <v>380</v>
      </c>
      <c r="P909" s="132">
        <v>635</v>
      </c>
      <c r="Q909" s="132">
        <v>0</v>
      </c>
      <c r="R909" s="132">
        <v>0</v>
      </c>
      <c r="S909" s="132">
        <v>0</v>
      </c>
      <c r="T909" s="133">
        <v>0</v>
      </c>
      <c r="U909" s="121">
        <f t="shared" si="88"/>
        <v>7700</v>
      </c>
      <c r="V909" s="121">
        <f t="shared" si="89"/>
        <v>20726.88</v>
      </c>
      <c r="W909" s="134">
        <v>1400</v>
      </c>
      <c r="X909" s="135">
        <v>42836</v>
      </c>
    </row>
    <row r="910" spans="1:24" x14ac:dyDescent="0.2">
      <c r="A910" s="117">
        <f>VLOOKUP(G910,'% การหักค่าขนส่ง'!A:I,9,0)</f>
        <v>0.3</v>
      </c>
      <c r="B910" s="138">
        <f t="shared" si="84"/>
        <v>10290</v>
      </c>
      <c r="C910" s="138">
        <f t="shared" si="85"/>
        <v>2982.6200000000003</v>
      </c>
      <c r="D910" s="138">
        <f t="shared" si="86"/>
        <v>0</v>
      </c>
      <c r="E910" s="138">
        <f t="shared" si="87"/>
        <v>204</v>
      </c>
      <c r="F910" s="127" t="s">
        <v>140</v>
      </c>
      <c r="G910" s="128" t="s">
        <v>141</v>
      </c>
      <c r="H910" s="129">
        <v>42836</v>
      </c>
      <c r="I910" s="130">
        <v>39098.93</v>
      </c>
      <c r="J910" s="131">
        <v>34300</v>
      </c>
      <c r="K910" s="131">
        <v>4473.93</v>
      </c>
      <c r="L910" s="131">
        <v>0</v>
      </c>
      <c r="M910" s="131">
        <v>1800</v>
      </c>
      <c r="N910" s="131">
        <v>6131.95</v>
      </c>
      <c r="O910" s="132">
        <v>500</v>
      </c>
      <c r="P910" s="132">
        <v>180</v>
      </c>
      <c r="Q910" s="132">
        <v>0</v>
      </c>
      <c r="R910" s="132">
        <v>0</v>
      </c>
      <c r="S910" s="132">
        <v>0</v>
      </c>
      <c r="T910" s="133">
        <v>0</v>
      </c>
      <c r="U910" s="121">
        <f t="shared" si="88"/>
        <v>1800</v>
      </c>
      <c r="V910" s="121">
        <f t="shared" si="89"/>
        <v>6131.95</v>
      </c>
      <c r="W910" s="134">
        <v>428</v>
      </c>
      <c r="X910" s="135">
        <v>42837</v>
      </c>
    </row>
    <row r="911" spans="1:24" x14ac:dyDescent="0.2">
      <c r="A911" s="117">
        <f>VLOOKUP(G911,'% การหักค่าขนส่ง'!A:I,9,0)</f>
        <v>0.3</v>
      </c>
      <c r="B911" s="138">
        <f t="shared" si="84"/>
        <v>2946</v>
      </c>
      <c r="C911" s="138">
        <f t="shared" si="85"/>
        <v>2267.04</v>
      </c>
      <c r="D911" s="138">
        <f t="shared" si="86"/>
        <v>0</v>
      </c>
      <c r="E911" s="138">
        <f t="shared" si="87"/>
        <v>117</v>
      </c>
      <c r="F911" s="127" t="s">
        <v>140</v>
      </c>
      <c r="G911" s="128" t="s">
        <v>141</v>
      </c>
      <c r="H911" s="129">
        <v>42837</v>
      </c>
      <c r="I911" s="130">
        <v>13515.56</v>
      </c>
      <c r="J911" s="131">
        <v>9820</v>
      </c>
      <c r="K911" s="131">
        <v>3400.56</v>
      </c>
      <c r="L911" s="131">
        <v>0</v>
      </c>
      <c r="M911" s="131">
        <v>0</v>
      </c>
      <c r="N911" s="131">
        <v>905</v>
      </c>
      <c r="O911" s="132">
        <v>340</v>
      </c>
      <c r="P911" s="132">
        <v>50</v>
      </c>
      <c r="Q911" s="132">
        <v>0</v>
      </c>
      <c r="R911" s="132">
        <v>0</v>
      </c>
      <c r="S911" s="132">
        <v>0</v>
      </c>
      <c r="T911" s="133">
        <v>0</v>
      </c>
      <c r="U911" s="121">
        <f t="shared" si="88"/>
        <v>0</v>
      </c>
      <c r="V911" s="121">
        <f t="shared" si="89"/>
        <v>905</v>
      </c>
      <c r="W911" s="134">
        <v>126</v>
      </c>
      <c r="X911" s="135">
        <v>42838</v>
      </c>
    </row>
    <row r="912" spans="1:24" x14ac:dyDescent="0.2">
      <c r="A912" s="117">
        <f>VLOOKUP(G912,'% การหักค่าขนส่ง'!A:I,9,0)</f>
        <v>0.3</v>
      </c>
      <c r="B912" s="138">
        <f t="shared" si="84"/>
        <v>13734</v>
      </c>
      <c r="C912" s="138">
        <f t="shared" si="85"/>
        <v>10848.24</v>
      </c>
      <c r="D912" s="138">
        <f t="shared" si="86"/>
        <v>0</v>
      </c>
      <c r="E912" s="138">
        <f t="shared" si="87"/>
        <v>268.5</v>
      </c>
      <c r="F912" s="127" t="s">
        <v>140</v>
      </c>
      <c r="G912" s="128" t="s">
        <v>141</v>
      </c>
      <c r="H912" s="129">
        <v>42842</v>
      </c>
      <c r="I912" s="130">
        <v>63027.360000000001</v>
      </c>
      <c r="J912" s="131">
        <v>45780</v>
      </c>
      <c r="K912" s="131">
        <v>16272.36</v>
      </c>
      <c r="L912" s="131">
        <v>0</v>
      </c>
      <c r="M912" s="131">
        <v>2800</v>
      </c>
      <c r="N912" s="131">
        <v>12734.26</v>
      </c>
      <c r="O912" s="132">
        <v>40</v>
      </c>
      <c r="P912" s="132">
        <v>855</v>
      </c>
      <c r="Q912" s="132">
        <v>0</v>
      </c>
      <c r="R912" s="132">
        <v>320</v>
      </c>
      <c r="S912" s="132">
        <v>0</v>
      </c>
      <c r="T912" s="133">
        <v>0</v>
      </c>
      <c r="U912" s="121">
        <f t="shared" si="88"/>
        <v>2800</v>
      </c>
      <c r="V912" s="121">
        <f t="shared" si="89"/>
        <v>13054.26</v>
      </c>
      <c r="W912" s="134">
        <v>595</v>
      </c>
      <c r="X912" s="135">
        <v>42843</v>
      </c>
    </row>
    <row r="913" spans="1:24" x14ac:dyDescent="0.2">
      <c r="A913" s="117">
        <f>VLOOKUP(G913,'% การหักค่าขนส่ง'!A:I,9,0)</f>
        <v>0.3</v>
      </c>
      <c r="B913" s="138">
        <f t="shared" si="84"/>
        <v>26496</v>
      </c>
      <c r="C913" s="138">
        <f t="shared" si="85"/>
        <v>8250.18</v>
      </c>
      <c r="D913" s="138">
        <f t="shared" si="86"/>
        <v>0</v>
      </c>
      <c r="E913" s="138">
        <f t="shared" si="87"/>
        <v>99</v>
      </c>
      <c r="F913" s="127" t="s">
        <v>140</v>
      </c>
      <c r="G913" s="128" t="s">
        <v>141</v>
      </c>
      <c r="H913" s="129">
        <v>42843</v>
      </c>
      <c r="I913" s="130">
        <v>101275.27</v>
      </c>
      <c r="J913" s="131">
        <v>88320</v>
      </c>
      <c r="K913" s="131">
        <v>12375.27</v>
      </c>
      <c r="L913" s="131">
        <v>0</v>
      </c>
      <c r="M913" s="131">
        <v>200</v>
      </c>
      <c r="N913" s="131">
        <v>7720.9</v>
      </c>
      <c r="O913" s="132">
        <v>180</v>
      </c>
      <c r="P913" s="132">
        <v>150</v>
      </c>
      <c r="Q913" s="132">
        <v>0</v>
      </c>
      <c r="R913" s="132">
        <v>0</v>
      </c>
      <c r="S913" s="132">
        <v>0</v>
      </c>
      <c r="T913" s="133">
        <v>0</v>
      </c>
      <c r="U913" s="121">
        <f t="shared" si="88"/>
        <v>200</v>
      </c>
      <c r="V913" s="121">
        <f t="shared" si="89"/>
        <v>7720.9</v>
      </c>
      <c r="W913" s="134">
        <v>1101</v>
      </c>
      <c r="X913" s="135">
        <v>42844</v>
      </c>
    </row>
    <row r="914" spans="1:24" x14ac:dyDescent="0.2">
      <c r="A914" s="117">
        <f>VLOOKUP(G914,'% การหักค่าขนส่ง'!A:I,9,0)</f>
        <v>0.3</v>
      </c>
      <c r="B914" s="138">
        <f t="shared" si="84"/>
        <v>24606</v>
      </c>
      <c r="C914" s="138">
        <f t="shared" si="85"/>
        <v>6663.98</v>
      </c>
      <c r="D914" s="138">
        <f t="shared" si="86"/>
        <v>0</v>
      </c>
      <c r="E914" s="138">
        <f t="shared" si="87"/>
        <v>286.5</v>
      </c>
      <c r="F914" s="127" t="s">
        <v>140</v>
      </c>
      <c r="G914" s="128" t="s">
        <v>141</v>
      </c>
      <c r="H914" s="129">
        <v>42844</v>
      </c>
      <c r="I914" s="130">
        <v>92985.97</v>
      </c>
      <c r="J914" s="131">
        <v>82020</v>
      </c>
      <c r="K914" s="131">
        <v>9995.9699999999993</v>
      </c>
      <c r="L914" s="131">
        <v>0</v>
      </c>
      <c r="M914" s="131">
        <v>3700</v>
      </c>
      <c r="N914" s="131">
        <v>11553.65</v>
      </c>
      <c r="O914" s="132">
        <v>360</v>
      </c>
      <c r="P914" s="132">
        <v>595</v>
      </c>
      <c r="Q914" s="132">
        <v>0</v>
      </c>
      <c r="R914" s="132">
        <v>75</v>
      </c>
      <c r="S914" s="132">
        <v>0</v>
      </c>
      <c r="T914" s="133">
        <v>0</v>
      </c>
      <c r="U914" s="121">
        <f t="shared" si="88"/>
        <v>3700</v>
      </c>
      <c r="V914" s="121">
        <f t="shared" si="89"/>
        <v>11628.65</v>
      </c>
      <c r="W914" s="134">
        <v>1003</v>
      </c>
      <c r="X914" s="135">
        <v>42845</v>
      </c>
    </row>
    <row r="915" spans="1:24" x14ac:dyDescent="0.2">
      <c r="A915" s="117">
        <f>VLOOKUP(G915,'% การหักค่าขนส่ง'!A:I,9,0)</f>
        <v>0.3</v>
      </c>
      <c r="B915" s="138">
        <f t="shared" si="84"/>
        <v>22711.5</v>
      </c>
      <c r="C915" s="138">
        <f t="shared" si="85"/>
        <v>5433.4000000000005</v>
      </c>
      <c r="D915" s="138">
        <f t="shared" si="86"/>
        <v>0</v>
      </c>
      <c r="E915" s="138">
        <f t="shared" si="87"/>
        <v>219</v>
      </c>
      <c r="F915" s="127" t="s">
        <v>140</v>
      </c>
      <c r="G915" s="128" t="s">
        <v>141</v>
      </c>
      <c r="H915" s="129">
        <v>42845</v>
      </c>
      <c r="I915" s="130">
        <v>85045.1</v>
      </c>
      <c r="J915" s="131">
        <v>75705</v>
      </c>
      <c r="K915" s="131">
        <v>8150.1</v>
      </c>
      <c r="L915" s="131">
        <v>0</v>
      </c>
      <c r="M915" s="131">
        <v>3300</v>
      </c>
      <c r="N915" s="131">
        <v>8276.15</v>
      </c>
      <c r="O915" s="132">
        <v>200</v>
      </c>
      <c r="P915" s="132">
        <v>530</v>
      </c>
      <c r="Q915" s="132">
        <v>0</v>
      </c>
      <c r="R915" s="132">
        <v>0</v>
      </c>
      <c r="S915" s="132">
        <v>0</v>
      </c>
      <c r="T915" s="133">
        <v>0</v>
      </c>
      <c r="U915" s="121">
        <f t="shared" si="88"/>
        <v>3300</v>
      </c>
      <c r="V915" s="121">
        <f t="shared" si="89"/>
        <v>8276.15</v>
      </c>
      <c r="W915" s="134">
        <v>950</v>
      </c>
      <c r="X915" s="135">
        <v>42846</v>
      </c>
    </row>
    <row r="916" spans="1:24" x14ac:dyDescent="0.2">
      <c r="A916" s="117">
        <f>VLOOKUP(G916,'% การหักค่าขนส่ง'!A:I,9,0)</f>
        <v>0.3</v>
      </c>
      <c r="B916" s="138">
        <f t="shared" si="84"/>
        <v>24292.5</v>
      </c>
      <c r="C916" s="138">
        <f t="shared" si="85"/>
        <v>5955.8</v>
      </c>
      <c r="D916" s="138">
        <f t="shared" si="86"/>
        <v>0</v>
      </c>
      <c r="E916" s="138">
        <f t="shared" si="87"/>
        <v>159</v>
      </c>
      <c r="F916" s="127" t="s">
        <v>140</v>
      </c>
      <c r="G916" s="128" t="s">
        <v>141</v>
      </c>
      <c r="H916" s="129">
        <v>42846</v>
      </c>
      <c r="I916" s="130">
        <v>91173.7</v>
      </c>
      <c r="J916" s="131">
        <v>80975</v>
      </c>
      <c r="K916" s="131">
        <v>8933.7000000000007</v>
      </c>
      <c r="L916" s="131">
        <v>0</v>
      </c>
      <c r="M916" s="131">
        <v>1300</v>
      </c>
      <c r="N916" s="131">
        <v>6645.2</v>
      </c>
      <c r="O916" s="132">
        <v>150</v>
      </c>
      <c r="P916" s="132">
        <v>380</v>
      </c>
      <c r="Q916" s="132">
        <v>0</v>
      </c>
      <c r="R916" s="132">
        <v>75</v>
      </c>
      <c r="S916" s="132">
        <v>0</v>
      </c>
      <c r="T916" s="133">
        <v>0</v>
      </c>
      <c r="U916" s="121">
        <f t="shared" si="88"/>
        <v>1300</v>
      </c>
      <c r="V916" s="121">
        <f t="shared" si="89"/>
        <v>6720.2</v>
      </c>
      <c r="W916" s="134">
        <v>1031</v>
      </c>
      <c r="X916" s="135">
        <v>42847</v>
      </c>
    </row>
    <row r="917" spans="1:24" x14ac:dyDescent="0.2">
      <c r="A917" s="117">
        <f>VLOOKUP(G917,'% การหักค่าขนส่ง'!A:I,9,0)</f>
        <v>0.3</v>
      </c>
      <c r="B917" s="138">
        <f t="shared" si="84"/>
        <v>9502.5</v>
      </c>
      <c r="C917" s="138">
        <f t="shared" si="85"/>
        <v>3476.02</v>
      </c>
      <c r="D917" s="138">
        <f t="shared" si="86"/>
        <v>0</v>
      </c>
      <c r="E917" s="138">
        <f t="shared" si="87"/>
        <v>33</v>
      </c>
      <c r="F917" s="127" t="s">
        <v>140</v>
      </c>
      <c r="G917" s="128" t="s">
        <v>141</v>
      </c>
      <c r="H917" s="129">
        <v>42847</v>
      </c>
      <c r="I917" s="130">
        <v>37214.03</v>
      </c>
      <c r="J917" s="131">
        <v>31675</v>
      </c>
      <c r="K917" s="131">
        <v>5214.03</v>
      </c>
      <c r="L917" s="131">
        <v>0</v>
      </c>
      <c r="M917" s="131">
        <v>300</v>
      </c>
      <c r="N917" s="131">
        <v>3457.05</v>
      </c>
      <c r="O917" s="132">
        <v>110</v>
      </c>
      <c r="P917" s="132">
        <v>0</v>
      </c>
      <c r="Q917" s="132">
        <v>0</v>
      </c>
      <c r="R917" s="132">
        <v>0</v>
      </c>
      <c r="S917" s="132">
        <v>0</v>
      </c>
      <c r="T917" s="133">
        <v>0</v>
      </c>
      <c r="U917" s="121">
        <f t="shared" si="88"/>
        <v>300</v>
      </c>
      <c r="V917" s="121">
        <f t="shared" si="89"/>
        <v>3457.05</v>
      </c>
      <c r="W917" s="134">
        <v>399</v>
      </c>
      <c r="X917" s="135">
        <v>42849</v>
      </c>
    </row>
    <row r="918" spans="1:24" x14ac:dyDescent="0.2">
      <c r="A918" s="117">
        <f>VLOOKUP(G918,'% การหักค่าขนส่ง'!A:I,9,0)</f>
        <v>0.3</v>
      </c>
      <c r="B918" s="138">
        <f t="shared" si="84"/>
        <v>32707.5</v>
      </c>
      <c r="C918" s="138">
        <f t="shared" si="85"/>
        <v>11786.720000000001</v>
      </c>
      <c r="D918" s="138">
        <f t="shared" si="86"/>
        <v>0</v>
      </c>
      <c r="E918" s="138">
        <f t="shared" si="87"/>
        <v>708</v>
      </c>
      <c r="F918" s="127" t="s">
        <v>140</v>
      </c>
      <c r="G918" s="128" t="s">
        <v>141</v>
      </c>
      <c r="H918" s="129">
        <v>42849</v>
      </c>
      <c r="I918" s="130">
        <v>127655.08</v>
      </c>
      <c r="J918" s="131">
        <v>109025</v>
      </c>
      <c r="K918" s="131">
        <v>17680.080000000002</v>
      </c>
      <c r="L918" s="131">
        <v>0</v>
      </c>
      <c r="M918" s="131">
        <v>1600</v>
      </c>
      <c r="N918" s="131">
        <v>10122.799999999999</v>
      </c>
      <c r="O918" s="132">
        <v>110</v>
      </c>
      <c r="P918" s="132">
        <v>2250</v>
      </c>
      <c r="Q918" s="132">
        <v>0</v>
      </c>
      <c r="R918" s="132">
        <v>60</v>
      </c>
      <c r="S918" s="132">
        <v>0</v>
      </c>
      <c r="T918" s="133">
        <v>0</v>
      </c>
      <c r="U918" s="121">
        <f t="shared" si="88"/>
        <v>1600</v>
      </c>
      <c r="V918" s="121">
        <f t="shared" si="89"/>
        <v>10182.799999999999</v>
      </c>
      <c r="W918" s="134">
        <v>1392</v>
      </c>
      <c r="X918" s="135">
        <v>42850</v>
      </c>
    </row>
    <row r="919" spans="1:24" x14ac:dyDescent="0.2">
      <c r="A919" s="117">
        <f>VLOOKUP(G919,'% การหักค่าขนส่ง'!A:I,9,0)</f>
        <v>0.3</v>
      </c>
      <c r="B919" s="138">
        <f t="shared" si="84"/>
        <v>20698.5</v>
      </c>
      <c r="C919" s="138">
        <f t="shared" si="85"/>
        <v>5926.18</v>
      </c>
      <c r="D919" s="138">
        <f t="shared" si="86"/>
        <v>0</v>
      </c>
      <c r="E919" s="138">
        <f t="shared" si="87"/>
        <v>90</v>
      </c>
      <c r="F919" s="127" t="s">
        <v>140</v>
      </c>
      <c r="G919" s="128" t="s">
        <v>141</v>
      </c>
      <c r="H919" s="129">
        <v>42850</v>
      </c>
      <c r="I919" s="130">
        <v>78829.27</v>
      </c>
      <c r="J919" s="131">
        <v>68995</v>
      </c>
      <c r="K919" s="131">
        <v>8889.27</v>
      </c>
      <c r="L919" s="131">
        <v>0</v>
      </c>
      <c r="M919" s="131">
        <v>1400</v>
      </c>
      <c r="N919" s="131">
        <v>7637.65</v>
      </c>
      <c r="O919" s="132">
        <v>80</v>
      </c>
      <c r="P919" s="132">
        <v>220</v>
      </c>
      <c r="Q919" s="132">
        <v>0</v>
      </c>
      <c r="R919" s="132">
        <v>0</v>
      </c>
      <c r="S919" s="132">
        <v>0</v>
      </c>
      <c r="T919" s="133">
        <v>0</v>
      </c>
      <c r="U919" s="121">
        <f t="shared" si="88"/>
        <v>1400</v>
      </c>
      <c r="V919" s="121">
        <f t="shared" si="89"/>
        <v>7637.65</v>
      </c>
      <c r="W919" s="134">
        <v>840</v>
      </c>
      <c r="X919" s="135">
        <v>42851</v>
      </c>
    </row>
    <row r="920" spans="1:24" x14ac:dyDescent="0.2">
      <c r="A920" s="117">
        <f>VLOOKUP(G920,'% การหักค่าขนส่ง'!A:I,9,0)</f>
        <v>0.3</v>
      </c>
      <c r="B920" s="138">
        <f t="shared" si="84"/>
        <v>19246.5</v>
      </c>
      <c r="C920" s="138">
        <f t="shared" si="85"/>
        <v>7118.2400000000007</v>
      </c>
      <c r="D920" s="138">
        <f t="shared" si="86"/>
        <v>0</v>
      </c>
      <c r="E920" s="138">
        <f t="shared" si="87"/>
        <v>81</v>
      </c>
      <c r="F920" s="127" t="s">
        <v>140</v>
      </c>
      <c r="G920" s="128" t="s">
        <v>141</v>
      </c>
      <c r="H920" s="129">
        <v>42851</v>
      </c>
      <c r="I920" s="130">
        <v>75517.36</v>
      </c>
      <c r="J920" s="131">
        <v>64155</v>
      </c>
      <c r="K920" s="131">
        <v>10677.36</v>
      </c>
      <c r="L920" s="131">
        <v>0</v>
      </c>
      <c r="M920" s="131">
        <v>1100</v>
      </c>
      <c r="N920" s="131">
        <v>5089.53</v>
      </c>
      <c r="O920" s="132">
        <v>40</v>
      </c>
      <c r="P920" s="132">
        <v>230</v>
      </c>
      <c r="Q920" s="132">
        <v>0</v>
      </c>
      <c r="R920" s="132">
        <v>0</v>
      </c>
      <c r="S920" s="132">
        <v>0</v>
      </c>
      <c r="T920" s="133">
        <v>0</v>
      </c>
      <c r="U920" s="121">
        <f t="shared" si="88"/>
        <v>1100</v>
      </c>
      <c r="V920" s="121">
        <f t="shared" si="89"/>
        <v>5089.53</v>
      </c>
      <c r="W920" s="134">
        <v>778</v>
      </c>
      <c r="X920" s="135">
        <v>42852</v>
      </c>
    </row>
    <row r="921" spans="1:24" x14ac:dyDescent="0.2">
      <c r="A921" s="117">
        <f>VLOOKUP(G921,'% การหักค่าขนส่ง'!A:I,9,0)</f>
        <v>0.3</v>
      </c>
      <c r="B921" s="138">
        <f t="shared" si="84"/>
        <v>22251</v>
      </c>
      <c r="C921" s="138">
        <f t="shared" si="85"/>
        <v>6954.5</v>
      </c>
      <c r="D921" s="138">
        <f t="shared" si="86"/>
        <v>0</v>
      </c>
      <c r="E921" s="138">
        <f t="shared" si="87"/>
        <v>138</v>
      </c>
      <c r="F921" s="127" t="s">
        <v>140</v>
      </c>
      <c r="G921" s="128" t="s">
        <v>141</v>
      </c>
      <c r="H921" s="129">
        <v>42852</v>
      </c>
      <c r="I921" s="130">
        <v>85356.75</v>
      </c>
      <c r="J921" s="131">
        <v>74170</v>
      </c>
      <c r="K921" s="131">
        <v>10431.75</v>
      </c>
      <c r="L921" s="131">
        <v>0</v>
      </c>
      <c r="M921" s="131">
        <v>1600</v>
      </c>
      <c r="N921" s="131">
        <v>8126.35</v>
      </c>
      <c r="O921" s="132">
        <v>190</v>
      </c>
      <c r="P921" s="132">
        <v>270</v>
      </c>
      <c r="Q921" s="132">
        <v>0</v>
      </c>
      <c r="R921" s="132">
        <v>0</v>
      </c>
      <c r="S921" s="132">
        <v>0</v>
      </c>
      <c r="T921" s="133">
        <v>0</v>
      </c>
      <c r="U921" s="121">
        <f t="shared" si="88"/>
        <v>1600</v>
      </c>
      <c r="V921" s="121">
        <f t="shared" si="89"/>
        <v>8126.35</v>
      </c>
      <c r="W921" s="134">
        <v>938</v>
      </c>
      <c r="X921" s="135">
        <v>42853</v>
      </c>
    </row>
    <row r="922" spans="1:24" x14ac:dyDescent="0.2">
      <c r="A922" s="117">
        <f>VLOOKUP(G922,'% การหักค่าขนส่ง'!A:I,9,0)</f>
        <v>0.3</v>
      </c>
      <c r="B922" s="138">
        <f t="shared" si="84"/>
        <v>29025</v>
      </c>
      <c r="C922" s="138">
        <f t="shared" si="85"/>
        <v>6231.0999999999995</v>
      </c>
      <c r="D922" s="138">
        <f t="shared" si="86"/>
        <v>0</v>
      </c>
      <c r="E922" s="138">
        <f t="shared" si="87"/>
        <v>147</v>
      </c>
      <c r="F922" s="127" t="s">
        <v>140</v>
      </c>
      <c r="G922" s="128" t="s">
        <v>141</v>
      </c>
      <c r="H922" s="129">
        <v>42853</v>
      </c>
      <c r="I922" s="130">
        <v>106861.65</v>
      </c>
      <c r="J922" s="131">
        <v>96750</v>
      </c>
      <c r="K922" s="131">
        <v>9346.65</v>
      </c>
      <c r="L922" s="131">
        <v>0</v>
      </c>
      <c r="M922" s="131">
        <v>2000</v>
      </c>
      <c r="N922" s="131">
        <v>9443.5499999999993</v>
      </c>
      <c r="O922" s="132">
        <v>80</v>
      </c>
      <c r="P922" s="132">
        <v>410</v>
      </c>
      <c r="Q922" s="132">
        <v>0</v>
      </c>
      <c r="R922" s="132">
        <v>200</v>
      </c>
      <c r="S922" s="132">
        <v>0</v>
      </c>
      <c r="T922" s="133">
        <v>0</v>
      </c>
      <c r="U922" s="121">
        <f t="shared" si="88"/>
        <v>2000</v>
      </c>
      <c r="V922" s="121">
        <f t="shared" si="89"/>
        <v>9643.5499999999993</v>
      </c>
      <c r="W922" s="134">
        <v>960</v>
      </c>
      <c r="X922" s="135">
        <v>42855</v>
      </c>
    </row>
    <row r="923" spans="1:24" x14ac:dyDescent="0.2">
      <c r="A923" s="117">
        <f>VLOOKUP(G923,'% การหักค่าขนส่ง'!A:I,9,0)</f>
        <v>0.3</v>
      </c>
      <c r="B923" s="138">
        <f t="shared" si="84"/>
        <v>11436</v>
      </c>
      <c r="C923" s="138">
        <f t="shared" si="85"/>
        <v>2908.7000000000003</v>
      </c>
      <c r="D923" s="138">
        <f t="shared" si="86"/>
        <v>0</v>
      </c>
      <c r="E923" s="138">
        <f t="shared" si="87"/>
        <v>160.5</v>
      </c>
      <c r="F923" s="127" t="s">
        <v>140</v>
      </c>
      <c r="G923" s="128" t="s">
        <v>141</v>
      </c>
      <c r="H923" s="129">
        <v>42854</v>
      </c>
      <c r="I923" s="130">
        <v>42913.05</v>
      </c>
      <c r="J923" s="131">
        <v>38120</v>
      </c>
      <c r="K923" s="131">
        <v>4363.05</v>
      </c>
      <c r="L923" s="131">
        <v>0</v>
      </c>
      <c r="M923" s="131">
        <v>800</v>
      </c>
      <c r="N923" s="131">
        <v>4112.6000000000004</v>
      </c>
      <c r="O923" s="132">
        <v>310</v>
      </c>
      <c r="P923" s="132">
        <v>225</v>
      </c>
      <c r="Q923" s="132">
        <v>0</v>
      </c>
      <c r="R923" s="132">
        <v>0</v>
      </c>
      <c r="S923" s="132">
        <v>0</v>
      </c>
      <c r="T923" s="133">
        <v>0</v>
      </c>
      <c r="U923" s="121">
        <f t="shared" si="88"/>
        <v>800</v>
      </c>
      <c r="V923" s="121">
        <f t="shared" si="89"/>
        <v>4112.6000000000004</v>
      </c>
      <c r="W923" s="134">
        <v>427</v>
      </c>
      <c r="X923" s="135">
        <v>42855</v>
      </c>
    </row>
    <row r="924" spans="1:24" x14ac:dyDescent="0.2">
      <c r="A924" s="117">
        <f>VLOOKUP(G924,'% การหักค่าขนส่ง'!A:I,9,0)</f>
        <v>0.3</v>
      </c>
      <c r="B924" s="138">
        <f t="shared" si="84"/>
        <v>20752.5</v>
      </c>
      <c r="C924" s="138">
        <f t="shared" si="85"/>
        <v>5231.24</v>
      </c>
      <c r="D924" s="138">
        <f t="shared" si="86"/>
        <v>0</v>
      </c>
      <c r="E924" s="138">
        <f t="shared" si="87"/>
        <v>0</v>
      </c>
      <c r="F924" s="127" t="s">
        <v>144</v>
      </c>
      <c r="G924" s="128" t="s">
        <v>145</v>
      </c>
      <c r="H924" s="129">
        <v>42826</v>
      </c>
      <c r="I924" s="130">
        <v>77751.86</v>
      </c>
      <c r="J924" s="131">
        <v>69175</v>
      </c>
      <c r="K924" s="131">
        <v>7846.86</v>
      </c>
      <c r="L924" s="131">
        <v>0</v>
      </c>
      <c r="M924" s="131">
        <v>0</v>
      </c>
      <c r="N924" s="131">
        <v>1484.8</v>
      </c>
      <c r="O924" s="132">
        <v>0</v>
      </c>
      <c r="P924" s="132">
        <v>0</v>
      </c>
      <c r="Q924" s="132">
        <v>0</v>
      </c>
      <c r="R924" s="132">
        <v>0</v>
      </c>
      <c r="S924" s="132">
        <v>0</v>
      </c>
      <c r="T924" s="133">
        <v>0</v>
      </c>
      <c r="U924" s="121">
        <f t="shared" si="88"/>
        <v>0</v>
      </c>
      <c r="V924" s="121">
        <f t="shared" si="89"/>
        <v>1484.8</v>
      </c>
      <c r="W924" s="134">
        <v>958</v>
      </c>
      <c r="X924" s="135">
        <v>42828</v>
      </c>
    </row>
    <row r="925" spans="1:24" x14ac:dyDescent="0.2">
      <c r="A925" s="117">
        <f>VLOOKUP(G925,'% การหักค่าขนส่ง'!A:I,9,0)</f>
        <v>0.3</v>
      </c>
      <c r="B925" s="138">
        <f t="shared" si="84"/>
        <v>37663.5</v>
      </c>
      <c r="C925" s="138">
        <f t="shared" si="85"/>
        <v>9771.8000000000011</v>
      </c>
      <c r="D925" s="138">
        <f t="shared" si="86"/>
        <v>0</v>
      </c>
      <c r="E925" s="138">
        <f t="shared" si="87"/>
        <v>0</v>
      </c>
      <c r="F925" s="127" t="s">
        <v>144</v>
      </c>
      <c r="G925" s="128" t="s">
        <v>145</v>
      </c>
      <c r="H925" s="129">
        <v>42828</v>
      </c>
      <c r="I925" s="130">
        <v>141732.70000000001</v>
      </c>
      <c r="J925" s="131">
        <v>125545</v>
      </c>
      <c r="K925" s="131">
        <v>14657.7</v>
      </c>
      <c r="L925" s="131">
        <v>0</v>
      </c>
      <c r="M925" s="131">
        <v>200</v>
      </c>
      <c r="N925" s="131">
        <v>8101.4</v>
      </c>
      <c r="O925" s="132">
        <v>0</v>
      </c>
      <c r="P925" s="132">
        <v>0</v>
      </c>
      <c r="Q925" s="132">
        <v>0</v>
      </c>
      <c r="R925" s="132">
        <v>0</v>
      </c>
      <c r="S925" s="132">
        <v>0</v>
      </c>
      <c r="T925" s="133">
        <v>0</v>
      </c>
      <c r="U925" s="121">
        <f t="shared" si="88"/>
        <v>200</v>
      </c>
      <c r="V925" s="121">
        <f t="shared" si="89"/>
        <v>8101.4</v>
      </c>
      <c r="W925" s="134">
        <v>1675</v>
      </c>
      <c r="X925" s="135">
        <v>42829</v>
      </c>
    </row>
    <row r="926" spans="1:24" x14ac:dyDescent="0.2">
      <c r="A926" s="117">
        <f>VLOOKUP(G926,'% การหักค่าขนส่ง'!A:I,9,0)</f>
        <v>0.3</v>
      </c>
      <c r="B926" s="138">
        <f t="shared" si="84"/>
        <v>42019.5</v>
      </c>
      <c r="C926" s="138">
        <f t="shared" si="85"/>
        <v>6458.5</v>
      </c>
      <c r="D926" s="138">
        <f t="shared" si="86"/>
        <v>0</v>
      </c>
      <c r="E926" s="138">
        <f t="shared" si="87"/>
        <v>0</v>
      </c>
      <c r="F926" s="127" t="s">
        <v>144</v>
      </c>
      <c r="G926" s="128" t="s">
        <v>145</v>
      </c>
      <c r="H926" s="129">
        <v>42829</v>
      </c>
      <c r="I926" s="130">
        <v>151092.75</v>
      </c>
      <c r="J926" s="131">
        <v>140065</v>
      </c>
      <c r="K926" s="131">
        <v>9687.75</v>
      </c>
      <c r="L926" s="131">
        <v>0</v>
      </c>
      <c r="M926" s="131">
        <v>100</v>
      </c>
      <c r="N926" s="131">
        <v>6130.1</v>
      </c>
      <c r="O926" s="132">
        <v>0</v>
      </c>
      <c r="P926" s="132">
        <v>0</v>
      </c>
      <c r="Q926" s="132">
        <v>0</v>
      </c>
      <c r="R926" s="132">
        <v>0</v>
      </c>
      <c r="S926" s="132">
        <v>0</v>
      </c>
      <c r="T926" s="133">
        <v>0</v>
      </c>
      <c r="U926" s="121">
        <f t="shared" si="88"/>
        <v>100</v>
      </c>
      <c r="V926" s="121">
        <f t="shared" si="89"/>
        <v>6130.1</v>
      </c>
      <c r="W926" s="134">
        <v>1826</v>
      </c>
      <c r="X926" s="135">
        <v>42830</v>
      </c>
    </row>
    <row r="927" spans="1:24" x14ac:dyDescent="0.2">
      <c r="A927" s="117">
        <f>VLOOKUP(G927,'% การหักค่าขนส่ง'!A:I,9,0)</f>
        <v>0.3</v>
      </c>
      <c r="B927" s="138">
        <f t="shared" si="84"/>
        <v>29350.5</v>
      </c>
      <c r="C927" s="138">
        <f t="shared" si="85"/>
        <v>5217.16</v>
      </c>
      <c r="D927" s="138">
        <f t="shared" si="86"/>
        <v>0</v>
      </c>
      <c r="E927" s="138">
        <f t="shared" si="87"/>
        <v>0</v>
      </c>
      <c r="F927" s="127" t="s">
        <v>144</v>
      </c>
      <c r="G927" s="128" t="s">
        <v>145</v>
      </c>
      <c r="H927" s="129">
        <v>42830</v>
      </c>
      <c r="I927" s="130">
        <v>106445.74</v>
      </c>
      <c r="J927" s="131">
        <v>97835</v>
      </c>
      <c r="K927" s="131">
        <v>7825.74</v>
      </c>
      <c r="L927" s="131">
        <v>0</v>
      </c>
      <c r="M927" s="131">
        <v>200</v>
      </c>
      <c r="N927" s="131">
        <v>5457.57</v>
      </c>
      <c r="O927" s="132">
        <v>0</v>
      </c>
      <c r="P927" s="132">
        <v>0</v>
      </c>
      <c r="Q927" s="132">
        <v>0</v>
      </c>
      <c r="R927" s="132">
        <v>0</v>
      </c>
      <c r="S927" s="132">
        <v>0</v>
      </c>
      <c r="T927" s="133">
        <v>0</v>
      </c>
      <c r="U927" s="121">
        <f t="shared" si="88"/>
        <v>200</v>
      </c>
      <c r="V927" s="121">
        <f t="shared" si="89"/>
        <v>5457.57</v>
      </c>
      <c r="W927" s="134">
        <v>1293</v>
      </c>
      <c r="X927" s="135">
        <v>42832</v>
      </c>
    </row>
    <row r="928" spans="1:24" x14ac:dyDescent="0.2">
      <c r="A928" s="117">
        <f>VLOOKUP(G928,'% การหักค่าขนส่ง'!A:I,9,0)</f>
        <v>0.3</v>
      </c>
      <c r="B928" s="138">
        <f t="shared" si="84"/>
        <v>36856.5</v>
      </c>
      <c r="C928" s="138">
        <f t="shared" si="85"/>
        <v>9380.32</v>
      </c>
      <c r="D928" s="138">
        <f t="shared" si="86"/>
        <v>0</v>
      </c>
      <c r="E928" s="138">
        <f t="shared" si="87"/>
        <v>0</v>
      </c>
      <c r="F928" s="127" t="s">
        <v>144</v>
      </c>
      <c r="G928" s="128" t="s">
        <v>145</v>
      </c>
      <c r="H928" s="129">
        <v>42832</v>
      </c>
      <c r="I928" s="130">
        <v>136950.48000000001</v>
      </c>
      <c r="J928" s="131">
        <v>122855</v>
      </c>
      <c r="K928" s="131">
        <v>14070.48</v>
      </c>
      <c r="L928" s="131">
        <v>0</v>
      </c>
      <c r="M928" s="131">
        <v>2900</v>
      </c>
      <c r="N928" s="131">
        <v>9507.6</v>
      </c>
      <c r="O928" s="132">
        <v>0</v>
      </c>
      <c r="P928" s="132">
        <v>0</v>
      </c>
      <c r="Q928" s="132">
        <v>0</v>
      </c>
      <c r="R928" s="132">
        <v>0</v>
      </c>
      <c r="S928" s="132">
        <v>0</v>
      </c>
      <c r="T928" s="133">
        <v>0</v>
      </c>
      <c r="U928" s="121">
        <f t="shared" si="88"/>
        <v>2900</v>
      </c>
      <c r="V928" s="121">
        <f t="shared" si="89"/>
        <v>9507.6</v>
      </c>
      <c r="W928" s="134">
        <v>1720</v>
      </c>
      <c r="X928" s="135">
        <v>42833</v>
      </c>
    </row>
    <row r="929" spans="1:24" x14ac:dyDescent="0.2">
      <c r="A929" s="117">
        <f>VLOOKUP(G929,'% การหักค่าขนส่ง'!A:I,9,0)</f>
        <v>0.3</v>
      </c>
      <c r="B929" s="138">
        <f t="shared" si="84"/>
        <v>22134</v>
      </c>
      <c r="C929" s="138">
        <f t="shared" si="85"/>
        <v>4180.0999999999995</v>
      </c>
      <c r="D929" s="138">
        <f t="shared" si="86"/>
        <v>0</v>
      </c>
      <c r="E929" s="138">
        <f t="shared" si="87"/>
        <v>0</v>
      </c>
      <c r="F929" s="127" t="s">
        <v>144</v>
      </c>
      <c r="G929" s="128" t="s">
        <v>145</v>
      </c>
      <c r="H929" s="129">
        <v>42833</v>
      </c>
      <c r="I929" s="130">
        <v>80180.149999999994</v>
      </c>
      <c r="J929" s="131">
        <v>73780</v>
      </c>
      <c r="K929" s="131">
        <v>6270.15</v>
      </c>
      <c r="L929" s="131">
        <v>0</v>
      </c>
      <c r="M929" s="131">
        <v>1800</v>
      </c>
      <c r="N929" s="131">
        <v>7760.5</v>
      </c>
      <c r="O929" s="132">
        <v>0</v>
      </c>
      <c r="P929" s="132">
        <v>0</v>
      </c>
      <c r="Q929" s="132">
        <v>0</v>
      </c>
      <c r="R929" s="132">
        <v>0</v>
      </c>
      <c r="S929" s="132">
        <v>0</v>
      </c>
      <c r="T929" s="133">
        <v>0</v>
      </c>
      <c r="U929" s="121">
        <f t="shared" si="88"/>
        <v>1800</v>
      </c>
      <c r="V929" s="121">
        <f t="shared" si="89"/>
        <v>7760.5</v>
      </c>
      <c r="W929" s="134">
        <v>1048</v>
      </c>
      <c r="X929" s="135">
        <v>42835</v>
      </c>
    </row>
    <row r="930" spans="1:24" x14ac:dyDescent="0.2">
      <c r="A930" s="117">
        <f>VLOOKUP(G930,'% การหักค่าขนส่ง'!A:I,9,0)</f>
        <v>0.3</v>
      </c>
      <c r="B930" s="138">
        <f t="shared" si="84"/>
        <v>22876.5</v>
      </c>
      <c r="C930" s="138">
        <f t="shared" si="85"/>
        <v>5108.0600000000004</v>
      </c>
      <c r="D930" s="138">
        <f t="shared" si="86"/>
        <v>0</v>
      </c>
      <c r="E930" s="138">
        <f t="shared" si="87"/>
        <v>0</v>
      </c>
      <c r="F930" s="127" t="s">
        <v>144</v>
      </c>
      <c r="G930" s="128" t="s">
        <v>145</v>
      </c>
      <c r="H930" s="129">
        <v>42835</v>
      </c>
      <c r="I930" s="130">
        <v>85912.09</v>
      </c>
      <c r="J930" s="131">
        <v>76255</v>
      </c>
      <c r="K930" s="131">
        <v>7662.09</v>
      </c>
      <c r="L930" s="131">
        <v>0</v>
      </c>
      <c r="M930" s="131">
        <v>100</v>
      </c>
      <c r="N930" s="131">
        <v>3943.7</v>
      </c>
      <c r="O930" s="132">
        <v>0</v>
      </c>
      <c r="P930" s="132">
        <v>0</v>
      </c>
      <c r="Q930" s="132">
        <v>0</v>
      </c>
      <c r="R930" s="132">
        <v>0</v>
      </c>
      <c r="S930" s="132">
        <v>0</v>
      </c>
      <c r="T930" s="133">
        <v>0</v>
      </c>
      <c r="U930" s="121">
        <f t="shared" si="88"/>
        <v>100</v>
      </c>
      <c r="V930" s="121">
        <f t="shared" si="89"/>
        <v>3943.7</v>
      </c>
      <c r="W930" s="134">
        <v>1127</v>
      </c>
      <c r="X930" s="135">
        <v>42836</v>
      </c>
    </row>
    <row r="931" spans="1:24" x14ac:dyDescent="0.2">
      <c r="A931" s="117">
        <f>VLOOKUP(G931,'% การหักค่าขนส่ง'!A:I,9,0)</f>
        <v>0.3</v>
      </c>
      <c r="B931" s="138">
        <f t="shared" si="84"/>
        <v>8958</v>
      </c>
      <c r="C931" s="138">
        <f t="shared" si="85"/>
        <v>343.2</v>
      </c>
      <c r="D931" s="138">
        <f t="shared" si="86"/>
        <v>0</v>
      </c>
      <c r="E931" s="138">
        <f t="shared" si="87"/>
        <v>0</v>
      </c>
      <c r="F931" s="127" t="s">
        <v>144</v>
      </c>
      <c r="G931" s="128" t="s">
        <v>145</v>
      </c>
      <c r="H931" s="129">
        <v>42836</v>
      </c>
      <c r="I931" s="130">
        <v>32099.8</v>
      </c>
      <c r="J931" s="131">
        <v>29860</v>
      </c>
      <c r="K931" s="131">
        <v>514.79999999999995</v>
      </c>
      <c r="L931" s="131">
        <v>0</v>
      </c>
      <c r="M931" s="131">
        <v>400</v>
      </c>
      <c r="N931" s="131">
        <v>645</v>
      </c>
      <c r="O931" s="132">
        <v>0</v>
      </c>
      <c r="P931" s="132">
        <v>0</v>
      </c>
      <c r="Q931" s="132">
        <v>0</v>
      </c>
      <c r="R931" s="132">
        <v>0</v>
      </c>
      <c r="S931" s="132">
        <v>0</v>
      </c>
      <c r="T931" s="133">
        <v>0</v>
      </c>
      <c r="U931" s="121">
        <f t="shared" si="88"/>
        <v>400</v>
      </c>
      <c r="V931" s="121">
        <f t="shared" si="89"/>
        <v>645</v>
      </c>
      <c r="W931" s="134">
        <v>425</v>
      </c>
      <c r="X931" s="135">
        <v>42837</v>
      </c>
    </row>
    <row r="932" spans="1:24" x14ac:dyDescent="0.2">
      <c r="A932" s="117">
        <f>VLOOKUP(G932,'% การหักค่าขนส่ง'!A:I,9,0)</f>
        <v>0.3</v>
      </c>
      <c r="B932" s="138">
        <f t="shared" si="84"/>
        <v>3328.5</v>
      </c>
      <c r="C932" s="138">
        <f t="shared" si="85"/>
        <v>321.8</v>
      </c>
      <c r="D932" s="138">
        <f t="shared" si="86"/>
        <v>0</v>
      </c>
      <c r="E932" s="138">
        <f t="shared" si="87"/>
        <v>0</v>
      </c>
      <c r="F932" s="127" t="s">
        <v>144</v>
      </c>
      <c r="G932" s="128" t="s">
        <v>145</v>
      </c>
      <c r="H932" s="129">
        <v>42837</v>
      </c>
      <c r="I932" s="130">
        <v>11647.7</v>
      </c>
      <c r="J932" s="131">
        <v>11095</v>
      </c>
      <c r="K932" s="131">
        <v>482.7</v>
      </c>
      <c r="L932" s="131">
        <v>0</v>
      </c>
      <c r="M932" s="131">
        <v>0</v>
      </c>
      <c r="N932" s="131">
        <v>120</v>
      </c>
      <c r="O932" s="132">
        <v>0</v>
      </c>
      <c r="P932" s="132">
        <v>0</v>
      </c>
      <c r="Q932" s="132">
        <v>0</v>
      </c>
      <c r="R932" s="132">
        <v>0</v>
      </c>
      <c r="S932" s="132">
        <v>0</v>
      </c>
      <c r="T932" s="133">
        <v>0</v>
      </c>
      <c r="U932" s="121">
        <f t="shared" si="88"/>
        <v>0</v>
      </c>
      <c r="V932" s="121">
        <f t="shared" si="89"/>
        <v>120</v>
      </c>
      <c r="W932" s="134">
        <v>161</v>
      </c>
      <c r="X932" s="135">
        <v>42838</v>
      </c>
    </row>
    <row r="933" spans="1:24" x14ac:dyDescent="0.2">
      <c r="A933" s="117">
        <f>VLOOKUP(G933,'% การหักค่าขนส่ง'!A:I,9,0)</f>
        <v>0.3</v>
      </c>
      <c r="B933" s="138">
        <f t="shared" si="84"/>
        <v>23619</v>
      </c>
      <c r="C933" s="138">
        <f t="shared" si="85"/>
        <v>4377.58</v>
      </c>
      <c r="D933" s="138">
        <f t="shared" si="86"/>
        <v>0</v>
      </c>
      <c r="E933" s="138">
        <f t="shared" si="87"/>
        <v>0</v>
      </c>
      <c r="F933" s="127" t="s">
        <v>144</v>
      </c>
      <c r="G933" s="128" t="s">
        <v>145</v>
      </c>
      <c r="H933" s="129">
        <v>42842</v>
      </c>
      <c r="I933" s="130">
        <v>87261.37</v>
      </c>
      <c r="J933" s="131">
        <v>78730</v>
      </c>
      <c r="K933" s="131">
        <v>6566.37</v>
      </c>
      <c r="L933" s="131">
        <v>0</v>
      </c>
      <c r="M933" s="131">
        <v>0</v>
      </c>
      <c r="N933" s="131">
        <v>8777.4</v>
      </c>
      <c r="O933" s="132">
        <v>0</v>
      </c>
      <c r="P933" s="132">
        <v>0</v>
      </c>
      <c r="Q933" s="132">
        <v>0</v>
      </c>
      <c r="R933" s="132">
        <v>0</v>
      </c>
      <c r="S933" s="132">
        <v>0</v>
      </c>
      <c r="T933" s="133">
        <v>0</v>
      </c>
      <c r="U933" s="121">
        <f t="shared" si="88"/>
        <v>0</v>
      </c>
      <c r="V933" s="121">
        <f t="shared" si="89"/>
        <v>8777.4</v>
      </c>
      <c r="W933" s="134">
        <v>1051</v>
      </c>
      <c r="X933" s="135">
        <v>42843</v>
      </c>
    </row>
    <row r="934" spans="1:24" x14ac:dyDescent="0.2">
      <c r="A934" s="117">
        <f>VLOOKUP(G934,'% การหักค่าขนส่ง'!A:I,9,0)</f>
        <v>0.3</v>
      </c>
      <c r="B934" s="138">
        <f t="shared" si="84"/>
        <v>25690.5</v>
      </c>
      <c r="C934" s="138">
        <f t="shared" si="85"/>
        <v>3899.74</v>
      </c>
      <c r="D934" s="138">
        <f t="shared" si="86"/>
        <v>0</v>
      </c>
      <c r="E934" s="138">
        <f t="shared" si="87"/>
        <v>0</v>
      </c>
      <c r="F934" s="127" t="s">
        <v>144</v>
      </c>
      <c r="G934" s="128" t="s">
        <v>145</v>
      </c>
      <c r="H934" s="129">
        <v>42843</v>
      </c>
      <c r="I934" s="130">
        <v>93714.61</v>
      </c>
      <c r="J934" s="131">
        <v>85635</v>
      </c>
      <c r="K934" s="131">
        <v>5849.61</v>
      </c>
      <c r="L934" s="131">
        <v>0</v>
      </c>
      <c r="M934" s="131">
        <v>0</v>
      </c>
      <c r="N934" s="131">
        <v>10015.540000000001</v>
      </c>
      <c r="O934" s="132">
        <v>0</v>
      </c>
      <c r="P934" s="132">
        <v>0</v>
      </c>
      <c r="Q934" s="132">
        <v>0</v>
      </c>
      <c r="R934" s="132">
        <v>0</v>
      </c>
      <c r="S934" s="132">
        <v>0</v>
      </c>
      <c r="T934" s="133">
        <v>0</v>
      </c>
      <c r="U934" s="121">
        <f t="shared" si="88"/>
        <v>0</v>
      </c>
      <c r="V934" s="121">
        <f t="shared" si="89"/>
        <v>10015.540000000001</v>
      </c>
      <c r="W934" s="134">
        <v>1049</v>
      </c>
      <c r="X934" s="135">
        <v>42844</v>
      </c>
    </row>
    <row r="935" spans="1:24" x14ac:dyDescent="0.2">
      <c r="A935" s="117">
        <f>VLOOKUP(G935,'% การหักค่าขนส่ง'!A:I,9,0)</f>
        <v>0.3</v>
      </c>
      <c r="B935" s="138">
        <f t="shared" si="84"/>
        <v>22783.5</v>
      </c>
      <c r="C935" s="138">
        <f t="shared" si="85"/>
        <v>4074.28</v>
      </c>
      <c r="D935" s="138">
        <f t="shared" si="86"/>
        <v>0</v>
      </c>
      <c r="E935" s="138">
        <f t="shared" si="87"/>
        <v>0</v>
      </c>
      <c r="F935" s="127" t="s">
        <v>144</v>
      </c>
      <c r="G935" s="128" t="s">
        <v>145</v>
      </c>
      <c r="H935" s="129">
        <v>42844</v>
      </c>
      <c r="I935" s="130">
        <v>83766.42</v>
      </c>
      <c r="J935" s="131">
        <v>75945</v>
      </c>
      <c r="K935" s="131">
        <v>6111.42</v>
      </c>
      <c r="L935" s="131">
        <v>0</v>
      </c>
      <c r="M935" s="131">
        <v>1000</v>
      </c>
      <c r="N935" s="131">
        <v>4358.7</v>
      </c>
      <c r="O935" s="132">
        <v>0</v>
      </c>
      <c r="P935" s="132">
        <v>0</v>
      </c>
      <c r="Q935" s="132">
        <v>0</v>
      </c>
      <c r="R935" s="132">
        <v>0</v>
      </c>
      <c r="S935" s="132">
        <v>0</v>
      </c>
      <c r="T935" s="133">
        <v>0</v>
      </c>
      <c r="U935" s="121">
        <f t="shared" si="88"/>
        <v>1000</v>
      </c>
      <c r="V935" s="121">
        <f t="shared" si="89"/>
        <v>4358.7</v>
      </c>
      <c r="W935" s="134">
        <v>1041</v>
      </c>
      <c r="X935" s="135">
        <v>42845</v>
      </c>
    </row>
    <row r="936" spans="1:24" x14ac:dyDescent="0.2">
      <c r="A936" s="117">
        <f>VLOOKUP(G936,'% การหักค่าขนส่ง'!A:I,9,0)</f>
        <v>0.3</v>
      </c>
      <c r="B936" s="138">
        <f t="shared" si="84"/>
        <v>32755.5</v>
      </c>
      <c r="C936" s="138">
        <f t="shared" si="85"/>
        <v>3818.8199999999997</v>
      </c>
      <c r="D936" s="138">
        <f t="shared" si="86"/>
        <v>0</v>
      </c>
      <c r="E936" s="138">
        <f t="shared" si="87"/>
        <v>0</v>
      </c>
      <c r="F936" s="127" t="s">
        <v>144</v>
      </c>
      <c r="G936" s="128" t="s">
        <v>145</v>
      </c>
      <c r="H936" s="129">
        <v>42845</v>
      </c>
      <c r="I936" s="130">
        <v>116478.23</v>
      </c>
      <c r="J936" s="131">
        <v>109185</v>
      </c>
      <c r="K936" s="131">
        <v>5728.23</v>
      </c>
      <c r="L936" s="131">
        <v>0</v>
      </c>
      <c r="M936" s="131">
        <v>0</v>
      </c>
      <c r="N936" s="131">
        <v>5185.3999999999996</v>
      </c>
      <c r="O936" s="132">
        <v>0</v>
      </c>
      <c r="P936" s="132">
        <v>0</v>
      </c>
      <c r="Q936" s="132">
        <v>0</v>
      </c>
      <c r="R936" s="132">
        <v>0</v>
      </c>
      <c r="S936" s="132">
        <v>0</v>
      </c>
      <c r="T936" s="133">
        <v>0</v>
      </c>
      <c r="U936" s="121">
        <f t="shared" si="88"/>
        <v>0</v>
      </c>
      <c r="V936" s="121">
        <f t="shared" si="89"/>
        <v>5185.3999999999996</v>
      </c>
      <c r="W936" s="134">
        <v>1419</v>
      </c>
      <c r="X936" s="135">
        <v>42846</v>
      </c>
    </row>
    <row r="937" spans="1:24" x14ac:dyDescent="0.2">
      <c r="A937" s="117">
        <f>VLOOKUP(G937,'% การหักค่าขนส่ง'!A:I,9,0)</f>
        <v>0.3</v>
      </c>
      <c r="B937" s="138">
        <f t="shared" si="84"/>
        <v>22813.5</v>
      </c>
      <c r="C937" s="138">
        <f t="shared" si="85"/>
        <v>3916.58</v>
      </c>
      <c r="D937" s="138">
        <f t="shared" si="86"/>
        <v>0</v>
      </c>
      <c r="E937" s="138">
        <f t="shared" si="87"/>
        <v>0</v>
      </c>
      <c r="F937" s="127" t="s">
        <v>144</v>
      </c>
      <c r="G937" s="128" t="s">
        <v>145</v>
      </c>
      <c r="H937" s="129">
        <v>42846</v>
      </c>
      <c r="I937" s="130">
        <v>83624.87</v>
      </c>
      <c r="J937" s="131">
        <v>76045</v>
      </c>
      <c r="K937" s="131">
        <v>5874.87</v>
      </c>
      <c r="L937" s="131">
        <v>0</v>
      </c>
      <c r="M937" s="131">
        <v>3500</v>
      </c>
      <c r="N937" s="131">
        <v>8270.4</v>
      </c>
      <c r="O937" s="132">
        <v>0</v>
      </c>
      <c r="P937" s="132">
        <v>0</v>
      </c>
      <c r="Q937" s="132">
        <v>0</v>
      </c>
      <c r="R937" s="132">
        <v>0</v>
      </c>
      <c r="S937" s="132">
        <v>0</v>
      </c>
      <c r="T937" s="133">
        <v>0</v>
      </c>
      <c r="U937" s="121">
        <f t="shared" si="88"/>
        <v>3500</v>
      </c>
      <c r="V937" s="121">
        <f t="shared" si="89"/>
        <v>8270.4</v>
      </c>
      <c r="W937" s="134">
        <v>1074</v>
      </c>
      <c r="X937" s="135">
        <v>42847</v>
      </c>
    </row>
    <row r="938" spans="1:24" x14ac:dyDescent="0.2">
      <c r="A938" s="117">
        <f>VLOOKUP(G938,'% การหักค่าขนส่ง'!A:I,9,0)</f>
        <v>0.3</v>
      </c>
      <c r="B938" s="138">
        <f t="shared" si="84"/>
        <v>19468.5</v>
      </c>
      <c r="C938" s="138">
        <f t="shared" si="85"/>
        <v>4075.42</v>
      </c>
      <c r="D938" s="138">
        <f t="shared" si="86"/>
        <v>0</v>
      </c>
      <c r="E938" s="138">
        <f t="shared" si="87"/>
        <v>0</v>
      </c>
      <c r="F938" s="127" t="s">
        <v>144</v>
      </c>
      <c r="G938" s="128" t="s">
        <v>145</v>
      </c>
      <c r="H938" s="129">
        <v>42847</v>
      </c>
      <c r="I938" s="130">
        <v>71948.13</v>
      </c>
      <c r="J938" s="131">
        <v>64895</v>
      </c>
      <c r="K938" s="131">
        <v>6113.13</v>
      </c>
      <c r="L938" s="131">
        <v>0</v>
      </c>
      <c r="M938" s="131">
        <v>0</v>
      </c>
      <c r="N938" s="131">
        <v>8763.5</v>
      </c>
      <c r="O938" s="132">
        <v>0</v>
      </c>
      <c r="P938" s="132">
        <v>0</v>
      </c>
      <c r="Q938" s="132">
        <v>0</v>
      </c>
      <c r="R938" s="132">
        <v>0</v>
      </c>
      <c r="S938" s="132">
        <v>0</v>
      </c>
      <c r="T938" s="133">
        <v>0</v>
      </c>
      <c r="U938" s="121">
        <f t="shared" si="88"/>
        <v>0</v>
      </c>
      <c r="V938" s="121">
        <f t="shared" si="89"/>
        <v>8763.5</v>
      </c>
      <c r="W938" s="134">
        <v>884</v>
      </c>
      <c r="X938" s="135">
        <v>42849</v>
      </c>
    </row>
    <row r="939" spans="1:24" x14ac:dyDescent="0.2">
      <c r="A939" s="117">
        <f>VLOOKUP(G939,'% การหักค่าขนส่ง'!A:I,9,0)</f>
        <v>0.3</v>
      </c>
      <c r="B939" s="138">
        <f t="shared" si="84"/>
        <v>36598.5</v>
      </c>
      <c r="C939" s="138">
        <f t="shared" si="85"/>
        <v>8320.86</v>
      </c>
      <c r="D939" s="138">
        <f t="shared" si="86"/>
        <v>0</v>
      </c>
      <c r="E939" s="138">
        <f t="shared" si="87"/>
        <v>0</v>
      </c>
      <c r="F939" s="127" t="s">
        <v>144</v>
      </c>
      <c r="G939" s="128" t="s">
        <v>145</v>
      </c>
      <c r="H939" s="129">
        <v>42849</v>
      </c>
      <c r="I939" s="130">
        <v>136346.29</v>
      </c>
      <c r="J939" s="131">
        <v>121995</v>
      </c>
      <c r="K939" s="131">
        <v>12481.29</v>
      </c>
      <c r="L939" s="131">
        <v>0</v>
      </c>
      <c r="M939" s="131">
        <v>0</v>
      </c>
      <c r="N939" s="131">
        <v>5462.3</v>
      </c>
      <c r="O939" s="132">
        <v>0</v>
      </c>
      <c r="P939" s="132">
        <v>0</v>
      </c>
      <c r="Q939" s="132">
        <v>0</v>
      </c>
      <c r="R939" s="132">
        <v>0</v>
      </c>
      <c r="S939" s="132">
        <v>0</v>
      </c>
      <c r="T939" s="133">
        <v>0</v>
      </c>
      <c r="U939" s="121">
        <f t="shared" si="88"/>
        <v>0</v>
      </c>
      <c r="V939" s="121">
        <f t="shared" si="89"/>
        <v>5462.3</v>
      </c>
      <c r="W939" s="134">
        <v>1659</v>
      </c>
      <c r="X939" s="135">
        <v>42850</v>
      </c>
    </row>
    <row r="940" spans="1:24" x14ac:dyDescent="0.2">
      <c r="A940" s="117">
        <f>VLOOKUP(G940,'% การหักค่าขนส่ง'!A:I,9,0)</f>
        <v>0.3</v>
      </c>
      <c r="B940" s="138">
        <f t="shared" si="84"/>
        <v>28902</v>
      </c>
      <c r="C940" s="138">
        <f t="shared" si="85"/>
        <v>4781.3599999999997</v>
      </c>
      <c r="D940" s="138">
        <f t="shared" si="86"/>
        <v>9</v>
      </c>
      <c r="E940" s="138">
        <f t="shared" si="87"/>
        <v>0</v>
      </c>
      <c r="F940" s="127" t="s">
        <v>144</v>
      </c>
      <c r="G940" s="128" t="s">
        <v>145</v>
      </c>
      <c r="H940" s="129">
        <v>42850</v>
      </c>
      <c r="I940" s="130">
        <v>105552.04</v>
      </c>
      <c r="J940" s="131">
        <v>96340</v>
      </c>
      <c r="K940" s="131">
        <v>7172.04</v>
      </c>
      <c r="L940" s="131">
        <v>30</v>
      </c>
      <c r="M940" s="131">
        <v>100</v>
      </c>
      <c r="N940" s="131">
        <v>13146</v>
      </c>
      <c r="O940" s="132">
        <v>0</v>
      </c>
      <c r="P940" s="132">
        <v>0</v>
      </c>
      <c r="Q940" s="132">
        <v>0</v>
      </c>
      <c r="R940" s="132">
        <v>0</v>
      </c>
      <c r="S940" s="132">
        <v>0</v>
      </c>
      <c r="T940" s="133">
        <v>0</v>
      </c>
      <c r="U940" s="121">
        <f t="shared" si="88"/>
        <v>100</v>
      </c>
      <c r="V940" s="121">
        <f t="shared" si="89"/>
        <v>13146</v>
      </c>
      <c r="W940" s="134">
        <v>1269</v>
      </c>
      <c r="X940" s="135">
        <v>42851</v>
      </c>
    </row>
    <row r="941" spans="1:24" x14ac:dyDescent="0.2">
      <c r="A941" s="117">
        <f>VLOOKUP(G941,'% การหักค่าขนส่ง'!A:I,9,0)</f>
        <v>0.3</v>
      </c>
      <c r="B941" s="138">
        <f t="shared" si="84"/>
        <v>23716.5</v>
      </c>
      <c r="C941" s="138">
        <f t="shared" si="85"/>
        <v>3318.42</v>
      </c>
      <c r="D941" s="138">
        <f t="shared" si="86"/>
        <v>0</v>
      </c>
      <c r="E941" s="138">
        <f t="shared" si="87"/>
        <v>0</v>
      </c>
      <c r="F941" s="127" t="s">
        <v>144</v>
      </c>
      <c r="G941" s="128" t="s">
        <v>145</v>
      </c>
      <c r="H941" s="129">
        <v>42851</v>
      </c>
      <c r="I941" s="130">
        <v>85742.63</v>
      </c>
      <c r="J941" s="131">
        <v>79055</v>
      </c>
      <c r="K941" s="131">
        <v>4977.63</v>
      </c>
      <c r="L941" s="131">
        <v>0</v>
      </c>
      <c r="M941" s="131">
        <v>0</v>
      </c>
      <c r="N941" s="131">
        <v>3874.6</v>
      </c>
      <c r="O941" s="132">
        <v>0</v>
      </c>
      <c r="P941" s="132">
        <v>0</v>
      </c>
      <c r="Q941" s="132">
        <v>0</v>
      </c>
      <c r="R941" s="132">
        <v>0</v>
      </c>
      <c r="S941" s="132">
        <v>0</v>
      </c>
      <c r="T941" s="133">
        <v>0</v>
      </c>
      <c r="U941" s="121">
        <f t="shared" si="88"/>
        <v>0</v>
      </c>
      <c r="V941" s="121">
        <f t="shared" si="89"/>
        <v>3874.6</v>
      </c>
      <c r="W941" s="134">
        <v>1038</v>
      </c>
      <c r="X941" s="135">
        <v>42852</v>
      </c>
    </row>
    <row r="942" spans="1:24" x14ac:dyDescent="0.2">
      <c r="A942" s="117">
        <f>VLOOKUP(G942,'% การหักค่าขนส่ง'!A:I,9,0)</f>
        <v>0.3</v>
      </c>
      <c r="B942" s="138">
        <f t="shared" si="84"/>
        <v>30696</v>
      </c>
      <c r="C942" s="138">
        <f t="shared" si="85"/>
        <v>4973.0199999999995</v>
      </c>
      <c r="D942" s="138">
        <f t="shared" si="86"/>
        <v>0</v>
      </c>
      <c r="E942" s="138">
        <f t="shared" si="87"/>
        <v>0</v>
      </c>
      <c r="F942" s="127" t="s">
        <v>144</v>
      </c>
      <c r="G942" s="128" t="s">
        <v>145</v>
      </c>
      <c r="H942" s="129">
        <v>42852</v>
      </c>
      <c r="I942" s="130">
        <v>111399.53</v>
      </c>
      <c r="J942" s="131">
        <v>102320</v>
      </c>
      <c r="K942" s="131">
        <v>7459.53</v>
      </c>
      <c r="L942" s="131">
        <v>0</v>
      </c>
      <c r="M942" s="131">
        <v>0</v>
      </c>
      <c r="N942" s="131">
        <v>7281.1</v>
      </c>
      <c r="O942" s="132">
        <v>0</v>
      </c>
      <c r="P942" s="132">
        <v>0</v>
      </c>
      <c r="Q942" s="132">
        <v>0</v>
      </c>
      <c r="R942" s="132">
        <v>0</v>
      </c>
      <c r="S942" s="132">
        <v>0</v>
      </c>
      <c r="T942" s="133">
        <v>0</v>
      </c>
      <c r="U942" s="121">
        <f t="shared" si="88"/>
        <v>0</v>
      </c>
      <c r="V942" s="121">
        <f t="shared" si="89"/>
        <v>7281.1</v>
      </c>
      <c r="W942" s="134">
        <v>1235</v>
      </c>
      <c r="X942" s="135">
        <v>42853</v>
      </c>
    </row>
    <row r="943" spans="1:24" x14ac:dyDescent="0.2">
      <c r="A943" s="117">
        <f>VLOOKUP(G943,'% การหักค่าขนส่ง'!A:I,9,0)</f>
        <v>0.3</v>
      </c>
      <c r="B943" s="138">
        <f t="shared" si="84"/>
        <v>21334.5</v>
      </c>
      <c r="C943" s="138">
        <f t="shared" si="85"/>
        <v>3708.4</v>
      </c>
      <c r="D943" s="138">
        <f t="shared" si="86"/>
        <v>12</v>
      </c>
      <c r="E943" s="138">
        <f t="shared" si="87"/>
        <v>0</v>
      </c>
      <c r="F943" s="127" t="s">
        <v>144</v>
      </c>
      <c r="G943" s="128" t="s">
        <v>145</v>
      </c>
      <c r="H943" s="129">
        <v>42853</v>
      </c>
      <c r="I943" s="130">
        <v>78487.600000000006</v>
      </c>
      <c r="J943" s="131">
        <v>71115</v>
      </c>
      <c r="K943" s="131">
        <v>5562.6</v>
      </c>
      <c r="L943" s="131">
        <v>40</v>
      </c>
      <c r="M943" s="131">
        <v>1000</v>
      </c>
      <c r="N943" s="131">
        <v>8070.9</v>
      </c>
      <c r="O943" s="132">
        <v>0</v>
      </c>
      <c r="P943" s="132">
        <v>0</v>
      </c>
      <c r="Q943" s="132">
        <v>0</v>
      </c>
      <c r="R943" s="132">
        <v>0</v>
      </c>
      <c r="S943" s="132">
        <v>0</v>
      </c>
      <c r="T943" s="133">
        <v>0</v>
      </c>
      <c r="U943" s="121">
        <f t="shared" si="88"/>
        <v>1000</v>
      </c>
      <c r="V943" s="121">
        <f t="shared" si="89"/>
        <v>8070.9</v>
      </c>
      <c r="W943" s="134">
        <v>945</v>
      </c>
      <c r="X943" s="135">
        <v>42854</v>
      </c>
    </row>
    <row r="944" spans="1:24" x14ac:dyDescent="0.2">
      <c r="A944" s="117">
        <f>VLOOKUP(G944,'% การหักค่าขนส่ง'!A:I,9,0)</f>
        <v>0.3</v>
      </c>
      <c r="B944" s="138">
        <f t="shared" si="84"/>
        <v>17239.5</v>
      </c>
      <c r="C944" s="138">
        <f t="shared" si="85"/>
        <v>2428.7999999999997</v>
      </c>
      <c r="D944" s="138">
        <f t="shared" si="86"/>
        <v>0</v>
      </c>
      <c r="E944" s="138">
        <f t="shared" si="87"/>
        <v>0</v>
      </c>
      <c r="F944" s="127" t="s">
        <v>144</v>
      </c>
      <c r="G944" s="128" t="s">
        <v>145</v>
      </c>
      <c r="H944" s="129">
        <v>42854</v>
      </c>
      <c r="I944" s="130">
        <v>61853.2</v>
      </c>
      <c r="J944" s="131">
        <v>57465</v>
      </c>
      <c r="K944" s="131">
        <v>3643.2</v>
      </c>
      <c r="L944" s="131">
        <v>0</v>
      </c>
      <c r="M944" s="131">
        <v>1000</v>
      </c>
      <c r="N944" s="131">
        <v>2410.4</v>
      </c>
      <c r="O944" s="132">
        <v>0</v>
      </c>
      <c r="P944" s="132">
        <v>0</v>
      </c>
      <c r="Q944" s="132">
        <v>0</v>
      </c>
      <c r="R944" s="132">
        <v>0</v>
      </c>
      <c r="S944" s="132">
        <v>0</v>
      </c>
      <c r="T944" s="133">
        <v>0</v>
      </c>
      <c r="U944" s="121">
        <f t="shared" si="88"/>
        <v>1000</v>
      </c>
      <c r="V944" s="121">
        <f t="shared" si="89"/>
        <v>2410.4</v>
      </c>
      <c r="W944" s="134">
        <v>791</v>
      </c>
      <c r="X944" s="135">
        <v>42857</v>
      </c>
    </row>
    <row r="945" spans="1:24" x14ac:dyDescent="0.2">
      <c r="A945" s="117">
        <f>VLOOKUP(G945,'% การหักค่าขนส่ง'!A:I,9,0)</f>
        <v>0.3</v>
      </c>
      <c r="B945" s="138">
        <f t="shared" si="84"/>
        <v>10636.5</v>
      </c>
      <c r="C945" s="138">
        <f t="shared" si="85"/>
        <v>1474.3999999999999</v>
      </c>
      <c r="D945" s="138">
        <f t="shared" si="86"/>
        <v>0</v>
      </c>
      <c r="E945" s="138">
        <f t="shared" si="87"/>
        <v>0</v>
      </c>
      <c r="F945" s="127" t="s">
        <v>150</v>
      </c>
      <c r="G945" s="128" t="s">
        <v>151</v>
      </c>
      <c r="H945" s="129">
        <v>42826</v>
      </c>
      <c r="I945" s="130">
        <v>38086.6</v>
      </c>
      <c r="J945" s="131">
        <v>35455</v>
      </c>
      <c r="K945" s="131">
        <v>2211.6</v>
      </c>
      <c r="L945" s="131">
        <v>0</v>
      </c>
      <c r="M945" s="131">
        <v>1000</v>
      </c>
      <c r="N945" s="131">
        <v>2825</v>
      </c>
      <c r="O945" s="132">
        <v>0</v>
      </c>
      <c r="P945" s="132">
        <v>0</v>
      </c>
      <c r="Q945" s="132">
        <v>0</v>
      </c>
      <c r="R945" s="132">
        <v>0</v>
      </c>
      <c r="S945" s="132">
        <v>0</v>
      </c>
      <c r="T945" s="133">
        <v>0</v>
      </c>
      <c r="U945" s="121">
        <f t="shared" si="88"/>
        <v>1000</v>
      </c>
      <c r="V945" s="121">
        <f t="shared" si="89"/>
        <v>2825</v>
      </c>
      <c r="W945" s="134">
        <v>383</v>
      </c>
      <c r="X945" s="135">
        <v>42827</v>
      </c>
    </row>
    <row r="946" spans="1:24" x14ac:dyDescent="0.2">
      <c r="A946" s="117">
        <f>VLOOKUP(G946,'% การหักค่าขนส่ง'!A:I,9,0)</f>
        <v>0.3</v>
      </c>
      <c r="B946" s="138">
        <f t="shared" si="84"/>
        <v>21264</v>
      </c>
      <c r="C946" s="138">
        <f t="shared" si="85"/>
        <v>4127.66</v>
      </c>
      <c r="D946" s="138">
        <f t="shared" si="86"/>
        <v>0</v>
      </c>
      <c r="E946" s="138">
        <f t="shared" si="87"/>
        <v>0</v>
      </c>
      <c r="F946" s="127" t="s">
        <v>150</v>
      </c>
      <c r="G946" s="128" t="s">
        <v>151</v>
      </c>
      <c r="H946" s="129">
        <v>42828</v>
      </c>
      <c r="I946" s="130">
        <v>78476.490000000005</v>
      </c>
      <c r="J946" s="131">
        <v>70880</v>
      </c>
      <c r="K946" s="131">
        <v>6191.49</v>
      </c>
      <c r="L946" s="131">
        <v>0</v>
      </c>
      <c r="M946" s="131">
        <v>3500</v>
      </c>
      <c r="N946" s="131">
        <v>8567.74</v>
      </c>
      <c r="O946" s="132">
        <v>0</v>
      </c>
      <c r="P946" s="132">
        <v>0</v>
      </c>
      <c r="Q946" s="132">
        <v>0</v>
      </c>
      <c r="R946" s="132">
        <v>0</v>
      </c>
      <c r="S946" s="132">
        <v>0</v>
      </c>
      <c r="T946" s="133">
        <v>0</v>
      </c>
      <c r="U946" s="121">
        <f t="shared" si="88"/>
        <v>3500</v>
      </c>
      <c r="V946" s="121">
        <f t="shared" si="89"/>
        <v>8567.74</v>
      </c>
      <c r="W946" s="134">
        <v>783</v>
      </c>
      <c r="X946" s="135">
        <v>42829</v>
      </c>
    </row>
    <row r="947" spans="1:24" x14ac:dyDescent="0.2">
      <c r="A947" s="117">
        <f>VLOOKUP(G947,'% การหักค่าขนส่ง'!A:I,9,0)</f>
        <v>0.3</v>
      </c>
      <c r="B947" s="138">
        <f t="shared" si="84"/>
        <v>14653.5</v>
      </c>
      <c r="C947" s="138">
        <f t="shared" si="85"/>
        <v>1494.3999999999999</v>
      </c>
      <c r="D947" s="138">
        <f t="shared" si="86"/>
        <v>0</v>
      </c>
      <c r="E947" s="138">
        <f t="shared" si="87"/>
        <v>0</v>
      </c>
      <c r="F947" s="127" t="s">
        <v>150</v>
      </c>
      <c r="G947" s="128" t="s">
        <v>151</v>
      </c>
      <c r="H947" s="129">
        <v>42829</v>
      </c>
      <c r="I947" s="130">
        <v>51591.6</v>
      </c>
      <c r="J947" s="131">
        <v>48845</v>
      </c>
      <c r="K947" s="131">
        <v>2241.6</v>
      </c>
      <c r="L947" s="131">
        <v>0</v>
      </c>
      <c r="M947" s="131">
        <v>3000</v>
      </c>
      <c r="N947" s="131">
        <v>5061.5</v>
      </c>
      <c r="O947" s="132">
        <v>0</v>
      </c>
      <c r="P947" s="132">
        <v>0</v>
      </c>
      <c r="Q947" s="132">
        <v>0</v>
      </c>
      <c r="R947" s="132">
        <v>0</v>
      </c>
      <c r="S947" s="132">
        <v>0</v>
      </c>
      <c r="T947" s="133">
        <v>0</v>
      </c>
      <c r="U947" s="121">
        <f t="shared" si="88"/>
        <v>3000</v>
      </c>
      <c r="V947" s="121">
        <f t="shared" si="89"/>
        <v>5061.5</v>
      </c>
      <c r="W947" s="134">
        <v>521</v>
      </c>
      <c r="X947" s="135">
        <v>42830</v>
      </c>
    </row>
    <row r="948" spans="1:24" x14ac:dyDescent="0.2">
      <c r="A948" s="117">
        <f>VLOOKUP(G948,'% การหักค่าขนส่ง'!A:I,9,0)</f>
        <v>0.3</v>
      </c>
      <c r="B948" s="138">
        <f t="shared" si="84"/>
        <v>16605</v>
      </c>
      <c r="C948" s="138">
        <f t="shared" si="85"/>
        <v>3039.98</v>
      </c>
      <c r="D948" s="138">
        <f t="shared" si="86"/>
        <v>0</v>
      </c>
      <c r="E948" s="138">
        <f t="shared" si="87"/>
        <v>0</v>
      </c>
      <c r="F948" s="127" t="s">
        <v>150</v>
      </c>
      <c r="G948" s="128" t="s">
        <v>151</v>
      </c>
      <c r="H948" s="129">
        <v>42830</v>
      </c>
      <c r="I948" s="130">
        <v>61029.97</v>
      </c>
      <c r="J948" s="131">
        <v>55350</v>
      </c>
      <c r="K948" s="131">
        <v>4559.97</v>
      </c>
      <c r="L948" s="131">
        <v>0</v>
      </c>
      <c r="M948" s="131">
        <v>1500</v>
      </c>
      <c r="N948" s="131">
        <v>6379.87</v>
      </c>
      <c r="O948" s="132">
        <v>0</v>
      </c>
      <c r="P948" s="132">
        <v>0</v>
      </c>
      <c r="Q948" s="132">
        <v>0</v>
      </c>
      <c r="R948" s="132">
        <v>0</v>
      </c>
      <c r="S948" s="132">
        <v>0</v>
      </c>
      <c r="T948" s="133">
        <v>0</v>
      </c>
      <c r="U948" s="121">
        <f t="shared" si="88"/>
        <v>1500</v>
      </c>
      <c r="V948" s="121">
        <f t="shared" si="89"/>
        <v>6379.87</v>
      </c>
      <c r="W948" s="134">
        <v>582</v>
      </c>
      <c r="X948" s="135">
        <v>42832</v>
      </c>
    </row>
    <row r="949" spans="1:24" x14ac:dyDescent="0.2">
      <c r="A949" s="117">
        <f>VLOOKUP(G949,'% การหักค่าขนส่ง'!A:I,9,0)</f>
        <v>0.3</v>
      </c>
      <c r="B949" s="138">
        <f t="shared" si="84"/>
        <v>26601</v>
      </c>
      <c r="C949" s="138">
        <f t="shared" si="85"/>
        <v>3786.6</v>
      </c>
      <c r="D949" s="138">
        <f t="shared" si="86"/>
        <v>0</v>
      </c>
      <c r="E949" s="138">
        <f t="shared" si="87"/>
        <v>0</v>
      </c>
      <c r="F949" s="127" t="s">
        <v>150</v>
      </c>
      <c r="G949" s="128" t="s">
        <v>151</v>
      </c>
      <c r="H949" s="129">
        <v>42832</v>
      </c>
      <c r="I949" s="130">
        <v>96039.9</v>
      </c>
      <c r="J949" s="131">
        <v>88670</v>
      </c>
      <c r="K949" s="131">
        <v>5679.9</v>
      </c>
      <c r="L949" s="131">
        <v>0</v>
      </c>
      <c r="M949" s="131">
        <v>3000</v>
      </c>
      <c r="N949" s="131">
        <v>6443.55</v>
      </c>
      <c r="O949" s="132">
        <v>0</v>
      </c>
      <c r="P949" s="132">
        <v>0</v>
      </c>
      <c r="Q949" s="132">
        <v>0</v>
      </c>
      <c r="R949" s="132">
        <v>0</v>
      </c>
      <c r="S949" s="132">
        <v>0</v>
      </c>
      <c r="T949" s="133">
        <v>0</v>
      </c>
      <c r="U949" s="121">
        <f t="shared" si="88"/>
        <v>3000</v>
      </c>
      <c r="V949" s="121">
        <f t="shared" si="89"/>
        <v>6443.55</v>
      </c>
      <c r="W949" s="134">
        <v>955</v>
      </c>
      <c r="X949" s="135">
        <v>42833</v>
      </c>
    </row>
    <row r="950" spans="1:24" x14ac:dyDescent="0.2">
      <c r="A950" s="117">
        <f>VLOOKUP(G950,'% การหักค่าขนส่ง'!A:I,9,0)</f>
        <v>0.3</v>
      </c>
      <c r="B950" s="138">
        <f t="shared" si="84"/>
        <v>9667.5</v>
      </c>
      <c r="C950" s="138">
        <f t="shared" si="85"/>
        <v>1341.78</v>
      </c>
      <c r="D950" s="138">
        <f t="shared" si="86"/>
        <v>0</v>
      </c>
      <c r="E950" s="138">
        <f t="shared" si="87"/>
        <v>0</v>
      </c>
      <c r="F950" s="127" t="s">
        <v>150</v>
      </c>
      <c r="G950" s="128" t="s">
        <v>151</v>
      </c>
      <c r="H950" s="129">
        <v>42833</v>
      </c>
      <c r="I950" s="130">
        <v>35267.67</v>
      </c>
      <c r="J950" s="131">
        <v>32225</v>
      </c>
      <c r="K950" s="131">
        <v>2012.67</v>
      </c>
      <c r="L950" s="131">
        <v>0</v>
      </c>
      <c r="M950" s="131">
        <v>0</v>
      </c>
      <c r="N950" s="131">
        <v>991.8</v>
      </c>
      <c r="O950" s="132">
        <v>0</v>
      </c>
      <c r="P950" s="132">
        <v>0</v>
      </c>
      <c r="Q950" s="132">
        <v>0</v>
      </c>
      <c r="R950" s="132">
        <v>0</v>
      </c>
      <c r="S950" s="132">
        <v>0</v>
      </c>
      <c r="T950" s="133">
        <v>0</v>
      </c>
      <c r="U950" s="121">
        <f t="shared" si="88"/>
        <v>0</v>
      </c>
      <c r="V950" s="121">
        <f t="shared" si="89"/>
        <v>991.8</v>
      </c>
      <c r="W950" s="134">
        <v>389</v>
      </c>
      <c r="X950" s="135">
        <v>42835</v>
      </c>
    </row>
    <row r="951" spans="1:24" x14ac:dyDescent="0.2">
      <c r="A951" s="117">
        <f>VLOOKUP(G951,'% การหักค่าขนส่ง'!A:I,9,0)</f>
        <v>0.3</v>
      </c>
      <c r="B951" s="138">
        <f t="shared" si="84"/>
        <v>15169.5</v>
      </c>
      <c r="C951" s="138">
        <f t="shared" si="85"/>
        <v>2235.62</v>
      </c>
      <c r="D951" s="138">
        <f t="shared" si="86"/>
        <v>0</v>
      </c>
      <c r="E951" s="138">
        <f t="shared" si="87"/>
        <v>0</v>
      </c>
      <c r="F951" s="127" t="s">
        <v>150</v>
      </c>
      <c r="G951" s="128" t="s">
        <v>151</v>
      </c>
      <c r="H951" s="129">
        <v>42835</v>
      </c>
      <c r="I951" s="130">
        <v>54718.43</v>
      </c>
      <c r="J951" s="131">
        <v>50565</v>
      </c>
      <c r="K951" s="131">
        <v>3353.43</v>
      </c>
      <c r="L951" s="131">
        <v>0</v>
      </c>
      <c r="M951" s="131">
        <v>1500</v>
      </c>
      <c r="N951" s="131">
        <v>2611.9</v>
      </c>
      <c r="O951" s="132">
        <v>0</v>
      </c>
      <c r="P951" s="132">
        <v>0</v>
      </c>
      <c r="Q951" s="132">
        <v>0</v>
      </c>
      <c r="R951" s="132">
        <v>0</v>
      </c>
      <c r="S951" s="132">
        <v>0</v>
      </c>
      <c r="T951" s="133">
        <v>0</v>
      </c>
      <c r="U951" s="121">
        <f t="shared" si="88"/>
        <v>1500</v>
      </c>
      <c r="V951" s="121">
        <f t="shared" si="89"/>
        <v>2611.9</v>
      </c>
      <c r="W951" s="134">
        <v>586</v>
      </c>
      <c r="X951" s="135">
        <v>42836</v>
      </c>
    </row>
    <row r="952" spans="1:24" x14ac:dyDescent="0.2">
      <c r="A952" s="117">
        <f>VLOOKUP(G952,'% การหักค่าขนส่ง'!A:I,9,0)</f>
        <v>0.3</v>
      </c>
      <c r="B952" s="138">
        <f t="shared" si="84"/>
        <v>4711.5</v>
      </c>
      <c r="C952" s="138">
        <f t="shared" si="85"/>
        <v>1673.6000000000001</v>
      </c>
      <c r="D952" s="138">
        <f t="shared" si="86"/>
        <v>0</v>
      </c>
      <c r="E952" s="138">
        <f t="shared" si="87"/>
        <v>0</v>
      </c>
      <c r="F952" s="127" t="s">
        <v>150</v>
      </c>
      <c r="G952" s="128" t="s">
        <v>151</v>
      </c>
      <c r="H952" s="129">
        <v>42836</v>
      </c>
      <c r="I952" s="130">
        <v>18445.400000000001</v>
      </c>
      <c r="J952" s="131">
        <v>15705</v>
      </c>
      <c r="K952" s="131">
        <v>2510.4</v>
      </c>
      <c r="L952" s="131">
        <v>0</v>
      </c>
      <c r="M952" s="131">
        <v>0</v>
      </c>
      <c r="N952" s="131">
        <v>674</v>
      </c>
      <c r="O952" s="132">
        <v>0</v>
      </c>
      <c r="P952" s="132">
        <v>0</v>
      </c>
      <c r="Q952" s="132">
        <v>0</v>
      </c>
      <c r="R952" s="132">
        <v>0</v>
      </c>
      <c r="S952" s="132">
        <v>0</v>
      </c>
      <c r="T952" s="133">
        <v>0</v>
      </c>
      <c r="U952" s="121">
        <f t="shared" si="88"/>
        <v>0</v>
      </c>
      <c r="V952" s="121">
        <f t="shared" si="89"/>
        <v>674</v>
      </c>
      <c r="W952" s="134">
        <v>186</v>
      </c>
      <c r="X952" s="135">
        <v>42837</v>
      </c>
    </row>
    <row r="953" spans="1:24" x14ac:dyDescent="0.2">
      <c r="A953" s="117">
        <f>VLOOKUP(G953,'% การหักค่าขนส่ง'!A:I,9,0)</f>
        <v>0.3</v>
      </c>
      <c r="B953" s="138">
        <f t="shared" si="84"/>
        <v>526.5</v>
      </c>
      <c r="C953" s="138">
        <f t="shared" si="85"/>
        <v>106.39999999999999</v>
      </c>
      <c r="D953" s="138">
        <f t="shared" si="86"/>
        <v>0</v>
      </c>
      <c r="E953" s="138">
        <f t="shared" si="87"/>
        <v>0</v>
      </c>
      <c r="F953" s="127" t="s">
        <v>150</v>
      </c>
      <c r="G953" s="128" t="s">
        <v>151</v>
      </c>
      <c r="H953" s="129">
        <v>42837</v>
      </c>
      <c r="I953" s="130">
        <v>1989.6</v>
      </c>
      <c r="J953" s="131">
        <v>1755</v>
      </c>
      <c r="K953" s="131">
        <v>159.6</v>
      </c>
      <c r="L953" s="131">
        <v>0</v>
      </c>
      <c r="M953" s="131">
        <v>0</v>
      </c>
      <c r="N953" s="131">
        <v>0</v>
      </c>
      <c r="O953" s="132">
        <v>0</v>
      </c>
      <c r="P953" s="132">
        <v>0</v>
      </c>
      <c r="Q953" s="132">
        <v>0</v>
      </c>
      <c r="R953" s="132">
        <v>0</v>
      </c>
      <c r="S953" s="132">
        <v>0</v>
      </c>
      <c r="T953" s="133">
        <v>0</v>
      </c>
      <c r="U953" s="121">
        <f t="shared" si="88"/>
        <v>0</v>
      </c>
      <c r="V953" s="121">
        <f t="shared" si="89"/>
        <v>0</v>
      </c>
      <c r="W953" s="134">
        <v>19</v>
      </c>
      <c r="X953" s="135">
        <v>42838</v>
      </c>
    </row>
    <row r="954" spans="1:24" x14ac:dyDescent="0.2">
      <c r="A954" s="117">
        <f>VLOOKUP(G954,'% การหักค่าขนส่ง'!A:I,9,0)</f>
        <v>0.3</v>
      </c>
      <c r="B954" s="138">
        <f t="shared" si="84"/>
        <v>14644.5</v>
      </c>
      <c r="C954" s="138">
        <f t="shared" si="85"/>
        <v>4273.4800000000005</v>
      </c>
      <c r="D954" s="138">
        <f t="shared" si="86"/>
        <v>0</v>
      </c>
      <c r="E954" s="138">
        <f t="shared" si="87"/>
        <v>0</v>
      </c>
      <c r="F954" s="127" t="s">
        <v>150</v>
      </c>
      <c r="G954" s="128" t="s">
        <v>151</v>
      </c>
      <c r="H954" s="129">
        <v>42842</v>
      </c>
      <c r="I954" s="130">
        <v>57410.22</v>
      </c>
      <c r="J954" s="131">
        <v>48815</v>
      </c>
      <c r="K954" s="131">
        <v>6410.22</v>
      </c>
      <c r="L954" s="131">
        <v>0</v>
      </c>
      <c r="M954" s="131">
        <v>3500</v>
      </c>
      <c r="N954" s="131">
        <v>6998.3</v>
      </c>
      <c r="O954" s="132">
        <v>0</v>
      </c>
      <c r="P954" s="132">
        <v>0</v>
      </c>
      <c r="Q954" s="132">
        <v>0</v>
      </c>
      <c r="R954" s="132">
        <v>0</v>
      </c>
      <c r="S954" s="132">
        <v>0</v>
      </c>
      <c r="T954" s="133">
        <v>0</v>
      </c>
      <c r="U954" s="121">
        <f t="shared" si="88"/>
        <v>3500</v>
      </c>
      <c r="V954" s="121">
        <f t="shared" si="89"/>
        <v>6998.3</v>
      </c>
      <c r="W954" s="134">
        <v>586</v>
      </c>
      <c r="X954" s="135">
        <v>42843</v>
      </c>
    </row>
    <row r="955" spans="1:24" x14ac:dyDescent="0.2">
      <c r="A955" s="117">
        <f>VLOOKUP(G955,'% การหักค่าขนส่ง'!A:I,9,0)</f>
        <v>0.3</v>
      </c>
      <c r="B955" s="138">
        <f t="shared" si="84"/>
        <v>13296</v>
      </c>
      <c r="C955" s="138">
        <f t="shared" si="85"/>
        <v>2962.2000000000003</v>
      </c>
      <c r="D955" s="138">
        <f t="shared" si="86"/>
        <v>0</v>
      </c>
      <c r="E955" s="138">
        <f t="shared" si="87"/>
        <v>0</v>
      </c>
      <c r="F955" s="127" t="s">
        <v>150</v>
      </c>
      <c r="G955" s="128" t="s">
        <v>151</v>
      </c>
      <c r="H955" s="129">
        <v>42843</v>
      </c>
      <c r="I955" s="130">
        <v>49263.3</v>
      </c>
      <c r="J955" s="131">
        <v>44320</v>
      </c>
      <c r="K955" s="131">
        <v>4443.3</v>
      </c>
      <c r="L955" s="131">
        <v>0</v>
      </c>
      <c r="M955" s="131">
        <v>1000</v>
      </c>
      <c r="N955" s="131">
        <v>2948.18</v>
      </c>
      <c r="O955" s="132">
        <v>0</v>
      </c>
      <c r="P955" s="132">
        <v>0</v>
      </c>
      <c r="Q955" s="132">
        <v>0</v>
      </c>
      <c r="R955" s="132">
        <v>0</v>
      </c>
      <c r="S955" s="132">
        <v>0</v>
      </c>
      <c r="T955" s="133">
        <v>0</v>
      </c>
      <c r="U955" s="121">
        <f t="shared" si="88"/>
        <v>1000</v>
      </c>
      <c r="V955" s="121">
        <f t="shared" si="89"/>
        <v>2948.18</v>
      </c>
      <c r="W955" s="134">
        <v>501</v>
      </c>
      <c r="X955" s="135">
        <v>42844</v>
      </c>
    </row>
    <row r="956" spans="1:24" x14ac:dyDescent="0.2">
      <c r="A956" s="117">
        <f>VLOOKUP(G956,'% การหักค่าขนส่ง'!A:I,9,0)</f>
        <v>0.3</v>
      </c>
      <c r="B956" s="138">
        <f t="shared" si="84"/>
        <v>15147</v>
      </c>
      <c r="C956" s="138">
        <f t="shared" si="85"/>
        <v>2086.7599999999998</v>
      </c>
      <c r="D956" s="138">
        <f t="shared" si="86"/>
        <v>0</v>
      </c>
      <c r="E956" s="138">
        <f t="shared" si="87"/>
        <v>0</v>
      </c>
      <c r="F956" s="127" t="s">
        <v>150</v>
      </c>
      <c r="G956" s="128" t="s">
        <v>151</v>
      </c>
      <c r="H956" s="129">
        <v>42844</v>
      </c>
      <c r="I956" s="130">
        <v>54465.14</v>
      </c>
      <c r="J956" s="131">
        <v>50490</v>
      </c>
      <c r="K956" s="131">
        <v>3130.14</v>
      </c>
      <c r="L956" s="131">
        <v>0</v>
      </c>
      <c r="M956" s="131">
        <v>1100</v>
      </c>
      <c r="N956" s="131">
        <v>2676.14</v>
      </c>
      <c r="O956" s="132">
        <v>0</v>
      </c>
      <c r="P956" s="132">
        <v>0</v>
      </c>
      <c r="Q956" s="132">
        <v>0</v>
      </c>
      <c r="R956" s="132">
        <v>0</v>
      </c>
      <c r="S956" s="132">
        <v>0</v>
      </c>
      <c r="T956" s="133">
        <v>0</v>
      </c>
      <c r="U956" s="121">
        <f t="shared" si="88"/>
        <v>1100</v>
      </c>
      <c r="V956" s="121">
        <f t="shared" si="89"/>
        <v>2676.14</v>
      </c>
      <c r="W956" s="134">
        <v>511</v>
      </c>
      <c r="X956" s="135">
        <v>42845</v>
      </c>
    </row>
    <row r="957" spans="1:24" x14ac:dyDescent="0.2">
      <c r="A957" s="117">
        <f>VLOOKUP(G957,'% การหักค่าขนส่ง'!A:I,9,0)</f>
        <v>0.3</v>
      </c>
      <c r="B957" s="138">
        <f t="shared" si="84"/>
        <v>11832</v>
      </c>
      <c r="C957" s="138">
        <f t="shared" si="85"/>
        <v>1960.36</v>
      </c>
      <c r="D957" s="138">
        <f t="shared" si="86"/>
        <v>0</v>
      </c>
      <c r="E957" s="138">
        <f t="shared" si="87"/>
        <v>0</v>
      </c>
      <c r="F957" s="127" t="s">
        <v>150</v>
      </c>
      <c r="G957" s="128" t="s">
        <v>151</v>
      </c>
      <c r="H957" s="129">
        <v>42845</v>
      </c>
      <c r="I957" s="130">
        <v>42960.54</v>
      </c>
      <c r="J957" s="131">
        <v>39440</v>
      </c>
      <c r="K957" s="131">
        <v>2940.54</v>
      </c>
      <c r="L957" s="131">
        <v>0</v>
      </c>
      <c r="M957" s="131">
        <v>500</v>
      </c>
      <c r="N957" s="131">
        <v>4000.82</v>
      </c>
      <c r="O957" s="132">
        <v>0</v>
      </c>
      <c r="P957" s="132">
        <v>0</v>
      </c>
      <c r="Q957" s="132">
        <v>0</v>
      </c>
      <c r="R957" s="132">
        <v>0</v>
      </c>
      <c r="S957" s="132">
        <v>0</v>
      </c>
      <c r="T957" s="133">
        <v>0</v>
      </c>
      <c r="U957" s="121">
        <f t="shared" si="88"/>
        <v>500</v>
      </c>
      <c r="V957" s="121">
        <f t="shared" si="89"/>
        <v>4000.82</v>
      </c>
      <c r="W957" s="134">
        <v>421</v>
      </c>
      <c r="X957" s="135">
        <v>42846</v>
      </c>
    </row>
    <row r="958" spans="1:24" x14ac:dyDescent="0.2">
      <c r="A958" s="117">
        <f>VLOOKUP(G958,'% การหักค่าขนส่ง'!A:I,9,0)</f>
        <v>0.3</v>
      </c>
      <c r="B958" s="138">
        <f t="shared" si="84"/>
        <v>13900.5</v>
      </c>
      <c r="C958" s="138">
        <f t="shared" si="85"/>
        <v>1961</v>
      </c>
      <c r="D958" s="138">
        <f t="shared" si="86"/>
        <v>0</v>
      </c>
      <c r="E958" s="138">
        <f t="shared" si="87"/>
        <v>0</v>
      </c>
      <c r="F958" s="127" t="s">
        <v>150</v>
      </c>
      <c r="G958" s="128" t="s">
        <v>151</v>
      </c>
      <c r="H958" s="129">
        <v>42846</v>
      </c>
      <c r="I958" s="130">
        <v>49901.5</v>
      </c>
      <c r="J958" s="131">
        <v>46335</v>
      </c>
      <c r="K958" s="131">
        <v>2941.5</v>
      </c>
      <c r="L958" s="131">
        <v>0</v>
      </c>
      <c r="M958" s="131">
        <v>800</v>
      </c>
      <c r="N958" s="131">
        <v>1772.5</v>
      </c>
      <c r="O958" s="132">
        <v>0</v>
      </c>
      <c r="P958" s="132">
        <v>0</v>
      </c>
      <c r="Q958" s="132">
        <v>0</v>
      </c>
      <c r="R958" s="132">
        <v>0</v>
      </c>
      <c r="S958" s="132">
        <v>0</v>
      </c>
      <c r="T958" s="133">
        <v>0</v>
      </c>
      <c r="U958" s="121">
        <f t="shared" si="88"/>
        <v>800</v>
      </c>
      <c r="V958" s="121">
        <f t="shared" si="89"/>
        <v>1772.5</v>
      </c>
      <c r="W958" s="134">
        <v>500</v>
      </c>
      <c r="X958" s="135">
        <v>42847</v>
      </c>
    </row>
    <row r="959" spans="1:24" x14ac:dyDescent="0.2">
      <c r="A959" s="117">
        <f>VLOOKUP(G959,'% การหักค่าขนส่ง'!A:I,9,0)</f>
        <v>0.3</v>
      </c>
      <c r="B959" s="138">
        <f t="shared" si="84"/>
        <v>15120</v>
      </c>
      <c r="C959" s="138">
        <f t="shared" si="85"/>
        <v>2253.08</v>
      </c>
      <c r="D959" s="138">
        <f t="shared" si="86"/>
        <v>0</v>
      </c>
      <c r="E959" s="138">
        <f t="shared" si="87"/>
        <v>0</v>
      </c>
      <c r="F959" s="127" t="s">
        <v>150</v>
      </c>
      <c r="G959" s="128" t="s">
        <v>151</v>
      </c>
      <c r="H959" s="129">
        <v>42847</v>
      </c>
      <c r="I959" s="130">
        <v>54639.62</v>
      </c>
      <c r="J959" s="131">
        <v>50400</v>
      </c>
      <c r="K959" s="131">
        <v>3379.62</v>
      </c>
      <c r="L959" s="131">
        <v>0</v>
      </c>
      <c r="M959" s="131">
        <v>0</v>
      </c>
      <c r="N959" s="131">
        <v>2300.4</v>
      </c>
      <c r="O959" s="132">
        <v>0</v>
      </c>
      <c r="P959" s="132">
        <v>0</v>
      </c>
      <c r="Q959" s="132">
        <v>0</v>
      </c>
      <c r="R959" s="132">
        <v>0</v>
      </c>
      <c r="S959" s="132">
        <v>0</v>
      </c>
      <c r="T959" s="133">
        <v>0</v>
      </c>
      <c r="U959" s="121">
        <f t="shared" si="88"/>
        <v>0</v>
      </c>
      <c r="V959" s="121">
        <f t="shared" si="89"/>
        <v>2300.4</v>
      </c>
      <c r="W959" s="134">
        <v>453</v>
      </c>
      <c r="X959" s="135">
        <v>42849</v>
      </c>
    </row>
    <row r="960" spans="1:24" x14ac:dyDescent="0.2">
      <c r="A960" s="117">
        <f>VLOOKUP(G960,'% การหักค่าขนส่ง'!A:I,9,0)</f>
        <v>0.3</v>
      </c>
      <c r="B960" s="138">
        <f t="shared" si="84"/>
        <v>24684</v>
      </c>
      <c r="C960" s="138">
        <f t="shared" si="85"/>
        <v>4015.14</v>
      </c>
      <c r="D960" s="138">
        <f t="shared" si="86"/>
        <v>0</v>
      </c>
      <c r="E960" s="138">
        <f t="shared" si="87"/>
        <v>0</v>
      </c>
      <c r="F960" s="127" t="s">
        <v>150</v>
      </c>
      <c r="G960" s="128" t="s">
        <v>151</v>
      </c>
      <c r="H960" s="129">
        <v>42849</v>
      </c>
      <c r="I960" s="130">
        <v>91452.71</v>
      </c>
      <c r="J960" s="131">
        <v>82280</v>
      </c>
      <c r="K960" s="131">
        <v>6022.71</v>
      </c>
      <c r="L960" s="131">
        <v>0</v>
      </c>
      <c r="M960" s="131">
        <v>2000</v>
      </c>
      <c r="N960" s="131">
        <v>6684.01</v>
      </c>
      <c r="O960" s="132">
        <v>0</v>
      </c>
      <c r="P960" s="132">
        <v>0</v>
      </c>
      <c r="Q960" s="132">
        <v>0</v>
      </c>
      <c r="R960" s="132">
        <v>0</v>
      </c>
      <c r="S960" s="132">
        <v>0</v>
      </c>
      <c r="T960" s="133">
        <v>0</v>
      </c>
      <c r="U960" s="121">
        <f t="shared" si="88"/>
        <v>2000</v>
      </c>
      <c r="V960" s="121">
        <f t="shared" si="89"/>
        <v>6684.01</v>
      </c>
      <c r="W960" s="134">
        <v>817</v>
      </c>
      <c r="X960" s="135">
        <v>42850</v>
      </c>
    </row>
    <row r="961" spans="1:24" x14ac:dyDescent="0.2">
      <c r="A961" s="117">
        <f>VLOOKUP(G961,'% การหักค่าขนส่ง'!A:I,9,0)</f>
        <v>0.3</v>
      </c>
      <c r="B961" s="138">
        <f t="shared" si="84"/>
        <v>15201</v>
      </c>
      <c r="C961" s="138">
        <f t="shared" si="85"/>
        <v>2667.36</v>
      </c>
      <c r="D961" s="138">
        <f t="shared" si="86"/>
        <v>0</v>
      </c>
      <c r="E961" s="138">
        <f t="shared" si="87"/>
        <v>0</v>
      </c>
      <c r="F961" s="127" t="s">
        <v>150</v>
      </c>
      <c r="G961" s="128" t="s">
        <v>151</v>
      </c>
      <c r="H961" s="129">
        <v>42850</v>
      </c>
      <c r="I961" s="130">
        <v>55136.04</v>
      </c>
      <c r="J961" s="131">
        <v>50670</v>
      </c>
      <c r="K961" s="131">
        <v>4001.04</v>
      </c>
      <c r="L961" s="131">
        <v>0</v>
      </c>
      <c r="M961" s="131">
        <v>1500</v>
      </c>
      <c r="N961" s="131">
        <v>4108.54</v>
      </c>
      <c r="O961" s="132">
        <v>0</v>
      </c>
      <c r="P961" s="132">
        <v>0</v>
      </c>
      <c r="Q961" s="132">
        <v>0</v>
      </c>
      <c r="R961" s="132">
        <v>0</v>
      </c>
      <c r="S961" s="132">
        <v>0</v>
      </c>
      <c r="T961" s="133">
        <v>0</v>
      </c>
      <c r="U961" s="121">
        <f t="shared" si="88"/>
        <v>1500</v>
      </c>
      <c r="V961" s="121">
        <f t="shared" si="89"/>
        <v>4108.54</v>
      </c>
      <c r="W961" s="134">
        <v>501</v>
      </c>
      <c r="X961" s="135">
        <v>42851</v>
      </c>
    </row>
    <row r="962" spans="1:24" x14ac:dyDescent="0.2">
      <c r="A962" s="117">
        <f>VLOOKUP(G962,'% การหักค่าขนส่ง'!A:I,9,0)</f>
        <v>0.3</v>
      </c>
      <c r="B962" s="138">
        <f t="shared" si="84"/>
        <v>18657</v>
      </c>
      <c r="C962" s="138">
        <f t="shared" si="85"/>
        <v>3273.06</v>
      </c>
      <c r="D962" s="138">
        <f t="shared" si="86"/>
        <v>0</v>
      </c>
      <c r="E962" s="138">
        <f t="shared" si="87"/>
        <v>0</v>
      </c>
      <c r="F962" s="127" t="s">
        <v>150</v>
      </c>
      <c r="G962" s="128" t="s">
        <v>151</v>
      </c>
      <c r="H962" s="129">
        <v>42851</v>
      </c>
      <c r="I962" s="130">
        <v>67739.59</v>
      </c>
      <c r="J962" s="131">
        <v>62190</v>
      </c>
      <c r="K962" s="131">
        <v>4909.59</v>
      </c>
      <c r="L962" s="131">
        <v>0</v>
      </c>
      <c r="M962" s="131">
        <v>2000</v>
      </c>
      <c r="N962" s="131">
        <v>3951.9</v>
      </c>
      <c r="O962" s="132">
        <v>0</v>
      </c>
      <c r="P962" s="132">
        <v>0</v>
      </c>
      <c r="Q962" s="132">
        <v>0</v>
      </c>
      <c r="R962" s="132">
        <v>0</v>
      </c>
      <c r="S962" s="132">
        <v>0</v>
      </c>
      <c r="T962" s="133">
        <v>0</v>
      </c>
      <c r="U962" s="121">
        <f t="shared" si="88"/>
        <v>2000</v>
      </c>
      <c r="V962" s="121">
        <f t="shared" si="89"/>
        <v>3951.9</v>
      </c>
      <c r="W962" s="134">
        <v>593</v>
      </c>
      <c r="X962" s="135">
        <v>42852</v>
      </c>
    </row>
    <row r="963" spans="1:24" x14ac:dyDescent="0.2">
      <c r="A963" s="117">
        <f>VLOOKUP(G963,'% การหักค่าขนส่ง'!A:I,9,0)</f>
        <v>0.3</v>
      </c>
      <c r="B963" s="138">
        <f t="shared" ref="B963:B1026" si="90">J963*A963</f>
        <v>12076.5</v>
      </c>
      <c r="C963" s="138">
        <f t="shared" ref="C963:C1026" si="91">K963*2/3</f>
        <v>1723.7</v>
      </c>
      <c r="D963" s="138">
        <f t="shared" ref="D963:D1026" si="92">L963*3/10</f>
        <v>0</v>
      </c>
      <c r="E963" s="138">
        <f t="shared" ref="E963:E1026" si="93">SUM(O963:Q963)*0.3</f>
        <v>0</v>
      </c>
      <c r="F963" s="127" t="s">
        <v>150</v>
      </c>
      <c r="G963" s="128" t="s">
        <v>151</v>
      </c>
      <c r="H963" s="129">
        <v>42852</v>
      </c>
      <c r="I963" s="130">
        <v>43830.55</v>
      </c>
      <c r="J963" s="131">
        <v>40255</v>
      </c>
      <c r="K963" s="131">
        <v>2585.5500000000002</v>
      </c>
      <c r="L963" s="131">
        <v>0</v>
      </c>
      <c r="M963" s="131">
        <v>500</v>
      </c>
      <c r="N963" s="131">
        <v>1505</v>
      </c>
      <c r="O963" s="132">
        <v>0</v>
      </c>
      <c r="P963" s="132">
        <v>0</v>
      </c>
      <c r="Q963" s="132">
        <v>0</v>
      </c>
      <c r="R963" s="132">
        <v>0</v>
      </c>
      <c r="S963" s="132">
        <v>0</v>
      </c>
      <c r="T963" s="133">
        <v>0</v>
      </c>
      <c r="U963" s="121">
        <f t="shared" ref="U963:U1026" si="94">M963+S963+T963</f>
        <v>500</v>
      </c>
      <c r="V963" s="121">
        <f t="shared" ref="V963:V1026" si="95">N963+R963</f>
        <v>1505</v>
      </c>
      <c r="W963" s="134">
        <v>439</v>
      </c>
      <c r="X963" s="135">
        <v>42853</v>
      </c>
    </row>
    <row r="964" spans="1:24" x14ac:dyDescent="0.2">
      <c r="A964" s="117">
        <f>VLOOKUP(G964,'% การหักค่าขนส่ง'!A:I,9,0)</f>
        <v>0.3</v>
      </c>
      <c r="B964" s="138">
        <f t="shared" si="90"/>
        <v>16065</v>
      </c>
      <c r="C964" s="138">
        <f t="shared" si="91"/>
        <v>2200.38</v>
      </c>
      <c r="D964" s="138">
        <f t="shared" si="92"/>
        <v>0</v>
      </c>
      <c r="E964" s="138">
        <f t="shared" si="93"/>
        <v>0</v>
      </c>
      <c r="F964" s="127" t="s">
        <v>150</v>
      </c>
      <c r="G964" s="128" t="s">
        <v>151</v>
      </c>
      <c r="H964" s="129">
        <v>42853</v>
      </c>
      <c r="I964" s="130">
        <v>57835.57</v>
      </c>
      <c r="J964" s="131">
        <v>53550</v>
      </c>
      <c r="K964" s="131">
        <v>3300.57</v>
      </c>
      <c r="L964" s="131">
        <v>0</v>
      </c>
      <c r="M964" s="131">
        <v>1000</v>
      </c>
      <c r="N964" s="131">
        <v>2890.97</v>
      </c>
      <c r="O964" s="132">
        <v>0</v>
      </c>
      <c r="P964" s="132">
        <v>0</v>
      </c>
      <c r="Q964" s="132">
        <v>0</v>
      </c>
      <c r="R964" s="132">
        <v>0</v>
      </c>
      <c r="S964" s="132">
        <v>0</v>
      </c>
      <c r="T964" s="133">
        <v>0</v>
      </c>
      <c r="U964" s="121">
        <f t="shared" si="94"/>
        <v>1000</v>
      </c>
      <c r="V964" s="121">
        <f t="shared" si="95"/>
        <v>2890.97</v>
      </c>
      <c r="W964" s="134">
        <v>542</v>
      </c>
      <c r="X964" s="135">
        <v>42854</v>
      </c>
    </row>
    <row r="965" spans="1:24" x14ac:dyDescent="0.2">
      <c r="A965" s="117">
        <f>VLOOKUP(G965,'% การหักค่าขนส่ง'!A:I,9,0)</f>
        <v>0.3</v>
      </c>
      <c r="B965" s="138">
        <f t="shared" si="90"/>
        <v>9432</v>
      </c>
      <c r="C965" s="138">
        <f t="shared" si="91"/>
        <v>2005.9799999999998</v>
      </c>
      <c r="D965" s="138">
        <f t="shared" si="92"/>
        <v>0</v>
      </c>
      <c r="E965" s="138">
        <f t="shared" si="93"/>
        <v>0</v>
      </c>
      <c r="F965" s="127" t="s">
        <v>150</v>
      </c>
      <c r="G965" s="128" t="s">
        <v>151</v>
      </c>
      <c r="H965" s="129">
        <v>42854</v>
      </c>
      <c r="I965" s="130">
        <v>34918.97</v>
      </c>
      <c r="J965" s="131">
        <v>31440</v>
      </c>
      <c r="K965" s="131">
        <v>3008.97</v>
      </c>
      <c r="L965" s="131">
        <v>0</v>
      </c>
      <c r="M965" s="131">
        <v>200</v>
      </c>
      <c r="N965" s="131">
        <v>1454.1</v>
      </c>
      <c r="O965" s="132">
        <v>0</v>
      </c>
      <c r="P965" s="132">
        <v>0</v>
      </c>
      <c r="Q965" s="132">
        <v>0</v>
      </c>
      <c r="R965" s="132">
        <v>0</v>
      </c>
      <c r="S965" s="132">
        <v>0</v>
      </c>
      <c r="T965" s="133">
        <v>0</v>
      </c>
      <c r="U965" s="121">
        <f t="shared" si="94"/>
        <v>200</v>
      </c>
      <c r="V965" s="121">
        <f t="shared" si="95"/>
        <v>1454.1</v>
      </c>
      <c r="W965" s="134">
        <v>399</v>
      </c>
      <c r="X965" s="135">
        <v>42855</v>
      </c>
    </row>
    <row r="966" spans="1:24" x14ac:dyDescent="0.2">
      <c r="A966" s="117">
        <f>VLOOKUP(G966,'% การหักค่าขนส่ง'!A:I,9,0)</f>
        <v>0.3</v>
      </c>
      <c r="B966" s="138">
        <f t="shared" si="90"/>
        <v>13482</v>
      </c>
      <c r="C966" s="138">
        <f t="shared" si="91"/>
        <v>4218.5600000000004</v>
      </c>
      <c r="D966" s="138">
        <f t="shared" si="92"/>
        <v>0</v>
      </c>
      <c r="E966" s="138">
        <f t="shared" si="93"/>
        <v>21</v>
      </c>
      <c r="F966" s="127" t="s">
        <v>152</v>
      </c>
      <c r="G966" s="128" t="s">
        <v>153</v>
      </c>
      <c r="H966" s="129">
        <v>42826</v>
      </c>
      <c r="I966" s="130">
        <v>51972.84</v>
      </c>
      <c r="J966" s="131">
        <v>44940</v>
      </c>
      <c r="K966" s="131">
        <v>6327.84</v>
      </c>
      <c r="L966" s="131">
        <v>0</v>
      </c>
      <c r="M966" s="131">
        <v>400</v>
      </c>
      <c r="N966" s="131">
        <v>5652.38</v>
      </c>
      <c r="O966" s="132">
        <v>70</v>
      </c>
      <c r="P966" s="132">
        <v>0</v>
      </c>
      <c r="Q966" s="132">
        <v>0</v>
      </c>
      <c r="R966" s="132">
        <v>0</v>
      </c>
      <c r="S966" s="132">
        <v>0</v>
      </c>
      <c r="T966" s="133">
        <v>0</v>
      </c>
      <c r="U966" s="121">
        <f t="shared" si="94"/>
        <v>400</v>
      </c>
      <c r="V966" s="121">
        <f t="shared" si="95"/>
        <v>5652.38</v>
      </c>
      <c r="W966" s="134">
        <v>518</v>
      </c>
      <c r="X966" s="135">
        <v>42827</v>
      </c>
    </row>
    <row r="967" spans="1:24" x14ac:dyDescent="0.2">
      <c r="A967" s="117">
        <f>VLOOKUP(G967,'% การหักค่าขนส่ง'!A:I,9,0)</f>
        <v>0.3</v>
      </c>
      <c r="B967" s="138">
        <f t="shared" si="90"/>
        <v>32811</v>
      </c>
      <c r="C967" s="138">
        <f t="shared" si="91"/>
        <v>9071.06</v>
      </c>
      <c r="D967" s="138">
        <f t="shared" si="92"/>
        <v>0</v>
      </c>
      <c r="E967" s="138">
        <f t="shared" si="93"/>
        <v>0</v>
      </c>
      <c r="F967" s="127" t="s">
        <v>152</v>
      </c>
      <c r="G967" s="128" t="s">
        <v>153</v>
      </c>
      <c r="H967" s="129">
        <v>42828</v>
      </c>
      <c r="I967" s="130">
        <v>124841.59</v>
      </c>
      <c r="J967" s="131">
        <v>109370</v>
      </c>
      <c r="K967" s="131">
        <v>13606.59</v>
      </c>
      <c r="L967" s="131">
        <v>0</v>
      </c>
      <c r="M967" s="131">
        <v>10700</v>
      </c>
      <c r="N967" s="131">
        <v>11814.7</v>
      </c>
      <c r="O967" s="132">
        <v>0</v>
      </c>
      <c r="P967" s="132">
        <v>0</v>
      </c>
      <c r="Q967" s="132">
        <v>0</v>
      </c>
      <c r="R967" s="132">
        <v>0</v>
      </c>
      <c r="S967" s="132">
        <v>0</v>
      </c>
      <c r="T967" s="133">
        <v>0</v>
      </c>
      <c r="U967" s="121">
        <f t="shared" si="94"/>
        <v>10700</v>
      </c>
      <c r="V967" s="121">
        <f t="shared" si="95"/>
        <v>11814.7</v>
      </c>
      <c r="W967" s="134">
        <v>1237</v>
      </c>
      <c r="X967" s="135">
        <v>42829</v>
      </c>
    </row>
    <row r="968" spans="1:24" x14ac:dyDescent="0.2">
      <c r="A968" s="117">
        <f>VLOOKUP(G968,'% การหักค่าขนส่ง'!A:I,9,0)</f>
        <v>0.3</v>
      </c>
      <c r="B968" s="138">
        <f t="shared" si="90"/>
        <v>27345</v>
      </c>
      <c r="C968" s="138">
        <f t="shared" si="91"/>
        <v>10110.92</v>
      </c>
      <c r="D968" s="138">
        <f t="shared" si="92"/>
        <v>0</v>
      </c>
      <c r="E968" s="138">
        <f t="shared" si="93"/>
        <v>0</v>
      </c>
      <c r="F968" s="127" t="s">
        <v>152</v>
      </c>
      <c r="G968" s="128" t="s">
        <v>153</v>
      </c>
      <c r="H968" s="129">
        <v>42829</v>
      </c>
      <c r="I968" s="130">
        <v>108641.38</v>
      </c>
      <c r="J968" s="131">
        <v>91150</v>
      </c>
      <c r="K968" s="131">
        <v>15166.38</v>
      </c>
      <c r="L968" s="131">
        <v>0</v>
      </c>
      <c r="M968" s="131">
        <v>7500</v>
      </c>
      <c r="N968" s="131">
        <v>26860.26</v>
      </c>
      <c r="O968" s="132">
        <v>0</v>
      </c>
      <c r="P968" s="132">
        <v>0</v>
      </c>
      <c r="Q968" s="132">
        <v>0</v>
      </c>
      <c r="R968" s="132">
        <v>0</v>
      </c>
      <c r="S968" s="132">
        <v>0</v>
      </c>
      <c r="T968" s="133">
        <v>0</v>
      </c>
      <c r="U968" s="121">
        <f t="shared" si="94"/>
        <v>7500</v>
      </c>
      <c r="V968" s="121">
        <f t="shared" si="95"/>
        <v>26860.26</v>
      </c>
      <c r="W968" s="134">
        <v>1053</v>
      </c>
      <c r="X968" s="135">
        <v>42830</v>
      </c>
    </row>
    <row r="969" spans="1:24" x14ac:dyDescent="0.2">
      <c r="A969" s="117">
        <f>VLOOKUP(G969,'% การหักค่าขนส่ง'!A:I,9,0)</f>
        <v>0.3</v>
      </c>
      <c r="B969" s="138">
        <f t="shared" si="90"/>
        <v>28056</v>
      </c>
      <c r="C969" s="138">
        <f t="shared" si="91"/>
        <v>5597.44</v>
      </c>
      <c r="D969" s="138">
        <f t="shared" si="92"/>
        <v>0</v>
      </c>
      <c r="E969" s="138">
        <f t="shared" si="93"/>
        <v>42</v>
      </c>
      <c r="F969" s="127" t="s">
        <v>152</v>
      </c>
      <c r="G969" s="128" t="s">
        <v>153</v>
      </c>
      <c r="H969" s="129">
        <v>42830</v>
      </c>
      <c r="I969" s="130">
        <v>104001.16</v>
      </c>
      <c r="J969" s="131">
        <v>93520</v>
      </c>
      <c r="K969" s="131">
        <v>8396.16</v>
      </c>
      <c r="L969" s="131">
        <v>0</v>
      </c>
      <c r="M969" s="131">
        <v>2100</v>
      </c>
      <c r="N969" s="131">
        <v>12877.8</v>
      </c>
      <c r="O969" s="132">
        <v>140</v>
      </c>
      <c r="P969" s="132">
        <v>0</v>
      </c>
      <c r="Q969" s="132">
        <v>0</v>
      </c>
      <c r="R969" s="132">
        <v>0</v>
      </c>
      <c r="S969" s="132">
        <v>0</v>
      </c>
      <c r="T969" s="133">
        <v>0</v>
      </c>
      <c r="U969" s="121">
        <f t="shared" si="94"/>
        <v>2100</v>
      </c>
      <c r="V969" s="121">
        <f t="shared" si="95"/>
        <v>12877.8</v>
      </c>
      <c r="W969" s="134">
        <v>974</v>
      </c>
      <c r="X969" s="135">
        <v>42832</v>
      </c>
    </row>
    <row r="970" spans="1:24" x14ac:dyDescent="0.2">
      <c r="A970" s="117">
        <f>VLOOKUP(G970,'% การหักค่าขนส่ง'!A:I,9,0)</f>
        <v>0.3</v>
      </c>
      <c r="B970" s="138">
        <f t="shared" si="90"/>
        <v>38722.5</v>
      </c>
      <c r="C970" s="138">
        <f t="shared" si="91"/>
        <v>10274.18</v>
      </c>
      <c r="D970" s="138">
        <f t="shared" si="92"/>
        <v>0</v>
      </c>
      <c r="E970" s="138">
        <f t="shared" si="93"/>
        <v>33</v>
      </c>
      <c r="F970" s="127" t="s">
        <v>152</v>
      </c>
      <c r="G970" s="128" t="s">
        <v>153</v>
      </c>
      <c r="H970" s="129">
        <v>42832</v>
      </c>
      <c r="I970" s="130">
        <v>146406.26999999999</v>
      </c>
      <c r="J970" s="131">
        <v>129075</v>
      </c>
      <c r="K970" s="131">
        <v>15411.27</v>
      </c>
      <c r="L970" s="131">
        <v>0</v>
      </c>
      <c r="M970" s="131">
        <v>7400</v>
      </c>
      <c r="N970" s="131">
        <v>20967.05</v>
      </c>
      <c r="O970" s="132">
        <v>110</v>
      </c>
      <c r="P970" s="132">
        <v>0</v>
      </c>
      <c r="Q970" s="132">
        <v>0</v>
      </c>
      <c r="R970" s="132">
        <v>0</v>
      </c>
      <c r="S970" s="132">
        <v>0</v>
      </c>
      <c r="T970" s="133">
        <v>0</v>
      </c>
      <c r="U970" s="121">
        <f t="shared" si="94"/>
        <v>7400</v>
      </c>
      <c r="V970" s="121">
        <f t="shared" si="95"/>
        <v>20967.05</v>
      </c>
      <c r="W970" s="134">
        <v>1393</v>
      </c>
      <c r="X970" s="135">
        <v>42833</v>
      </c>
    </row>
    <row r="971" spans="1:24" x14ac:dyDescent="0.2">
      <c r="A971" s="117">
        <f>VLOOKUP(G971,'% การหักค่าขนส่ง'!A:I,9,0)</f>
        <v>0.3</v>
      </c>
      <c r="B971" s="138">
        <f t="shared" si="90"/>
        <v>31686</v>
      </c>
      <c r="C971" s="138">
        <f t="shared" si="91"/>
        <v>7987.3</v>
      </c>
      <c r="D971" s="138">
        <f t="shared" si="92"/>
        <v>0</v>
      </c>
      <c r="E971" s="138">
        <f t="shared" si="93"/>
        <v>0</v>
      </c>
      <c r="F971" s="127" t="s">
        <v>152</v>
      </c>
      <c r="G971" s="128" t="s">
        <v>153</v>
      </c>
      <c r="H971" s="129">
        <v>42835</v>
      </c>
      <c r="I971" s="130">
        <v>118785.95</v>
      </c>
      <c r="J971" s="131">
        <v>105620</v>
      </c>
      <c r="K971" s="131">
        <v>11980.95</v>
      </c>
      <c r="L971" s="131">
        <v>0</v>
      </c>
      <c r="M971" s="131">
        <v>2700</v>
      </c>
      <c r="N971" s="131">
        <v>17874.740000000002</v>
      </c>
      <c r="O971" s="132">
        <v>0</v>
      </c>
      <c r="P971" s="132">
        <v>0</v>
      </c>
      <c r="Q971" s="132">
        <v>0</v>
      </c>
      <c r="R971" s="132">
        <v>0</v>
      </c>
      <c r="S971" s="132">
        <v>0</v>
      </c>
      <c r="T971" s="133">
        <v>0</v>
      </c>
      <c r="U971" s="121">
        <f t="shared" si="94"/>
        <v>2700</v>
      </c>
      <c r="V971" s="121">
        <f t="shared" si="95"/>
        <v>17874.740000000002</v>
      </c>
      <c r="W971" s="134">
        <v>1229</v>
      </c>
      <c r="X971" s="135">
        <v>42836</v>
      </c>
    </row>
    <row r="972" spans="1:24" x14ac:dyDescent="0.2">
      <c r="A972" s="117">
        <f>VLOOKUP(G972,'% การหักค่าขนส่ง'!A:I,9,0)</f>
        <v>0.3</v>
      </c>
      <c r="B972" s="138">
        <f t="shared" si="90"/>
        <v>6832.5</v>
      </c>
      <c r="C972" s="138">
        <f t="shared" si="91"/>
        <v>1012.2399999999999</v>
      </c>
      <c r="D972" s="138">
        <f t="shared" si="92"/>
        <v>0</v>
      </c>
      <c r="E972" s="138">
        <f t="shared" si="93"/>
        <v>42</v>
      </c>
      <c r="F972" s="127" t="s">
        <v>152</v>
      </c>
      <c r="G972" s="128" t="s">
        <v>153</v>
      </c>
      <c r="H972" s="129">
        <v>42836</v>
      </c>
      <c r="I972" s="130">
        <v>24638.36</v>
      </c>
      <c r="J972" s="131">
        <v>22775</v>
      </c>
      <c r="K972" s="131">
        <v>1518.36</v>
      </c>
      <c r="L972" s="131">
        <v>0</v>
      </c>
      <c r="M972" s="131">
        <v>300</v>
      </c>
      <c r="N972" s="131">
        <v>812.36</v>
      </c>
      <c r="O972" s="132">
        <v>140</v>
      </c>
      <c r="P972" s="132">
        <v>0</v>
      </c>
      <c r="Q972" s="132">
        <v>0</v>
      </c>
      <c r="R972" s="132">
        <v>0</v>
      </c>
      <c r="S972" s="132">
        <v>0</v>
      </c>
      <c r="T972" s="133">
        <v>0</v>
      </c>
      <c r="U972" s="121">
        <f t="shared" si="94"/>
        <v>300</v>
      </c>
      <c r="V972" s="121">
        <f t="shared" si="95"/>
        <v>812.36</v>
      </c>
      <c r="W972" s="134">
        <v>271</v>
      </c>
      <c r="X972" s="135">
        <v>42837</v>
      </c>
    </row>
    <row r="973" spans="1:24" x14ac:dyDescent="0.2">
      <c r="A973" s="117">
        <f>VLOOKUP(G973,'% การหักค่าขนส่ง'!A:I,9,0)</f>
        <v>0.3</v>
      </c>
      <c r="B973" s="138">
        <f t="shared" si="90"/>
        <v>658.5</v>
      </c>
      <c r="C973" s="138">
        <f t="shared" si="91"/>
        <v>166.72</v>
      </c>
      <c r="D973" s="138">
        <f t="shared" si="92"/>
        <v>0</v>
      </c>
      <c r="E973" s="138">
        <f t="shared" si="93"/>
        <v>0</v>
      </c>
      <c r="F973" s="127" t="s">
        <v>152</v>
      </c>
      <c r="G973" s="128" t="s">
        <v>153</v>
      </c>
      <c r="H973" s="129">
        <v>42837</v>
      </c>
      <c r="I973" s="130">
        <v>2495.08</v>
      </c>
      <c r="J973" s="131">
        <v>2195</v>
      </c>
      <c r="K973" s="131">
        <v>250.08</v>
      </c>
      <c r="L973" s="131">
        <v>0</v>
      </c>
      <c r="M973" s="131">
        <v>1000</v>
      </c>
      <c r="N973" s="131">
        <v>584.08000000000004</v>
      </c>
      <c r="O973" s="132">
        <v>0</v>
      </c>
      <c r="P973" s="132">
        <v>0</v>
      </c>
      <c r="Q973" s="132">
        <v>0</v>
      </c>
      <c r="R973" s="132">
        <v>0</v>
      </c>
      <c r="S973" s="132">
        <v>0</v>
      </c>
      <c r="T973" s="133">
        <v>0</v>
      </c>
      <c r="U973" s="121">
        <f t="shared" si="94"/>
        <v>1000</v>
      </c>
      <c r="V973" s="121">
        <f t="shared" si="95"/>
        <v>584.08000000000004</v>
      </c>
      <c r="W973" s="134">
        <v>32</v>
      </c>
      <c r="X973" s="135">
        <v>42838</v>
      </c>
    </row>
    <row r="974" spans="1:24" x14ac:dyDescent="0.2">
      <c r="A974" s="117">
        <f>VLOOKUP(G974,'% การหักค่าขนส่ง'!A:I,9,0)</f>
        <v>0.3</v>
      </c>
      <c r="B974" s="138">
        <f t="shared" si="90"/>
        <v>13846.5</v>
      </c>
      <c r="C974" s="138">
        <f t="shared" si="91"/>
        <v>4561.22</v>
      </c>
      <c r="D974" s="138">
        <f t="shared" si="92"/>
        <v>0</v>
      </c>
      <c r="E974" s="138">
        <f t="shared" si="93"/>
        <v>0</v>
      </c>
      <c r="F974" s="127" t="s">
        <v>152</v>
      </c>
      <c r="G974" s="128" t="s">
        <v>153</v>
      </c>
      <c r="H974" s="129">
        <v>42842</v>
      </c>
      <c r="I974" s="130">
        <v>53766.83</v>
      </c>
      <c r="J974" s="131">
        <v>46155</v>
      </c>
      <c r="K974" s="131">
        <v>6841.83</v>
      </c>
      <c r="L974" s="131">
        <v>0</v>
      </c>
      <c r="M974" s="131">
        <v>5700</v>
      </c>
      <c r="N974" s="131">
        <v>12304.38</v>
      </c>
      <c r="O974" s="132">
        <v>0</v>
      </c>
      <c r="P974" s="132">
        <v>0</v>
      </c>
      <c r="Q974" s="132">
        <v>0</v>
      </c>
      <c r="R974" s="132">
        <v>0</v>
      </c>
      <c r="S974" s="132">
        <v>0</v>
      </c>
      <c r="T974" s="133">
        <v>0</v>
      </c>
      <c r="U974" s="121">
        <f t="shared" si="94"/>
        <v>5700</v>
      </c>
      <c r="V974" s="121">
        <f t="shared" si="95"/>
        <v>12304.38</v>
      </c>
      <c r="W974" s="134">
        <v>589</v>
      </c>
      <c r="X974" s="135">
        <v>42843</v>
      </c>
    </row>
    <row r="975" spans="1:24" x14ac:dyDescent="0.2">
      <c r="A975" s="117">
        <f>VLOOKUP(G975,'% การหักค่าขนส่ง'!A:I,9,0)</f>
        <v>0.3</v>
      </c>
      <c r="B975" s="138">
        <f t="shared" si="90"/>
        <v>28581</v>
      </c>
      <c r="C975" s="138">
        <f t="shared" si="91"/>
        <v>12530.38</v>
      </c>
      <c r="D975" s="138">
        <f t="shared" si="92"/>
        <v>0</v>
      </c>
      <c r="E975" s="138">
        <f t="shared" si="93"/>
        <v>0</v>
      </c>
      <c r="F975" s="127" t="s">
        <v>152</v>
      </c>
      <c r="G975" s="128" t="s">
        <v>153</v>
      </c>
      <c r="H975" s="129">
        <v>42843</v>
      </c>
      <c r="I975" s="130">
        <v>115310.57</v>
      </c>
      <c r="J975" s="131">
        <v>95270</v>
      </c>
      <c r="K975" s="131">
        <v>18795.57</v>
      </c>
      <c r="L975" s="131">
        <v>0</v>
      </c>
      <c r="M975" s="131">
        <v>13400</v>
      </c>
      <c r="N975" s="131">
        <v>28172.03</v>
      </c>
      <c r="O975" s="132">
        <v>0</v>
      </c>
      <c r="P975" s="132">
        <v>0</v>
      </c>
      <c r="Q975" s="132">
        <v>0</v>
      </c>
      <c r="R975" s="132">
        <v>0</v>
      </c>
      <c r="S975" s="132">
        <v>0</v>
      </c>
      <c r="T975" s="133">
        <v>0</v>
      </c>
      <c r="U975" s="121">
        <f t="shared" si="94"/>
        <v>13400</v>
      </c>
      <c r="V975" s="121">
        <f t="shared" si="95"/>
        <v>28172.03</v>
      </c>
      <c r="W975" s="134">
        <v>1013</v>
      </c>
      <c r="X975" s="135">
        <v>42844</v>
      </c>
    </row>
    <row r="976" spans="1:24" x14ac:dyDescent="0.2">
      <c r="A976" s="117">
        <f>VLOOKUP(G976,'% การหักค่าขนส่ง'!A:I,9,0)</f>
        <v>0.3</v>
      </c>
      <c r="B976" s="138">
        <f t="shared" si="90"/>
        <v>24619.5</v>
      </c>
      <c r="C976" s="138">
        <f t="shared" si="91"/>
        <v>8245.08</v>
      </c>
      <c r="D976" s="138">
        <f t="shared" si="92"/>
        <v>0</v>
      </c>
      <c r="E976" s="138">
        <f t="shared" si="93"/>
        <v>0</v>
      </c>
      <c r="F976" s="127" t="s">
        <v>152</v>
      </c>
      <c r="G976" s="128" t="s">
        <v>153</v>
      </c>
      <c r="H976" s="129">
        <v>42844</v>
      </c>
      <c r="I976" s="130">
        <v>96017.62</v>
      </c>
      <c r="J976" s="131">
        <v>82065</v>
      </c>
      <c r="K976" s="131">
        <v>12367.62</v>
      </c>
      <c r="L976" s="131">
        <v>0</v>
      </c>
      <c r="M976" s="131">
        <v>4400</v>
      </c>
      <c r="N976" s="131">
        <v>15286.18</v>
      </c>
      <c r="O976" s="132">
        <v>0</v>
      </c>
      <c r="P976" s="132">
        <v>0</v>
      </c>
      <c r="Q976" s="132">
        <v>0</v>
      </c>
      <c r="R976" s="132">
        <v>0</v>
      </c>
      <c r="S976" s="132">
        <v>0</v>
      </c>
      <c r="T976" s="133">
        <v>0</v>
      </c>
      <c r="U976" s="121">
        <f t="shared" si="94"/>
        <v>4400</v>
      </c>
      <c r="V976" s="121">
        <f t="shared" si="95"/>
        <v>15286.18</v>
      </c>
      <c r="W976" s="134">
        <v>892</v>
      </c>
      <c r="X976" s="135">
        <v>42845</v>
      </c>
    </row>
    <row r="977" spans="1:24" x14ac:dyDescent="0.2">
      <c r="A977" s="117">
        <f>VLOOKUP(G977,'% การหักค่าขนส่ง'!A:I,9,0)</f>
        <v>0.3</v>
      </c>
      <c r="B977" s="138">
        <f t="shared" si="90"/>
        <v>19857</v>
      </c>
      <c r="C977" s="138">
        <f t="shared" si="91"/>
        <v>4735.22</v>
      </c>
      <c r="D977" s="138">
        <f t="shared" si="92"/>
        <v>0</v>
      </c>
      <c r="E977" s="138">
        <f t="shared" si="93"/>
        <v>24</v>
      </c>
      <c r="F977" s="127" t="s">
        <v>152</v>
      </c>
      <c r="G977" s="128" t="s">
        <v>153</v>
      </c>
      <c r="H977" s="129">
        <v>42845</v>
      </c>
      <c r="I977" s="130">
        <v>74542.83</v>
      </c>
      <c r="J977" s="131">
        <v>66190</v>
      </c>
      <c r="K977" s="131">
        <v>7102.83</v>
      </c>
      <c r="L977" s="131">
        <v>0</v>
      </c>
      <c r="M977" s="131">
        <v>2100</v>
      </c>
      <c r="N977" s="131">
        <v>10287.5</v>
      </c>
      <c r="O977" s="132">
        <v>80</v>
      </c>
      <c r="P977" s="132">
        <v>0</v>
      </c>
      <c r="Q977" s="132">
        <v>0</v>
      </c>
      <c r="R977" s="132">
        <v>0</v>
      </c>
      <c r="S977" s="132">
        <v>0</v>
      </c>
      <c r="T977" s="133">
        <v>0</v>
      </c>
      <c r="U977" s="121">
        <f t="shared" si="94"/>
        <v>2100</v>
      </c>
      <c r="V977" s="121">
        <f t="shared" si="95"/>
        <v>10287.5</v>
      </c>
      <c r="W977" s="134">
        <v>691</v>
      </c>
      <c r="X977" s="135">
        <v>42846</v>
      </c>
    </row>
    <row r="978" spans="1:24" x14ac:dyDescent="0.2">
      <c r="A978" s="117">
        <f>VLOOKUP(G978,'% การหักค่าขนส่ง'!A:I,9,0)</f>
        <v>0.3</v>
      </c>
      <c r="B978" s="138">
        <f t="shared" si="90"/>
        <v>20001</v>
      </c>
      <c r="C978" s="138">
        <f t="shared" si="91"/>
        <v>4945.4399999999996</v>
      </c>
      <c r="D978" s="138">
        <f t="shared" si="92"/>
        <v>0</v>
      </c>
      <c r="E978" s="138">
        <f t="shared" si="93"/>
        <v>60</v>
      </c>
      <c r="F978" s="127" t="s">
        <v>152</v>
      </c>
      <c r="G978" s="128" t="s">
        <v>153</v>
      </c>
      <c r="H978" s="129">
        <v>42846</v>
      </c>
      <c r="I978" s="130">
        <v>75328.160000000003</v>
      </c>
      <c r="J978" s="131">
        <v>66670</v>
      </c>
      <c r="K978" s="131">
        <v>7418.16</v>
      </c>
      <c r="L978" s="131">
        <v>0</v>
      </c>
      <c r="M978" s="131">
        <v>2500</v>
      </c>
      <c r="N978" s="131">
        <v>13031.55</v>
      </c>
      <c r="O978" s="132">
        <v>120</v>
      </c>
      <c r="P978" s="132">
        <v>80</v>
      </c>
      <c r="Q978" s="132">
        <v>0</v>
      </c>
      <c r="R978" s="132">
        <v>0</v>
      </c>
      <c r="S978" s="132">
        <v>0</v>
      </c>
      <c r="T978" s="133">
        <v>0</v>
      </c>
      <c r="U978" s="121">
        <f t="shared" si="94"/>
        <v>2500</v>
      </c>
      <c r="V978" s="121">
        <f t="shared" si="95"/>
        <v>13031.55</v>
      </c>
      <c r="W978" s="134">
        <v>744</v>
      </c>
      <c r="X978" s="135">
        <v>42847</v>
      </c>
    </row>
    <row r="979" spans="1:24" x14ac:dyDescent="0.2">
      <c r="A979" s="117">
        <f>VLOOKUP(G979,'% การหักค่าขนส่ง'!A:I,9,0)</f>
        <v>0.3</v>
      </c>
      <c r="B979" s="138">
        <f t="shared" si="90"/>
        <v>15124.5</v>
      </c>
      <c r="C979" s="138">
        <f t="shared" si="91"/>
        <v>4035.84</v>
      </c>
      <c r="D979" s="138">
        <f t="shared" si="92"/>
        <v>0</v>
      </c>
      <c r="E979" s="138">
        <f t="shared" si="93"/>
        <v>0</v>
      </c>
      <c r="F979" s="127" t="s">
        <v>152</v>
      </c>
      <c r="G979" s="128" t="s">
        <v>153</v>
      </c>
      <c r="H979" s="129">
        <v>42847</v>
      </c>
      <c r="I979" s="130">
        <v>57578.76</v>
      </c>
      <c r="J979" s="131">
        <v>50415</v>
      </c>
      <c r="K979" s="131">
        <v>6053.76</v>
      </c>
      <c r="L979" s="131">
        <v>0</v>
      </c>
      <c r="M979" s="131">
        <v>0</v>
      </c>
      <c r="N979" s="131">
        <v>6810.88</v>
      </c>
      <c r="O979" s="132">
        <v>0</v>
      </c>
      <c r="P979" s="132">
        <v>0</v>
      </c>
      <c r="Q979" s="132">
        <v>0</v>
      </c>
      <c r="R979" s="132">
        <v>0</v>
      </c>
      <c r="S979" s="132">
        <v>0</v>
      </c>
      <c r="T979" s="133">
        <v>0</v>
      </c>
      <c r="U979" s="121">
        <f t="shared" si="94"/>
        <v>0</v>
      </c>
      <c r="V979" s="121">
        <f t="shared" si="95"/>
        <v>6810.88</v>
      </c>
      <c r="W979" s="134">
        <v>572</v>
      </c>
      <c r="X979" s="135">
        <v>42849</v>
      </c>
    </row>
    <row r="980" spans="1:24" x14ac:dyDescent="0.2">
      <c r="A980" s="117">
        <f>VLOOKUP(G980,'% การหักค่าขนส่ง'!A:I,9,0)</f>
        <v>0.3</v>
      </c>
      <c r="B980" s="138">
        <f t="shared" si="90"/>
        <v>29386.5</v>
      </c>
      <c r="C980" s="138">
        <f t="shared" si="91"/>
        <v>8479.66</v>
      </c>
      <c r="D980" s="138">
        <f t="shared" si="92"/>
        <v>0</v>
      </c>
      <c r="E980" s="138">
        <f t="shared" si="93"/>
        <v>100.5</v>
      </c>
      <c r="F980" s="127" t="s">
        <v>152</v>
      </c>
      <c r="G980" s="128" t="s">
        <v>153</v>
      </c>
      <c r="H980" s="129">
        <v>42849</v>
      </c>
      <c r="I980" s="130">
        <v>111789.49</v>
      </c>
      <c r="J980" s="131">
        <v>97955</v>
      </c>
      <c r="K980" s="131">
        <v>12719.49</v>
      </c>
      <c r="L980" s="131">
        <v>0</v>
      </c>
      <c r="M980" s="131">
        <v>4500</v>
      </c>
      <c r="N980" s="131">
        <v>12798.75</v>
      </c>
      <c r="O980" s="132">
        <v>40</v>
      </c>
      <c r="P980" s="132">
        <v>295</v>
      </c>
      <c r="Q980" s="132">
        <v>0</v>
      </c>
      <c r="R980" s="132">
        <v>0</v>
      </c>
      <c r="S980" s="132">
        <v>0</v>
      </c>
      <c r="T980" s="133">
        <v>0</v>
      </c>
      <c r="U980" s="121">
        <f t="shared" si="94"/>
        <v>4500</v>
      </c>
      <c r="V980" s="121">
        <f t="shared" si="95"/>
        <v>12798.75</v>
      </c>
      <c r="W980" s="134">
        <v>1151</v>
      </c>
      <c r="X980" s="135">
        <v>42850</v>
      </c>
    </row>
    <row r="981" spans="1:24" x14ac:dyDescent="0.2">
      <c r="A981" s="117">
        <f>VLOOKUP(G981,'% การหักค่าขนส่ง'!A:I,9,0)</f>
        <v>0.3</v>
      </c>
      <c r="B981" s="138">
        <f t="shared" si="90"/>
        <v>22423.5</v>
      </c>
      <c r="C981" s="138">
        <f t="shared" si="91"/>
        <v>5585.3600000000006</v>
      </c>
      <c r="D981" s="138">
        <f t="shared" si="92"/>
        <v>0</v>
      </c>
      <c r="E981" s="138">
        <f t="shared" si="93"/>
        <v>81</v>
      </c>
      <c r="F981" s="127" t="s">
        <v>152</v>
      </c>
      <c r="G981" s="128" t="s">
        <v>153</v>
      </c>
      <c r="H981" s="129">
        <v>42850</v>
      </c>
      <c r="I981" s="130">
        <v>84783.039999999994</v>
      </c>
      <c r="J981" s="131">
        <v>74745</v>
      </c>
      <c r="K981" s="131">
        <v>8378.0400000000009</v>
      </c>
      <c r="L981" s="131">
        <v>0</v>
      </c>
      <c r="M981" s="131">
        <v>200</v>
      </c>
      <c r="N981" s="131">
        <v>14748.91</v>
      </c>
      <c r="O981" s="132">
        <v>0</v>
      </c>
      <c r="P981" s="132">
        <v>270</v>
      </c>
      <c r="Q981" s="132">
        <v>0</v>
      </c>
      <c r="R981" s="132">
        <v>0</v>
      </c>
      <c r="S981" s="132">
        <v>0</v>
      </c>
      <c r="T981" s="133">
        <v>0</v>
      </c>
      <c r="U981" s="121">
        <f t="shared" si="94"/>
        <v>200</v>
      </c>
      <c r="V981" s="121">
        <f t="shared" si="95"/>
        <v>14748.91</v>
      </c>
      <c r="W981" s="134">
        <v>828</v>
      </c>
      <c r="X981" s="135">
        <v>42851</v>
      </c>
    </row>
    <row r="982" spans="1:24" x14ac:dyDescent="0.2">
      <c r="A982" s="117">
        <f>VLOOKUP(G982,'% การหักค่าขนส่ง'!A:I,9,0)</f>
        <v>0.3</v>
      </c>
      <c r="B982" s="138">
        <f t="shared" si="90"/>
        <v>21100.5</v>
      </c>
      <c r="C982" s="138">
        <f t="shared" si="91"/>
        <v>4997.5</v>
      </c>
      <c r="D982" s="138">
        <f t="shared" si="92"/>
        <v>0</v>
      </c>
      <c r="E982" s="138">
        <f t="shared" si="93"/>
        <v>136.5</v>
      </c>
      <c r="F982" s="127" t="s">
        <v>152</v>
      </c>
      <c r="G982" s="128" t="s">
        <v>153</v>
      </c>
      <c r="H982" s="129">
        <v>42851</v>
      </c>
      <c r="I982" s="130">
        <v>79751.25</v>
      </c>
      <c r="J982" s="131">
        <v>70335</v>
      </c>
      <c r="K982" s="131">
        <v>7496.25</v>
      </c>
      <c r="L982" s="131">
        <v>0</v>
      </c>
      <c r="M982" s="131">
        <v>3100</v>
      </c>
      <c r="N982" s="131">
        <v>12161.6</v>
      </c>
      <c r="O982" s="132">
        <v>0</v>
      </c>
      <c r="P982" s="132">
        <v>455</v>
      </c>
      <c r="Q982" s="132">
        <v>0</v>
      </c>
      <c r="R982" s="132">
        <v>0</v>
      </c>
      <c r="S982" s="132">
        <v>0</v>
      </c>
      <c r="T982" s="133">
        <v>0</v>
      </c>
      <c r="U982" s="121">
        <f t="shared" si="94"/>
        <v>3100</v>
      </c>
      <c r="V982" s="121">
        <f t="shared" si="95"/>
        <v>12161.6</v>
      </c>
      <c r="W982" s="134">
        <v>758</v>
      </c>
      <c r="X982" s="135">
        <v>42852</v>
      </c>
    </row>
    <row r="983" spans="1:24" x14ac:dyDescent="0.2">
      <c r="A983" s="117">
        <f>VLOOKUP(G983,'% การหักค่าขนส่ง'!A:I,9,0)</f>
        <v>0.3</v>
      </c>
      <c r="B983" s="138">
        <f t="shared" si="90"/>
        <v>24808.5</v>
      </c>
      <c r="C983" s="138">
        <f t="shared" si="91"/>
        <v>4992.8</v>
      </c>
      <c r="D983" s="138">
        <f t="shared" si="92"/>
        <v>0</v>
      </c>
      <c r="E983" s="138">
        <f t="shared" si="93"/>
        <v>124.5</v>
      </c>
      <c r="F983" s="127" t="s">
        <v>152</v>
      </c>
      <c r="G983" s="128" t="s">
        <v>153</v>
      </c>
      <c r="H983" s="129">
        <v>42852</v>
      </c>
      <c r="I983" s="130">
        <v>91614.2</v>
      </c>
      <c r="J983" s="131">
        <v>82695</v>
      </c>
      <c r="K983" s="131">
        <v>7489.2</v>
      </c>
      <c r="L983" s="131">
        <v>0</v>
      </c>
      <c r="M983" s="131">
        <v>4600</v>
      </c>
      <c r="N983" s="131">
        <v>14823.61</v>
      </c>
      <c r="O983" s="132">
        <v>70</v>
      </c>
      <c r="P983" s="132">
        <v>345</v>
      </c>
      <c r="Q983" s="132">
        <v>0</v>
      </c>
      <c r="R983" s="132">
        <v>0</v>
      </c>
      <c r="S983" s="132">
        <v>0</v>
      </c>
      <c r="T983" s="133">
        <v>0</v>
      </c>
      <c r="U983" s="121">
        <f t="shared" si="94"/>
        <v>4600</v>
      </c>
      <c r="V983" s="121">
        <f t="shared" si="95"/>
        <v>14823.61</v>
      </c>
      <c r="W983" s="134">
        <v>896</v>
      </c>
      <c r="X983" s="135">
        <v>42853</v>
      </c>
    </row>
    <row r="984" spans="1:24" x14ac:dyDescent="0.2">
      <c r="A984" s="117">
        <f>VLOOKUP(G984,'% การหักค่าขนส่ง'!A:I,9,0)</f>
        <v>0.3</v>
      </c>
      <c r="B984" s="138">
        <f t="shared" si="90"/>
        <v>20824.5</v>
      </c>
      <c r="C984" s="138">
        <f t="shared" si="91"/>
        <v>5188.8</v>
      </c>
      <c r="D984" s="138">
        <f t="shared" si="92"/>
        <v>0</v>
      </c>
      <c r="E984" s="138">
        <f t="shared" si="93"/>
        <v>73.5</v>
      </c>
      <c r="F984" s="127" t="s">
        <v>152</v>
      </c>
      <c r="G984" s="128" t="s">
        <v>153</v>
      </c>
      <c r="H984" s="129">
        <v>42853</v>
      </c>
      <c r="I984" s="130">
        <v>77618.2</v>
      </c>
      <c r="J984" s="131">
        <v>69415</v>
      </c>
      <c r="K984" s="131">
        <v>7783.2</v>
      </c>
      <c r="L984" s="131">
        <v>0</v>
      </c>
      <c r="M984" s="131">
        <v>2300</v>
      </c>
      <c r="N984" s="131">
        <v>9839.7000000000007</v>
      </c>
      <c r="O984" s="132">
        <v>140</v>
      </c>
      <c r="P984" s="132">
        <v>105</v>
      </c>
      <c r="Q984" s="132">
        <v>0</v>
      </c>
      <c r="R984" s="132">
        <v>0</v>
      </c>
      <c r="S984" s="132">
        <v>0</v>
      </c>
      <c r="T984" s="133">
        <v>0</v>
      </c>
      <c r="U984" s="121">
        <f t="shared" si="94"/>
        <v>2300</v>
      </c>
      <c r="V984" s="121">
        <f t="shared" si="95"/>
        <v>9839.7000000000007</v>
      </c>
      <c r="W984" s="134">
        <v>789</v>
      </c>
      <c r="X984" s="135">
        <v>42854</v>
      </c>
    </row>
    <row r="985" spans="1:24" x14ac:dyDescent="0.2">
      <c r="A985" s="117">
        <f>VLOOKUP(G985,'% การหักค่าขนส่ง'!A:I,9,0)</f>
        <v>0.3</v>
      </c>
      <c r="B985" s="138">
        <f t="shared" si="90"/>
        <v>13068</v>
      </c>
      <c r="C985" s="138">
        <f t="shared" si="91"/>
        <v>4830.7</v>
      </c>
      <c r="D985" s="138">
        <f t="shared" si="92"/>
        <v>0</v>
      </c>
      <c r="E985" s="138">
        <f t="shared" si="93"/>
        <v>93</v>
      </c>
      <c r="F985" s="127" t="s">
        <v>152</v>
      </c>
      <c r="G985" s="128" t="s">
        <v>153</v>
      </c>
      <c r="H985" s="129">
        <v>42854</v>
      </c>
      <c r="I985" s="130">
        <v>51576.05</v>
      </c>
      <c r="J985" s="131">
        <v>43560</v>
      </c>
      <c r="K985" s="131">
        <v>7246.05</v>
      </c>
      <c r="L985" s="131">
        <v>0</v>
      </c>
      <c r="M985" s="131">
        <v>400</v>
      </c>
      <c r="N985" s="131">
        <v>6496.6</v>
      </c>
      <c r="O985" s="132">
        <v>40</v>
      </c>
      <c r="P985" s="132">
        <v>270</v>
      </c>
      <c r="Q985" s="132">
        <v>0</v>
      </c>
      <c r="R985" s="132">
        <v>0</v>
      </c>
      <c r="S985" s="132">
        <v>0</v>
      </c>
      <c r="T985" s="133">
        <v>0</v>
      </c>
      <c r="U985" s="121">
        <f t="shared" si="94"/>
        <v>400</v>
      </c>
      <c r="V985" s="121">
        <f t="shared" si="95"/>
        <v>6496.6</v>
      </c>
      <c r="W985" s="134">
        <v>493</v>
      </c>
      <c r="X985" s="135">
        <v>42855</v>
      </c>
    </row>
    <row r="986" spans="1:24" x14ac:dyDescent="0.2">
      <c r="A986" s="117">
        <f>VLOOKUP(G986,'% การหักค่าขนส่ง'!A:I,9,0)</f>
        <v>0.3</v>
      </c>
      <c r="B986" s="138">
        <f t="shared" si="90"/>
        <v>12006</v>
      </c>
      <c r="C986" s="138">
        <f t="shared" si="91"/>
        <v>3475.9599999999996</v>
      </c>
      <c r="D986" s="138">
        <f t="shared" si="92"/>
        <v>0</v>
      </c>
      <c r="E986" s="138">
        <f t="shared" si="93"/>
        <v>0</v>
      </c>
      <c r="F986" s="127" t="s">
        <v>148</v>
      </c>
      <c r="G986" s="128" t="s">
        <v>149</v>
      </c>
      <c r="H986" s="129">
        <v>42826</v>
      </c>
      <c r="I986" s="130">
        <v>45748.94</v>
      </c>
      <c r="J986" s="131">
        <v>40020</v>
      </c>
      <c r="K986" s="131">
        <v>5213.9399999999996</v>
      </c>
      <c r="L986" s="131">
        <v>0</v>
      </c>
      <c r="M986" s="131">
        <v>3200</v>
      </c>
      <c r="N986" s="131">
        <v>8765.2000000000007</v>
      </c>
      <c r="O986" s="132">
        <v>0</v>
      </c>
      <c r="P986" s="132">
        <v>0</v>
      </c>
      <c r="Q986" s="132">
        <v>0</v>
      </c>
      <c r="R986" s="132">
        <v>0</v>
      </c>
      <c r="S986" s="132">
        <v>0</v>
      </c>
      <c r="T986" s="133">
        <v>0</v>
      </c>
      <c r="U986" s="121">
        <f t="shared" si="94"/>
        <v>3200</v>
      </c>
      <c r="V986" s="121">
        <f t="shared" si="95"/>
        <v>8765.2000000000007</v>
      </c>
      <c r="W986" s="134">
        <v>442</v>
      </c>
      <c r="X986" s="135">
        <v>42827</v>
      </c>
    </row>
    <row r="987" spans="1:24" x14ac:dyDescent="0.2">
      <c r="A987" s="117">
        <f>VLOOKUP(G987,'% การหักค่าขนส่ง'!A:I,9,0)</f>
        <v>0.3</v>
      </c>
      <c r="B987" s="138">
        <f t="shared" si="90"/>
        <v>29766</v>
      </c>
      <c r="C987" s="138">
        <f t="shared" si="91"/>
        <v>9914.6</v>
      </c>
      <c r="D987" s="138">
        <f t="shared" si="92"/>
        <v>0</v>
      </c>
      <c r="E987" s="138">
        <f t="shared" si="93"/>
        <v>0</v>
      </c>
      <c r="F987" s="127" t="s">
        <v>148</v>
      </c>
      <c r="G987" s="128" t="s">
        <v>149</v>
      </c>
      <c r="H987" s="129">
        <v>42828</v>
      </c>
      <c r="I987" s="130">
        <v>115696.9</v>
      </c>
      <c r="J987" s="131">
        <v>99220</v>
      </c>
      <c r="K987" s="131">
        <v>14871.9</v>
      </c>
      <c r="L987" s="131">
        <v>0</v>
      </c>
      <c r="M987" s="131">
        <v>14200</v>
      </c>
      <c r="N987" s="131">
        <v>31248.23</v>
      </c>
      <c r="O987" s="132">
        <v>0</v>
      </c>
      <c r="P987" s="132">
        <v>0</v>
      </c>
      <c r="Q987" s="132">
        <v>0</v>
      </c>
      <c r="R987" s="132">
        <v>0</v>
      </c>
      <c r="S987" s="132">
        <v>0</v>
      </c>
      <c r="T987" s="133">
        <v>0</v>
      </c>
      <c r="U987" s="121">
        <f t="shared" si="94"/>
        <v>14200</v>
      </c>
      <c r="V987" s="121">
        <f t="shared" si="95"/>
        <v>31248.23</v>
      </c>
      <c r="W987" s="134">
        <v>1292</v>
      </c>
      <c r="X987" s="135">
        <v>42829</v>
      </c>
    </row>
    <row r="988" spans="1:24" x14ac:dyDescent="0.2">
      <c r="A988" s="117">
        <f>VLOOKUP(G988,'% การหักค่าขนส่ง'!A:I,9,0)</f>
        <v>0.3</v>
      </c>
      <c r="B988" s="138">
        <f t="shared" si="90"/>
        <v>27630</v>
      </c>
      <c r="C988" s="138">
        <f t="shared" si="91"/>
        <v>8358.0399999999991</v>
      </c>
      <c r="D988" s="138">
        <f t="shared" si="92"/>
        <v>0</v>
      </c>
      <c r="E988" s="138">
        <f t="shared" si="93"/>
        <v>0</v>
      </c>
      <c r="F988" s="127" t="s">
        <v>148</v>
      </c>
      <c r="G988" s="128" t="s">
        <v>149</v>
      </c>
      <c r="H988" s="129">
        <v>42829</v>
      </c>
      <c r="I988" s="130">
        <v>106362.06</v>
      </c>
      <c r="J988" s="131">
        <v>92100</v>
      </c>
      <c r="K988" s="131">
        <v>12537.06</v>
      </c>
      <c r="L988" s="131">
        <v>0</v>
      </c>
      <c r="M988" s="131">
        <v>19600</v>
      </c>
      <c r="N988" s="131">
        <v>23755.51</v>
      </c>
      <c r="O988" s="132">
        <v>0</v>
      </c>
      <c r="P988" s="132">
        <v>0</v>
      </c>
      <c r="Q988" s="132">
        <v>0</v>
      </c>
      <c r="R988" s="132">
        <v>0</v>
      </c>
      <c r="S988" s="132">
        <v>0</v>
      </c>
      <c r="T988" s="133">
        <v>0</v>
      </c>
      <c r="U988" s="121">
        <f t="shared" si="94"/>
        <v>19600</v>
      </c>
      <c r="V988" s="121">
        <f t="shared" si="95"/>
        <v>23755.51</v>
      </c>
      <c r="W988" s="134">
        <v>1079</v>
      </c>
      <c r="X988" s="135">
        <v>42830</v>
      </c>
    </row>
    <row r="989" spans="1:24" x14ac:dyDescent="0.2">
      <c r="A989" s="117">
        <f>VLOOKUP(G989,'% การหักค่าขนส่ง'!A:I,9,0)</f>
        <v>0.3</v>
      </c>
      <c r="B989" s="138">
        <f t="shared" si="90"/>
        <v>23881.5</v>
      </c>
      <c r="C989" s="138">
        <f t="shared" si="91"/>
        <v>7467.7400000000007</v>
      </c>
      <c r="D989" s="138">
        <f t="shared" si="92"/>
        <v>0</v>
      </c>
      <c r="E989" s="138">
        <f t="shared" si="93"/>
        <v>0</v>
      </c>
      <c r="F989" s="127" t="s">
        <v>148</v>
      </c>
      <c r="G989" s="128" t="s">
        <v>149</v>
      </c>
      <c r="H989" s="129">
        <v>42830</v>
      </c>
      <c r="I989" s="130">
        <v>91516.61</v>
      </c>
      <c r="J989" s="131">
        <v>79605</v>
      </c>
      <c r="K989" s="131">
        <v>11201.61</v>
      </c>
      <c r="L989" s="131">
        <v>0</v>
      </c>
      <c r="M989" s="131">
        <v>7400</v>
      </c>
      <c r="N989" s="131">
        <v>23849.54</v>
      </c>
      <c r="O989" s="132">
        <v>0</v>
      </c>
      <c r="P989" s="132">
        <v>0</v>
      </c>
      <c r="Q989" s="132">
        <v>0</v>
      </c>
      <c r="R989" s="132">
        <v>0</v>
      </c>
      <c r="S989" s="132">
        <v>0</v>
      </c>
      <c r="T989" s="133">
        <v>0</v>
      </c>
      <c r="U989" s="121">
        <f t="shared" si="94"/>
        <v>7400</v>
      </c>
      <c r="V989" s="121">
        <f t="shared" si="95"/>
        <v>23849.54</v>
      </c>
      <c r="W989" s="134">
        <v>1022</v>
      </c>
      <c r="X989" s="135">
        <v>42832</v>
      </c>
    </row>
    <row r="990" spans="1:24" x14ac:dyDescent="0.2">
      <c r="A990" s="117">
        <f>VLOOKUP(G990,'% การหักค่าขนส่ง'!A:I,9,0)</f>
        <v>0.3</v>
      </c>
      <c r="B990" s="138">
        <f t="shared" si="90"/>
        <v>44545.5</v>
      </c>
      <c r="C990" s="138">
        <f t="shared" si="91"/>
        <v>14906.46</v>
      </c>
      <c r="D990" s="138">
        <f t="shared" si="92"/>
        <v>0</v>
      </c>
      <c r="E990" s="138">
        <f t="shared" si="93"/>
        <v>0</v>
      </c>
      <c r="F990" s="127" t="s">
        <v>148</v>
      </c>
      <c r="G990" s="128" t="s">
        <v>149</v>
      </c>
      <c r="H990" s="129">
        <v>42832</v>
      </c>
      <c r="I990" s="130">
        <v>172599.69</v>
      </c>
      <c r="J990" s="131">
        <v>148485</v>
      </c>
      <c r="K990" s="131">
        <v>22359.69</v>
      </c>
      <c r="L990" s="131">
        <v>0</v>
      </c>
      <c r="M990" s="131">
        <v>22400</v>
      </c>
      <c r="N990" s="131">
        <v>44095.59</v>
      </c>
      <c r="O990" s="132">
        <v>0</v>
      </c>
      <c r="P990" s="132">
        <v>0</v>
      </c>
      <c r="Q990" s="132">
        <v>0</v>
      </c>
      <c r="R990" s="132">
        <v>0</v>
      </c>
      <c r="S990" s="132">
        <v>0</v>
      </c>
      <c r="T990" s="133">
        <v>0</v>
      </c>
      <c r="U990" s="121">
        <f t="shared" si="94"/>
        <v>22400</v>
      </c>
      <c r="V990" s="121">
        <f t="shared" si="95"/>
        <v>44095.59</v>
      </c>
      <c r="W990" s="134">
        <v>1918</v>
      </c>
      <c r="X990" s="135">
        <v>42833</v>
      </c>
    </row>
    <row r="991" spans="1:24" x14ac:dyDescent="0.2">
      <c r="A991" s="117">
        <f>VLOOKUP(G991,'% การหักค่าขนส่ง'!A:I,9,0)</f>
        <v>0.3</v>
      </c>
      <c r="B991" s="138">
        <f t="shared" si="90"/>
        <v>16528.5</v>
      </c>
      <c r="C991" s="138">
        <f t="shared" si="91"/>
        <v>2260.7400000000002</v>
      </c>
      <c r="D991" s="138">
        <f t="shared" si="92"/>
        <v>0</v>
      </c>
      <c r="E991" s="138">
        <f t="shared" si="93"/>
        <v>0</v>
      </c>
      <c r="F991" s="127" t="s">
        <v>148</v>
      </c>
      <c r="G991" s="128" t="s">
        <v>149</v>
      </c>
      <c r="H991" s="129">
        <v>42833</v>
      </c>
      <c r="I991" s="130">
        <v>59036.11</v>
      </c>
      <c r="J991" s="131">
        <v>55095</v>
      </c>
      <c r="K991" s="131">
        <v>3391.11</v>
      </c>
      <c r="L991" s="131">
        <v>0</v>
      </c>
      <c r="M991" s="131">
        <v>21600</v>
      </c>
      <c r="N991" s="131">
        <v>25985.14</v>
      </c>
      <c r="O991" s="132">
        <v>0</v>
      </c>
      <c r="P991" s="132">
        <v>0</v>
      </c>
      <c r="Q991" s="132">
        <v>0</v>
      </c>
      <c r="R991" s="132">
        <v>0</v>
      </c>
      <c r="S991" s="132">
        <v>0</v>
      </c>
      <c r="T991" s="133">
        <v>0</v>
      </c>
      <c r="U991" s="121">
        <f t="shared" si="94"/>
        <v>21600</v>
      </c>
      <c r="V991" s="121">
        <f t="shared" si="95"/>
        <v>25985.14</v>
      </c>
      <c r="W991" s="134">
        <v>603</v>
      </c>
      <c r="X991" s="135">
        <v>42835</v>
      </c>
    </row>
    <row r="992" spans="1:24" x14ac:dyDescent="0.2">
      <c r="A992" s="117">
        <f>VLOOKUP(G992,'% การหักค่าขนส่ง'!A:I,9,0)</f>
        <v>0.3</v>
      </c>
      <c r="B992" s="138">
        <f t="shared" si="90"/>
        <v>23362.5</v>
      </c>
      <c r="C992" s="138">
        <f t="shared" si="91"/>
        <v>2611.2000000000003</v>
      </c>
      <c r="D992" s="138">
        <f t="shared" si="92"/>
        <v>0</v>
      </c>
      <c r="E992" s="138">
        <f t="shared" si="93"/>
        <v>0</v>
      </c>
      <c r="F992" s="127" t="s">
        <v>148</v>
      </c>
      <c r="G992" s="128" t="s">
        <v>149</v>
      </c>
      <c r="H992" s="129">
        <v>42835</v>
      </c>
      <c r="I992" s="130">
        <v>83021.8</v>
      </c>
      <c r="J992" s="131">
        <v>77875</v>
      </c>
      <c r="K992" s="131">
        <v>3916.8</v>
      </c>
      <c r="L992" s="131">
        <v>0</v>
      </c>
      <c r="M992" s="131">
        <v>10200</v>
      </c>
      <c r="N992" s="131">
        <v>33982.46</v>
      </c>
      <c r="O992" s="132">
        <v>0</v>
      </c>
      <c r="P992" s="132">
        <v>0</v>
      </c>
      <c r="Q992" s="132">
        <v>0</v>
      </c>
      <c r="R992" s="132">
        <v>0</v>
      </c>
      <c r="S992" s="132">
        <v>0</v>
      </c>
      <c r="T992" s="133">
        <v>0</v>
      </c>
      <c r="U992" s="121">
        <f t="shared" si="94"/>
        <v>10200</v>
      </c>
      <c r="V992" s="121">
        <f t="shared" si="95"/>
        <v>33982.46</v>
      </c>
      <c r="W992" s="134">
        <v>874</v>
      </c>
      <c r="X992" s="135">
        <v>42836</v>
      </c>
    </row>
    <row r="993" spans="1:24" x14ac:dyDescent="0.2">
      <c r="A993" s="117">
        <f>VLOOKUP(G993,'% การหักค่าขนส่ง'!A:I,9,0)</f>
        <v>0.3</v>
      </c>
      <c r="B993" s="138">
        <f t="shared" si="90"/>
        <v>6670.5</v>
      </c>
      <c r="C993" s="138">
        <f t="shared" si="91"/>
        <v>636.43999999999994</v>
      </c>
      <c r="D993" s="138">
        <f t="shared" si="92"/>
        <v>0</v>
      </c>
      <c r="E993" s="138">
        <f t="shared" si="93"/>
        <v>0</v>
      </c>
      <c r="F993" s="127" t="s">
        <v>148</v>
      </c>
      <c r="G993" s="128" t="s">
        <v>149</v>
      </c>
      <c r="H993" s="129">
        <v>42836</v>
      </c>
      <c r="I993" s="130">
        <v>23514.66</v>
      </c>
      <c r="J993" s="131">
        <v>22235</v>
      </c>
      <c r="K993" s="131">
        <v>954.66</v>
      </c>
      <c r="L993" s="131">
        <v>0</v>
      </c>
      <c r="M993" s="131">
        <v>300</v>
      </c>
      <c r="N993" s="131">
        <v>6710.34</v>
      </c>
      <c r="O993" s="132">
        <v>0</v>
      </c>
      <c r="P993" s="132">
        <v>0</v>
      </c>
      <c r="Q993" s="132">
        <v>0</v>
      </c>
      <c r="R993" s="132">
        <v>0</v>
      </c>
      <c r="S993" s="132">
        <v>0</v>
      </c>
      <c r="T993" s="133">
        <v>0</v>
      </c>
      <c r="U993" s="121">
        <f t="shared" si="94"/>
        <v>300</v>
      </c>
      <c r="V993" s="121">
        <f t="shared" si="95"/>
        <v>6710.34</v>
      </c>
      <c r="W993" s="134">
        <v>244</v>
      </c>
      <c r="X993" s="135">
        <v>42837</v>
      </c>
    </row>
    <row r="994" spans="1:24" x14ac:dyDescent="0.2">
      <c r="A994" s="117">
        <f>VLOOKUP(G994,'% การหักค่าขนส่ง'!A:I,9,0)</f>
        <v>0.3</v>
      </c>
      <c r="B994" s="138">
        <f t="shared" si="90"/>
        <v>1200</v>
      </c>
      <c r="C994" s="138">
        <f t="shared" si="91"/>
        <v>136.4</v>
      </c>
      <c r="D994" s="138">
        <f t="shared" si="92"/>
        <v>0</v>
      </c>
      <c r="E994" s="138">
        <f t="shared" si="93"/>
        <v>0</v>
      </c>
      <c r="F994" s="127" t="s">
        <v>148</v>
      </c>
      <c r="G994" s="128" t="s">
        <v>149</v>
      </c>
      <c r="H994" s="129">
        <v>42837</v>
      </c>
      <c r="I994" s="130">
        <v>4224.6000000000004</v>
      </c>
      <c r="J994" s="131">
        <v>4000</v>
      </c>
      <c r="K994" s="131">
        <v>204.6</v>
      </c>
      <c r="L994" s="131">
        <v>0</v>
      </c>
      <c r="M994" s="131">
        <v>0</v>
      </c>
      <c r="N994" s="131">
        <v>1723.2</v>
      </c>
      <c r="O994" s="132">
        <v>0</v>
      </c>
      <c r="P994" s="132">
        <v>0</v>
      </c>
      <c r="Q994" s="132">
        <v>0</v>
      </c>
      <c r="R994" s="132">
        <v>0</v>
      </c>
      <c r="S994" s="132">
        <v>0</v>
      </c>
      <c r="T994" s="133">
        <v>0</v>
      </c>
      <c r="U994" s="121">
        <f t="shared" si="94"/>
        <v>0</v>
      </c>
      <c r="V994" s="121">
        <f t="shared" si="95"/>
        <v>1723.2</v>
      </c>
      <c r="W994" s="134">
        <v>42</v>
      </c>
      <c r="X994" s="135">
        <v>42838</v>
      </c>
    </row>
    <row r="995" spans="1:24" x14ac:dyDescent="0.2">
      <c r="A995" s="117">
        <f>VLOOKUP(G995,'% การหักค่าขนส่ง'!A:I,9,0)</f>
        <v>0.3</v>
      </c>
      <c r="B995" s="138">
        <f t="shared" si="90"/>
        <v>23187</v>
      </c>
      <c r="C995" s="138">
        <f t="shared" si="91"/>
        <v>9488.14</v>
      </c>
      <c r="D995" s="138">
        <f t="shared" si="92"/>
        <v>0</v>
      </c>
      <c r="E995" s="138">
        <f t="shared" si="93"/>
        <v>0</v>
      </c>
      <c r="F995" s="127" t="s">
        <v>148</v>
      </c>
      <c r="G995" s="128" t="s">
        <v>149</v>
      </c>
      <c r="H995" s="129">
        <v>42842</v>
      </c>
      <c r="I995" s="130">
        <v>92137.21</v>
      </c>
      <c r="J995" s="131">
        <v>77290</v>
      </c>
      <c r="K995" s="131">
        <v>14232.21</v>
      </c>
      <c r="L995" s="131">
        <v>0</v>
      </c>
      <c r="M995" s="131">
        <v>15200</v>
      </c>
      <c r="N995" s="131">
        <v>30755.88</v>
      </c>
      <c r="O995" s="132">
        <v>0</v>
      </c>
      <c r="P995" s="132">
        <v>0</v>
      </c>
      <c r="Q995" s="132">
        <v>0</v>
      </c>
      <c r="R995" s="132">
        <v>0</v>
      </c>
      <c r="S995" s="132">
        <v>0</v>
      </c>
      <c r="T995" s="133">
        <v>0</v>
      </c>
      <c r="U995" s="121">
        <f t="shared" si="94"/>
        <v>15200</v>
      </c>
      <c r="V995" s="121">
        <f t="shared" si="95"/>
        <v>30755.88</v>
      </c>
      <c r="W995" s="134">
        <v>1031</v>
      </c>
      <c r="X995" s="135">
        <v>42843</v>
      </c>
    </row>
    <row r="996" spans="1:24" x14ac:dyDescent="0.2">
      <c r="A996" s="117">
        <f>VLOOKUP(G996,'% การหักค่าขนส่ง'!A:I,9,0)</f>
        <v>0.3</v>
      </c>
      <c r="B996" s="138">
        <f t="shared" si="90"/>
        <v>25759.5</v>
      </c>
      <c r="C996" s="138">
        <f t="shared" si="91"/>
        <v>8581.24</v>
      </c>
      <c r="D996" s="138">
        <f t="shared" si="92"/>
        <v>0</v>
      </c>
      <c r="E996" s="138">
        <f t="shared" si="93"/>
        <v>0</v>
      </c>
      <c r="F996" s="127" t="s">
        <v>148</v>
      </c>
      <c r="G996" s="128" t="s">
        <v>149</v>
      </c>
      <c r="H996" s="129">
        <v>42843</v>
      </c>
      <c r="I996" s="130">
        <v>99636.86</v>
      </c>
      <c r="J996" s="131">
        <v>85865</v>
      </c>
      <c r="K996" s="131">
        <v>12871.86</v>
      </c>
      <c r="L996" s="131">
        <v>0</v>
      </c>
      <c r="M996" s="131">
        <v>5100</v>
      </c>
      <c r="N996" s="131">
        <v>16340.59</v>
      </c>
      <c r="O996" s="132">
        <v>0</v>
      </c>
      <c r="P996" s="132">
        <v>0</v>
      </c>
      <c r="Q996" s="132">
        <v>0</v>
      </c>
      <c r="R996" s="132">
        <v>0</v>
      </c>
      <c r="S996" s="132">
        <v>0</v>
      </c>
      <c r="T996" s="133">
        <v>0</v>
      </c>
      <c r="U996" s="121">
        <f t="shared" si="94"/>
        <v>5100</v>
      </c>
      <c r="V996" s="121">
        <f t="shared" si="95"/>
        <v>16340.59</v>
      </c>
      <c r="W996" s="134">
        <v>1143</v>
      </c>
      <c r="X996" s="135">
        <v>42844</v>
      </c>
    </row>
    <row r="997" spans="1:24" x14ac:dyDescent="0.2">
      <c r="A997" s="117">
        <f>VLOOKUP(G997,'% การหักค่าขนส่ง'!A:I,9,0)</f>
        <v>0.3</v>
      </c>
      <c r="B997" s="138">
        <f t="shared" si="90"/>
        <v>20571</v>
      </c>
      <c r="C997" s="138">
        <f t="shared" si="91"/>
        <v>9069.42</v>
      </c>
      <c r="D997" s="138">
        <f t="shared" si="92"/>
        <v>0</v>
      </c>
      <c r="E997" s="138">
        <f t="shared" si="93"/>
        <v>0</v>
      </c>
      <c r="F997" s="127" t="s">
        <v>148</v>
      </c>
      <c r="G997" s="128" t="s">
        <v>149</v>
      </c>
      <c r="H997" s="129">
        <v>42844</v>
      </c>
      <c r="I997" s="130">
        <v>82934.13</v>
      </c>
      <c r="J997" s="131">
        <v>68570</v>
      </c>
      <c r="K997" s="131">
        <v>13604.13</v>
      </c>
      <c r="L997" s="131">
        <v>0</v>
      </c>
      <c r="M997" s="131">
        <v>14200</v>
      </c>
      <c r="N997" s="131">
        <v>18395.419999999998</v>
      </c>
      <c r="O997" s="132">
        <v>0</v>
      </c>
      <c r="P997" s="132">
        <v>0</v>
      </c>
      <c r="Q997" s="132">
        <v>0</v>
      </c>
      <c r="R997" s="132">
        <v>0</v>
      </c>
      <c r="S997" s="132">
        <v>0</v>
      </c>
      <c r="T997" s="133">
        <v>0</v>
      </c>
      <c r="U997" s="121">
        <f t="shared" si="94"/>
        <v>14200</v>
      </c>
      <c r="V997" s="121">
        <f t="shared" si="95"/>
        <v>18395.419999999998</v>
      </c>
      <c r="W997" s="134">
        <v>924</v>
      </c>
      <c r="X997" s="135">
        <v>42845</v>
      </c>
    </row>
    <row r="998" spans="1:24" x14ac:dyDescent="0.2">
      <c r="A998" s="117">
        <f>VLOOKUP(G998,'% การหักค่าขนส่ง'!A:I,9,0)</f>
        <v>0.3</v>
      </c>
      <c r="B998" s="138">
        <f t="shared" si="90"/>
        <v>22522.5</v>
      </c>
      <c r="C998" s="138">
        <f t="shared" si="91"/>
        <v>5918</v>
      </c>
      <c r="D998" s="138">
        <f t="shared" si="92"/>
        <v>0</v>
      </c>
      <c r="E998" s="138">
        <f t="shared" si="93"/>
        <v>0</v>
      </c>
      <c r="F998" s="127" t="s">
        <v>148</v>
      </c>
      <c r="G998" s="128" t="s">
        <v>149</v>
      </c>
      <c r="H998" s="129">
        <v>42845</v>
      </c>
      <c r="I998" s="130">
        <v>85217</v>
      </c>
      <c r="J998" s="131">
        <v>75075</v>
      </c>
      <c r="K998" s="131">
        <v>8877</v>
      </c>
      <c r="L998" s="131">
        <v>0</v>
      </c>
      <c r="M998" s="131">
        <v>6000</v>
      </c>
      <c r="N998" s="131">
        <v>26964.01</v>
      </c>
      <c r="O998" s="132">
        <v>0</v>
      </c>
      <c r="P998" s="132">
        <v>0</v>
      </c>
      <c r="Q998" s="132">
        <v>0</v>
      </c>
      <c r="R998" s="132">
        <v>0</v>
      </c>
      <c r="S998" s="132">
        <v>0</v>
      </c>
      <c r="T998" s="133">
        <v>0</v>
      </c>
      <c r="U998" s="121">
        <f t="shared" si="94"/>
        <v>6000</v>
      </c>
      <c r="V998" s="121">
        <f t="shared" si="95"/>
        <v>26964.01</v>
      </c>
      <c r="W998" s="134">
        <v>1002</v>
      </c>
      <c r="X998" s="135">
        <v>42846</v>
      </c>
    </row>
    <row r="999" spans="1:24" x14ac:dyDescent="0.2">
      <c r="A999" s="117">
        <f>VLOOKUP(G999,'% การหักค่าขนส่ง'!A:I,9,0)</f>
        <v>0.3</v>
      </c>
      <c r="B999" s="138">
        <f t="shared" si="90"/>
        <v>18972</v>
      </c>
      <c r="C999" s="138">
        <f t="shared" si="91"/>
        <v>5780.1399999999994</v>
      </c>
      <c r="D999" s="138">
        <f t="shared" si="92"/>
        <v>0</v>
      </c>
      <c r="E999" s="138">
        <f t="shared" si="93"/>
        <v>0</v>
      </c>
      <c r="F999" s="127" t="s">
        <v>148</v>
      </c>
      <c r="G999" s="128" t="s">
        <v>149</v>
      </c>
      <c r="H999" s="129">
        <v>42846</v>
      </c>
      <c r="I999" s="130">
        <v>72540.210000000006</v>
      </c>
      <c r="J999" s="131">
        <v>63240</v>
      </c>
      <c r="K999" s="131">
        <v>8670.2099999999991</v>
      </c>
      <c r="L999" s="131">
        <v>0</v>
      </c>
      <c r="M999" s="131">
        <v>4100</v>
      </c>
      <c r="N999" s="131">
        <v>20290.66</v>
      </c>
      <c r="O999" s="132">
        <v>0</v>
      </c>
      <c r="P999" s="132">
        <v>0</v>
      </c>
      <c r="Q999" s="132">
        <v>0</v>
      </c>
      <c r="R999" s="132">
        <v>0</v>
      </c>
      <c r="S999" s="132">
        <v>0</v>
      </c>
      <c r="T999" s="133">
        <v>0</v>
      </c>
      <c r="U999" s="121">
        <f t="shared" si="94"/>
        <v>4100</v>
      </c>
      <c r="V999" s="121">
        <f t="shared" si="95"/>
        <v>20290.66</v>
      </c>
      <c r="W999" s="134">
        <v>899</v>
      </c>
      <c r="X999" s="135">
        <v>42847</v>
      </c>
    </row>
    <row r="1000" spans="1:24" x14ac:dyDescent="0.2">
      <c r="A1000" s="117">
        <f>VLOOKUP(G1000,'% การหักค่าขนส่ง'!A:I,9,0)</f>
        <v>0.3</v>
      </c>
      <c r="B1000" s="138">
        <f t="shared" si="90"/>
        <v>20119.5</v>
      </c>
      <c r="C1000" s="138">
        <f t="shared" si="91"/>
        <v>8114.28</v>
      </c>
      <c r="D1000" s="138">
        <f t="shared" si="92"/>
        <v>0</v>
      </c>
      <c r="E1000" s="138">
        <f t="shared" si="93"/>
        <v>0</v>
      </c>
      <c r="F1000" s="127" t="s">
        <v>148</v>
      </c>
      <c r="G1000" s="128" t="s">
        <v>149</v>
      </c>
      <c r="H1000" s="129">
        <v>42847</v>
      </c>
      <c r="I1000" s="130">
        <v>79701.42</v>
      </c>
      <c r="J1000" s="131">
        <v>67065</v>
      </c>
      <c r="K1000" s="131">
        <v>12171.42</v>
      </c>
      <c r="L1000" s="131">
        <v>0</v>
      </c>
      <c r="M1000" s="131">
        <v>4300</v>
      </c>
      <c r="N1000" s="131">
        <v>13776.05</v>
      </c>
      <c r="O1000" s="132">
        <v>0</v>
      </c>
      <c r="P1000" s="132">
        <v>0</v>
      </c>
      <c r="Q1000" s="132">
        <v>0</v>
      </c>
      <c r="R1000" s="132">
        <v>0</v>
      </c>
      <c r="S1000" s="132">
        <v>0</v>
      </c>
      <c r="T1000" s="133">
        <v>0</v>
      </c>
      <c r="U1000" s="121">
        <f t="shared" si="94"/>
        <v>4300</v>
      </c>
      <c r="V1000" s="121">
        <f t="shared" si="95"/>
        <v>13776.05</v>
      </c>
      <c r="W1000" s="134">
        <v>798</v>
      </c>
      <c r="X1000" s="135">
        <v>42849</v>
      </c>
    </row>
    <row r="1001" spans="1:24" x14ac:dyDescent="0.2">
      <c r="A1001" s="117">
        <f>VLOOKUP(G1001,'% การหักค่าขนส่ง'!A:I,9,0)</f>
        <v>0.3</v>
      </c>
      <c r="B1001" s="138">
        <f t="shared" si="90"/>
        <v>29869.5</v>
      </c>
      <c r="C1001" s="138">
        <f t="shared" si="91"/>
        <v>10127.4</v>
      </c>
      <c r="D1001" s="138">
        <f t="shared" si="92"/>
        <v>0</v>
      </c>
      <c r="E1001" s="138">
        <f t="shared" si="93"/>
        <v>0</v>
      </c>
      <c r="F1001" s="127" t="s">
        <v>148</v>
      </c>
      <c r="G1001" s="128" t="s">
        <v>149</v>
      </c>
      <c r="H1001" s="129">
        <v>42849</v>
      </c>
      <c r="I1001" s="130">
        <v>115706.1</v>
      </c>
      <c r="J1001" s="131">
        <v>99565</v>
      </c>
      <c r="K1001" s="131">
        <v>15191.1</v>
      </c>
      <c r="L1001" s="131">
        <v>0</v>
      </c>
      <c r="M1001" s="131">
        <v>14000</v>
      </c>
      <c r="N1001" s="131">
        <v>42354.67</v>
      </c>
      <c r="O1001" s="132">
        <v>0</v>
      </c>
      <c r="P1001" s="132">
        <v>0</v>
      </c>
      <c r="Q1001" s="132">
        <v>0</v>
      </c>
      <c r="R1001" s="132">
        <v>0</v>
      </c>
      <c r="S1001" s="132">
        <v>0</v>
      </c>
      <c r="T1001" s="133">
        <v>0</v>
      </c>
      <c r="U1001" s="121">
        <f t="shared" si="94"/>
        <v>14000</v>
      </c>
      <c r="V1001" s="121">
        <f t="shared" si="95"/>
        <v>42354.67</v>
      </c>
      <c r="W1001" s="134">
        <v>1307</v>
      </c>
      <c r="X1001" s="135">
        <v>42850</v>
      </c>
    </row>
    <row r="1002" spans="1:24" x14ac:dyDescent="0.2">
      <c r="A1002" s="117">
        <f>VLOOKUP(G1002,'% การหักค่าขนส่ง'!A:I,9,0)</f>
        <v>0.3</v>
      </c>
      <c r="B1002" s="138">
        <f t="shared" si="90"/>
        <v>23200.5</v>
      </c>
      <c r="C1002" s="138">
        <f t="shared" si="91"/>
        <v>7510.32</v>
      </c>
      <c r="D1002" s="138">
        <f t="shared" si="92"/>
        <v>30</v>
      </c>
      <c r="E1002" s="138">
        <f t="shared" si="93"/>
        <v>0</v>
      </c>
      <c r="F1002" s="127" t="s">
        <v>148</v>
      </c>
      <c r="G1002" s="128" t="s">
        <v>149</v>
      </c>
      <c r="H1002" s="129">
        <v>42850</v>
      </c>
      <c r="I1002" s="130">
        <v>89200.48</v>
      </c>
      <c r="J1002" s="131">
        <v>77335</v>
      </c>
      <c r="K1002" s="131">
        <v>11265.48</v>
      </c>
      <c r="L1002" s="131">
        <v>100</v>
      </c>
      <c r="M1002" s="131">
        <v>9600</v>
      </c>
      <c r="N1002" s="131">
        <v>21275.16</v>
      </c>
      <c r="O1002" s="132">
        <v>0</v>
      </c>
      <c r="P1002" s="132">
        <v>0</v>
      </c>
      <c r="Q1002" s="132">
        <v>0</v>
      </c>
      <c r="R1002" s="132">
        <v>0</v>
      </c>
      <c r="S1002" s="132">
        <v>0</v>
      </c>
      <c r="T1002" s="133">
        <v>0</v>
      </c>
      <c r="U1002" s="121">
        <f t="shared" si="94"/>
        <v>9600</v>
      </c>
      <c r="V1002" s="121">
        <f t="shared" si="95"/>
        <v>21275.16</v>
      </c>
      <c r="W1002" s="134">
        <v>925</v>
      </c>
      <c r="X1002" s="135">
        <v>42851</v>
      </c>
    </row>
    <row r="1003" spans="1:24" x14ac:dyDescent="0.2">
      <c r="A1003" s="117">
        <f>VLOOKUP(G1003,'% การหักค่าขนส่ง'!A:I,9,0)</f>
        <v>0.3</v>
      </c>
      <c r="B1003" s="138">
        <f t="shared" si="90"/>
        <v>21874.5</v>
      </c>
      <c r="C1003" s="138">
        <f t="shared" si="91"/>
        <v>6217.22</v>
      </c>
      <c r="D1003" s="138">
        <f t="shared" si="92"/>
        <v>0</v>
      </c>
      <c r="E1003" s="138">
        <f t="shared" si="93"/>
        <v>0</v>
      </c>
      <c r="F1003" s="127" t="s">
        <v>148</v>
      </c>
      <c r="G1003" s="128" t="s">
        <v>149</v>
      </c>
      <c r="H1003" s="129">
        <v>42851</v>
      </c>
      <c r="I1003" s="130">
        <v>83000.83</v>
      </c>
      <c r="J1003" s="131">
        <v>72915</v>
      </c>
      <c r="K1003" s="131">
        <v>9325.83</v>
      </c>
      <c r="L1003" s="131">
        <v>0</v>
      </c>
      <c r="M1003" s="131">
        <v>3900</v>
      </c>
      <c r="N1003" s="131">
        <v>18702.919999999998</v>
      </c>
      <c r="O1003" s="132">
        <v>0</v>
      </c>
      <c r="P1003" s="132">
        <v>0</v>
      </c>
      <c r="Q1003" s="132">
        <v>0</v>
      </c>
      <c r="R1003" s="132">
        <v>0</v>
      </c>
      <c r="S1003" s="132">
        <v>0</v>
      </c>
      <c r="T1003" s="133">
        <v>0</v>
      </c>
      <c r="U1003" s="121">
        <f t="shared" si="94"/>
        <v>3900</v>
      </c>
      <c r="V1003" s="121">
        <f t="shared" si="95"/>
        <v>18702.919999999998</v>
      </c>
      <c r="W1003" s="134">
        <v>880</v>
      </c>
      <c r="X1003" s="135">
        <v>42852</v>
      </c>
    </row>
    <row r="1004" spans="1:24" x14ac:dyDescent="0.2">
      <c r="A1004" s="117">
        <f>VLOOKUP(G1004,'% การหักค่าขนส่ง'!A:I,9,0)</f>
        <v>0.3</v>
      </c>
      <c r="B1004" s="138">
        <f t="shared" si="90"/>
        <v>19335</v>
      </c>
      <c r="C1004" s="138">
        <f t="shared" si="91"/>
        <v>5339.12</v>
      </c>
      <c r="D1004" s="138">
        <f t="shared" si="92"/>
        <v>0</v>
      </c>
      <c r="E1004" s="138">
        <f t="shared" si="93"/>
        <v>0</v>
      </c>
      <c r="F1004" s="127" t="s">
        <v>148</v>
      </c>
      <c r="G1004" s="128" t="s">
        <v>149</v>
      </c>
      <c r="H1004" s="129">
        <v>42852</v>
      </c>
      <c r="I1004" s="130">
        <v>73283.679999999993</v>
      </c>
      <c r="J1004" s="131">
        <v>64450</v>
      </c>
      <c r="K1004" s="131">
        <v>8008.68</v>
      </c>
      <c r="L1004" s="131">
        <v>0</v>
      </c>
      <c r="M1004" s="131">
        <v>8200</v>
      </c>
      <c r="N1004" s="131">
        <v>20788.23</v>
      </c>
      <c r="O1004" s="132">
        <v>0</v>
      </c>
      <c r="P1004" s="132">
        <v>0</v>
      </c>
      <c r="Q1004" s="132">
        <v>0</v>
      </c>
      <c r="R1004" s="132">
        <v>0</v>
      </c>
      <c r="S1004" s="132">
        <v>0</v>
      </c>
      <c r="T1004" s="133">
        <v>0</v>
      </c>
      <c r="U1004" s="121">
        <f t="shared" si="94"/>
        <v>8200</v>
      </c>
      <c r="V1004" s="121">
        <f t="shared" si="95"/>
        <v>20788.23</v>
      </c>
      <c r="W1004" s="134">
        <v>901</v>
      </c>
      <c r="X1004" s="135">
        <v>42853</v>
      </c>
    </row>
    <row r="1005" spans="1:24" x14ac:dyDescent="0.2">
      <c r="A1005" s="117">
        <f>VLOOKUP(G1005,'% การหักค่าขนส่ง'!A:I,9,0)</f>
        <v>0.3</v>
      </c>
      <c r="B1005" s="138">
        <f t="shared" si="90"/>
        <v>20886</v>
      </c>
      <c r="C1005" s="138">
        <f t="shared" si="91"/>
        <v>6546.44</v>
      </c>
      <c r="D1005" s="138">
        <f t="shared" si="92"/>
        <v>0</v>
      </c>
      <c r="E1005" s="138">
        <f t="shared" si="93"/>
        <v>0</v>
      </c>
      <c r="F1005" s="127" t="s">
        <v>148</v>
      </c>
      <c r="G1005" s="128" t="s">
        <v>149</v>
      </c>
      <c r="H1005" s="129">
        <v>42853</v>
      </c>
      <c r="I1005" s="130">
        <v>80099.66</v>
      </c>
      <c r="J1005" s="131">
        <v>69620</v>
      </c>
      <c r="K1005" s="131">
        <v>9819.66</v>
      </c>
      <c r="L1005" s="131">
        <v>0</v>
      </c>
      <c r="M1005" s="131">
        <v>3800</v>
      </c>
      <c r="N1005" s="131">
        <v>20056.36</v>
      </c>
      <c r="O1005" s="132">
        <v>0</v>
      </c>
      <c r="P1005" s="132">
        <v>0</v>
      </c>
      <c r="Q1005" s="132">
        <v>0</v>
      </c>
      <c r="R1005" s="132">
        <v>0</v>
      </c>
      <c r="S1005" s="132">
        <v>0</v>
      </c>
      <c r="T1005" s="133">
        <v>0</v>
      </c>
      <c r="U1005" s="121">
        <f t="shared" si="94"/>
        <v>3800</v>
      </c>
      <c r="V1005" s="121">
        <f t="shared" si="95"/>
        <v>20056.36</v>
      </c>
      <c r="W1005" s="134">
        <v>812</v>
      </c>
      <c r="X1005" s="135">
        <v>42854</v>
      </c>
    </row>
    <row r="1006" spans="1:24" x14ac:dyDescent="0.2">
      <c r="A1006" s="117">
        <f>VLOOKUP(G1006,'% การหักค่าขนส่ง'!A:I,9,0)</f>
        <v>0.3</v>
      </c>
      <c r="B1006" s="138">
        <f t="shared" si="90"/>
        <v>15829.5</v>
      </c>
      <c r="C1006" s="138">
        <f t="shared" si="91"/>
        <v>5924.7599999999993</v>
      </c>
      <c r="D1006" s="138">
        <f t="shared" si="92"/>
        <v>0</v>
      </c>
      <c r="E1006" s="138">
        <f t="shared" si="93"/>
        <v>0</v>
      </c>
      <c r="F1006" s="127" t="s">
        <v>148</v>
      </c>
      <c r="G1006" s="128" t="s">
        <v>149</v>
      </c>
      <c r="H1006" s="129">
        <v>42854</v>
      </c>
      <c r="I1006" s="130">
        <v>62462.14</v>
      </c>
      <c r="J1006" s="131">
        <v>52765</v>
      </c>
      <c r="K1006" s="131">
        <v>8887.14</v>
      </c>
      <c r="L1006" s="131">
        <v>0</v>
      </c>
      <c r="M1006" s="131">
        <v>14100</v>
      </c>
      <c r="N1006" s="131">
        <v>16719.490000000002</v>
      </c>
      <c r="O1006" s="132">
        <v>0</v>
      </c>
      <c r="P1006" s="132">
        <v>0</v>
      </c>
      <c r="Q1006" s="132">
        <v>0</v>
      </c>
      <c r="R1006" s="132">
        <v>0</v>
      </c>
      <c r="S1006" s="132">
        <v>0</v>
      </c>
      <c r="T1006" s="133">
        <v>0</v>
      </c>
      <c r="U1006" s="121">
        <f t="shared" si="94"/>
        <v>14100</v>
      </c>
      <c r="V1006" s="121">
        <f t="shared" si="95"/>
        <v>16719.490000000002</v>
      </c>
      <c r="W1006" s="134">
        <v>635</v>
      </c>
      <c r="X1006" s="135">
        <v>42855</v>
      </c>
    </row>
    <row r="1007" spans="1:24" x14ac:dyDescent="0.2">
      <c r="A1007" s="117">
        <f>VLOOKUP(G1007,'% การหักค่าขนส่ง'!A:I,9,0)</f>
        <v>0.3</v>
      </c>
      <c r="B1007" s="138">
        <f t="shared" si="90"/>
        <v>5722.5</v>
      </c>
      <c r="C1007" s="138">
        <f t="shared" si="91"/>
        <v>1271.24</v>
      </c>
      <c r="D1007" s="138">
        <f t="shared" si="92"/>
        <v>0</v>
      </c>
      <c r="E1007" s="138">
        <f t="shared" si="93"/>
        <v>0</v>
      </c>
      <c r="F1007" s="127" t="s">
        <v>154</v>
      </c>
      <c r="G1007" s="128" t="s">
        <v>155</v>
      </c>
      <c r="H1007" s="129">
        <v>42826</v>
      </c>
      <c r="I1007" s="130">
        <v>21516.86</v>
      </c>
      <c r="J1007" s="131">
        <v>19075</v>
      </c>
      <c r="K1007" s="131">
        <v>1906.86</v>
      </c>
      <c r="L1007" s="131">
        <v>0</v>
      </c>
      <c r="M1007" s="131">
        <v>1000</v>
      </c>
      <c r="N1007" s="131">
        <v>4219</v>
      </c>
      <c r="O1007" s="132">
        <v>0</v>
      </c>
      <c r="P1007" s="132">
        <v>0</v>
      </c>
      <c r="Q1007" s="132">
        <v>0</v>
      </c>
      <c r="R1007" s="132">
        <v>0</v>
      </c>
      <c r="S1007" s="132">
        <v>0</v>
      </c>
      <c r="T1007" s="133">
        <v>0</v>
      </c>
      <c r="U1007" s="121">
        <f t="shared" si="94"/>
        <v>1000</v>
      </c>
      <c r="V1007" s="121">
        <f t="shared" si="95"/>
        <v>4219</v>
      </c>
      <c r="W1007" s="134">
        <v>243</v>
      </c>
      <c r="X1007" s="135">
        <v>42828</v>
      </c>
    </row>
    <row r="1008" spans="1:24" x14ac:dyDescent="0.2">
      <c r="A1008" s="117">
        <f>VLOOKUP(G1008,'% การหักค่าขนส่ง'!A:I,9,0)</f>
        <v>0.3</v>
      </c>
      <c r="B1008" s="138">
        <f t="shared" si="90"/>
        <v>10690.5</v>
      </c>
      <c r="C1008" s="138">
        <f t="shared" si="91"/>
        <v>2656.94</v>
      </c>
      <c r="D1008" s="138">
        <f t="shared" si="92"/>
        <v>0</v>
      </c>
      <c r="E1008" s="138">
        <f t="shared" si="93"/>
        <v>0</v>
      </c>
      <c r="F1008" s="127" t="s">
        <v>154</v>
      </c>
      <c r="G1008" s="128" t="s">
        <v>155</v>
      </c>
      <c r="H1008" s="129">
        <v>42828</v>
      </c>
      <c r="I1008" s="130">
        <v>40370.410000000003</v>
      </c>
      <c r="J1008" s="131">
        <v>35635</v>
      </c>
      <c r="K1008" s="131">
        <v>3985.41</v>
      </c>
      <c r="L1008" s="131">
        <v>0</v>
      </c>
      <c r="M1008" s="131">
        <v>0</v>
      </c>
      <c r="N1008" s="131">
        <v>5413.4</v>
      </c>
      <c r="O1008" s="132">
        <v>0</v>
      </c>
      <c r="P1008" s="132">
        <v>0</v>
      </c>
      <c r="Q1008" s="132">
        <v>0</v>
      </c>
      <c r="R1008" s="132">
        <v>0</v>
      </c>
      <c r="S1008" s="132">
        <v>0</v>
      </c>
      <c r="T1008" s="133">
        <v>0</v>
      </c>
      <c r="U1008" s="121">
        <f t="shared" si="94"/>
        <v>0</v>
      </c>
      <c r="V1008" s="121">
        <f t="shared" si="95"/>
        <v>5413.4</v>
      </c>
      <c r="W1008" s="134">
        <v>469</v>
      </c>
      <c r="X1008" s="135">
        <v>42829</v>
      </c>
    </row>
    <row r="1009" spans="1:24" x14ac:dyDescent="0.2">
      <c r="A1009" s="117">
        <f>VLOOKUP(G1009,'% การหักค่าขนส่ง'!A:I,9,0)</f>
        <v>0.3</v>
      </c>
      <c r="B1009" s="138">
        <f t="shared" si="90"/>
        <v>9334.5</v>
      </c>
      <c r="C1009" s="138">
        <f t="shared" si="91"/>
        <v>1761.8400000000001</v>
      </c>
      <c r="D1009" s="138">
        <f t="shared" si="92"/>
        <v>0</v>
      </c>
      <c r="E1009" s="138">
        <f t="shared" si="93"/>
        <v>0</v>
      </c>
      <c r="F1009" s="127" t="s">
        <v>154</v>
      </c>
      <c r="G1009" s="128" t="s">
        <v>155</v>
      </c>
      <c r="H1009" s="129">
        <v>42829</v>
      </c>
      <c r="I1009" s="130">
        <v>34267.760000000002</v>
      </c>
      <c r="J1009" s="131">
        <v>31115</v>
      </c>
      <c r="K1009" s="131">
        <v>2642.76</v>
      </c>
      <c r="L1009" s="131">
        <v>0</v>
      </c>
      <c r="M1009" s="131">
        <v>200</v>
      </c>
      <c r="N1009" s="131">
        <v>4013.9</v>
      </c>
      <c r="O1009" s="132">
        <v>0</v>
      </c>
      <c r="P1009" s="132">
        <v>0</v>
      </c>
      <c r="Q1009" s="132">
        <v>0</v>
      </c>
      <c r="R1009" s="132">
        <v>0</v>
      </c>
      <c r="S1009" s="132">
        <v>0</v>
      </c>
      <c r="T1009" s="133">
        <v>0</v>
      </c>
      <c r="U1009" s="121">
        <f t="shared" si="94"/>
        <v>200</v>
      </c>
      <c r="V1009" s="121">
        <f t="shared" si="95"/>
        <v>4013.9</v>
      </c>
      <c r="W1009" s="134">
        <v>364</v>
      </c>
      <c r="X1009" s="135">
        <v>42830</v>
      </c>
    </row>
    <row r="1010" spans="1:24" x14ac:dyDescent="0.2">
      <c r="A1010" s="117">
        <f>VLOOKUP(G1010,'% การหักค่าขนส่ง'!A:I,9,0)</f>
        <v>0.3</v>
      </c>
      <c r="B1010" s="138">
        <f t="shared" si="90"/>
        <v>8346</v>
      </c>
      <c r="C1010" s="138">
        <f t="shared" si="91"/>
        <v>1577</v>
      </c>
      <c r="D1010" s="138">
        <f t="shared" si="92"/>
        <v>0</v>
      </c>
      <c r="E1010" s="138">
        <f t="shared" si="93"/>
        <v>0</v>
      </c>
      <c r="F1010" s="127" t="s">
        <v>154</v>
      </c>
      <c r="G1010" s="128" t="s">
        <v>155</v>
      </c>
      <c r="H1010" s="129">
        <v>42830</v>
      </c>
      <c r="I1010" s="130">
        <v>30840.5</v>
      </c>
      <c r="J1010" s="131">
        <v>27820</v>
      </c>
      <c r="K1010" s="131">
        <v>2365.5</v>
      </c>
      <c r="L1010" s="131">
        <v>0</v>
      </c>
      <c r="M1010" s="131">
        <v>0</v>
      </c>
      <c r="N1010" s="131">
        <v>3440.97</v>
      </c>
      <c r="O1010" s="132">
        <v>0</v>
      </c>
      <c r="P1010" s="132">
        <v>0</v>
      </c>
      <c r="Q1010" s="132">
        <v>0</v>
      </c>
      <c r="R1010" s="132">
        <v>0</v>
      </c>
      <c r="S1010" s="132">
        <v>0</v>
      </c>
      <c r="T1010" s="133">
        <v>0</v>
      </c>
      <c r="U1010" s="121">
        <f t="shared" si="94"/>
        <v>0</v>
      </c>
      <c r="V1010" s="121">
        <f t="shared" si="95"/>
        <v>3440.97</v>
      </c>
      <c r="W1010" s="134">
        <v>309</v>
      </c>
      <c r="X1010" s="135">
        <v>42832</v>
      </c>
    </row>
    <row r="1011" spans="1:24" x14ac:dyDescent="0.2">
      <c r="A1011" s="117">
        <f>VLOOKUP(G1011,'% การหักค่าขนส่ง'!A:I,9,0)</f>
        <v>0.3</v>
      </c>
      <c r="B1011" s="138">
        <f t="shared" si="90"/>
        <v>12015</v>
      </c>
      <c r="C1011" s="138">
        <f t="shared" si="91"/>
        <v>2664.9</v>
      </c>
      <c r="D1011" s="138">
        <f t="shared" si="92"/>
        <v>0</v>
      </c>
      <c r="E1011" s="138">
        <f t="shared" si="93"/>
        <v>0</v>
      </c>
      <c r="F1011" s="127" t="s">
        <v>154</v>
      </c>
      <c r="G1011" s="128" t="s">
        <v>155</v>
      </c>
      <c r="H1011" s="129">
        <v>42832</v>
      </c>
      <c r="I1011" s="130">
        <v>45827.35</v>
      </c>
      <c r="J1011" s="131">
        <v>40050</v>
      </c>
      <c r="K1011" s="131">
        <v>3997.35</v>
      </c>
      <c r="L1011" s="131">
        <v>0</v>
      </c>
      <c r="M1011" s="131">
        <v>1900</v>
      </c>
      <c r="N1011" s="131">
        <v>6141.7</v>
      </c>
      <c r="O1011" s="132">
        <v>0</v>
      </c>
      <c r="P1011" s="132">
        <v>0</v>
      </c>
      <c r="Q1011" s="132">
        <v>0</v>
      </c>
      <c r="R1011" s="132">
        <v>0</v>
      </c>
      <c r="S1011" s="132">
        <v>0</v>
      </c>
      <c r="T1011" s="133">
        <v>0</v>
      </c>
      <c r="U1011" s="121">
        <f t="shared" si="94"/>
        <v>1900</v>
      </c>
      <c r="V1011" s="121">
        <f t="shared" si="95"/>
        <v>6141.7</v>
      </c>
      <c r="W1011" s="134">
        <v>488</v>
      </c>
      <c r="X1011" s="135">
        <v>42835</v>
      </c>
    </row>
    <row r="1012" spans="1:24" x14ac:dyDescent="0.2">
      <c r="A1012" s="117">
        <f>VLOOKUP(G1012,'% การหักค่าขนส่ง'!A:I,9,0)</f>
        <v>0.3</v>
      </c>
      <c r="B1012" s="138">
        <f t="shared" si="90"/>
        <v>8620.5</v>
      </c>
      <c r="C1012" s="138">
        <f t="shared" si="91"/>
        <v>1238.78</v>
      </c>
      <c r="D1012" s="138">
        <f t="shared" si="92"/>
        <v>0</v>
      </c>
      <c r="E1012" s="138">
        <f t="shared" si="93"/>
        <v>0</v>
      </c>
      <c r="F1012" s="127" t="s">
        <v>154</v>
      </c>
      <c r="G1012" s="128" t="s">
        <v>155</v>
      </c>
      <c r="H1012" s="129">
        <v>42833</v>
      </c>
      <c r="I1012" s="130">
        <v>31553.17</v>
      </c>
      <c r="J1012" s="131">
        <v>28735</v>
      </c>
      <c r="K1012" s="131">
        <v>1858.17</v>
      </c>
      <c r="L1012" s="131">
        <v>0</v>
      </c>
      <c r="M1012" s="131">
        <v>0</v>
      </c>
      <c r="N1012" s="131">
        <v>3093.1</v>
      </c>
      <c r="O1012" s="132">
        <v>0</v>
      </c>
      <c r="P1012" s="132">
        <v>0</v>
      </c>
      <c r="Q1012" s="132">
        <v>0</v>
      </c>
      <c r="R1012" s="132">
        <v>0</v>
      </c>
      <c r="S1012" s="132">
        <v>0</v>
      </c>
      <c r="T1012" s="133">
        <v>0</v>
      </c>
      <c r="U1012" s="121">
        <f t="shared" si="94"/>
        <v>0</v>
      </c>
      <c r="V1012" s="121">
        <f t="shared" si="95"/>
        <v>3093.1</v>
      </c>
      <c r="W1012" s="134">
        <v>317</v>
      </c>
      <c r="X1012" s="135">
        <v>42835</v>
      </c>
    </row>
    <row r="1013" spans="1:24" x14ac:dyDescent="0.2">
      <c r="A1013" s="117">
        <f>VLOOKUP(G1013,'% การหักค่าขนส่ง'!A:I,9,0)</f>
        <v>0.3</v>
      </c>
      <c r="B1013" s="138">
        <f t="shared" si="90"/>
        <v>9486</v>
      </c>
      <c r="C1013" s="138">
        <f t="shared" si="91"/>
        <v>1725.8</v>
      </c>
      <c r="D1013" s="138">
        <f t="shared" si="92"/>
        <v>0</v>
      </c>
      <c r="E1013" s="138">
        <f t="shared" si="93"/>
        <v>0</v>
      </c>
      <c r="F1013" s="127" t="s">
        <v>154</v>
      </c>
      <c r="G1013" s="128" t="s">
        <v>155</v>
      </c>
      <c r="H1013" s="129">
        <v>42835</v>
      </c>
      <c r="I1013" s="130">
        <v>35148.699999999997</v>
      </c>
      <c r="J1013" s="131">
        <v>31620</v>
      </c>
      <c r="K1013" s="131">
        <v>2588.6999999999998</v>
      </c>
      <c r="L1013" s="131">
        <v>0</v>
      </c>
      <c r="M1013" s="131">
        <v>100</v>
      </c>
      <c r="N1013" s="131">
        <v>7946.3</v>
      </c>
      <c r="O1013" s="132">
        <v>0</v>
      </c>
      <c r="P1013" s="132">
        <v>0</v>
      </c>
      <c r="Q1013" s="132">
        <v>0</v>
      </c>
      <c r="R1013" s="132">
        <v>0</v>
      </c>
      <c r="S1013" s="132">
        <v>0</v>
      </c>
      <c r="T1013" s="133">
        <v>0</v>
      </c>
      <c r="U1013" s="121">
        <f t="shared" si="94"/>
        <v>100</v>
      </c>
      <c r="V1013" s="121">
        <f t="shared" si="95"/>
        <v>7946.3</v>
      </c>
      <c r="W1013" s="134">
        <v>327</v>
      </c>
      <c r="X1013" s="135">
        <v>42836</v>
      </c>
    </row>
    <row r="1014" spans="1:24" x14ac:dyDescent="0.2">
      <c r="A1014" s="117">
        <f>VLOOKUP(G1014,'% การหักค่าขนส่ง'!A:I,9,0)</f>
        <v>0.3</v>
      </c>
      <c r="B1014" s="138">
        <f t="shared" si="90"/>
        <v>1812</v>
      </c>
      <c r="C1014" s="138">
        <f t="shared" si="91"/>
        <v>140.6</v>
      </c>
      <c r="D1014" s="138">
        <f t="shared" si="92"/>
        <v>0</v>
      </c>
      <c r="E1014" s="138">
        <f t="shared" si="93"/>
        <v>0</v>
      </c>
      <c r="F1014" s="127" t="s">
        <v>154</v>
      </c>
      <c r="G1014" s="128" t="s">
        <v>155</v>
      </c>
      <c r="H1014" s="129">
        <v>42836</v>
      </c>
      <c r="I1014" s="130">
        <v>6340.9</v>
      </c>
      <c r="J1014" s="131">
        <v>6040</v>
      </c>
      <c r="K1014" s="131">
        <v>210.9</v>
      </c>
      <c r="L1014" s="131">
        <v>0</v>
      </c>
      <c r="M1014" s="131">
        <v>0</v>
      </c>
      <c r="N1014" s="131">
        <v>1082.5</v>
      </c>
      <c r="O1014" s="132">
        <v>0</v>
      </c>
      <c r="P1014" s="132">
        <v>0</v>
      </c>
      <c r="Q1014" s="132">
        <v>0</v>
      </c>
      <c r="R1014" s="132">
        <v>0</v>
      </c>
      <c r="S1014" s="132">
        <v>0</v>
      </c>
      <c r="T1014" s="133">
        <v>0</v>
      </c>
      <c r="U1014" s="121">
        <f t="shared" si="94"/>
        <v>0</v>
      </c>
      <c r="V1014" s="121">
        <f t="shared" si="95"/>
        <v>1082.5</v>
      </c>
      <c r="W1014" s="134">
        <v>73</v>
      </c>
      <c r="X1014" s="135">
        <v>42837</v>
      </c>
    </row>
    <row r="1015" spans="1:24" x14ac:dyDescent="0.2">
      <c r="A1015" s="117">
        <f>VLOOKUP(G1015,'% การหักค่าขนส่ง'!A:I,9,0)</f>
        <v>0.3</v>
      </c>
      <c r="B1015" s="138">
        <f t="shared" si="90"/>
        <v>544.5</v>
      </c>
      <c r="C1015" s="138">
        <f t="shared" si="91"/>
        <v>29.8</v>
      </c>
      <c r="D1015" s="138">
        <f t="shared" si="92"/>
        <v>0</v>
      </c>
      <c r="E1015" s="138">
        <f t="shared" si="93"/>
        <v>0</v>
      </c>
      <c r="F1015" s="127" t="s">
        <v>154</v>
      </c>
      <c r="G1015" s="128" t="s">
        <v>155</v>
      </c>
      <c r="H1015" s="129">
        <v>42837</v>
      </c>
      <c r="I1015" s="130">
        <v>1934.7</v>
      </c>
      <c r="J1015" s="131">
        <v>1815</v>
      </c>
      <c r="K1015" s="131">
        <v>44.7</v>
      </c>
      <c r="L1015" s="131">
        <v>0</v>
      </c>
      <c r="M1015" s="131">
        <v>0</v>
      </c>
      <c r="N1015" s="131">
        <v>130</v>
      </c>
      <c r="O1015" s="132">
        <v>0</v>
      </c>
      <c r="P1015" s="132">
        <v>0</v>
      </c>
      <c r="Q1015" s="132">
        <v>0</v>
      </c>
      <c r="R1015" s="132">
        <v>0</v>
      </c>
      <c r="S1015" s="132">
        <v>0</v>
      </c>
      <c r="T1015" s="133">
        <v>0</v>
      </c>
      <c r="U1015" s="121">
        <f t="shared" si="94"/>
        <v>0</v>
      </c>
      <c r="V1015" s="121">
        <f t="shared" si="95"/>
        <v>130</v>
      </c>
      <c r="W1015" s="134">
        <v>22</v>
      </c>
      <c r="X1015" s="135">
        <v>42838</v>
      </c>
    </row>
    <row r="1016" spans="1:24" x14ac:dyDescent="0.2">
      <c r="A1016" s="117">
        <f>VLOOKUP(G1016,'% การหักค่าขนส่ง'!A:I,9,0)</f>
        <v>0.3</v>
      </c>
      <c r="B1016" s="138">
        <f t="shared" si="90"/>
        <v>5908.5</v>
      </c>
      <c r="C1016" s="138">
        <f t="shared" si="91"/>
        <v>2569</v>
      </c>
      <c r="D1016" s="138">
        <f t="shared" si="92"/>
        <v>0</v>
      </c>
      <c r="E1016" s="138">
        <f t="shared" si="93"/>
        <v>0</v>
      </c>
      <c r="F1016" s="127" t="s">
        <v>154</v>
      </c>
      <c r="G1016" s="128" t="s">
        <v>155</v>
      </c>
      <c r="H1016" s="129">
        <v>42842</v>
      </c>
      <c r="I1016" s="130">
        <v>24153.5</v>
      </c>
      <c r="J1016" s="131">
        <v>19695</v>
      </c>
      <c r="K1016" s="131">
        <v>3853.5</v>
      </c>
      <c r="L1016" s="131">
        <v>0</v>
      </c>
      <c r="M1016" s="131">
        <v>0</v>
      </c>
      <c r="N1016" s="131">
        <v>9678.7999999999993</v>
      </c>
      <c r="O1016" s="132">
        <v>0</v>
      </c>
      <c r="P1016" s="132">
        <v>0</v>
      </c>
      <c r="Q1016" s="132">
        <v>0</v>
      </c>
      <c r="R1016" s="132">
        <v>0</v>
      </c>
      <c r="S1016" s="132">
        <v>0</v>
      </c>
      <c r="T1016" s="133">
        <v>0</v>
      </c>
      <c r="U1016" s="121">
        <f t="shared" si="94"/>
        <v>0</v>
      </c>
      <c r="V1016" s="121">
        <f t="shared" si="95"/>
        <v>9678.7999999999993</v>
      </c>
      <c r="W1016" s="134">
        <v>322</v>
      </c>
      <c r="X1016" s="135">
        <v>42843</v>
      </c>
    </row>
    <row r="1017" spans="1:24" x14ac:dyDescent="0.2">
      <c r="A1017" s="117">
        <f>VLOOKUP(G1017,'% การหักค่าขนส่ง'!A:I,9,0)</f>
        <v>0.3</v>
      </c>
      <c r="B1017" s="138">
        <f t="shared" si="90"/>
        <v>8014.5</v>
      </c>
      <c r="C1017" s="138">
        <f t="shared" si="91"/>
        <v>3171.72</v>
      </c>
      <c r="D1017" s="138">
        <f t="shared" si="92"/>
        <v>0</v>
      </c>
      <c r="E1017" s="138">
        <f t="shared" si="93"/>
        <v>0</v>
      </c>
      <c r="F1017" s="127" t="s">
        <v>154</v>
      </c>
      <c r="G1017" s="128" t="s">
        <v>155</v>
      </c>
      <c r="H1017" s="129">
        <v>42843</v>
      </c>
      <c r="I1017" s="130">
        <v>32052.58</v>
      </c>
      <c r="J1017" s="131">
        <v>26715</v>
      </c>
      <c r="K1017" s="131">
        <v>4757.58</v>
      </c>
      <c r="L1017" s="131">
        <v>0</v>
      </c>
      <c r="M1017" s="131">
        <v>0</v>
      </c>
      <c r="N1017" s="131">
        <v>5136.8</v>
      </c>
      <c r="O1017" s="132">
        <v>0</v>
      </c>
      <c r="P1017" s="132">
        <v>0</v>
      </c>
      <c r="Q1017" s="132">
        <v>0</v>
      </c>
      <c r="R1017" s="132">
        <v>0</v>
      </c>
      <c r="S1017" s="132">
        <v>0</v>
      </c>
      <c r="T1017" s="133">
        <v>0</v>
      </c>
      <c r="U1017" s="121">
        <f t="shared" si="94"/>
        <v>0</v>
      </c>
      <c r="V1017" s="121">
        <f t="shared" si="95"/>
        <v>5136.8</v>
      </c>
      <c r="W1017" s="134">
        <v>365</v>
      </c>
      <c r="X1017" s="135">
        <v>42844</v>
      </c>
    </row>
    <row r="1018" spans="1:24" x14ac:dyDescent="0.2">
      <c r="A1018" s="117">
        <f>VLOOKUP(G1018,'% การหักค่าขนส่ง'!A:I,9,0)</f>
        <v>0.3</v>
      </c>
      <c r="B1018" s="138">
        <f t="shared" si="90"/>
        <v>8143.5</v>
      </c>
      <c r="C1018" s="138">
        <f t="shared" si="91"/>
        <v>1992.12</v>
      </c>
      <c r="D1018" s="138">
        <f t="shared" si="92"/>
        <v>0</v>
      </c>
      <c r="E1018" s="138">
        <f t="shared" si="93"/>
        <v>0</v>
      </c>
      <c r="F1018" s="127" t="s">
        <v>154</v>
      </c>
      <c r="G1018" s="128" t="s">
        <v>155</v>
      </c>
      <c r="H1018" s="129">
        <v>42844</v>
      </c>
      <c r="I1018" s="130">
        <v>30818.18</v>
      </c>
      <c r="J1018" s="131">
        <v>27145</v>
      </c>
      <c r="K1018" s="131">
        <v>2988.18</v>
      </c>
      <c r="L1018" s="131">
        <v>0</v>
      </c>
      <c r="M1018" s="131">
        <v>0</v>
      </c>
      <c r="N1018" s="131">
        <v>2661.6</v>
      </c>
      <c r="O1018" s="132">
        <v>0</v>
      </c>
      <c r="P1018" s="132">
        <v>0</v>
      </c>
      <c r="Q1018" s="132">
        <v>0</v>
      </c>
      <c r="R1018" s="132">
        <v>0</v>
      </c>
      <c r="S1018" s="132">
        <v>0</v>
      </c>
      <c r="T1018" s="133">
        <v>0</v>
      </c>
      <c r="U1018" s="121">
        <f t="shared" si="94"/>
        <v>0</v>
      </c>
      <c r="V1018" s="121">
        <f t="shared" si="95"/>
        <v>2661.6</v>
      </c>
      <c r="W1018" s="134">
        <v>327</v>
      </c>
      <c r="X1018" s="135">
        <v>42845</v>
      </c>
    </row>
    <row r="1019" spans="1:24" x14ac:dyDescent="0.2">
      <c r="A1019" s="117">
        <f>VLOOKUP(G1019,'% การหักค่าขนส่ง'!A:I,9,0)</f>
        <v>0.3</v>
      </c>
      <c r="B1019" s="138">
        <f t="shared" si="90"/>
        <v>6871.5</v>
      </c>
      <c r="C1019" s="138">
        <f t="shared" si="91"/>
        <v>1462.58</v>
      </c>
      <c r="D1019" s="138">
        <f t="shared" si="92"/>
        <v>0</v>
      </c>
      <c r="E1019" s="138">
        <f t="shared" si="93"/>
        <v>0</v>
      </c>
      <c r="F1019" s="127" t="s">
        <v>154</v>
      </c>
      <c r="G1019" s="128" t="s">
        <v>155</v>
      </c>
      <c r="H1019" s="129">
        <v>42845</v>
      </c>
      <c r="I1019" s="130">
        <v>26098.87</v>
      </c>
      <c r="J1019" s="131">
        <v>22905</v>
      </c>
      <c r="K1019" s="131">
        <v>2193.87</v>
      </c>
      <c r="L1019" s="131">
        <v>0</v>
      </c>
      <c r="M1019" s="131">
        <v>0</v>
      </c>
      <c r="N1019" s="131">
        <v>3115.3</v>
      </c>
      <c r="O1019" s="132">
        <v>0</v>
      </c>
      <c r="P1019" s="132">
        <v>0</v>
      </c>
      <c r="Q1019" s="132">
        <v>0</v>
      </c>
      <c r="R1019" s="132">
        <v>0</v>
      </c>
      <c r="S1019" s="132">
        <v>0</v>
      </c>
      <c r="T1019" s="133">
        <v>0</v>
      </c>
      <c r="U1019" s="121">
        <f t="shared" si="94"/>
        <v>0</v>
      </c>
      <c r="V1019" s="121">
        <f t="shared" si="95"/>
        <v>3115.3</v>
      </c>
      <c r="W1019" s="134">
        <v>288</v>
      </c>
      <c r="X1019" s="135">
        <v>42846</v>
      </c>
    </row>
    <row r="1020" spans="1:24" x14ac:dyDescent="0.2">
      <c r="A1020" s="117">
        <f>VLOOKUP(G1020,'% การหักค่าขนส่ง'!A:I,9,0)</f>
        <v>0.3</v>
      </c>
      <c r="B1020" s="138">
        <f t="shared" si="90"/>
        <v>9202.5</v>
      </c>
      <c r="C1020" s="138">
        <f t="shared" si="91"/>
        <v>2006.0600000000002</v>
      </c>
      <c r="D1020" s="138">
        <f t="shared" si="92"/>
        <v>0</v>
      </c>
      <c r="E1020" s="138">
        <f t="shared" si="93"/>
        <v>0</v>
      </c>
      <c r="F1020" s="127" t="s">
        <v>154</v>
      </c>
      <c r="G1020" s="128" t="s">
        <v>155</v>
      </c>
      <c r="H1020" s="129">
        <v>42846</v>
      </c>
      <c r="I1020" s="130">
        <v>33974.089999999997</v>
      </c>
      <c r="J1020" s="131">
        <v>30675</v>
      </c>
      <c r="K1020" s="131">
        <v>3009.09</v>
      </c>
      <c r="L1020" s="131">
        <v>0</v>
      </c>
      <c r="M1020" s="131">
        <v>0</v>
      </c>
      <c r="N1020" s="131">
        <v>4962.8999999999996</v>
      </c>
      <c r="O1020" s="132">
        <v>0</v>
      </c>
      <c r="P1020" s="132">
        <v>0</v>
      </c>
      <c r="Q1020" s="132">
        <v>0</v>
      </c>
      <c r="R1020" s="132">
        <v>0</v>
      </c>
      <c r="S1020" s="132">
        <v>0</v>
      </c>
      <c r="T1020" s="133">
        <v>0</v>
      </c>
      <c r="U1020" s="121">
        <f t="shared" si="94"/>
        <v>0</v>
      </c>
      <c r="V1020" s="121">
        <f t="shared" si="95"/>
        <v>4962.8999999999996</v>
      </c>
      <c r="W1020" s="134">
        <v>349</v>
      </c>
      <c r="X1020" s="135">
        <v>42849</v>
      </c>
    </row>
    <row r="1021" spans="1:24" x14ac:dyDescent="0.2">
      <c r="A1021" s="117">
        <f>VLOOKUP(G1021,'% การหักค่าขนส่ง'!A:I,9,0)</f>
        <v>0.3</v>
      </c>
      <c r="B1021" s="138">
        <f t="shared" si="90"/>
        <v>6150</v>
      </c>
      <c r="C1021" s="138">
        <f t="shared" si="91"/>
        <v>1274</v>
      </c>
      <c r="D1021" s="138">
        <f t="shared" si="92"/>
        <v>0</v>
      </c>
      <c r="E1021" s="138">
        <f t="shared" si="93"/>
        <v>0</v>
      </c>
      <c r="F1021" s="127" t="s">
        <v>154</v>
      </c>
      <c r="G1021" s="128" t="s">
        <v>155</v>
      </c>
      <c r="H1021" s="129">
        <v>42847</v>
      </c>
      <c r="I1021" s="130">
        <v>22806</v>
      </c>
      <c r="J1021" s="131">
        <v>20500</v>
      </c>
      <c r="K1021" s="131">
        <v>1911</v>
      </c>
      <c r="L1021" s="131">
        <v>0</v>
      </c>
      <c r="M1021" s="131">
        <v>0</v>
      </c>
      <c r="N1021" s="131">
        <v>2439.8000000000002</v>
      </c>
      <c r="O1021" s="132">
        <v>0</v>
      </c>
      <c r="P1021" s="132">
        <v>0</v>
      </c>
      <c r="Q1021" s="132">
        <v>0</v>
      </c>
      <c r="R1021" s="132">
        <v>0</v>
      </c>
      <c r="S1021" s="132">
        <v>0</v>
      </c>
      <c r="T1021" s="133">
        <v>0</v>
      </c>
      <c r="U1021" s="121">
        <f t="shared" si="94"/>
        <v>0</v>
      </c>
      <c r="V1021" s="121">
        <f t="shared" si="95"/>
        <v>2439.8000000000002</v>
      </c>
      <c r="W1021" s="134">
        <v>259</v>
      </c>
      <c r="X1021" s="135">
        <v>42849</v>
      </c>
    </row>
    <row r="1022" spans="1:24" x14ac:dyDescent="0.2">
      <c r="A1022" s="117">
        <f>VLOOKUP(G1022,'% การหักค่าขนส่ง'!A:I,9,0)</f>
        <v>0.3</v>
      </c>
      <c r="B1022" s="138">
        <f t="shared" si="90"/>
        <v>12177</v>
      </c>
      <c r="C1022" s="138">
        <f t="shared" si="91"/>
        <v>2602.56</v>
      </c>
      <c r="D1022" s="138">
        <f t="shared" si="92"/>
        <v>0</v>
      </c>
      <c r="E1022" s="138">
        <f t="shared" si="93"/>
        <v>0</v>
      </c>
      <c r="F1022" s="127" t="s">
        <v>154</v>
      </c>
      <c r="G1022" s="128" t="s">
        <v>155</v>
      </c>
      <c r="H1022" s="129">
        <v>42849</v>
      </c>
      <c r="I1022" s="130">
        <v>45088.84</v>
      </c>
      <c r="J1022" s="131">
        <v>40590</v>
      </c>
      <c r="K1022" s="131">
        <v>3903.84</v>
      </c>
      <c r="L1022" s="131">
        <v>0</v>
      </c>
      <c r="M1022" s="131">
        <v>0</v>
      </c>
      <c r="N1022" s="131">
        <v>7270.4</v>
      </c>
      <c r="O1022" s="132">
        <v>0</v>
      </c>
      <c r="P1022" s="132">
        <v>0</v>
      </c>
      <c r="Q1022" s="132">
        <v>0</v>
      </c>
      <c r="R1022" s="132">
        <v>0</v>
      </c>
      <c r="S1022" s="132">
        <v>0</v>
      </c>
      <c r="T1022" s="133">
        <v>0</v>
      </c>
      <c r="U1022" s="121">
        <f t="shared" si="94"/>
        <v>0</v>
      </c>
      <c r="V1022" s="121">
        <f t="shared" si="95"/>
        <v>7270.4</v>
      </c>
      <c r="W1022" s="134">
        <v>492</v>
      </c>
      <c r="X1022" s="135">
        <v>42850</v>
      </c>
    </row>
    <row r="1023" spans="1:24" x14ac:dyDescent="0.2">
      <c r="A1023" s="117">
        <f>VLOOKUP(G1023,'% การหักค่าขนส่ง'!A:I,9,0)</f>
        <v>0.3</v>
      </c>
      <c r="B1023" s="138">
        <f t="shared" si="90"/>
        <v>7288.5</v>
      </c>
      <c r="C1023" s="138">
        <f t="shared" si="91"/>
        <v>1550.54</v>
      </c>
      <c r="D1023" s="138">
        <f t="shared" si="92"/>
        <v>0</v>
      </c>
      <c r="E1023" s="138">
        <f t="shared" si="93"/>
        <v>0</v>
      </c>
      <c r="F1023" s="127" t="s">
        <v>154</v>
      </c>
      <c r="G1023" s="128" t="s">
        <v>155</v>
      </c>
      <c r="H1023" s="129">
        <v>42850</v>
      </c>
      <c r="I1023" s="130">
        <v>27305.81</v>
      </c>
      <c r="J1023" s="131">
        <v>24295</v>
      </c>
      <c r="K1023" s="131">
        <v>2325.81</v>
      </c>
      <c r="L1023" s="131">
        <v>0</v>
      </c>
      <c r="M1023" s="131">
        <v>0</v>
      </c>
      <c r="N1023" s="131">
        <v>4478.2</v>
      </c>
      <c r="O1023" s="132">
        <v>0</v>
      </c>
      <c r="P1023" s="132">
        <v>0</v>
      </c>
      <c r="Q1023" s="132">
        <v>0</v>
      </c>
      <c r="R1023" s="132">
        <v>0</v>
      </c>
      <c r="S1023" s="132">
        <v>0</v>
      </c>
      <c r="T1023" s="133">
        <v>0</v>
      </c>
      <c r="U1023" s="121">
        <f t="shared" si="94"/>
        <v>0</v>
      </c>
      <c r="V1023" s="121">
        <f t="shared" si="95"/>
        <v>4478.2</v>
      </c>
      <c r="W1023" s="134">
        <v>285</v>
      </c>
      <c r="X1023" s="135">
        <v>42851</v>
      </c>
    </row>
    <row r="1024" spans="1:24" x14ac:dyDescent="0.2">
      <c r="A1024" s="117">
        <f>VLOOKUP(G1024,'% การหักค่าขนส่ง'!A:I,9,0)</f>
        <v>0.3</v>
      </c>
      <c r="B1024" s="138">
        <f t="shared" si="90"/>
        <v>8448</v>
      </c>
      <c r="C1024" s="138">
        <f t="shared" si="91"/>
        <v>1892.0200000000002</v>
      </c>
      <c r="D1024" s="138">
        <f t="shared" si="92"/>
        <v>0</v>
      </c>
      <c r="E1024" s="138">
        <f t="shared" si="93"/>
        <v>0</v>
      </c>
      <c r="F1024" s="127" t="s">
        <v>154</v>
      </c>
      <c r="G1024" s="128" t="s">
        <v>155</v>
      </c>
      <c r="H1024" s="129">
        <v>42851</v>
      </c>
      <c r="I1024" s="130">
        <v>31768.03</v>
      </c>
      <c r="J1024" s="131">
        <v>28160</v>
      </c>
      <c r="K1024" s="131">
        <v>2838.03</v>
      </c>
      <c r="L1024" s="131">
        <v>0</v>
      </c>
      <c r="M1024" s="131">
        <v>0</v>
      </c>
      <c r="N1024" s="131">
        <v>3674.1</v>
      </c>
      <c r="O1024" s="132">
        <v>0</v>
      </c>
      <c r="P1024" s="132">
        <v>0</v>
      </c>
      <c r="Q1024" s="132">
        <v>0</v>
      </c>
      <c r="R1024" s="132">
        <v>0</v>
      </c>
      <c r="S1024" s="132">
        <v>0</v>
      </c>
      <c r="T1024" s="133">
        <v>0</v>
      </c>
      <c r="U1024" s="121">
        <f t="shared" si="94"/>
        <v>0</v>
      </c>
      <c r="V1024" s="121">
        <f t="shared" si="95"/>
        <v>3674.1</v>
      </c>
      <c r="W1024" s="134">
        <v>325</v>
      </c>
      <c r="X1024" s="135">
        <v>42852</v>
      </c>
    </row>
    <row r="1025" spans="1:24" x14ac:dyDescent="0.2">
      <c r="A1025" s="117">
        <f>VLOOKUP(G1025,'% การหักค่าขนส่ง'!A:I,9,0)</f>
        <v>0.3</v>
      </c>
      <c r="B1025" s="138">
        <f t="shared" si="90"/>
        <v>6741</v>
      </c>
      <c r="C1025" s="138">
        <f t="shared" si="91"/>
        <v>1415.38</v>
      </c>
      <c r="D1025" s="138">
        <f t="shared" si="92"/>
        <v>0</v>
      </c>
      <c r="E1025" s="138">
        <f t="shared" si="93"/>
        <v>0</v>
      </c>
      <c r="F1025" s="127" t="s">
        <v>154</v>
      </c>
      <c r="G1025" s="128" t="s">
        <v>155</v>
      </c>
      <c r="H1025" s="129">
        <v>42852</v>
      </c>
      <c r="I1025" s="130">
        <v>25388.07</v>
      </c>
      <c r="J1025" s="131">
        <v>22470</v>
      </c>
      <c r="K1025" s="131">
        <v>2123.0700000000002</v>
      </c>
      <c r="L1025" s="131">
        <v>0</v>
      </c>
      <c r="M1025" s="131">
        <v>0</v>
      </c>
      <c r="N1025" s="131">
        <v>3285</v>
      </c>
      <c r="O1025" s="132">
        <v>0</v>
      </c>
      <c r="P1025" s="132">
        <v>0</v>
      </c>
      <c r="Q1025" s="132">
        <v>0</v>
      </c>
      <c r="R1025" s="132">
        <v>0</v>
      </c>
      <c r="S1025" s="132">
        <v>0</v>
      </c>
      <c r="T1025" s="133">
        <v>0</v>
      </c>
      <c r="U1025" s="121">
        <f t="shared" si="94"/>
        <v>0</v>
      </c>
      <c r="V1025" s="121">
        <f t="shared" si="95"/>
        <v>3285</v>
      </c>
      <c r="W1025" s="134">
        <v>265</v>
      </c>
      <c r="X1025" s="135">
        <v>42853</v>
      </c>
    </row>
    <row r="1026" spans="1:24" x14ac:dyDescent="0.2">
      <c r="A1026" s="117">
        <f>VLOOKUP(G1026,'% การหักค่าขนส่ง'!A:I,9,0)</f>
        <v>0.3</v>
      </c>
      <c r="B1026" s="138">
        <f t="shared" si="90"/>
        <v>7995</v>
      </c>
      <c r="C1026" s="138">
        <f t="shared" si="91"/>
        <v>1429.6000000000001</v>
      </c>
      <c r="D1026" s="138">
        <f t="shared" si="92"/>
        <v>0</v>
      </c>
      <c r="E1026" s="138">
        <f t="shared" si="93"/>
        <v>0</v>
      </c>
      <c r="F1026" s="127" t="s">
        <v>154</v>
      </c>
      <c r="G1026" s="128" t="s">
        <v>155</v>
      </c>
      <c r="H1026" s="129">
        <v>42853</v>
      </c>
      <c r="I1026" s="130">
        <v>29389.4</v>
      </c>
      <c r="J1026" s="131">
        <v>26650</v>
      </c>
      <c r="K1026" s="131">
        <v>2144.4</v>
      </c>
      <c r="L1026" s="131">
        <v>0</v>
      </c>
      <c r="M1026" s="131">
        <v>0</v>
      </c>
      <c r="N1026" s="131">
        <v>3654.5</v>
      </c>
      <c r="O1026" s="132">
        <v>0</v>
      </c>
      <c r="P1026" s="132">
        <v>0</v>
      </c>
      <c r="Q1026" s="132">
        <v>0</v>
      </c>
      <c r="R1026" s="132">
        <v>0</v>
      </c>
      <c r="S1026" s="132">
        <v>0</v>
      </c>
      <c r="T1026" s="133">
        <v>0</v>
      </c>
      <c r="U1026" s="121">
        <f t="shared" si="94"/>
        <v>0</v>
      </c>
      <c r="V1026" s="121">
        <f t="shared" si="95"/>
        <v>3654.5</v>
      </c>
      <c r="W1026" s="134">
        <v>321</v>
      </c>
      <c r="X1026" s="135">
        <v>42857</v>
      </c>
    </row>
    <row r="1027" spans="1:24" x14ac:dyDescent="0.2">
      <c r="A1027" s="117">
        <f>VLOOKUP(G1027,'% การหักค่าขนส่ง'!A:I,9,0)</f>
        <v>0.3</v>
      </c>
      <c r="B1027" s="138">
        <f t="shared" ref="B1027:B1090" si="96">J1027*A1027</f>
        <v>5299.5</v>
      </c>
      <c r="C1027" s="138">
        <f t="shared" ref="C1027:C1090" si="97">K1027*2/3</f>
        <v>1452.8</v>
      </c>
      <c r="D1027" s="138">
        <f t="shared" ref="D1027:D1090" si="98">L1027*3/10</f>
        <v>0</v>
      </c>
      <c r="E1027" s="138">
        <f t="shared" ref="E1027:E1090" si="99">SUM(O1027:Q1027)*0.3</f>
        <v>0</v>
      </c>
      <c r="F1027" s="127" t="s">
        <v>154</v>
      </c>
      <c r="G1027" s="128" t="s">
        <v>155</v>
      </c>
      <c r="H1027" s="129">
        <v>42854</v>
      </c>
      <c r="I1027" s="130">
        <v>20109.2</v>
      </c>
      <c r="J1027" s="131">
        <v>17665</v>
      </c>
      <c r="K1027" s="131">
        <v>2179.1999999999998</v>
      </c>
      <c r="L1027" s="131">
        <v>0</v>
      </c>
      <c r="M1027" s="131">
        <v>0</v>
      </c>
      <c r="N1027" s="131">
        <v>3447.25</v>
      </c>
      <c r="O1027" s="132">
        <v>0</v>
      </c>
      <c r="P1027" s="132">
        <v>0</v>
      </c>
      <c r="Q1027" s="132">
        <v>0</v>
      </c>
      <c r="R1027" s="132">
        <v>0</v>
      </c>
      <c r="S1027" s="132">
        <v>0</v>
      </c>
      <c r="T1027" s="133">
        <v>0</v>
      </c>
      <c r="U1027" s="121">
        <f t="shared" ref="U1027:U1090" si="100">M1027+S1027+T1027</f>
        <v>0</v>
      </c>
      <c r="V1027" s="121">
        <f t="shared" ref="V1027:V1090" si="101">N1027+R1027</f>
        <v>3447.25</v>
      </c>
      <c r="W1027" s="134">
        <v>240</v>
      </c>
      <c r="X1027" s="135">
        <v>42857</v>
      </c>
    </row>
    <row r="1028" spans="1:24" x14ac:dyDescent="0.2">
      <c r="A1028" s="117">
        <f>VLOOKUP(G1028,'% การหักค่าขนส่ง'!A:I,9,0)</f>
        <v>0.3</v>
      </c>
      <c r="B1028" s="138">
        <f t="shared" si="96"/>
        <v>13984.5</v>
      </c>
      <c r="C1028" s="138">
        <f t="shared" si="97"/>
        <v>2011.96</v>
      </c>
      <c r="D1028" s="138">
        <f t="shared" si="98"/>
        <v>0</v>
      </c>
      <c r="E1028" s="138">
        <f t="shared" si="99"/>
        <v>256.5</v>
      </c>
      <c r="F1028" s="127" t="s">
        <v>158</v>
      </c>
      <c r="G1028" s="128" t="s">
        <v>159</v>
      </c>
      <c r="H1028" s="129">
        <v>42826</v>
      </c>
      <c r="I1028" s="130">
        <v>50027.94</v>
      </c>
      <c r="J1028" s="131">
        <v>46615</v>
      </c>
      <c r="K1028" s="131">
        <v>3017.94</v>
      </c>
      <c r="L1028" s="131">
        <v>0</v>
      </c>
      <c r="M1028" s="131">
        <v>1400</v>
      </c>
      <c r="N1028" s="131">
        <v>12773.29</v>
      </c>
      <c r="O1028" s="132">
        <v>480</v>
      </c>
      <c r="P1028" s="132">
        <v>375</v>
      </c>
      <c r="Q1028" s="132">
        <v>0</v>
      </c>
      <c r="R1028" s="132">
        <v>0</v>
      </c>
      <c r="S1028" s="132">
        <v>0</v>
      </c>
      <c r="T1028" s="133">
        <v>0</v>
      </c>
      <c r="U1028" s="121">
        <f t="shared" si="100"/>
        <v>1400</v>
      </c>
      <c r="V1028" s="121">
        <f t="shared" si="101"/>
        <v>12773.29</v>
      </c>
      <c r="W1028" s="134">
        <v>810</v>
      </c>
      <c r="X1028" s="135">
        <v>42828</v>
      </c>
    </row>
    <row r="1029" spans="1:24" x14ac:dyDescent="0.2">
      <c r="A1029" s="117">
        <f>VLOOKUP(G1029,'% การหักค่าขนส่ง'!A:I,9,0)</f>
        <v>0.3</v>
      </c>
      <c r="B1029" s="138">
        <f t="shared" si="96"/>
        <v>26917.5</v>
      </c>
      <c r="C1029" s="138">
        <f t="shared" si="97"/>
        <v>3563.76</v>
      </c>
      <c r="D1029" s="138">
        <f t="shared" si="98"/>
        <v>0</v>
      </c>
      <c r="E1029" s="138">
        <f t="shared" si="99"/>
        <v>384</v>
      </c>
      <c r="F1029" s="127" t="s">
        <v>158</v>
      </c>
      <c r="G1029" s="128" t="s">
        <v>159</v>
      </c>
      <c r="H1029" s="129">
        <v>42828</v>
      </c>
      <c r="I1029" s="130">
        <v>96220.64</v>
      </c>
      <c r="J1029" s="131">
        <v>89725</v>
      </c>
      <c r="K1029" s="131">
        <v>5345.64</v>
      </c>
      <c r="L1029" s="131">
        <v>0</v>
      </c>
      <c r="M1029" s="131">
        <v>3000</v>
      </c>
      <c r="N1029" s="131">
        <v>20229.59</v>
      </c>
      <c r="O1029" s="132">
        <v>1150</v>
      </c>
      <c r="P1029" s="132">
        <v>130</v>
      </c>
      <c r="Q1029" s="132">
        <v>0</v>
      </c>
      <c r="R1029" s="132">
        <v>0</v>
      </c>
      <c r="S1029" s="132">
        <v>0</v>
      </c>
      <c r="T1029" s="133">
        <v>0</v>
      </c>
      <c r="U1029" s="121">
        <f t="shared" si="100"/>
        <v>3000</v>
      </c>
      <c r="V1029" s="121">
        <f t="shared" si="101"/>
        <v>20229.59</v>
      </c>
      <c r="W1029" s="134">
        <v>1512</v>
      </c>
      <c r="X1029" s="135">
        <v>42829</v>
      </c>
    </row>
    <row r="1030" spans="1:24" x14ac:dyDescent="0.2">
      <c r="A1030" s="117">
        <f>VLOOKUP(G1030,'% การหักค่าขนส่ง'!A:I,9,0)</f>
        <v>0.3</v>
      </c>
      <c r="B1030" s="138">
        <f t="shared" si="96"/>
        <v>22795.5</v>
      </c>
      <c r="C1030" s="138">
        <f t="shared" si="97"/>
        <v>3676.58</v>
      </c>
      <c r="D1030" s="138">
        <f t="shared" si="98"/>
        <v>0</v>
      </c>
      <c r="E1030" s="138">
        <f t="shared" si="99"/>
        <v>286.5</v>
      </c>
      <c r="F1030" s="127" t="s">
        <v>158</v>
      </c>
      <c r="G1030" s="128" t="s">
        <v>159</v>
      </c>
      <c r="H1030" s="129">
        <v>42829</v>
      </c>
      <c r="I1030" s="130">
        <v>82389.87</v>
      </c>
      <c r="J1030" s="131">
        <v>75985</v>
      </c>
      <c r="K1030" s="131">
        <v>5514.87</v>
      </c>
      <c r="L1030" s="131">
        <v>0</v>
      </c>
      <c r="M1030" s="131">
        <v>1400</v>
      </c>
      <c r="N1030" s="131">
        <v>20608.52</v>
      </c>
      <c r="O1030" s="132">
        <v>650</v>
      </c>
      <c r="P1030" s="132">
        <v>305</v>
      </c>
      <c r="Q1030" s="132">
        <v>0</v>
      </c>
      <c r="R1030" s="132">
        <v>0</v>
      </c>
      <c r="S1030" s="132">
        <v>0</v>
      </c>
      <c r="T1030" s="133">
        <v>0</v>
      </c>
      <c r="U1030" s="121">
        <f t="shared" si="100"/>
        <v>1400</v>
      </c>
      <c r="V1030" s="121">
        <f t="shared" si="101"/>
        <v>20608.52</v>
      </c>
      <c r="W1030" s="134">
        <v>1201</v>
      </c>
      <c r="X1030" s="135">
        <v>42830</v>
      </c>
    </row>
    <row r="1031" spans="1:24" x14ac:dyDescent="0.2">
      <c r="A1031" s="117">
        <f>VLOOKUP(G1031,'% การหักค่าขนส่ง'!A:I,9,0)</f>
        <v>0.3</v>
      </c>
      <c r="B1031" s="138">
        <f t="shared" si="96"/>
        <v>14791.5</v>
      </c>
      <c r="C1031" s="138">
        <f t="shared" si="97"/>
        <v>2119.42</v>
      </c>
      <c r="D1031" s="138">
        <f t="shared" si="98"/>
        <v>0</v>
      </c>
      <c r="E1031" s="138">
        <f t="shared" si="99"/>
        <v>252</v>
      </c>
      <c r="F1031" s="127" t="s">
        <v>158</v>
      </c>
      <c r="G1031" s="128" t="s">
        <v>159</v>
      </c>
      <c r="H1031" s="129">
        <v>42830</v>
      </c>
      <c r="I1031" s="130">
        <v>53694.13</v>
      </c>
      <c r="J1031" s="131">
        <v>49305</v>
      </c>
      <c r="K1031" s="131">
        <v>3179.13</v>
      </c>
      <c r="L1031" s="131">
        <v>0</v>
      </c>
      <c r="M1031" s="131">
        <v>2800</v>
      </c>
      <c r="N1031" s="131">
        <v>17431.13</v>
      </c>
      <c r="O1031" s="132">
        <v>840</v>
      </c>
      <c r="P1031" s="132">
        <v>0</v>
      </c>
      <c r="Q1031" s="132">
        <v>0</v>
      </c>
      <c r="R1031" s="132">
        <v>0</v>
      </c>
      <c r="S1031" s="132">
        <v>0</v>
      </c>
      <c r="T1031" s="133">
        <v>0</v>
      </c>
      <c r="U1031" s="121">
        <f t="shared" si="100"/>
        <v>2800</v>
      </c>
      <c r="V1031" s="121">
        <f t="shared" si="101"/>
        <v>17431.13</v>
      </c>
      <c r="W1031" s="134">
        <v>744</v>
      </c>
      <c r="X1031" s="135">
        <v>42832</v>
      </c>
    </row>
    <row r="1032" spans="1:24" x14ac:dyDescent="0.2">
      <c r="A1032" s="117">
        <f>VLOOKUP(G1032,'% การหักค่าขนส่ง'!A:I,9,0)</f>
        <v>0.3</v>
      </c>
      <c r="B1032" s="138">
        <f t="shared" si="96"/>
        <v>24504</v>
      </c>
      <c r="C1032" s="138">
        <f t="shared" si="97"/>
        <v>4514.3</v>
      </c>
      <c r="D1032" s="138">
        <f t="shared" si="98"/>
        <v>0</v>
      </c>
      <c r="E1032" s="138">
        <f t="shared" si="99"/>
        <v>369</v>
      </c>
      <c r="F1032" s="127" t="s">
        <v>158</v>
      </c>
      <c r="G1032" s="128" t="s">
        <v>159</v>
      </c>
      <c r="H1032" s="129">
        <v>42832</v>
      </c>
      <c r="I1032" s="130">
        <v>91026.45</v>
      </c>
      <c r="J1032" s="131">
        <v>81680</v>
      </c>
      <c r="K1032" s="131">
        <v>6771.45</v>
      </c>
      <c r="L1032" s="131">
        <v>0</v>
      </c>
      <c r="M1032" s="131">
        <v>4600</v>
      </c>
      <c r="N1032" s="131">
        <v>32162.15</v>
      </c>
      <c r="O1032" s="132">
        <v>1230</v>
      </c>
      <c r="P1032" s="132">
        <v>0</v>
      </c>
      <c r="Q1032" s="132">
        <v>0</v>
      </c>
      <c r="R1032" s="132">
        <v>0</v>
      </c>
      <c r="S1032" s="132">
        <v>0</v>
      </c>
      <c r="T1032" s="133">
        <v>0</v>
      </c>
      <c r="U1032" s="121">
        <f t="shared" si="100"/>
        <v>4600</v>
      </c>
      <c r="V1032" s="121">
        <f t="shared" si="101"/>
        <v>32162.15</v>
      </c>
      <c r="W1032" s="134">
        <v>1226</v>
      </c>
      <c r="X1032" s="135">
        <v>42833</v>
      </c>
    </row>
    <row r="1033" spans="1:24" x14ac:dyDescent="0.2">
      <c r="A1033" s="117">
        <f>VLOOKUP(G1033,'% การหักค่าขนส่ง'!A:I,9,0)</f>
        <v>0.3</v>
      </c>
      <c r="B1033" s="138">
        <f t="shared" si="96"/>
        <v>11707.5</v>
      </c>
      <c r="C1033" s="138">
        <f t="shared" si="97"/>
        <v>1977.9399999999998</v>
      </c>
      <c r="D1033" s="138">
        <f t="shared" si="98"/>
        <v>0</v>
      </c>
      <c r="E1033" s="138">
        <f t="shared" si="99"/>
        <v>286.5</v>
      </c>
      <c r="F1033" s="127" t="s">
        <v>158</v>
      </c>
      <c r="G1033" s="128" t="s">
        <v>159</v>
      </c>
      <c r="H1033" s="129">
        <v>42833</v>
      </c>
      <c r="I1033" s="130">
        <v>42291.91</v>
      </c>
      <c r="J1033" s="131">
        <v>39025</v>
      </c>
      <c r="K1033" s="131">
        <v>2966.91</v>
      </c>
      <c r="L1033" s="131">
        <v>0</v>
      </c>
      <c r="M1033" s="131">
        <v>0</v>
      </c>
      <c r="N1033" s="131">
        <v>10366.870000000001</v>
      </c>
      <c r="O1033" s="132">
        <v>790</v>
      </c>
      <c r="P1033" s="132">
        <v>165</v>
      </c>
      <c r="Q1033" s="132">
        <v>0</v>
      </c>
      <c r="R1033" s="132">
        <v>0</v>
      </c>
      <c r="S1033" s="132">
        <v>0</v>
      </c>
      <c r="T1033" s="133">
        <v>0</v>
      </c>
      <c r="U1033" s="121">
        <f t="shared" si="100"/>
        <v>0</v>
      </c>
      <c r="V1033" s="121">
        <f t="shared" si="101"/>
        <v>10366.870000000001</v>
      </c>
      <c r="W1033" s="134">
        <v>619</v>
      </c>
      <c r="X1033" s="135">
        <v>42835</v>
      </c>
    </row>
    <row r="1034" spans="1:24" x14ac:dyDescent="0.2">
      <c r="A1034" s="117">
        <f>VLOOKUP(G1034,'% การหักค่าขนส่ง'!A:I,9,0)</f>
        <v>0.3</v>
      </c>
      <c r="B1034" s="138">
        <f t="shared" si="96"/>
        <v>19543.5</v>
      </c>
      <c r="C1034" s="138">
        <f t="shared" si="97"/>
        <v>2938.72</v>
      </c>
      <c r="D1034" s="138">
        <f t="shared" si="98"/>
        <v>0</v>
      </c>
      <c r="E1034" s="138">
        <f t="shared" si="99"/>
        <v>678</v>
      </c>
      <c r="F1034" s="127" t="s">
        <v>158</v>
      </c>
      <c r="G1034" s="128" t="s">
        <v>159</v>
      </c>
      <c r="H1034" s="129">
        <v>42835</v>
      </c>
      <c r="I1034" s="130">
        <v>71313.08</v>
      </c>
      <c r="J1034" s="131">
        <v>65145</v>
      </c>
      <c r="K1034" s="131">
        <v>4408.08</v>
      </c>
      <c r="L1034" s="131">
        <v>0</v>
      </c>
      <c r="M1034" s="131">
        <v>3500</v>
      </c>
      <c r="N1034" s="131">
        <v>16338.11</v>
      </c>
      <c r="O1034" s="132">
        <v>2160</v>
      </c>
      <c r="P1034" s="132">
        <v>100</v>
      </c>
      <c r="Q1034" s="132">
        <v>0</v>
      </c>
      <c r="R1034" s="132">
        <v>0</v>
      </c>
      <c r="S1034" s="132">
        <v>0</v>
      </c>
      <c r="T1034" s="133">
        <v>0</v>
      </c>
      <c r="U1034" s="121">
        <f t="shared" si="100"/>
        <v>3500</v>
      </c>
      <c r="V1034" s="121">
        <f t="shared" si="101"/>
        <v>16338.11</v>
      </c>
      <c r="W1034" s="134">
        <v>936</v>
      </c>
      <c r="X1034" s="135">
        <v>42836</v>
      </c>
    </row>
    <row r="1035" spans="1:24" x14ac:dyDescent="0.2">
      <c r="A1035" s="117">
        <f>VLOOKUP(G1035,'% การหักค่าขนส่ง'!A:I,9,0)</f>
        <v>0.3</v>
      </c>
      <c r="B1035" s="138">
        <f t="shared" si="96"/>
        <v>5869.5</v>
      </c>
      <c r="C1035" s="138">
        <f t="shared" si="97"/>
        <v>422.38000000000005</v>
      </c>
      <c r="D1035" s="138">
        <f t="shared" si="98"/>
        <v>0</v>
      </c>
      <c r="E1035" s="138">
        <f t="shared" si="99"/>
        <v>750</v>
      </c>
      <c r="F1035" s="127" t="s">
        <v>158</v>
      </c>
      <c r="G1035" s="128" t="s">
        <v>159</v>
      </c>
      <c r="H1035" s="129">
        <v>42836</v>
      </c>
      <c r="I1035" s="130">
        <v>20478.57</v>
      </c>
      <c r="J1035" s="131">
        <v>19565</v>
      </c>
      <c r="K1035" s="131">
        <v>633.57000000000005</v>
      </c>
      <c r="L1035" s="131">
        <v>0</v>
      </c>
      <c r="M1035" s="131">
        <v>0</v>
      </c>
      <c r="N1035" s="131">
        <v>1799.4</v>
      </c>
      <c r="O1035" s="132">
        <v>2500</v>
      </c>
      <c r="P1035" s="132">
        <v>0</v>
      </c>
      <c r="Q1035" s="132">
        <v>0</v>
      </c>
      <c r="R1035" s="132">
        <v>0</v>
      </c>
      <c r="S1035" s="132">
        <v>0</v>
      </c>
      <c r="T1035" s="133">
        <v>0</v>
      </c>
      <c r="U1035" s="121">
        <f t="shared" si="100"/>
        <v>0</v>
      </c>
      <c r="V1035" s="121">
        <f t="shared" si="101"/>
        <v>1799.4</v>
      </c>
      <c r="W1035" s="134">
        <v>267</v>
      </c>
      <c r="X1035" s="135">
        <v>42837</v>
      </c>
    </row>
    <row r="1036" spans="1:24" x14ac:dyDescent="0.2">
      <c r="A1036" s="117">
        <f>VLOOKUP(G1036,'% การหักค่าขนส่ง'!A:I,9,0)</f>
        <v>0.3</v>
      </c>
      <c r="B1036" s="138">
        <f t="shared" si="96"/>
        <v>2044.5</v>
      </c>
      <c r="C1036" s="138">
        <f t="shared" si="97"/>
        <v>111.5</v>
      </c>
      <c r="D1036" s="138">
        <f t="shared" si="98"/>
        <v>0</v>
      </c>
      <c r="E1036" s="138">
        <f t="shared" si="99"/>
        <v>564</v>
      </c>
      <c r="F1036" s="127" t="s">
        <v>158</v>
      </c>
      <c r="G1036" s="128" t="s">
        <v>159</v>
      </c>
      <c r="H1036" s="129">
        <v>42837</v>
      </c>
      <c r="I1036" s="130">
        <v>7052.25</v>
      </c>
      <c r="J1036" s="131">
        <v>6815</v>
      </c>
      <c r="K1036" s="131">
        <v>167.25</v>
      </c>
      <c r="L1036" s="131">
        <v>0</v>
      </c>
      <c r="M1036" s="131">
        <v>200</v>
      </c>
      <c r="N1036" s="131">
        <v>1135</v>
      </c>
      <c r="O1036" s="132">
        <v>1880</v>
      </c>
      <c r="P1036" s="132">
        <v>0</v>
      </c>
      <c r="Q1036" s="132">
        <v>0</v>
      </c>
      <c r="R1036" s="132">
        <v>0</v>
      </c>
      <c r="S1036" s="132">
        <v>0</v>
      </c>
      <c r="T1036" s="133">
        <v>0</v>
      </c>
      <c r="U1036" s="121">
        <f t="shared" si="100"/>
        <v>200</v>
      </c>
      <c r="V1036" s="121">
        <f t="shared" si="101"/>
        <v>1135</v>
      </c>
      <c r="W1036" s="134">
        <v>124</v>
      </c>
      <c r="X1036" s="135">
        <v>42838</v>
      </c>
    </row>
    <row r="1037" spans="1:24" x14ac:dyDescent="0.2">
      <c r="A1037" s="117">
        <f>VLOOKUP(G1037,'% การหักค่าขนส่ง'!A:I,9,0)</f>
        <v>0.3</v>
      </c>
      <c r="B1037" s="138">
        <f t="shared" si="96"/>
        <v>14409</v>
      </c>
      <c r="C1037" s="138">
        <f t="shared" si="97"/>
        <v>5366</v>
      </c>
      <c r="D1037" s="138">
        <f t="shared" si="98"/>
        <v>0</v>
      </c>
      <c r="E1037" s="138">
        <f t="shared" si="99"/>
        <v>135</v>
      </c>
      <c r="F1037" s="127" t="s">
        <v>158</v>
      </c>
      <c r="G1037" s="128" t="s">
        <v>159</v>
      </c>
      <c r="H1037" s="129">
        <v>42842</v>
      </c>
      <c r="I1037" s="130">
        <v>58489</v>
      </c>
      <c r="J1037" s="131">
        <v>48030</v>
      </c>
      <c r="K1037" s="131">
        <v>8049</v>
      </c>
      <c r="L1037" s="131">
        <v>0</v>
      </c>
      <c r="M1037" s="131">
        <v>300</v>
      </c>
      <c r="N1037" s="131">
        <v>14920.22</v>
      </c>
      <c r="O1037" s="132">
        <v>390</v>
      </c>
      <c r="P1037" s="132">
        <v>60</v>
      </c>
      <c r="Q1037" s="132">
        <v>0</v>
      </c>
      <c r="R1037" s="132">
        <v>0</v>
      </c>
      <c r="S1037" s="132">
        <v>0</v>
      </c>
      <c r="T1037" s="133">
        <v>0</v>
      </c>
      <c r="U1037" s="121">
        <f t="shared" si="100"/>
        <v>300</v>
      </c>
      <c r="V1037" s="121">
        <f t="shared" si="101"/>
        <v>14920.22</v>
      </c>
      <c r="W1037" s="134">
        <v>758</v>
      </c>
      <c r="X1037" s="135">
        <v>42843</v>
      </c>
    </row>
    <row r="1038" spans="1:24" x14ac:dyDescent="0.2">
      <c r="A1038" s="117">
        <f>VLOOKUP(G1038,'% การหักค่าขนส่ง'!A:I,9,0)</f>
        <v>0.3</v>
      </c>
      <c r="B1038" s="138">
        <f t="shared" si="96"/>
        <v>15277.5</v>
      </c>
      <c r="C1038" s="138">
        <f t="shared" si="97"/>
        <v>2460</v>
      </c>
      <c r="D1038" s="138">
        <f t="shared" si="98"/>
        <v>0</v>
      </c>
      <c r="E1038" s="138">
        <f t="shared" si="99"/>
        <v>178.5</v>
      </c>
      <c r="F1038" s="127" t="s">
        <v>158</v>
      </c>
      <c r="G1038" s="128" t="s">
        <v>159</v>
      </c>
      <c r="H1038" s="129">
        <v>42843</v>
      </c>
      <c r="I1038" s="130">
        <v>55335</v>
      </c>
      <c r="J1038" s="131">
        <v>50925</v>
      </c>
      <c r="K1038" s="131">
        <v>3690</v>
      </c>
      <c r="L1038" s="131">
        <v>0</v>
      </c>
      <c r="M1038" s="131">
        <v>1600</v>
      </c>
      <c r="N1038" s="131">
        <v>19881.310000000001</v>
      </c>
      <c r="O1038" s="132">
        <v>400</v>
      </c>
      <c r="P1038" s="132">
        <v>195</v>
      </c>
      <c r="Q1038" s="132">
        <v>0</v>
      </c>
      <c r="R1038" s="132">
        <v>0</v>
      </c>
      <c r="S1038" s="132">
        <v>0</v>
      </c>
      <c r="T1038" s="133">
        <v>0</v>
      </c>
      <c r="U1038" s="121">
        <f t="shared" si="100"/>
        <v>1600</v>
      </c>
      <c r="V1038" s="121">
        <f t="shared" si="101"/>
        <v>19881.310000000001</v>
      </c>
      <c r="W1038" s="134">
        <v>762</v>
      </c>
      <c r="X1038" s="135">
        <v>42844</v>
      </c>
    </row>
    <row r="1039" spans="1:24" x14ac:dyDescent="0.2">
      <c r="A1039" s="117">
        <f>VLOOKUP(G1039,'% การหักค่าขนส่ง'!A:I,9,0)</f>
        <v>0.3</v>
      </c>
      <c r="B1039" s="138">
        <f t="shared" si="96"/>
        <v>13135.5</v>
      </c>
      <c r="C1039" s="138">
        <f t="shared" si="97"/>
        <v>1451.24</v>
      </c>
      <c r="D1039" s="138">
        <f t="shared" si="98"/>
        <v>0</v>
      </c>
      <c r="E1039" s="138">
        <f t="shared" si="99"/>
        <v>274.5</v>
      </c>
      <c r="F1039" s="127" t="s">
        <v>158</v>
      </c>
      <c r="G1039" s="128" t="s">
        <v>159</v>
      </c>
      <c r="H1039" s="129">
        <v>42844</v>
      </c>
      <c r="I1039" s="130">
        <v>46566.86</v>
      </c>
      <c r="J1039" s="131">
        <v>43785</v>
      </c>
      <c r="K1039" s="131">
        <v>2176.86</v>
      </c>
      <c r="L1039" s="131">
        <v>0</v>
      </c>
      <c r="M1039" s="131">
        <v>200</v>
      </c>
      <c r="N1039" s="131">
        <v>12198.06</v>
      </c>
      <c r="O1039" s="132">
        <v>840</v>
      </c>
      <c r="P1039" s="132">
        <v>75</v>
      </c>
      <c r="Q1039" s="132">
        <v>0</v>
      </c>
      <c r="R1039" s="132">
        <v>0</v>
      </c>
      <c r="S1039" s="132">
        <v>0</v>
      </c>
      <c r="T1039" s="133">
        <v>0</v>
      </c>
      <c r="U1039" s="121">
        <f t="shared" si="100"/>
        <v>200</v>
      </c>
      <c r="V1039" s="121">
        <f t="shared" si="101"/>
        <v>12198.06</v>
      </c>
      <c r="W1039" s="134">
        <v>657</v>
      </c>
      <c r="X1039" s="135">
        <v>42845</v>
      </c>
    </row>
    <row r="1040" spans="1:24" x14ac:dyDescent="0.2">
      <c r="A1040" s="117">
        <f>VLOOKUP(G1040,'% การหักค่าขนส่ง'!A:I,9,0)</f>
        <v>0.3</v>
      </c>
      <c r="B1040" s="138">
        <f t="shared" si="96"/>
        <v>13212</v>
      </c>
      <c r="C1040" s="138">
        <f t="shared" si="97"/>
        <v>2586.2000000000003</v>
      </c>
      <c r="D1040" s="138">
        <f t="shared" si="98"/>
        <v>0</v>
      </c>
      <c r="E1040" s="138">
        <f t="shared" si="99"/>
        <v>123</v>
      </c>
      <c r="F1040" s="127" t="s">
        <v>158</v>
      </c>
      <c r="G1040" s="128" t="s">
        <v>159</v>
      </c>
      <c r="H1040" s="129">
        <v>42845</v>
      </c>
      <c r="I1040" s="130">
        <v>50184.3</v>
      </c>
      <c r="J1040" s="131">
        <v>44040</v>
      </c>
      <c r="K1040" s="131">
        <v>3879.3</v>
      </c>
      <c r="L1040" s="131">
        <v>0</v>
      </c>
      <c r="M1040" s="131">
        <v>2400</v>
      </c>
      <c r="N1040" s="131">
        <v>13831.8</v>
      </c>
      <c r="O1040" s="132">
        <v>410</v>
      </c>
      <c r="P1040" s="132">
        <v>0</v>
      </c>
      <c r="Q1040" s="132">
        <v>0</v>
      </c>
      <c r="R1040" s="132">
        <v>0</v>
      </c>
      <c r="S1040" s="132">
        <v>0</v>
      </c>
      <c r="T1040" s="133">
        <v>0</v>
      </c>
      <c r="U1040" s="121">
        <f t="shared" si="100"/>
        <v>2400</v>
      </c>
      <c r="V1040" s="121">
        <f t="shared" si="101"/>
        <v>13831.8</v>
      </c>
      <c r="W1040" s="134">
        <v>646</v>
      </c>
      <c r="X1040" s="135">
        <v>42846</v>
      </c>
    </row>
    <row r="1041" spans="1:24" x14ac:dyDescent="0.2">
      <c r="A1041" s="117">
        <f>VLOOKUP(G1041,'% การหักค่าขนส่ง'!A:I,9,0)</f>
        <v>0.3</v>
      </c>
      <c r="B1041" s="138">
        <f t="shared" si="96"/>
        <v>14235</v>
      </c>
      <c r="C1041" s="138">
        <f t="shared" si="97"/>
        <v>2564.08</v>
      </c>
      <c r="D1041" s="138">
        <f t="shared" si="98"/>
        <v>0</v>
      </c>
      <c r="E1041" s="138">
        <f t="shared" si="99"/>
        <v>70.5</v>
      </c>
      <c r="F1041" s="127" t="s">
        <v>158</v>
      </c>
      <c r="G1041" s="128" t="s">
        <v>159</v>
      </c>
      <c r="H1041" s="129">
        <v>42846</v>
      </c>
      <c r="I1041" s="130">
        <v>52121.120000000003</v>
      </c>
      <c r="J1041" s="131">
        <v>47450</v>
      </c>
      <c r="K1041" s="131">
        <v>3846.12</v>
      </c>
      <c r="L1041" s="131">
        <v>0</v>
      </c>
      <c r="M1041" s="131">
        <v>2500</v>
      </c>
      <c r="N1041" s="131">
        <v>14398.96</v>
      </c>
      <c r="O1041" s="132">
        <v>40</v>
      </c>
      <c r="P1041" s="132">
        <v>195</v>
      </c>
      <c r="Q1041" s="132">
        <v>0</v>
      </c>
      <c r="R1041" s="132">
        <v>0</v>
      </c>
      <c r="S1041" s="132">
        <v>0</v>
      </c>
      <c r="T1041" s="133">
        <v>0</v>
      </c>
      <c r="U1041" s="121">
        <f t="shared" si="100"/>
        <v>2500</v>
      </c>
      <c r="V1041" s="121">
        <f t="shared" si="101"/>
        <v>14398.96</v>
      </c>
      <c r="W1041" s="134">
        <v>648</v>
      </c>
      <c r="X1041" s="135">
        <v>42847</v>
      </c>
    </row>
    <row r="1042" spans="1:24" x14ac:dyDescent="0.2">
      <c r="A1042" s="117">
        <f>VLOOKUP(G1042,'% การหักค่าขนส่ง'!A:I,9,0)</f>
        <v>0.3</v>
      </c>
      <c r="B1042" s="138">
        <f t="shared" si="96"/>
        <v>10470</v>
      </c>
      <c r="C1042" s="138">
        <f t="shared" si="97"/>
        <v>2970.6</v>
      </c>
      <c r="D1042" s="138">
        <f t="shared" si="98"/>
        <v>0</v>
      </c>
      <c r="E1042" s="138">
        <f t="shared" si="99"/>
        <v>216</v>
      </c>
      <c r="F1042" s="127" t="s">
        <v>158</v>
      </c>
      <c r="G1042" s="128" t="s">
        <v>159</v>
      </c>
      <c r="H1042" s="129">
        <v>42847</v>
      </c>
      <c r="I1042" s="130">
        <v>39930.9</v>
      </c>
      <c r="J1042" s="131">
        <v>34900</v>
      </c>
      <c r="K1042" s="131">
        <v>4455.8999999999996</v>
      </c>
      <c r="L1042" s="131">
        <v>0</v>
      </c>
      <c r="M1042" s="131">
        <v>0</v>
      </c>
      <c r="N1042" s="131">
        <v>9733.08</v>
      </c>
      <c r="O1042" s="132">
        <v>720</v>
      </c>
      <c r="P1042" s="132">
        <v>0</v>
      </c>
      <c r="Q1042" s="132">
        <v>0</v>
      </c>
      <c r="R1042" s="132">
        <v>0</v>
      </c>
      <c r="S1042" s="132">
        <v>0</v>
      </c>
      <c r="T1042" s="133">
        <v>0</v>
      </c>
      <c r="U1042" s="121">
        <f t="shared" si="100"/>
        <v>0</v>
      </c>
      <c r="V1042" s="121">
        <f t="shared" si="101"/>
        <v>9733.08</v>
      </c>
      <c r="W1042" s="134">
        <v>536</v>
      </c>
      <c r="X1042" s="135">
        <v>42849</v>
      </c>
    </row>
    <row r="1043" spans="1:24" x14ac:dyDescent="0.2">
      <c r="A1043" s="117">
        <f>VLOOKUP(G1043,'% การหักค่าขนส่ง'!A:I,9,0)</f>
        <v>0.3</v>
      </c>
      <c r="B1043" s="138">
        <f t="shared" si="96"/>
        <v>18174</v>
      </c>
      <c r="C1043" s="138">
        <f t="shared" si="97"/>
        <v>3395.52</v>
      </c>
      <c r="D1043" s="138">
        <f t="shared" si="98"/>
        <v>0</v>
      </c>
      <c r="E1043" s="138">
        <f t="shared" si="99"/>
        <v>168</v>
      </c>
      <c r="F1043" s="127" t="s">
        <v>158</v>
      </c>
      <c r="G1043" s="128" t="s">
        <v>159</v>
      </c>
      <c r="H1043" s="129">
        <v>42849</v>
      </c>
      <c r="I1043" s="130">
        <v>66393.279999999999</v>
      </c>
      <c r="J1043" s="131">
        <v>60580</v>
      </c>
      <c r="K1043" s="131">
        <v>5093.28</v>
      </c>
      <c r="L1043" s="131">
        <v>0</v>
      </c>
      <c r="M1043" s="131">
        <v>1400</v>
      </c>
      <c r="N1043" s="131">
        <v>18577.060000000001</v>
      </c>
      <c r="O1043" s="132">
        <v>560</v>
      </c>
      <c r="P1043" s="132">
        <v>0</v>
      </c>
      <c r="Q1043" s="132">
        <v>0</v>
      </c>
      <c r="R1043" s="132">
        <v>0</v>
      </c>
      <c r="S1043" s="132">
        <v>0</v>
      </c>
      <c r="T1043" s="133">
        <v>0</v>
      </c>
      <c r="U1043" s="121">
        <f t="shared" si="100"/>
        <v>1400</v>
      </c>
      <c r="V1043" s="121">
        <f t="shared" si="101"/>
        <v>18577.060000000001</v>
      </c>
      <c r="W1043" s="134">
        <v>909</v>
      </c>
      <c r="X1043" s="135">
        <v>42850</v>
      </c>
    </row>
    <row r="1044" spans="1:24" x14ac:dyDescent="0.2">
      <c r="A1044" s="117">
        <f>VLOOKUP(G1044,'% การหักค่าขนส่ง'!A:I,9,0)</f>
        <v>0.3</v>
      </c>
      <c r="B1044" s="138">
        <f t="shared" si="96"/>
        <v>15807</v>
      </c>
      <c r="C1044" s="138">
        <f t="shared" si="97"/>
        <v>2922.64</v>
      </c>
      <c r="D1044" s="138">
        <f t="shared" si="98"/>
        <v>0</v>
      </c>
      <c r="E1044" s="138">
        <f t="shared" si="99"/>
        <v>109.5</v>
      </c>
      <c r="F1044" s="127" t="s">
        <v>158</v>
      </c>
      <c r="G1044" s="128" t="s">
        <v>159</v>
      </c>
      <c r="H1044" s="129">
        <v>42850</v>
      </c>
      <c r="I1044" s="130">
        <v>58093.96</v>
      </c>
      <c r="J1044" s="131">
        <v>52690</v>
      </c>
      <c r="K1044" s="131">
        <v>4383.96</v>
      </c>
      <c r="L1044" s="131">
        <v>0</v>
      </c>
      <c r="M1044" s="131">
        <v>2500</v>
      </c>
      <c r="N1044" s="131">
        <v>16678.259999999998</v>
      </c>
      <c r="O1044" s="132">
        <v>290</v>
      </c>
      <c r="P1044" s="132">
        <v>75</v>
      </c>
      <c r="Q1044" s="132">
        <v>0</v>
      </c>
      <c r="R1044" s="132">
        <v>0</v>
      </c>
      <c r="S1044" s="132">
        <v>0</v>
      </c>
      <c r="T1044" s="133">
        <v>0</v>
      </c>
      <c r="U1044" s="121">
        <f t="shared" si="100"/>
        <v>2500</v>
      </c>
      <c r="V1044" s="121">
        <f t="shared" si="101"/>
        <v>16678.259999999998</v>
      </c>
      <c r="W1044" s="134">
        <v>744</v>
      </c>
      <c r="X1044" s="135">
        <v>42851</v>
      </c>
    </row>
    <row r="1045" spans="1:24" x14ac:dyDescent="0.2">
      <c r="A1045" s="117">
        <f>VLOOKUP(G1045,'% การหักค่าขนส่ง'!A:I,9,0)</f>
        <v>0.3</v>
      </c>
      <c r="B1045" s="138">
        <f t="shared" si="96"/>
        <v>14302.5</v>
      </c>
      <c r="C1045" s="138">
        <f t="shared" si="97"/>
        <v>1957.3</v>
      </c>
      <c r="D1045" s="138">
        <f t="shared" si="98"/>
        <v>0</v>
      </c>
      <c r="E1045" s="138">
        <f t="shared" si="99"/>
        <v>109.5</v>
      </c>
      <c r="F1045" s="127" t="s">
        <v>158</v>
      </c>
      <c r="G1045" s="128" t="s">
        <v>159</v>
      </c>
      <c r="H1045" s="129">
        <v>42851</v>
      </c>
      <c r="I1045" s="130">
        <v>51545.95</v>
      </c>
      <c r="J1045" s="131">
        <v>47675</v>
      </c>
      <c r="K1045" s="131">
        <v>2935.95</v>
      </c>
      <c r="L1045" s="131">
        <v>0</v>
      </c>
      <c r="M1045" s="131">
        <v>1500</v>
      </c>
      <c r="N1045" s="131">
        <v>15814.21</v>
      </c>
      <c r="O1045" s="132">
        <v>240</v>
      </c>
      <c r="P1045" s="132">
        <v>125</v>
      </c>
      <c r="Q1045" s="132">
        <v>0</v>
      </c>
      <c r="R1045" s="132">
        <v>75</v>
      </c>
      <c r="S1045" s="132">
        <v>0</v>
      </c>
      <c r="T1045" s="133">
        <v>0</v>
      </c>
      <c r="U1045" s="121">
        <f t="shared" si="100"/>
        <v>1500</v>
      </c>
      <c r="V1045" s="121">
        <f t="shared" si="101"/>
        <v>15889.21</v>
      </c>
      <c r="W1045" s="134">
        <v>627</v>
      </c>
      <c r="X1045" s="135">
        <v>42852</v>
      </c>
    </row>
    <row r="1046" spans="1:24" x14ac:dyDescent="0.2">
      <c r="A1046" s="117">
        <f>VLOOKUP(G1046,'% การหักค่าขนส่ง'!A:I,9,0)</f>
        <v>0.3</v>
      </c>
      <c r="B1046" s="138">
        <f t="shared" si="96"/>
        <v>12690</v>
      </c>
      <c r="C1046" s="138">
        <f t="shared" si="97"/>
        <v>2409.56</v>
      </c>
      <c r="D1046" s="138">
        <f t="shared" si="98"/>
        <v>0</v>
      </c>
      <c r="E1046" s="138">
        <f t="shared" si="99"/>
        <v>207</v>
      </c>
      <c r="F1046" s="127" t="s">
        <v>158</v>
      </c>
      <c r="G1046" s="128" t="s">
        <v>159</v>
      </c>
      <c r="H1046" s="129">
        <v>42852</v>
      </c>
      <c r="I1046" s="130">
        <v>47184.34</v>
      </c>
      <c r="J1046" s="131">
        <v>42300</v>
      </c>
      <c r="K1046" s="131">
        <v>3614.34</v>
      </c>
      <c r="L1046" s="131">
        <v>0</v>
      </c>
      <c r="M1046" s="131">
        <v>4100</v>
      </c>
      <c r="N1046" s="131">
        <v>15936.46</v>
      </c>
      <c r="O1046" s="132">
        <v>520</v>
      </c>
      <c r="P1046" s="132">
        <v>170</v>
      </c>
      <c r="Q1046" s="132">
        <v>0</v>
      </c>
      <c r="R1046" s="132">
        <v>0</v>
      </c>
      <c r="S1046" s="132">
        <v>0</v>
      </c>
      <c r="T1046" s="133">
        <v>0</v>
      </c>
      <c r="U1046" s="121">
        <f t="shared" si="100"/>
        <v>4100</v>
      </c>
      <c r="V1046" s="121">
        <f t="shared" si="101"/>
        <v>15936.46</v>
      </c>
      <c r="W1046" s="134">
        <v>636</v>
      </c>
      <c r="X1046" s="135">
        <v>42853</v>
      </c>
    </row>
    <row r="1047" spans="1:24" x14ac:dyDescent="0.2">
      <c r="A1047" s="117">
        <f>VLOOKUP(G1047,'% การหักค่าขนส่ง'!A:I,9,0)</f>
        <v>0.3</v>
      </c>
      <c r="B1047" s="138">
        <f t="shared" si="96"/>
        <v>12336</v>
      </c>
      <c r="C1047" s="138">
        <f t="shared" si="97"/>
        <v>2551.58</v>
      </c>
      <c r="D1047" s="138">
        <f t="shared" si="98"/>
        <v>0</v>
      </c>
      <c r="E1047" s="138">
        <f t="shared" si="99"/>
        <v>168</v>
      </c>
      <c r="F1047" s="127" t="s">
        <v>158</v>
      </c>
      <c r="G1047" s="128" t="s">
        <v>159</v>
      </c>
      <c r="H1047" s="129">
        <v>42853</v>
      </c>
      <c r="I1047" s="130">
        <v>45582.37</v>
      </c>
      <c r="J1047" s="131">
        <v>41120</v>
      </c>
      <c r="K1047" s="131">
        <v>3827.37</v>
      </c>
      <c r="L1047" s="131">
        <v>0</v>
      </c>
      <c r="M1047" s="131">
        <v>500</v>
      </c>
      <c r="N1047" s="131">
        <v>13492.05</v>
      </c>
      <c r="O1047" s="132">
        <v>560</v>
      </c>
      <c r="P1047" s="132">
        <v>0</v>
      </c>
      <c r="Q1047" s="132">
        <v>0</v>
      </c>
      <c r="R1047" s="132">
        <v>0</v>
      </c>
      <c r="S1047" s="132">
        <v>0</v>
      </c>
      <c r="T1047" s="133">
        <v>0</v>
      </c>
      <c r="U1047" s="121">
        <f t="shared" si="100"/>
        <v>500</v>
      </c>
      <c r="V1047" s="121">
        <f t="shared" si="101"/>
        <v>13492.05</v>
      </c>
      <c r="W1047" s="134">
        <v>650</v>
      </c>
      <c r="X1047" s="135">
        <v>42854</v>
      </c>
    </row>
    <row r="1048" spans="1:24" x14ac:dyDescent="0.2">
      <c r="A1048" s="117">
        <f>VLOOKUP(G1048,'% การหักค่าขนส่ง'!A:I,9,0)</f>
        <v>0.3</v>
      </c>
      <c r="B1048" s="138">
        <f t="shared" si="96"/>
        <v>13444.5</v>
      </c>
      <c r="C1048" s="138">
        <f t="shared" si="97"/>
        <v>3450.2000000000003</v>
      </c>
      <c r="D1048" s="138">
        <f t="shared" si="98"/>
        <v>0</v>
      </c>
      <c r="E1048" s="138">
        <f t="shared" si="99"/>
        <v>303</v>
      </c>
      <c r="F1048" s="127" t="s">
        <v>158</v>
      </c>
      <c r="G1048" s="128" t="s">
        <v>159</v>
      </c>
      <c r="H1048" s="129">
        <v>42854</v>
      </c>
      <c r="I1048" s="130">
        <v>50635.3</v>
      </c>
      <c r="J1048" s="131">
        <v>44815</v>
      </c>
      <c r="K1048" s="131">
        <v>5175.3</v>
      </c>
      <c r="L1048" s="131">
        <v>0</v>
      </c>
      <c r="M1048" s="131">
        <v>200</v>
      </c>
      <c r="N1048" s="131">
        <v>16169.85</v>
      </c>
      <c r="O1048" s="132">
        <v>920</v>
      </c>
      <c r="P1048" s="132">
        <v>90</v>
      </c>
      <c r="Q1048" s="132">
        <v>0</v>
      </c>
      <c r="R1048" s="132">
        <v>0</v>
      </c>
      <c r="S1048" s="132">
        <v>0</v>
      </c>
      <c r="T1048" s="133">
        <v>0</v>
      </c>
      <c r="U1048" s="121">
        <f t="shared" si="100"/>
        <v>200</v>
      </c>
      <c r="V1048" s="121">
        <f t="shared" si="101"/>
        <v>16169.85</v>
      </c>
      <c r="W1048" s="134">
        <v>699</v>
      </c>
      <c r="X1048" s="135">
        <v>42855</v>
      </c>
    </row>
    <row r="1049" spans="1:24" x14ac:dyDescent="0.2">
      <c r="A1049" s="117">
        <f>VLOOKUP(G1049,'% การหักค่าขนส่ง'!A:I,9,0)</f>
        <v>0.3</v>
      </c>
      <c r="B1049" s="138">
        <f t="shared" si="96"/>
        <v>16363.5</v>
      </c>
      <c r="C1049" s="138">
        <f t="shared" si="97"/>
        <v>3013.26</v>
      </c>
      <c r="D1049" s="138">
        <f t="shared" si="98"/>
        <v>0</v>
      </c>
      <c r="E1049" s="138">
        <f t="shared" si="99"/>
        <v>0</v>
      </c>
      <c r="F1049" s="127" t="s">
        <v>168</v>
      </c>
      <c r="G1049" s="128" t="s">
        <v>169</v>
      </c>
      <c r="H1049" s="129">
        <v>42826</v>
      </c>
      <c r="I1049" s="130">
        <v>59899.89</v>
      </c>
      <c r="J1049" s="131">
        <v>54545</v>
      </c>
      <c r="K1049" s="131">
        <v>4519.8900000000003</v>
      </c>
      <c r="L1049" s="131">
        <v>0</v>
      </c>
      <c r="M1049" s="131">
        <v>2900</v>
      </c>
      <c r="N1049" s="131">
        <v>11133</v>
      </c>
      <c r="O1049" s="132">
        <v>0</v>
      </c>
      <c r="P1049" s="132">
        <v>0</v>
      </c>
      <c r="Q1049" s="132">
        <v>0</v>
      </c>
      <c r="R1049" s="132">
        <v>0</v>
      </c>
      <c r="S1049" s="132">
        <v>0</v>
      </c>
      <c r="T1049" s="133">
        <v>0</v>
      </c>
      <c r="U1049" s="121">
        <f t="shared" si="100"/>
        <v>2900</v>
      </c>
      <c r="V1049" s="121">
        <f t="shared" si="101"/>
        <v>11133</v>
      </c>
      <c r="W1049" s="134">
        <v>634</v>
      </c>
      <c r="X1049" s="135">
        <v>42828</v>
      </c>
    </row>
    <row r="1050" spans="1:24" x14ac:dyDescent="0.2">
      <c r="A1050" s="117">
        <f>VLOOKUP(G1050,'% การหักค่าขนส่ง'!A:I,9,0)</f>
        <v>0.3</v>
      </c>
      <c r="B1050" s="138">
        <f t="shared" si="96"/>
        <v>41622</v>
      </c>
      <c r="C1050" s="138">
        <f t="shared" si="97"/>
        <v>6387.7400000000007</v>
      </c>
      <c r="D1050" s="138">
        <f t="shared" si="98"/>
        <v>0</v>
      </c>
      <c r="E1050" s="138">
        <f t="shared" si="99"/>
        <v>0</v>
      </c>
      <c r="F1050" s="127" t="s">
        <v>168</v>
      </c>
      <c r="G1050" s="128" t="s">
        <v>169</v>
      </c>
      <c r="H1050" s="129">
        <v>42828</v>
      </c>
      <c r="I1050" s="130">
        <v>150771.60999999999</v>
      </c>
      <c r="J1050" s="131">
        <v>138740</v>
      </c>
      <c r="K1050" s="131">
        <v>9581.61</v>
      </c>
      <c r="L1050" s="131">
        <v>0</v>
      </c>
      <c r="M1050" s="131">
        <v>5000</v>
      </c>
      <c r="N1050" s="131">
        <v>31409.5</v>
      </c>
      <c r="O1050" s="132">
        <v>0</v>
      </c>
      <c r="P1050" s="132">
        <v>0</v>
      </c>
      <c r="Q1050" s="132">
        <v>0</v>
      </c>
      <c r="R1050" s="132">
        <v>0</v>
      </c>
      <c r="S1050" s="132">
        <v>0</v>
      </c>
      <c r="T1050" s="133">
        <v>0</v>
      </c>
      <c r="U1050" s="121">
        <f t="shared" si="100"/>
        <v>5000</v>
      </c>
      <c r="V1050" s="121">
        <f t="shared" si="101"/>
        <v>31409.5</v>
      </c>
      <c r="W1050" s="134">
        <v>1717</v>
      </c>
      <c r="X1050" s="135">
        <v>42829</v>
      </c>
    </row>
    <row r="1051" spans="1:24" x14ac:dyDescent="0.2">
      <c r="A1051" s="117">
        <f>VLOOKUP(G1051,'% การหักค่าขนส่ง'!A:I,9,0)</f>
        <v>0.3</v>
      </c>
      <c r="B1051" s="138">
        <f t="shared" si="96"/>
        <v>32989.5</v>
      </c>
      <c r="C1051" s="138">
        <f t="shared" si="97"/>
        <v>4804.12</v>
      </c>
      <c r="D1051" s="138">
        <f t="shared" si="98"/>
        <v>0</v>
      </c>
      <c r="E1051" s="138">
        <f t="shared" si="99"/>
        <v>0</v>
      </c>
      <c r="F1051" s="127" t="s">
        <v>168</v>
      </c>
      <c r="G1051" s="128" t="s">
        <v>169</v>
      </c>
      <c r="H1051" s="129">
        <v>42829</v>
      </c>
      <c r="I1051" s="130">
        <v>119016.18</v>
      </c>
      <c r="J1051" s="131">
        <v>109965</v>
      </c>
      <c r="K1051" s="131">
        <v>7206.18</v>
      </c>
      <c r="L1051" s="131">
        <v>0</v>
      </c>
      <c r="M1051" s="131">
        <v>8600</v>
      </c>
      <c r="N1051" s="131">
        <v>21826.99</v>
      </c>
      <c r="O1051" s="132">
        <v>0</v>
      </c>
      <c r="P1051" s="132">
        <v>0</v>
      </c>
      <c r="Q1051" s="132">
        <v>0</v>
      </c>
      <c r="R1051" s="132">
        <v>0</v>
      </c>
      <c r="S1051" s="132">
        <v>0</v>
      </c>
      <c r="T1051" s="133">
        <v>0</v>
      </c>
      <c r="U1051" s="121">
        <f t="shared" si="100"/>
        <v>8600</v>
      </c>
      <c r="V1051" s="121">
        <f t="shared" si="101"/>
        <v>21826.99</v>
      </c>
      <c r="W1051" s="134">
        <v>1303</v>
      </c>
      <c r="X1051" s="135">
        <v>42830</v>
      </c>
    </row>
    <row r="1052" spans="1:24" x14ac:dyDescent="0.2">
      <c r="A1052" s="117">
        <f>VLOOKUP(G1052,'% การหักค่าขนส่ง'!A:I,9,0)</f>
        <v>0.3</v>
      </c>
      <c r="B1052" s="138">
        <f t="shared" si="96"/>
        <v>26922</v>
      </c>
      <c r="C1052" s="138">
        <f t="shared" si="97"/>
        <v>5518.78</v>
      </c>
      <c r="D1052" s="138">
        <f t="shared" si="98"/>
        <v>0</v>
      </c>
      <c r="E1052" s="138">
        <f t="shared" si="99"/>
        <v>0</v>
      </c>
      <c r="F1052" s="127" t="s">
        <v>168</v>
      </c>
      <c r="G1052" s="128" t="s">
        <v>169</v>
      </c>
      <c r="H1052" s="129">
        <v>42830</v>
      </c>
      <c r="I1052" s="130">
        <v>99828.17</v>
      </c>
      <c r="J1052" s="131">
        <v>89740</v>
      </c>
      <c r="K1052" s="131">
        <v>8278.17</v>
      </c>
      <c r="L1052" s="131">
        <v>0</v>
      </c>
      <c r="M1052" s="131">
        <v>2200</v>
      </c>
      <c r="N1052" s="131">
        <v>12586.11</v>
      </c>
      <c r="O1052" s="132">
        <v>0</v>
      </c>
      <c r="P1052" s="132">
        <v>0</v>
      </c>
      <c r="Q1052" s="132">
        <v>0</v>
      </c>
      <c r="R1052" s="132">
        <v>0</v>
      </c>
      <c r="S1052" s="132">
        <v>0</v>
      </c>
      <c r="T1052" s="133">
        <v>0</v>
      </c>
      <c r="U1052" s="121">
        <f t="shared" si="100"/>
        <v>2200</v>
      </c>
      <c r="V1052" s="121">
        <f t="shared" si="101"/>
        <v>12586.11</v>
      </c>
      <c r="W1052" s="134">
        <v>1101</v>
      </c>
      <c r="X1052" s="135">
        <v>42832</v>
      </c>
    </row>
    <row r="1053" spans="1:24" x14ac:dyDescent="0.2">
      <c r="A1053" s="117">
        <f>VLOOKUP(G1053,'% การหักค่าขนส่ง'!A:I,9,0)</f>
        <v>0.3</v>
      </c>
      <c r="B1053" s="138">
        <f t="shared" si="96"/>
        <v>44581.5</v>
      </c>
      <c r="C1053" s="138">
        <f t="shared" si="97"/>
        <v>6993.06</v>
      </c>
      <c r="D1053" s="138">
        <f t="shared" si="98"/>
        <v>0</v>
      </c>
      <c r="E1053" s="138">
        <f t="shared" si="99"/>
        <v>0</v>
      </c>
      <c r="F1053" s="127" t="s">
        <v>168</v>
      </c>
      <c r="G1053" s="128" t="s">
        <v>169</v>
      </c>
      <c r="H1053" s="129">
        <v>42832</v>
      </c>
      <c r="I1053" s="130">
        <v>161114.59</v>
      </c>
      <c r="J1053" s="131">
        <v>148605</v>
      </c>
      <c r="K1053" s="131">
        <v>10489.59</v>
      </c>
      <c r="L1053" s="131">
        <v>0</v>
      </c>
      <c r="M1053" s="131">
        <v>5700</v>
      </c>
      <c r="N1053" s="131">
        <v>20345.349999999999</v>
      </c>
      <c r="O1053" s="132">
        <v>0</v>
      </c>
      <c r="P1053" s="132">
        <v>0</v>
      </c>
      <c r="Q1053" s="132">
        <v>0</v>
      </c>
      <c r="R1053" s="132">
        <v>0</v>
      </c>
      <c r="S1053" s="132">
        <v>0</v>
      </c>
      <c r="T1053" s="133">
        <v>0</v>
      </c>
      <c r="U1053" s="121">
        <f t="shared" si="100"/>
        <v>5700</v>
      </c>
      <c r="V1053" s="121">
        <f t="shared" si="101"/>
        <v>20345.349999999999</v>
      </c>
      <c r="W1053" s="134">
        <v>1777</v>
      </c>
      <c r="X1053" s="135">
        <v>42835</v>
      </c>
    </row>
    <row r="1054" spans="1:24" x14ac:dyDescent="0.2">
      <c r="A1054" s="117">
        <f>VLOOKUP(G1054,'% การหักค่าขนส่ง'!A:I,9,0)</f>
        <v>0.3</v>
      </c>
      <c r="B1054" s="138">
        <f t="shared" si="96"/>
        <v>20122.5</v>
      </c>
      <c r="C1054" s="138">
        <f t="shared" si="97"/>
        <v>6013.46</v>
      </c>
      <c r="D1054" s="138">
        <f t="shared" si="98"/>
        <v>0</v>
      </c>
      <c r="E1054" s="138">
        <f t="shared" si="99"/>
        <v>0</v>
      </c>
      <c r="F1054" s="127" t="s">
        <v>168</v>
      </c>
      <c r="G1054" s="128" t="s">
        <v>169</v>
      </c>
      <c r="H1054" s="129">
        <v>42833</v>
      </c>
      <c r="I1054" s="130">
        <v>76520.19</v>
      </c>
      <c r="J1054" s="131">
        <v>67075</v>
      </c>
      <c r="K1054" s="131">
        <v>9020.19</v>
      </c>
      <c r="L1054" s="131">
        <v>0</v>
      </c>
      <c r="M1054" s="131">
        <v>4100</v>
      </c>
      <c r="N1054" s="131">
        <v>9853.6</v>
      </c>
      <c r="O1054" s="132">
        <v>0</v>
      </c>
      <c r="P1054" s="132">
        <v>0</v>
      </c>
      <c r="Q1054" s="132">
        <v>0</v>
      </c>
      <c r="R1054" s="132">
        <v>0</v>
      </c>
      <c r="S1054" s="132">
        <v>0</v>
      </c>
      <c r="T1054" s="133">
        <v>0</v>
      </c>
      <c r="U1054" s="121">
        <f t="shared" si="100"/>
        <v>4100</v>
      </c>
      <c r="V1054" s="121">
        <f t="shared" si="101"/>
        <v>9853.6</v>
      </c>
      <c r="W1054" s="134">
        <v>791</v>
      </c>
      <c r="X1054" s="135">
        <v>42835</v>
      </c>
    </row>
    <row r="1055" spans="1:24" x14ac:dyDescent="0.2">
      <c r="A1055" s="117">
        <f>VLOOKUP(G1055,'% การหักค่าขนส่ง'!A:I,9,0)</f>
        <v>0.3</v>
      </c>
      <c r="B1055" s="138">
        <f t="shared" si="96"/>
        <v>27205.5</v>
      </c>
      <c r="C1055" s="138">
        <f t="shared" si="97"/>
        <v>4520</v>
      </c>
      <c r="D1055" s="138">
        <f t="shared" si="98"/>
        <v>0</v>
      </c>
      <c r="E1055" s="138">
        <f t="shared" si="99"/>
        <v>0</v>
      </c>
      <c r="F1055" s="127" t="s">
        <v>168</v>
      </c>
      <c r="G1055" s="128" t="s">
        <v>169</v>
      </c>
      <c r="H1055" s="129">
        <v>42835</v>
      </c>
      <c r="I1055" s="130">
        <v>98915</v>
      </c>
      <c r="J1055" s="131">
        <v>90685</v>
      </c>
      <c r="K1055" s="131">
        <v>6780</v>
      </c>
      <c r="L1055" s="131">
        <v>0</v>
      </c>
      <c r="M1055" s="131">
        <v>1200</v>
      </c>
      <c r="N1055" s="131">
        <v>9320.1</v>
      </c>
      <c r="O1055" s="132">
        <v>0</v>
      </c>
      <c r="P1055" s="132">
        <v>0</v>
      </c>
      <c r="Q1055" s="132">
        <v>0</v>
      </c>
      <c r="R1055" s="132">
        <v>0</v>
      </c>
      <c r="S1055" s="132">
        <v>0</v>
      </c>
      <c r="T1055" s="133">
        <v>0</v>
      </c>
      <c r="U1055" s="121">
        <f t="shared" si="100"/>
        <v>1200</v>
      </c>
      <c r="V1055" s="121">
        <f t="shared" si="101"/>
        <v>9320.1</v>
      </c>
      <c r="W1055" s="134">
        <v>1153</v>
      </c>
      <c r="X1055" s="135">
        <v>42836</v>
      </c>
    </row>
    <row r="1056" spans="1:24" x14ac:dyDescent="0.2">
      <c r="A1056" s="117">
        <f>VLOOKUP(G1056,'% การหักค่าขนส่ง'!A:I,9,0)</f>
        <v>0.3</v>
      </c>
      <c r="B1056" s="138">
        <f t="shared" si="96"/>
        <v>9655.5</v>
      </c>
      <c r="C1056" s="138">
        <f t="shared" si="97"/>
        <v>1931.2</v>
      </c>
      <c r="D1056" s="138">
        <f t="shared" si="98"/>
        <v>0</v>
      </c>
      <c r="E1056" s="138">
        <f t="shared" si="99"/>
        <v>0</v>
      </c>
      <c r="F1056" s="127" t="s">
        <v>168</v>
      </c>
      <c r="G1056" s="128" t="s">
        <v>169</v>
      </c>
      <c r="H1056" s="129">
        <v>42836</v>
      </c>
      <c r="I1056" s="130">
        <v>35396.800000000003</v>
      </c>
      <c r="J1056" s="131">
        <v>32185</v>
      </c>
      <c r="K1056" s="131">
        <v>2896.8</v>
      </c>
      <c r="L1056" s="131">
        <v>0</v>
      </c>
      <c r="M1056" s="131">
        <v>300</v>
      </c>
      <c r="N1056" s="131">
        <v>1684.9</v>
      </c>
      <c r="O1056" s="132">
        <v>0</v>
      </c>
      <c r="P1056" s="132">
        <v>0</v>
      </c>
      <c r="Q1056" s="132">
        <v>0</v>
      </c>
      <c r="R1056" s="132">
        <v>0</v>
      </c>
      <c r="S1056" s="132">
        <v>0</v>
      </c>
      <c r="T1056" s="133">
        <v>0</v>
      </c>
      <c r="U1056" s="121">
        <f t="shared" si="100"/>
        <v>300</v>
      </c>
      <c r="V1056" s="121">
        <f t="shared" si="101"/>
        <v>1684.9</v>
      </c>
      <c r="W1056" s="134">
        <v>363</v>
      </c>
      <c r="X1056" s="135">
        <v>42837</v>
      </c>
    </row>
    <row r="1057" spans="1:24" x14ac:dyDescent="0.2">
      <c r="A1057" s="117">
        <f>VLOOKUP(G1057,'% การหักค่าขนส่ง'!A:I,9,0)</f>
        <v>0.3</v>
      </c>
      <c r="B1057" s="138">
        <f t="shared" si="96"/>
        <v>3844.5</v>
      </c>
      <c r="C1057" s="138">
        <f t="shared" si="97"/>
        <v>1803</v>
      </c>
      <c r="D1057" s="138">
        <f t="shared" si="98"/>
        <v>0</v>
      </c>
      <c r="E1057" s="138">
        <f t="shared" si="99"/>
        <v>0</v>
      </c>
      <c r="F1057" s="127" t="s">
        <v>168</v>
      </c>
      <c r="G1057" s="128" t="s">
        <v>169</v>
      </c>
      <c r="H1057" s="129">
        <v>42837</v>
      </c>
      <c r="I1057" s="130">
        <v>15624.5</v>
      </c>
      <c r="J1057" s="131">
        <v>12815</v>
      </c>
      <c r="K1057" s="131">
        <v>2704.5</v>
      </c>
      <c r="L1057" s="131">
        <v>0</v>
      </c>
      <c r="M1057" s="131">
        <v>0</v>
      </c>
      <c r="N1057" s="131">
        <v>0</v>
      </c>
      <c r="O1057" s="132">
        <v>0</v>
      </c>
      <c r="P1057" s="132">
        <v>0</v>
      </c>
      <c r="Q1057" s="132">
        <v>0</v>
      </c>
      <c r="R1057" s="132">
        <v>0</v>
      </c>
      <c r="S1057" s="132">
        <v>0</v>
      </c>
      <c r="T1057" s="133">
        <v>0</v>
      </c>
      <c r="U1057" s="121">
        <f t="shared" si="100"/>
        <v>0</v>
      </c>
      <c r="V1057" s="121">
        <f t="shared" si="101"/>
        <v>0</v>
      </c>
      <c r="W1057" s="134">
        <v>166</v>
      </c>
      <c r="X1057" s="135">
        <v>42838</v>
      </c>
    </row>
    <row r="1058" spans="1:24" x14ac:dyDescent="0.2">
      <c r="A1058" s="117">
        <f>VLOOKUP(G1058,'% การหักค่าขนส่ง'!A:I,9,0)</f>
        <v>0.3</v>
      </c>
      <c r="B1058" s="138">
        <f t="shared" si="96"/>
        <v>40689</v>
      </c>
      <c r="C1058" s="138">
        <f t="shared" si="97"/>
        <v>13838.779999999999</v>
      </c>
      <c r="D1058" s="138">
        <f t="shared" si="98"/>
        <v>0</v>
      </c>
      <c r="E1058" s="138">
        <f t="shared" si="99"/>
        <v>0</v>
      </c>
      <c r="F1058" s="127" t="s">
        <v>168</v>
      </c>
      <c r="G1058" s="128" t="s">
        <v>169</v>
      </c>
      <c r="H1058" s="129">
        <v>42842</v>
      </c>
      <c r="I1058" s="130">
        <v>158768.17000000001</v>
      </c>
      <c r="J1058" s="131">
        <v>135630</v>
      </c>
      <c r="K1058" s="131">
        <v>20758.169999999998</v>
      </c>
      <c r="L1058" s="131">
        <v>0</v>
      </c>
      <c r="M1058" s="131">
        <v>1200</v>
      </c>
      <c r="N1058" s="131">
        <v>14646.97</v>
      </c>
      <c r="O1058" s="132">
        <v>0</v>
      </c>
      <c r="P1058" s="132">
        <v>0</v>
      </c>
      <c r="Q1058" s="132">
        <v>0</v>
      </c>
      <c r="R1058" s="132">
        <v>0</v>
      </c>
      <c r="S1058" s="132">
        <v>0</v>
      </c>
      <c r="T1058" s="133">
        <v>0</v>
      </c>
      <c r="U1058" s="121">
        <f t="shared" si="100"/>
        <v>1200</v>
      </c>
      <c r="V1058" s="121">
        <f t="shared" si="101"/>
        <v>14646.97</v>
      </c>
      <c r="W1058" s="134">
        <v>1631</v>
      </c>
      <c r="X1058" s="135">
        <v>42843</v>
      </c>
    </row>
    <row r="1059" spans="1:24" x14ac:dyDescent="0.2">
      <c r="A1059" s="117">
        <f>VLOOKUP(G1059,'% การหักค่าขนส่ง'!A:I,9,0)</f>
        <v>0.3</v>
      </c>
      <c r="B1059" s="138">
        <f t="shared" si="96"/>
        <v>31092</v>
      </c>
      <c r="C1059" s="138">
        <f t="shared" si="97"/>
        <v>7593.68</v>
      </c>
      <c r="D1059" s="138">
        <f t="shared" si="98"/>
        <v>0</v>
      </c>
      <c r="E1059" s="138">
        <f t="shared" si="99"/>
        <v>0</v>
      </c>
      <c r="F1059" s="127" t="s">
        <v>168</v>
      </c>
      <c r="G1059" s="128" t="s">
        <v>169</v>
      </c>
      <c r="H1059" s="129">
        <v>42843</v>
      </c>
      <c r="I1059" s="130">
        <v>115835.52</v>
      </c>
      <c r="J1059" s="131">
        <v>103640</v>
      </c>
      <c r="K1059" s="131">
        <v>11390.52</v>
      </c>
      <c r="L1059" s="131">
        <v>0</v>
      </c>
      <c r="M1059" s="131">
        <v>400</v>
      </c>
      <c r="N1059" s="131">
        <v>8328.5</v>
      </c>
      <c r="O1059" s="132">
        <v>0</v>
      </c>
      <c r="P1059" s="132">
        <v>0</v>
      </c>
      <c r="Q1059" s="132">
        <v>0</v>
      </c>
      <c r="R1059" s="132">
        <v>0</v>
      </c>
      <c r="S1059" s="132">
        <v>0</v>
      </c>
      <c r="T1059" s="133">
        <v>0</v>
      </c>
      <c r="U1059" s="121">
        <f t="shared" si="100"/>
        <v>400</v>
      </c>
      <c r="V1059" s="121">
        <f t="shared" si="101"/>
        <v>8328.5</v>
      </c>
      <c r="W1059" s="134">
        <v>1354</v>
      </c>
      <c r="X1059" s="135">
        <v>42844</v>
      </c>
    </row>
    <row r="1060" spans="1:24" x14ac:dyDescent="0.2">
      <c r="A1060" s="117">
        <f>VLOOKUP(G1060,'% การหักค่าขนส่ง'!A:I,9,0)</f>
        <v>0.3</v>
      </c>
      <c r="B1060" s="138">
        <f t="shared" si="96"/>
        <v>31624.5</v>
      </c>
      <c r="C1060" s="138">
        <f t="shared" si="97"/>
        <v>7172.48</v>
      </c>
      <c r="D1060" s="138">
        <f t="shared" si="98"/>
        <v>0</v>
      </c>
      <c r="E1060" s="138">
        <f t="shared" si="99"/>
        <v>0</v>
      </c>
      <c r="F1060" s="127" t="s">
        <v>168</v>
      </c>
      <c r="G1060" s="128" t="s">
        <v>169</v>
      </c>
      <c r="H1060" s="129">
        <v>42844</v>
      </c>
      <c r="I1060" s="130">
        <v>116833.72</v>
      </c>
      <c r="J1060" s="131">
        <v>105415</v>
      </c>
      <c r="K1060" s="131">
        <v>10758.72</v>
      </c>
      <c r="L1060" s="131">
        <v>0</v>
      </c>
      <c r="M1060" s="131">
        <v>0</v>
      </c>
      <c r="N1060" s="131">
        <v>8936.7000000000007</v>
      </c>
      <c r="O1060" s="132">
        <v>0</v>
      </c>
      <c r="P1060" s="132">
        <v>0</v>
      </c>
      <c r="Q1060" s="132">
        <v>0</v>
      </c>
      <c r="R1060" s="132">
        <v>0</v>
      </c>
      <c r="S1060" s="132">
        <v>0</v>
      </c>
      <c r="T1060" s="133">
        <v>0</v>
      </c>
      <c r="U1060" s="121">
        <f t="shared" si="100"/>
        <v>0</v>
      </c>
      <c r="V1060" s="121">
        <f t="shared" si="101"/>
        <v>8936.7000000000007</v>
      </c>
      <c r="W1060" s="134">
        <v>1208</v>
      </c>
      <c r="X1060" s="135">
        <v>42845</v>
      </c>
    </row>
    <row r="1061" spans="1:24" x14ac:dyDescent="0.2">
      <c r="A1061" s="117">
        <f>VLOOKUP(G1061,'% การหักค่าขนส่ง'!A:I,9,0)</f>
        <v>0.3</v>
      </c>
      <c r="B1061" s="138">
        <f t="shared" si="96"/>
        <v>32619</v>
      </c>
      <c r="C1061" s="138">
        <f t="shared" si="97"/>
        <v>6415</v>
      </c>
      <c r="D1061" s="138">
        <f t="shared" si="98"/>
        <v>0</v>
      </c>
      <c r="E1061" s="138">
        <f t="shared" si="99"/>
        <v>0</v>
      </c>
      <c r="F1061" s="127" t="s">
        <v>168</v>
      </c>
      <c r="G1061" s="128" t="s">
        <v>169</v>
      </c>
      <c r="H1061" s="129">
        <v>42845</v>
      </c>
      <c r="I1061" s="130">
        <v>120812.5</v>
      </c>
      <c r="J1061" s="131">
        <v>108730</v>
      </c>
      <c r="K1061" s="131">
        <v>9622.5</v>
      </c>
      <c r="L1061" s="131">
        <v>0</v>
      </c>
      <c r="M1061" s="131">
        <v>1100</v>
      </c>
      <c r="N1061" s="131">
        <v>9215.15</v>
      </c>
      <c r="O1061" s="132">
        <v>0</v>
      </c>
      <c r="P1061" s="132">
        <v>0</v>
      </c>
      <c r="Q1061" s="132">
        <v>0</v>
      </c>
      <c r="R1061" s="132">
        <v>0</v>
      </c>
      <c r="S1061" s="132">
        <v>0</v>
      </c>
      <c r="T1061" s="133">
        <v>0</v>
      </c>
      <c r="U1061" s="121">
        <f t="shared" si="100"/>
        <v>1100</v>
      </c>
      <c r="V1061" s="121">
        <f t="shared" si="101"/>
        <v>9215.15</v>
      </c>
      <c r="W1061" s="134">
        <v>1224</v>
      </c>
      <c r="X1061" s="135">
        <v>42846</v>
      </c>
    </row>
    <row r="1062" spans="1:24" x14ac:dyDescent="0.2">
      <c r="A1062" s="117">
        <f>VLOOKUP(G1062,'% การหักค่าขนส่ง'!A:I,9,0)</f>
        <v>0.3</v>
      </c>
      <c r="B1062" s="138">
        <f t="shared" si="96"/>
        <v>26070</v>
      </c>
      <c r="C1062" s="138">
        <f t="shared" si="97"/>
        <v>5557.68</v>
      </c>
      <c r="D1062" s="138">
        <f t="shared" si="98"/>
        <v>0</v>
      </c>
      <c r="E1062" s="138">
        <f t="shared" si="99"/>
        <v>0</v>
      </c>
      <c r="F1062" s="127" t="s">
        <v>168</v>
      </c>
      <c r="G1062" s="128" t="s">
        <v>169</v>
      </c>
      <c r="H1062" s="129">
        <v>42846</v>
      </c>
      <c r="I1062" s="130">
        <v>96416.52</v>
      </c>
      <c r="J1062" s="131">
        <v>86900</v>
      </c>
      <c r="K1062" s="131">
        <v>8336.52</v>
      </c>
      <c r="L1062" s="131">
        <v>0</v>
      </c>
      <c r="M1062" s="131">
        <v>2000</v>
      </c>
      <c r="N1062" s="131">
        <v>7465.4</v>
      </c>
      <c r="O1062" s="132">
        <v>0</v>
      </c>
      <c r="P1062" s="132">
        <v>0</v>
      </c>
      <c r="Q1062" s="132">
        <v>0</v>
      </c>
      <c r="R1062" s="132">
        <v>0</v>
      </c>
      <c r="S1062" s="132">
        <v>0</v>
      </c>
      <c r="T1062" s="133">
        <v>0</v>
      </c>
      <c r="U1062" s="121">
        <f t="shared" si="100"/>
        <v>2000</v>
      </c>
      <c r="V1062" s="121">
        <f t="shared" si="101"/>
        <v>7465.4</v>
      </c>
      <c r="W1062" s="134">
        <v>1060</v>
      </c>
      <c r="X1062" s="135">
        <v>42849</v>
      </c>
    </row>
    <row r="1063" spans="1:24" x14ac:dyDescent="0.2">
      <c r="A1063" s="117">
        <f>VLOOKUP(G1063,'% การหักค่าขนส่ง'!A:I,9,0)</f>
        <v>0.3</v>
      </c>
      <c r="B1063" s="138">
        <f t="shared" si="96"/>
        <v>17319</v>
      </c>
      <c r="C1063" s="138">
        <f t="shared" si="97"/>
        <v>4095.02</v>
      </c>
      <c r="D1063" s="138">
        <f t="shared" si="98"/>
        <v>0</v>
      </c>
      <c r="E1063" s="138">
        <f t="shared" si="99"/>
        <v>0</v>
      </c>
      <c r="F1063" s="127" t="s">
        <v>168</v>
      </c>
      <c r="G1063" s="128" t="s">
        <v>169</v>
      </c>
      <c r="H1063" s="129">
        <v>42847</v>
      </c>
      <c r="I1063" s="130">
        <v>64422.53</v>
      </c>
      <c r="J1063" s="131">
        <v>57730</v>
      </c>
      <c r="K1063" s="131">
        <v>6142.53</v>
      </c>
      <c r="L1063" s="131">
        <v>0</v>
      </c>
      <c r="M1063" s="131">
        <v>0</v>
      </c>
      <c r="N1063" s="131">
        <v>5292.55</v>
      </c>
      <c r="O1063" s="132">
        <v>0</v>
      </c>
      <c r="P1063" s="132">
        <v>0</v>
      </c>
      <c r="Q1063" s="132">
        <v>0</v>
      </c>
      <c r="R1063" s="132">
        <v>0</v>
      </c>
      <c r="S1063" s="132">
        <v>0</v>
      </c>
      <c r="T1063" s="133">
        <v>0</v>
      </c>
      <c r="U1063" s="121">
        <f t="shared" si="100"/>
        <v>0</v>
      </c>
      <c r="V1063" s="121">
        <f t="shared" si="101"/>
        <v>5292.55</v>
      </c>
      <c r="W1063" s="134">
        <v>738</v>
      </c>
      <c r="X1063" s="135">
        <v>42849</v>
      </c>
    </row>
    <row r="1064" spans="1:24" x14ac:dyDescent="0.2">
      <c r="A1064" s="117">
        <f>VLOOKUP(G1064,'% การหักค่าขนส่ง'!A:I,9,0)</f>
        <v>0.3</v>
      </c>
      <c r="B1064" s="138">
        <f t="shared" si="96"/>
        <v>39984</v>
      </c>
      <c r="C1064" s="138">
        <f t="shared" si="97"/>
        <v>8715.24</v>
      </c>
      <c r="D1064" s="138">
        <f t="shared" si="98"/>
        <v>0</v>
      </c>
      <c r="E1064" s="138">
        <f t="shared" si="99"/>
        <v>0</v>
      </c>
      <c r="F1064" s="127" t="s">
        <v>168</v>
      </c>
      <c r="G1064" s="128" t="s">
        <v>169</v>
      </c>
      <c r="H1064" s="129">
        <v>42849</v>
      </c>
      <c r="I1064" s="130">
        <v>148227.85999999999</v>
      </c>
      <c r="J1064" s="131">
        <v>133280</v>
      </c>
      <c r="K1064" s="131">
        <v>13072.86</v>
      </c>
      <c r="L1064" s="131">
        <v>0</v>
      </c>
      <c r="M1064" s="131">
        <v>5400</v>
      </c>
      <c r="N1064" s="131">
        <v>15671.75</v>
      </c>
      <c r="O1064" s="132">
        <v>0</v>
      </c>
      <c r="P1064" s="132">
        <v>0</v>
      </c>
      <c r="Q1064" s="132">
        <v>0</v>
      </c>
      <c r="R1064" s="132">
        <v>0</v>
      </c>
      <c r="S1064" s="132">
        <v>0</v>
      </c>
      <c r="T1064" s="133">
        <v>0</v>
      </c>
      <c r="U1064" s="121">
        <f t="shared" si="100"/>
        <v>5400</v>
      </c>
      <c r="V1064" s="121">
        <f t="shared" si="101"/>
        <v>15671.75</v>
      </c>
      <c r="W1064" s="134">
        <v>1681</v>
      </c>
      <c r="X1064" s="135">
        <v>42850</v>
      </c>
    </row>
    <row r="1065" spans="1:24" x14ac:dyDescent="0.2">
      <c r="A1065" s="117">
        <f>VLOOKUP(G1065,'% การหักค่าขนส่ง'!A:I,9,0)</f>
        <v>0.3</v>
      </c>
      <c r="B1065" s="138">
        <f t="shared" si="96"/>
        <v>27025.5</v>
      </c>
      <c r="C1065" s="138">
        <f t="shared" si="97"/>
        <v>6230.22</v>
      </c>
      <c r="D1065" s="138">
        <f t="shared" si="98"/>
        <v>0</v>
      </c>
      <c r="E1065" s="138">
        <f t="shared" si="99"/>
        <v>0</v>
      </c>
      <c r="F1065" s="127" t="s">
        <v>168</v>
      </c>
      <c r="G1065" s="128" t="s">
        <v>169</v>
      </c>
      <c r="H1065" s="129">
        <v>42850</v>
      </c>
      <c r="I1065" s="130">
        <v>101705.33</v>
      </c>
      <c r="J1065" s="131">
        <v>90085</v>
      </c>
      <c r="K1065" s="131">
        <v>9345.33</v>
      </c>
      <c r="L1065" s="131">
        <v>0</v>
      </c>
      <c r="M1065" s="131">
        <v>1700</v>
      </c>
      <c r="N1065" s="131">
        <v>8659.7000000000007</v>
      </c>
      <c r="O1065" s="132">
        <v>0</v>
      </c>
      <c r="P1065" s="132">
        <v>0</v>
      </c>
      <c r="Q1065" s="132">
        <v>0</v>
      </c>
      <c r="R1065" s="132">
        <v>0</v>
      </c>
      <c r="S1065" s="132">
        <v>0</v>
      </c>
      <c r="T1065" s="133">
        <v>0</v>
      </c>
      <c r="U1065" s="121">
        <f t="shared" si="100"/>
        <v>1700</v>
      </c>
      <c r="V1065" s="121">
        <f t="shared" si="101"/>
        <v>8659.7000000000007</v>
      </c>
      <c r="W1065" s="134">
        <v>1088</v>
      </c>
      <c r="X1065" s="135">
        <v>42851</v>
      </c>
    </row>
    <row r="1066" spans="1:24" x14ac:dyDescent="0.2">
      <c r="A1066" s="117">
        <f>VLOOKUP(G1066,'% การหักค่าขนส่ง'!A:I,9,0)</f>
        <v>0.3</v>
      </c>
      <c r="B1066" s="138">
        <f t="shared" si="96"/>
        <v>29985</v>
      </c>
      <c r="C1066" s="138">
        <f t="shared" si="97"/>
        <v>5859.3600000000006</v>
      </c>
      <c r="D1066" s="138">
        <f t="shared" si="98"/>
        <v>0</v>
      </c>
      <c r="E1066" s="138">
        <f t="shared" si="99"/>
        <v>0</v>
      </c>
      <c r="F1066" s="127" t="s">
        <v>168</v>
      </c>
      <c r="G1066" s="128" t="s">
        <v>169</v>
      </c>
      <c r="H1066" s="129">
        <v>42851</v>
      </c>
      <c r="I1066" s="130">
        <v>110209.04</v>
      </c>
      <c r="J1066" s="131">
        <v>99950</v>
      </c>
      <c r="K1066" s="131">
        <v>8789.0400000000009</v>
      </c>
      <c r="L1066" s="131">
        <v>0</v>
      </c>
      <c r="M1066" s="131">
        <v>500</v>
      </c>
      <c r="N1066" s="131">
        <v>7359.87</v>
      </c>
      <c r="O1066" s="132">
        <v>0</v>
      </c>
      <c r="P1066" s="132">
        <v>0</v>
      </c>
      <c r="Q1066" s="132">
        <v>0</v>
      </c>
      <c r="R1066" s="132">
        <v>0</v>
      </c>
      <c r="S1066" s="132">
        <v>0</v>
      </c>
      <c r="T1066" s="133">
        <v>0</v>
      </c>
      <c r="U1066" s="121">
        <f t="shared" si="100"/>
        <v>500</v>
      </c>
      <c r="V1066" s="121">
        <f t="shared" si="101"/>
        <v>7359.87</v>
      </c>
      <c r="W1066" s="134">
        <v>1202</v>
      </c>
      <c r="X1066" s="135">
        <v>42852</v>
      </c>
    </row>
    <row r="1067" spans="1:24" x14ac:dyDescent="0.2">
      <c r="A1067" s="117">
        <f>VLOOKUP(G1067,'% การหักค่าขนส่ง'!A:I,9,0)</f>
        <v>0.3</v>
      </c>
      <c r="B1067" s="138">
        <f t="shared" si="96"/>
        <v>26499</v>
      </c>
      <c r="C1067" s="138">
        <f t="shared" si="97"/>
        <v>6169.5800000000008</v>
      </c>
      <c r="D1067" s="138">
        <f t="shared" si="98"/>
        <v>0</v>
      </c>
      <c r="E1067" s="138">
        <f t="shared" si="99"/>
        <v>0</v>
      </c>
      <c r="F1067" s="127" t="s">
        <v>168</v>
      </c>
      <c r="G1067" s="128" t="s">
        <v>169</v>
      </c>
      <c r="H1067" s="129">
        <v>42852</v>
      </c>
      <c r="I1067" s="130">
        <v>98744.37</v>
      </c>
      <c r="J1067" s="131">
        <v>88330</v>
      </c>
      <c r="K1067" s="131">
        <v>9254.3700000000008</v>
      </c>
      <c r="L1067" s="131">
        <v>0</v>
      </c>
      <c r="M1067" s="131">
        <v>3000</v>
      </c>
      <c r="N1067" s="131">
        <v>8861.7000000000007</v>
      </c>
      <c r="O1067" s="132">
        <v>0</v>
      </c>
      <c r="P1067" s="132">
        <v>0</v>
      </c>
      <c r="Q1067" s="132">
        <v>0</v>
      </c>
      <c r="R1067" s="132">
        <v>0</v>
      </c>
      <c r="S1067" s="132">
        <v>0</v>
      </c>
      <c r="T1067" s="133">
        <v>0</v>
      </c>
      <c r="U1067" s="121">
        <f t="shared" si="100"/>
        <v>3000</v>
      </c>
      <c r="V1067" s="121">
        <f t="shared" si="101"/>
        <v>8861.7000000000007</v>
      </c>
      <c r="W1067" s="134">
        <v>1070</v>
      </c>
      <c r="X1067" s="135">
        <v>42853</v>
      </c>
    </row>
    <row r="1068" spans="1:24" x14ac:dyDescent="0.2">
      <c r="A1068" s="117">
        <f>VLOOKUP(G1068,'% การหักค่าขนส่ง'!A:I,9,0)</f>
        <v>0.3</v>
      </c>
      <c r="B1068" s="138">
        <f t="shared" si="96"/>
        <v>31006.5</v>
      </c>
      <c r="C1068" s="138">
        <f t="shared" si="97"/>
        <v>6364.02</v>
      </c>
      <c r="D1068" s="138">
        <f t="shared" si="98"/>
        <v>0</v>
      </c>
      <c r="E1068" s="138">
        <f t="shared" si="99"/>
        <v>0</v>
      </c>
      <c r="F1068" s="127" t="s">
        <v>168</v>
      </c>
      <c r="G1068" s="128" t="s">
        <v>169</v>
      </c>
      <c r="H1068" s="129">
        <v>42853</v>
      </c>
      <c r="I1068" s="130">
        <v>115026.03</v>
      </c>
      <c r="J1068" s="131">
        <v>103355</v>
      </c>
      <c r="K1068" s="131">
        <v>9546.0300000000007</v>
      </c>
      <c r="L1068" s="131">
        <v>0</v>
      </c>
      <c r="M1068" s="131">
        <v>100</v>
      </c>
      <c r="N1068" s="131">
        <v>8127.97</v>
      </c>
      <c r="O1068" s="132">
        <v>0</v>
      </c>
      <c r="P1068" s="132">
        <v>0</v>
      </c>
      <c r="Q1068" s="132">
        <v>0</v>
      </c>
      <c r="R1068" s="132">
        <v>0</v>
      </c>
      <c r="S1068" s="132">
        <v>0</v>
      </c>
      <c r="T1068" s="133">
        <v>0</v>
      </c>
      <c r="U1068" s="121">
        <f t="shared" si="100"/>
        <v>100</v>
      </c>
      <c r="V1068" s="121">
        <f t="shared" si="101"/>
        <v>8127.97</v>
      </c>
      <c r="W1068" s="134">
        <v>1184</v>
      </c>
      <c r="X1068" s="135">
        <v>42857</v>
      </c>
    </row>
    <row r="1069" spans="1:24" x14ac:dyDescent="0.2">
      <c r="A1069" s="117">
        <f>VLOOKUP(G1069,'% การหักค่าขนส่ง'!A:I,9,0)</f>
        <v>0.3</v>
      </c>
      <c r="B1069" s="138">
        <f t="shared" si="96"/>
        <v>17730</v>
      </c>
      <c r="C1069" s="138">
        <f t="shared" si="97"/>
        <v>4205.46</v>
      </c>
      <c r="D1069" s="138">
        <f t="shared" si="98"/>
        <v>0</v>
      </c>
      <c r="E1069" s="138">
        <f t="shared" si="99"/>
        <v>0</v>
      </c>
      <c r="F1069" s="127" t="s">
        <v>168</v>
      </c>
      <c r="G1069" s="128" t="s">
        <v>169</v>
      </c>
      <c r="H1069" s="129">
        <v>42854</v>
      </c>
      <c r="I1069" s="130">
        <v>65893.19</v>
      </c>
      <c r="J1069" s="131">
        <v>59100</v>
      </c>
      <c r="K1069" s="131">
        <v>6308.19</v>
      </c>
      <c r="L1069" s="131">
        <v>0</v>
      </c>
      <c r="M1069" s="131">
        <v>800</v>
      </c>
      <c r="N1069" s="131">
        <v>7590.22</v>
      </c>
      <c r="O1069" s="132">
        <v>0</v>
      </c>
      <c r="P1069" s="132">
        <v>0</v>
      </c>
      <c r="Q1069" s="132">
        <v>0</v>
      </c>
      <c r="R1069" s="132">
        <v>0</v>
      </c>
      <c r="S1069" s="132">
        <v>0</v>
      </c>
      <c r="T1069" s="133">
        <v>0</v>
      </c>
      <c r="U1069" s="121">
        <f t="shared" si="100"/>
        <v>800</v>
      </c>
      <c r="V1069" s="121">
        <f t="shared" si="101"/>
        <v>7590.22</v>
      </c>
      <c r="W1069" s="134">
        <v>717</v>
      </c>
      <c r="X1069" s="135">
        <v>42857</v>
      </c>
    </row>
    <row r="1070" spans="1:24" x14ac:dyDescent="0.2">
      <c r="A1070" s="117">
        <f>VLOOKUP(G1070,'% การหักค่าขนส่ง'!A:I,9,0)</f>
        <v>0.3</v>
      </c>
      <c r="B1070" s="138">
        <f t="shared" si="96"/>
        <v>9804</v>
      </c>
      <c r="C1070" s="138">
        <f t="shared" si="97"/>
        <v>2665.84</v>
      </c>
      <c r="D1070" s="138">
        <f t="shared" si="98"/>
        <v>0</v>
      </c>
      <c r="E1070" s="138">
        <f t="shared" si="99"/>
        <v>0</v>
      </c>
      <c r="F1070" s="127" t="s">
        <v>164</v>
      </c>
      <c r="G1070" s="128" t="s">
        <v>165</v>
      </c>
      <c r="H1070" s="129">
        <v>42826</v>
      </c>
      <c r="I1070" s="130">
        <v>37333.760000000002</v>
      </c>
      <c r="J1070" s="131">
        <v>32680</v>
      </c>
      <c r="K1070" s="131">
        <v>3998.76</v>
      </c>
      <c r="L1070" s="131">
        <v>0</v>
      </c>
      <c r="M1070" s="131">
        <v>9100</v>
      </c>
      <c r="N1070" s="131">
        <v>10741.47</v>
      </c>
      <c r="O1070" s="132">
        <v>0</v>
      </c>
      <c r="P1070" s="132">
        <v>0</v>
      </c>
      <c r="Q1070" s="132">
        <v>0</v>
      </c>
      <c r="R1070" s="132">
        <v>0</v>
      </c>
      <c r="S1070" s="132">
        <v>0</v>
      </c>
      <c r="T1070" s="133">
        <v>0</v>
      </c>
      <c r="U1070" s="121">
        <f t="shared" si="100"/>
        <v>9100</v>
      </c>
      <c r="V1070" s="121">
        <f t="shared" si="101"/>
        <v>10741.47</v>
      </c>
      <c r="W1070" s="134">
        <v>470</v>
      </c>
      <c r="X1070" s="135">
        <v>42828</v>
      </c>
    </row>
    <row r="1071" spans="1:24" x14ac:dyDescent="0.2">
      <c r="A1071" s="117">
        <f>VLOOKUP(G1071,'% การหักค่าขนส่ง'!A:I,9,0)</f>
        <v>0.3</v>
      </c>
      <c r="B1071" s="138">
        <f t="shared" si="96"/>
        <v>23935.5</v>
      </c>
      <c r="C1071" s="138">
        <f t="shared" si="97"/>
        <v>6281.8600000000006</v>
      </c>
      <c r="D1071" s="138">
        <f t="shared" si="98"/>
        <v>0</v>
      </c>
      <c r="E1071" s="138">
        <f t="shared" si="99"/>
        <v>0</v>
      </c>
      <c r="F1071" s="127" t="s">
        <v>164</v>
      </c>
      <c r="G1071" s="128" t="s">
        <v>165</v>
      </c>
      <c r="H1071" s="129">
        <v>42828</v>
      </c>
      <c r="I1071" s="130">
        <v>90312.79</v>
      </c>
      <c r="J1071" s="131">
        <v>79785</v>
      </c>
      <c r="K1071" s="131">
        <v>9422.7900000000009</v>
      </c>
      <c r="L1071" s="131">
        <v>0</v>
      </c>
      <c r="M1071" s="131">
        <v>29000</v>
      </c>
      <c r="N1071" s="131">
        <v>42369.89</v>
      </c>
      <c r="O1071" s="132">
        <v>0</v>
      </c>
      <c r="P1071" s="132">
        <v>0</v>
      </c>
      <c r="Q1071" s="132">
        <v>0</v>
      </c>
      <c r="R1071" s="132">
        <v>0</v>
      </c>
      <c r="S1071" s="132">
        <v>0</v>
      </c>
      <c r="T1071" s="133">
        <v>0</v>
      </c>
      <c r="U1071" s="121">
        <f t="shared" si="100"/>
        <v>29000</v>
      </c>
      <c r="V1071" s="121">
        <f t="shared" si="101"/>
        <v>42369.89</v>
      </c>
      <c r="W1071" s="134">
        <v>1109</v>
      </c>
      <c r="X1071" s="135">
        <v>42829</v>
      </c>
    </row>
    <row r="1072" spans="1:24" x14ac:dyDescent="0.2">
      <c r="A1072" s="117">
        <f>VLOOKUP(G1072,'% การหักค่าขนส่ง'!A:I,9,0)</f>
        <v>0.3</v>
      </c>
      <c r="B1072" s="138">
        <f t="shared" si="96"/>
        <v>18468</v>
      </c>
      <c r="C1072" s="138">
        <f t="shared" si="97"/>
        <v>4104.66</v>
      </c>
      <c r="D1072" s="138">
        <f t="shared" si="98"/>
        <v>0</v>
      </c>
      <c r="E1072" s="138">
        <f t="shared" si="99"/>
        <v>0</v>
      </c>
      <c r="F1072" s="127" t="s">
        <v>164</v>
      </c>
      <c r="G1072" s="128" t="s">
        <v>165</v>
      </c>
      <c r="H1072" s="129">
        <v>42829</v>
      </c>
      <c r="I1072" s="130">
        <v>68706.990000000005</v>
      </c>
      <c r="J1072" s="131">
        <v>61560</v>
      </c>
      <c r="K1072" s="131">
        <v>6156.99</v>
      </c>
      <c r="L1072" s="131">
        <v>0</v>
      </c>
      <c r="M1072" s="131">
        <v>4600</v>
      </c>
      <c r="N1072" s="131">
        <v>8420.0499999999993</v>
      </c>
      <c r="O1072" s="132">
        <v>0</v>
      </c>
      <c r="P1072" s="132">
        <v>0</v>
      </c>
      <c r="Q1072" s="132">
        <v>0</v>
      </c>
      <c r="R1072" s="132">
        <v>0</v>
      </c>
      <c r="S1072" s="132">
        <v>0</v>
      </c>
      <c r="T1072" s="133">
        <v>0</v>
      </c>
      <c r="U1072" s="121">
        <f t="shared" si="100"/>
        <v>4600</v>
      </c>
      <c r="V1072" s="121">
        <f t="shared" si="101"/>
        <v>8420.0499999999993</v>
      </c>
      <c r="W1072" s="134">
        <v>818</v>
      </c>
      <c r="X1072" s="135">
        <v>42830</v>
      </c>
    </row>
    <row r="1073" spans="1:24" x14ac:dyDescent="0.2">
      <c r="A1073" s="117">
        <f>VLOOKUP(G1073,'% การหักค่าขนส่ง'!A:I,9,0)</f>
        <v>0.3</v>
      </c>
      <c r="B1073" s="138">
        <f t="shared" si="96"/>
        <v>18000</v>
      </c>
      <c r="C1073" s="138">
        <f t="shared" si="97"/>
        <v>3825.5400000000004</v>
      </c>
      <c r="D1073" s="138">
        <f t="shared" si="98"/>
        <v>0</v>
      </c>
      <c r="E1073" s="138">
        <f t="shared" si="99"/>
        <v>0</v>
      </c>
      <c r="F1073" s="127" t="s">
        <v>164</v>
      </c>
      <c r="G1073" s="128" t="s">
        <v>165</v>
      </c>
      <c r="H1073" s="129">
        <v>42830</v>
      </c>
      <c r="I1073" s="130">
        <v>66488.31</v>
      </c>
      <c r="J1073" s="131">
        <v>60000</v>
      </c>
      <c r="K1073" s="131">
        <v>5738.31</v>
      </c>
      <c r="L1073" s="131">
        <v>0</v>
      </c>
      <c r="M1073" s="131">
        <v>5200</v>
      </c>
      <c r="N1073" s="131">
        <v>10364.25</v>
      </c>
      <c r="O1073" s="132">
        <v>0</v>
      </c>
      <c r="P1073" s="132">
        <v>0</v>
      </c>
      <c r="Q1073" s="132">
        <v>0</v>
      </c>
      <c r="R1073" s="132">
        <v>0</v>
      </c>
      <c r="S1073" s="132">
        <v>0</v>
      </c>
      <c r="T1073" s="133">
        <v>0</v>
      </c>
      <c r="U1073" s="121">
        <f t="shared" si="100"/>
        <v>5200</v>
      </c>
      <c r="V1073" s="121">
        <f t="shared" si="101"/>
        <v>10364.25</v>
      </c>
      <c r="W1073" s="134">
        <v>778</v>
      </c>
      <c r="X1073" s="135">
        <v>42832</v>
      </c>
    </row>
    <row r="1074" spans="1:24" x14ac:dyDescent="0.2">
      <c r="A1074" s="117">
        <f>VLOOKUP(G1074,'% การหักค่าขนส่ง'!A:I,9,0)</f>
        <v>0.3</v>
      </c>
      <c r="B1074" s="138">
        <f t="shared" si="96"/>
        <v>25870.5</v>
      </c>
      <c r="C1074" s="138">
        <f t="shared" si="97"/>
        <v>9616.82</v>
      </c>
      <c r="D1074" s="138">
        <f t="shared" si="98"/>
        <v>0</v>
      </c>
      <c r="E1074" s="138">
        <f t="shared" si="99"/>
        <v>0</v>
      </c>
      <c r="F1074" s="127" t="s">
        <v>164</v>
      </c>
      <c r="G1074" s="128" t="s">
        <v>165</v>
      </c>
      <c r="H1074" s="129">
        <v>42832</v>
      </c>
      <c r="I1074" s="130">
        <v>102615.23</v>
      </c>
      <c r="J1074" s="131">
        <v>86235</v>
      </c>
      <c r="K1074" s="131">
        <v>14425.23</v>
      </c>
      <c r="L1074" s="131">
        <v>0</v>
      </c>
      <c r="M1074" s="131">
        <v>10900</v>
      </c>
      <c r="N1074" s="131">
        <v>23063.32</v>
      </c>
      <c r="O1074" s="132">
        <v>0</v>
      </c>
      <c r="P1074" s="132">
        <v>0</v>
      </c>
      <c r="Q1074" s="132">
        <v>0</v>
      </c>
      <c r="R1074" s="132">
        <v>0</v>
      </c>
      <c r="S1074" s="132">
        <v>0</v>
      </c>
      <c r="T1074" s="133">
        <v>0</v>
      </c>
      <c r="U1074" s="121">
        <f t="shared" si="100"/>
        <v>10900</v>
      </c>
      <c r="V1074" s="121">
        <f t="shared" si="101"/>
        <v>23063.32</v>
      </c>
      <c r="W1074" s="134">
        <v>1197</v>
      </c>
      <c r="X1074" s="135">
        <v>42835</v>
      </c>
    </row>
    <row r="1075" spans="1:24" x14ac:dyDescent="0.2">
      <c r="A1075" s="117">
        <f>VLOOKUP(G1075,'% การหักค่าขนส่ง'!A:I,9,0)</f>
        <v>0.3</v>
      </c>
      <c r="B1075" s="138">
        <f t="shared" si="96"/>
        <v>19218</v>
      </c>
      <c r="C1075" s="138">
        <f t="shared" si="97"/>
        <v>9491.48</v>
      </c>
      <c r="D1075" s="138">
        <f t="shared" si="98"/>
        <v>0</v>
      </c>
      <c r="E1075" s="138">
        <f t="shared" si="99"/>
        <v>0</v>
      </c>
      <c r="F1075" s="127" t="s">
        <v>164</v>
      </c>
      <c r="G1075" s="128" t="s">
        <v>165</v>
      </c>
      <c r="H1075" s="129">
        <v>42833</v>
      </c>
      <c r="I1075" s="130">
        <v>78712.22</v>
      </c>
      <c r="J1075" s="131">
        <v>64060</v>
      </c>
      <c r="K1075" s="131">
        <v>14237.22</v>
      </c>
      <c r="L1075" s="131">
        <v>0</v>
      </c>
      <c r="M1075" s="131">
        <v>8800</v>
      </c>
      <c r="N1075" s="131">
        <v>21874.75</v>
      </c>
      <c r="O1075" s="132">
        <v>0</v>
      </c>
      <c r="P1075" s="132">
        <v>0</v>
      </c>
      <c r="Q1075" s="132">
        <v>0</v>
      </c>
      <c r="R1075" s="132">
        <v>0</v>
      </c>
      <c r="S1075" s="132">
        <v>0</v>
      </c>
      <c r="T1075" s="133">
        <v>0</v>
      </c>
      <c r="U1075" s="121">
        <f t="shared" si="100"/>
        <v>8800</v>
      </c>
      <c r="V1075" s="121">
        <f t="shared" si="101"/>
        <v>21874.75</v>
      </c>
      <c r="W1075" s="134">
        <v>784</v>
      </c>
      <c r="X1075" s="135">
        <v>42835</v>
      </c>
    </row>
    <row r="1076" spans="1:24" x14ac:dyDescent="0.2">
      <c r="A1076" s="117">
        <f>VLOOKUP(G1076,'% การหักค่าขนส่ง'!A:I,9,0)</f>
        <v>0.3</v>
      </c>
      <c r="B1076" s="138">
        <f t="shared" si="96"/>
        <v>18673.5</v>
      </c>
      <c r="C1076" s="138">
        <f t="shared" si="97"/>
        <v>10790.34</v>
      </c>
      <c r="D1076" s="138">
        <f t="shared" si="98"/>
        <v>0</v>
      </c>
      <c r="E1076" s="138">
        <f t="shared" si="99"/>
        <v>0</v>
      </c>
      <c r="F1076" s="127" t="s">
        <v>164</v>
      </c>
      <c r="G1076" s="128" t="s">
        <v>165</v>
      </c>
      <c r="H1076" s="129">
        <v>42835</v>
      </c>
      <c r="I1076" s="130">
        <v>79000.509999999995</v>
      </c>
      <c r="J1076" s="131">
        <v>62245</v>
      </c>
      <c r="K1076" s="131">
        <v>16185.51</v>
      </c>
      <c r="L1076" s="131">
        <v>0</v>
      </c>
      <c r="M1076" s="131">
        <v>14000</v>
      </c>
      <c r="N1076" s="131">
        <v>25416.1</v>
      </c>
      <c r="O1076" s="132">
        <v>0</v>
      </c>
      <c r="P1076" s="132">
        <v>0</v>
      </c>
      <c r="Q1076" s="132">
        <v>0</v>
      </c>
      <c r="R1076" s="132">
        <v>0</v>
      </c>
      <c r="S1076" s="132">
        <v>0</v>
      </c>
      <c r="T1076" s="133">
        <v>0</v>
      </c>
      <c r="U1076" s="121">
        <f t="shared" si="100"/>
        <v>14000</v>
      </c>
      <c r="V1076" s="121">
        <f t="shared" si="101"/>
        <v>25416.1</v>
      </c>
      <c r="W1076" s="134">
        <v>917</v>
      </c>
      <c r="X1076" s="135">
        <v>42836</v>
      </c>
    </row>
    <row r="1077" spans="1:24" x14ac:dyDescent="0.2">
      <c r="A1077" s="117">
        <f>VLOOKUP(G1077,'% การหักค่าขนส่ง'!A:I,9,0)</f>
        <v>0.3</v>
      </c>
      <c r="B1077" s="138">
        <f t="shared" si="96"/>
        <v>8911.5</v>
      </c>
      <c r="C1077" s="138">
        <f t="shared" si="97"/>
        <v>5552.7599999999993</v>
      </c>
      <c r="D1077" s="138">
        <f t="shared" si="98"/>
        <v>0</v>
      </c>
      <c r="E1077" s="138">
        <f t="shared" si="99"/>
        <v>0</v>
      </c>
      <c r="F1077" s="127" t="s">
        <v>164</v>
      </c>
      <c r="G1077" s="128" t="s">
        <v>165</v>
      </c>
      <c r="H1077" s="129">
        <v>42836</v>
      </c>
      <c r="I1077" s="130">
        <v>38659.14</v>
      </c>
      <c r="J1077" s="131">
        <v>29705</v>
      </c>
      <c r="K1077" s="131">
        <v>8329.14</v>
      </c>
      <c r="L1077" s="131">
        <v>0</v>
      </c>
      <c r="M1077" s="131">
        <v>500</v>
      </c>
      <c r="N1077" s="131">
        <v>5844.1</v>
      </c>
      <c r="O1077" s="132">
        <v>0</v>
      </c>
      <c r="P1077" s="132">
        <v>0</v>
      </c>
      <c r="Q1077" s="132">
        <v>0</v>
      </c>
      <c r="R1077" s="132">
        <v>0</v>
      </c>
      <c r="S1077" s="132">
        <v>0</v>
      </c>
      <c r="T1077" s="133">
        <v>0</v>
      </c>
      <c r="U1077" s="121">
        <f t="shared" si="100"/>
        <v>500</v>
      </c>
      <c r="V1077" s="121">
        <f t="shared" si="101"/>
        <v>5844.1</v>
      </c>
      <c r="W1077" s="134">
        <v>437</v>
      </c>
      <c r="X1077" s="135">
        <v>42837</v>
      </c>
    </row>
    <row r="1078" spans="1:24" x14ac:dyDescent="0.2">
      <c r="A1078" s="117">
        <f>VLOOKUP(G1078,'% การหักค่าขนส่ง'!A:I,9,0)</f>
        <v>0.3</v>
      </c>
      <c r="B1078" s="138">
        <f t="shared" si="96"/>
        <v>2992.5</v>
      </c>
      <c r="C1078" s="138">
        <f t="shared" si="97"/>
        <v>2669.48</v>
      </c>
      <c r="D1078" s="138">
        <f t="shared" si="98"/>
        <v>0</v>
      </c>
      <c r="E1078" s="138">
        <f t="shared" si="99"/>
        <v>0</v>
      </c>
      <c r="F1078" s="127" t="s">
        <v>164</v>
      </c>
      <c r="G1078" s="128" t="s">
        <v>165</v>
      </c>
      <c r="H1078" s="129">
        <v>42837</v>
      </c>
      <c r="I1078" s="130">
        <v>14094.22</v>
      </c>
      <c r="J1078" s="131">
        <v>9975</v>
      </c>
      <c r="K1078" s="131">
        <v>4004.22</v>
      </c>
      <c r="L1078" s="131">
        <v>0</v>
      </c>
      <c r="M1078" s="131">
        <v>1000</v>
      </c>
      <c r="N1078" s="131">
        <v>2331.29</v>
      </c>
      <c r="O1078" s="132">
        <v>0</v>
      </c>
      <c r="P1078" s="132">
        <v>0</v>
      </c>
      <c r="Q1078" s="132">
        <v>0</v>
      </c>
      <c r="R1078" s="132">
        <v>0</v>
      </c>
      <c r="S1078" s="132">
        <v>0</v>
      </c>
      <c r="T1078" s="133">
        <v>0</v>
      </c>
      <c r="U1078" s="121">
        <f t="shared" si="100"/>
        <v>1000</v>
      </c>
      <c r="V1078" s="121">
        <f t="shared" si="101"/>
        <v>2331.29</v>
      </c>
      <c r="W1078" s="134">
        <v>151</v>
      </c>
      <c r="X1078" s="135">
        <v>42838</v>
      </c>
    </row>
    <row r="1079" spans="1:24" x14ac:dyDescent="0.2">
      <c r="A1079" s="117">
        <f>VLOOKUP(G1079,'% การหักค่าขนส่ง'!A:I,9,0)</f>
        <v>0.3</v>
      </c>
      <c r="B1079" s="138">
        <f t="shared" si="96"/>
        <v>17091</v>
      </c>
      <c r="C1079" s="138">
        <f t="shared" si="97"/>
        <v>10140.300000000001</v>
      </c>
      <c r="D1079" s="138">
        <f t="shared" si="98"/>
        <v>0</v>
      </c>
      <c r="E1079" s="138">
        <f t="shared" si="99"/>
        <v>0</v>
      </c>
      <c r="F1079" s="127" t="s">
        <v>164</v>
      </c>
      <c r="G1079" s="128" t="s">
        <v>165</v>
      </c>
      <c r="H1079" s="129">
        <v>42842</v>
      </c>
      <c r="I1079" s="130">
        <v>73090.45</v>
      </c>
      <c r="J1079" s="131">
        <v>56970</v>
      </c>
      <c r="K1079" s="131">
        <v>15210.45</v>
      </c>
      <c r="L1079" s="131">
        <v>0</v>
      </c>
      <c r="M1079" s="131">
        <v>2500</v>
      </c>
      <c r="N1079" s="131">
        <v>9311.2000000000007</v>
      </c>
      <c r="O1079" s="132">
        <v>0</v>
      </c>
      <c r="P1079" s="132">
        <v>0</v>
      </c>
      <c r="Q1079" s="132">
        <v>0</v>
      </c>
      <c r="R1079" s="132">
        <v>0</v>
      </c>
      <c r="S1079" s="132">
        <v>0</v>
      </c>
      <c r="T1079" s="133">
        <v>0</v>
      </c>
      <c r="U1079" s="121">
        <f t="shared" si="100"/>
        <v>2500</v>
      </c>
      <c r="V1079" s="121">
        <f t="shared" si="101"/>
        <v>9311.2000000000007</v>
      </c>
      <c r="W1079" s="134">
        <v>825</v>
      </c>
      <c r="X1079" s="135">
        <v>42843</v>
      </c>
    </row>
    <row r="1080" spans="1:24" x14ac:dyDescent="0.2">
      <c r="A1080" s="117">
        <f>VLOOKUP(G1080,'% การหักค่าขนส่ง'!A:I,9,0)</f>
        <v>0.3</v>
      </c>
      <c r="B1080" s="138">
        <f t="shared" si="96"/>
        <v>18940.5</v>
      </c>
      <c r="C1080" s="138">
        <f t="shared" si="97"/>
        <v>6848</v>
      </c>
      <c r="D1080" s="138">
        <f t="shared" si="98"/>
        <v>0</v>
      </c>
      <c r="E1080" s="138">
        <f t="shared" si="99"/>
        <v>0</v>
      </c>
      <c r="F1080" s="127" t="s">
        <v>164</v>
      </c>
      <c r="G1080" s="128" t="s">
        <v>165</v>
      </c>
      <c r="H1080" s="129">
        <v>42843</v>
      </c>
      <c r="I1080" s="130">
        <v>74347</v>
      </c>
      <c r="J1080" s="131">
        <v>63135</v>
      </c>
      <c r="K1080" s="131">
        <v>10272</v>
      </c>
      <c r="L1080" s="131">
        <v>0</v>
      </c>
      <c r="M1080" s="131">
        <v>4000</v>
      </c>
      <c r="N1080" s="131">
        <v>26079.11</v>
      </c>
      <c r="O1080" s="132">
        <v>0</v>
      </c>
      <c r="P1080" s="132">
        <v>0</v>
      </c>
      <c r="Q1080" s="132">
        <v>0</v>
      </c>
      <c r="R1080" s="132">
        <v>0</v>
      </c>
      <c r="S1080" s="132">
        <v>0</v>
      </c>
      <c r="T1080" s="133">
        <v>0</v>
      </c>
      <c r="U1080" s="121">
        <f t="shared" si="100"/>
        <v>4000</v>
      </c>
      <c r="V1080" s="121">
        <f t="shared" si="101"/>
        <v>26079.11</v>
      </c>
      <c r="W1080" s="134">
        <v>882</v>
      </c>
      <c r="X1080" s="135">
        <v>42844</v>
      </c>
    </row>
    <row r="1081" spans="1:24" x14ac:dyDescent="0.2">
      <c r="A1081" s="117">
        <f>VLOOKUP(G1081,'% การหักค่าขนส่ง'!A:I,9,0)</f>
        <v>0.3</v>
      </c>
      <c r="B1081" s="138">
        <f t="shared" si="96"/>
        <v>23776.5</v>
      </c>
      <c r="C1081" s="138">
        <f t="shared" si="97"/>
        <v>7600.84</v>
      </c>
      <c r="D1081" s="138">
        <f t="shared" si="98"/>
        <v>0</v>
      </c>
      <c r="E1081" s="138">
        <f t="shared" si="99"/>
        <v>0</v>
      </c>
      <c r="F1081" s="127" t="s">
        <v>164</v>
      </c>
      <c r="G1081" s="128" t="s">
        <v>165</v>
      </c>
      <c r="H1081" s="129">
        <v>42844</v>
      </c>
      <c r="I1081" s="130">
        <v>91726.26</v>
      </c>
      <c r="J1081" s="131">
        <v>79255</v>
      </c>
      <c r="K1081" s="131">
        <v>11401.26</v>
      </c>
      <c r="L1081" s="131">
        <v>0</v>
      </c>
      <c r="M1081" s="131">
        <v>6800</v>
      </c>
      <c r="N1081" s="131">
        <v>21909.71</v>
      </c>
      <c r="O1081" s="132">
        <v>0</v>
      </c>
      <c r="P1081" s="132">
        <v>0</v>
      </c>
      <c r="Q1081" s="132">
        <v>0</v>
      </c>
      <c r="R1081" s="132">
        <v>0</v>
      </c>
      <c r="S1081" s="132">
        <v>0</v>
      </c>
      <c r="T1081" s="133">
        <v>0</v>
      </c>
      <c r="U1081" s="121">
        <f t="shared" si="100"/>
        <v>6800</v>
      </c>
      <c r="V1081" s="121">
        <f t="shared" si="101"/>
        <v>21909.71</v>
      </c>
      <c r="W1081" s="134">
        <v>1106</v>
      </c>
      <c r="X1081" s="135">
        <v>42845</v>
      </c>
    </row>
    <row r="1082" spans="1:24" x14ac:dyDescent="0.2">
      <c r="A1082" s="117">
        <f>VLOOKUP(G1082,'% การหักค่าขนส่ง'!A:I,9,0)</f>
        <v>0.3</v>
      </c>
      <c r="B1082" s="138">
        <f t="shared" si="96"/>
        <v>16842</v>
      </c>
      <c r="C1082" s="138">
        <f t="shared" si="97"/>
        <v>4741.8599999999997</v>
      </c>
      <c r="D1082" s="138">
        <f t="shared" si="98"/>
        <v>0</v>
      </c>
      <c r="E1082" s="138">
        <f t="shared" si="99"/>
        <v>0</v>
      </c>
      <c r="F1082" s="127" t="s">
        <v>164</v>
      </c>
      <c r="G1082" s="128" t="s">
        <v>165</v>
      </c>
      <c r="H1082" s="129">
        <v>42845</v>
      </c>
      <c r="I1082" s="130">
        <v>64757.79</v>
      </c>
      <c r="J1082" s="131">
        <v>56140</v>
      </c>
      <c r="K1082" s="131">
        <v>7112.79</v>
      </c>
      <c r="L1082" s="131">
        <v>0</v>
      </c>
      <c r="M1082" s="131">
        <v>3600</v>
      </c>
      <c r="N1082" s="131">
        <v>13610.55</v>
      </c>
      <c r="O1082" s="132">
        <v>0</v>
      </c>
      <c r="P1082" s="132">
        <v>0</v>
      </c>
      <c r="Q1082" s="132">
        <v>0</v>
      </c>
      <c r="R1082" s="132">
        <v>0</v>
      </c>
      <c r="S1082" s="132">
        <v>0</v>
      </c>
      <c r="T1082" s="133">
        <v>0</v>
      </c>
      <c r="U1082" s="121">
        <f t="shared" si="100"/>
        <v>3600</v>
      </c>
      <c r="V1082" s="121">
        <f t="shared" si="101"/>
        <v>13610.55</v>
      </c>
      <c r="W1082" s="134">
        <v>767</v>
      </c>
      <c r="X1082" s="135">
        <v>42846</v>
      </c>
    </row>
    <row r="1083" spans="1:24" x14ac:dyDescent="0.2">
      <c r="A1083" s="117">
        <f>VLOOKUP(G1083,'% การหักค่าขนส่ง'!A:I,9,0)</f>
        <v>0.3</v>
      </c>
      <c r="B1083" s="138">
        <f t="shared" si="96"/>
        <v>15789</v>
      </c>
      <c r="C1083" s="138">
        <f t="shared" si="97"/>
        <v>4803.9399999999996</v>
      </c>
      <c r="D1083" s="138">
        <f t="shared" si="98"/>
        <v>0</v>
      </c>
      <c r="E1083" s="138">
        <f t="shared" si="99"/>
        <v>0</v>
      </c>
      <c r="F1083" s="127" t="s">
        <v>164</v>
      </c>
      <c r="G1083" s="128" t="s">
        <v>165</v>
      </c>
      <c r="H1083" s="129">
        <v>42846</v>
      </c>
      <c r="I1083" s="130">
        <v>61200.91</v>
      </c>
      <c r="J1083" s="131">
        <v>52630</v>
      </c>
      <c r="K1083" s="131">
        <v>7205.91</v>
      </c>
      <c r="L1083" s="131">
        <v>0</v>
      </c>
      <c r="M1083" s="131">
        <v>5800</v>
      </c>
      <c r="N1083" s="131">
        <v>14147.38</v>
      </c>
      <c r="O1083" s="132">
        <v>0</v>
      </c>
      <c r="P1083" s="132">
        <v>0</v>
      </c>
      <c r="Q1083" s="132">
        <v>0</v>
      </c>
      <c r="R1083" s="132">
        <v>0</v>
      </c>
      <c r="S1083" s="132">
        <v>0</v>
      </c>
      <c r="T1083" s="133">
        <v>0</v>
      </c>
      <c r="U1083" s="121">
        <f t="shared" si="100"/>
        <v>5800</v>
      </c>
      <c r="V1083" s="121">
        <f t="shared" si="101"/>
        <v>14147.38</v>
      </c>
      <c r="W1083" s="134">
        <v>780</v>
      </c>
      <c r="X1083" s="135">
        <v>42849</v>
      </c>
    </row>
    <row r="1084" spans="1:24" x14ac:dyDescent="0.2">
      <c r="A1084" s="117">
        <f>VLOOKUP(G1084,'% การหักค่าขนส่ง'!A:I,9,0)</f>
        <v>0.3</v>
      </c>
      <c r="B1084" s="138">
        <f t="shared" si="96"/>
        <v>12343.5</v>
      </c>
      <c r="C1084" s="138">
        <f t="shared" si="97"/>
        <v>5449.76</v>
      </c>
      <c r="D1084" s="138">
        <f t="shared" si="98"/>
        <v>0</v>
      </c>
      <c r="E1084" s="138">
        <f t="shared" si="99"/>
        <v>0</v>
      </c>
      <c r="F1084" s="127" t="s">
        <v>164</v>
      </c>
      <c r="G1084" s="128" t="s">
        <v>165</v>
      </c>
      <c r="H1084" s="129">
        <v>42847</v>
      </c>
      <c r="I1084" s="130">
        <v>49984.639999999999</v>
      </c>
      <c r="J1084" s="131">
        <v>41145</v>
      </c>
      <c r="K1084" s="131">
        <v>8174.64</v>
      </c>
      <c r="L1084" s="131">
        <v>0</v>
      </c>
      <c r="M1084" s="131">
        <v>12500</v>
      </c>
      <c r="N1084" s="131">
        <v>18936.29</v>
      </c>
      <c r="O1084" s="132">
        <v>0</v>
      </c>
      <c r="P1084" s="132">
        <v>0</v>
      </c>
      <c r="Q1084" s="132">
        <v>0</v>
      </c>
      <c r="R1084" s="132">
        <v>0</v>
      </c>
      <c r="S1084" s="132">
        <v>0</v>
      </c>
      <c r="T1084" s="133">
        <v>0</v>
      </c>
      <c r="U1084" s="121">
        <f t="shared" si="100"/>
        <v>12500</v>
      </c>
      <c r="V1084" s="121">
        <f t="shared" si="101"/>
        <v>18936.29</v>
      </c>
      <c r="W1084" s="134">
        <v>552</v>
      </c>
      <c r="X1084" s="135">
        <v>42849</v>
      </c>
    </row>
    <row r="1085" spans="1:24" x14ac:dyDescent="0.2">
      <c r="A1085" s="117">
        <f>VLOOKUP(G1085,'% การหักค่าขนส่ง'!A:I,9,0)</f>
        <v>0.3</v>
      </c>
      <c r="B1085" s="138">
        <f t="shared" si="96"/>
        <v>24153</v>
      </c>
      <c r="C1085" s="138">
        <f t="shared" si="97"/>
        <v>13677.800000000001</v>
      </c>
      <c r="D1085" s="138">
        <f t="shared" si="98"/>
        <v>0</v>
      </c>
      <c r="E1085" s="138">
        <f t="shared" si="99"/>
        <v>0</v>
      </c>
      <c r="F1085" s="127" t="s">
        <v>164</v>
      </c>
      <c r="G1085" s="128" t="s">
        <v>165</v>
      </c>
      <c r="H1085" s="129">
        <v>42849</v>
      </c>
      <c r="I1085" s="130">
        <v>102911.7</v>
      </c>
      <c r="J1085" s="131">
        <v>80510</v>
      </c>
      <c r="K1085" s="131">
        <v>20516.7</v>
      </c>
      <c r="L1085" s="131">
        <v>0</v>
      </c>
      <c r="M1085" s="131">
        <v>10800</v>
      </c>
      <c r="N1085" s="131">
        <v>15194.42</v>
      </c>
      <c r="O1085" s="132">
        <v>0</v>
      </c>
      <c r="P1085" s="132">
        <v>0</v>
      </c>
      <c r="Q1085" s="132">
        <v>0</v>
      </c>
      <c r="R1085" s="132">
        <v>0</v>
      </c>
      <c r="S1085" s="132">
        <v>0</v>
      </c>
      <c r="T1085" s="133">
        <v>0</v>
      </c>
      <c r="U1085" s="121">
        <f t="shared" si="100"/>
        <v>10800</v>
      </c>
      <c r="V1085" s="121">
        <f t="shared" si="101"/>
        <v>15194.42</v>
      </c>
      <c r="W1085" s="134">
        <v>1115</v>
      </c>
      <c r="X1085" s="135">
        <v>42850</v>
      </c>
    </row>
    <row r="1086" spans="1:24" x14ac:dyDescent="0.2">
      <c r="A1086" s="117">
        <f>VLOOKUP(G1086,'% การหักค่าขนส่ง'!A:I,9,0)</f>
        <v>0.3</v>
      </c>
      <c r="B1086" s="138">
        <f t="shared" si="96"/>
        <v>19323</v>
      </c>
      <c r="C1086" s="138">
        <f t="shared" si="97"/>
        <v>7477.62</v>
      </c>
      <c r="D1086" s="138">
        <f t="shared" si="98"/>
        <v>0</v>
      </c>
      <c r="E1086" s="138">
        <f t="shared" si="99"/>
        <v>0</v>
      </c>
      <c r="F1086" s="127" t="s">
        <v>164</v>
      </c>
      <c r="G1086" s="128" t="s">
        <v>165</v>
      </c>
      <c r="H1086" s="129">
        <v>42850</v>
      </c>
      <c r="I1086" s="130">
        <v>76566.429999999993</v>
      </c>
      <c r="J1086" s="131">
        <v>64410</v>
      </c>
      <c r="K1086" s="131">
        <v>11216.43</v>
      </c>
      <c r="L1086" s="131">
        <v>0</v>
      </c>
      <c r="M1086" s="131">
        <v>4300</v>
      </c>
      <c r="N1086" s="131">
        <v>12332.46</v>
      </c>
      <c r="O1086" s="132">
        <v>0</v>
      </c>
      <c r="P1086" s="132">
        <v>0</v>
      </c>
      <c r="Q1086" s="132">
        <v>0</v>
      </c>
      <c r="R1086" s="132">
        <v>0</v>
      </c>
      <c r="S1086" s="132">
        <v>0</v>
      </c>
      <c r="T1086" s="133">
        <v>0</v>
      </c>
      <c r="U1086" s="121">
        <f t="shared" si="100"/>
        <v>4300</v>
      </c>
      <c r="V1086" s="121">
        <f t="shared" si="101"/>
        <v>12332.46</v>
      </c>
      <c r="W1086" s="134">
        <v>908</v>
      </c>
      <c r="X1086" s="135">
        <v>42851</v>
      </c>
    </row>
    <row r="1087" spans="1:24" x14ac:dyDescent="0.2">
      <c r="A1087" s="117">
        <f>VLOOKUP(G1087,'% การหักค่าขนส่ง'!A:I,9,0)</f>
        <v>0.3</v>
      </c>
      <c r="B1087" s="138">
        <f t="shared" si="96"/>
        <v>16128</v>
      </c>
      <c r="C1087" s="138">
        <f t="shared" si="97"/>
        <v>3961.86</v>
      </c>
      <c r="D1087" s="138">
        <f t="shared" si="98"/>
        <v>0</v>
      </c>
      <c r="E1087" s="138">
        <f t="shared" si="99"/>
        <v>0</v>
      </c>
      <c r="F1087" s="127" t="s">
        <v>164</v>
      </c>
      <c r="G1087" s="128" t="s">
        <v>165</v>
      </c>
      <c r="H1087" s="129">
        <v>42851</v>
      </c>
      <c r="I1087" s="130">
        <v>60722.79</v>
      </c>
      <c r="J1087" s="131">
        <v>53760</v>
      </c>
      <c r="K1087" s="131">
        <v>5942.79</v>
      </c>
      <c r="L1087" s="131">
        <v>0</v>
      </c>
      <c r="M1087" s="131">
        <v>3500</v>
      </c>
      <c r="N1087" s="131">
        <v>8371.4500000000007</v>
      </c>
      <c r="O1087" s="132">
        <v>0</v>
      </c>
      <c r="P1087" s="132">
        <v>0</v>
      </c>
      <c r="Q1087" s="132">
        <v>0</v>
      </c>
      <c r="R1087" s="132">
        <v>0</v>
      </c>
      <c r="S1087" s="132">
        <v>0</v>
      </c>
      <c r="T1087" s="133">
        <v>0</v>
      </c>
      <c r="U1087" s="121">
        <f t="shared" si="100"/>
        <v>3500</v>
      </c>
      <c r="V1087" s="121">
        <f t="shared" si="101"/>
        <v>8371.4500000000007</v>
      </c>
      <c r="W1087" s="134">
        <v>767</v>
      </c>
      <c r="X1087" s="135">
        <v>42852</v>
      </c>
    </row>
    <row r="1088" spans="1:24" x14ac:dyDescent="0.2">
      <c r="A1088" s="117">
        <f>VLOOKUP(G1088,'% การหักค่าขนส่ง'!A:I,9,0)</f>
        <v>0.3</v>
      </c>
      <c r="B1088" s="138">
        <f t="shared" si="96"/>
        <v>17071.5</v>
      </c>
      <c r="C1088" s="138">
        <f t="shared" si="97"/>
        <v>3115.02</v>
      </c>
      <c r="D1088" s="138">
        <f t="shared" si="98"/>
        <v>0</v>
      </c>
      <c r="E1088" s="138">
        <f t="shared" si="99"/>
        <v>0</v>
      </c>
      <c r="F1088" s="127" t="s">
        <v>164</v>
      </c>
      <c r="G1088" s="128" t="s">
        <v>165</v>
      </c>
      <c r="H1088" s="129">
        <v>42852</v>
      </c>
      <c r="I1088" s="130">
        <v>62452.53</v>
      </c>
      <c r="J1088" s="131">
        <v>56905</v>
      </c>
      <c r="K1088" s="131">
        <v>4672.53</v>
      </c>
      <c r="L1088" s="131">
        <v>0</v>
      </c>
      <c r="M1088" s="131">
        <v>5600</v>
      </c>
      <c r="N1088" s="131">
        <v>11530.82</v>
      </c>
      <c r="O1088" s="132">
        <v>0</v>
      </c>
      <c r="P1088" s="132">
        <v>0</v>
      </c>
      <c r="Q1088" s="132">
        <v>0</v>
      </c>
      <c r="R1088" s="132">
        <v>0</v>
      </c>
      <c r="S1088" s="132">
        <v>0</v>
      </c>
      <c r="T1088" s="133">
        <v>0</v>
      </c>
      <c r="U1088" s="121">
        <f t="shared" si="100"/>
        <v>5600</v>
      </c>
      <c r="V1088" s="121">
        <f t="shared" si="101"/>
        <v>11530.82</v>
      </c>
      <c r="W1088" s="134">
        <v>710</v>
      </c>
      <c r="X1088" s="135">
        <v>42853</v>
      </c>
    </row>
    <row r="1089" spans="1:24" x14ac:dyDescent="0.2">
      <c r="A1089" s="117">
        <f>VLOOKUP(G1089,'% การหักค่าขนส่ง'!A:I,9,0)</f>
        <v>0.3</v>
      </c>
      <c r="B1089" s="138">
        <f t="shared" si="96"/>
        <v>18732</v>
      </c>
      <c r="C1089" s="138">
        <f t="shared" si="97"/>
        <v>5198.08</v>
      </c>
      <c r="D1089" s="138">
        <f t="shared" si="98"/>
        <v>0</v>
      </c>
      <c r="E1089" s="138">
        <f t="shared" si="99"/>
        <v>0</v>
      </c>
      <c r="F1089" s="127" t="s">
        <v>164</v>
      </c>
      <c r="G1089" s="128" t="s">
        <v>165</v>
      </c>
      <c r="H1089" s="129">
        <v>42853</v>
      </c>
      <c r="I1089" s="130">
        <v>70752.12</v>
      </c>
      <c r="J1089" s="131">
        <v>62440</v>
      </c>
      <c r="K1089" s="131">
        <v>7797.12</v>
      </c>
      <c r="L1089" s="131">
        <v>0</v>
      </c>
      <c r="M1089" s="131">
        <v>6900</v>
      </c>
      <c r="N1089" s="131">
        <v>15145.29</v>
      </c>
      <c r="O1089" s="132">
        <v>0</v>
      </c>
      <c r="P1089" s="132">
        <v>0</v>
      </c>
      <c r="Q1089" s="132">
        <v>0</v>
      </c>
      <c r="R1089" s="132">
        <v>0</v>
      </c>
      <c r="S1089" s="132">
        <v>0</v>
      </c>
      <c r="T1089" s="133">
        <v>0</v>
      </c>
      <c r="U1089" s="121">
        <f t="shared" si="100"/>
        <v>6900</v>
      </c>
      <c r="V1089" s="121">
        <f t="shared" si="101"/>
        <v>15145.29</v>
      </c>
      <c r="W1089" s="134">
        <v>897</v>
      </c>
      <c r="X1089" s="135">
        <v>42857</v>
      </c>
    </row>
    <row r="1090" spans="1:24" x14ac:dyDescent="0.2">
      <c r="A1090" s="117">
        <f>VLOOKUP(G1090,'% การหักค่าขนส่ง'!A:I,9,0)</f>
        <v>0.3</v>
      </c>
      <c r="B1090" s="138">
        <f t="shared" si="96"/>
        <v>12786</v>
      </c>
      <c r="C1090" s="138">
        <f t="shared" si="97"/>
        <v>4531</v>
      </c>
      <c r="D1090" s="138">
        <f t="shared" si="98"/>
        <v>0</v>
      </c>
      <c r="E1090" s="138">
        <f t="shared" si="99"/>
        <v>0</v>
      </c>
      <c r="F1090" s="127" t="s">
        <v>164</v>
      </c>
      <c r="G1090" s="128" t="s">
        <v>165</v>
      </c>
      <c r="H1090" s="129">
        <v>42854</v>
      </c>
      <c r="I1090" s="130">
        <v>50251.5</v>
      </c>
      <c r="J1090" s="131">
        <v>42620</v>
      </c>
      <c r="K1090" s="131">
        <v>6796.5</v>
      </c>
      <c r="L1090" s="131">
        <v>0</v>
      </c>
      <c r="M1090" s="131">
        <v>13300</v>
      </c>
      <c r="N1090" s="131">
        <v>24826.12</v>
      </c>
      <c r="O1090" s="132">
        <v>0</v>
      </c>
      <c r="P1090" s="132">
        <v>0</v>
      </c>
      <c r="Q1090" s="132">
        <v>0</v>
      </c>
      <c r="R1090" s="132">
        <v>0</v>
      </c>
      <c r="S1090" s="132">
        <v>0</v>
      </c>
      <c r="T1090" s="133">
        <v>0</v>
      </c>
      <c r="U1090" s="121">
        <f t="shared" si="100"/>
        <v>13300</v>
      </c>
      <c r="V1090" s="121">
        <f t="shared" si="101"/>
        <v>24826.12</v>
      </c>
      <c r="W1090" s="134">
        <v>633</v>
      </c>
      <c r="X1090" s="135">
        <v>42857</v>
      </c>
    </row>
    <row r="1091" spans="1:24" x14ac:dyDescent="0.2">
      <c r="A1091" s="117">
        <f>VLOOKUP(G1091,'% การหักค่าขนส่ง'!A:I,9,0)</f>
        <v>0.3</v>
      </c>
      <c r="B1091" s="138">
        <f t="shared" ref="B1091:B1154" si="102">J1091*A1091</f>
        <v>16515</v>
      </c>
      <c r="C1091" s="138">
        <f t="shared" ref="C1091:C1154" si="103">K1091*2/3</f>
        <v>6831.9199999999992</v>
      </c>
      <c r="D1091" s="138">
        <f t="shared" ref="D1091:D1154" si="104">L1091*3/10</f>
        <v>0</v>
      </c>
      <c r="E1091" s="138">
        <f t="shared" ref="E1091:E1154" si="105">SUM(O1091:Q1091)*0.3</f>
        <v>0</v>
      </c>
      <c r="F1091" s="127" t="s">
        <v>176</v>
      </c>
      <c r="G1091" s="128" t="s">
        <v>177</v>
      </c>
      <c r="H1091" s="129">
        <v>42826</v>
      </c>
      <c r="I1091" s="130">
        <v>66047.88</v>
      </c>
      <c r="J1091" s="131">
        <v>55050</v>
      </c>
      <c r="K1091" s="131">
        <v>10247.879999999999</v>
      </c>
      <c r="L1091" s="131">
        <v>0</v>
      </c>
      <c r="M1091" s="131">
        <v>0</v>
      </c>
      <c r="N1091" s="131">
        <v>7642</v>
      </c>
      <c r="O1091" s="132">
        <v>0</v>
      </c>
      <c r="P1091" s="132">
        <v>0</v>
      </c>
      <c r="Q1091" s="132">
        <v>0</v>
      </c>
      <c r="R1091" s="132">
        <v>0</v>
      </c>
      <c r="S1091" s="132">
        <v>0</v>
      </c>
      <c r="T1091" s="133">
        <v>0</v>
      </c>
      <c r="U1091" s="121">
        <f t="shared" ref="U1091:U1154" si="106">M1091+S1091+T1091</f>
        <v>0</v>
      </c>
      <c r="V1091" s="121">
        <f t="shared" ref="V1091:V1154" si="107">N1091+R1091</f>
        <v>7642</v>
      </c>
      <c r="W1091" s="134">
        <v>669</v>
      </c>
      <c r="X1091" s="135">
        <v>42828</v>
      </c>
    </row>
    <row r="1092" spans="1:24" x14ac:dyDescent="0.2">
      <c r="A1092" s="117">
        <f>VLOOKUP(G1092,'% การหักค่าขนส่ง'!A:I,9,0)</f>
        <v>0.3</v>
      </c>
      <c r="B1092" s="138">
        <f t="shared" si="102"/>
        <v>34605</v>
      </c>
      <c r="C1092" s="138">
        <f t="shared" si="103"/>
        <v>16616.48</v>
      </c>
      <c r="D1092" s="138">
        <f t="shared" si="104"/>
        <v>0</v>
      </c>
      <c r="E1092" s="138">
        <f t="shared" si="105"/>
        <v>0</v>
      </c>
      <c r="F1092" s="127" t="s">
        <v>176</v>
      </c>
      <c r="G1092" s="128" t="s">
        <v>177</v>
      </c>
      <c r="H1092" s="129">
        <v>42828</v>
      </c>
      <c r="I1092" s="130">
        <v>142554.72</v>
      </c>
      <c r="J1092" s="131">
        <v>115350</v>
      </c>
      <c r="K1092" s="131">
        <v>24924.720000000001</v>
      </c>
      <c r="L1092" s="131">
        <v>0</v>
      </c>
      <c r="M1092" s="131">
        <v>5500</v>
      </c>
      <c r="N1092" s="131">
        <v>19963.7</v>
      </c>
      <c r="O1092" s="132">
        <v>0</v>
      </c>
      <c r="P1092" s="132">
        <v>0</v>
      </c>
      <c r="Q1092" s="132">
        <v>0</v>
      </c>
      <c r="R1092" s="132">
        <v>0</v>
      </c>
      <c r="S1092" s="132">
        <v>0</v>
      </c>
      <c r="T1092" s="133">
        <v>0</v>
      </c>
      <c r="U1092" s="121">
        <f t="shared" si="106"/>
        <v>5500</v>
      </c>
      <c r="V1092" s="121">
        <f t="shared" si="107"/>
        <v>19963.7</v>
      </c>
      <c r="W1092" s="134">
        <v>1605</v>
      </c>
      <c r="X1092" s="135">
        <v>42829</v>
      </c>
    </row>
    <row r="1093" spans="1:24" x14ac:dyDescent="0.2">
      <c r="A1093" s="117">
        <f>VLOOKUP(G1093,'% การหักค่าขนส่ง'!A:I,9,0)</f>
        <v>0.3</v>
      </c>
      <c r="B1093" s="138">
        <f t="shared" si="102"/>
        <v>22597.5</v>
      </c>
      <c r="C1093" s="138">
        <f t="shared" si="103"/>
        <v>10967.1</v>
      </c>
      <c r="D1093" s="138">
        <f t="shared" si="104"/>
        <v>0</v>
      </c>
      <c r="E1093" s="138">
        <f t="shared" si="105"/>
        <v>0</v>
      </c>
      <c r="F1093" s="127" t="s">
        <v>176</v>
      </c>
      <c r="G1093" s="128" t="s">
        <v>177</v>
      </c>
      <c r="H1093" s="129">
        <v>42829</v>
      </c>
      <c r="I1093" s="130">
        <v>93080.65</v>
      </c>
      <c r="J1093" s="131">
        <v>75325</v>
      </c>
      <c r="K1093" s="131">
        <v>16450.650000000001</v>
      </c>
      <c r="L1093" s="131">
        <v>0</v>
      </c>
      <c r="M1093" s="131">
        <v>7000</v>
      </c>
      <c r="N1093" s="131">
        <v>18029.2</v>
      </c>
      <c r="O1093" s="132">
        <v>0</v>
      </c>
      <c r="P1093" s="132">
        <v>0</v>
      </c>
      <c r="Q1093" s="132">
        <v>0</v>
      </c>
      <c r="R1093" s="132">
        <v>0</v>
      </c>
      <c r="S1093" s="132">
        <v>0</v>
      </c>
      <c r="T1093" s="133">
        <v>0</v>
      </c>
      <c r="U1093" s="121">
        <f t="shared" si="106"/>
        <v>7000</v>
      </c>
      <c r="V1093" s="121">
        <f t="shared" si="107"/>
        <v>18029.2</v>
      </c>
      <c r="W1093" s="134">
        <v>978</v>
      </c>
      <c r="X1093" s="135">
        <v>42830</v>
      </c>
    </row>
    <row r="1094" spans="1:24" x14ac:dyDescent="0.2">
      <c r="A1094" s="117">
        <f>VLOOKUP(G1094,'% การหักค่าขนส่ง'!A:I,9,0)</f>
        <v>0.3</v>
      </c>
      <c r="B1094" s="138">
        <f t="shared" si="102"/>
        <v>23718</v>
      </c>
      <c r="C1094" s="138">
        <f t="shared" si="103"/>
        <v>8748.56</v>
      </c>
      <c r="D1094" s="138">
        <f t="shared" si="104"/>
        <v>0</v>
      </c>
      <c r="E1094" s="138">
        <f t="shared" si="105"/>
        <v>0</v>
      </c>
      <c r="F1094" s="127" t="s">
        <v>176</v>
      </c>
      <c r="G1094" s="128" t="s">
        <v>177</v>
      </c>
      <c r="H1094" s="129">
        <v>42830</v>
      </c>
      <c r="I1094" s="130">
        <v>92742.84</v>
      </c>
      <c r="J1094" s="131">
        <v>79060</v>
      </c>
      <c r="K1094" s="131">
        <v>13122.84</v>
      </c>
      <c r="L1094" s="131">
        <v>0</v>
      </c>
      <c r="M1094" s="131">
        <v>3600</v>
      </c>
      <c r="N1094" s="131">
        <v>17542.650000000001</v>
      </c>
      <c r="O1094" s="132">
        <v>0</v>
      </c>
      <c r="P1094" s="132">
        <v>0</v>
      </c>
      <c r="Q1094" s="132">
        <v>0</v>
      </c>
      <c r="R1094" s="132">
        <v>0</v>
      </c>
      <c r="S1094" s="132">
        <v>0</v>
      </c>
      <c r="T1094" s="133">
        <v>0</v>
      </c>
      <c r="U1094" s="121">
        <f t="shared" si="106"/>
        <v>3600</v>
      </c>
      <c r="V1094" s="121">
        <f t="shared" si="107"/>
        <v>17542.650000000001</v>
      </c>
      <c r="W1094" s="134">
        <v>1043</v>
      </c>
      <c r="X1094" s="135">
        <v>42832</v>
      </c>
    </row>
    <row r="1095" spans="1:24" x14ac:dyDescent="0.2">
      <c r="A1095" s="117">
        <f>VLOOKUP(G1095,'% การหักค่าขนส่ง'!A:I,9,0)</f>
        <v>0.3</v>
      </c>
      <c r="B1095" s="138">
        <f t="shared" si="102"/>
        <v>36489</v>
      </c>
      <c r="C1095" s="138">
        <f t="shared" si="103"/>
        <v>17577.48</v>
      </c>
      <c r="D1095" s="138">
        <f t="shared" si="104"/>
        <v>0</v>
      </c>
      <c r="E1095" s="138">
        <f t="shared" si="105"/>
        <v>0</v>
      </c>
      <c r="F1095" s="127" t="s">
        <v>176</v>
      </c>
      <c r="G1095" s="128" t="s">
        <v>177</v>
      </c>
      <c r="H1095" s="129">
        <v>42832</v>
      </c>
      <c r="I1095" s="130">
        <v>149011.22</v>
      </c>
      <c r="J1095" s="131">
        <v>121630</v>
      </c>
      <c r="K1095" s="131">
        <v>26366.22</v>
      </c>
      <c r="L1095" s="131">
        <v>0</v>
      </c>
      <c r="M1095" s="131">
        <v>5300</v>
      </c>
      <c r="N1095" s="131">
        <v>29475.599999999999</v>
      </c>
      <c r="O1095" s="132">
        <v>0</v>
      </c>
      <c r="P1095" s="132">
        <v>0</v>
      </c>
      <c r="Q1095" s="132">
        <v>0</v>
      </c>
      <c r="R1095" s="132">
        <v>0</v>
      </c>
      <c r="S1095" s="132">
        <v>0</v>
      </c>
      <c r="T1095" s="133">
        <v>0</v>
      </c>
      <c r="U1095" s="121">
        <f t="shared" si="106"/>
        <v>5300</v>
      </c>
      <c r="V1095" s="121">
        <f t="shared" si="107"/>
        <v>29475.599999999999</v>
      </c>
      <c r="W1095" s="134">
        <v>1642</v>
      </c>
      <c r="X1095" s="135">
        <v>42833</v>
      </c>
    </row>
    <row r="1096" spans="1:24" x14ac:dyDescent="0.2">
      <c r="A1096" s="117">
        <f>VLOOKUP(G1096,'% การหักค่าขนส่ง'!A:I,9,0)</f>
        <v>0.3</v>
      </c>
      <c r="B1096" s="138">
        <f t="shared" si="102"/>
        <v>22299</v>
      </c>
      <c r="C1096" s="138">
        <f t="shared" si="103"/>
        <v>9198.14</v>
      </c>
      <c r="D1096" s="138">
        <f t="shared" si="104"/>
        <v>0</v>
      </c>
      <c r="E1096" s="138">
        <f t="shared" si="105"/>
        <v>0</v>
      </c>
      <c r="F1096" s="127" t="s">
        <v>176</v>
      </c>
      <c r="G1096" s="128" t="s">
        <v>177</v>
      </c>
      <c r="H1096" s="129">
        <v>42833</v>
      </c>
      <c r="I1096" s="130">
        <v>89387.21</v>
      </c>
      <c r="J1096" s="131">
        <v>74330</v>
      </c>
      <c r="K1096" s="131">
        <v>13797.21</v>
      </c>
      <c r="L1096" s="131">
        <v>0</v>
      </c>
      <c r="M1096" s="131">
        <v>0</v>
      </c>
      <c r="N1096" s="131">
        <v>9994.7999999999993</v>
      </c>
      <c r="O1096" s="132">
        <v>0</v>
      </c>
      <c r="P1096" s="132">
        <v>0</v>
      </c>
      <c r="Q1096" s="132">
        <v>0</v>
      </c>
      <c r="R1096" s="132">
        <v>0</v>
      </c>
      <c r="S1096" s="132">
        <v>0</v>
      </c>
      <c r="T1096" s="133">
        <v>0</v>
      </c>
      <c r="U1096" s="121">
        <f t="shared" si="106"/>
        <v>0</v>
      </c>
      <c r="V1096" s="121">
        <f t="shared" si="107"/>
        <v>9994.7999999999993</v>
      </c>
      <c r="W1096" s="134">
        <v>931</v>
      </c>
      <c r="X1096" s="135">
        <v>42835</v>
      </c>
    </row>
    <row r="1097" spans="1:24" x14ac:dyDescent="0.2">
      <c r="A1097" s="117">
        <f>VLOOKUP(G1097,'% การหักค่าขนส่ง'!A:I,9,0)</f>
        <v>0.3</v>
      </c>
      <c r="B1097" s="138">
        <f t="shared" si="102"/>
        <v>23316</v>
      </c>
      <c r="C1097" s="138">
        <f t="shared" si="103"/>
        <v>9494.4</v>
      </c>
      <c r="D1097" s="138">
        <f t="shared" si="104"/>
        <v>0</v>
      </c>
      <c r="E1097" s="138">
        <f t="shared" si="105"/>
        <v>0</v>
      </c>
      <c r="F1097" s="127" t="s">
        <v>176</v>
      </c>
      <c r="G1097" s="128" t="s">
        <v>177</v>
      </c>
      <c r="H1097" s="129">
        <v>42835</v>
      </c>
      <c r="I1097" s="130">
        <v>92706.6</v>
      </c>
      <c r="J1097" s="131">
        <v>77720</v>
      </c>
      <c r="K1097" s="131">
        <v>14241.6</v>
      </c>
      <c r="L1097" s="131">
        <v>0</v>
      </c>
      <c r="M1097" s="131">
        <v>4300</v>
      </c>
      <c r="N1097" s="131">
        <v>21378.7</v>
      </c>
      <c r="O1097" s="132">
        <v>0</v>
      </c>
      <c r="P1097" s="132">
        <v>0</v>
      </c>
      <c r="Q1097" s="132">
        <v>0</v>
      </c>
      <c r="R1097" s="132">
        <v>0</v>
      </c>
      <c r="S1097" s="132">
        <v>0</v>
      </c>
      <c r="T1097" s="133">
        <v>0</v>
      </c>
      <c r="U1097" s="121">
        <f t="shared" si="106"/>
        <v>4300</v>
      </c>
      <c r="V1097" s="121">
        <f t="shared" si="107"/>
        <v>21378.7</v>
      </c>
      <c r="W1097" s="134">
        <v>985</v>
      </c>
      <c r="X1097" s="135">
        <v>42836</v>
      </c>
    </row>
    <row r="1098" spans="1:24" x14ac:dyDescent="0.2">
      <c r="A1098" s="117">
        <f>VLOOKUP(G1098,'% การหักค่าขนส่ง'!A:I,9,0)</f>
        <v>0.3</v>
      </c>
      <c r="B1098" s="138">
        <f t="shared" si="102"/>
        <v>15237</v>
      </c>
      <c r="C1098" s="138">
        <f t="shared" si="103"/>
        <v>7764.4000000000005</v>
      </c>
      <c r="D1098" s="138">
        <f t="shared" si="104"/>
        <v>0</v>
      </c>
      <c r="E1098" s="138">
        <f t="shared" si="105"/>
        <v>0</v>
      </c>
      <c r="F1098" s="127" t="s">
        <v>176</v>
      </c>
      <c r="G1098" s="128" t="s">
        <v>177</v>
      </c>
      <c r="H1098" s="129">
        <v>42836</v>
      </c>
      <c r="I1098" s="130">
        <v>62786.6</v>
      </c>
      <c r="J1098" s="131">
        <v>50790</v>
      </c>
      <c r="K1098" s="131">
        <v>11646.6</v>
      </c>
      <c r="L1098" s="131">
        <v>0</v>
      </c>
      <c r="M1098" s="131">
        <v>0</v>
      </c>
      <c r="N1098" s="131">
        <v>11196.7</v>
      </c>
      <c r="O1098" s="132">
        <v>0</v>
      </c>
      <c r="P1098" s="132">
        <v>0</v>
      </c>
      <c r="Q1098" s="132">
        <v>0</v>
      </c>
      <c r="R1098" s="132">
        <v>0</v>
      </c>
      <c r="S1098" s="132">
        <v>0</v>
      </c>
      <c r="T1098" s="133">
        <v>0</v>
      </c>
      <c r="U1098" s="121">
        <f t="shared" si="106"/>
        <v>0</v>
      </c>
      <c r="V1098" s="121">
        <f t="shared" si="107"/>
        <v>11196.7</v>
      </c>
      <c r="W1098" s="134">
        <v>594</v>
      </c>
      <c r="X1098" s="135">
        <v>42837</v>
      </c>
    </row>
    <row r="1099" spans="1:24" x14ac:dyDescent="0.2">
      <c r="A1099" s="117">
        <f>VLOOKUP(G1099,'% การหักค่าขนส่ง'!A:I,9,0)</f>
        <v>0.3</v>
      </c>
      <c r="B1099" s="138">
        <f t="shared" si="102"/>
        <v>4381.5</v>
      </c>
      <c r="C1099" s="138">
        <f t="shared" si="103"/>
        <v>3755.9</v>
      </c>
      <c r="D1099" s="138">
        <f t="shared" si="104"/>
        <v>0</v>
      </c>
      <c r="E1099" s="138">
        <f t="shared" si="105"/>
        <v>0</v>
      </c>
      <c r="F1099" s="127" t="s">
        <v>176</v>
      </c>
      <c r="G1099" s="128" t="s">
        <v>177</v>
      </c>
      <c r="H1099" s="129">
        <v>42837</v>
      </c>
      <c r="I1099" s="130">
        <v>20278.849999999999</v>
      </c>
      <c r="J1099" s="131">
        <v>14605</v>
      </c>
      <c r="K1099" s="131">
        <v>5633.85</v>
      </c>
      <c r="L1099" s="131">
        <v>0</v>
      </c>
      <c r="M1099" s="131">
        <v>1800</v>
      </c>
      <c r="N1099" s="131">
        <v>5317.3</v>
      </c>
      <c r="O1099" s="132">
        <v>0</v>
      </c>
      <c r="P1099" s="132">
        <v>0</v>
      </c>
      <c r="Q1099" s="132">
        <v>0</v>
      </c>
      <c r="R1099" s="132">
        <v>0</v>
      </c>
      <c r="S1099" s="132">
        <v>0</v>
      </c>
      <c r="T1099" s="133">
        <v>0</v>
      </c>
      <c r="U1099" s="121">
        <f t="shared" si="106"/>
        <v>1800</v>
      </c>
      <c r="V1099" s="121">
        <f t="shared" si="107"/>
        <v>5317.3</v>
      </c>
      <c r="W1099" s="134">
        <v>204</v>
      </c>
      <c r="X1099" s="135">
        <v>42838</v>
      </c>
    </row>
    <row r="1100" spans="1:24" x14ac:dyDescent="0.2">
      <c r="A1100" s="117">
        <f>VLOOKUP(G1100,'% การหักค่าขนส่ง'!A:I,9,0)</f>
        <v>0.3</v>
      </c>
      <c r="B1100" s="138">
        <f t="shared" si="102"/>
        <v>31518</v>
      </c>
      <c r="C1100" s="138">
        <f t="shared" si="103"/>
        <v>24221.52</v>
      </c>
      <c r="D1100" s="138">
        <f t="shared" si="104"/>
        <v>0</v>
      </c>
      <c r="E1100" s="138">
        <f t="shared" si="105"/>
        <v>0</v>
      </c>
      <c r="F1100" s="127" t="s">
        <v>176</v>
      </c>
      <c r="G1100" s="128" t="s">
        <v>177</v>
      </c>
      <c r="H1100" s="129">
        <v>42842</v>
      </c>
      <c r="I1100" s="130">
        <v>142577.28</v>
      </c>
      <c r="J1100" s="131">
        <v>105060</v>
      </c>
      <c r="K1100" s="131">
        <v>36332.28</v>
      </c>
      <c r="L1100" s="131">
        <v>0</v>
      </c>
      <c r="M1100" s="131">
        <v>4500</v>
      </c>
      <c r="N1100" s="131">
        <v>23160.55</v>
      </c>
      <c r="O1100" s="132">
        <v>0</v>
      </c>
      <c r="P1100" s="132">
        <v>0</v>
      </c>
      <c r="Q1100" s="132">
        <v>0</v>
      </c>
      <c r="R1100" s="132">
        <v>0</v>
      </c>
      <c r="S1100" s="132">
        <v>0</v>
      </c>
      <c r="T1100" s="133">
        <v>0</v>
      </c>
      <c r="U1100" s="121">
        <f t="shared" si="106"/>
        <v>4500</v>
      </c>
      <c r="V1100" s="121">
        <f t="shared" si="107"/>
        <v>23160.55</v>
      </c>
      <c r="W1100" s="134">
        <v>1350</v>
      </c>
      <c r="X1100" s="135">
        <v>42843</v>
      </c>
    </row>
    <row r="1101" spans="1:24" x14ac:dyDescent="0.2">
      <c r="A1101" s="117">
        <f>VLOOKUP(G1101,'% การหักค่าขนส่ง'!A:I,9,0)</f>
        <v>0.3</v>
      </c>
      <c r="B1101" s="138">
        <f t="shared" si="102"/>
        <v>22291.5</v>
      </c>
      <c r="C1101" s="138">
        <f t="shared" si="103"/>
        <v>14920.800000000001</v>
      </c>
      <c r="D1101" s="138">
        <f t="shared" si="104"/>
        <v>0</v>
      </c>
      <c r="E1101" s="138">
        <f t="shared" si="105"/>
        <v>0</v>
      </c>
      <c r="F1101" s="127" t="s">
        <v>176</v>
      </c>
      <c r="G1101" s="128" t="s">
        <v>177</v>
      </c>
      <c r="H1101" s="129">
        <v>42843</v>
      </c>
      <c r="I1101" s="130">
        <v>97296.2</v>
      </c>
      <c r="J1101" s="131">
        <v>74305</v>
      </c>
      <c r="K1101" s="131">
        <v>22381.200000000001</v>
      </c>
      <c r="L1101" s="131">
        <v>0</v>
      </c>
      <c r="M1101" s="131">
        <v>1700</v>
      </c>
      <c r="N1101" s="131">
        <v>25028.799999999999</v>
      </c>
      <c r="O1101" s="132">
        <v>0</v>
      </c>
      <c r="P1101" s="132">
        <v>0</v>
      </c>
      <c r="Q1101" s="132">
        <v>0</v>
      </c>
      <c r="R1101" s="132">
        <v>0</v>
      </c>
      <c r="S1101" s="132">
        <v>0</v>
      </c>
      <c r="T1101" s="133">
        <v>0</v>
      </c>
      <c r="U1101" s="121">
        <f t="shared" si="106"/>
        <v>1700</v>
      </c>
      <c r="V1101" s="121">
        <f t="shared" si="107"/>
        <v>25028.799999999999</v>
      </c>
      <c r="W1101" s="134">
        <v>1066</v>
      </c>
      <c r="X1101" s="135">
        <v>42844</v>
      </c>
    </row>
    <row r="1102" spans="1:24" x14ac:dyDescent="0.2">
      <c r="A1102" s="117">
        <f>VLOOKUP(G1102,'% การหักค่าขนส่ง'!A:I,9,0)</f>
        <v>0.3</v>
      </c>
      <c r="B1102" s="138">
        <f t="shared" si="102"/>
        <v>21460.5</v>
      </c>
      <c r="C1102" s="138">
        <f t="shared" si="103"/>
        <v>10817.22</v>
      </c>
      <c r="D1102" s="138">
        <f t="shared" si="104"/>
        <v>0</v>
      </c>
      <c r="E1102" s="138">
        <f t="shared" si="105"/>
        <v>0</v>
      </c>
      <c r="F1102" s="127" t="s">
        <v>176</v>
      </c>
      <c r="G1102" s="128" t="s">
        <v>177</v>
      </c>
      <c r="H1102" s="129">
        <v>42844</v>
      </c>
      <c r="I1102" s="130">
        <v>88825.83</v>
      </c>
      <c r="J1102" s="131">
        <v>71535</v>
      </c>
      <c r="K1102" s="131">
        <v>16225.83</v>
      </c>
      <c r="L1102" s="131">
        <v>0</v>
      </c>
      <c r="M1102" s="131">
        <v>3600</v>
      </c>
      <c r="N1102" s="131">
        <v>10769.8</v>
      </c>
      <c r="O1102" s="132">
        <v>0</v>
      </c>
      <c r="P1102" s="132">
        <v>0</v>
      </c>
      <c r="Q1102" s="132">
        <v>0</v>
      </c>
      <c r="R1102" s="132">
        <v>0</v>
      </c>
      <c r="S1102" s="132">
        <v>0</v>
      </c>
      <c r="T1102" s="133">
        <v>0</v>
      </c>
      <c r="U1102" s="121">
        <f t="shared" si="106"/>
        <v>3600</v>
      </c>
      <c r="V1102" s="121">
        <f t="shared" si="107"/>
        <v>10769.8</v>
      </c>
      <c r="W1102" s="134">
        <v>926</v>
      </c>
      <c r="X1102" s="135">
        <v>42845</v>
      </c>
    </row>
    <row r="1103" spans="1:24" x14ac:dyDescent="0.2">
      <c r="A1103" s="117">
        <f>VLOOKUP(G1103,'% การหักค่าขนส่ง'!A:I,9,0)</f>
        <v>0.3</v>
      </c>
      <c r="B1103" s="138">
        <f t="shared" si="102"/>
        <v>19608</v>
      </c>
      <c r="C1103" s="138">
        <f t="shared" si="103"/>
        <v>9412.98</v>
      </c>
      <c r="D1103" s="138">
        <f t="shared" si="104"/>
        <v>0</v>
      </c>
      <c r="E1103" s="138">
        <f t="shared" si="105"/>
        <v>0</v>
      </c>
      <c r="F1103" s="127" t="s">
        <v>176</v>
      </c>
      <c r="G1103" s="128" t="s">
        <v>177</v>
      </c>
      <c r="H1103" s="129">
        <v>42845</v>
      </c>
      <c r="I1103" s="130">
        <v>82229.47</v>
      </c>
      <c r="J1103" s="131">
        <v>65360</v>
      </c>
      <c r="K1103" s="131">
        <v>14119.47</v>
      </c>
      <c r="L1103" s="131">
        <v>0</v>
      </c>
      <c r="M1103" s="131">
        <v>1100</v>
      </c>
      <c r="N1103" s="131">
        <v>11259.2</v>
      </c>
      <c r="O1103" s="132">
        <v>0</v>
      </c>
      <c r="P1103" s="132">
        <v>0</v>
      </c>
      <c r="Q1103" s="132">
        <v>0</v>
      </c>
      <c r="R1103" s="132">
        <v>0</v>
      </c>
      <c r="S1103" s="132">
        <v>0</v>
      </c>
      <c r="T1103" s="133">
        <v>0</v>
      </c>
      <c r="U1103" s="121">
        <f t="shared" si="106"/>
        <v>1100</v>
      </c>
      <c r="V1103" s="121">
        <f t="shared" si="107"/>
        <v>11259.2</v>
      </c>
      <c r="W1103" s="134">
        <v>843</v>
      </c>
      <c r="X1103" s="135">
        <v>42846</v>
      </c>
    </row>
    <row r="1104" spans="1:24" x14ac:dyDescent="0.2">
      <c r="A1104" s="117">
        <f>VLOOKUP(G1104,'% การหักค่าขนส่ง'!A:I,9,0)</f>
        <v>0.3</v>
      </c>
      <c r="B1104" s="138">
        <f t="shared" si="102"/>
        <v>20316</v>
      </c>
      <c r="C1104" s="138">
        <f t="shared" si="103"/>
        <v>8637.36</v>
      </c>
      <c r="D1104" s="138">
        <f t="shared" si="104"/>
        <v>0</v>
      </c>
      <c r="E1104" s="138">
        <f t="shared" si="105"/>
        <v>0</v>
      </c>
      <c r="F1104" s="127" t="s">
        <v>176</v>
      </c>
      <c r="G1104" s="128" t="s">
        <v>177</v>
      </c>
      <c r="H1104" s="129">
        <v>42846</v>
      </c>
      <c r="I1104" s="130">
        <v>81621.039999999994</v>
      </c>
      <c r="J1104" s="131">
        <v>67720</v>
      </c>
      <c r="K1104" s="131">
        <v>12956.04</v>
      </c>
      <c r="L1104" s="131">
        <v>0</v>
      </c>
      <c r="M1104" s="131">
        <v>3600</v>
      </c>
      <c r="N1104" s="131">
        <v>10931.3</v>
      </c>
      <c r="O1104" s="132">
        <v>0</v>
      </c>
      <c r="P1104" s="132">
        <v>0</v>
      </c>
      <c r="Q1104" s="132">
        <v>0</v>
      </c>
      <c r="R1104" s="132">
        <v>0</v>
      </c>
      <c r="S1104" s="132">
        <v>0</v>
      </c>
      <c r="T1104" s="133">
        <v>0</v>
      </c>
      <c r="U1104" s="121">
        <f t="shared" si="106"/>
        <v>3600</v>
      </c>
      <c r="V1104" s="121">
        <f t="shared" si="107"/>
        <v>10931.3</v>
      </c>
      <c r="W1104" s="134">
        <v>937</v>
      </c>
      <c r="X1104" s="135">
        <v>42847</v>
      </c>
    </row>
    <row r="1105" spans="1:24" x14ac:dyDescent="0.2">
      <c r="A1105" s="117">
        <f>VLOOKUP(G1105,'% การหักค่าขนส่ง'!A:I,9,0)</f>
        <v>0.3</v>
      </c>
      <c r="B1105" s="138">
        <f t="shared" si="102"/>
        <v>14820</v>
      </c>
      <c r="C1105" s="138">
        <f t="shared" si="103"/>
        <v>8031.3</v>
      </c>
      <c r="D1105" s="138">
        <f t="shared" si="104"/>
        <v>0</v>
      </c>
      <c r="E1105" s="138">
        <f t="shared" si="105"/>
        <v>0</v>
      </c>
      <c r="F1105" s="127" t="s">
        <v>176</v>
      </c>
      <c r="G1105" s="128" t="s">
        <v>177</v>
      </c>
      <c r="H1105" s="129">
        <v>42847</v>
      </c>
      <c r="I1105" s="130">
        <v>62186.95</v>
      </c>
      <c r="J1105" s="131">
        <v>49400</v>
      </c>
      <c r="K1105" s="131">
        <v>12046.95</v>
      </c>
      <c r="L1105" s="131">
        <v>0</v>
      </c>
      <c r="M1105" s="131">
        <v>1400</v>
      </c>
      <c r="N1105" s="131">
        <v>7624.8</v>
      </c>
      <c r="O1105" s="132">
        <v>0</v>
      </c>
      <c r="P1105" s="132">
        <v>0</v>
      </c>
      <c r="Q1105" s="132">
        <v>0</v>
      </c>
      <c r="R1105" s="132">
        <v>0</v>
      </c>
      <c r="S1105" s="132">
        <v>0</v>
      </c>
      <c r="T1105" s="133">
        <v>0</v>
      </c>
      <c r="U1105" s="121">
        <f t="shared" si="106"/>
        <v>1400</v>
      </c>
      <c r="V1105" s="121">
        <f t="shared" si="107"/>
        <v>7624.8</v>
      </c>
      <c r="W1105" s="134">
        <v>615</v>
      </c>
      <c r="X1105" s="135">
        <v>42849</v>
      </c>
    </row>
    <row r="1106" spans="1:24" x14ac:dyDescent="0.2">
      <c r="A1106" s="117">
        <f>VLOOKUP(G1106,'% การหักค่าขนส่ง'!A:I,9,0)</f>
        <v>0.3</v>
      </c>
      <c r="B1106" s="138">
        <f t="shared" si="102"/>
        <v>29779.5</v>
      </c>
      <c r="C1106" s="138">
        <f t="shared" si="103"/>
        <v>19124.5</v>
      </c>
      <c r="D1106" s="138">
        <f t="shared" si="104"/>
        <v>0</v>
      </c>
      <c r="E1106" s="138">
        <f t="shared" si="105"/>
        <v>0</v>
      </c>
      <c r="F1106" s="127" t="s">
        <v>176</v>
      </c>
      <c r="G1106" s="128" t="s">
        <v>177</v>
      </c>
      <c r="H1106" s="129">
        <v>42849</v>
      </c>
      <c r="I1106" s="130">
        <v>129521.75</v>
      </c>
      <c r="J1106" s="131">
        <v>99265</v>
      </c>
      <c r="K1106" s="131">
        <v>28686.75</v>
      </c>
      <c r="L1106" s="131">
        <v>0</v>
      </c>
      <c r="M1106" s="131">
        <v>4500</v>
      </c>
      <c r="N1106" s="131">
        <v>27941.1</v>
      </c>
      <c r="O1106" s="132">
        <v>0</v>
      </c>
      <c r="P1106" s="132">
        <v>0</v>
      </c>
      <c r="Q1106" s="132">
        <v>0</v>
      </c>
      <c r="R1106" s="132">
        <v>0</v>
      </c>
      <c r="S1106" s="132">
        <v>0</v>
      </c>
      <c r="T1106" s="133">
        <v>0</v>
      </c>
      <c r="U1106" s="121">
        <f t="shared" si="106"/>
        <v>4500</v>
      </c>
      <c r="V1106" s="121">
        <f t="shared" si="107"/>
        <v>27941.1</v>
      </c>
      <c r="W1106" s="134">
        <v>1351</v>
      </c>
      <c r="X1106" s="135">
        <v>42850</v>
      </c>
    </row>
    <row r="1107" spans="1:24" x14ac:dyDescent="0.2">
      <c r="A1107" s="117">
        <f>VLOOKUP(G1107,'% การหักค่าขนส่ง'!A:I,9,0)</f>
        <v>0.3</v>
      </c>
      <c r="B1107" s="138">
        <f t="shared" si="102"/>
        <v>21837</v>
      </c>
      <c r="C1107" s="138">
        <f t="shared" si="103"/>
        <v>10652.42</v>
      </c>
      <c r="D1107" s="138">
        <f t="shared" si="104"/>
        <v>0</v>
      </c>
      <c r="E1107" s="138">
        <f t="shared" si="105"/>
        <v>0</v>
      </c>
      <c r="F1107" s="127" t="s">
        <v>176</v>
      </c>
      <c r="G1107" s="128" t="s">
        <v>177</v>
      </c>
      <c r="H1107" s="129">
        <v>42850</v>
      </c>
      <c r="I1107" s="130">
        <v>89543.63</v>
      </c>
      <c r="J1107" s="131">
        <v>72790</v>
      </c>
      <c r="K1107" s="131">
        <v>15978.63</v>
      </c>
      <c r="L1107" s="131">
        <v>0</v>
      </c>
      <c r="M1107" s="131">
        <v>200</v>
      </c>
      <c r="N1107" s="131">
        <v>6733.3</v>
      </c>
      <c r="O1107" s="132">
        <v>0</v>
      </c>
      <c r="P1107" s="132">
        <v>0</v>
      </c>
      <c r="Q1107" s="132">
        <v>0</v>
      </c>
      <c r="R1107" s="132">
        <v>0</v>
      </c>
      <c r="S1107" s="132">
        <v>0</v>
      </c>
      <c r="T1107" s="133">
        <v>0</v>
      </c>
      <c r="U1107" s="121">
        <f t="shared" si="106"/>
        <v>200</v>
      </c>
      <c r="V1107" s="121">
        <f t="shared" si="107"/>
        <v>6733.3</v>
      </c>
      <c r="W1107" s="134">
        <v>1012</v>
      </c>
      <c r="X1107" s="135">
        <v>42851</v>
      </c>
    </row>
    <row r="1108" spans="1:24" x14ac:dyDescent="0.2">
      <c r="A1108" s="117">
        <f>VLOOKUP(G1108,'% การหักค่าขนส่ง'!A:I,9,0)</f>
        <v>0.3</v>
      </c>
      <c r="B1108" s="138">
        <f t="shared" si="102"/>
        <v>21123</v>
      </c>
      <c r="C1108" s="138">
        <f t="shared" si="103"/>
        <v>9296.3799999999992</v>
      </c>
      <c r="D1108" s="138">
        <f t="shared" si="104"/>
        <v>0</v>
      </c>
      <c r="E1108" s="138">
        <f t="shared" si="105"/>
        <v>0</v>
      </c>
      <c r="F1108" s="127" t="s">
        <v>176</v>
      </c>
      <c r="G1108" s="128" t="s">
        <v>177</v>
      </c>
      <c r="H1108" s="129">
        <v>42851</v>
      </c>
      <c r="I1108" s="130">
        <v>85519.57</v>
      </c>
      <c r="J1108" s="131">
        <v>70410</v>
      </c>
      <c r="K1108" s="131">
        <v>13944.57</v>
      </c>
      <c r="L1108" s="131">
        <v>0</v>
      </c>
      <c r="M1108" s="131">
        <v>1000</v>
      </c>
      <c r="N1108" s="131">
        <v>13450.4</v>
      </c>
      <c r="O1108" s="132">
        <v>0</v>
      </c>
      <c r="P1108" s="132">
        <v>0</v>
      </c>
      <c r="Q1108" s="132">
        <v>0</v>
      </c>
      <c r="R1108" s="132">
        <v>0</v>
      </c>
      <c r="S1108" s="132">
        <v>0</v>
      </c>
      <c r="T1108" s="133">
        <v>0</v>
      </c>
      <c r="U1108" s="121">
        <f t="shared" si="106"/>
        <v>1000</v>
      </c>
      <c r="V1108" s="121">
        <f t="shared" si="107"/>
        <v>13450.4</v>
      </c>
      <c r="W1108" s="134">
        <v>896</v>
      </c>
      <c r="X1108" s="135">
        <v>42852</v>
      </c>
    </row>
    <row r="1109" spans="1:24" x14ac:dyDescent="0.2">
      <c r="A1109" s="117">
        <f>VLOOKUP(G1109,'% การหักค่าขนส่ง'!A:I,9,0)</f>
        <v>0.3</v>
      </c>
      <c r="B1109" s="138">
        <f t="shared" si="102"/>
        <v>21895.5</v>
      </c>
      <c r="C1109" s="138">
        <f t="shared" si="103"/>
        <v>10948.699999999999</v>
      </c>
      <c r="D1109" s="138">
        <f t="shared" si="104"/>
        <v>30</v>
      </c>
      <c r="E1109" s="138">
        <f t="shared" si="105"/>
        <v>0</v>
      </c>
      <c r="F1109" s="127" t="s">
        <v>176</v>
      </c>
      <c r="G1109" s="128" t="s">
        <v>177</v>
      </c>
      <c r="H1109" s="129">
        <v>42852</v>
      </c>
      <c r="I1109" s="130">
        <v>90618.05</v>
      </c>
      <c r="J1109" s="131">
        <v>72985</v>
      </c>
      <c r="K1109" s="131">
        <v>16423.05</v>
      </c>
      <c r="L1109" s="131">
        <v>100</v>
      </c>
      <c r="M1109" s="131">
        <v>4300</v>
      </c>
      <c r="N1109" s="131">
        <v>14915.8</v>
      </c>
      <c r="O1109" s="132">
        <v>0</v>
      </c>
      <c r="P1109" s="132">
        <v>0</v>
      </c>
      <c r="Q1109" s="132">
        <v>0</v>
      </c>
      <c r="R1109" s="132">
        <v>0</v>
      </c>
      <c r="S1109" s="132">
        <v>0</v>
      </c>
      <c r="T1109" s="133">
        <v>0</v>
      </c>
      <c r="U1109" s="121">
        <f t="shared" si="106"/>
        <v>4300</v>
      </c>
      <c r="V1109" s="121">
        <f t="shared" si="107"/>
        <v>14915.8</v>
      </c>
      <c r="W1109" s="134">
        <v>958</v>
      </c>
      <c r="X1109" s="135">
        <v>42853</v>
      </c>
    </row>
    <row r="1110" spans="1:24" x14ac:dyDescent="0.2">
      <c r="A1110" s="117">
        <f>VLOOKUP(G1110,'% การหักค่าขนส่ง'!A:I,9,0)</f>
        <v>0.3</v>
      </c>
      <c r="B1110" s="138">
        <f t="shared" si="102"/>
        <v>21687</v>
      </c>
      <c r="C1110" s="138">
        <f t="shared" si="103"/>
        <v>13902.980000000001</v>
      </c>
      <c r="D1110" s="138">
        <f t="shared" si="104"/>
        <v>0</v>
      </c>
      <c r="E1110" s="138">
        <f t="shared" si="105"/>
        <v>0</v>
      </c>
      <c r="F1110" s="127" t="s">
        <v>176</v>
      </c>
      <c r="G1110" s="128" t="s">
        <v>177</v>
      </c>
      <c r="H1110" s="129">
        <v>42853</v>
      </c>
      <c r="I1110" s="130">
        <v>93729.47</v>
      </c>
      <c r="J1110" s="131">
        <v>72290</v>
      </c>
      <c r="K1110" s="131">
        <v>20854.47</v>
      </c>
      <c r="L1110" s="131">
        <v>0</v>
      </c>
      <c r="M1110" s="131">
        <v>2100</v>
      </c>
      <c r="N1110" s="131">
        <v>12877.12</v>
      </c>
      <c r="O1110" s="132">
        <v>0</v>
      </c>
      <c r="P1110" s="132">
        <v>0</v>
      </c>
      <c r="Q1110" s="132">
        <v>0</v>
      </c>
      <c r="R1110" s="132">
        <v>0</v>
      </c>
      <c r="S1110" s="132">
        <v>0</v>
      </c>
      <c r="T1110" s="133">
        <v>0</v>
      </c>
      <c r="U1110" s="121">
        <f t="shared" si="106"/>
        <v>2100</v>
      </c>
      <c r="V1110" s="121">
        <f t="shared" si="107"/>
        <v>12877.12</v>
      </c>
      <c r="W1110" s="134">
        <v>1031</v>
      </c>
      <c r="X1110" s="135">
        <v>42854</v>
      </c>
    </row>
    <row r="1111" spans="1:24" x14ac:dyDescent="0.2">
      <c r="A1111" s="117">
        <f>VLOOKUP(G1111,'% การหักค่าขนส่ง'!A:I,9,0)</f>
        <v>0.3</v>
      </c>
      <c r="B1111" s="138">
        <f t="shared" si="102"/>
        <v>15676.5</v>
      </c>
      <c r="C1111" s="138">
        <f t="shared" si="103"/>
        <v>9646.32</v>
      </c>
      <c r="D1111" s="138">
        <f t="shared" si="104"/>
        <v>0</v>
      </c>
      <c r="E1111" s="138">
        <f t="shared" si="105"/>
        <v>0</v>
      </c>
      <c r="F1111" s="127" t="s">
        <v>176</v>
      </c>
      <c r="G1111" s="128" t="s">
        <v>177</v>
      </c>
      <c r="H1111" s="129">
        <v>42854</v>
      </c>
      <c r="I1111" s="130">
        <v>67294.48</v>
      </c>
      <c r="J1111" s="131">
        <v>52255</v>
      </c>
      <c r="K1111" s="131">
        <v>14469.48</v>
      </c>
      <c r="L1111" s="131">
        <v>0</v>
      </c>
      <c r="M1111" s="131">
        <v>200</v>
      </c>
      <c r="N1111" s="131">
        <v>8418.9</v>
      </c>
      <c r="O1111" s="132">
        <v>0</v>
      </c>
      <c r="P1111" s="132">
        <v>0</v>
      </c>
      <c r="Q1111" s="132">
        <v>0</v>
      </c>
      <c r="R1111" s="132">
        <v>0</v>
      </c>
      <c r="S1111" s="132">
        <v>0</v>
      </c>
      <c r="T1111" s="133">
        <v>0</v>
      </c>
      <c r="U1111" s="121">
        <f t="shared" si="106"/>
        <v>200</v>
      </c>
      <c r="V1111" s="121">
        <f t="shared" si="107"/>
        <v>8418.9</v>
      </c>
      <c r="W1111" s="134">
        <v>729</v>
      </c>
      <c r="X1111" s="135">
        <v>42857</v>
      </c>
    </row>
    <row r="1112" spans="1:24" x14ac:dyDescent="0.2">
      <c r="A1112" s="117">
        <f>VLOOKUP(G1112,'% การหักค่าขนส่ง'!A:I,9,0)</f>
        <v>0.3</v>
      </c>
      <c r="B1112" s="138">
        <f t="shared" si="102"/>
        <v>9286.5</v>
      </c>
      <c r="C1112" s="138">
        <f t="shared" si="103"/>
        <v>1211.7</v>
      </c>
      <c r="D1112" s="138">
        <f t="shared" si="104"/>
        <v>6</v>
      </c>
      <c r="E1112" s="138">
        <f t="shared" si="105"/>
        <v>21</v>
      </c>
      <c r="F1112" s="127" t="s">
        <v>156</v>
      </c>
      <c r="G1112" s="128" t="s">
        <v>157</v>
      </c>
      <c r="H1112" s="129">
        <v>42826</v>
      </c>
      <c r="I1112" s="130">
        <v>33367.550000000003</v>
      </c>
      <c r="J1112" s="131">
        <v>30955</v>
      </c>
      <c r="K1112" s="131">
        <v>1817.55</v>
      </c>
      <c r="L1112" s="131">
        <v>20</v>
      </c>
      <c r="M1112" s="131">
        <v>300</v>
      </c>
      <c r="N1112" s="131">
        <v>2521.9499999999998</v>
      </c>
      <c r="O1112" s="132">
        <v>70</v>
      </c>
      <c r="P1112" s="132">
        <v>0</v>
      </c>
      <c r="Q1112" s="132">
        <v>0</v>
      </c>
      <c r="R1112" s="132">
        <v>0</v>
      </c>
      <c r="S1112" s="132">
        <v>0</v>
      </c>
      <c r="T1112" s="133">
        <v>0</v>
      </c>
      <c r="U1112" s="121">
        <f t="shared" si="106"/>
        <v>300</v>
      </c>
      <c r="V1112" s="121">
        <f t="shared" si="107"/>
        <v>2521.9499999999998</v>
      </c>
      <c r="W1112" s="134">
        <v>402</v>
      </c>
      <c r="X1112" s="135">
        <v>42828</v>
      </c>
    </row>
    <row r="1113" spans="1:24" x14ac:dyDescent="0.2">
      <c r="A1113" s="117">
        <f>VLOOKUP(G1113,'% การหักค่าขนส่ง'!A:I,9,0)</f>
        <v>0.3</v>
      </c>
      <c r="B1113" s="138">
        <f t="shared" si="102"/>
        <v>24070.5</v>
      </c>
      <c r="C1113" s="138">
        <f t="shared" si="103"/>
        <v>6126.54</v>
      </c>
      <c r="D1113" s="138">
        <f t="shared" si="104"/>
        <v>0</v>
      </c>
      <c r="E1113" s="138">
        <f t="shared" si="105"/>
        <v>0</v>
      </c>
      <c r="F1113" s="127" t="s">
        <v>156</v>
      </c>
      <c r="G1113" s="128" t="s">
        <v>157</v>
      </c>
      <c r="H1113" s="129">
        <v>42828</v>
      </c>
      <c r="I1113" s="130">
        <v>91324.81</v>
      </c>
      <c r="J1113" s="131">
        <v>80235</v>
      </c>
      <c r="K1113" s="131">
        <v>9189.81</v>
      </c>
      <c r="L1113" s="131">
        <v>0</v>
      </c>
      <c r="M1113" s="131">
        <v>300</v>
      </c>
      <c r="N1113" s="131">
        <v>6721</v>
      </c>
      <c r="O1113" s="132">
        <v>0</v>
      </c>
      <c r="P1113" s="132">
        <v>0</v>
      </c>
      <c r="Q1113" s="132">
        <v>0</v>
      </c>
      <c r="R1113" s="132">
        <v>0</v>
      </c>
      <c r="S1113" s="132">
        <v>0</v>
      </c>
      <c r="T1113" s="133">
        <v>0</v>
      </c>
      <c r="U1113" s="121">
        <f t="shared" si="106"/>
        <v>300</v>
      </c>
      <c r="V1113" s="121">
        <f t="shared" si="107"/>
        <v>6721</v>
      </c>
      <c r="W1113" s="134">
        <v>1126</v>
      </c>
      <c r="X1113" s="135">
        <v>42829</v>
      </c>
    </row>
    <row r="1114" spans="1:24" x14ac:dyDescent="0.2">
      <c r="A1114" s="117">
        <f>VLOOKUP(G1114,'% การหักค่าขนส่ง'!A:I,9,0)</f>
        <v>0.3</v>
      </c>
      <c r="B1114" s="138">
        <f t="shared" si="102"/>
        <v>20979</v>
      </c>
      <c r="C1114" s="138">
        <f t="shared" si="103"/>
        <v>2751.92</v>
      </c>
      <c r="D1114" s="138">
        <f t="shared" si="104"/>
        <v>0</v>
      </c>
      <c r="E1114" s="138">
        <f t="shared" si="105"/>
        <v>501</v>
      </c>
      <c r="F1114" s="127" t="s">
        <v>156</v>
      </c>
      <c r="G1114" s="128" t="s">
        <v>157</v>
      </c>
      <c r="H1114" s="129">
        <v>42829</v>
      </c>
      <c r="I1114" s="130">
        <v>75362.880000000005</v>
      </c>
      <c r="J1114" s="131">
        <v>69930</v>
      </c>
      <c r="K1114" s="131">
        <v>4127.88</v>
      </c>
      <c r="L1114" s="131">
        <v>0</v>
      </c>
      <c r="M1114" s="131">
        <v>1000</v>
      </c>
      <c r="N1114" s="131">
        <v>4181</v>
      </c>
      <c r="O1114" s="132">
        <v>1670</v>
      </c>
      <c r="P1114" s="132">
        <v>0</v>
      </c>
      <c r="Q1114" s="132">
        <v>0</v>
      </c>
      <c r="R1114" s="132">
        <v>0</v>
      </c>
      <c r="S1114" s="132">
        <v>0</v>
      </c>
      <c r="T1114" s="133">
        <v>0</v>
      </c>
      <c r="U1114" s="121">
        <f t="shared" si="106"/>
        <v>1000</v>
      </c>
      <c r="V1114" s="121">
        <f t="shared" si="107"/>
        <v>4181</v>
      </c>
      <c r="W1114" s="134">
        <v>877</v>
      </c>
      <c r="X1114" s="135">
        <v>42830</v>
      </c>
    </row>
    <row r="1115" spans="1:24" x14ac:dyDescent="0.2">
      <c r="A1115" s="117">
        <f>VLOOKUP(G1115,'% การหักค่าขนส่ง'!A:I,9,0)</f>
        <v>0.3</v>
      </c>
      <c r="B1115" s="138">
        <f t="shared" si="102"/>
        <v>18229.5</v>
      </c>
      <c r="C1115" s="138">
        <f t="shared" si="103"/>
        <v>2211.48</v>
      </c>
      <c r="D1115" s="138">
        <f t="shared" si="104"/>
        <v>0</v>
      </c>
      <c r="E1115" s="138">
        <f t="shared" si="105"/>
        <v>24</v>
      </c>
      <c r="F1115" s="127" t="s">
        <v>156</v>
      </c>
      <c r="G1115" s="128" t="s">
        <v>157</v>
      </c>
      <c r="H1115" s="129">
        <v>42830</v>
      </c>
      <c r="I1115" s="130">
        <v>65817.22</v>
      </c>
      <c r="J1115" s="131">
        <v>60765</v>
      </c>
      <c r="K1115" s="131">
        <v>3317.22</v>
      </c>
      <c r="L1115" s="131">
        <v>0</v>
      </c>
      <c r="M1115" s="131">
        <v>0</v>
      </c>
      <c r="N1115" s="131">
        <v>2433.5</v>
      </c>
      <c r="O1115" s="132">
        <v>80</v>
      </c>
      <c r="P1115" s="132">
        <v>0</v>
      </c>
      <c r="Q1115" s="132">
        <v>0</v>
      </c>
      <c r="R1115" s="132">
        <v>0</v>
      </c>
      <c r="S1115" s="132">
        <v>0</v>
      </c>
      <c r="T1115" s="133">
        <v>0</v>
      </c>
      <c r="U1115" s="121">
        <f t="shared" si="106"/>
        <v>0</v>
      </c>
      <c r="V1115" s="121">
        <f t="shared" si="107"/>
        <v>2433.5</v>
      </c>
      <c r="W1115" s="134">
        <v>729</v>
      </c>
      <c r="X1115" s="135">
        <v>42832</v>
      </c>
    </row>
    <row r="1116" spans="1:24" x14ac:dyDescent="0.2">
      <c r="A1116" s="117">
        <f>VLOOKUP(G1116,'% การหักค่าขนส่ง'!A:I,9,0)</f>
        <v>0.3</v>
      </c>
      <c r="B1116" s="138">
        <f t="shared" si="102"/>
        <v>22990.5</v>
      </c>
      <c r="C1116" s="138">
        <f t="shared" si="103"/>
        <v>4070.06</v>
      </c>
      <c r="D1116" s="138">
        <f t="shared" si="104"/>
        <v>0</v>
      </c>
      <c r="E1116" s="138">
        <f t="shared" si="105"/>
        <v>141</v>
      </c>
      <c r="F1116" s="127" t="s">
        <v>156</v>
      </c>
      <c r="G1116" s="128" t="s">
        <v>157</v>
      </c>
      <c r="H1116" s="129">
        <v>42832</v>
      </c>
      <c r="I1116" s="130">
        <v>84910.09</v>
      </c>
      <c r="J1116" s="131">
        <v>76635</v>
      </c>
      <c r="K1116" s="131">
        <v>6105.09</v>
      </c>
      <c r="L1116" s="131">
        <v>0</v>
      </c>
      <c r="M1116" s="131">
        <v>0</v>
      </c>
      <c r="N1116" s="131">
        <v>8895.9699999999993</v>
      </c>
      <c r="O1116" s="132">
        <v>470</v>
      </c>
      <c r="P1116" s="132">
        <v>0</v>
      </c>
      <c r="Q1116" s="132">
        <v>0</v>
      </c>
      <c r="R1116" s="132">
        <v>0</v>
      </c>
      <c r="S1116" s="132">
        <v>0</v>
      </c>
      <c r="T1116" s="133">
        <v>0</v>
      </c>
      <c r="U1116" s="121">
        <f t="shared" si="106"/>
        <v>0</v>
      </c>
      <c r="V1116" s="121">
        <f t="shared" si="107"/>
        <v>8895.9699999999993</v>
      </c>
      <c r="W1116" s="134">
        <v>1027</v>
      </c>
      <c r="X1116" s="135">
        <v>42835</v>
      </c>
    </row>
    <row r="1117" spans="1:24" x14ac:dyDescent="0.2">
      <c r="A1117" s="117">
        <f>VLOOKUP(G1117,'% การหักค่าขนส่ง'!A:I,9,0)</f>
        <v>0.3</v>
      </c>
      <c r="B1117" s="138">
        <f t="shared" si="102"/>
        <v>11187</v>
      </c>
      <c r="C1117" s="138">
        <f t="shared" si="103"/>
        <v>1706.6000000000001</v>
      </c>
      <c r="D1117" s="138">
        <f t="shared" si="104"/>
        <v>0</v>
      </c>
      <c r="E1117" s="138">
        <f t="shared" si="105"/>
        <v>12</v>
      </c>
      <c r="F1117" s="127" t="s">
        <v>156</v>
      </c>
      <c r="G1117" s="128" t="s">
        <v>157</v>
      </c>
      <c r="H1117" s="129">
        <v>42833</v>
      </c>
      <c r="I1117" s="130">
        <v>40559.9</v>
      </c>
      <c r="J1117" s="131">
        <v>37290</v>
      </c>
      <c r="K1117" s="131">
        <v>2559.9</v>
      </c>
      <c r="L1117" s="131">
        <v>0</v>
      </c>
      <c r="M1117" s="131">
        <v>0</v>
      </c>
      <c r="N1117" s="131">
        <v>860</v>
      </c>
      <c r="O1117" s="132">
        <v>40</v>
      </c>
      <c r="P1117" s="132">
        <v>0</v>
      </c>
      <c r="Q1117" s="132">
        <v>0</v>
      </c>
      <c r="R1117" s="132">
        <v>0</v>
      </c>
      <c r="S1117" s="132">
        <v>0</v>
      </c>
      <c r="T1117" s="133">
        <v>0</v>
      </c>
      <c r="U1117" s="121">
        <f t="shared" si="106"/>
        <v>0</v>
      </c>
      <c r="V1117" s="121">
        <f t="shared" si="107"/>
        <v>860</v>
      </c>
      <c r="W1117" s="134">
        <v>450</v>
      </c>
      <c r="X1117" s="135">
        <v>42835</v>
      </c>
    </row>
    <row r="1118" spans="1:24" x14ac:dyDescent="0.2">
      <c r="A1118" s="117">
        <f>VLOOKUP(G1118,'% การหักค่าขนส่ง'!A:I,9,0)</f>
        <v>0.3</v>
      </c>
      <c r="B1118" s="138">
        <f t="shared" si="102"/>
        <v>18241.5</v>
      </c>
      <c r="C1118" s="138">
        <f t="shared" si="103"/>
        <v>3417.66</v>
      </c>
      <c r="D1118" s="138">
        <f t="shared" si="104"/>
        <v>0</v>
      </c>
      <c r="E1118" s="138">
        <f t="shared" si="105"/>
        <v>249</v>
      </c>
      <c r="F1118" s="127" t="s">
        <v>156</v>
      </c>
      <c r="G1118" s="128" t="s">
        <v>157</v>
      </c>
      <c r="H1118" s="129">
        <v>42835</v>
      </c>
      <c r="I1118" s="130">
        <v>67746.490000000005</v>
      </c>
      <c r="J1118" s="131">
        <v>60805</v>
      </c>
      <c r="K1118" s="131">
        <v>5126.49</v>
      </c>
      <c r="L1118" s="131">
        <v>0</v>
      </c>
      <c r="M1118" s="131">
        <v>1200</v>
      </c>
      <c r="N1118" s="131">
        <v>5675</v>
      </c>
      <c r="O1118" s="132">
        <v>830</v>
      </c>
      <c r="P1118" s="132">
        <v>0</v>
      </c>
      <c r="Q1118" s="132">
        <v>0</v>
      </c>
      <c r="R1118" s="132">
        <v>0</v>
      </c>
      <c r="S1118" s="132">
        <v>0</v>
      </c>
      <c r="T1118" s="133">
        <v>0</v>
      </c>
      <c r="U1118" s="121">
        <f t="shared" si="106"/>
        <v>1200</v>
      </c>
      <c r="V1118" s="121">
        <f t="shared" si="107"/>
        <v>5675</v>
      </c>
      <c r="W1118" s="134">
        <v>813</v>
      </c>
      <c r="X1118" s="135">
        <v>42836</v>
      </c>
    </row>
    <row r="1119" spans="1:24" x14ac:dyDescent="0.2">
      <c r="A1119" s="117">
        <f>VLOOKUP(G1119,'% การหักค่าขนส่ง'!A:I,9,0)</f>
        <v>0.3</v>
      </c>
      <c r="B1119" s="138">
        <f t="shared" si="102"/>
        <v>6841.5</v>
      </c>
      <c r="C1119" s="138">
        <f t="shared" si="103"/>
        <v>406.59999999999997</v>
      </c>
      <c r="D1119" s="138">
        <f t="shared" si="104"/>
        <v>0</v>
      </c>
      <c r="E1119" s="138">
        <f t="shared" si="105"/>
        <v>45</v>
      </c>
      <c r="F1119" s="127" t="s">
        <v>156</v>
      </c>
      <c r="G1119" s="128" t="s">
        <v>157</v>
      </c>
      <c r="H1119" s="129">
        <v>42836</v>
      </c>
      <c r="I1119" s="130">
        <v>23694.9</v>
      </c>
      <c r="J1119" s="131">
        <v>22805</v>
      </c>
      <c r="K1119" s="131">
        <v>609.9</v>
      </c>
      <c r="L1119" s="131">
        <v>0</v>
      </c>
      <c r="M1119" s="131">
        <v>0</v>
      </c>
      <c r="N1119" s="131">
        <v>1284.5</v>
      </c>
      <c r="O1119" s="132">
        <v>150</v>
      </c>
      <c r="P1119" s="132">
        <v>0</v>
      </c>
      <c r="Q1119" s="132">
        <v>0</v>
      </c>
      <c r="R1119" s="132">
        <v>0</v>
      </c>
      <c r="S1119" s="132">
        <v>0</v>
      </c>
      <c r="T1119" s="133">
        <v>0</v>
      </c>
      <c r="U1119" s="121">
        <f t="shared" si="106"/>
        <v>0</v>
      </c>
      <c r="V1119" s="121">
        <f t="shared" si="107"/>
        <v>1284.5</v>
      </c>
      <c r="W1119" s="134">
        <v>221</v>
      </c>
      <c r="X1119" s="135">
        <v>42837</v>
      </c>
    </row>
    <row r="1120" spans="1:24" x14ac:dyDescent="0.2">
      <c r="A1120" s="117">
        <f>VLOOKUP(G1120,'% การหักค่าขนส่ง'!A:I,9,0)</f>
        <v>0.3</v>
      </c>
      <c r="B1120" s="138">
        <f t="shared" si="102"/>
        <v>1383</v>
      </c>
      <c r="C1120" s="138">
        <f t="shared" si="103"/>
        <v>57.6</v>
      </c>
      <c r="D1120" s="138">
        <f t="shared" si="104"/>
        <v>0</v>
      </c>
      <c r="E1120" s="138">
        <f t="shared" si="105"/>
        <v>78</v>
      </c>
      <c r="F1120" s="127" t="s">
        <v>156</v>
      </c>
      <c r="G1120" s="128" t="s">
        <v>157</v>
      </c>
      <c r="H1120" s="129">
        <v>42837</v>
      </c>
      <c r="I1120" s="130">
        <v>4891.3999999999996</v>
      </c>
      <c r="J1120" s="131">
        <v>4610</v>
      </c>
      <c r="K1120" s="131">
        <v>86.4</v>
      </c>
      <c r="L1120" s="131">
        <v>0</v>
      </c>
      <c r="M1120" s="131">
        <v>0</v>
      </c>
      <c r="N1120" s="131">
        <v>415</v>
      </c>
      <c r="O1120" s="132">
        <v>260</v>
      </c>
      <c r="P1120" s="132">
        <v>0</v>
      </c>
      <c r="Q1120" s="132">
        <v>0</v>
      </c>
      <c r="R1120" s="132">
        <v>0</v>
      </c>
      <c r="S1120" s="132">
        <v>0</v>
      </c>
      <c r="T1120" s="133">
        <v>0</v>
      </c>
      <c r="U1120" s="121">
        <f t="shared" si="106"/>
        <v>0</v>
      </c>
      <c r="V1120" s="121">
        <f t="shared" si="107"/>
        <v>415</v>
      </c>
      <c r="W1120" s="134">
        <v>61</v>
      </c>
      <c r="X1120" s="135">
        <v>42838</v>
      </c>
    </row>
    <row r="1121" spans="1:24" x14ac:dyDescent="0.2">
      <c r="A1121" s="117">
        <f>VLOOKUP(G1121,'% การหักค่าขนส่ง'!A:I,9,0)</f>
        <v>0.3</v>
      </c>
      <c r="B1121" s="138">
        <f t="shared" si="102"/>
        <v>18684</v>
      </c>
      <c r="C1121" s="138">
        <f t="shared" si="103"/>
        <v>8839.14</v>
      </c>
      <c r="D1121" s="138">
        <f t="shared" si="104"/>
        <v>0</v>
      </c>
      <c r="E1121" s="138">
        <f t="shared" si="105"/>
        <v>0</v>
      </c>
      <c r="F1121" s="127" t="s">
        <v>156</v>
      </c>
      <c r="G1121" s="128" t="s">
        <v>157</v>
      </c>
      <c r="H1121" s="129">
        <v>42842</v>
      </c>
      <c r="I1121" s="130">
        <v>77093.710000000006</v>
      </c>
      <c r="J1121" s="131">
        <v>62280</v>
      </c>
      <c r="K1121" s="131">
        <v>13258.71</v>
      </c>
      <c r="L1121" s="131">
        <v>0</v>
      </c>
      <c r="M1121" s="131">
        <v>100</v>
      </c>
      <c r="N1121" s="131">
        <v>17082.7</v>
      </c>
      <c r="O1121" s="132">
        <v>0</v>
      </c>
      <c r="P1121" s="132">
        <v>0</v>
      </c>
      <c r="Q1121" s="132">
        <v>0</v>
      </c>
      <c r="R1121" s="132">
        <v>0</v>
      </c>
      <c r="S1121" s="132">
        <v>0</v>
      </c>
      <c r="T1121" s="133">
        <v>0</v>
      </c>
      <c r="U1121" s="121">
        <f t="shared" si="106"/>
        <v>100</v>
      </c>
      <c r="V1121" s="121">
        <f t="shared" si="107"/>
        <v>17082.7</v>
      </c>
      <c r="W1121" s="134">
        <v>969</v>
      </c>
      <c r="X1121" s="135">
        <v>42843</v>
      </c>
    </row>
    <row r="1122" spans="1:24" x14ac:dyDescent="0.2">
      <c r="A1122" s="117">
        <f>VLOOKUP(G1122,'% การหักค่าขนส่ง'!A:I,9,0)</f>
        <v>0.3</v>
      </c>
      <c r="B1122" s="138">
        <f t="shared" si="102"/>
        <v>17305.5</v>
      </c>
      <c r="C1122" s="138">
        <f t="shared" si="103"/>
        <v>2147.94</v>
      </c>
      <c r="D1122" s="138">
        <f t="shared" si="104"/>
        <v>0</v>
      </c>
      <c r="E1122" s="138">
        <f t="shared" si="105"/>
        <v>0</v>
      </c>
      <c r="F1122" s="127" t="s">
        <v>156</v>
      </c>
      <c r="G1122" s="128" t="s">
        <v>157</v>
      </c>
      <c r="H1122" s="129">
        <v>42843</v>
      </c>
      <c r="I1122" s="130">
        <v>61856.91</v>
      </c>
      <c r="J1122" s="131">
        <v>57685</v>
      </c>
      <c r="K1122" s="131">
        <v>3221.91</v>
      </c>
      <c r="L1122" s="131">
        <v>0</v>
      </c>
      <c r="M1122" s="131">
        <v>1100</v>
      </c>
      <c r="N1122" s="131">
        <v>4929</v>
      </c>
      <c r="O1122" s="132">
        <v>0</v>
      </c>
      <c r="P1122" s="132">
        <v>0</v>
      </c>
      <c r="Q1122" s="132">
        <v>0</v>
      </c>
      <c r="R1122" s="132">
        <v>0</v>
      </c>
      <c r="S1122" s="132">
        <v>0</v>
      </c>
      <c r="T1122" s="133">
        <v>0</v>
      </c>
      <c r="U1122" s="121">
        <f t="shared" si="106"/>
        <v>1100</v>
      </c>
      <c r="V1122" s="121">
        <f t="shared" si="107"/>
        <v>4929</v>
      </c>
      <c r="W1122" s="134">
        <v>718</v>
      </c>
      <c r="X1122" s="135">
        <v>42844</v>
      </c>
    </row>
    <row r="1123" spans="1:24" x14ac:dyDescent="0.2">
      <c r="A1123" s="117">
        <f>VLOOKUP(G1123,'% การหักค่าขนส่ง'!A:I,9,0)</f>
        <v>0.3</v>
      </c>
      <c r="B1123" s="138">
        <f t="shared" si="102"/>
        <v>18318</v>
      </c>
      <c r="C1123" s="138">
        <f t="shared" si="103"/>
        <v>3203.26</v>
      </c>
      <c r="D1123" s="138">
        <f t="shared" si="104"/>
        <v>0</v>
      </c>
      <c r="E1123" s="138">
        <f t="shared" si="105"/>
        <v>12</v>
      </c>
      <c r="F1123" s="127" t="s">
        <v>156</v>
      </c>
      <c r="G1123" s="128" t="s">
        <v>157</v>
      </c>
      <c r="H1123" s="129">
        <v>42844</v>
      </c>
      <c r="I1123" s="130">
        <v>66764.89</v>
      </c>
      <c r="J1123" s="131">
        <v>61060</v>
      </c>
      <c r="K1123" s="131">
        <v>4804.8900000000003</v>
      </c>
      <c r="L1123" s="131">
        <v>0</v>
      </c>
      <c r="M1123" s="131">
        <v>1400</v>
      </c>
      <c r="N1123" s="131">
        <v>5101.7</v>
      </c>
      <c r="O1123" s="132">
        <v>40</v>
      </c>
      <c r="P1123" s="132">
        <v>0</v>
      </c>
      <c r="Q1123" s="132">
        <v>0</v>
      </c>
      <c r="R1123" s="132">
        <v>0</v>
      </c>
      <c r="S1123" s="132">
        <v>0</v>
      </c>
      <c r="T1123" s="133">
        <v>0</v>
      </c>
      <c r="U1123" s="121">
        <f t="shared" si="106"/>
        <v>1400</v>
      </c>
      <c r="V1123" s="121">
        <f t="shared" si="107"/>
        <v>5101.7</v>
      </c>
      <c r="W1123" s="134">
        <v>710</v>
      </c>
      <c r="X1123" s="135">
        <v>42845</v>
      </c>
    </row>
    <row r="1124" spans="1:24" x14ac:dyDescent="0.2">
      <c r="A1124" s="117">
        <f>VLOOKUP(G1124,'% การหักค่าขนส่ง'!A:I,9,0)</f>
        <v>0.3</v>
      </c>
      <c r="B1124" s="138">
        <f t="shared" si="102"/>
        <v>16581</v>
      </c>
      <c r="C1124" s="138">
        <f t="shared" si="103"/>
        <v>2338.16</v>
      </c>
      <c r="D1124" s="138">
        <f t="shared" si="104"/>
        <v>0</v>
      </c>
      <c r="E1124" s="138">
        <f t="shared" si="105"/>
        <v>0</v>
      </c>
      <c r="F1124" s="127" t="s">
        <v>156</v>
      </c>
      <c r="G1124" s="128" t="s">
        <v>157</v>
      </c>
      <c r="H1124" s="129">
        <v>42845</v>
      </c>
      <c r="I1124" s="130">
        <v>59492.24</v>
      </c>
      <c r="J1124" s="131">
        <v>55270</v>
      </c>
      <c r="K1124" s="131">
        <v>3507.24</v>
      </c>
      <c r="L1124" s="131">
        <v>0</v>
      </c>
      <c r="M1124" s="131">
        <v>500</v>
      </c>
      <c r="N1124" s="131">
        <v>3779.6</v>
      </c>
      <c r="O1124" s="132">
        <v>0</v>
      </c>
      <c r="P1124" s="132">
        <v>0</v>
      </c>
      <c r="Q1124" s="132">
        <v>0</v>
      </c>
      <c r="R1124" s="132">
        <v>0</v>
      </c>
      <c r="S1124" s="132">
        <v>0</v>
      </c>
      <c r="T1124" s="133">
        <v>0</v>
      </c>
      <c r="U1124" s="121">
        <f t="shared" si="106"/>
        <v>500</v>
      </c>
      <c r="V1124" s="121">
        <f t="shared" si="107"/>
        <v>3779.6</v>
      </c>
      <c r="W1124" s="134">
        <v>690</v>
      </c>
      <c r="X1124" s="135">
        <v>42846</v>
      </c>
    </row>
    <row r="1125" spans="1:24" x14ac:dyDescent="0.2">
      <c r="A1125" s="117">
        <f>VLOOKUP(G1125,'% การหักค่าขนส่ง'!A:I,9,0)</f>
        <v>0.3</v>
      </c>
      <c r="B1125" s="138">
        <f t="shared" si="102"/>
        <v>11691</v>
      </c>
      <c r="C1125" s="138">
        <f t="shared" si="103"/>
        <v>3088.7000000000003</v>
      </c>
      <c r="D1125" s="138">
        <f t="shared" si="104"/>
        <v>0</v>
      </c>
      <c r="E1125" s="138">
        <f t="shared" si="105"/>
        <v>21</v>
      </c>
      <c r="F1125" s="127" t="s">
        <v>156</v>
      </c>
      <c r="G1125" s="128" t="s">
        <v>157</v>
      </c>
      <c r="H1125" s="129">
        <v>42846</v>
      </c>
      <c r="I1125" s="130">
        <v>44323.05</v>
      </c>
      <c r="J1125" s="131">
        <v>38970</v>
      </c>
      <c r="K1125" s="131">
        <v>4633.05</v>
      </c>
      <c r="L1125" s="131">
        <v>0</v>
      </c>
      <c r="M1125" s="131">
        <v>1000</v>
      </c>
      <c r="N1125" s="131">
        <v>4019.75</v>
      </c>
      <c r="O1125" s="132">
        <v>70</v>
      </c>
      <c r="P1125" s="132">
        <v>0</v>
      </c>
      <c r="Q1125" s="132">
        <v>0</v>
      </c>
      <c r="R1125" s="132">
        <v>0</v>
      </c>
      <c r="S1125" s="132">
        <v>0</v>
      </c>
      <c r="T1125" s="133">
        <v>0</v>
      </c>
      <c r="U1125" s="121">
        <f t="shared" si="106"/>
        <v>1000</v>
      </c>
      <c r="V1125" s="121">
        <f t="shared" si="107"/>
        <v>4019.75</v>
      </c>
      <c r="W1125" s="134">
        <v>571</v>
      </c>
      <c r="X1125" s="135">
        <v>42849</v>
      </c>
    </row>
    <row r="1126" spans="1:24" x14ac:dyDescent="0.2">
      <c r="A1126" s="117">
        <f>VLOOKUP(G1126,'% การหักค่าขนส่ง'!A:I,9,0)</f>
        <v>0.3</v>
      </c>
      <c r="B1126" s="138">
        <f t="shared" si="102"/>
        <v>9963</v>
      </c>
      <c r="C1126" s="138">
        <f t="shared" si="103"/>
        <v>1479.92</v>
      </c>
      <c r="D1126" s="138">
        <f t="shared" si="104"/>
        <v>0</v>
      </c>
      <c r="E1126" s="138">
        <f t="shared" si="105"/>
        <v>459</v>
      </c>
      <c r="F1126" s="127" t="s">
        <v>156</v>
      </c>
      <c r="G1126" s="128" t="s">
        <v>157</v>
      </c>
      <c r="H1126" s="129">
        <v>42847</v>
      </c>
      <c r="I1126" s="130">
        <v>36149.879999999997</v>
      </c>
      <c r="J1126" s="131">
        <v>33210</v>
      </c>
      <c r="K1126" s="131">
        <v>2219.88</v>
      </c>
      <c r="L1126" s="131">
        <v>0</v>
      </c>
      <c r="M1126" s="131">
        <v>0</v>
      </c>
      <c r="N1126" s="131">
        <v>1416.5</v>
      </c>
      <c r="O1126" s="132">
        <v>1530</v>
      </c>
      <c r="P1126" s="132">
        <v>0</v>
      </c>
      <c r="Q1126" s="132">
        <v>0</v>
      </c>
      <c r="R1126" s="132">
        <v>0</v>
      </c>
      <c r="S1126" s="132">
        <v>0</v>
      </c>
      <c r="T1126" s="133">
        <v>0</v>
      </c>
      <c r="U1126" s="121">
        <f t="shared" si="106"/>
        <v>0</v>
      </c>
      <c r="V1126" s="121">
        <f t="shared" si="107"/>
        <v>1416.5</v>
      </c>
      <c r="W1126" s="134">
        <v>410</v>
      </c>
      <c r="X1126" s="135">
        <v>42849</v>
      </c>
    </row>
    <row r="1127" spans="1:24" x14ac:dyDescent="0.2">
      <c r="A1127" s="117">
        <f>VLOOKUP(G1127,'% การหักค่าขนส่ง'!A:I,9,0)</f>
        <v>0.3</v>
      </c>
      <c r="B1127" s="138">
        <f t="shared" si="102"/>
        <v>20610</v>
      </c>
      <c r="C1127" s="138">
        <f t="shared" si="103"/>
        <v>5933.72</v>
      </c>
      <c r="D1127" s="138">
        <f t="shared" si="104"/>
        <v>0</v>
      </c>
      <c r="E1127" s="138">
        <f t="shared" si="105"/>
        <v>21</v>
      </c>
      <c r="F1127" s="127" t="s">
        <v>156</v>
      </c>
      <c r="G1127" s="128" t="s">
        <v>157</v>
      </c>
      <c r="H1127" s="129">
        <v>42849</v>
      </c>
      <c r="I1127" s="130">
        <v>78720.58</v>
      </c>
      <c r="J1127" s="131">
        <v>68700</v>
      </c>
      <c r="K1127" s="131">
        <v>8900.58</v>
      </c>
      <c r="L1127" s="131">
        <v>0</v>
      </c>
      <c r="M1127" s="131">
        <v>1200</v>
      </c>
      <c r="N1127" s="131">
        <v>11123.29</v>
      </c>
      <c r="O1127" s="132">
        <v>70</v>
      </c>
      <c r="P1127" s="132">
        <v>0</v>
      </c>
      <c r="Q1127" s="132">
        <v>0</v>
      </c>
      <c r="R1127" s="132">
        <v>0</v>
      </c>
      <c r="S1127" s="132">
        <v>0</v>
      </c>
      <c r="T1127" s="133">
        <v>0</v>
      </c>
      <c r="U1127" s="121">
        <f t="shared" si="106"/>
        <v>1200</v>
      </c>
      <c r="V1127" s="121">
        <f t="shared" si="107"/>
        <v>11123.29</v>
      </c>
      <c r="W1127" s="134">
        <v>922</v>
      </c>
      <c r="X1127" s="135">
        <v>42850</v>
      </c>
    </row>
    <row r="1128" spans="1:24" x14ac:dyDescent="0.2">
      <c r="A1128" s="117">
        <f>VLOOKUP(G1128,'% การหักค่าขนส่ง'!A:I,9,0)</f>
        <v>0.3</v>
      </c>
      <c r="B1128" s="138">
        <f t="shared" si="102"/>
        <v>18903</v>
      </c>
      <c r="C1128" s="138">
        <f t="shared" si="103"/>
        <v>3670.9599999999996</v>
      </c>
      <c r="D1128" s="138">
        <f t="shared" si="104"/>
        <v>0</v>
      </c>
      <c r="E1128" s="138">
        <f t="shared" si="105"/>
        <v>204</v>
      </c>
      <c r="F1128" s="127" t="s">
        <v>156</v>
      </c>
      <c r="G1128" s="128" t="s">
        <v>157</v>
      </c>
      <c r="H1128" s="129">
        <v>42850</v>
      </c>
      <c r="I1128" s="130">
        <v>69786.44</v>
      </c>
      <c r="J1128" s="131">
        <v>63010</v>
      </c>
      <c r="K1128" s="131">
        <v>5506.44</v>
      </c>
      <c r="L1128" s="131">
        <v>0</v>
      </c>
      <c r="M1128" s="131">
        <v>1000</v>
      </c>
      <c r="N1128" s="131">
        <v>6023.29</v>
      </c>
      <c r="O1128" s="132">
        <v>680</v>
      </c>
      <c r="P1128" s="132">
        <v>0</v>
      </c>
      <c r="Q1128" s="132">
        <v>0</v>
      </c>
      <c r="R1128" s="132">
        <v>0</v>
      </c>
      <c r="S1128" s="132">
        <v>0</v>
      </c>
      <c r="T1128" s="133">
        <v>0</v>
      </c>
      <c r="U1128" s="121">
        <f t="shared" si="106"/>
        <v>1000</v>
      </c>
      <c r="V1128" s="121">
        <f t="shared" si="107"/>
        <v>6023.29</v>
      </c>
      <c r="W1128" s="134">
        <v>797</v>
      </c>
      <c r="X1128" s="135">
        <v>42851</v>
      </c>
    </row>
    <row r="1129" spans="1:24" x14ac:dyDescent="0.2">
      <c r="A1129" s="117">
        <f>VLOOKUP(G1129,'% การหักค่าขนส่ง'!A:I,9,0)</f>
        <v>0.3</v>
      </c>
      <c r="B1129" s="138">
        <f t="shared" si="102"/>
        <v>14833.5</v>
      </c>
      <c r="C1129" s="138">
        <f t="shared" si="103"/>
        <v>2547.2400000000002</v>
      </c>
      <c r="D1129" s="138">
        <f t="shared" si="104"/>
        <v>0</v>
      </c>
      <c r="E1129" s="138">
        <f t="shared" si="105"/>
        <v>0</v>
      </c>
      <c r="F1129" s="127" t="s">
        <v>156</v>
      </c>
      <c r="G1129" s="128" t="s">
        <v>157</v>
      </c>
      <c r="H1129" s="129">
        <v>42851</v>
      </c>
      <c r="I1129" s="130">
        <v>54585.86</v>
      </c>
      <c r="J1129" s="131">
        <v>49445</v>
      </c>
      <c r="K1129" s="131">
        <v>3820.86</v>
      </c>
      <c r="L1129" s="131">
        <v>0</v>
      </c>
      <c r="M1129" s="131">
        <v>0</v>
      </c>
      <c r="N1129" s="131">
        <v>3834.44</v>
      </c>
      <c r="O1129" s="132">
        <v>0</v>
      </c>
      <c r="P1129" s="132">
        <v>0</v>
      </c>
      <c r="Q1129" s="132">
        <v>0</v>
      </c>
      <c r="R1129" s="132">
        <v>0</v>
      </c>
      <c r="S1129" s="132">
        <v>0</v>
      </c>
      <c r="T1129" s="133">
        <v>0</v>
      </c>
      <c r="U1129" s="121">
        <f t="shared" si="106"/>
        <v>0</v>
      </c>
      <c r="V1129" s="121">
        <f t="shared" si="107"/>
        <v>3834.44</v>
      </c>
      <c r="W1129" s="134">
        <v>650</v>
      </c>
      <c r="X1129" s="135">
        <v>42852</v>
      </c>
    </row>
    <row r="1130" spans="1:24" x14ac:dyDescent="0.2">
      <c r="A1130" s="117">
        <f>VLOOKUP(G1130,'% การหักค่าขนส่ง'!A:I,9,0)</f>
        <v>0.3</v>
      </c>
      <c r="B1130" s="138">
        <f t="shared" si="102"/>
        <v>18948</v>
      </c>
      <c r="C1130" s="138">
        <f t="shared" si="103"/>
        <v>4714.0999999999995</v>
      </c>
      <c r="D1130" s="138">
        <f t="shared" si="104"/>
        <v>0</v>
      </c>
      <c r="E1130" s="138">
        <f t="shared" si="105"/>
        <v>111</v>
      </c>
      <c r="F1130" s="127" t="s">
        <v>156</v>
      </c>
      <c r="G1130" s="128" t="s">
        <v>157</v>
      </c>
      <c r="H1130" s="129">
        <v>42852</v>
      </c>
      <c r="I1130" s="130">
        <v>71351.149999999994</v>
      </c>
      <c r="J1130" s="131">
        <v>63160</v>
      </c>
      <c r="K1130" s="131">
        <v>7071.15</v>
      </c>
      <c r="L1130" s="131">
        <v>0</v>
      </c>
      <c r="M1130" s="131">
        <v>1100</v>
      </c>
      <c r="N1130" s="131">
        <v>14584.5</v>
      </c>
      <c r="O1130" s="132">
        <v>370</v>
      </c>
      <c r="P1130" s="132">
        <v>0</v>
      </c>
      <c r="Q1130" s="132">
        <v>0</v>
      </c>
      <c r="R1130" s="132">
        <v>0</v>
      </c>
      <c r="S1130" s="132">
        <v>0</v>
      </c>
      <c r="T1130" s="133">
        <v>0</v>
      </c>
      <c r="U1130" s="121">
        <f t="shared" si="106"/>
        <v>1100</v>
      </c>
      <c r="V1130" s="121">
        <f t="shared" si="107"/>
        <v>14584.5</v>
      </c>
      <c r="W1130" s="134">
        <v>833</v>
      </c>
      <c r="X1130" s="135">
        <v>42853</v>
      </c>
    </row>
    <row r="1131" spans="1:24" x14ac:dyDescent="0.2">
      <c r="A1131" s="117">
        <f>VLOOKUP(G1131,'% การหักค่าขนส่ง'!A:I,9,0)</f>
        <v>0.3</v>
      </c>
      <c r="B1131" s="138">
        <f t="shared" si="102"/>
        <v>14694</v>
      </c>
      <c r="C1131" s="138">
        <f t="shared" si="103"/>
        <v>5308.44</v>
      </c>
      <c r="D1131" s="138">
        <f t="shared" si="104"/>
        <v>0</v>
      </c>
      <c r="E1131" s="138">
        <f t="shared" si="105"/>
        <v>72</v>
      </c>
      <c r="F1131" s="127" t="s">
        <v>156</v>
      </c>
      <c r="G1131" s="128" t="s">
        <v>157</v>
      </c>
      <c r="H1131" s="129">
        <v>42853</v>
      </c>
      <c r="I1131" s="130">
        <v>57587.66</v>
      </c>
      <c r="J1131" s="131">
        <v>48980</v>
      </c>
      <c r="K1131" s="131">
        <v>7962.66</v>
      </c>
      <c r="L1131" s="131">
        <v>0</v>
      </c>
      <c r="M1131" s="131">
        <v>0</v>
      </c>
      <c r="N1131" s="131">
        <v>5602.47</v>
      </c>
      <c r="O1131" s="132">
        <v>240</v>
      </c>
      <c r="P1131" s="132">
        <v>0</v>
      </c>
      <c r="Q1131" s="132">
        <v>0</v>
      </c>
      <c r="R1131" s="132">
        <v>0</v>
      </c>
      <c r="S1131" s="132">
        <v>0</v>
      </c>
      <c r="T1131" s="133">
        <v>0</v>
      </c>
      <c r="U1131" s="121">
        <f t="shared" si="106"/>
        <v>0</v>
      </c>
      <c r="V1131" s="121">
        <f t="shared" si="107"/>
        <v>5602.47</v>
      </c>
      <c r="W1131" s="134">
        <v>695</v>
      </c>
      <c r="X1131" s="135">
        <v>42857</v>
      </c>
    </row>
    <row r="1132" spans="1:24" x14ac:dyDescent="0.2">
      <c r="A1132" s="117">
        <f>VLOOKUP(G1132,'% การหักค่าขนส่ง'!A:I,9,0)</f>
        <v>0.3</v>
      </c>
      <c r="B1132" s="138">
        <f t="shared" si="102"/>
        <v>9939</v>
      </c>
      <c r="C1132" s="138">
        <f t="shared" si="103"/>
        <v>2879.22</v>
      </c>
      <c r="D1132" s="138">
        <f t="shared" si="104"/>
        <v>0</v>
      </c>
      <c r="E1132" s="138">
        <f t="shared" si="105"/>
        <v>291</v>
      </c>
      <c r="F1132" s="127" t="s">
        <v>156</v>
      </c>
      <c r="G1132" s="128" t="s">
        <v>157</v>
      </c>
      <c r="H1132" s="129">
        <v>42854</v>
      </c>
      <c r="I1132" s="130">
        <v>38243.83</v>
      </c>
      <c r="J1132" s="131">
        <v>33130</v>
      </c>
      <c r="K1132" s="131">
        <v>4318.83</v>
      </c>
      <c r="L1132" s="131">
        <v>0</v>
      </c>
      <c r="M1132" s="131">
        <v>0</v>
      </c>
      <c r="N1132" s="131">
        <v>2429</v>
      </c>
      <c r="O1132" s="132">
        <v>970</v>
      </c>
      <c r="P1132" s="132">
        <v>0</v>
      </c>
      <c r="Q1132" s="132">
        <v>0</v>
      </c>
      <c r="R1132" s="132">
        <v>0</v>
      </c>
      <c r="S1132" s="132">
        <v>0</v>
      </c>
      <c r="T1132" s="133">
        <v>0</v>
      </c>
      <c r="U1132" s="121">
        <f t="shared" si="106"/>
        <v>0</v>
      </c>
      <c r="V1132" s="121">
        <f t="shared" si="107"/>
        <v>2429</v>
      </c>
      <c r="W1132" s="134">
        <v>533</v>
      </c>
      <c r="X1132" s="135">
        <v>42857</v>
      </c>
    </row>
    <row r="1133" spans="1:24" x14ac:dyDescent="0.2">
      <c r="A1133" s="117">
        <f>VLOOKUP(G1133,'% การหักค่าขนส่ง'!A:I,9,0)</f>
        <v>0.3</v>
      </c>
      <c r="B1133" s="138">
        <f t="shared" si="102"/>
        <v>14052</v>
      </c>
      <c r="C1133" s="138">
        <f t="shared" si="103"/>
        <v>7316.3</v>
      </c>
      <c r="D1133" s="138">
        <f t="shared" si="104"/>
        <v>0</v>
      </c>
      <c r="E1133" s="138">
        <f t="shared" si="105"/>
        <v>565.5</v>
      </c>
      <c r="F1133" s="127" t="s">
        <v>174</v>
      </c>
      <c r="G1133" s="128" t="s">
        <v>175</v>
      </c>
      <c r="H1133" s="129">
        <v>42826</v>
      </c>
      <c r="I1133" s="130">
        <v>58924.45</v>
      </c>
      <c r="J1133" s="131">
        <v>46840</v>
      </c>
      <c r="K1133" s="131">
        <v>10974.45</v>
      </c>
      <c r="L1133" s="131">
        <v>0</v>
      </c>
      <c r="M1133" s="131">
        <v>2400</v>
      </c>
      <c r="N1133" s="131">
        <v>9714.17</v>
      </c>
      <c r="O1133" s="132">
        <v>610</v>
      </c>
      <c r="P1133" s="132">
        <v>1275</v>
      </c>
      <c r="Q1133" s="132">
        <v>0</v>
      </c>
      <c r="R1133" s="132">
        <v>195</v>
      </c>
      <c r="S1133" s="132">
        <v>0</v>
      </c>
      <c r="T1133" s="133">
        <v>0</v>
      </c>
      <c r="U1133" s="121">
        <f t="shared" si="106"/>
        <v>2400</v>
      </c>
      <c r="V1133" s="121">
        <f t="shared" si="107"/>
        <v>9909.17</v>
      </c>
      <c r="W1133" s="134">
        <v>577</v>
      </c>
      <c r="X1133" s="135">
        <v>42828</v>
      </c>
    </row>
    <row r="1134" spans="1:24" x14ac:dyDescent="0.2">
      <c r="A1134" s="117">
        <f>VLOOKUP(G1134,'% การหักค่าขนส่ง'!A:I,9,0)</f>
        <v>0.3</v>
      </c>
      <c r="B1134" s="138">
        <f t="shared" si="102"/>
        <v>27505.5</v>
      </c>
      <c r="C1134" s="138">
        <f t="shared" si="103"/>
        <v>16369.62</v>
      </c>
      <c r="D1134" s="138">
        <f t="shared" si="104"/>
        <v>0</v>
      </c>
      <c r="E1134" s="138">
        <f t="shared" si="105"/>
        <v>1857</v>
      </c>
      <c r="F1134" s="127" t="s">
        <v>174</v>
      </c>
      <c r="G1134" s="128" t="s">
        <v>175</v>
      </c>
      <c r="H1134" s="129">
        <v>42828</v>
      </c>
      <c r="I1134" s="130">
        <v>117084.43</v>
      </c>
      <c r="J1134" s="131">
        <v>91685</v>
      </c>
      <c r="K1134" s="131">
        <v>24554.43</v>
      </c>
      <c r="L1134" s="131">
        <v>0</v>
      </c>
      <c r="M1134" s="131">
        <v>2000</v>
      </c>
      <c r="N1134" s="131">
        <v>10237.6</v>
      </c>
      <c r="O1134" s="132">
        <v>1060</v>
      </c>
      <c r="P1134" s="132">
        <v>5130</v>
      </c>
      <c r="Q1134" s="132">
        <v>0</v>
      </c>
      <c r="R1134" s="132">
        <v>220</v>
      </c>
      <c r="S1134" s="132">
        <v>0</v>
      </c>
      <c r="T1134" s="133">
        <v>0</v>
      </c>
      <c r="U1134" s="121">
        <f t="shared" si="106"/>
        <v>2000</v>
      </c>
      <c r="V1134" s="121">
        <f t="shared" si="107"/>
        <v>10457.6</v>
      </c>
      <c r="W1134" s="134">
        <v>1175</v>
      </c>
      <c r="X1134" s="135">
        <v>42829</v>
      </c>
    </row>
    <row r="1135" spans="1:24" x14ac:dyDescent="0.2">
      <c r="A1135" s="117">
        <f>VLOOKUP(G1135,'% การหักค่าขนส่ง'!A:I,9,0)</f>
        <v>0.3</v>
      </c>
      <c r="B1135" s="138">
        <f t="shared" si="102"/>
        <v>20958</v>
      </c>
      <c r="C1135" s="138">
        <f t="shared" si="103"/>
        <v>10798.56</v>
      </c>
      <c r="D1135" s="138">
        <f t="shared" si="104"/>
        <v>0</v>
      </c>
      <c r="E1135" s="138">
        <f t="shared" si="105"/>
        <v>2817</v>
      </c>
      <c r="F1135" s="127" t="s">
        <v>174</v>
      </c>
      <c r="G1135" s="128" t="s">
        <v>175</v>
      </c>
      <c r="H1135" s="129">
        <v>42829</v>
      </c>
      <c r="I1135" s="130">
        <v>87147.839999999997</v>
      </c>
      <c r="J1135" s="131">
        <v>69860</v>
      </c>
      <c r="K1135" s="131">
        <v>16197.84</v>
      </c>
      <c r="L1135" s="131">
        <v>0</v>
      </c>
      <c r="M1135" s="131">
        <v>1800</v>
      </c>
      <c r="N1135" s="131">
        <v>12154.98</v>
      </c>
      <c r="O1135" s="132">
        <v>240</v>
      </c>
      <c r="P1135" s="132">
        <v>9150</v>
      </c>
      <c r="Q1135" s="132">
        <v>0</v>
      </c>
      <c r="R1135" s="132">
        <v>530</v>
      </c>
      <c r="S1135" s="132">
        <v>0</v>
      </c>
      <c r="T1135" s="133">
        <v>0</v>
      </c>
      <c r="U1135" s="121">
        <f t="shared" si="106"/>
        <v>1800</v>
      </c>
      <c r="V1135" s="121">
        <f t="shared" si="107"/>
        <v>12684.98</v>
      </c>
      <c r="W1135" s="134">
        <v>908</v>
      </c>
      <c r="X1135" s="135">
        <v>42830</v>
      </c>
    </row>
    <row r="1136" spans="1:24" x14ac:dyDescent="0.2">
      <c r="A1136" s="117">
        <f>VLOOKUP(G1136,'% การหักค่าขนส่ง'!A:I,9,0)</f>
        <v>0.3</v>
      </c>
      <c r="B1136" s="138">
        <f t="shared" si="102"/>
        <v>21814.5</v>
      </c>
      <c r="C1136" s="138">
        <f t="shared" si="103"/>
        <v>10481.960000000001</v>
      </c>
      <c r="D1136" s="138">
        <f t="shared" si="104"/>
        <v>0</v>
      </c>
      <c r="E1136" s="138">
        <f t="shared" si="105"/>
        <v>1576.5</v>
      </c>
      <c r="F1136" s="127" t="s">
        <v>174</v>
      </c>
      <c r="G1136" s="128" t="s">
        <v>175</v>
      </c>
      <c r="H1136" s="129">
        <v>42830</v>
      </c>
      <c r="I1136" s="130">
        <v>88897.94</v>
      </c>
      <c r="J1136" s="131">
        <v>72715</v>
      </c>
      <c r="K1136" s="131">
        <v>15722.94</v>
      </c>
      <c r="L1136" s="131">
        <v>0</v>
      </c>
      <c r="M1136" s="131">
        <v>3500</v>
      </c>
      <c r="N1136" s="131">
        <v>10328.19</v>
      </c>
      <c r="O1136" s="132">
        <v>900</v>
      </c>
      <c r="P1136" s="132">
        <v>4355</v>
      </c>
      <c r="Q1136" s="132">
        <v>0</v>
      </c>
      <c r="R1136" s="132">
        <v>295</v>
      </c>
      <c r="S1136" s="132">
        <v>0</v>
      </c>
      <c r="T1136" s="133">
        <v>0</v>
      </c>
      <c r="U1136" s="121">
        <f t="shared" si="106"/>
        <v>3500</v>
      </c>
      <c r="V1136" s="121">
        <f t="shared" si="107"/>
        <v>10623.19</v>
      </c>
      <c r="W1136" s="134">
        <v>937</v>
      </c>
      <c r="X1136" s="135">
        <v>42832</v>
      </c>
    </row>
    <row r="1137" spans="1:24" x14ac:dyDescent="0.2">
      <c r="A1137" s="117">
        <f>VLOOKUP(G1137,'% การหักค่าขนส่ง'!A:I,9,0)</f>
        <v>0.3</v>
      </c>
      <c r="B1137" s="138">
        <f t="shared" si="102"/>
        <v>32227.5</v>
      </c>
      <c r="C1137" s="138">
        <f t="shared" si="103"/>
        <v>18282.12</v>
      </c>
      <c r="D1137" s="138">
        <f t="shared" si="104"/>
        <v>0</v>
      </c>
      <c r="E1137" s="138">
        <f t="shared" si="105"/>
        <v>2952</v>
      </c>
      <c r="F1137" s="127" t="s">
        <v>174</v>
      </c>
      <c r="G1137" s="128" t="s">
        <v>175</v>
      </c>
      <c r="H1137" s="129">
        <v>42832</v>
      </c>
      <c r="I1137" s="130">
        <v>135653.18</v>
      </c>
      <c r="J1137" s="131">
        <v>107425</v>
      </c>
      <c r="K1137" s="131">
        <v>27423.18</v>
      </c>
      <c r="L1137" s="131">
        <v>0</v>
      </c>
      <c r="M1137" s="131">
        <v>100</v>
      </c>
      <c r="N1137" s="131">
        <v>13085.7</v>
      </c>
      <c r="O1137" s="132">
        <v>920</v>
      </c>
      <c r="P1137" s="132">
        <v>8920</v>
      </c>
      <c r="Q1137" s="132">
        <v>0</v>
      </c>
      <c r="R1137" s="132">
        <v>760</v>
      </c>
      <c r="S1137" s="132">
        <v>0</v>
      </c>
      <c r="T1137" s="133">
        <v>0</v>
      </c>
      <c r="U1137" s="121">
        <f t="shared" si="106"/>
        <v>100</v>
      </c>
      <c r="V1137" s="121">
        <f t="shared" si="107"/>
        <v>13845.7</v>
      </c>
      <c r="W1137" s="134">
        <v>1454</v>
      </c>
      <c r="X1137" s="135">
        <v>42833</v>
      </c>
    </row>
    <row r="1138" spans="1:24" x14ac:dyDescent="0.2">
      <c r="A1138" s="117">
        <f>VLOOKUP(G1138,'% การหักค่าขนส่ง'!A:I,9,0)</f>
        <v>0.3</v>
      </c>
      <c r="B1138" s="138">
        <f t="shared" si="102"/>
        <v>16705.5</v>
      </c>
      <c r="C1138" s="138">
        <f t="shared" si="103"/>
        <v>9920.84</v>
      </c>
      <c r="D1138" s="138">
        <f t="shared" si="104"/>
        <v>0</v>
      </c>
      <c r="E1138" s="138">
        <f t="shared" si="105"/>
        <v>1473</v>
      </c>
      <c r="F1138" s="127" t="s">
        <v>174</v>
      </c>
      <c r="G1138" s="128" t="s">
        <v>175</v>
      </c>
      <c r="H1138" s="129">
        <v>42833</v>
      </c>
      <c r="I1138" s="130">
        <v>71141.259999999995</v>
      </c>
      <c r="J1138" s="131">
        <v>55685</v>
      </c>
      <c r="K1138" s="131">
        <v>14881.26</v>
      </c>
      <c r="L1138" s="131">
        <v>0</v>
      </c>
      <c r="M1138" s="131">
        <v>5800</v>
      </c>
      <c r="N1138" s="131">
        <v>13075.08</v>
      </c>
      <c r="O1138" s="132">
        <v>480</v>
      </c>
      <c r="P1138" s="132">
        <v>4430</v>
      </c>
      <c r="Q1138" s="132">
        <v>0</v>
      </c>
      <c r="R1138" s="132">
        <v>0</v>
      </c>
      <c r="S1138" s="132">
        <v>0</v>
      </c>
      <c r="T1138" s="133">
        <v>0</v>
      </c>
      <c r="U1138" s="121">
        <f t="shared" si="106"/>
        <v>5800</v>
      </c>
      <c r="V1138" s="121">
        <f t="shared" si="107"/>
        <v>13075.08</v>
      </c>
      <c r="W1138" s="134">
        <v>766</v>
      </c>
      <c r="X1138" s="135">
        <v>42835</v>
      </c>
    </row>
    <row r="1139" spans="1:24" x14ac:dyDescent="0.2">
      <c r="A1139" s="117">
        <f>VLOOKUP(G1139,'% การหักค่าขนส่ง'!A:I,9,0)</f>
        <v>0.3</v>
      </c>
      <c r="B1139" s="138">
        <f t="shared" si="102"/>
        <v>29083.5</v>
      </c>
      <c r="C1139" s="138">
        <f t="shared" si="103"/>
        <v>14083.86</v>
      </c>
      <c r="D1139" s="138">
        <f t="shared" si="104"/>
        <v>0</v>
      </c>
      <c r="E1139" s="138">
        <f t="shared" si="105"/>
        <v>1596</v>
      </c>
      <c r="F1139" s="127" t="s">
        <v>174</v>
      </c>
      <c r="G1139" s="128" t="s">
        <v>175</v>
      </c>
      <c r="H1139" s="129">
        <v>42835</v>
      </c>
      <c r="I1139" s="130">
        <v>119030.79</v>
      </c>
      <c r="J1139" s="131">
        <v>96945</v>
      </c>
      <c r="K1139" s="131">
        <v>21125.79</v>
      </c>
      <c r="L1139" s="131">
        <v>0</v>
      </c>
      <c r="M1139" s="131">
        <v>1600</v>
      </c>
      <c r="N1139" s="131">
        <v>17178.7</v>
      </c>
      <c r="O1139" s="132">
        <v>890</v>
      </c>
      <c r="P1139" s="132">
        <v>4430</v>
      </c>
      <c r="Q1139" s="132">
        <v>0</v>
      </c>
      <c r="R1139" s="132">
        <v>0</v>
      </c>
      <c r="S1139" s="132">
        <v>0</v>
      </c>
      <c r="T1139" s="133">
        <v>0</v>
      </c>
      <c r="U1139" s="121">
        <f t="shared" si="106"/>
        <v>1600</v>
      </c>
      <c r="V1139" s="121">
        <f t="shared" si="107"/>
        <v>17178.7</v>
      </c>
      <c r="W1139" s="134">
        <v>1237</v>
      </c>
      <c r="X1139" s="135">
        <v>42836</v>
      </c>
    </row>
    <row r="1140" spans="1:24" x14ac:dyDescent="0.2">
      <c r="A1140" s="117">
        <f>VLOOKUP(G1140,'% การหักค่าขนส่ง'!A:I,9,0)</f>
        <v>0.3</v>
      </c>
      <c r="B1140" s="138">
        <f t="shared" si="102"/>
        <v>9876</v>
      </c>
      <c r="C1140" s="138">
        <f t="shared" si="103"/>
        <v>3469.76</v>
      </c>
      <c r="D1140" s="138">
        <f t="shared" si="104"/>
        <v>0</v>
      </c>
      <c r="E1140" s="138">
        <f t="shared" si="105"/>
        <v>801</v>
      </c>
      <c r="F1140" s="127" t="s">
        <v>174</v>
      </c>
      <c r="G1140" s="128" t="s">
        <v>175</v>
      </c>
      <c r="H1140" s="129">
        <v>42836</v>
      </c>
      <c r="I1140" s="130">
        <v>38664.639999999999</v>
      </c>
      <c r="J1140" s="131">
        <v>32920</v>
      </c>
      <c r="K1140" s="131">
        <v>5204.6400000000003</v>
      </c>
      <c r="L1140" s="131">
        <v>0</v>
      </c>
      <c r="M1140" s="131">
        <v>1400</v>
      </c>
      <c r="N1140" s="131">
        <v>5740.33</v>
      </c>
      <c r="O1140" s="132">
        <v>910</v>
      </c>
      <c r="P1140" s="132">
        <v>1760</v>
      </c>
      <c r="Q1140" s="132">
        <v>0</v>
      </c>
      <c r="R1140" s="132">
        <v>0</v>
      </c>
      <c r="S1140" s="132">
        <v>0</v>
      </c>
      <c r="T1140" s="133">
        <v>0</v>
      </c>
      <c r="U1140" s="121">
        <f t="shared" si="106"/>
        <v>1400</v>
      </c>
      <c r="V1140" s="121">
        <f t="shared" si="107"/>
        <v>5740.33</v>
      </c>
      <c r="W1140" s="134">
        <v>397</v>
      </c>
      <c r="X1140" s="135">
        <v>42837</v>
      </c>
    </row>
    <row r="1141" spans="1:24" x14ac:dyDescent="0.2">
      <c r="A1141" s="117">
        <f>VLOOKUP(G1141,'% การหักค่าขนส่ง'!A:I,9,0)</f>
        <v>0.3</v>
      </c>
      <c r="B1141" s="138">
        <f t="shared" si="102"/>
        <v>1969.5</v>
      </c>
      <c r="C1141" s="138">
        <f t="shared" si="103"/>
        <v>1990.08</v>
      </c>
      <c r="D1141" s="138">
        <f t="shared" si="104"/>
        <v>0</v>
      </c>
      <c r="E1141" s="138">
        <f t="shared" si="105"/>
        <v>544.5</v>
      </c>
      <c r="F1141" s="127" t="s">
        <v>174</v>
      </c>
      <c r="G1141" s="128" t="s">
        <v>175</v>
      </c>
      <c r="H1141" s="129">
        <v>42837</v>
      </c>
      <c r="I1141" s="130">
        <v>9570.1200000000008</v>
      </c>
      <c r="J1141" s="131">
        <v>6565</v>
      </c>
      <c r="K1141" s="131">
        <v>2985.12</v>
      </c>
      <c r="L1141" s="131">
        <v>0</v>
      </c>
      <c r="M1141" s="131">
        <v>0</v>
      </c>
      <c r="N1141" s="131">
        <v>90</v>
      </c>
      <c r="O1141" s="132">
        <v>430</v>
      </c>
      <c r="P1141" s="132">
        <v>1385</v>
      </c>
      <c r="Q1141" s="132">
        <v>0</v>
      </c>
      <c r="R1141" s="132">
        <v>0</v>
      </c>
      <c r="S1141" s="132">
        <v>0</v>
      </c>
      <c r="T1141" s="133">
        <v>0</v>
      </c>
      <c r="U1141" s="121">
        <f t="shared" si="106"/>
        <v>0</v>
      </c>
      <c r="V1141" s="121">
        <f t="shared" si="107"/>
        <v>90</v>
      </c>
      <c r="W1141" s="134">
        <v>119</v>
      </c>
      <c r="X1141" s="135">
        <v>42838</v>
      </c>
    </row>
    <row r="1142" spans="1:24" x14ac:dyDescent="0.2">
      <c r="A1142" s="117">
        <f>VLOOKUP(G1142,'% การหักค่าขนส่ง'!A:I,9,0)</f>
        <v>0.3</v>
      </c>
      <c r="B1142" s="138">
        <f t="shared" si="102"/>
        <v>19963.5</v>
      </c>
      <c r="C1142" s="138">
        <f t="shared" si="103"/>
        <v>17318.48</v>
      </c>
      <c r="D1142" s="138">
        <f t="shared" si="104"/>
        <v>0</v>
      </c>
      <c r="E1142" s="138">
        <f t="shared" si="105"/>
        <v>601.5</v>
      </c>
      <c r="F1142" s="127" t="s">
        <v>174</v>
      </c>
      <c r="G1142" s="128" t="s">
        <v>175</v>
      </c>
      <c r="H1142" s="129">
        <v>42842</v>
      </c>
      <c r="I1142" s="130">
        <v>93142.720000000001</v>
      </c>
      <c r="J1142" s="131">
        <v>66545</v>
      </c>
      <c r="K1142" s="131">
        <v>25977.72</v>
      </c>
      <c r="L1142" s="131">
        <v>0</v>
      </c>
      <c r="M1142" s="131">
        <v>0</v>
      </c>
      <c r="N1142" s="131">
        <v>10803.7</v>
      </c>
      <c r="O1142" s="132">
        <v>460</v>
      </c>
      <c r="P1142" s="132">
        <v>1545</v>
      </c>
      <c r="Q1142" s="132">
        <v>0</v>
      </c>
      <c r="R1142" s="132">
        <v>0</v>
      </c>
      <c r="S1142" s="132">
        <v>0</v>
      </c>
      <c r="T1142" s="133">
        <v>0</v>
      </c>
      <c r="U1142" s="121">
        <f t="shared" si="106"/>
        <v>0</v>
      </c>
      <c r="V1142" s="121">
        <f t="shared" si="107"/>
        <v>10803.7</v>
      </c>
      <c r="W1142" s="134">
        <v>956</v>
      </c>
      <c r="X1142" s="135">
        <v>42843</v>
      </c>
    </row>
    <row r="1143" spans="1:24" x14ac:dyDescent="0.2">
      <c r="A1143" s="117">
        <f>VLOOKUP(G1143,'% การหักค่าขนส่ง'!A:I,9,0)</f>
        <v>0.3</v>
      </c>
      <c r="B1143" s="138">
        <f t="shared" si="102"/>
        <v>19923</v>
      </c>
      <c r="C1143" s="138">
        <f t="shared" si="103"/>
        <v>11766.220000000001</v>
      </c>
      <c r="D1143" s="138">
        <f t="shared" si="104"/>
        <v>0</v>
      </c>
      <c r="E1143" s="138">
        <f t="shared" si="105"/>
        <v>1453.5</v>
      </c>
      <c r="F1143" s="127" t="s">
        <v>174</v>
      </c>
      <c r="G1143" s="128" t="s">
        <v>175</v>
      </c>
      <c r="H1143" s="129">
        <v>42843</v>
      </c>
      <c r="I1143" s="130">
        <v>85724.33</v>
      </c>
      <c r="J1143" s="131">
        <v>66410</v>
      </c>
      <c r="K1143" s="131">
        <v>17649.330000000002</v>
      </c>
      <c r="L1143" s="131">
        <v>0</v>
      </c>
      <c r="M1143" s="131">
        <v>1000</v>
      </c>
      <c r="N1143" s="131">
        <v>11249.2</v>
      </c>
      <c r="O1143" s="132">
        <v>80</v>
      </c>
      <c r="P1143" s="132">
        <v>4765</v>
      </c>
      <c r="Q1143" s="132">
        <v>0</v>
      </c>
      <c r="R1143" s="132">
        <v>295</v>
      </c>
      <c r="S1143" s="132">
        <v>0</v>
      </c>
      <c r="T1143" s="133">
        <v>0</v>
      </c>
      <c r="U1143" s="121">
        <f t="shared" si="106"/>
        <v>1000</v>
      </c>
      <c r="V1143" s="121">
        <f t="shared" si="107"/>
        <v>11544.2</v>
      </c>
      <c r="W1143" s="134">
        <v>912</v>
      </c>
      <c r="X1143" s="135">
        <v>42844</v>
      </c>
    </row>
    <row r="1144" spans="1:24" x14ac:dyDescent="0.2">
      <c r="A1144" s="117">
        <f>VLOOKUP(G1144,'% การหักค่าขนส่ง'!A:I,9,0)</f>
        <v>0.3</v>
      </c>
      <c r="B1144" s="138">
        <f t="shared" si="102"/>
        <v>19129.5</v>
      </c>
      <c r="C1144" s="138">
        <f t="shared" si="103"/>
        <v>12598.74</v>
      </c>
      <c r="D1144" s="138">
        <f t="shared" si="104"/>
        <v>0</v>
      </c>
      <c r="E1144" s="138">
        <f t="shared" si="105"/>
        <v>1567.5</v>
      </c>
      <c r="F1144" s="127" t="s">
        <v>174</v>
      </c>
      <c r="G1144" s="128" t="s">
        <v>175</v>
      </c>
      <c r="H1144" s="129">
        <v>42844</v>
      </c>
      <c r="I1144" s="130">
        <v>83038.11</v>
      </c>
      <c r="J1144" s="131">
        <v>63765</v>
      </c>
      <c r="K1144" s="131">
        <v>18898.11</v>
      </c>
      <c r="L1144" s="131">
        <v>0</v>
      </c>
      <c r="M1144" s="131">
        <v>0</v>
      </c>
      <c r="N1144" s="131">
        <v>10334.02</v>
      </c>
      <c r="O1144" s="132">
        <v>910</v>
      </c>
      <c r="P1144" s="132">
        <v>4315</v>
      </c>
      <c r="Q1144" s="132">
        <v>0</v>
      </c>
      <c r="R1144" s="132">
        <v>120</v>
      </c>
      <c r="S1144" s="132">
        <v>0</v>
      </c>
      <c r="T1144" s="133">
        <v>0</v>
      </c>
      <c r="U1144" s="121">
        <f t="shared" si="106"/>
        <v>0</v>
      </c>
      <c r="V1144" s="121">
        <f t="shared" si="107"/>
        <v>10454.02</v>
      </c>
      <c r="W1144" s="134">
        <v>808</v>
      </c>
      <c r="X1144" s="135">
        <v>42845</v>
      </c>
    </row>
    <row r="1145" spans="1:24" x14ac:dyDescent="0.2">
      <c r="A1145" s="117">
        <f>VLOOKUP(G1145,'% การหักค่าขนส่ง'!A:I,9,0)</f>
        <v>0.3</v>
      </c>
      <c r="B1145" s="138">
        <f t="shared" si="102"/>
        <v>15904.5</v>
      </c>
      <c r="C1145" s="138">
        <f t="shared" si="103"/>
        <v>9816.44</v>
      </c>
      <c r="D1145" s="138">
        <f t="shared" si="104"/>
        <v>0</v>
      </c>
      <c r="E1145" s="138">
        <f t="shared" si="105"/>
        <v>2350.5</v>
      </c>
      <c r="F1145" s="127" t="s">
        <v>174</v>
      </c>
      <c r="G1145" s="128" t="s">
        <v>175</v>
      </c>
      <c r="H1145" s="129">
        <v>42845</v>
      </c>
      <c r="I1145" s="130">
        <v>68509.66</v>
      </c>
      <c r="J1145" s="131">
        <v>53015</v>
      </c>
      <c r="K1145" s="131">
        <v>14724.66</v>
      </c>
      <c r="L1145" s="131">
        <v>0</v>
      </c>
      <c r="M1145" s="131">
        <v>800</v>
      </c>
      <c r="N1145" s="131">
        <v>9400</v>
      </c>
      <c r="O1145" s="132">
        <v>810</v>
      </c>
      <c r="P1145" s="132">
        <v>7025</v>
      </c>
      <c r="Q1145" s="132">
        <v>0</v>
      </c>
      <c r="R1145" s="132">
        <v>765</v>
      </c>
      <c r="S1145" s="132">
        <v>0</v>
      </c>
      <c r="T1145" s="133">
        <v>0</v>
      </c>
      <c r="U1145" s="121">
        <f t="shared" si="106"/>
        <v>800</v>
      </c>
      <c r="V1145" s="121">
        <f t="shared" si="107"/>
        <v>10165</v>
      </c>
      <c r="W1145" s="134">
        <v>705</v>
      </c>
      <c r="X1145" s="135">
        <v>42846</v>
      </c>
    </row>
    <row r="1146" spans="1:24" x14ac:dyDescent="0.2">
      <c r="A1146" s="117">
        <f>VLOOKUP(G1146,'% การหักค่าขนส่ง'!A:I,9,0)</f>
        <v>0.3</v>
      </c>
      <c r="B1146" s="138">
        <f t="shared" si="102"/>
        <v>18963</v>
      </c>
      <c r="C1146" s="138">
        <f t="shared" si="103"/>
        <v>9829.58</v>
      </c>
      <c r="D1146" s="138">
        <f t="shared" si="104"/>
        <v>0</v>
      </c>
      <c r="E1146" s="138">
        <f t="shared" si="105"/>
        <v>1389</v>
      </c>
      <c r="F1146" s="127" t="s">
        <v>174</v>
      </c>
      <c r="G1146" s="128" t="s">
        <v>175</v>
      </c>
      <c r="H1146" s="129">
        <v>42846</v>
      </c>
      <c r="I1146" s="130">
        <v>78404.37</v>
      </c>
      <c r="J1146" s="131">
        <v>63210</v>
      </c>
      <c r="K1146" s="131">
        <v>14744.37</v>
      </c>
      <c r="L1146" s="131">
        <v>0</v>
      </c>
      <c r="M1146" s="131">
        <v>5400</v>
      </c>
      <c r="N1146" s="131">
        <v>14918.8</v>
      </c>
      <c r="O1146" s="132">
        <v>710</v>
      </c>
      <c r="P1146" s="132">
        <v>3920</v>
      </c>
      <c r="Q1146" s="132">
        <v>0</v>
      </c>
      <c r="R1146" s="132">
        <v>335</v>
      </c>
      <c r="S1146" s="132">
        <v>0</v>
      </c>
      <c r="T1146" s="133">
        <v>0</v>
      </c>
      <c r="U1146" s="121">
        <f t="shared" si="106"/>
        <v>5400</v>
      </c>
      <c r="V1146" s="121">
        <f t="shared" si="107"/>
        <v>15253.8</v>
      </c>
      <c r="W1146" s="134">
        <v>792</v>
      </c>
      <c r="X1146" s="135">
        <v>42847</v>
      </c>
    </row>
    <row r="1147" spans="1:24" x14ac:dyDescent="0.2">
      <c r="A1147" s="117">
        <f>VLOOKUP(G1147,'% การหักค่าขนส่ง'!A:I,9,0)</f>
        <v>0.3</v>
      </c>
      <c r="B1147" s="138">
        <f t="shared" si="102"/>
        <v>13099.5</v>
      </c>
      <c r="C1147" s="138">
        <f t="shared" si="103"/>
        <v>8857.36</v>
      </c>
      <c r="D1147" s="138">
        <f t="shared" si="104"/>
        <v>0</v>
      </c>
      <c r="E1147" s="138">
        <f t="shared" si="105"/>
        <v>853.5</v>
      </c>
      <c r="F1147" s="127" t="s">
        <v>174</v>
      </c>
      <c r="G1147" s="128" t="s">
        <v>175</v>
      </c>
      <c r="H1147" s="129">
        <v>42847</v>
      </c>
      <c r="I1147" s="130">
        <v>57291.040000000001</v>
      </c>
      <c r="J1147" s="131">
        <v>43665</v>
      </c>
      <c r="K1147" s="131">
        <v>13286.04</v>
      </c>
      <c r="L1147" s="131">
        <v>0</v>
      </c>
      <c r="M1147" s="131">
        <v>2200</v>
      </c>
      <c r="N1147" s="131">
        <v>9454.0499999999993</v>
      </c>
      <c r="O1147" s="132">
        <v>480</v>
      </c>
      <c r="P1147" s="132">
        <v>2365</v>
      </c>
      <c r="Q1147" s="132">
        <v>0</v>
      </c>
      <c r="R1147" s="132">
        <v>345</v>
      </c>
      <c r="S1147" s="132">
        <v>0</v>
      </c>
      <c r="T1147" s="133">
        <v>0</v>
      </c>
      <c r="U1147" s="121">
        <f t="shared" si="106"/>
        <v>2200</v>
      </c>
      <c r="V1147" s="121">
        <f t="shared" si="107"/>
        <v>9799.0499999999993</v>
      </c>
      <c r="W1147" s="134">
        <v>602</v>
      </c>
      <c r="X1147" s="135">
        <v>42849</v>
      </c>
    </row>
    <row r="1148" spans="1:24" x14ac:dyDescent="0.2">
      <c r="A1148" s="117">
        <f>VLOOKUP(G1148,'% การหักค่าขนส่ง'!A:I,9,0)</f>
        <v>0.3</v>
      </c>
      <c r="B1148" s="138">
        <f t="shared" si="102"/>
        <v>26631</v>
      </c>
      <c r="C1148" s="138">
        <f t="shared" si="103"/>
        <v>16749.7</v>
      </c>
      <c r="D1148" s="138">
        <f t="shared" si="104"/>
        <v>0</v>
      </c>
      <c r="E1148" s="138">
        <f t="shared" si="105"/>
        <v>1903.5</v>
      </c>
      <c r="F1148" s="127" t="s">
        <v>174</v>
      </c>
      <c r="G1148" s="128" t="s">
        <v>175</v>
      </c>
      <c r="H1148" s="129">
        <v>42849</v>
      </c>
      <c r="I1148" s="130">
        <v>115369.55</v>
      </c>
      <c r="J1148" s="131">
        <v>88770</v>
      </c>
      <c r="K1148" s="131">
        <v>25124.55</v>
      </c>
      <c r="L1148" s="131">
        <v>0</v>
      </c>
      <c r="M1148" s="131">
        <v>2500</v>
      </c>
      <c r="N1148" s="131">
        <v>16465.59</v>
      </c>
      <c r="O1148" s="132">
        <v>370</v>
      </c>
      <c r="P1148" s="132">
        <v>5975</v>
      </c>
      <c r="Q1148" s="132">
        <v>0</v>
      </c>
      <c r="R1148" s="132">
        <v>360</v>
      </c>
      <c r="S1148" s="132">
        <v>0</v>
      </c>
      <c r="T1148" s="133">
        <v>0</v>
      </c>
      <c r="U1148" s="121">
        <f t="shared" si="106"/>
        <v>2500</v>
      </c>
      <c r="V1148" s="121">
        <f t="shared" si="107"/>
        <v>16825.59</v>
      </c>
      <c r="W1148" s="134">
        <v>1193</v>
      </c>
      <c r="X1148" s="135">
        <v>42850</v>
      </c>
    </row>
    <row r="1149" spans="1:24" x14ac:dyDescent="0.2">
      <c r="A1149" s="117">
        <f>VLOOKUP(G1149,'% การหักค่าขนส่ง'!A:I,9,0)</f>
        <v>0.3</v>
      </c>
      <c r="B1149" s="138">
        <f t="shared" si="102"/>
        <v>19314</v>
      </c>
      <c r="C1149" s="138">
        <f t="shared" si="103"/>
        <v>10564.34</v>
      </c>
      <c r="D1149" s="138">
        <f t="shared" si="104"/>
        <v>0</v>
      </c>
      <c r="E1149" s="138">
        <f t="shared" si="105"/>
        <v>1389</v>
      </c>
      <c r="F1149" s="127" t="s">
        <v>174</v>
      </c>
      <c r="G1149" s="128" t="s">
        <v>175</v>
      </c>
      <c r="H1149" s="129">
        <v>42850</v>
      </c>
      <c r="I1149" s="130">
        <v>80831.509999999995</v>
      </c>
      <c r="J1149" s="131">
        <v>64380</v>
      </c>
      <c r="K1149" s="131">
        <v>15846.51</v>
      </c>
      <c r="L1149" s="131">
        <v>0</v>
      </c>
      <c r="M1149" s="131">
        <v>1600</v>
      </c>
      <c r="N1149" s="131">
        <v>9769.94</v>
      </c>
      <c r="O1149" s="132">
        <v>370</v>
      </c>
      <c r="P1149" s="132">
        <v>4260</v>
      </c>
      <c r="Q1149" s="132">
        <v>0</v>
      </c>
      <c r="R1149" s="132">
        <v>145</v>
      </c>
      <c r="S1149" s="132">
        <v>0</v>
      </c>
      <c r="T1149" s="133">
        <v>0</v>
      </c>
      <c r="U1149" s="121">
        <f t="shared" si="106"/>
        <v>1600</v>
      </c>
      <c r="V1149" s="121">
        <f t="shared" si="107"/>
        <v>9914.94</v>
      </c>
      <c r="W1149" s="134">
        <v>791</v>
      </c>
      <c r="X1149" s="135">
        <v>42851</v>
      </c>
    </row>
    <row r="1150" spans="1:24" x14ac:dyDescent="0.2">
      <c r="A1150" s="117">
        <f>VLOOKUP(G1150,'% การหักค่าขนส่ง'!A:I,9,0)</f>
        <v>0.3</v>
      </c>
      <c r="B1150" s="138">
        <f t="shared" si="102"/>
        <v>16986</v>
      </c>
      <c r="C1150" s="138">
        <f t="shared" si="103"/>
        <v>7888.68</v>
      </c>
      <c r="D1150" s="138">
        <f t="shared" si="104"/>
        <v>0</v>
      </c>
      <c r="E1150" s="138">
        <f t="shared" si="105"/>
        <v>1866</v>
      </c>
      <c r="F1150" s="127" t="s">
        <v>174</v>
      </c>
      <c r="G1150" s="128" t="s">
        <v>175</v>
      </c>
      <c r="H1150" s="129">
        <v>42851</v>
      </c>
      <c r="I1150" s="130">
        <v>71138.02</v>
      </c>
      <c r="J1150" s="131">
        <v>56620</v>
      </c>
      <c r="K1150" s="131">
        <v>11833.02</v>
      </c>
      <c r="L1150" s="131">
        <v>0</v>
      </c>
      <c r="M1150" s="131">
        <v>2400</v>
      </c>
      <c r="N1150" s="131">
        <v>9348.74</v>
      </c>
      <c r="O1150" s="132">
        <v>740</v>
      </c>
      <c r="P1150" s="132">
        <v>5480</v>
      </c>
      <c r="Q1150" s="132">
        <v>0</v>
      </c>
      <c r="R1150" s="132">
        <v>120</v>
      </c>
      <c r="S1150" s="132">
        <v>0</v>
      </c>
      <c r="T1150" s="133">
        <v>0</v>
      </c>
      <c r="U1150" s="121">
        <f t="shared" si="106"/>
        <v>2400</v>
      </c>
      <c r="V1150" s="121">
        <f t="shared" si="107"/>
        <v>9468.74</v>
      </c>
      <c r="W1150" s="134">
        <v>721</v>
      </c>
      <c r="X1150" s="135">
        <v>42852</v>
      </c>
    </row>
    <row r="1151" spans="1:24" x14ac:dyDescent="0.2">
      <c r="A1151" s="117">
        <f>VLOOKUP(G1151,'% การหักค่าขนส่ง'!A:I,9,0)</f>
        <v>0.3</v>
      </c>
      <c r="B1151" s="138">
        <f t="shared" si="102"/>
        <v>17491.5</v>
      </c>
      <c r="C1151" s="138">
        <f t="shared" si="103"/>
        <v>8145.3</v>
      </c>
      <c r="D1151" s="138">
        <f t="shared" si="104"/>
        <v>0</v>
      </c>
      <c r="E1151" s="138">
        <f t="shared" si="105"/>
        <v>2119.5</v>
      </c>
      <c r="F1151" s="127" t="s">
        <v>174</v>
      </c>
      <c r="G1151" s="128" t="s">
        <v>175</v>
      </c>
      <c r="H1151" s="129">
        <v>42852</v>
      </c>
      <c r="I1151" s="130">
        <v>71562.95</v>
      </c>
      <c r="J1151" s="131">
        <v>58305</v>
      </c>
      <c r="K1151" s="131">
        <v>12217.95</v>
      </c>
      <c r="L1151" s="131">
        <v>0</v>
      </c>
      <c r="M1151" s="131">
        <v>3500</v>
      </c>
      <c r="N1151" s="131">
        <v>13728.79</v>
      </c>
      <c r="O1151" s="132">
        <v>240</v>
      </c>
      <c r="P1151" s="132">
        <v>6825</v>
      </c>
      <c r="Q1151" s="132">
        <v>0</v>
      </c>
      <c r="R1151" s="132">
        <v>120</v>
      </c>
      <c r="S1151" s="132">
        <v>0</v>
      </c>
      <c r="T1151" s="133">
        <v>0</v>
      </c>
      <c r="U1151" s="121">
        <f t="shared" si="106"/>
        <v>3500</v>
      </c>
      <c r="V1151" s="121">
        <f t="shared" si="107"/>
        <v>13848.79</v>
      </c>
      <c r="W1151" s="134">
        <v>705</v>
      </c>
      <c r="X1151" s="135">
        <v>42853</v>
      </c>
    </row>
    <row r="1152" spans="1:24" x14ac:dyDescent="0.2">
      <c r="A1152" s="117">
        <f>VLOOKUP(G1152,'% การหักค่าขนส่ง'!A:I,9,0)</f>
        <v>0.3</v>
      </c>
      <c r="B1152" s="138">
        <f t="shared" si="102"/>
        <v>17176.5</v>
      </c>
      <c r="C1152" s="138">
        <f t="shared" si="103"/>
        <v>8994.6999999999989</v>
      </c>
      <c r="D1152" s="138">
        <f t="shared" si="104"/>
        <v>0</v>
      </c>
      <c r="E1152" s="138">
        <f t="shared" si="105"/>
        <v>1941</v>
      </c>
      <c r="F1152" s="127" t="s">
        <v>174</v>
      </c>
      <c r="G1152" s="128" t="s">
        <v>175</v>
      </c>
      <c r="H1152" s="129">
        <v>42853</v>
      </c>
      <c r="I1152" s="130">
        <v>71322.05</v>
      </c>
      <c r="J1152" s="131">
        <v>57255</v>
      </c>
      <c r="K1152" s="131">
        <v>13492.05</v>
      </c>
      <c r="L1152" s="131">
        <v>0</v>
      </c>
      <c r="M1152" s="131">
        <v>7300</v>
      </c>
      <c r="N1152" s="131">
        <v>9304.7900000000009</v>
      </c>
      <c r="O1152" s="132">
        <v>850</v>
      </c>
      <c r="P1152" s="132">
        <v>5620</v>
      </c>
      <c r="Q1152" s="132">
        <v>0</v>
      </c>
      <c r="R1152" s="132">
        <v>190</v>
      </c>
      <c r="S1152" s="132">
        <v>0</v>
      </c>
      <c r="T1152" s="133">
        <v>0</v>
      </c>
      <c r="U1152" s="121">
        <f t="shared" si="106"/>
        <v>7300</v>
      </c>
      <c r="V1152" s="121">
        <f t="shared" si="107"/>
        <v>9494.7900000000009</v>
      </c>
      <c r="W1152" s="134">
        <v>767</v>
      </c>
      <c r="X1152" s="135">
        <v>42854</v>
      </c>
    </row>
    <row r="1153" spans="1:24" x14ac:dyDescent="0.2">
      <c r="A1153" s="117">
        <f>VLOOKUP(G1153,'% การหักค่าขนส่ง'!A:I,9,0)</f>
        <v>0.3</v>
      </c>
      <c r="B1153" s="138">
        <f t="shared" si="102"/>
        <v>15243</v>
      </c>
      <c r="C1153" s="138">
        <f t="shared" si="103"/>
        <v>9595.24</v>
      </c>
      <c r="D1153" s="138">
        <f t="shared" si="104"/>
        <v>0</v>
      </c>
      <c r="E1153" s="138">
        <f t="shared" si="105"/>
        <v>1828.5</v>
      </c>
      <c r="F1153" s="127" t="s">
        <v>174</v>
      </c>
      <c r="G1153" s="128" t="s">
        <v>175</v>
      </c>
      <c r="H1153" s="129">
        <v>42854</v>
      </c>
      <c r="I1153" s="130">
        <v>65877.86</v>
      </c>
      <c r="J1153" s="131">
        <v>50810</v>
      </c>
      <c r="K1153" s="131">
        <v>14392.86</v>
      </c>
      <c r="L1153" s="131">
        <v>0</v>
      </c>
      <c r="M1153" s="131">
        <v>200</v>
      </c>
      <c r="N1153" s="131">
        <v>6628.65</v>
      </c>
      <c r="O1153" s="132">
        <v>150</v>
      </c>
      <c r="P1153" s="132">
        <v>5945</v>
      </c>
      <c r="Q1153" s="132">
        <v>0</v>
      </c>
      <c r="R1153" s="132">
        <v>170</v>
      </c>
      <c r="S1153" s="132">
        <v>0</v>
      </c>
      <c r="T1153" s="133">
        <v>0</v>
      </c>
      <c r="U1153" s="121">
        <f t="shared" si="106"/>
        <v>200</v>
      </c>
      <c r="V1153" s="121">
        <f t="shared" si="107"/>
        <v>6798.65</v>
      </c>
      <c r="W1153" s="134">
        <v>683</v>
      </c>
      <c r="X1153" s="135">
        <v>42857</v>
      </c>
    </row>
    <row r="1154" spans="1:24" x14ac:dyDescent="0.2">
      <c r="A1154" s="117">
        <f>VLOOKUP(G1154,'% การหักค่าขนส่ง'!A:I,9,0)</f>
        <v>0.28000000000000003</v>
      </c>
      <c r="B1154" s="138">
        <f t="shared" si="102"/>
        <v>42889.000000000007</v>
      </c>
      <c r="C1154" s="138">
        <f t="shared" si="103"/>
        <v>16002.839999999998</v>
      </c>
      <c r="D1154" s="138">
        <f t="shared" si="104"/>
        <v>0</v>
      </c>
      <c r="E1154" s="138">
        <f t="shared" si="105"/>
        <v>0</v>
      </c>
      <c r="F1154" s="127" t="s">
        <v>166</v>
      </c>
      <c r="G1154" s="128" t="s">
        <v>167</v>
      </c>
      <c r="H1154" s="129">
        <v>42828</v>
      </c>
      <c r="I1154" s="130">
        <v>178349.26</v>
      </c>
      <c r="J1154" s="131">
        <v>153175</v>
      </c>
      <c r="K1154" s="131">
        <v>24004.26</v>
      </c>
      <c r="L1154" s="131">
        <v>0</v>
      </c>
      <c r="M1154" s="131">
        <v>11600</v>
      </c>
      <c r="N1154" s="131">
        <v>17046.080000000002</v>
      </c>
      <c r="O1154" s="132">
        <v>0</v>
      </c>
      <c r="P1154" s="132">
        <v>0</v>
      </c>
      <c r="Q1154" s="132">
        <v>0</v>
      </c>
      <c r="R1154" s="132">
        <v>0</v>
      </c>
      <c r="S1154" s="132">
        <v>0</v>
      </c>
      <c r="T1154" s="133">
        <v>0</v>
      </c>
      <c r="U1154" s="121">
        <f t="shared" si="106"/>
        <v>11600</v>
      </c>
      <c r="V1154" s="121">
        <f t="shared" si="107"/>
        <v>17046.080000000002</v>
      </c>
      <c r="W1154" s="134">
        <v>1829</v>
      </c>
      <c r="X1154" s="135">
        <v>42829</v>
      </c>
    </row>
    <row r="1155" spans="1:24" x14ac:dyDescent="0.2">
      <c r="A1155" s="117">
        <f>VLOOKUP(G1155,'% การหักค่าขนส่ง'!A:I,9,0)</f>
        <v>0.28000000000000003</v>
      </c>
      <c r="B1155" s="138">
        <f t="shared" ref="B1155:B1218" si="108">J1155*A1155</f>
        <v>29983.800000000003</v>
      </c>
      <c r="C1155" s="138">
        <f t="shared" ref="C1155:C1218" si="109">K1155*2/3</f>
        <v>9604.06</v>
      </c>
      <c r="D1155" s="138">
        <f t="shared" ref="D1155:D1218" si="110">L1155*3/10</f>
        <v>0</v>
      </c>
      <c r="E1155" s="138">
        <f t="shared" ref="E1155:E1218" si="111">SUM(O1155:Q1155)*0.3</f>
        <v>0</v>
      </c>
      <c r="F1155" s="127" t="s">
        <v>166</v>
      </c>
      <c r="G1155" s="128" t="s">
        <v>167</v>
      </c>
      <c r="H1155" s="129">
        <v>42829</v>
      </c>
      <c r="I1155" s="130">
        <v>121701.09</v>
      </c>
      <c r="J1155" s="131">
        <v>107085</v>
      </c>
      <c r="K1155" s="131">
        <v>14406.09</v>
      </c>
      <c r="L1155" s="131">
        <v>0</v>
      </c>
      <c r="M1155" s="131">
        <v>7000</v>
      </c>
      <c r="N1155" s="131">
        <v>14166.7</v>
      </c>
      <c r="O1155" s="132">
        <v>0</v>
      </c>
      <c r="P1155" s="132">
        <v>0</v>
      </c>
      <c r="Q1155" s="132">
        <v>0</v>
      </c>
      <c r="R1155" s="132">
        <v>0</v>
      </c>
      <c r="S1155" s="132">
        <v>0</v>
      </c>
      <c r="T1155" s="133">
        <v>0</v>
      </c>
      <c r="U1155" s="121">
        <f t="shared" ref="U1155:U1218" si="112">M1155+S1155+T1155</f>
        <v>7000</v>
      </c>
      <c r="V1155" s="121">
        <f t="shared" ref="V1155:V1218" si="113">N1155+R1155</f>
        <v>14166.7</v>
      </c>
      <c r="W1155" s="134">
        <v>1205</v>
      </c>
      <c r="X1155" s="135">
        <v>42830</v>
      </c>
    </row>
    <row r="1156" spans="1:24" x14ac:dyDescent="0.2">
      <c r="A1156" s="117">
        <f>VLOOKUP(G1156,'% การหักค่าขนส่ง'!A:I,9,0)</f>
        <v>0.28000000000000003</v>
      </c>
      <c r="B1156" s="138">
        <f t="shared" si="108"/>
        <v>25393.200000000001</v>
      </c>
      <c r="C1156" s="138">
        <f t="shared" si="109"/>
        <v>9328.94</v>
      </c>
      <c r="D1156" s="138">
        <f t="shared" si="110"/>
        <v>0</v>
      </c>
      <c r="E1156" s="138">
        <f t="shared" si="111"/>
        <v>0</v>
      </c>
      <c r="F1156" s="127" t="s">
        <v>166</v>
      </c>
      <c r="G1156" s="128" t="s">
        <v>167</v>
      </c>
      <c r="H1156" s="129">
        <v>42830</v>
      </c>
      <c r="I1156" s="130">
        <v>105158.41</v>
      </c>
      <c r="J1156" s="131">
        <v>90690</v>
      </c>
      <c r="K1156" s="131">
        <v>13993.41</v>
      </c>
      <c r="L1156" s="131">
        <v>0</v>
      </c>
      <c r="M1156" s="131">
        <v>8000</v>
      </c>
      <c r="N1156" s="131">
        <v>13865.1</v>
      </c>
      <c r="O1156" s="132">
        <v>0</v>
      </c>
      <c r="P1156" s="132">
        <v>0</v>
      </c>
      <c r="Q1156" s="132">
        <v>0</v>
      </c>
      <c r="R1156" s="132">
        <v>0</v>
      </c>
      <c r="S1156" s="132">
        <v>0</v>
      </c>
      <c r="T1156" s="133">
        <v>0</v>
      </c>
      <c r="U1156" s="121">
        <f t="shared" si="112"/>
        <v>8000</v>
      </c>
      <c r="V1156" s="121">
        <f t="shared" si="113"/>
        <v>13865.1</v>
      </c>
      <c r="W1156" s="134">
        <v>1076</v>
      </c>
      <c r="X1156" s="135">
        <v>42832</v>
      </c>
    </row>
    <row r="1157" spans="1:24" x14ac:dyDescent="0.2">
      <c r="A1157" s="117">
        <f>VLOOKUP(G1157,'% การหักค่าขนส่ง'!A:I,9,0)</f>
        <v>0.28000000000000003</v>
      </c>
      <c r="B1157" s="138">
        <f t="shared" si="108"/>
        <v>51865.8</v>
      </c>
      <c r="C1157" s="138">
        <f t="shared" si="109"/>
        <v>15476.46</v>
      </c>
      <c r="D1157" s="138">
        <f t="shared" si="110"/>
        <v>0</v>
      </c>
      <c r="E1157" s="138">
        <f t="shared" si="111"/>
        <v>0</v>
      </c>
      <c r="F1157" s="127" t="s">
        <v>166</v>
      </c>
      <c r="G1157" s="128" t="s">
        <v>167</v>
      </c>
      <c r="H1157" s="129">
        <v>42832</v>
      </c>
      <c r="I1157" s="130">
        <v>211184.69</v>
      </c>
      <c r="J1157" s="131">
        <v>185235</v>
      </c>
      <c r="K1157" s="131">
        <v>23214.69</v>
      </c>
      <c r="L1157" s="131">
        <v>0</v>
      </c>
      <c r="M1157" s="131">
        <v>6000</v>
      </c>
      <c r="N1157" s="131">
        <v>15658.18</v>
      </c>
      <c r="O1157" s="132">
        <v>0</v>
      </c>
      <c r="P1157" s="132">
        <v>0</v>
      </c>
      <c r="Q1157" s="132">
        <v>0</v>
      </c>
      <c r="R1157" s="132">
        <v>0</v>
      </c>
      <c r="S1157" s="132">
        <v>0</v>
      </c>
      <c r="T1157" s="133">
        <v>0</v>
      </c>
      <c r="U1157" s="121">
        <f t="shared" si="112"/>
        <v>6000</v>
      </c>
      <c r="V1157" s="121">
        <f t="shared" si="113"/>
        <v>15658.18</v>
      </c>
      <c r="W1157" s="134">
        <v>1984</v>
      </c>
      <c r="X1157" s="135">
        <v>42835</v>
      </c>
    </row>
    <row r="1158" spans="1:24" x14ac:dyDescent="0.2">
      <c r="A1158" s="117">
        <f>VLOOKUP(G1158,'% การหักค่าขนส่ง'!A:I,9,0)</f>
        <v>0.28000000000000003</v>
      </c>
      <c r="B1158" s="138">
        <f t="shared" si="108"/>
        <v>29472.800000000003</v>
      </c>
      <c r="C1158" s="138">
        <f t="shared" si="109"/>
        <v>3113.3799999999997</v>
      </c>
      <c r="D1158" s="138">
        <f t="shared" si="110"/>
        <v>0</v>
      </c>
      <c r="E1158" s="138">
        <f t="shared" si="111"/>
        <v>0</v>
      </c>
      <c r="F1158" s="127" t="s">
        <v>166</v>
      </c>
      <c r="G1158" s="128" t="s">
        <v>167</v>
      </c>
      <c r="H1158" s="129">
        <v>42833</v>
      </c>
      <c r="I1158" s="130">
        <v>111260.07</v>
      </c>
      <c r="J1158" s="131">
        <v>105260</v>
      </c>
      <c r="K1158" s="131">
        <v>4670.07</v>
      </c>
      <c r="L1158" s="131">
        <v>0</v>
      </c>
      <c r="M1158" s="131">
        <v>3000</v>
      </c>
      <c r="N1158" s="131">
        <v>8839.06</v>
      </c>
      <c r="O1158" s="132">
        <v>0</v>
      </c>
      <c r="P1158" s="132">
        <v>0</v>
      </c>
      <c r="Q1158" s="132">
        <v>0</v>
      </c>
      <c r="R1158" s="132">
        <v>0</v>
      </c>
      <c r="S1158" s="132">
        <v>0</v>
      </c>
      <c r="T1158" s="133">
        <v>0</v>
      </c>
      <c r="U1158" s="121">
        <f t="shared" si="112"/>
        <v>3000</v>
      </c>
      <c r="V1158" s="121">
        <f t="shared" si="113"/>
        <v>8839.06</v>
      </c>
      <c r="W1158" s="134">
        <v>887</v>
      </c>
      <c r="X1158" s="135">
        <v>42835</v>
      </c>
    </row>
    <row r="1159" spans="1:24" x14ac:dyDescent="0.2">
      <c r="A1159" s="117">
        <f>VLOOKUP(G1159,'% การหักค่าขนส่ง'!A:I,9,0)</f>
        <v>0.28000000000000003</v>
      </c>
      <c r="B1159" s="138">
        <f t="shared" si="108"/>
        <v>31042.200000000004</v>
      </c>
      <c r="C1159" s="138">
        <f t="shared" si="109"/>
        <v>9030.98</v>
      </c>
      <c r="D1159" s="138">
        <f t="shared" si="110"/>
        <v>0</v>
      </c>
      <c r="E1159" s="138">
        <f t="shared" si="111"/>
        <v>0</v>
      </c>
      <c r="F1159" s="127" t="s">
        <v>166</v>
      </c>
      <c r="G1159" s="128" t="s">
        <v>167</v>
      </c>
      <c r="H1159" s="129">
        <v>42835</v>
      </c>
      <c r="I1159" s="130">
        <v>125276.47</v>
      </c>
      <c r="J1159" s="131">
        <v>110865</v>
      </c>
      <c r="K1159" s="131">
        <v>13546.47</v>
      </c>
      <c r="L1159" s="131">
        <v>0</v>
      </c>
      <c r="M1159" s="131">
        <v>5000</v>
      </c>
      <c r="N1159" s="131">
        <v>6625.2</v>
      </c>
      <c r="O1159" s="132">
        <v>0</v>
      </c>
      <c r="P1159" s="132">
        <v>0</v>
      </c>
      <c r="Q1159" s="132">
        <v>0</v>
      </c>
      <c r="R1159" s="132">
        <v>0</v>
      </c>
      <c r="S1159" s="132">
        <v>0</v>
      </c>
      <c r="T1159" s="133">
        <v>0</v>
      </c>
      <c r="U1159" s="121">
        <f t="shared" si="112"/>
        <v>5000</v>
      </c>
      <c r="V1159" s="121">
        <f t="shared" si="113"/>
        <v>6625.2</v>
      </c>
      <c r="W1159" s="134">
        <v>1157</v>
      </c>
      <c r="X1159" s="135">
        <v>42836</v>
      </c>
    </row>
    <row r="1160" spans="1:24" x14ac:dyDescent="0.2">
      <c r="A1160" s="117">
        <f>VLOOKUP(G1160,'% การหักค่าขนส่ง'!A:I,9,0)</f>
        <v>0.28000000000000003</v>
      </c>
      <c r="B1160" s="138">
        <f t="shared" si="108"/>
        <v>10427.200000000001</v>
      </c>
      <c r="C1160" s="138">
        <f t="shared" si="109"/>
        <v>3782.7000000000003</v>
      </c>
      <c r="D1160" s="138">
        <f t="shared" si="110"/>
        <v>0</v>
      </c>
      <c r="E1160" s="138">
        <f t="shared" si="111"/>
        <v>0</v>
      </c>
      <c r="F1160" s="127" t="s">
        <v>166</v>
      </c>
      <c r="G1160" s="128" t="s">
        <v>167</v>
      </c>
      <c r="H1160" s="129">
        <v>42836</v>
      </c>
      <c r="I1160" s="130">
        <v>43349.05</v>
      </c>
      <c r="J1160" s="131">
        <v>37240</v>
      </c>
      <c r="K1160" s="131">
        <v>5674.05</v>
      </c>
      <c r="L1160" s="131">
        <v>0</v>
      </c>
      <c r="M1160" s="131">
        <v>1500</v>
      </c>
      <c r="N1160" s="131">
        <v>3002.8</v>
      </c>
      <c r="O1160" s="132">
        <v>0</v>
      </c>
      <c r="P1160" s="132">
        <v>0</v>
      </c>
      <c r="Q1160" s="132">
        <v>0</v>
      </c>
      <c r="R1160" s="132">
        <v>0</v>
      </c>
      <c r="S1160" s="132">
        <v>0</v>
      </c>
      <c r="T1160" s="133">
        <v>0</v>
      </c>
      <c r="U1160" s="121">
        <f t="shared" si="112"/>
        <v>1500</v>
      </c>
      <c r="V1160" s="121">
        <f t="shared" si="113"/>
        <v>3002.8</v>
      </c>
      <c r="W1160" s="134">
        <v>388</v>
      </c>
      <c r="X1160" s="135">
        <v>42837</v>
      </c>
    </row>
    <row r="1161" spans="1:24" x14ac:dyDescent="0.2">
      <c r="A1161" s="117">
        <f>VLOOKUP(G1161,'% การหักค่าขนส่ง'!A:I,9,0)</f>
        <v>0.28000000000000003</v>
      </c>
      <c r="B1161" s="138">
        <f t="shared" si="108"/>
        <v>4352.6000000000004</v>
      </c>
      <c r="C1161" s="138">
        <f t="shared" si="109"/>
        <v>1210.7</v>
      </c>
      <c r="D1161" s="138">
        <f t="shared" si="110"/>
        <v>0</v>
      </c>
      <c r="E1161" s="138">
        <f t="shared" si="111"/>
        <v>0</v>
      </c>
      <c r="F1161" s="127" t="s">
        <v>166</v>
      </c>
      <c r="G1161" s="128" t="s">
        <v>167</v>
      </c>
      <c r="H1161" s="129">
        <v>42837</v>
      </c>
      <c r="I1161" s="130">
        <v>17391.05</v>
      </c>
      <c r="J1161" s="131">
        <v>15545</v>
      </c>
      <c r="K1161" s="131">
        <v>1816.05</v>
      </c>
      <c r="L1161" s="131">
        <v>0</v>
      </c>
      <c r="M1161" s="131">
        <v>500</v>
      </c>
      <c r="N1161" s="131">
        <v>455</v>
      </c>
      <c r="O1161" s="132">
        <v>0</v>
      </c>
      <c r="P1161" s="132">
        <v>0</v>
      </c>
      <c r="Q1161" s="132">
        <v>0</v>
      </c>
      <c r="R1161" s="132">
        <v>0</v>
      </c>
      <c r="S1161" s="132">
        <v>0</v>
      </c>
      <c r="T1161" s="133">
        <v>0</v>
      </c>
      <c r="U1161" s="121">
        <f t="shared" si="112"/>
        <v>500</v>
      </c>
      <c r="V1161" s="121">
        <f t="shared" si="113"/>
        <v>455</v>
      </c>
      <c r="W1161" s="134">
        <v>125</v>
      </c>
      <c r="X1161" s="135">
        <v>42838</v>
      </c>
    </row>
    <row r="1162" spans="1:24" x14ac:dyDescent="0.2">
      <c r="A1162" s="117">
        <f>VLOOKUP(G1162,'% การหักค่าขนส่ง'!A:I,9,0)</f>
        <v>0.28000000000000003</v>
      </c>
      <c r="B1162" s="138">
        <f t="shared" si="108"/>
        <v>27813.800000000003</v>
      </c>
      <c r="C1162" s="138">
        <f t="shared" si="109"/>
        <v>9753.34</v>
      </c>
      <c r="D1162" s="138">
        <f t="shared" si="110"/>
        <v>0</v>
      </c>
      <c r="E1162" s="138">
        <f t="shared" si="111"/>
        <v>0</v>
      </c>
      <c r="F1162" s="127" t="s">
        <v>166</v>
      </c>
      <c r="G1162" s="128" t="s">
        <v>167</v>
      </c>
      <c r="H1162" s="129">
        <v>42842</v>
      </c>
      <c r="I1162" s="130">
        <v>116205.01</v>
      </c>
      <c r="J1162" s="131">
        <v>99335</v>
      </c>
      <c r="K1162" s="131">
        <v>14630.01</v>
      </c>
      <c r="L1162" s="131">
        <v>0</v>
      </c>
      <c r="M1162" s="131">
        <v>8000</v>
      </c>
      <c r="N1162" s="131">
        <v>22344.25</v>
      </c>
      <c r="O1162" s="132">
        <v>0</v>
      </c>
      <c r="P1162" s="132">
        <v>0</v>
      </c>
      <c r="Q1162" s="132">
        <v>0</v>
      </c>
      <c r="R1162" s="132">
        <v>0</v>
      </c>
      <c r="S1162" s="132">
        <v>0</v>
      </c>
      <c r="T1162" s="133">
        <v>0</v>
      </c>
      <c r="U1162" s="121">
        <f t="shared" si="112"/>
        <v>8000</v>
      </c>
      <c r="V1162" s="121">
        <f t="shared" si="113"/>
        <v>22344.25</v>
      </c>
      <c r="W1162" s="134">
        <v>1100</v>
      </c>
      <c r="X1162" s="135">
        <v>42843</v>
      </c>
    </row>
    <row r="1163" spans="1:24" x14ac:dyDescent="0.2">
      <c r="A1163" s="117">
        <f>VLOOKUP(G1163,'% การหักค่าขนส่ง'!A:I,9,0)</f>
        <v>0.28000000000000003</v>
      </c>
      <c r="B1163" s="138">
        <f t="shared" si="108"/>
        <v>33532.800000000003</v>
      </c>
      <c r="C1163" s="138">
        <f t="shared" si="109"/>
        <v>13141.279999999999</v>
      </c>
      <c r="D1163" s="138">
        <f t="shared" si="110"/>
        <v>0</v>
      </c>
      <c r="E1163" s="138">
        <f t="shared" si="111"/>
        <v>0</v>
      </c>
      <c r="F1163" s="127" t="s">
        <v>166</v>
      </c>
      <c r="G1163" s="128" t="s">
        <v>167</v>
      </c>
      <c r="H1163" s="129">
        <v>42843</v>
      </c>
      <c r="I1163" s="130">
        <v>140176.92000000001</v>
      </c>
      <c r="J1163" s="131">
        <v>119760</v>
      </c>
      <c r="K1163" s="131">
        <v>19711.919999999998</v>
      </c>
      <c r="L1163" s="131">
        <v>0</v>
      </c>
      <c r="M1163" s="131">
        <v>14000</v>
      </c>
      <c r="N1163" s="131">
        <v>15946.2</v>
      </c>
      <c r="O1163" s="132">
        <v>0</v>
      </c>
      <c r="P1163" s="132">
        <v>0</v>
      </c>
      <c r="Q1163" s="132">
        <v>0</v>
      </c>
      <c r="R1163" s="132">
        <v>0</v>
      </c>
      <c r="S1163" s="132">
        <v>0</v>
      </c>
      <c r="T1163" s="133">
        <v>0</v>
      </c>
      <c r="U1163" s="121">
        <f t="shared" si="112"/>
        <v>14000</v>
      </c>
      <c r="V1163" s="121">
        <f t="shared" si="113"/>
        <v>15946.2</v>
      </c>
      <c r="W1163" s="134">
        <v>1366</v>
      </c>
      <c r="X1163" s="135">
        <v>42844</v>
      </c>
    </row>
    <row r="1164" spans="1:24" x14ac:dyDescent="0.2">
      <c r="A1164" s="117">
        <f>VLOOKUP(G1164,'% การหักค่าขนส่ง'!A:I,9,0)</f>
        <v>0.28000000000000003</v>
      </c>
      <c r="B1164" s="138">
        <f t="shared" si="108"/>
        <v>26010.600000000002</v>
      </c>
      <c r="C1164" s="138">
        <f t="shared" si="109"/>
        <v>7240.3600000000006</v>
      </c>
      <c r="D1164" s="138">
        <f t="shared" si="110"/>
        <v>0</v>
      </c>
      <c r="E1164" s="138">
        <f t="shared" si="111"/>
        <v>0</v>
      </c>
      <c r="F1164" s="127" t="s">
        <v>166</v>
      </c>
      <c r="G1164" s="128" t="s">
        <v>167</v>
      </c>
      <c r="H1164" s="129">
        <v>42844</v>
      </c>
      <c r="I1164" s="130">
        <v>104255.54</v>
      </c>
      <c r="J1164" s="131">
        <v>92895</v>
      </c>
      <c r="K1164" s="131">
        <v>10860.54</v>
      </c>
      <c r="L1164" s="131">
        <v>0</v>
      </c>
      <c r="M1164" s="131">
        <v>13000</v>
      </c>
      <c r="N1164" s="131">
        <v>16010.6</v>
      </c>
      <c r="O1164" s="132">
        <v>0</v>
      </c>
      <c r="P1164" s="132">
        <v>0</v>
      </c>
      <c r="Q1164" s="132">
        <v>0</v>
      </c>
      <c r="R1164" s="132">
        <v>0</v>
      </c>
      <c r="S1164" s="132">
        <v>0</v>
      </c>
      <c r="T1164" s="133">
        <v>0</v>
      </c>
      <c r="U1164" s="121">
        <f t="shared" si="112"/>
        <v>13000</v>
      </c>
      <c r="V1164" s="121">
        <f t="shared" si="113"/>
        <v>16010.6</v>
      </c>
      <c r="W1164" s="134">
        <v>1128</v>
      </c>
      <c r="X1164" s="135">
        <v>42845</v>
      </c>
    </row>
    <row r="1165" spans="1:24" x14ac:dyDescent="0.2">
      <c r="A1165" s="117">
        <f>VLOOKUP(G1165,'% การหักค่าขนส่ง'!A:I,9,0)</f>
        <v>0.28000000000000003</v>
      </c>
      <c r="B1165" s="138">
        <f t="shared" si="108"/>
        <v>26742.800000000003</v>
      </c>
      <c r="C1165" s="138">
        <f t="shared" si="109"/>
        <v>6703.8</v>
      </c>
      <c r="D1165" s="138">
        <f t="shared" si="110"/>
        <v>18</v>
      </c>
      <c r="E1165" s="138">
        <f t="shared" si="111"/>
        <v>0</v>
      </c>
      <c r="F1165" s="127" t="s">
        <v>166</v>
      </c>
      <c r="G1165" s="128" t="s">
        <v>167</v>
      </c>
      <c r="H1165" s="129">
        <v>42845</v>
      </c>
      <c r="I1165" s="130">
        <v>106855.7</v>
      </c>
      <c r="J1165" s="131">
        <v>95510</v>
      </c>
      <c r="K1165" s="131">
        <v>10055.700000000001</v>
      </c>
      <c r="L1165" s="131">
        <v>60</v>
      </c>
      <c r="M1165" s="131">
        <v>10000</v>
      </c>
      <c r="N1165" s="131">
        <v>17563.13</v>
      </c>
      <c r="O1165" s="132">
        <v>0</v>
      </c>
      <c r="P1165" s="132">
        <v>0</v>
      </c>
      <c r="Q1165" s="132">
        <v>0</v>
      </c>
      <c r="R1165" s="132">
        <v>0</v>
      </c>
      <c r="S1165" s="132">
        <v>0</v>
      </c>
      <c r="T1165" s="133">
        <v>0</v>
      </c>
      <c r="U1165" s="121">
        <f t="shared" si="112"/>
        <v>10000</v>
      </c>
      <c r="V1165" s="121">
        <f t="shared" si="113"/>
        <v>17563.13</v>
      </c>
      <c r="W1165" s="134">
        <v>1117</v>
      </c>
      <c r="X1165" s="135">
        <v>42846</v>
      </c>
    </row>
    <row r="1166" spans="1:24" x14ac:dyDescent="0.2">
      <c r="A1166" s="117">
        <f>VLOOKUP(G1166,'% การหักค่าขนส่ง'!A:I,9,0)</f>
        <v>0.28000000000000003</v>
      </c>
      <c r="B1166" s="138">
        <f t="shared" si="108"/>
        <v>23486.400000000001</v>
      </c>
      <c r="C1166" s="138">
        <f t="shared" si="109"/>
        <v>4797.16</v>
      </c>
      <c r="D1166" s="138">
        <f t="shared" si="110"/>
        <v>0</v>
      </c>
      <c r="E1166" s="138">
        <f t="shared" si="111"/>
        <v>0</v>
      </c>
      <c r="F1166" s="127" t="s">
        <v>166</v>
      </c>
      <c r="G1166" s="128" t="s">
        <v>167</v>
      </c>
      <c r="H1166" s="129">
        <v>42846</v>
      </c>
      <c r="I1166" s="130">
        <v>91740.74</v>
      </c>
      <c r="J1166" s="131">
        <v>83880</v>
      </c>
      <c r="K1166" s="131">
        <v>7195.74</v>
      </c>
      <c r="L1166" s="131">
        <v>0</v>
      </c>
      <c r="M1166" s="131">
        <v>13000</v>
      </c>
      <c r="N1166" s="131">
        <v>14048.45</v>
      </c>
      <c r="O1166" s="132">
        <v>0</v>
      </c>
      <c r="P1166" s="132">
        <v>0</v>
      </c>
      <c r="Q1166" s="132">
        <v>0</v>
      </c>
      <c r="R1166" s="132">
        <v>0</v>
      </c>
      <c r="S1166" s="132">
        <v>0</v>
      </c>
      <c r="T1166" s="133">
        <v>0</v>
      </c>
      <c r="U1166" s="121">
        <f t="shared" si="112"/>
        <v>13000</v>
      </c>
      <c r="V1166" s="121">
        <f t="shared" si="113"/>
        <v>14048.45</v>
      </c>
      <c r="W1166" s="134">
        <v>920</v>
      </c>
      <c r="X1166" s="135">
        <v>42849</v>
      </c>
    </row>
    <row r="1167" spans="1:24" x14ac:dyDescent="0.2">
      <c r="A1167" s="117">
        <f>VLOOKUP(G1167,'% การหักค่าขนส่ง'!A:I,9,0)</f>
        <v>0.28000000000000003</v>
      </c>
      <c r="B1167" s="138">
        <f t="shared" si="108"/>
        <v>21756.000000000004</v>
      </c>
      <c r="C1167" s="138">
        <f t="shared" si="109"/>
        <v>5650.84</v>
      </c>
      <c r="D1167" s="138">
        <f t="shared" si="110"/>
        <v>0</v>
      </c>
      <c r="E1167" s="138">
        <f t="shared" si="111"/>
        <v>0</v>
      </c>
      <c r="F1167" s="127" t="s">
        <v>166</v>
      </c>
      <c r="G1167" s="128" t="s">
        <v>167</v>
      </c>
      <c r="H1167" s="129">
        <v>42847</v>
      </c>
      <c r="I1167" s="130">
        <v>86941.26</v>
      </c>
      <c r="J1167" s="131">
        <v>77700</v>
      </c>
      <c r="K1167" s="131">
        <v>8476.26</v>
      </c>
      <c r="L1167" s="131">
        <v>0</v>
      </c>
      <c r="M1167" s="131">
        <v>8100</v>
      </c>
      <c r="N1167" s="131">
        <v>17494.84</v>
      </c>
      <c r="O1167" s="132">
        <v>0</v>
      </c>
      <c r="P1167" s="132">
        <v>0</v>
      </c>
      <c r="Q1167" s="132">
        <v>0</v>
      </c>
      <c r="R1167" s="132">
        <v>0</v>
      </c>
      <c r="S1167" s="132">
        <v>0</v>
      </c>
      <c r="T1167" s="133">
        <v>0</v>
      </c>
      <c r="U1167" s="121">
        <f t="shared" si="112"/>
        <v>8100</v>
      </c>
      <c r="V1167" s="121">
        <f t="shared" si="113"/>
        <v>17494.84</v>
      </c>
      <c r="W1167" s="134">
        <v>828</v>
      </c>
      <c r="X1167" s="135">
        <v>42849</v>
      </c>
    </row>
    <row r="1168" spans="1:24" x14ac:dyDescent="0.2">
      <c r="A1168" s="117">
        <f>VLOOKUP(G1168,'% การหักค่าขนส่ง'!A:I,9,0)</f>
        <v>0.28000000000000003</v>
      </c>
      <c r="B1168" s="138">
        <f t="shared" si="108"/>
        <v>37732.800000000003</v>
      </c>
      <c r="C1168" s="138">
        <f t="shared" si="109"/>
        <v>11744.96</v>
      </c>
      <c r="D1168" s="138">
        <f t="shared" si="110"/>
        <v>0</v>
      </c>
      <c r="E1168" s="138">
        <f t="shared" si="111"/>
        <v>0</v>
      </c>
      <c r="F1168" s="127" t="s">
        <v>166</v>
      </c>
      <c r="G1168" s="128" t="s">
        <v>167</v>
      </c>
      <c r="H1168" s="129">
        <v>42849</v>
      </c>
      <c r="I1168" s="130">
        <v>154167.44</v>
      </c>
      <c r="J1168" s="131">
        <v>134760</v>
      </c>
      <c r="K1168" s="131">
        <v>17617.439999999999</v>
      </c>
      <c r="L1168" s="131">
        <v>0</v>
      </c>
      <c r="M1168" s="131">
        <v>18300</v>
      </c>
      <c r="N1168" s="131">
        <v>23714.9</v>
      </c>
      <c r="O1168" s="132">
        <v>0</v>
      </c>
      <c r="P1168" s="132">
        <v>0</v>
      </c>
      <c r="Q1168" s="132">
        <v>0</v>
      </c>
      <c r="R1168" s="132">
        <v>0</v>
      </c>
      <c r="S1168" s="132">
        <v>0</v>
      </c>
      <c r="T1168" s="133">
        <v>0</v>
      </c>
      <c r="U1168" s="121">
        <f t="shared" si="112"/>
        <v>18300</v>
      </c>
      <c r="V1168" s="121">
        <f t="shared" si="113"/>
        <v>23714.9</v>
      </c>
      <c r="W1168" s="134">
        <v>1477</v>
      </c>
      <c r="X1168" s="135">
        <v>42850</v>
      </c>
    </row>
    <row r="1169" spans="1:24" x14ac:dyDescent="0.2">
      <c r="A1169" s="117">
        <f>VLOOKUP(G1169,'% การหักค่าขนส่ง'!A:I,9,0)</f>
        <v>0.28000000000000003</v>
      </c>
      <c r="B1169" s="138">
        <f t="shared" si="108"/>
        <v>31250.800000000003</v>
      </c>
      <c r="C1169" s="138">
        <f t="shared" si="109"/>
        <v>6188.38</v>
      </c>
      <c r="D1169" s="138">
        <f t="shared" si="110"/>
        <v>0</v>
      </c>
      <c r="E1169" s="138">
        <f t="shared" si="111"/>
        <v>0</v>
      </c>
      <c r="F1169" s="127" t="s">
        <v>166</v>
      </c>
      <c r="G1169" s="128" t="s">
        <v>167</v>
      </c>
      <c r="H1169" s="129">
        <v>42850</v>
      </c>
      <c r="I1169" s="130">
        <v>121597.57</v>
      </c>
      <c r="J1169" s="131">
        <v>111610</v>
      </c>
      <c r="K1169" s="131">
        <v>9282.57</v>
      </c>
      <c r="L1169" s="131">
        <v>0</v>
      </c>
      <c r="M1169" s="131">
        <v>12000</v>
      </c>
      <c r="N1169" s="131">
        <v>18197.97</v>
      </c>
      <c r="O1169" s="132">
        <v>0</v>
      </c>
      <c r="P1169" s="132">
        <v>0</v>
      </c>
      <c r="Q1169" s="132">
        <v>0</v>
      </c>
      <c r="R1169" s="132">
        <v>0</v>
      </c>
      <c r="S1169" s="132">
        <v>0</v>
      </c>
      <c r="T1169" s="133">
        <v>0</v>
      </c>
      <c r="U1169" s="121">
        <f t="shared" si="112"/>
        <v>12000</v>
      </c>
      <c r="V1169" s="121">
        <f t="shared" si="113"/>
        <v>18197.97</v>
      </c>
      <c r="W1169" s="134">
        <v>1300</v>
      </c>
      <c r="X1169" s="135">
        <v>42851</v>
      </c>
    </row>
    <row r="1170" spans="1:24" x14ac:dyDescent="0.2">
      <c r="A1170" s="117">
        <f>VLOOKUP(G1170,'% การหักค่าขนส่ง'!A:I,9,0)</f>
        <v>0.28000000000000003</v>
      </c>
      <c r="B1170" s="138">
        <f t="shared" si="108"/>
        <v>25874.800000000003</v>
      </c>
      <c r="C1170" s="138">
        <f t="shared" si="109"/>
        <v>6449.88</v>
      </c>
      <c r="D1170" s="138">
        <f t="shared" si="110"/>
        <v>0</v>
      </c>
      <c r="E1170" s="138">
        <f t="shared" si="111"/>
        <v>0</v>
      </c>
      <c r="F1170" s="127" t="s">
        <v>166</v>
      </c>
      <c r="G1170" s="128" t="s">
        <v>167</v>
      </c>
      <c r="H1170" s="129">
        <v>42851</v>
      </c>
      <c r="I1170" s="130">
        <v>103084.82</v>
      </c>
      <c r="J1170" s="131">
        <v>92410</v>
      </c>
      <c r="K1170" s="131">
        <v>9674.82</v>
      </c>
      <c r="L1170" s="131">
        <v>0</v>
      </c>
      <c r="M1170" s="131">
        <v>9500</v>
      </c>
      <c r="N1170" s="131">
        <v>12549</v>
      </c>
      <c r="O1170" s="132">
        <v>0</v>
      </c>
      <c r="P1170" s="132">
        <v>0</v>
      </c>
      <c r="Q1170" s="132">
        <v>0</v>
      </c>
      <c r="R1170" s="132">
        <v>0</v>
      </c>
      <c r="S1170" s="132">
        <v>0</v>
      </c>
      <c r="T1170" s="133">
        <v>0</v>
      </c>
      <c r="U1170" s="121">
        <f t="shared" si="112"/>
        <v>9500</v>
      </c>
      <c r="V1170" s="121">
        <f t="shared" si="113"/>
        <v>12549</v>
      </c>
      <c r="W1170" s="134">
        <v>997</v>
      </c>
      <c r="X1170" s="135">
        <v>42852</v>
      </c>
    </row>
    <row r="1171" spans="1:24" x14ac:dyDescent="0.2">
      <c r="A1171" s="117">
        <f>VLOOKUP(G1171,'% การหักค่าขนส่ง'!A:I,9,0)</f>
        <v>0.28000000000000003</v>
      </c>
      <c r="B1171" s="138">
        <f t="shared" si="108"/>
        <v>27265.000000000004</v>
      </c>
      <c r="C1171" s="138">
        <f t="shared" si="109"/>
        <v>7752.06</v>
      </c>
      <c r="D1171" s="138">
        <f t="shared" si="110"/>
        <v>0</v>
      </c>
      <c r="E1171" s="138">
        <f t="shared" si="111"/>
        <v>0</v>
      </c>
      <c r="F1171" s="127" t="s">
        <v>166</v>
      </c>
      <c r="G1171" s="128" t="s">
        <v>167</v>
      </c>
      <c r="H1171" s="129">
        <v>42852</v>
      </c>
      <c r="I1171" s="130">
        <v>110118.09</v>
      </c>
      <c r="J1171" s="131">
        <v>97375</v>
      </c>
      <c r="K1171" s="131">
        <v>11628.09</v>
      </c>
      <c r="L1171" s="131">
        <v>0</v>
      </c>
      <c r="M1171" s="131">
        <v>13300</v>
      </c>
      <c r="N1171" s="131">
        <v>19784.650000000001</v>
      </c>
      <c r="O1171" s="132">
        <v>0</v>
      </c>
      <c r="P1171" s="132">
        <v>0</v>
      </c>
      <c r="Q1171" s="132">
        <v>0</v>
      </c>
      <c r="R1171" s="132">
        <v>0</v>
      </c>
      <c r="S1171" s="132">
        <v>0</v>
      </c>
      <c r="T1171" s="133">
        <v>0</v>
      </c>
      <c r="U1171" s="121">
        <f t="shared" si="112"/>
        <v>13300</v>
      </c>
      <c r="V1171" s="121">
        <f t="shared" si="113"/>
        <v>19784.650000000001</v>
      </c>
      <c r="W1171" s="134">
        <v>1171</v>
      </c>
      <c r="X1171" s="135">
        <v>42853</v>
      </c>
    </row>
    <row r="1172" spans="1:24" x14ac:dyDescent="0.2">
      <c r="A1172" s="117">
        <f>VLOOKUP(G1172,'% การหักค่าขนส่ง'!A:I,9,0)</f>
        <v>0.28000000000000003</v>
      </c>
      <c r="B1172" s="138">
        <f t="shared" si="108"/>
        <v>32344.200000000004</v>
      </c>
      <c r="C1172" s="138">
        <f t="shared" si="109"/>
        <v>7175.18</v>
      </c>
      <c r="D1172" s="138">
        <f t="shared" si="110"/>
        <v>0</v>
      </c>
      <c r="E1172" s="138">
        <f t="shared" si="111"/>
        <v>0</v>
      </c>
      <c r="F1172" s="127" t="s">
        <v>166</v>
      </c>
      <c r="G1172" s="128" t="s">
        <v>167</v>
      </c>
      <c r="H1172" s="129">
        <v>42853</v>
      </c>
      <c r="I1172" s="130">
        <v>127187.77</v>
      </c>
      <c r="J1172" s="131">
        <v>115515</v>
      </c>
      <c r="K1172" s="131">
        <v>10762.77</v>
      </c>
      <c r="L1172" s="131">
        <v>0</v>
      </c>
      <c r="M1172" s="131">
        <v>10000</v>
      </c>
      <c r="N1172" s="131">
        <v>13706</v>
      </c>
      <c r="O1172" s="132">
        <v>0</v>
      </c>
      <c r="P1172" s="132">
        <v>0</v>
      </c>
      <c r="Q1172" s="132">
        <v>0</v>
      </c>
      <c r="R1172" s="132">
        <v>0</v>
      </c>
      <c r="S1172" s="132">
        <v>0</v>
      </c>
      <c r="T1172" s="133">
        <v>0</v>
      </c>
      <c r="U1172" s="121">
        <f t="shared" si="112"/>
        <v>10000</v>
      </c>
      <c r="V1172" s="121">
        <f t="shared" si="113"/>
        <v>13706</v>
      </c>
      <c r="W1172" s="134">
        <v>1202</v>
      </c>
      <c r="X1172" s="135">
        <v>42855</v>
      </c>
    </row>
    <row r="1173" spans="1:24" x14ac:dyDescent="0.2">
      <c r="A1173" s="117">
        <f>VLOOKUP(G1173,'% การหักค่าขนส่ง'!A:I,9,0)</f>
        <v>0.28000000000000003</v>
      </c>
      <c r="B1173" s="138">
        <f t="shared" si="108"/>
        <v>17285.800000000003</v>
      </c>
      <c r="C1173" s="138">
        <f t="shared" si="109"/>
        <v>4365.66</v>
      </c>
      <c r="D1173" s="138">
        <f t="shared" si="110"/>
        <v>0</v>
      </c>
      <c r="E1173" s="138">
        <f t="shared" si="111"/>
        <v>0</v>
      </c>
      <c r="F1173" s="127" t="s">
        <v>166</v>
      </c>
      <c r="G1173" s="128" t="s">
        <v>167</v>
      </c>
      <c r="H1173" s="129">
        <v>42854</v>
      </c>
      <c r="I1173" s="130">
        <v>69353.490000000005</v>
      </c>
      <c r="J1173" s="131">
        <v>61735</v>
      </c>
      <c r="K1173" s="131">
        <v>6548.49</v>
      </c>
      <c r="L1173" s="131">
        <v>0</v>
      </c>
      <c r="M1173" s="131">
        <v>6500</v>
      </c>
      <c r="N1173" s="131">
        <v>11574.7</v>
      </c>
      <c r="O1173" s="132">
        <v>0</v>
      </c>
      <c r="P1173" s="132">
        <v>0</v>
      </c>
      <c r="Q1173" s="132">
        <v>0</v>
      </c>
      <c r="R1173" s="132">
        <v>0</v>
      </c>
      <c r="S1173" s="132">
        <v>0</v>
      </c>
      <c r="T1173" s="133">
        <v>0</v>
      </c>
      <c r="U1173" s="121">
        <f t="shared" si="112"/>
        <v>6500</v>
      </c>
      <c r="V1173" s="121">
        <f t="shared" si="113"/>
        <v>11574.7</v>
      </c>
      <c r="W1173" s="134">
        <v>677</v>
      </c>
      <c r="X1173" s="135">
        <v>42855</v>
      </c>
    </row>
    <row r="1174" spans="1:24" x14ac:dyDescent="0.2">
      <c r="A1174" s="117">
        <f>VLOOKUP(G1174,'% การหักค่าขนส่ง'!A:I,9,0)</f>
        <v>0.3</v>
      </c>
      <c r="B1174" s="138">
        <f t="shared" si="108"/>
        <v>37857</v>
      </c>
      <c r="C1174" s="138">
        <f t="shared" si="109"/>
        <v>23821.919999999998</v>
      </c>
      <c r="D1174" s="138">
        <f t="shared" si="110"/>
        <v>9</v>
      </c>
      <c r="E1174" s="138">
        <f t="shared" si="111"/>
        <v>6214.5</v>
      </c>
      <c r="F1174" s="127" t="s">
        <v>162</v>
      </c>
      <c r="G1174" s="128" t="s">
        <v>163</v>
      </c>
      <c r="H1174" s="129">
        <v>42828</v>
      </c>
      <c r="I1174" s="130">
        <v>163582.88</v>
      </c>
      <c r="J1174" s="131">
        <v>126190</v>
      </c>
      <c r="K1174" s="131">
        <v>35732.879999999997</v>
      </c>
      <c r="L1174" s="131">
        <v>30</v>
      </c>
      <c r="M1174" s="131">
        <v>29800</v>
      </c>
      <c r="N1174" s="131">
        <v>36593.730000000003</v>
      </c>
      <c r="O1174" s="132">
        <v>1060</v>
      </c>
      <c r="P1174" s="132">
        <v>19595</v>
      </c>
      <c r="Q1174" s="132">
        <v>60</v>
      </c>
      <c r="R1174" s="132">
        <v>300</v>
      </c>
      <c r="S1174" s="132">
        <v>0</v>
      </c>
      <c r="T1174" s="133">
        <v>0</v>
      </c>
      <c r="U1174" s="121">
        <f t="shared" si="112"/>
        <v>29800</v>
      </c>
      <c r="V1174" s="121">
        <f t="shared" si="113"/>
        <v>36893.730000000003</v>
      </c>
      <c r="W1174" s="134">
        <v>1795</v>
      </c>
      <c r="X1174" s="135">
        <v>42829</v>
      </c>
    </row>
    <row r="1175" spans="1:24" x14ac:dyDescent="0.2">
      <c r="A1175" s="117">
        <f>VLOOKUP(G1175,'% การหักค่าขนส่ง'!A:I,9,0)</f>
        <v>0.3</v>
      </c>
      <c r="B1175" s="138">
        <f t="shared" si="108"/>
        <v>24658.5</v>
      </c>
      <c r="C1175" s="138">
        <f t="shared" si="109"/>
        <v>14279.839999999998</v>
      </c>
      <c r="D1175" s="138">
        <f t="shared" si="110"/>
        <v>9</v>
      </c>
      <c r="E1175" s="138">
        <f t="shared" si="111"/>
        <v>2833.5</v>
      </c>
      <c r="F1175" s="127" t="s">
        <v>162</v>
      </c>
      <c r="G1175" s="128" t="s">
        <v>163</v>
      </c>
      <c r="H1175" s="129">
        <v>42829</v>
      </c>
      <c r="I1175" s="130">
        <v>105344.76</v>
      </c>
      <c r="J1175" s="131">
        <v>82195</v>
      </c>
      <c r="K1175" s="131">
        <v>21419.759999999998</v>
      </c>
      <c r="L1175" s="131">
        <v>30</v>
      </c>
      <c r="M1175" s="131">
        <v>23500</v>
      </c>
      <c r="N1175" s="131">
        <v>29545.77</v>
      </c>
      <c r="O1175" s="132">
        <v>1320</v>
      </c>
      <c r="P1175" s="132">
        <v>8125</v>
      </c>
      <c r="Q1175" s="132">
        <v>0</v>
      </c>
      <c r="R1175" s="132">
        <v>180</v>
      </c>
      <c r="S1175" s="132">
        <v>0</v>
      </c>
      <c r="T1175" s="133">
        <v>0</v>
      </c>
      <c r="U1175" s="121">
        <f t="shared" si="112"/>
        <v>23500</v>
      </c>
      <c r="V1175" s="121">
        <f t="shared" si="113"/>
        <v>29725.77</v>
      </c>
      <c r="W1175" s="134">
        <v>1201</v>
      </c>
      <c r="X1175" s="135">
        <v>42830</v>
      </c>
    </row>
    <row r="1176" spans="1:24" x14ac:dyDescent="0.2">
      <c r="A1176" s="117">
        <f>VLOOKUP(G1176,'% การหักค่าขนส่ง'!A:I,9,0)</f>
        <v>0.3</v>
      </c>
      <c r="B1176" s="138">
        <f t="shared" si="108"/>
        <v>32083.5</v>
      </c>
      <c r="C1176" s="138">
        <f t="shared" si="109"/>
        <v>13685.96</v>
      </c>
      <c r="D1176" s="138">
        <f t="shared" si="110"/>
        <v>9</v>
      </c>
      <c r="E1176" s="138">
        <f t="shared" si="111"/>
        <v>2527.5</v>
      </c>
      <c r="F1176" s="127" t="s">
        <v>162</v>
      </c>
      <c r="G1176" s="128" t="s">
        <v>163</v>
      </c>
      <c r="H1176" s="129">
        <v>42830</v>
      </c>
      <c r="I1176" s="130">
        <v>128698.94</v>
      </c>
      <c r="J1176" s="131">
        <v>106945</v>
      </c>
      <c r="K1176" s="131">
        <v>20528.939999999999</v>
      </c>
      <c r="L1176" s="131">
        <v>30</v>
      </c>
      <c r="M1176" s="131">
        <v>22900</v>
      </c>
      <c r="N1176" s="131">
        <v>24570.7</v>
      </c>
      <c r="O1176" s="132">
        <v>1650</v>
      </c>
      <c r="P1176" s="132">
        <v>6775</v>
      </c>
      <c r="Q1176" s="132">
        <v>0</v>
      </c>
      <c r="R1176" s="132">
        <v>480</v>
      </c>
      <c r="S1176" s="132">
        <v>0</v>
      </c>
      <c r="T1176" s="133">
        <v>0</v>
      </c>
      <c r="U1176" s="121">
        <f t="shared" si="112"/>
        <v>22900</v>
      </c>
      <c r="V1176" s="121">
        <f t="shared" si="113"/>
        <v>25050.7</v>
      </c>
      <c r="W1176" s="134">
        <v>1361</v>
      </c>
      <c r="X1176" s="135">
        <v>42832</v>
      </c>
    </row>
    <row r="1177" spans="1:24" x14ac:dyDescent="0.2">
      <c r="A1177" s="117">
        <f>VLOOKUP(G1177,'% การหักค่าขนส่ง'!A:I,9,0)</f>
        <v>0.3</v>
      </c>
      <c r="B1177" s="138">
        <f t="shared" si="108"/>
        <v>36772.5</v>
      </c>
      <c r="C1177" s="138">
        <f t="shared" si="109"/>
        <v>15488.32</v>
      </c>
      <c r="D1177" s="138">
        <f t="shared" si="110"/>
        <v>0</v>
      </c>
      <c r="E1177" s="138">
        <f t="shared" si="111"/>
        <v>5128.5</v>
      </c>
      <c r="F1177" s="127" t="s">
        <v>162</v>
      </c>
      <c r="G1177" s="128" t="s">
        <v>163</v>
      </c>
      <c r="H1177" s="129">
        <v>42832</v>
      </c>
      <c r="I1177" s="130">
        <v>147012.48000000001</v>
      </c>
      <c r="J1177" s="131">
        <v>122575</v>
      </c>
      <c r="K1177" s="131">
        <v>23232.48</v>
      </c>
      <c r="L1177" s="131">
        <v>0</v>
      </c>
      <c r="M1177" s="131">
        <v>37000</v>
      </c>
      <c r="N1177" s="131">
        <v>35078.71</v>
      </c>
      <c r="O1177" s="132">
        <v>1670</v>
      </c>
      <c r="P1177" s="132">
        <v>15425</v>
      </c>
      <c r="Q1177" s="132">
        <v>0</v>
      </c>
      <c r="R1177" s="132">
        <v>530</v>
      </c>
      <c r="S1177" s="132">
        <v>0</v>
      </c>
      <c r="T1177" s="133">
        <v>0</v>
      </c>
      <c r="U1177" s="121">
        <f t="shared" si="112"/>
        <v>37000</v>
      </c>
      <c r="V1177" s="121">
        <f t="shared" si="113"/>
        <v>35608.71</v>
      </c>
      <c r="W1177" s="134">
        <v>1763</v>
      </c>
      <c r="X1177" s="135">
        <v>42833</v>
      </c>
    </row>
    <row r="1178" spans="1:24" x14ac:dyDescent="0.2">
      <c r="A1178" s="117">
        <f>VLOOKUP(G1178,'% การหักค่าขนส่ง'!A:I,9,0)</f>
        <v>0.3</v>
      </c>
      <c r="B1178" s="138">
        <f t="shared" si="108"/>
        <v>15300</v>
      </c>
      <c r="C1178" s="138">
        <f t="shared" si="109"/>
        <v>8792.6999999999989</v>
      </c>
      <c r="D1178" s="138">
        <f t="shared" si="110"/>
        <v>0</v>
      </c>
      <c r="E1178" s="138">
        <f t="shared" si="111"/>
        <v>2061</v>
      </c>
      <c r="F1178" s="127" t="s">
        <v>162</v>
      </c>
      <c r="G1178" s="128" t="s">
        <v>163</v>
      </c>
      <c r="H1178" s="129">
        <v>42833</v>
      </c>
      <c r="I1178" s="130">
        <v>65014.05</v>
      </c>
      <c r="J1178" s="131">
        <v>51000</v>
      </c>
      <c r="K1178" s="131">
        <v>13189.05</v>
      </c>
      <c r="L1178" s="131">
        <v>0</v>
      </c>
      <c r="M1178" s="131">
        <v>26000</v>
      </c>
      <c r="N1178" s="131">
        <v>25332.9</v>
      </c>
      <c r="O1178" s="132">
        <v>930</v>
      </c>
      <c r="P1178" s="132">
        <v>5940</v>
      </c>
      <c r="Q1178" s="132">
        <v>0</v>
      </c>
      <c r="R1178" s="132">
        <v>280</v>
      </c>
      <c r="S1178" s="132">
        <v>0</v>
      </c>
      <c r="T1178" s="133">
        <v>0</v>
      </c>
      <c r="U1178" s="121">
        <f t="shared" si="112"/>
        <v>26000</v>
      </c>
      <c r="V1178" s="121">
        <f t="shared" si="113"/>
        <v>25612.9</v>
      </c>
      <c r="W1178" s="134">
        <v>846</v>
      </c>
      <c r="X1178" s="135">
        <v>42835</v>
      </c>
    </row>
    <row r="1179" spans="1:24" x14ac:dyDescent="0.2">
      <c r="A1179" s="117">
        <f>VLOOKUP(G1179,'% การหักค่าขนส่ง'!A:I,9,0)</f>
        <v>0.3</v>
      </c>
      <c r="B1179" s="138">
        <f t="shared" si="108"/>
        <v>29740.5</v>
      </c>
      <c r="C1179" s="138">
        <f t="shared" si="109"/>
        <v>19787.72</v>
      </c>
      <c r="D1179" s="138">
        <f t="shared" si="110"/>
        <v>9</v>
      </c>
      <c r="E1179" s="138">
        <f t="shared" si="111"/>
        <v>3933</v>
      </c>
      <c r="F1179" s="127" t="s">
        <v>162</v>
      </c>
      <c r="G1179" s="128" t="s">
        <v>163</v>
      </c>
      <c r="H1179" s="129">
        <v>42835</v>
      </c>
      <c r="I1179" s="130">
        <v>130056.58</v>
      </c>
      <c r="J1179" s="131">
        <v>99135</v>
      </c>
      <c r="K1179" s="131">
        <v>29681.58</v>
      </c>
      <c r="L1179" s="131">
        <v>30</v>
      </c>
      <c r="M1179" s="131">
        <v>47800</v>
      </c>
      <c r="N1179" s="131">
        <v>43235.12</v>
      </c>
      <c r="O1179" s="132">
        <v>3640</v>
      </c>
      <c r="P1179" s="132">
        <v>9470</v>
      </c>
      <c r="Q1179" s="132">
        <v>0</v>
      </c>
      <c r="R1179" s="132">
        <v>495</v>
      </c>
      <c r="S1179" s="132">
        <v>0</v>
      </c>
      <c r="T1179" s="133">
        <v>0</v>
      </c>
      <c r="U1179" s="121">
        <f t="shared" si="112"/>
        <v>47800</v>
      </c>
      <c r="V1179" s="121">
        <f t="shared" si="113"/>
        <v>43730.12</v>
      </c>
      <c r="W1179" s="134">
        <v>1572</v>
      </c>
      <c r="X1179" s="135">
        <v>42836</v>
      </c>
    </row>
    <row r="1180" spans="1:24" x14ac:dyDescent="0.2">
      <c r="A1180" s="117">
        <f>VLOOKUP(G1180,'% การหักค่าขนส่ง'!A:I,9,0)</f>
        <v>0.3</v>
      </c>
      <c r="B1180" s="138">
        <f t="shared" si="108"/>
        <v>11694</v>
      </c>
      <c r="C1180" s="138">
        <f t="shared" si="109"/>
        <v>5791.7599999999993</v>
      </c>
      <c r="D1180" s="138">
        <f t="shared" si="110"/>
        <v>0</v>
      </c>
      <c r="E1180" s="138">
        <f t="shared" si="111"/>
        <v>2704.5</v>
      </c>
      <c r="F1180" s="127" t="s">
        <v>162</v>
      </c>
      <c r="G1180" s="128" t="s">
        <v>163</v>
      </c>
      <c r="H1180" s="129">
        <v>42836</v>
      </c>
      <c r="I1180" s="130">
        <v>49017.64</v>
      </c>
      <c r="J1180" s="131">
        <v>38980</v>
      </c>
      <c r="K1180" s="131">
        <v>8687.64</v>
      </c>
      <c r="L1180" s="131">
        <v>0</v>
      </c>
      <c r="M1180" s="131">
        <v>14800</v>
      </c>
      <c r="N1180" s="131">
        <v>13629.74</v>
      </c>
      <c r="O1180" s="132">
        <v>2200</v>
      </c>
      <c r="P1180" s="132">
        <v>6815</v>
      </c>
      <c r="Q1180" s="132">
        <v>0</v>
      </c>
      <c r="R1180" s="132">
        <v>0</v>
      </c>
      <c r="S1180" s="132">
        <v>0</v>
      </c>
      <c r="T1180" s="133">
        <v>0</v>
      </c>
      <c r="U1180" s="121">
        <f t="shared" si="112"/>
        <v>14800</v>
      </c>
      <c r="V1180" s="121">
        <f t="shared" si="113"/>
        <v>13629.74</v>
      </c>
      <c r="W1180" s="134">
        <v>620</v>
      </c>
      <c r="X1180" s="135">
        <v>42837</v>
      </c>
    </row>
    <row r="1181" spans="1:24" x14ac:dyDescent="0.2">
      <c r="A1181" s="117">
        <f>VLOOKUP(G1181,'% การหักค่าขนส่ง'!A:I,9,0)</f>
        <v>0.3</v>
      </c>
      <c r="B1181" s="138">
        <f t="shared" si="108"/>
        <v>4101</v>
      </c>
      <c r="C1181" s="138">
        <f t="shared" si="109"/>
        <v>3240.4</v>
      </c>
      <c r="D1181" s="138">
        <f t="shared" si="110"/>
        <v>0</v>
      </c>
      <c r="E1181" s="138">
        <f t="shared" si="111"/>
        <v>1866</v>
      </c>
      <c r="F1181" s="127" t="s">
        <v>162</v>
      </c>
      <c r="G1181" s="128" t="s">
        <v>163</v>
      </c>
      <c r="H1181" s="129">
        <v>42837</v>
      </c>
      <c r="I1181" s="130">
        <v>18595.599999999999</v>
      </c>
      <c r="J1181" s="131">
        <v>13670</v>
      </c>
      <c r="K1181" s="131">
        <v>4860.6000000000004</v>
      </c>
      <c r="L1181" s="131">
        <v>0</v>
      </c>
      <c r="M1181" s="131">
        <v>4200</v>
      </c>
      <c r="N1181" s="131">
        <v>6342.8</v>
      </c>
      <c r="O1181" s="132">
        <v>640</v>
      </c>
      <c r="P1181" s="132">
        <v>5580</v>
      </c>
      <c r="Q1181" s="132">
        <v>0</v>
      </c>
      <c r="R1181" s="132">
        <v>50</v>
      </c>
      <c r="S1181" s="132">
        <v>0</v>
      </c>
      <c r="T1181" s="133">
        <v>0</v>
      </c>
      <c r="U1181" s="121">
        <f t="shared" si="112"/>
        <v>4200</v>
      </c>
      <c r="V1181" s="121">
        <f t="shared" si="113"/>
        <v>6392.8</v>
      </c>
      <c r="W1181" s="134">
        <v>212</v>
      </c>
      <c r="X1181" s="135">
        <v>42838</v>
      </c>
    </row>
    <row r="1182" spans="1:24" x14ac:dyDescent="0.2">
      <c r="A1182" s="117">
        <f>VLOOKUP(G1182,'% การหักค่าขนส่ง'!A:I,9,0)</f>
        <v>0.3</v>
      </c>
      <c r="B1182" s="138">
        <f t="shared" si="108"/>
        <v>24805.5</v>
      </c>
      <c r="C1182" s="138">
        <f t="shared" si="109"/>
        <v>13613.660000000002</v>
      </c>
      <c r="D1182" s="138">
        <f t="shared" si="110"/>
        <v>3</v>
      </c>
      <c r="E1182" s="138">
        <f t="shared" si="111"/>
        <v>2188.5</v>
      </c>
      <c r="F1182" s="127" t="s">
        <v>162</v>
      </c>
      <c r="G1182" s="128" t="s">
        <v>163</v>
      </c>
      <c r="H1182" s="129">
        <v>42842</v>
      </c>
      <c r="I1182" s="130">
        <v>104255.49</v>
      </c>
      <c r="J1182" s="131">
        <v>82685</v>
      </c>
      <c r="K1182" s="131">
        <v>20420.490000000002</v>
      </c>
      <c r="L1182" s="131">
        <v>10</v>
      </c>
      <c r="M1182" s="131">
        <v>12300</v>
      </c>
      <c r="N1182" s="131">
        <v>18553.89</v>
      </c>
      <c r="O1182" s="132">
        <v>920</v>
      </c>
      <c r="P1182" s="132">
        <v>6375</v>
      </c>
      <c r="Q1182" s="132">
        <v>0</v>
      </c>
      <c r="R1182" s="132">
        <v>360</v>
      </c>
      <c r="S1182" s="132">
        <v>0</v>
      </c>
      <c r="T1182" s="133">
        <v>0</v>
      </c>
      <c r="U1182" s="121">
        <f t="shared" si="112"/>
        <v>12300</v>
      </c>
      <c r="V1182" s="121">
        <f t="shared" si="113"/>
        <v>18913.89</v>
      </c>
      <c r="W1182" s="134">
        <v>1129</v>
      </c>
      <c r="X1182" s="135">
        <v>42843</v>
      </c>
    </row>
    <row r="1183" spans="1:24" x14ac:dyDescent="0.2">
      <c r="A1183" s="117">
        <f>VLOOKUP(G1183,'% การหักค่าขนส่ง'!A:I,9,0)</f>
        <v>0.3</v>
      </c>
      <c r="B1183" s="138">
        <f t="shared" si="108"/>
        <v>24319.5</v>
      </c>
      <c r="C1183" s="138">
        <f t="shared" si="109"/>
        <v>15835.88</v>
      </c>
      <c r="D1183" s="138">
        <f t="shared" si="110"/>
        <v>18</v>
      </c>
      <c r="E1183" s="138">
        <f t="shared" si="111"/>
        <v>2394</v>
      </c>
      <c r="F1183" s="127" t="s">
        <v>162</v>
      </c>
      <c r="G1183" s="128" t="s">
        <v>163</v>
      </c>
      <c r="H1183" s="129">
        <v>42843</v>
      </c>
      <c r="I1183" s="130">
        <v>106578.82</v>
      </c>
      <c r="J1183" s="131">
        <v>81065</v>
      </c>
      <c r="K1183" s="131">
        <v>23753.82</v>
      </c>
      <c r="L1183" s="131">
        <v>60</v>
      </c>
      <c r="M1183" s="131">
        <v>29000</v>
      </c>
      <c r="N1183" s="131">
        <v>32175.9</v>
      </c>
      <c r="O1183" s="132">
        <v>710</v>
      </c>
      <c r="P1183" s="132">
        <v>7270</v>
      </c>
      <c r="Q1183" s="132">
        <v>0</v>
      </c>
      <c r="R1183" s="132">
        <v>690</v>
      </c>
      <c r="S1183" s="132">
        <v>0</v>
      </c>
      <c r="T1183" s="133">
        <v>0</v>
      </c>
      <c r="U1183" s="121">
        <f t="shared" si="112"/>
        <v>29000</v>
      </c>
      <c r="V1183" s="121">
        <f t="shared" si="113"/>
        <v>32865.9</v>
      </c>
      <c r="W1183" s="134">
        <v>1126</v>
      </c>
      <c r="X1183" s="135">
        <v>42844</v>
      </c>
    </row>
    <row r="1184" spans="1:24" x14ac:dyDescent="0.2">
      <c r="A1184" s="117">
        <f>VLOOKUP(G1184,'% การหักค่าขนส่ง'!A:I,9,0)</f>
        <v>0.3</v>
      </c>
      <c r="B1184" s="138">
        <f t="shared" si="108"/>
        <v>23736</v>
      </c>
      <c r="C1184" s="138">
        <f t="shared" si="109"/>
        <v>11454.660000000002</v>
      </c>
      <c r="D1184" s="138">
        <f t="shared" si="110"/>
        <v>0</v>
      </c>
      <c r="E1184" s="138">
        <f t="shared" si="111"/>
        <v>1996.5</v>
      </c>
      <c r="F1184" s="127" t="s">
        <v>162</v>
      </c>
      <c r="G1184" s="128" t="s">
        <v>163</v>
      </c>
      <c r="H1184" s="129">
        <v>42844</v>
      </c>
      <c r="I1184" s="130">
        <v>98376.99</v>
      </c>
      <c r="J1184" s="131">
        <v>79120</v>
      </c>
      <c r="K1184" s="131">
        <v>17181.990000000002</v>
      </c>
      <c r="L1184" s="131">
        <v>0</v>
      </c>
      <c r="M1184" s="131">
        <v>23600</v>
      </c>
      <c r="N1184" s="131">
        <v>30661.17</v>
      </c>
      <c r="O1184" s="132">
        <v>1010</v>
      </c>
      <c r="P1184" s="132">
        <v>5645</v>
      </c>
      <c r="Q1184" s="132">
        <v>0</v>
      </c>
      <c r="R1184" s="132">
        <v>50</v>
      </c>
      <c r="S1184" s="132">
        <v>0</v>
      </c>
      <c r="T1184" s="133">
        <v>0</v>
      </c>
      <c r="U1184" s="121">
        <f t="shared" si="112"/>
        <v>23600</v>
      </c>
      <c r="V1184" s="121">
        <f t="shared" si="113"/>
        <v>30711.17</v>
      </c>
      <c r="W1184" s="134">
        <v>1145</v>
      </c>
      <c r="X1184" s="135">
        <v>42845</v>
      </c>
    </row>
    <row r="1185" spans="1:24" x14ac:dyDescent="0.2">
      <c r="A1185" s="117">
        <f>VLOOKUP(G1185,'% การหักค่าขนส่ง'!A:I,9,0)</f>
        <v>0.3</v>
      </c>
      <c r="B1185" s="138">
        <f t="shared" si="108"/>
        <v>21790.5</v>
      </c>
      <c r="C1185" s="138">
        <f t="shared" si="109"/>
        <v>10124.9</v>
      </c>
      <c r="D1185" s="138">
        <f t="shared" si="110"/>
        <v>18</v>
      </c>
      <c r="E1185" s="138">
        <f t="shared" si="111"/>
        <v>3870</v>
      </c>
      <c r="F1185" s="127" t="s">
        <v>162</v>
      </c>
      <c r="G1185" s="128" t="s">
        <v>163</v>
      </c>
      <c r="H1185" s="129">
        <v>42845</v>
      </c>
      <c r="I1185" s="130">
        <v>89317.35</v>
      </c>
      <c r="J1185" s="131">
        <v>72635</v>
      </c>
      <c r="K1185" s="131">
        <v>15187.35</v>
      </c>
      <c r="L1185" s="131">
        <v>60</v>
      </c>
      <c r="M1185" s="131">
        <v>22800</v>
      </c>
      <c r="N1185" s="131">
        <v>24801.7</v>
      </c>
      <c r="O1185" s="132">
        <v>1430</v>
      </c>
      <c r="P1185" s="132">
        <v>11440</v>
      </c>
      <c r="Q1185" s="132">
        <v>30</v>
      </c>
      <c r="R1185" s="132">
        <v>655</v>
      </c>
      <c r="S1185" s="132">
        <v>0</v>
      </c>
      <c r="T1185" s="133">
        <v>0</v>
      </c>
      <c r="U1185" s="121">
        <f t="shared" si="112"/>
        <v>22800</v>
      </c>
      <c r="V1185" s="121">
        <f t="shared" si="113"/>
        <v>25456.7</v>
      </c>
      <c r="W1185" s="134">
        <v>1065</v>
      </c>
      <c r="X1185" s="135">
        <v>42846</v>
      </c>
    </row>
    <row r="1186" spans="1:24" x14ac:dyDescent="0.2">
      <c r="A1186" s="117">
        <f>VLOOKUP(G1186,'% การหักค่าขนส่ง'!A:I,9,0)</f>
        <v>0.3</v>
      </c>
      <c r="B1186" s="138">
        <f t="shared" si="108"/>
        <v>22414.5</v>
      </c>
      <c r="C1186" s="138">
        <f t="shared" si="109"/>
        <v>8955.26</v>
      </c>
      <c r="D1186" s="138">
        <f t="shared" si="110"/>
        <v>18</v>
      </c>
      <c r="E1186" s="138">
        <f t="shared" si="111"/>
        <v>3978</v>
      </c>
      <c r="F1186" s="127" t="s">
        <v>162</v>
      </c>
      <c r="G1186" s="128" t="s">
        <v>163</v>
      </c>
      <c r="H1186" s="129">
        <v>42846</v>
      </c>
      <c r="I1186" s="130">
        <v>88897.89</v>
      </c>
      <c r="J1186" s="131">
        <v>74715</v>
      </c>
      <c r="K1186" s="131">
        <v>13432.89</v>
      </c>
      <c r="L1186" s="131">
        <v>60</v>
      </c>
      <c r="M1186" s="131">
        <v>22700</v>
      </c>
      <c r="N1186" s="131">
        <v>21674.799999999999</v>
      </c>
      <c r="O1186" s="132">
        <v>1230</v>
      </c>
      <c r="P1186" s="132">
        <v>12030</v>
      </c>
      <c r="Q1186" s="132">
        <v>0</v>
      </c>
      <c r="R1186" s="132">
        <v>1045</v>
      </c>
      <c r="S1186" s="132">
        <v>0</v>
      </c>
      <c r="T1186" s="133">
        <v>0</v>
      </c>
      <c r="U1186" s="121">
        <f t="shared" si="112"/>
        <v>22700</v>
      </c>
      <c r="V1186" s="121">
        <f t="shared" si="113"/>
        <v>22719.8</v>
      </c>
      <c r="W1186" s="134">
        <v>1027</v>
      </c>
      <c r="X1186" s="135">
        <v>42847</v>
      </c>
    </row>
    <row r="1187" spans="1:24" x14ac:dyDescent="0.2">
      <c r="A1187" s="117">
        <f>VLOOKUP(G1187,'% การหักค่าขนส่ง'!A:I,9,0)</f>
        <v>0.3</v>
      </c>
      <c r="B1187" s="138">
        <f t="shared" si="108"/>
        <v>18058.5</v>
      </c>
      <c r="C1187" s="138">
        <f t="shared" si="109"/>
        <v>10962.160000000002</v>
      </c>
      <c r="D1187" s="138">
        <f t="shared" si="110"/>
        <v>0</v>
      </c>
      <c r="E1187" s="138">
        <f t="shared" si="111"/>
        <v>3492</v>
      </c>
      <c r="F1187" s="127" t="s">
        <v>162</v>
      </c>
      <c r="G1187" s="128" t="s">
        <v>163</v>
      </c>
      <c r="H1187" s="129">
        <v>42847</v>
      </c>
      <c r="I1187" s="130">
        <v>77053.240000000005</v>
      </c>
      <c r="J1187" s="131">
        <v>60195</v>
      </c>
      <c r="K1187" s="131">
        <v>16443.240000000002</v>
      </c>
      <c r="L1187" s="131">
        <v>0</v>
      </c>
      <c r="M1187" s="131">
        <v>26000</v>
      </c>
      <c r="N1187" s="131">
        <v>26847.439999999999</v>
      </c>
      <c r="O1187" s="132">
        <v>2200</v>
      </c>
      <c r="P1187" s="132">
        <v>9440</v>
      </c>
      <c r="Q1187" s="132">
        <v>0</v>
      </c>
      <c r="R1187" s="132">
        <v>130</v>
      </c>
      <c r="S1187" s="132">
        <v>0</v>
      </c>
      <c r="T1187" s="133">
        <v>0</v>
      </c>
      <c r="U1187" s="121">
        <f t="shared" si="112"/>
        <v>26000</v>
      </c>
      <c r="V1187" s="121">
        <f t="shared" si="113"/>
        <v>26977.439999999999</v>
      </c>
      <c r="W1187" s="134">
        <v>1029</v>
      </c>
      <c r="X1187" s="135">
        <v>42849</v>
      </c>
    </row>
    <row r="1188" spans="1:24" x14ac:dyDescent="0.2">
      <c r="A1188" s="117">
        <f>VLOOKUP(G1188,'% การหักค่าขนส่ง'!A:I,9,0)</f>
        <v>0.3</v>
      </c>
      <c r="B1188" s="138">
        <f t="shared" si="108"/>
        <v>35868</v>
      </c>
      <c r="C1188" s="138">
        <f t="shared" si="109"/>
        <v>16799.04</v>
      </c>
      <c r="D1188" s="138">
        <f t="shared" si="110"/>
        <v>27</v>
      </c>
      <c r="E1188" s="138">
        <f t="shared" si="111"/>
        <v>3163.5</v>
      </c>
      <c r="F1188" s="127" t="s">
        <v>162</v>
      </c>
      <c r="G1188" s="128" t="s">
        <v>163</v>
      </c>
      <c r="H1188" s="129">
        <v>42849</v>
      </c>
      <c r="I1188" s="130">
        <v>145843.56</v>
      </c>
      <c r="J1188" s="131">
        <v>119560</v>
      </c>
      <c r="K1188" s="131">
        <v>25198.560000000001</v>
      </c>
      <c r="L1188" s="131">
        <v>90</v>
      </c>
      <c r="M1188" s="131">
        <v>38300</v>
      </c>
      <c r="N1188" s="131">
        <v>45890.57</v>
      </c>
      <c r="O1188" s="132">
        <v>850</v>
      </c>
      <c r="P1188" s="132">
        <v>9695</v>
      </c>
      <c r="Q1188" s="132">
        <v>0</v>
      </c>
      <c r="R1188" s="132">
        <v>610</v>
      </c>
      <c r="S1188" s="132">
        <v>0</v>
      </c>
      <c r="T1188" s="133">
        <v>0</v>
      </c>
      <c r="U1188" s="121">
        <f t="shared" si="112"/>
        <v>38300</v>
      </c>
      <c r="V1188" s="121">
        <f t="shared" si="113"/>
        <v>46500.57</v>
      </c>
      <c r="W1188" s="134">
        <v>1760</v>
      </c>
      <c r="X1188" s="135">
        <v>42850</v>
      </c>
    </row>
    <row r="1189" spans="1:24" x14ac:dyDescent="0.2">
      <c r="A1189" s="117">
        <f>VLOOKUP(G1189,'% การหักค่าขนส่ง'!A:I,9,0)</f>
        <v>0.3</v>
      </c>
      <c r="B1189" s="138">
        <f t="shared" si="108"/>
        <v>39154.5</v>
      </c>
      <c r="C1189" s="138">
        <f t="shared" si="109"/>
        <v>9183.76</v>
      </c>
      <c r="D1189" s="138">
        <f t="shared" si="110"/>
        <v>18</v>
      </c>
      <c r="E1189" s="138">
        <f t="shared" si="111"/>
        <v>2601</v>
      </c>
      <c r="F1189" s="127" t="s">
        <v>162</v>
      </c>
      <c r="G1189" s="128" t="s">
        <v>163</v>
      </c>
      <c r="H1189" s="129">
        <v>42850</v>
      </c>
      <c r="I1189" s="130">
        <v>145295.64000000001</v>
      </c>
      <c r="J1189" s="131">
        <v>130515</v>
      </c>
      <c r="K1189" s="131">
        <v>13775.64</v>
      </c>
      <c r="L1189" s="131">
        <v>60</v>
      </c>
      <c r="M1189" s="131">
        <v>17200</v>
      </c>
      <c r="N1189" s="131">
        <v>18707.8</v>
      </c>
      <c r="O1189" s="132">
        <v>830</v>
      </c>
      <c r="P1189" s="132">
        <v>7840</v>
      </c>
      <c r="Q1189" s="132">
        <v>0</v>
      </c>
      <c r="R1189" s="132">
        <v>175</v>
      </c>
      <c r="S1189" s="132">
        <v>0</v>
      </c>
      <c r="T1189" s="133">
        <v>0</v>
      </c>
      <c r="U1189" s="121">
        <f t="shared" si="112"/>
        <v>17200</v>
      </c>
      <c r="V1189" s="121">
        <f t="shared" si="113"/>
        <v>18882.8</v>
      </c>
      <c r="W1189" s="134">
        <v>1736</v>
      </c>
      <c r="X1189" s="135">
        <v>42851</v>
      </c>
    </row>
    <row r="1190" spans="1:24" x14ac:dyDescent="0.2">
      <c r="A1190" s="117">
        <f>VLOOKUP(G1190,'% การหักค่าขนส่ง'!A:I,9,0)</f>
        <v>0.3</v>
      </c>
      <c r="B1190" s="138">
        <f t="shared" si="108"/>
        <v>23605.5</v>
      </c>
      <c r="C1190" s="138">
        <f t="shared" si="109"/>
        <v>11465.86</v>
      </c>
      <c r="D1190" s="138">
        <f t="shared" si="110"/>
        <v>18</v>
      </c>
      <c r="E1190" s="138">
        <f t="shared" si="111"/>
        <v>2211</v>
      </c>
      <c r="F1190" s="127" t="s">
        <v>162</v>
      </c>
      <c r="G1190" s="128" t="s">
        <v>163</v>
      </c>
      <c r="H1190" s="129">
        <v>42851</v>
      </c>
      <c r="I1190" s="130">
        <v>96763.79</v>
      </c>
      <c r="J1190" s="131">
        <v>78685</v>
      </c>
      <c r="K1190" s="131">
        <v>17198.79</v>
      </c>
      <c r="L1190" s="131">
        <v>60</v>
      </c>
      <c r="M1190" s="131">
        <v>27300</v>
      </c>
      <c r="N1190" s="131">
        <v>28690.61</v>
      </c>
      <c r="O1190" s="132">
        <v>1250</v>
      </c>
      <c r="P1190" s="132">
        <v>6120</v>
      </c>
      <c r="Q1190" s="132">
        <v>0</v>
      </c>
      <c r="R1190" s="132">
        <v>120</v>
      </c>
      <c r="S1190" s="132">
        <v>0</v>
      </c>
      <c r="T1190" s="133">
        <v>0</v>
      </c>
      <c r="U1190" s="121">
        <f t="shared" si="112"/>
        <v>27300</v>
      </c>
      <c r="V1190" s="121">
        <f t="shared" si="113"/>
        <v>28810.61</v>
      </c>
      <c r="W1190" s="134">
        <v>1113</v>
      </c>
      <c r="X1190" s="135">
        <v>42852</v>
      </c>
    </row>
    <row r="1191" spans="1:24" x14ac:dyDescent="0.2">
      <c r="A1191" s="117">
        <f>VLOOKUP(G1191,'% การหักค่าขนส่ง'!A:I,9,0)</f>
        <v>0.3</v>
      </c>
      <c r="B1191" s="138">
        <f t="shared" si="108"/>
        <v>24943.5</v>
      </c>
      <c r="C1191" s="138">
        <f t="shared" si="109"/>
        <v>12776.4</v>
      </c>
      <c r="D1191" s="138">
        <f t="shared" si="110"/>
        <v>0</v>
      </c>
      <c r="E1191" s="138">
        <f t="shared" si="111"/>
        <v>3234</v>
      </c>
      <c r="F1191" s="127" t="s">
        <v>162</v>
      </c>
      <c r="G1191" s="128" t="s">
        <v>163</v>
      </c>
      <c r="H1191" s="129">
        <v>42852</v>
      </c>
      <c r="I1191" s="130">
        <v>105549.6</v>
      </c>
      <c r="J1191" s="131">
        <v>83145</v>
      </c>
      <c r="K1191" s="131">
        <v>19164.599999999999</v>
      </c>
      <c r="L1191" s="131">
        <v>0</v>
      </c>
      <c r="M1191" s="131">
        <v>31700</v>
      </c>
      <c r="N1191" s="131">
        <v>30302.84</v>
      </c>
      <c r="O1191" s="132">
        <v>1220</v>
      </c>
      <c r="P1191" s="132">
        <v>9560</v>
      </c>
      <c r="Q1191" s="132">
        <v>0</v>
      </c>
      <c r="R1191" s="132">
        <v>410</v>
      </c>
      <c r="S1191" s="132">
        <v>0</v>
      </c>
      <c r="T1191" s="133">
        <v>0</v>
      </c>
      <c r="U1191" s="121">
        <f t="shared" si="112"/>
        <v>31700</v>
      </c>
      <c r="V1191" s="121">
        <f t="shared" si="113"/>
        <v>30712.84</v>
      </c>
      <c r="W1191" s="134">
        <v>1134</v>
      </c>
      <c r="X1191" s="135">
        <v>42853</v>
      </c>
    </row>
    <row r="1192" spans="1:24" x14ac:dyDescent="0.2">
      <c r="A1192" s="117">
        <f>VLOOKUP(G1192,'% การหักค่าขนส่ง'!A:I,9,0)</f>
        <v>0.3</v>
      </c>
      <c r="B1192" s="138">
        <f t="shared" si="108"/>
        <v>26008.5</v>
      </c>
      <c r="C1192" s="138">
        <f t="shared" si="109"/>
        <v>7594.4000000000005</v>
      </c>
      <c r="D1192" s="138">
        <f t="shared" si="110"/>
        <v>12</v>
      </c>
      <c r="E1192" s="138">
        <f t="shared" si="111"/>
        <v>3081</v>
      </c>
      <c r="F1192" s="127" t="s">
        <v>162</v>
      </c>
      <c r="G1192" s="128" t="s">
        <v>163</v>
      </c>
      <c r="H1192" s="129">
        <v>42853</v>
      </c>
      <c r="I1192" s="130">
        <v>99651.6</v>
      </c>
      <c r="J1192" s="131">
        <v>86695</v>
      </c>
      <c r="K1192" s="131">
        <v>11391.6</v>
      </c>
      <c r="L1192" s="131">
        <v>40</v>
      </c>
      <c r="M1192" s="131">
        <v>2800</v>
      </c>
      <c r="N1192" s="131">
        <v>23029.119999999999</v>
      </c>
      <c r="O1192" s="132">
        <v>1450</v>
      </c>
      <c r="P1192" s="132">
        <v>8820</v>
      </c>
      <c r="Q1192" s="132">
        <v>0</v>
      </c>
      <c r="R1192" s="132">
        <v>315</v>
      </c>
      <c r="S1192" s="132">
        <v>0</v>
      </c>
      <c r="T1192" s="133">
        <v>0</v>
      </c>
      <c r="U1192" s="121">
        <f t="shared" si="112"/>
        <v>2800</v>
      </c>
      <c r="V1192" s="121">
        <f t="shared" si="113"/>
        <v>23344.12</v>
      </c>
      <c r="W1192" s="134">
        <v>1121</v>
      </c>
      <c r="X1192" s="135">
        <v>42854</v>
      </c>
    </row>
    <row r="1193" spans="1:24" x14ac:dyDescent="0.2">
      <c r="A1193" s="117">
        <f>VLOOKUP(G1193,'% การหักค่าขนส่ง'!A:I,9,0)</f>
        <v>0.3</v>
      </c>
      <c r="B1193" s="138">
        <f t="shared" si="108"/>
        <v>17080.5</v>
      </c>
      <c r="C1193" s="138">
        <f t="shared" si="109"/>
        <v>12375.56</v>
      </c>
      <c r="D1193" s="138">
        <f t="shared" si="110"/>
        <v>33</v>
      </c>
      <c r="E1193" s="138">
        <f t="shared" si="111"/>
        <v>2652</v>
      </c>
      <c r="F1193" s="127" t="s">
        <v>162</v>
      </c>
      <c r="G1193" s="128" t="s">
        <v>163</v>
      </c>
      <c r="H1193" s="129">
        <v>42854</v>
      </c>
      <c r="I1193" s="130">
        <v>76613.34</v>
      </c>
      <c r="J1193" s="131">
        <v>56935</v>
      </c>
      <c r="K1193" s="131">
        <v>18563.34</v>
      </c>
      <c r="L1193" s="131">
        <v>110</v>
      </c>
      <c r="M1193" s="131">
        <v>20200</v>
      </c>
      <c r="N1193" s="131">
        <v>24229.37</v>
      </c>
      <c r="O1193" s="132">
        <v>750</v>
      </c>
      <c r="P1193" s="132">
        <v>8090</v>
      </c>
      <c r="Q1193" s="132">
        <v>0</v>
      </c>
      <c r="R1193" s="132">
        <v>160</v>
      </c>
      <c r="S1193" s="132">
        <v>0</v>
      </c>
      <c r="T1193" s="133">
        <v>0</v>
      </c>
      <c r="U1193" s="121">
        <f t="shared" si="112"/>
        <v>20200</v>
      </c>
      <c r="V1193" s="121">
        <f t="shared" si="113"/>
        <v>24389.37</v>
      </c>
      <c r="W1193" s="134">
        <v>938</v>
      </c>
      <c r="X1193" s="135">
        <v>42857</v>
      </c>
    </row>
    <row r="1194" spans="1:24" x14ac:dyDescent="0.2">
      <c r="A1194" s="117">
        <f>VLOOKUP(G1194,'% การหักค่าขนส่ง'!A:I,9,0)</f>
        <v>0.3</v>
      </c>
      <c r="B1194" s="138">
        <f t="shared" si="108"/>
        <v>15369</v>
      </c>
      <c r="C1194" s="138">
        <f t="shared" si="109"/>
        <v>3286.94</v>
      </c>
      <c r="D1194" s="138">
        <f t="shared" si="110"/>
        <v>0</v>
      </c>
      <c r="E1194" s="138">
        <f t="shared" si="111"/>
        <v>195</v>
      </c>
      <c r="F1194" s="127" t="s">
        <v>178</v>
      </c>
      <c r="G1194" s="128" t="s">
        <v>179</v>
      </c>
      <c r="H1194" s="129">
        <v>42826</v>
      </c>
      <c r="I1194" s="130">
        <v>56590.41</v>
      </c>
      <c r="J1194" s="131">
        <v>51230</v>
      </c>
      <c r="K1194" s="131">
        <v>4930.41</v>
      </c>
      <c r="L1194" s="131">
        <v>0</v>
      </c>
      <c r="M1194" s="131">
        <v>2000</v>
      </c>
      <c r="N1194" s="131">
        <v>35942.31</v>
      </c>
      <c r="O1194" s="132">
        <v>110</v>
      </c>
      <c r="P1194" s="132">
        <v>540</v>
      </c>
      <c r="Q1194" s="132">
        <v>0</v>
      </c>
      <c r="R1194" s="132">
        <v>0</v>
      </c>
      <c r="S1194" s="132">
        <v>0</v>
      </c>
      <c r="T1194" s="133">
        <v>0</v>
      </c>
      <c r="U1194" s="121">
        <f t="shared" si="112"/>
        <v>2000</v>
      </c>
      <c r="V1194" s="121">
        <f t="shared" si="113"/>
        <v>35942.31</v>
      </c>
      <c r="W1194" s="134">
        <v>724</v>
      </c>
      <c r="X1194" s="135">
        <v>42828</v>
      </c>
    </row>
    <row r="1195" spans="1:24" x14ac:dyDescent="0.2">
      <c r="A1195" s="117">
        <f>VLOOKUP(G1195,'% การหักค่าขนส่ง'!A:I,9,0)</f>
        <v>0.3</v>
      </c>
      <c r="B1195" s="138">
        <f t="shared" si="108"/>
        <v>36465</v>
      </c>
      <c r="C1195" s="138">
        <f t="shared" si="109"/>
        <v>7835.2</v>
      </c>
      <c r="D1195" s="138">
        <f t="shared" si="110"/>
        <v>0</v>
      </c>
      <c r="E1195" s="138">
        <f t="shared" si="111"/>
        <v>438</v>
      </c>
      <c r="F1195" s="127" t="s">
        <v>178</v>
      </c>
      <c r="G1195" s="128" t="s">
        <v>179</v>
      </c>
      <c r="H1195" s="129">
        <v>42828</v>
      </c>
      <c r="I1195" s="130">
        <v>134057.79999999999</v>
      </c>
      <c r="J1195" s="131">
        <v>121550</v>
      </c>
      <c r="K1195" s="131">
        <v>11752.8</v>
      </c>
      <c r="L1195" s="131">
        <v>0</v>
      </c>
      <c r="M1195" s="131">
        <v>3000</v>
      </c>
      <c r="N1195" s="131">
        <v>73763.94</v>
      </c>
      <c r="O1195" s="132">
        <v>40</v>
      </c>
      <c r="P1195" s="132">
        <v>1420</v>
      </c>
      <c r="Q1195" s="132">
        <v>0</v>
      </c>
      <c r="R1195" s="132">
        <v>0</v>
      </c>
      <c r="S1195" s="132">
        <v>0</v>
      </c>
      <c r="T1195" s="133">
        <v>0</v>
      </c>
      <c r="U1195" s="121">
        <f t="shared" si="112"/>
        <v>3000</v>
      </c>
      <c r="V1195" s="121">
        <f t="shared" si="113"/>
        <v>73763.94</v>
      </c>
      <c r="W1195" s="134">
        <v>1695</v>
      </c>
      <c r="X1195" s="135">
        <v>42829</v>
      </c>
    </row>
    <row r="1196" spans="1:24" x14ac:dyDescent="0.2">
      <c r="A1196" s="117">
        <f>VLOOKUP(G1196,'% การหักค่าขนส่ง'!A:I,9,0)</f>
        <v>0.3</v>
      </c>
      <c r="B1196" s="138">
        <f t="shared" si="108"/>
        <v>25929</v>
      </c>
      <c r="C1196" s="138">
        <f t="shared" si="109"/>
        <v>4415.62</v>
      </c>
      <c r="D1196" s="138">
        <f t="shared" si="110"/>
        <v>0</v>
      </c>
      <c r="E1196" s="138">
        <f t="shared" si="111"/>
        <v>120</v>
      </c>
      <c r="F1196" s="127" t="s">
        <v>178</v>
      </c>
      <c r="G1196" s="128" t="s">
        <v>179</v>
      </c>
      <c r="H1196" s="129">
        <v>42829</v>
      </c>
      <c r="I1196" s="130">
        <v>93423.43</v>
      </c>
      <c r="J1196" s="131">
        <v>86430</v>
      </c>
      <c r="K1196" s="131">
        <v>6623.43</v>
      </c>
      <c r="L1196" s="131">
        <v>0</v>
      </c>
      <c r="M1196" s="131">
        <v>0</v>
      </c>
      <c r="N1196" s="131">
        <v>51619.9</v>
      </c>
      <c r="O1196" s="132">
        <v>0</v>
      </c>
      <c r="P1196" s="132">
        <v>400</v>
      </c>
      <c r="Q1196" s="132">
        <v>0</v>
      </c>
      <c r="R1196" s="132">
        <v>0</v>
      </c>
      <c r="S1196" s="132">
        <v>0</v>
      </c>
      <c r="T1196" s="133">
        <v>0</v>
      </c>
      <c r="U1196" s="121">
        <f t="shared" si="112"/>
        <v>0</v>
      </c>
      <c r="V1196" s="121">
        <f t="shared" si="113"/>
        <v>51619.9</v>
      </c>
      <c r="W1196" s="134">
        <v>1160</v>
      </c>
      <c r="X1196" s="135">
        <v>42830</v>
      </c>
    </row>
    <row r="1197" spans="1:24" x14ac:dyDescent="0.2">
      <c r="A1197" s="117">
        <f>VLOOKUP(G1197,'% การหักค่าขนส่ง'!A:I,9,0)</f>
        <v>0.3</v>
      </c>
      <c r="B1197" s="138">
        <f t="shared" si="108"/>
        <v>25044</v>
      </c>
      <c r="C1197" s="138">
        <f t="shared" si="109"/>
        <v>4334.9399999999996</v>
      </c>
      <c r="D1197" s="138">
        <f t="shared" si="110"/>
        <v>0</v>
      </c>
      <c r="E1197" s="138">
        <f t="shared" si="111"/>
        <v>318</v>
      </c>
      <c r="F1197" s="127" t="s">
        <v>178</v>
      </c>
      <c r="G1197" s="128" t="s">
        <v>179</v>
      </c>
      <c r="H1197" s="129">
        <v>42830</v>
      </c>
      <c r="I1197" s="130">
        <v>90752.41</v>
      </c>
      <c r="J1197" s="131">
        <v>83480</v>
      </c>
      <c r="K1197" s="131">
        <v>6502.41</v>
      </c>
      <c r="L1197" s="131">
        <v>0</v>
      </c>
      <c r="M1197" s="131">
        <v>3500</v>
      </c>
      <c r="N1197" s="131">
        <v>47918.22</v>
      </c>
      <c r="O1197" s="132">
        <v>270</v>
      </c>
      <c r="P1197" s="132">
        <v>790</v>
      </c>
      <c r="Q1197" s="132">
        <v>0</v>
      </c>
      <c r="R1197" s="132">
        <v>0</v>
      </c>
      <c r="S1197" s="132">
        <v>0</v>
      </c>
      <c r="T1197" s="133">
        <v>0</v>
      </c>
      <c r="U1197" s="121">
        <f t="shared" si="112"/>
        <v>3500</v>
      </c>
      <c r="V1197" s="121">
        <f t="shared" si="113"/>
        <v>47918.22</v>
      </c>
      <c r="W1197" s="134">
        <v>1120</v>
      </c>
      <c r="X1197" s="135">
        <v>42832</v>
      </c>
    </row>
    <row r="1198" spans="1:24" x14ac:dyDescent="0.2">
      <c r="A1198" s="117">
        <f>VLOOKUP(G1198,'% การหักค่าขนส่ง'!A:I,9,0)</f>
        <v>0.3</v>
      </c>
      <c r="B1198" s="138">
        <f t="shared" si="108"/>
        <v>37071</v>
      </c>
      <c r="C1198" s="138">
        <f t="shared" si="109"/>
        <v>6509.28</v>
      </c>
      <c r="D1198" s="138">
        <f t="shared" si="110"/>
        <v>0</v>
      </c>
      <c r="E1198" s="138">
        <f t="shared" si="111"/>
        <v>388.5</v>
      </c>
      <c r="F1198" s="127" t="s">
        <v>178</v>
      </c>
      <c r="G1198" s="128" t="s">
        <v>179</v>
      </c>
      <c r="H1198" s="129">
        <v>42832</v>
      </c>
      <c r="I1198" s="130">
        <v>134828.92000000001</v>
      </c>
      <c r="J1198" s="131">
        <v>123570</v>
      </c>
      <c r="K1198" s="131">
        <v>9763.92</v>
      </c>
      <c r="L1198" s="131">
        <v>0</v>
      </c>
      <c r="M1198" s="131">
        <v>5000</v>
      </c>
      <c r="N1198" s="131">
        <v>77652.03</v>
      </c>
      <c r="O1198" s="132">
        <v>130</v>
      </c>
      <c r="P1198" s="132">
        <v>1165</v>
      </c>
      <c r="Q1198" s="132">
        <v>0</v>
      </c>
      <c r="R1198" s="132">
        <v>0</v>
      </c>
      <c r="S1198" s="132">
        <v>0</v>
      </c>
      <c r="T1198" s="133">
        <v>0</v>
      </c>
      <c r="U1198" s="121">
        <f t="shared" si="112"/>
        <v>5000</v>
      </c>
      <c r="V1198" s="121">
        <f t="shared" si="113"/>
        <v>77652.03</v>
      </c>
      <c r="W1198" s="134">
        <v>1681</v>
      </c>
      <c r="X1198" s="135">
        <v>42833</v>
      </c>
    </row>
    <row r="1199" spans="1:24" x14ac:dyDescent="0.2">
      <c r="A1199" s="117">
        <f>VLOOKUP(G1199,'% การหักค่าขนส่ง'!A:I,9,0)</f>
        <v>0.3</v>
      </c>
      <c r="B1199" s="138">
        <f t="shared" si="108"/>
        <v>19161</v>
      </c>
      <c r="C1199" s="138">
        <f t="shared" si="109"/>
        <v>3151.72</v>
      </c>
      <c r="D1199" s="138">
        <f t="shared" si="110"/>
        <v>0</v>
      </c>
      <c r="E1199" s="138">
        <f t="shared" si="111"/>
        <v>231</v>
      </c>
      <c r="F1199" s="127" t="s">
        <v>178</v>
      </c>
      <c r="G1199" s="128" t="s">
        <v>179</v>
      </c>
      <c r="H1199" s="129">
        <v>42833</v>
      </c>
      <c r="I1199" s="130">
        <v>69062.58</v>
      </c>
      <c r="J1199" s="131">
        <v>63870</v>
      </c>
      <c r="K1199" s="131">
        <v>4727.58</v>
      </c>
      <c r="L1199" s="131">
        <v>0</v>
      </c>
      <c r="M1199" s="131">
        <v>5000</v>
      </c>
      <c r="N1199" s="131">
        <v>40713.089999999997</v>
      </c>
      <c r="O1199" s="132">
        <v>110</v>
      </c>
      <c r="P1199" s="132">
        <v>660</v>
      </c>
      <c r="Q1199" s="132">
        <v>0</v>
      </c>
      <c r="R1199" s="132">
        <v>0</v>
      </c>
      <c r="S1199" s="132">
        <v>0</v>
      </c>
      <c r="T1199" s="133">
        <v>0</v>
      </c>
      <c r="U1199" s="121">
        <f t="shared" si="112"/>
        <v>5000</v>
      </c>
      <c r="V1199" s="121">
        <f t="shared" si="113"/>
        <v>40713.089999999997</v>
      </c>
      <c r="W1199" s="134">
        <v>856</v>
      </c>
      <c r="X1199" s="135">
        <v>42835</v>
      </c>
    </row>
    <row r="1200" spans="1:24" x14ac:dyDescent="0.2">
      <c r="A1200" s="117">
        <f>VLOOKUP(G1200,'% การหักค่าขนส่ง'!A:I,9,0)</f>
        <v>0.3</v>
      </c>
      <c r="B1200" s="138">
        <f t="shared" si="108"/>
        <v>27622.5</v>
      </c>
      <c r="C1200" s="138">
        <f t="shared" si="109"/>
        <v>7636.94</v>
      </c>
      <c r="D1200" s="138">
        <f t="shared" si="110"/>
        <v>0</v>
      </c>
      <c r="E1200" s="138">
        <f t="shared" si="111"/>
        <v>351</v>
      </c>
      <c r="F1200" s="127" t="s">
        <v>178</v>
      </c>
      <c r="G1200" s="128" t="s">
        <v>179</v>
      </c>
      <c r="H1200" s="129">
        <v>42835</v>
      </c>
      <c r="I1200" s="130">
        <v>104360.41</v>
      </c>
      <c r="J1200" s="131">
        <v>92075</v>
      </c>
      <c r="K1200" s="131">
        <v>11455.41</v>
      </c>
      <c r="L1200" s="131">
        <v>0</v>
      </c>
      <c r="M1200" s="131">
        <v>2000</v>
      </c>
      <c r="N1200" s="131">
        <v>62478.86</v>
      </c>
      <c r="O1200" s="132">
        <v>420</v>
      </c>
      <c r="P1200" s="132">
        <v>750</v>
      </c>
      <c r="Q1200" s="132">
        <v>0</v>
      </c>
      <c r="R1200" s="132">
        <v>0</v>
      </c>
      <c r="S1200" s="132">
        <v>0</v>
      </c>
      <c r="T1200" s="133">
        <v>0</v>
      </c>
      <c r="U1200" s="121">
        <f t="shared" si="112"/>
        <v>2000</v>
      </c>
      <c r="V1200" s="121">
        <f t="shared" si="113"/>
        <v>62478.86</v>
      </c>
      <c r="W1200" s="134">
        <v>1330</v>
      </c>
      <c r="X1200" s="135">
        <v>42836</v>
      </c>
    </row>
    <row r="1201" spans="1:24" x14ac:dyDescent="0.2">
      <c r="A1201" s="117">
        <f>VLOOKUP(G1201,'% การหักค่าขนส่ง'!A:I,9,0)</f>
        <v>0.3</v>
      </c>
      <c r="B1201" s="138">
        <f t="shared" si="108"/>
        <v>8097</v>
      </c>
      <c r="C1201" s="138">
        <f t="shared" si="109"/>
        <v>3529.9</v>
      </c>
      <c r="D1201" s="138">
        <f t="shared" si="110"/>
        <v>0</v>
      </c>
      <c r="E1201" s="138">
        <f t="shared" si="111"/>
        <v>336</v>
      </c>
      <c r="F1201" s="127" t="s">
        <v>178</v>
      </c>
      <c r="G1201" s="128" t="s">
        <v>179</v>
      </c>
      <c r="H1201" s="129">
        <v>42836</v>
      </c>
      <c r="I1201" s="130">
        <v>32504.85</v>
      </c>
      <c r="J1201" s="131">
        <v>26990</v>
      </c>
      <c r="K1201" s="131">
        <v>5294.85</v>
      </c>
      <c r="L1201" s="131">
        <v>0</v>
      </c>
      <c r="M1201" s="131">
        <v>0</v>
      </c>
      <c r="N1201" s="131">
        <v>24119.95</v>
      </c>
      <c r="O1201" s="132">
        <v>820</v>
      </c>
      <c r="P1201" s="132">
        <v>300</v>
      </c>
      <c r="Q1201" s="132">
        <v>0</v>
      </c>
      <c r="R1201" s="132">
        <v>0</v>
      </c>
      <c r="S1201" s="132">
        <v>0</v>
      </c>
      <c r="T1201" s="133">
        <v>0</v>
      </c>
      <c r="U1201" s="121">
        <f t="shared" si="112"/>
        <v>0</v>
      </c>
      <c r="V1201" s="121">
        <f t="shared" si="113"/>
        <v>24119.95</v>
      </c>
      <c r="W1201" s="134">
        <v>455</v>
      </c>
      <c r="X1201" s="135">
        <v>42837</v>
      </c>
    </row>
    <row r="1202" spans="1:24" x14ac:dyDescent="0.2">
      <c r="A1202" s="117">
        <f>VLOOKUP(G1202,'% การหักค่าขนส่ง'!A:I,9,0)</f>
        <v>0.3</v>
      </c>
      <c r="B1202" s="138">
        <f t="shared" si="108"/>
        <v>3015</v>
      </c>
      <c r="C1202" s="138">
        <f t="shared" si="109"/>
        <v>1521.2</v>
      </c>
      <c r="D1202" s="138">
        <f t="shared" si="110"/>
        <v>0</v>
      </c>
      <c r="E1202" s="138">
        <f t="shared" si="111"/>
        <v>91.5</v>
      </c>
      <c r="F1202" s="127" t="s">
        <v>178</v>
      </c>
      <c r="G1202" s="128" t="s">
        <v>179</v>
      </c>
      <c r="H1202" s="129">
        <v>42837</v>
      </c>
      <c r="I1202" s="130">
        <v>12416.8</v>
      </c>
      <c r="J1202" s="131">
        <v>10050</v>
      </c>
      <c r="K1202" s="131">
        <v>2281.8000000000002</v>
      </c>
      <c r="L1202" s="131">
        <v>0</v>
      </c>
      <c r="M1202" s="131">
        <v>0</v>
      </c>
      <c r="N1202" s="131">
        <v>9488.1</v>
      </c>
      <c r="O1202" s="132">
        <v>130</v>
      </c>
      <c r="P1202" s="132">
        <v>175</v>
      </c>
      <c r="Q1202" s="132">
        <v>0</v>
      </c>
      <c r="R1202" s="132">
        <v>0</v>
      </c>
      <c r="S1202" s="132">
        <v>0</v>
      </c>
      <c r="T1202" s="133">
        <v>0</v>
      </c>
      <c r="U1202" s="121">
        <f t="shared" si="112"/>
        <v>0</v>
      </c>
      <c r="V1202" s="121">
        <f t="shared" si="113"/>
        <v>9488.1</v>
      </c>
      <c r="W1202" s="134">
        <v>171</v>
      </c>
      <c r="X1202" s="135">
        <v>42838</v>
      </c>
    </row>
    <row r="1203" spans="1:24" x14ac:dyDescent="0.2">
      <c r="A1203" s="117">
        <f>VLOOKUP(G1203,'% การหักค่าขนส่ง'!A:I,9,0)</f>
        <v>0.3</v>
      </c>
      <c r="B1203" s="138">
        <f t="shared" si="108"/>
        <v>29629.5</v>
      </c>
      <c r="C1203" s="138">
        <f t="shared" si="109"/>
        <v>13524.68</v>
      </c>
      <c r="D1203" s="138">
        <f t="shared" si="110"/>
        <v>9</v>
      </c>
      <c r="E1203" s="138">
        <f t="shared" si="111"/>
        <v>348</v>
      </c>
      <c r="F1203" s="127" t="s">
        <v>178</v>
      </c>
      <c r="G1203" s="128" t="s">
        <v>179</v>
      </c>
      <c r="H1203" s="129">
        <v>42842</v>
      </c>
      <c r="I1203" s="130">
        <v>119822.02</v>
      </c>
      <c r="J1203" s="131">
        <v>98765</v>
      </c>
      <c r="K1203" s="131">
        <v>20287.02</v>
      </c>
      <c r="L1203" s="131">
        <v>30</v>
      </c>
      <c r="M1203" s="131">
        <v>5000</v>
      </c>
      <c r="N1203" s="131">
        <v>97068.42</v>
      </c>
      <c r="O1203" s="132">
        <v>40</v>
      </c>
      <c r="P1203" s="132">
        <v>1120</v>
      </c>
      <c r="Q1203" s="132">
        <v>0</v>
      </c>
      <c r="R1203" s="132">
        <v>0</v>
      </c>
      <c r="S1203" s="132">
        <v>0</v>
      </c>
      <c r="T1203" s="133">
        <v>0</v>
      </c>
      <c r="U1203" s="121">
        <f t="shared" si="112"/>
        <v>5000</v>
      </c>
      <c r="V1203" s="121">
        <f t="shared" si="113"/>
        <v>97068.42</v>
      </c>
      <c r="W1203" s="134">
        <v>1770</v>
      </c>
      <c r="X1203" s="135">
        <v>42843</v>
      </c>
    </row>
    <row r="1204" spans="1:24" x14ac:dyDescent="0.2">
      <c r="A1204" s="117">
        <f>VLOOKUP(G1204,'% การหักค่าขนส่ง'!A:I,9,0)</f>
        <v>0.3</v>
      </c>
      <c r="B1204" s="138">
        <f t="shared" si="108"/>
        <v>19353</v>
      </c>
      <c r="C1204" s="138">
        <f t="shared" si="109"/>
        <v>4151.28</v>
      </c>
      <c r="D1204" s="138">
        <f t="shared" si="110"/>
        <v>0</v>
      </c>
      <c r="E1204" s="138">
        <f t="shared" si="111"/>
        <v>496.5</v>
      </c>
      <c r="F1204" s="127" t="s">
        <v>178</v>
      </c>
      <c r="G1204" s="128" t="s">
        <v>179</v>
      </c>
      <c r="H1204" s="129">
        <v>42843</v>
      </c>
      <c r="I1204" s="130">
        <v>71746.92</v>
      </c>
      <c r="J1204" s="131">
        <v>64510</v>
      </c>
      <c r="K1204" s="131">
        <v>6226.92</v>
      </c>
      <c r="L1204" s="131">
        <v>0</v>
      </c>
      <c r="M1204" s="131">
        <v>100</v>
      </c>
      <c r="N1204" s="131">
        <v>30770.77</v>
      </c>
      <c r="O1204" s="132">
        <v>360</v>
      </c>
      <c r="P1204" s="132">
        <v>1295</v>
      </c>
      <c r="Q1204" s="132">
        <v>0</v>
      </c>
      <c r="R1204" s="132">
        <v>0</v>
      </c>
      <c r="S1204" s="132">
        <v>0</v>
      </c>
      <c r="T1204" s="133">
        <v>0</v>
      </c>
      <c r="U1204" s="121">
        <f t="shared" si="112"/>
        <v>100</v>
      </c>
      <c r="V1204" s="121">
        <f t="shared" si="113"/>
        <v>30770.77</v>
      </c>
      <c r="W1204" s="134">
        <v>810</v>
      </c>
      <c r="X1204" s="135">
        <v>42844</v>
      </c>
    </row>
    <row r="1205" spans="1:24" x14ac:dyDescent="0.2">
      <c r="A1205" s="117">
        <f>VLOOKUP(G1205,'% การหักค่าขนส่ง'!A:I,9,0)</f>
        <v>0.3</v>
      </c>
      <c r="B1205" s="138">
        <f t="shared" si="108"/>
        <v>19164</v>
      </c>
      <c r="C1205" s="138">
        <f t="shared" si="109"/>
        <v>3574.3199999999997</v>
      </c>
      <c r="D1205" s="138">
        <f t="shared" si="110"/>
        <v>0</v>
      </c>
      <c r="E1205" s="138">
        <f t="shared" si="111"/>
        <v>271.5</v>
      </c>
      <c r="F1205" s="127" t="s">
        <v>178</v>
      </c>
      <c r="G1205" s="128" t="s">
        <v>179</v>
      </c>
      <c r="H1205" s="129">
        <v>42844</v>
      </c>
      <c r="I1205" s="130">
        <v>70321.48</v>
      </c>
      <c r="J1205" s="131">
        <v>63880</v>
      </c>
      <c r="K1205" s="131">
        <v>5361.48</v>
      </c>
      <c r="L1205" s="131">
        <v>0</v>
      </c>
      <c r="M1205" s="131">
        <v>5000</v>
      </c>
      <c r="N1205" s="131">
        <v>32588.68</v>
      </c>
      <c r="O1205" s="132">
        <v>0</v>
      </c>
      <c r="P1205" s="132">
        <v>905</v>
      </c>
      <c r="Q1205" s="132">
        <v>0</v>
      </c>
      <c r="R1205" s="132">
        <v>0</v>
      </c>
      <c r="S1205" s="132">
        <v>0</v>
      </c>
      <c r="T1205" s="133">
        <v>0</v>
      </c>
      <c r="U1205" s="121">
        <f t="shared" si="112"/>
        <v>5000</v>
      </c>
      <c r="V1205" s="121">
        <f t="shared" si="113"/>
        <v>32588.68</v>
      </c>
      <c r="W1205" s="134">
        <v>825</v>
      </c>
      <c r="X1205" s="135">
        <v>42845</v>
      </c>
    </row>
    <row r="1206" spans="1:24" x14ac:dyDescent="0.2">
      <c r="A1206" s="117">
        <f>VLOOKUP(G1206,'% การหักค่าขนส่ง'!A:I,9,0)</f>
        <v>0.3</v>
      </c>
      <c r="B1206" s="138">
        <f t="shared" si="108"/>
        <v>22213.5</v>
      </c>
      <c r="C1206" s="138">
        <f t="shared" si="109"/>
        <v>5755.22</v>
      </c>
      <c r="D1206" s="138">
        <f t="shared" si="110"/>
        <v>0</v>
      </c>
      <c r="E1206" s="138">
        <f t="shared" si="111"/>
        <v>226.5</v>
      </c>
      <c r="F1206" s="127" t="s">
        <v>178</v>
      </c>
      <c r="G1206" s="128" t="s">
        <v>179</v>
      </c>
      <c r="H1206" s="129">
        <v>42845</v>
      </c>
      <c r="I1206" s="130">
        <v>83232.83</v>
      </c>
      <c r="J1206" s="131">
        <v>74045</v>
      </c>
      <c r="K1206" s="131">
        <v>8632.83</v>
      </c>
      <c r="L1206" s="131">
        <v>0</v>
      </c>
      <c r="M1206" s="131">
        <v>0</v>
      </c>
      <c r="N1206" s="131">
        <v>41779.050000000003</v>
      </c>
      <c r="O1206" s="132">
        <v>0</v>
      </c>
      <c r="P1206" s="132">
        <v>755</v>
      </c>
      <c r="Q1206" s="132">
        <v>0</v>
      </c>
      <c r="R1206" s="132">
        <v>0</v>
      </c>
      <c r="S1206" s="132">
        <v>0</v>
      </c>
      <c r="T1206" s="133">
        <v>0</v>
      </c>
      <c r="U1206" s="121">
        <f t="shared" si="112"/>
        <v>0</v>
      </c>
      <c r="V1206" s="121">
        <f t="shared" si="113"/>
        <v>41779.050000000003</v>
      </c>
      <c r="W1206" s="134">
        <v>1014</v>
      </c>
      <c r="X1206" s="135">
        <v>42846</v>
      </c>
    </row>
    <row r="1207" spans="1:24" x14ac:dyDescent="0.2">
      <c r="A1207" s="117">
        <f>VLOOKUP(G1207,'% การหักค่าขนส่ง'!A:I,9,0)</f>
        <v>0.3</v>
      </c>
      <c r="B1207" s="138">
        <f t="shared" si="108"/>
        <v>17481</v>
      </c>
      <c r="C1207" s="138">
        <f t="shared" si="109"/>
        <v>3249.9</v>
      </c>
      <c r="D1207" s="138">
        <f t="shared" si="110"/>
        <v>0</v>
      </c>
      <c r="E1207" s="138">
        <f t="shared" si="111"/>
        <v>211.5</v>
      </c>
      <c r="F1207" s="127" t="s">
        <v>178</v>
      </c>
      <c r="G1207" s="128" t="s">
        <v>179</v>
      </c>
      <c r="H1207" s="129">
        <v>42846</v>
      </c>
      <c r="I1207" s="130">
        <v>63469.85</v>
      </c>
      <c r="J1207" s="131">
        <v>58270</v>
      </c>
      <c r="K1207" s="131">
        <v>4874.8500000000004</v>
      </c>
      <c r="L1207" s="131">
        <v>0</v>
      </c>
      <c r="M1207" s="131">
        <v>2000</v>
      </c>
      <c r="N1207" s="131">
        <v>33599.25</v>
      </c>
      <c r="O1207" s="132">
        <v>40</v>
      </c>
      <c r="P1207" s="132">
        <v>665</v>
      </c>
      <c r="Q1207" s="132">
        <v>0</v>
      </c>
      <c r="R1207" s="132">
        <v>0</v>
      </c>
      <c r="S1207" s="132">
        <v>0</v>
      </c>
      <c r="T1207" s="133">
        <v>0</v>
      </c>
      <c r="U1207" s="121">
        <f t="shared" si="112"/>
        <v>2000</v>
      </c>
      <c r="V1207" s="121">
        <f t="shared" si="113"/>
        <v>33599.25</v>
      </c>
      <c r="W1207" s="134">
        <v>789</v>
      </c>
      <c r="X1207" s="135">
        <v>42847</v>
      </c>
    </row>
    <row r="1208" spans="1:24" x14ac:dyDescent="0.2">
      <c r="A1208" s="117">
        <f>VLOOKUP(G1208,'% การหักค่าขนส่ง'!A:I,9,0)</f>
        <v>0.3</v>
      </c>
      <c r="B1208" s="138">
        <f t="shared" si="108"/>
        <v>16431</v>
      </c>
      <c r="C1208" s="138">
        <f t="shared" si="109"/>
        <v>5483.9000000000005</v>
      </c>
      <c r="D1208" s="138">
        <f t="shared" si="110"/>
        <v>0</v>
      </c>
      <c r="E1208" s="138">
        <f t="shared" si="111"/>
        <v>0</v>
      </c>
      <c r="F1208" s="127" t="s">
        <v>178</v>
      </c>
      <c r="G1208" s="128" t="s">
        <v>179</v>
      </c>
      <c r="H1208" s="129">
        <v>42847</v>
      </c>
      <c r="I1208" s="130">
        <v>63665.85</v>
      </c>
      <c r="J1208" s="131">
        <v>54770</v>
      </c>
      <c r="K1208" s="131">
        <v>8225.85</v>
      </c>
      <c r="L1208" s="131">
        <v>0</v>
      </c>
      <c r="M1208" s="131">
        <v>3000</v>
      </c>
      <c r="N1208" s="131">
        <v>41764.85</v>
      </c>
      <c r="O1208" s="132">
        <v>0</v>
      </c>
      <c r="P1208" s="132">
        <v>0</v>
      </c>
      <c r="Q1208" s="132">
        <v>0</v>
      </c>
      <c r="R1208" s="132">
        <v>0</v>
      </c>
      <c r="S1208" s="132">
        <v>0</v>
      </c>
      <c r="T1208" s="133">
        <v>0</v>
      </c>
      <c r="U1208" s="121">
        <f t="shared" si="112"/>
        <v>3000</v>
      </c>
      <c r="V1208" s="121">
        <f t="shared" si="113"/>
        <v>41764.85</v>
      </c>
      <c r="W1208" s="134">
        <v>793</v>
      </c>
      <c r="X1208" s="135">
        <v>42849</v>
      </c>
    </row>
    <row r="1209" spans="1:24" x14ac:dyDescent="0.2">
      <c r="A1209" s="117">
        <f>VLOOKUP(G1209,'% การหักค่าขนส่ง'!A:I,9,0)</f>
        <v>0.3</v>
      </c>
      <c r="B1209" s="138">
        <f t="shared" si="108"/>
        <v>35095.5</v>
      </c>
      <c r="C1209" s="138">
        <f t="shared" si="109"/>
        <v>9773.82</v>
      </c>
      <c r="D1209" s="138">
        <f t="shared" si="110"/>
        <v>18</v>
      </c>
      <c r="E1209" s="138">
        <f t="shared" si="111"/>
        <v>465</v>
      </c>
      <c r="F1209" s="127" t="s">
        <v>178</v>
      </c>
      <c r="G1209" s="128" t="s">
        <v>179</v>
      </c>
      <c r="H1209" s="129">
        <v>42849</v>
      </c>
      <c r="I1209" s="130">
        <v>132585.73000000001</v>
      </c>
      <c r="J1209" s="131">
        <v>116985</v>
      </c>
      <c r="K1209" s="131">
        <v>14660.73</v>
      </c>
      <c r="L1209" s="131">
        <v>60</v>
      </c>
      <c r="M1209" s="131">
        <v>6000</v>
      </c>
      <c r="N1209" s="131">
        <v>90756.93</v>
      </c>
      <c r="O1209" s="132">
        <v>160</v>
      </c>
      <c r="P1209" s="132">
        <v>1390</v>
      </c>
      <c r="Q1209" s="132">
        <v>0</v>
      </c>
      <c r="R1209" s="132">
        <v>0</v>
      </c>
      <c r="S1209" s="132">
        <v>0</v>
      </c>
      <c r="T1209" s="133">
        <v>0</v>
      </c>
      <c r="U1209" s="121">
        <f t="shared" si="112"/>
        <v>6000</v>
      </c>
      <c r="V1209" s="121">
        <f t="shared" si="113"/>
        <v>90756.93</v>
      </c>
      <c r="W1209" s="134">
        <v>1828</v>
      </c>
      <c r="X1209" s="135">
        <v>42850</v>
      </c>
    </row>
    <row r="1210" spans="1:24" x14ac:dyDescent="0.2">
      <c r="A1210" s="117">
        <f>VLOOKUP(G1210,'% การหักค่าขนส่ง'!A:I,9,0)</f>
        <v>0.3</v>
      </c>
      <c r="B1210" s="138">
        <f t="shared" si="108"/>
        <v>25759.5</v>
      </c>
      <c r="C1210" s="138">
        <f t="shared" si="109"/>
        <v>5577.22</v>
      </c>
      <c r="D1210" s="138">
        <f t="shared" si="110"/>
        <v>0</v>
      </c>
      <c r="E1210" s="138">
        <f t="shared" si="111"/>
        <v>711</v>
      </c>
      <c r="F1210" s="127" t="s">
        <v>178</v>
      </c>
      <c r="G1210" s="128" t="s">
        <v>179</v>
      </c>
      <c r="H1210" s="129">
        <v>42850</v>
      </c>
      <c r="I1210" s="130">
        <v>94610.83</v>
      </c>
      <c r="J1210" s="131">
        <v>85865</v>
      </c>
      <c r="K1210" s="131">
        <v>8365.83</v>
      </c>
      <c r="L1210" s="131">
        <v>0</v>
      </c>
      <c r="M1210" s="131">
        <v>100</v>
      </c>
      <c r="N1210" s="131">
        <v>61778.83</v>
      </c>
      <c r="O1210" s="132">
        <v>160</v>
      </c>
      <c r="P1210" s="132">
        <v>2210</v>
      </c>
      <c r="Q1210" s="132">
        <v>0</v>
      </c>
      <c r="R1210" s="132">
        <v>0</v>
      </c>
      <c r="S1210" s="132">
        <v>0</v>
      </c>
      <c r="T1210" s="133">
        <v>0</v>
      </c>
      <c r="U1210" s="121">
        <f t="shared" si="112"/>
        <v>100</v>
      </c>
      <c r="V1210" s="121">
        <f t="shared" si="113"/>
        <v>61778.83</v>
      </c>
      <c r="W1210" s="134">
        <v>1164</v>
      </c>
      <c r="X1210" s="135">
        <v>42851</v>
      </c>
    </row>
    <row r="1211" spans="1:24" x14ac:dyDescent="0.2">
      <c r="A1211" s="117">
        <f>VLOOKUP(G1211,'% การหักค่าขนส่ง'!A:I,9,0)</f>
        <v>0.3</v>
      </c>
      <c r="B1211" s="138">
        <f t="shared" si="108"/>
        <v>21406.5</v>
      </c>
      <c r="C1211" s="138">
        <f t="shared" si="109"/>
        <v>5050.5</v>
      </c>
      <c r="D1211" s="138">
        <f t="shared" si="110"/>
        <v>0</v>
      </c>
      <c r="E1211" s="138">
        <f t="shared" si="111"/>
        <v>432</v>
      </c>
      <c r="F1211" s="127" t="s">
        <v>178</v>
      </c>
      <c r="G1211" s="128" t="s">
        <v>179</v>
      </c>
      <c r="H1211" s="129">
        <v>42851</v>
      </c>
      <c r="I1211" s="130">
        <v>79490.75</v>
      </c>
      <c r="J1211" s="131">
        <v>71355</v>
      </c>
      <c r="K1211" s="131">
        <v>7575.75</v>
      </c>
      <c r="L1211" s="131">
        <v>0</v>
      </c>
      <c r="M1211" s="131">
        <v>3000</v>
      </c>
      <c r="N1211" s="131">
        <v>48576.85</v>
      </c>
      <c r="O1211" s="132">
        <v>300</v>
      </c>
      <c r="P1211" s="132">
        <v>1140</v>
      </c>
      <c r="Q1211" s="132">
        <v>0</v>
      </c>
      <c r="R1211" s="132">
        <v>0</v>
      </c>
      <c r="S1211" s="132">
        <v>0</v>
      </c>
      <c r="T1211" s="133">
        <v>0</v>
      </c>
      <c r="U1211" s="121">
        <f t="shared" si="112"/>
        <v>3000</v>
      </c>
      <c r="V1211" s="121">
        <f t="shared" si="113"/>
        <v>48576.85</v>
      </c>
      <c r="W1211" s="134">
        <v>1087</v>
      </c>
      <c r="X1211" s="135">
        <v>42852</v>
      </c>
    </row>
    <row r="1212" spans="1:24" x14ac:dyDescent="0.2">
      <c r="A1212" s="117">
        <f>VLOOKUP(G1212,'% การหักค่าขนส่ง'!A:I,9,0)</f>
        <v>0.3</v>
      </c>
      <c r="B1212" s="138">
        <f t="shared" si="108"/>
        <v>22101</v>
      </c>
      <c r="C1212" s="138">
        <f t="shared" si="109"/>
        <v>5048.32</v>
      </c>
      <c r="D1212" s="138">
        <f t="shared" si="110"/>
        <v>0</v>
      </c>
      <c r="E1212" s="138">
        <f t="shared" si="111"/>
        <v>324</v>
      </c>
      <c r="F1212" s="127" t="s">
        <v>178</v>
      </c>
      <c r="G1212" s="128" t="s">
        <v>179</v>
      </c>
      <c r="H1212" s="129">
        <v>42852</v>
      </c>
      <c r="I1212" s="130">
        <v>82167.48</v>
      </c>
      <c r="J1212" s="131">
        <v>73670</v>
      </c>
      <c r="K1212" s="131">
        <v>7572.48</v>
      </c>
      <c r="L1212" s="131">
        <v>0</v>
      </c>
      <c r="M1212" s="131">
        <v>5000</v>
      </c>
      <c r="N1212" s="131">
        <v>49721.88</v>
      </c>
      <c r="O1212" s="132">
        <v>80</v>
      </c>
      <c r="P1212" s="132">
        <v>1000</v>
      </c>
      <c r="Q1212" s="132">
        <v>0</v>
      </c>
      <c r="R1212" s="132">
        <v>0</v>
      </c>
      <c r="S1212" s="132">
        <v>0</v>
      </c>
      <c r="T1212" s="133">
        <v>0</v>
      </c>
      <c r="U1212" s="121">
        <f t="shared" si="112"/>
        <v>5000</v>
      </c>
      <c r="V1212" s="121">
        <f t="shared" si="113"/>
        <v>49721.88</v>
      </c>
      <c r="W1212" s="134">
        <v>1039</v>
      </c>
      <c r="X1212" s="135">
        <v>42853</v>
      </c>
    </row>
    <row r="1213" spans="1:24" x14ac:dyDescent="0.2">
      <c r="A1213" s="117">
        <f>VLOOKUP(G1213,'% การหักค่าขนส่ง'!A:I,9,0)</f>
        <v>0.3</v>
      </c>
      <c r="B1213" s="138">
        <f t="shared" si="108"/>
        <v>21493.5</v>
      </c>
      <c r="C1213" s="138">
        <f t="shared" si="109"/>
        <v>5675.7400000000007</v>
      </c>
      <c r="D1213" s="138">
        <f t="shared" si="110"/>
        <v>0</v>
      </c>
      <c r="E1213" s="138">
        <f t="shared" si="111"/>
        <v>240</v>
      </c>
      <c r="F1213" s="127" t="s">
        <v>178</v>
      </c>
      <c r="G1213" s="128" t="s">
        <v>179</v>
      </c>
      <c r="H1213" s="129">
        <v>42853</v>
      </c>
      <c r="I1213" s="130">
        <v>80728.61</v>
      </c>
      <c r="J1213" s="131">
        <v>71645</v>
      </c>
      <c r="K1213" s="131">
        <v>8513.61</v>
      </c>
      <c r="L1213" s="131">
        <v>0</v>
      </c>
      <c r="M1213" s="131">
        <v>5500</v>
      </c>
      <c r="N1213" s="131">
        <v>46912.21</v>
      </c>
      <c r="O1213" s="132">
        <v>260</v>
      </c>
      <c r="P1213" s="132">
        <v>540</v>
      </c>
      <c r="Q1213" s="132">
        <v>0</v>
      </c>
      <c r="R1213" s="132">
        <v>0</v>
      </c>
      <c r="S1213" s="132">
        <v>0</v>
      </c>
      <c r="T1213" s="133">
        <v>0</v>
      </c>
      <c r="U1213" s="121">
        <f t="shared" si="112"/>
        <v>5500</v>
      </c>
      <c r="V1213" s="121">
        <f t="shared" si="113"/>
        <v>46912.21</v>
      </c>
      <c r="W1213" s="134">
        <v>1035</v>
      </c>
      <c r="X1213" s="135">
        <v>42854</v>
      </c>
    </row>
    <row r="1214" spans="1:24" x14ac:dyDescent="0.2">
      <c r="A1214" s="117">
        <f>VLOOKUP(G1214,'% การหักค่าขนส่ง'!A:I,9,0)</f>
        <v>0.3</v>
      </c>
      <c r="B1214" s="138">
        <f t="shared" si="108"/>
        <v>13354.5</v>
      </c>
      <c r="C1214" s="138">
        <f t="shared" si="109"/>
        <v>3460.16</v>
      </c>
      <c r="D1214" s="138">
        <f t="shared" si="110"/>
        <v>0</v>
      </c>
      <c r="E1214" s="138">
        <f t="shared" si="111"/>
        <v>328.5</v>
      </c>
      <c r="F1214" s="127" t="s">
        <v>178</v>
      </c>
      <c r="G1214" s="128" t="s">
        <v>179</v>
      </c>
      <c r="H1214" s="129">
        <v>42854</v>
      </c>
      <c r="I1214" s="130">
        <v>50055.24</v>
      </c>
      <c r="J1214" s="131">
        <v>44515</v>
      </c>
      <c r="K1214" s="131">
        <v>5190.24</v>
      </c>
      <c r="L1214" s="131">
        <v>0</v>
      </c>
      <c r="M1214" s="131">
        <v>100</v>
      </c>
      <c r="N1214" s="131">
        <v>24136.74</v>
      </c>
      <c r="O1214" s="132">
        <v>110</v>
      </c>
      <c r="P1214" s="132">
        <v>985</v>
      </c>
      <c r="Q1214" s="132">
        <v>0</v>
      </c>
      <c r="R1214" s="132">
        <v>0</v>
      </c>
      <c r="S1214" s="132">
        <v>0</v>
      </c>
      <c r="T1214" s="133">
        <v>0</v>
      </c>
      <c r="U1214" s="121">
        <f t="shared" si="112"/>
        <v>100</v>
      </c>
      <c r="V1214" s="121">
        <f t="shared" si="113"/>
        <v>24136.74</v>
      </c>
      <c r="W1214" s="134">
        <v>573</v>
      </c>
      <c r="X1214" s="135">
        <v>42857</v>
      </c>
    </row>
    <row r="1215" spans="1:24" x14ac:dyDescent="0.2">
      <c r="A1215" s="117">
        <f>VLOOKUP(G1215,'% การหักค่าขนส่ง'!A:I,9,0)</f>
        <v>0.3</v>
      </c>
      <c r="B1215" s="138">
        <f t="shared" si="108"/>
        <v>44671.5</v>
      </c>
      <c r="C1215" s="138">
        <f t="shared" si="109"/>
        <v>25621.66</v>
      </c>
      <c r="D1215" s="138">
        <f t="shared" si="110"/>
        <v>0</v>
      </c>
      <c r="E1215" s="138">
        <f t="shared" si="111"/>
        <v>0</v>
      </c>
      <c r="F1215" s="127" t="s">
        <v>180</v>
      </c>
      <c r="G1215" s="128" t="s">
        <v>181</v>
      </c>
      <c r="H1215" s="129">
        <v>42826</v>
      </c>
      <c r="I1215" s="130">
        <v>188417.49</v>
      </c>
      <c r="J1215" s="131">
        <v>148905</v>
      </c>
      <c r="K1215" s="131">
        <v>38432.49</v>
      </c>
      <c r="L1215" s="131">
        <v>0</v>
      </c>
      <c r="M1215" s="131">
        <v>2000</v>
      </c>
      <c r="N1215" s="131">
        <v>13642.45</v>
      </c>
      <c r="O1215" s="132">
        <v>0</v>
      </c>
      <c r="P1215" s="132">
        <v>0</v>
      </c>
      <c r="Q1215" s="132">
        <v>0</v>
      </c>
      <c r="R1215" s="132">
        <v>0</v>
      </c>
      <c r="S1215" s="132">
        <v>0</v>
      </c>
      <c r="T1215" s="133">
        <v>0</v>
      </c>
      <c r="U1215" s="121">
        <f t="shared" si="112"/>
        <v>2000</v>
      </c>
      <c r="V1215" s="121">
        <f t="shared" si="113"/>
        <v>13642.45</v>
      </c>
      <c r="W1215" s="134">
        <v>2002</v>
      </c>
      <c r="X1215" s="135">
        <v>42828</v>
      </c>
    </row>
    <row r="1216" spans="1:24" x14ac:dyDescent="0.2">
      <c r="A1216" s="117">
        <f>VLOOKUP(G1216,'% การหักค่าขนส่ง'!A:I,9,0)</f>
        <v>0.3</v>
      </c>
      <c r="B1216" s="138">
        <f t="shared" si="108"/>
        <v>88342.5</v>
      </c>
      <c r="C1216" s="138">
        <f t="shared" si="109"/>
        <v>53793.94</v>
      </c>
      <c r="D1216" s="138">
        <f t="shared" si="110"/>
        <v>0</v>
      </c>
      <c r="E1216" s="138">
        <f t="shared" si="111"/>
        <v>0</v>
      </c>
      <c r="F1216" s="127" t="s">
        <v>180</v>
      </c>
      <c r="G1216" s="128" t="s">
        <v>181</v>
      </c>
      <c r="H1216" s="129">
        <v>42828</v>
      </c>
      <c r="I1216" s="130">
        <v>377310.91</v>
      </c>
      <c r="J1216" s="131">
        <v>294475</v>
      </c>
      <c r="K1216" s="131">
        <v>80690.91</v>
      </c>
      <c r="L1216" s="131">
        <v>0</v>
      </c>
      <c r="M1216" s="131">
        <v>8000</v>
      </c>
      <c r="N1216" s="131">
        <v>28211.91</v>
      </c>
      <c r="O1216" s="132">
        <v>0</v>
      </c>
      <c r="P1216" s="132">
        <v>0</v>
      </c>
      <c r="Q1216" s="132">
        <v>0</v>
      </c>
      <c r="R1216" s="132">
        <v>0</v>
      </c>
      <c r="S1216" s="132">
        <v>0</v>
      </c>
      <c r="T1216" s="133">
        <v>0</v>
      </c>
      <c r="U1216" s="121">
        <f t="shared" si="112"/>
        <v>8000</v>
      </c>
      <c r="V1216" s="121">
        <f t="shared" si="113"/>
        <v>28211.91</v>
      </c>
      <c r="W1216" s="134">
        <v>3635</v>
      </c>
      <c r="X1216" s="135">
        <v>42829</v>
      </c>
    </row>
    <row r="1217" spans="1:24" x14ac:dyDescent="0.2">
      <c r="A1217" s="117">
        <f>VLOOKUP(G1217,'% การหักค่าขนส่ง'!A:I,9,0)</f>
        <v>0.3</v>
      </c>
      <c r="B1217" s="138">
        <f t="shared" si="108"/>
        <v>62220</v>
      </c>
      <c r="C1217" s="138">
        <f t="shared" si="109"/>
        <v>33389.879999999997</v>
      </c>
      <c r="D1217" s="138">
        <f t="shared" si="110"/>
        <v>0</v>
      </c>
      <c r="E1217" s="138">
        <f t="shared" si="111"/>
        <v>0</v>
      </c>
      <c r="F1217" s="127" t="s">
        <v>180</v>
      </c>
      <c r="G1217" s="128" t="s">
        <v>181</v>
      </c>
      <c r="H1217" s="129">
        <v>42829</v>
      </c>
      <c r="I1217" s="130">
        <v>258609.82</v>
      </c>
      <c r="J1217" s="131">
        <v>207400</v>
      </c>
      <c r="K1217" s="131">
        <v>50084.82</v>
      </c>
      <c r="L1217" s="131">
        <v>0</v>
      </c>
      <c r="M1217" s="131">
        <v>13900</v>
      </c>
      <c r="N1217" s="131">
        <v>29468.94</v>
      </c>
      <c r="O1217" s="132">
        <v>0</v>
      </c>
      <c r="P1217" s="132">
        <v>0</v>
      </c>
      <c r="Q1217" s="132">
        <v>0</v>
      </c>
      <c r="R1217" s="132">
        <v>0</v>
      </c>
      <c r="S1217" s="132">
        <v>0</v>
      </c>
      <c r="T1217" s="133">
        <v>0</v>
      </c>
      <c r="U1217" s="121">
        <f t="shared" si="112"/>
        <v>13900</v>
      </c>
      <c r="V1217" s="121">
        <f t="shared" si="113"/>
        <v>29468.94</v>
      </c>
      <c r="W1217" s="134">
        <v>2512</v>
      </c>
      <c r="X1217" s="135">
        <v>42830</v>
      </c>
    </row>
    <row r="1218" spans="1:24" x14ac:dyDescent="0.2">
      <c r="A1218" s="117">
        <f>VLOOKUP(G1218,'% การหักค่าขนส่ง'!A:I,9,0)</f>
        <v>0.3</v>
      </c>
      <c r="B1218" s="138">
        <f t="shared" si="108"/>
        <v>63450</v>
      </c>
      <c r="C1218" s="138">
        <f t="shared" si="109"/>
        <v>33871.58</v>
      </c>
      <c r="D1218" s="138">
        <f t="shared" si="110"/>
        <v>12</v>
      </c>
      <c r="E1218" s="138">
        <f t="shared" si="111"/>
        <v>0</v>
      </c>
      <c r="F1218" s="127" t="s">
        <v>180</v>
      </c>
      <c r="G1218" s="128" t="s">
        <v>181</v>
      </c>
      <c r="H1218" s="129">
        <v>42830</v>
      </c>
      <c r="I1218" s="130">
        <v>262812.37</v>
      </c>
      <c r="J1218" s="131">
        <v>211500</v>
      </c>
      <c r="K1218" s="131">
        <v>50807.37</v>
      </c>
      <c r="L1218" s="131">
        <v>40</v>
      </c>
      <c r="M1218" s="131">
        <v>10400</v>
      </c>
      <c r="N1218" s="131">
        <v>16856.87</v>
      </c>
      <c r="O1218" s="132">
        <v>0</v>
      </c>
      <c r="P1218" s="132">
        <v>0</v>
      </c>
      <c r="Q1218" s="132">
        <v>0</v>
      </c>
      <c r="R1218" s="132">
        <v>0</v>
      </c>
      <c r="S1218" s="132">
        <v>0</v>
      </c>
      <c r="T1218" s="133">
        <v>0</v>
      </c>
      <c r="U1218" s="121">
        <f t="shared" si="112"/>
        <v>10400</v>
      </c>
      <c r="V1218" s="121">
        <f t="shared" si="113"/>
        <v>16856.87</v>
      </c>
      <c r="W1218" s="134">
        <v>2536</v>
      </c>
      <c r="X1218" s="135">
        <v>42832</v>
      </c>
    </row>
    <row r="1219" spans="1:24" x14ac:dyDescent="0.2">
      <c r="A1219" s="117">
        <f>VLOOKUP(G1219,'% การหักค่าขนส่ง'!A:I,9,0)</f>
        <v>0.3</v>
      </c>
      <c r="B1219" s="138">
        <f t="shared" ref="B1219:B1282" si="114">J1219*A1219</f>
        <v>90109.5</v>
      </c>
      <c r="C1219" s="138">
        <f t="shared" ref="C1219:C1282" si="115">K1219*2/3</f>
        <v>52027</v>
      </c>
      <c r="D1219" s="138">
        <f t="shared" ref="D1219:D1282" si="116">L1219*3/10</f>
        <v>0</v>
      </c>
      <c r="E1219" s="138">
        <f t="shared" ref="E1219:E1282" si="117">SUM(O1219:Q1219)*0.3</f>
        <v>0</v>
      </c>
      <c r="F1219" s="127" t="s">
        <v>180</v>
      </c>
      <c r="G1219" s="128" t="s">
        <v>181</v>
      </c>
      <c r="H1219" s="129">
        <v>42832</v>
      </c>
      <c r="I1219" s="130">
        <v>379685.5</v>
      </c>
      <c r="J1219" s="131">
        <v>300365</v>
      </c>
      <c r="K1219" s="131">
        <v>78040.5</v>
      </c>
      <c r="L1219" s="131">
        <v>0</v>
      </c>
      <c r="M1219" s="131">
        <v>11200</v>
      </c>
      <c r="N1219" s="131">
        <v>29495.01</v>
      </c>
      <c r="O1219" s="132">
        <v>0</v>
      </c>
      <c r="P1219" s="132">
        <v>0</v>
      </c>
      <c r="Q1219" s="132">
        <v>0</v>
      </c>
      <c r="R1219" s="132">
        <v>0</v>
      </c>
      <c r="S1219" s="132">
        <v>0</v>
      </c>
      <c r="T1219" s="133">
        <v>0</v>
      </c>
      <c r="U1219" s="121">
        <f t="shared" ref="U1219:U1282" si="118">M1219+S1219+T1219</f>
        <v>11200</v>
      </c>
      <c r="V1219" s="121">
        <f t="shared" ref="V1219:V1282" si="119">N1219+R1219</f>
        <v>29495.01</v>
      </c>
      <c r="W1219" s="134">
        <v>3695</v>
      </c>
      <c r="X1219" s="135">
        <v>42833</v>
      </c>
    </row>
    <row r="1220" spans="1:24" x14ac:dyDescent="0.2">
      <c r="A1220" s="117">
        <f>VLOOKUP(G1220,'% การหักค่าขนส่ง'!A:I,9,0)</f>
        <v>0.3</v>
      </c>
      <c r="B1220" s="138">
        <f t="shared" si="114"/>
        <v>48636</v>
      </c>
      <c r="C1220" s="138">
        <f t="shared" si="115"/>
        <v>30785.960000000003</v>
      </c>
      <c r="D1220" s="138">
        <f t="shared" si="116"/>
        <v>0</v>
      </c>
      <c r="E1220" s="138">
        <f t="shared" si="117"/>
        <v>0</v>
      </c>
      <c r="F1220" s="127" t="s">
        <v>180</v>
      </c>
      <c r="G1220" s="128" t="s">
        <v>181</v>
      </c>
      <c r="H1220" s="129">
        <v>42833</v>
      </c>
      <c r="I1220" s="130">
        <v>209843.94</v>
      </c>
      <c r="J1220" s="131">
        <v>162120</v>
      </c>
      <c r="K1220" s="131">
        <v>46178.94</v>
      </c>
      <c r="L1220" s="131">
        <v>0</v>
      </c>
      <c r="M1220" s="131">
        <v>4900</v>
      </c>
      <c r="N1220" s="131">
        <v>13197.28</v>
      </c>
      <c r="O1220" s="132">
        <v>0</v>
      </c>
      <c r="P1220" s="132">
        <v>0</v>
      </c>
      <c r="Q1220" s="132">
        <v>0</v>
      </c>
      <c r="R1220" s="132">
        <v>0</v>
      </c>
      <c r="S1220" s="132">
        <v>0</v>
      </c>
      <c r="T1220" s="133">
        <v>0</v>
      </c>
      <c r="U1220" s="121">
        <f t="shared" si="118"/>
        <v>4900</v>
      </c>
      <c r="V1220" s="121">
        <f t="shared" si="119"/>
        <v>13197.28</v>
      </c>
      <c r="W1220" s="134">
        <v>1958</v>
      </c>
      <c r="X1220" s="135">
        <v>42835</v>
      </c>
    </row>
    <row r="1221" spans="1:24" x14ac:dyDescent="0.2">
      <c r="A1221" s="117">
        <f>VLOOKUP(G1221,'% การหักค่าขนส่ง'!A:I,9,0)</f>
        <v>0.3</v>
      </c>
      <c r="B1221" s="138">
        <f t="shared" si="114"/>
        <v>60961.5</v>
      </c>
      <c r="C1221" s="138">
        <f t="shared" si="115"/>
        <v>26662.62</v>
      </c>
      <c r="D1221" s="138">
        <f t="shared" si="116"/>
        <v>0</v>
      </c>
      <c r="E1221" s="138">
        <f t="shared" si="117"/>
        <v>0</v>
      </c>
      <c r="F1221" s="127" t="s">
        <v>180</v>
      </c>
      <c r="G1221" s="128" t="s">
        <v>181</v>
      </c>
      <c r="H1221" s="129">
        <v>42835</v>
      </c>
      <c r="I1221" s="130">
        <v>244248.93</v>
      </c>
      <c r="J1221" s="131">
        <v>203205</v>
      </c>
      <c r="K1221" s="131">
        <v>39993.93</v>
      </c>
      <c r="L1221" s="131">
        <v>0</v>
      </c>
      <c r="M1221" s="131">
        <v>19000</v>
      </c>
      <c r="N1221" s="131">
        <v>39716.11</v>
      </c>
      <c r="O1221" s="132">
        <v>0</v>
      </c>
      <c r="P1221" s="132">
        <v>0</v>
      </c>
      <c r="Q1221" s="132">
        <v>0</v>
      </c>
      <c r="R1221" s="132">
        <v>0</v>
      </c>
      <c r="S1221" s="132">
        <v>0</v>
      </c>
      <c r="T1221" s="133">
        <v>0</v>
      </c>
      <c r="U1221" s="121">
        <f t="shared" si="118"/>
        <v>19000</v>
      </c>
      <c r="V1221" s="121">
        <f t="shared" si="119"/>
        <v>39716.11</v>
      </c>
      <c r="W1221" s="134">
        <v>2821</v>
      </c>
      <c r="X1221" s="135">
        <v>42836</v>
      </c>
    </row>
    <row r="1222" spans="1:24" x14ac:dyDescent="0.2">
      <c r="A1222" s="117">
        <f>VLOOKUP(G1222,'% การหักค่าขนส่ง'!A:I,9,0)</f>
        <v>0.3</v>
      </c>
      <c r="B1222" s="138">
        <f t="shared" si="114"/>
        <v>32632.5</v>
      </c>
      <c r="C1222" s="138">
        <f t="shared" si="115"/>
        <v>18179.86</v>
      </c>
      <c r="D1222" s="138">
        <f t="shared" si="116"/>
        <v>0</v>
      </c>
      <c r="E1222" s="138">
        <f t="shared" si="117"/>
        <v>0</v>
      </c>
      <c r="F1222" s="127" t="s">
        <v>180</v>
      </c>
      <c r="G1222" s="128" t="s">
        <v>181</v>
      </c>
      <c r="H1222" s="129">
        <v>42836</v>
      </c>
      <c r="I1222" s="130">
        <v>137174.79</v>
      </c>
      <c r="J1222" s="131">
        <v>108775</v>
      </c>
      <c r="K1222" s="131">
        <v>27269.79</v>
      </c>
      <c r="L1222" s="131">
        <v>0</v>
      </c>
      <c r="M1222" s="131">
        <v>2000</v>
      </c>
      <c r="N1222" s="131">
        <v>6852.55</v>
      </c>
      <c r="O1222" s="132">
        <v>0</v>
      </c>
      <c r="P1222" s="132">
        <v>0</v>
      </c>
      <c r="Q1222" s="132">
        <v>0</v>
      </c>
      <c r="R1222" s="132">
        <v>0</v>
      </c>
      <c r="S1222" s="132">
        <v>0</v>
      </c>
      <c r="T1222" s="133">
        <v>0</v>
      </c>
      <c r="U1222" s="121">
        <f t="shared" si="118"/>
        <v>2000</v>
      </c>
      <c r="V1222" s="121">
        <f t="shared" si="119"/>
        <v>6852.55</v>
      </c>
      <c r="W1222" s="134">
        <v>1769</v>
      </c>
      <c r="X1222" s="135">
        <v>42837</v>
      </c>
    </row>
    <row r="1223" spans="1:24" x14ac:dyDescent="0.2">
      <c r="A1223" s="117">
        <f>VLOOKUP(G1223,'% การหักค่าขนส่ง'!A:I,9,0)</f>
        <v>0.3</v>
      </c>
      <c r="B1223" s="138">
        <f t="shared" si="114"/>
        <v>16821</v>
      </c>
      <c r="C1223" s="138">
        <f t="shared" si="115"/>
        <v>9940.24</v>
      </c>
      <c r="D1223" s="138">
        <f t="shared" si="116"/>
        <v>0</v>
      </c>
      <c r="E1223" s="138">
        <f t="shared" si="117"/>
        <v>0</v>
      </c>
      <c r="F1223" s="127" t="s">
        <v>180</v>
      </c>
      <c r="G1223" s="128" t="s">
        <v>181</v>
      </c>
      <c r="H1223" s="129">
        <v>42837</v>
      </c>
      <c r="I1223" s="130">
        <v>71505.36</v>
      </c>
      <c r="J1223" s="131">
        <v>56070</v>
      </c>
      <c r="K1223" s="131">
        <v>14910.36</v>
      </c>
      <c r="L1223" s="131">
        <v>0</v>
      </c>
      <c r="M1223" s="131">
        <v>0</v>
      </c>
      <c r="N1223" s="131">
        <v>1730.71</v>
      </c>
      <c r="O1223" s="132">
        <v>0</v>
      </c>
      <c r="P1223" s="132">
        <v>0</v>
      </c>
      <c r="Q1223" s="132">
        <v>0</v>
      </c>
      <c r="R1223" s="132">
        <v>0</v>
      </c>
      <c r="S1223" s="132">
        <v>0</v>
      </c>
      <c r="T1223" s="133">
        <v>0</v>
      </c>
      <c r="U1223" s="121">
        <f t="shared" si="118"/>
        <v>0</v>
      </c>
      <c r="V1223" s="121">
        <f t="shared" si="119"/>
        <v>1730.71</v>
      </c>
      <c r="W1223" s="134">
        <v>1121</v>
      </c>
      <c r="X1223" s="135">
        <v>42838</v>
      </c>
    </row>
    <row r="1224" spans="1:24" x14ac:dyDescent="0.2">
      <c r="A1224" s="117">
        <f>VLOOKUP(G1224,'% การหักค่าขนส่ง'!A:I,9,0)</f>
        <v>0.3</v>
      </c>
      <c r="B1224" s="138">
        <f t="shared" si="114"/>
        <v>77185.5</v>
      </c>
      <c r="C1224" s="138">
        <f t="shared" si="115"/>
        <v>49974.9</v>
      </c>
      <c r="D1224" s="138">
        <f t="shared" si="116"/>
        <v>0</v>
      </c>
      <c r="E1224" s="138">
        <f t="shared" si="117"/>
        <v>0</v>
      </c>
      <c r="F1224" s="127" t="s">
        <v>180</v>
      </c>
      <c r="G1224" s="128" t="s">
        <v>181</v>
      </c>
      <c r="H1224" s="129">
        <v>42842</v>
      </c>
      <c r="I1224" s="130">
        <v>332947.34999999998</v>
      </c>
      <c r="J1224" s="131">
        <v>257285</v>
      </c>
      <c r="K1224" s="131">
        <v>74962.350000000006</v>
      </c>
      <c r="L1224" s="131">
        <v>0</v>
      </c>
      <c r="M1224" s="131">
        <v>10000</v>
      </c>
      <c r="N1224" s="131">
        <v>25334.77</v>
      </c>
      <c r="O1224" s="132">
        <v>0</v>
      </c>
      <c r="P1224" s="132">
        <v>0</v>
      </c>
      <c r="Q1224" s="132">
        <v>0</v>
      </c>
      <c r="R1224" s="132">
        <v>0</v>
      </c>
      <c r="S1224" s="132">
        <v>0</v>
      </c>
      <c r="T1224" s="133">
        <v>0</v>
      </c>
      <c r="U1224" s="121">
        <f t="shared" si="118"/>
        <v>10000</v>
      </c>
      <c r="V1224" s="121">
        <f t="shared" si="119"/>
        <v>25334.77</v>
      </c>
      <c r="W1224" s="134">
        <v>3985</v>
      </c>
      <c r="X1224" s="135">
        <v>42843</v>
      </c>
    </row>
    <row r="1225" spans="1:24" x14ac:dyDescent="0.2">
      <c r="A1225" s="117">
        <f>VLOOKUP(G1225,'% การหักค่าขนส่ง'!A:I,9,0)</f>
        <v>0.3</v>
      </c>
      <c r="B1225" s="138">
        <f t="shared" si="114"/>
        <v>72747</v>
      </c>
      <c r="C1225" s="138">
        <f t="shared" si="115"/>
        <v>37483.019999999997</v>
      </c>
      <c r="D1225" s="138">
        <f t="shared" si="116"/>
        <v>0</v>
      </c>
      <c r="E1225" s="138">
        <f t="shared" si="117"/>
        <v>0</v>
      </c>
      <c r="F1225" s="127" t="s">
        <v>180</v>
      </c>
      <c r="G1225" s="128" t="s">
        <v>181</v>
      </c>
      <c r="H1225" s="129">
        <v>42843</v>
      </c>
      <c r="I1225" s="130">
        <v>300249.53000000003</v>
      </c>
      <c r="J1225" s="131">
        <v>242490</v>
      </c>
      <c r="K1225" s="131">
        <v>56224.53</v>
      </c>
      <c r="L1225" s="131">
        <v>0</v>
      </c>
      <c r="M1225" s="131">
        <v>5200</v>
      </c>
      <c r="N1225" s="131">
        <v>14102.4</v>
      </c>
      <c r="O1225" s="132">
        <v>0</v>
      </c>
      <c r="P1225" s="132">
        <v>0</v>
      </c>
      <c r="Q1225" s="132">
        <v>0</v>
      </c>
      <c r="R1225" s="132">
        <v>0</v>
      </c>
      <c r="S1225" s="132">
        <v>0</v>
      </c>
      <c r="T1225" s="133">
        <v>0</v>
      </c>
      <c r="U1225" s="121">
        <f t="shared" si="118"/>
        <v>5200</v>
      </c>
      <c r="V1225" s="121">
        <f t="shared" si="119"/>
        <v>14102.4</v>
      </c>
      <c r="W1225" s="134">
        <v>3455</v>
      </c>
      <c r="X1225" s="135">
        <v>42844</v>
      </c>
    </row>
    <row r="1226" spans="1:24" x14ac:dyDescent="0.2">
      <c r="A1226" s="117">
        <f>VLOOKUP(G1226,'% การหักค่าขนส่ง'!A:I,9,0)</f>
        <v>0.3</v>
      </c>
      <c r="B1226" s="138">
        <f t="shared" si="114"/>
        <v>62251.5</v>
      </c>
      <c r="C1226" s="138">
        <f t="shared" si="115"/>
        <v>35479.840000000004</v>
      </c>
      <c r="D1226" s="138">
        <f t="shared" si="116"/>
        <v>0</v>
      </c>
      <c r="E1226" s="138">
        <f t="shared" si="117"/>
        <v>0</v>
      </c>
      <c r="F1226" s="127" t="s">
        <v>180</v>
      </c>
      <c r="G1226" s="128" t="s">
        <v>181</v>
      </c>
      <c r="H1226" s="129">
        <v>42844</v>
      </c>
      <c r="I1226" s="130">
        <v>261794.76</v>
      </c>
      <c r="J1226" s="131">
        <v>207505</v>
      </c>
      <c r="K1226" s="131">
        <v>53219.76</v>
      </c>
      <c r="L1226" s="131">
        <v>0</v>
      </c>
      <c r="M1226" s="131">
        <v>13300</v>
      </c>
      <c r="N1226" s="131">
        <v>29297.25</v>
      </c>
      <c r="O1226" s="132">
        <v>0</v>
      </c>
      <c r="P1226" s="132">
        <v>0</v>
      </c>
      <c r="Q1226" s="132">
        <v>0</v>
      </c>
      <c r="R1226" s="132">
        <v>0</v>
      </c>
      <c r="S1226" s="132">
        <v>0</v>
      </c>
      <c r="T1226" s="133">
        <v>0</v>
      </c>
      <c r="U1226" s="121">
        <f t="shared" si="118"/>
        <v>13300</v>
      </c>
      <c r="V1226" s="121">
        <f t="shared" si="119"/>
        <v>29297.25</v>
      </c>
      <c r="W1226" s="134">
        <v>2712</v>
      </c>
      <c r="X1226" s="135">
        <v>42845</v>
      </c>
    </row>
    <row r="1227" spans="1:24" x14ac:dyDescent="0.2">
      <c r="A1227" s="117">
        <f>VLOOKUP(G1227,'% การหักค่าขนส่ง'!A:I,9,0)</f>
        <v>0.3</v>
      </c>
      <c r="B1227" s="138">
        <f t="shared" si="114"/>
        <v>56797.5</v>
      </c>
      <c r="C1227" s="138">
        <f t="shared" si="115"/>
        <v>31588.679999999997</v>
      </c>
      <c r="D1227" s="138">
        <f t="shared" si="116"/>
        <v>18</v>
      </c>
      <c r="E1227" s="138">
        <f t="shared" si="117"/>
        <v>0</v>
      </c>
      <c r="F1227" s="127" t="s">
        <v>180</v>
      </c>
      <c r="G1227" s="128" t="s">
        <v>181</v>
      </c>
      <c r="H1227" s="129">
        <v>42845</v>
      </c>
      <c r="I1227" s="130">
        <v>238973.02</v>
      </c>
      <c r="J1227" s="131">
        <v>189325</v>
      </c>
      <c r="K1227" s="131">
        <v>47383.02</v>
      </c>
      <c r="L1227" s="131">
        <v>60</v>
      </c>
      <c r="M1227" s="131">
        <v>4000</v>
      </c>
      <c r="N1227" s="131">
        <v>16094.62</v>
      </c>
      <c r="O1227" s="132">
        <v>0</v>
      </c>
      <c r="P1227" s="132">
        <v>0</v>
      </c>
      <c r="Q1227" s="132">
        <v>0</v>
      </c>
      <c r="R1227" s="132">
        <v>0</v>
      </c>
      <c r="S1227" s="132">
        <v>0</v>
      </c>
      <c r="T1227" s="133">
        <v>0</v>
      </c>
      <c r="U1227" s="121">
        <f t="shared" si="118"/>
        <v>4000</v>
      </c>
      <c r="V1227" s="121">
        <f t="shared" si="119"/>
        <v>16094.62</v>
      </c>
      <c r="W1227" s="134">
        <v>2411</v>
      </c>
      <c r="X1227" s="135">
        <v>42846</v>
      </c>
    </row>
    <row r="1228" spans="1:24" x14ac:dyDescent="0.2">
      <c r="A1228" s="117">
        <f>VLOOKUP(G1228,'% การหักค่าขนส่ง'!A:I,9,0)</f>
        <v>0.3</v>
      </c>
      <c r="B1228" s="138">
        <f t="shared" si="114"/>
        <v>47665.5</v>
      </c>
      <c r="C1228" s="138">
        <f t="shared" si="115"/>
        <v>27243.14</v>
      </c>
      <c r="D1228" s="138">
        <f t="shared" si="116"/>
        <v>3</v>
      </c>
      <c r="E1228" s="138">
        <f t="shared" si="117"/>
        <v>0</v>
      </c>
      <c r="F1228" s="127" t="s">
        <v>180</v>
      </c>
      <c r="G1228" s="128" t="s">
        <v>181</v>
      </c>
      <c r="H1228" s="129">
        <v>42846</v>
      </c>
      <c r="I1228" s="130">
        <v>200384.71</v>
      </c>
      <c r="J1228" s="131">
        <v>158885</v>
      </c>
      <c r="K1228" s="131">
        <v>40864.71</v>
      </c>
      <c r="L1228" s="131">
        <v>10</v>
      </c>
      <c r="M1228" s="131">
        <v>3000</v>
      </c>
      <c r="N1228" s="131">
        <v>9425.15</v>
      </c>
      <c r="O1228" s="132">
        <v>0</v>
      </c>
      <c r="P1228" s="132">
        <v>0</v>
      </c>
      <c r="Q1228" s="132">
        <v>0</v>
      </c>
      <c r="R1228" s="132">
        <v>0</v>
      </c>
      <c r="S1228" s="132">
        <v>0</v>
      </c>
      <c r="T1228" s="133">
        <v>0</v>
      </c>
      <c r="U1228" s="121">
        <f t="shared" si="118"/>
        <v>3000</v>
      </c>
      <c r="V1228" s="121">
        <f t="shared" si="119"/>
        <v>9425.15</v>
      </c>
      <c r="W1228" s="134">
        <v>2100</v>
      </c>
      <c r="X1228" s="135">
        <v>42847</v>
      </c>
    </row>
    <row r="1229" spans="1:24" x14ac:dyDescent="0.2">
      <c r="A1229" s="117">
        <f>VLOOKUP(G1229,'% การหักค่าขนส่ง'!A:I,9,0)</f>
        <v>0.3</v>
      </c>
      <c r="B1229" s="138">
        <f t="shared" si="114"/>
        <v>44761.5</v>
      </c>
      <c r="C1229" s="138">
        <f t="shared" si="115"/>
        <v>29590.639999999999</v>
      </c>
      <c r="D1229" s="138">
        <f t="shared" si="116"/>
        <v>0</v>
      </c>
      <c r="E1229" s="138">
        <f t="shared" si="117"/>
        <v>0</v>
      </c>
      <c r="F1229" s="127" t="s">
        <v>180</v>
      </c>
      <c r="G1229" s="128" t="s">
        <v>181</v>
      </c>
      <c r="H1229" s="129">
        <v>42847</v>
      </c>
      <c r="I1229" s="130">
        <v>194145.96</v>
      </c>
      <c r="J1229" s="131">
        <v>149205</v>
      </c>
      <c r="K1229" s="131">
        <v>44385.96</v>
      </c>
      <c r="L1229" s="131">
        <v>0</v>
      </c>
      <c r="M1229" s="131">
        <v>3700</v>
      </c>
      <c r="N1229" s="131">
        <v>9599.3700000000008</v>
      </c>
      <c r="O1229" s="132">
        <v>0</v>
      </c>
      <c r="P1229" s="132">
        <v>0</v>
      </c>
      <c r="Q1229" s="132">
        <v>0</v>
      </c>
      <c r="R1229" s="132">
        <v>0</v>
      </c>
      <c r="S1229" s="132">
        <v>0</v>
      </c>
      <c r="T1229" s="133">
        <v>0</v>
      </c>
      <c r="U1229" s="121">
        <f t="shared" si="118"/>
        <v>3700</v>
      </c>
      <c r="V1229" s="121">
        <f t="shared" si="119"/>
        <v>9599.3700000000008</v>
      </c>
      <c r="W1229" s="134">
        <v>1957</v>
      </c>
      <c r="X1229" s="135">
        <v>42849</v>
      </c>
    </row>
    <row r="1230" spans="1:24" x14ac:dyDescent="0.2">
      <c r="A1230" s="117">
        <f>VLOOKUP(G1230,'% การหักค่าขนส่ง'!A:I,9,0)</f>
        <v>0.3</v>
      </c>
      <c r="B1230" s="138">
        <f t="shared" si="114"/>
        <v>66631.5</v>
      </c>
      <c r="C1230" s="138">
        <f t="shared" si="115"/>
        <v>40766.78</v>
      </c>
      <c r="D1230" s="138">
        <f t="shared" si="116"/>
        <v>0</v>
      </c>
      <c r="E1230" s="138">
        <f t="shared" si="117"/>
        <v>0</v>
      </c>
      <c r="F1230" s="127" t="s">
        <v>180</v>
      </c>
      <c r="G1230" s="128" t="s">
        <v>181</v>
      </c>
      <c r="H1230" s="129">
        <v>42849</v>
      </c>
      <c r="I1230" s="130">
        <v>284515.17</v>
      </c>
      <c r="J1230" s="131">
        <v>222105</v>
      </c>
      <c r="K1230" s="131">
        <v>61150.17</v>
      </c>
      <c r="L1230" s="131">
        <v>0</v>
      </c>
      <c r="M1230" s="131">
        <v>7100</v>
      </c>
      <c r="N1230" s="131">
        <v>16424.599999999999</v>
      </c>
      <c r="O1230" s="132">
        <v>0</v>
      </c>
      <c r="P1230" s="132">
        <v>0</v>
      </c>
      <c r="Q1230" s="132">
        <v>0</v>
      </c>
      <c r="R1230" s="132">
        <v>0</v>
      </c>
      <c r="S1230" s="132">
        <v>0</v>
      </c>
      <c r="T1230" s="133">
        <v>0</v>
      </c>
      <c r="U1230" s="121">
        <f t="shared" si="118"/>
        <v>7100</v>
      </c>
      <c r="V1230" s="121">
        <f t="shared" si="119"/>
        <v>16424.599999999999</v>
      </c>
      <c r="W1230" s="134">
        <v>2763</v>
      </c>
      <c r="X1230" s="135">
        <v>42850</v>
      </c>
    </row>
    <row r="1231" spans="1:24" x14ac:dyDescent="0.2">
      <c r="A1231" s="117">
        <f>VLOOKUP(G1231,'% การหักค่าขนส่ง'!A:I,9,0)</f>
        <v>0.3</v>
      </c>
      <c r="B1231" s="138">
        <f t="shared" si="114"/>
        <v>52243.5</v>
      </c>
      <c r="C1231" s="138">
        <f t="shared" si="115"/>
        <v>28994.12</v>
      </c>
      <c r="D1231" s="138">
        <f t="shared" si="116"/>
        <v>0</v>
      </c>
      <c r="E1231" s="138">
        <f t="shared" si="117"/>
        <v>0</v>
      </c>
      <c r="F1231" s="127" t="s">
        <v>180</v>
      </c>
      <c r="G1231" s="128" t="s">
        <v>181</v>
      </c>
      <c r="H1231" s="129">
        <v>42850</v>
      </c>
      <c r="I1231" s="130">
        <v>218831.18</v>
      </c>
      <c r="J1231" s="131">
        <v>174145</v>
      </c>
      <c r="K1231" s="131">
        <v>43491.18</v>
      </c>
      <c r="L1231" s="131">
        <v>0</v>
      </c>
      <c r="M1231" s="131">
        <v>5400</v>
      </c>
      <c r="N1231" s="131">
        <v>10712.3</v>
      </c>
      <c r="O1231" s="132">
        <v>0</v>
      </c>
      <c r="P1231" s="132">
        <v>0</v>
      </c>
      <c r="Q1231" s="132">
        <v>0</v>
      </c>
      <c r="R1231" s="132">
        <v>0</v>
      </c>
      <c r="S1231" s="132">
        <v>0</v>
      </c>
      <c r="T1231" s="133">
        <v>0</v>
      </c>
      <c r="U1231" s="121">
        <f t="shared" si="118"/>
        <v>5400</v>
      </c>
      <c r="V1231" s="121">
        <f t="shared" si="119"/>
        <v>10712.3</v>
      </c>
      <c r="W1231" s="134">
        <v>2294</v>
      </c>
      <c r="X1231" s="135">
        <v>42851</v>
      </c>
    </row>
    <row r="1232" spans="1:24" x14ac:dyDescent="0.2">
      <c r="A1232" s="117">
        <f>VLOOKUP(G1232,'% การหักค่าขนส่ง'!A:I,9,0)</f>
        <v>0.3</v>
      </c>
      <c r="B1232" s="138">
        <f t="shared" si="114"/>
        <v>47646</v>
      </c>
      <c r="C1232" s="138">
        <f t="shared" si="115"/>
        <v>29351.64</v>
      </c>
      <c r="D1232" s="138">
        <f t="shared" si="116"/>
        <v>0</v>
      </c>
      <c r="E1232" s="138">
        <f t="shared" si="117"/>
        <v>0</v>
      </c>
      <c r="F1232" s="127" t="s">
        <v>180</v>
      </c>
      <c r="G1232" s="128" t="s">
        <v>181</v>
      </c>
      <c r="H1232" s="129">
        <v>42851</v>
      </c>
      <c r="I1232" s="130">
        <v>203647.46</v>
      </c>
      <c r="J1232" s="131">
        <v>158820</v>
      </c>
      <c r="K1232" s="131">
        <v>44027.46</v>
      </c>
      <c r="L1232" s="131">
        <v>0</v>
      </c>
      <c r="M1232" s="131">
        <v>2000</v>
      </c>
      <c r="N1232" s="131">
        <v>10962.55</v>
      </c>
      <c r="O1232" s="132">
        <v>0</v>
      </c>
      <c r="P1232" s="132">
        <v>0</v>
      </c>
      <c r="Q1232" s="132">
        <v>0</v>
      </c>
      <c r="R1232" s="132">
        <v>0</v>
      </c>
      <c r="S1232" s="132">
        <v>0</v>
      </c>
      <c r="T1232" s="133">
        <v>0</v>
      </c>
      <c r="U1232" s="121">
        <f t="shared" si="118"/>
        <v>2000</v>
      </c>
      <c r="V1232" s="121">
        <f t="shared" si="119"/>
        <v>10962.55</v>
      </c>
      <c r="W1232" s="134">
        <v>2083</v>
      </c>
      <c r="X1232" s="135">
        <v>42852</v>
      </c>
    </row>
    <row r="1233" spans="1:24" x14ac:dyDescent="0.2">
      <c r="A1233" s="117">
        <f>VLOOKUP(G1233,'% การหักค่าขนส่ง'!A:I,9,0)</f>
        <v>0.3</v>
      </c>
      <c r="B1233" s="138">
        <f t="shared" si="114"/>
        <v>42150</v>
      </c>
      <c r="C1233" s="138">
        <f t="shared" si="115"/>
        <v>24688.679999999997</v>
      </c>
      <c r="D1233" s="138">
        <f t="shared" si="116"/>
        <v>0</v>
      </c>
      <c r="E1233" s="138">
        <f t="shared" si="117"/>
        <v>0</v>
      </c>
      <c r="F1233" s="127" t="s">
        <v>180</v>
      </c>
      <c r="G1233" s="128" t="s">
        <v>181</v>
      </c>
      <c r="H1233" s="129">
        <v>42852</v>
      </c>
      <c r="I1233" s="130">
        <v>178813.02</v>
      </c>
      <c r="J1233" s="131">
        <v>140500</v>
      </c>
      <c r="K1233" s="131">
        <v>37033.019999999997</v>
      </c>
      <c r="L1233" s="131">
        <v>0</v>
      </c>
      <c r="M1233" s="131">
        <v>2000</v>
      </c>
      <c r="N1233" s="131">
        <v>9625.3700000000008</v>
      </c>
      <c r="O1233" s="132">
        <v>0</v>
      </c>
      <c r="P1233" s="132">
        <v>0</v>
      </c>
      <c r="Q1233" s="132">
        <v>0</v>
      </c>
      <c r="R1233" s="132">
        <v>0</v>
      </c>
      <c r="S1233" s="132">
        <v>0</v>
      </c>
      <c r="T1233" s="133">
        <v>0</v>
      </c>
      <c r="U1233" s="121">
        <f t="shared" si="118"/>
        <v>2000</v>
      </c>
      <c r="V1233" s="121">
        <f t="shared" si="119"/>
        <v>9625.3700000000008</v>
      </c>
      <c r="W1233" s="134">
        <v>1884</v>
      </c>
      <c r="X1233" s="135">
        <v>42853</v>
      </c>
    </row>
    <row r="1234" spans="1:24" x14ac:dyDescent="0.2">
      <c r="A1234" s="117">
        <f>VLOOKUP(G1234,'% การหักค่าขนส่ง'!A:I,9,0)</f>
        <v>0.3</v>
      </c>
      <c r="B1234" s="138">
        <f t="shared" si="114"/>
        <v>44185.5</v>
      </c>
      <c r="C1234" s="138">
        <f t="shared" si="115"/>
        <v>25047.460000000003</v>
      </c>
      <c r="D1234" s="138">
        <f t="shared" si="116"/>
        <v>0</v>
      </c>
      <c r="E1234" s="138">
        <f t="shared" si="117"/>
        <v>0</v>
      </c>
      <c r="F1234" s="127" t="s">
        <v>180</v>
      </c>
      <c r="G1234" s="128" t="s">
        <v>181</v>
      </c>
      <c r="H1234" s="129">
        <v>42853</v>
      </c>
      <c r="I1234" s="130">
        <v>185681.19</v>
      </c>
      <c r="J1234" s="131">
        <v>147285</v>
      </c>
      <c r="K1234" s="131">
        <v>37571.19</v>
      </c>
      <c r="L1234" s="131">
        <v>0</v>
      </c>
      <c r="M1234" s="131">
        <v>7600</v>
      </c>
      <c r="N1234" s="131">
        <v>11970.39</v>
      </c>
      <c r="O1234" s="132">
        <v>0</v>
      </c>
      <c r="P1234" s="132">
        <v>0</v>
      </c>
      <c r="Q1234" s="132">
        <v>0</v>
      </c>
      <c r="R1234" s="132">
        <v>0</v>
      </c>
      <c r="S1234" s="132">
        <v>0</v>
      </c>
      <c r="T1234" s="133">
        <v>0</v>
      </c>
      <c r="U1234" s="121">
        <f t="shared" si="118"/>
        <v>7600</v>
      </c>
      <c r="V1234" s="121">
        <f t="shared" si="119"/>
        <v>11970.39</v>
      </c>
      <c r="W1234" s="134">
        <v>1890</v>
      </c>
      <c r="X1234" s="135">
        <v>42854</v>
      </c>
    </row>
    <row r="1235" spans="1:24" x14ac:dyDescent="0.2">
      <c r="A1235" s="117">
        <f>VLOOKUP(G1235,'% การหักค่าขนส่ง'!A:I,9,0)</f>
        <v>0.3</v>
      </c>
      <c r="B1235" s="138">
        <f t="shared" si="114"/>
        <v>35038.5</v>
      </c>
      <c r="C1235" s="138">
        <f t="shared" si="115"/>
        <v>22635.3</v>
      </c>
      <c r="D1235" s="138">
        <f t="shared" si="116"/>
        <v>0</v>
      </c>
      <c r="E1235" s="138">
        <f t="shared" si="117"/>
        <v>0</v>
      </c>
      <c r="F1235" s="127" t="s">
        <v>180</v>
      </c>
      <c r="G1235" s="128" t="s">
        <v>181</v>
      </c>
      <c r="H1235" s="129">
        <v>42854</v>
      </c>
      <c r="I1235" s="130">
        <v>151727.95000000001</v>
      </c>
      <c r="J1235" s="131">
        <v>116795</v>
      </c>
      <c r="K1235" s="131">
        <v>33952.949999999997</v>
      </c>
      <c r="L1235" s="131">
        <v>0</v>
      </c>
      <c r="M1235" s="131">
        <v>1000</v>
      </c>
      <c r="N1235" s="131">
        <v>4199.6400000000003</v>
      </c>
      <c r="O1235" s="132">
        <v>0</v>
      </c>
      <c r="P1235" s="132">
        <v>0</v>
      </c>
      <c r="Q1235" s="132">
        <v>0</v>
      </c>
      <c r="R1235" s="132">
        <v>0</v>
      </c>
      <c r="S1235" s="132">
        <v>0</v>
      </c>
      <c r="T1235" s="133">
        <v>0</v>
      </c>
      <c r="U1235" s="121">
        <f t="shared" si="118"/>
        <v>1000</v>
      </c>
      <c r="V1235" s="121">
        <f t="shared" si="119"/>
        <v>4199.6400000000003</v>
      </c>
      <c r="W1235" s="134">
        <v>1573</v>
      </c>
      <c r="X1235" s="135">
        <v>42857</v>
      </c>
    </row>
    <row r="1236" spans="1:24" x14ac:dyDescent="0.2">
      <c r="A1236" s="117">
        <f>VLOOKUP(G1236,'% การหักค่าขนส่ง'!A:I,9,0)</f>
        <v>0.3</v>
      </c>
      <c r="B1236" s="138">
        <f t="shared" si="114"/>
        <v>15096</v>
      </c>
      <c r="C1236" s="138">
        <f t="shared" si="115"/>
        <v>7080.34</v>
      </c>
      <c r="D1236" s="138">
        <f t="shared" si="116"/>
        <v>0</v>
      </c>
      <c r="E1236" s="138">
        <f t="shared" si="117"/>
        <v>0</v>
      </c>
      <c r="F1236" s="127" t="s">
        <v>182</v>
      </c>
      <c r="G1236" s="128" t="s">
        <v>183</v>
      </c>
      <c r="H1236" s="129">
        <v>42826</v>
      </c>
      <c r="I1236" s="130">
        <v>62345.51</v>
      </c>
      <c r="J1236" s="131">
        <v>50320</v>
      </c>
      <c r="K1236" s="131">
        <v>10620.51</v>
      </c>
      <c r="L1236" s="131">
        <v>0</v>
      </c>
      <c r="M1236" s="131">
        <v>3100</v>
      </c>
      <c r="N1236" s="131">
        <v>15457.8</v>
      </c>
      <c r="O1236" s="132">
        <v>0</v>
      </c>
      <c r="P1236" s="132">
        <v>0</v>
      </c>
      <c r="Q1236" s="132">
        <v>0</v>
      </c>
      <c r="R1236" s="132">
        <v>0</v>
      </c>
      <c r="S1236" s="132">
        <v>0</v>
      </c>
      <c r="T1236" s="133">
        <v>0</v>
      </c>
      <c r="U1236" s="121">
        <f t="shared" si="118"/>
        <v>3100</v>
      </c>
      <c r="V1236" s="121">
        <f t="shared" si="119"/>
        <v>15457.8</v>
      </c>
      <c r="W1236" s="134">
        <v>727</v>
      </c>
      <c r="X1236" s="135">
        <v>42827</v>
      </c>
    </row>
    <row r="1237" spans="1:24" x14ac:dyDescent="0.2">
      <c r="A1237" s="117">
        <f>VLOOKUP(G1237,'% การหักค่าขนส่ง'!A:I,9,0)</f>
        <v>0.3</v>
      </c>
      <c r="B1237" s="138">
        <f t="shared" si="114"/>
        <v>6337.5</v>
      </c>
      <c r="C1237" s="138">
        <f t="shared" si="115"/>
        <v>2046.2</v>
      </c>
      <c r="D1237" s="138">
        <f t="shared" si="116"/>
        <v>0</v>
      </c>
      <c r="E1237" s="138">
        <f t="shared" si="117"/>
        <v>0</v>
      </c>
      <c r="F1237" s="127" t="s">
        <v>182</v>
      </c>
      <c r="G1237" s="128" t="s">
        <v>183</v>
      </c>
      <c r="H1237" s="129">
        <v>42827</v>
      </c>
      <c r="I1237" s="130">
        <v>25379.3</v>
      </c>
      <c r="J1237" s="131">
        <v>21125</v>
      </c>
      <c r="K1237" s="131">
        <v>3069.3</v>
      </c>
      <c r="L1237" s="131">
        <v>0</v>
      </c>
      <c r="M1237" s="131">
        <v>2500</v>
      </c>
      <c r="N1237" s="131">
        <v>9922.7999999999993</v>
      </c>
      <c r="O1237" s="132">
        <v>0</v>
      </c>
      <c r="P1237" s="132">
        <v>0</v>
      </c>
      <c r="Q1237" s="132">
        <v>0</v>
      </c>
      <c r="R1237" s="132">
        <v>0</v>
      </c>
      <c r="S1237" s="132">
        <v>0</v>
      </c>
      <c r="T1237" s="133">
        <v>0</v>
      </c>
      <c r="U1237" s="121">
        <f t="shared" si="118"/>
        <v>2500</v>
      </c>
      <c r="V1237" s="121">
        <f t="shared" si="119"/>
        <v>9922.7999999999993</v>
      </c>
      <c r="W1237" s="134">
        <v>267</v>
      </c>
      <c r="X1237" s="135">
        <v>42828</v>
      </c>
    </row>
    <row r="1238" spans="1:24" x14ac:dyDescent="0.2">
      <c r="A1238" s="117">
        <f>VLOOKUP(G1238,'% การหักค่าขนส่ง'!A:I,9,0)</f>
        <v>0.3</v>
      </c>
      <c r="B1238" s="138">
        <f t="shared" si="114"/>
        <v>31936.5</v>
      </c>
      <c r="C1238" s="138">
        <f t="shared" si="115"/>
        <v>11048.58</v>
      </c>
      <c r="D1238" s="138">
        <f t="shared" si="116"/>
        <v>0</v>
      </c>
      <c r="E1238" s="138">
        <f t="shared" si="117"/>
        <v>0</v>
      </c>
      <c r="F1238" s="127" t="s">
        <v>182</v>
      </c>
      <c r="G1238" s="128" t="s">
        <v>183</v>
      </c>
      <c r="H1238" s="129">
        <v>42828</v>
      </c>
      <c r="I1238" s="130">
        <v>123562.87</v>
      </c>
      <c r="J1238" s="131">
        <v>106455</v>
      </c>
      <c r="K1238" s="131">
        <v>16572.87</v>
      </c>
      <c r="L1238" s="131">
        <v>0</v>
      </c>
      <c r="M1238" s="131">
        <v>200</v>
      </c>
      <c r="N1238" s="131">
        <v>47665.4</v>
      </c>
      <c r="O1238" s="132">
        <v>0</v>
      </c>
      <c r="P1238" s="132">
        <v>0</v>
      </c>
      <c r="Q1238" s="132">
        <v>0</v>
      </c>
      <c r="R1238" s="132">
        <v>0</v>
      </c>
      <c r="S1238" s="132">
        <v>0</v>
      </c>
      <c r="T1238" s="133">
        <v>0</v>
      </c>
      <c r="U1238" s="121">
        <f t="shared" si="118"/>
        <v>200</v>
      </c>
      <c r="V1238" s="121">
        <f t="shared" si="119"/>
        <v>47665.4</v>
      </c>
      <c r="W1238" s="134">
        <v>1502</v>
      </c>
      <c r="X1238" s="135">
        <v>42829</v>
      </c>
    </row>
    <row r="1239" spans="1:24" x14ac:dyDescent="0.2">
      <c r="A1239" s="117">
        <f>VLOOKUP(G1239,'% การหักค่าขนส่ง'!A:I,9,0)</f>
        <v>0.3</v>
      </c>
      <c r="B1239" s="138">
        <f t="shared" si="114"/>
        <v>31728</v>
      </c>
      <c r="C1239" s="138">
        <f t="shared" si="115"/>
        <v>12890.82</v>
      </c>
      <c r="D1239" s="138">
        <f t="shared" si="116"/>
        <v>396</v>
      </c>
      <c r="E1239" s="138">
        <f t="shared" si="117"/>
        <v>0</v>
      </c>
      <c r="F1239" s="127" t="s">
        <v>182</v>
      </c>
      <c r="G1239" s="128" t="s">
        <v>183</v>
      </c>
      <c r="H1239" s="129">
        <v>42829</v>
      </c>
      <c r="I1239" s="130">
        <v>127946.23</v>
      </c>
      <c r="J1239" s="131">
        <v>105760</v>
      </c>
      <c r="K1239" s="131">
        <v>19336.23</v>
      </c>
      <c r="L1239" s="131">
        <v>1320</v>
      </c>
      <c r="M1239" s="131">
        <v>10200</v>
      </c>
      <c r="N1239" s="131">
        <v>51816.76</v>
      </c>
      <c r="O1239" s="132">
        <v>0</v>
      </c>
      <c r="P1239" s="132">
        <v>0</v>
      </c>
      <c r="Q1239" s="132">
        <v>0</v>
      </c>
      <c r="R1239" s="132">
        <v>0</v>
      </c>
      <c r="S1239" s="132">
        <v>0</v>
      </c>
      <c r="T1239" s="133">
        <v>0</v>
      </c>
      <c r="U1239" s="121">
        <f t="shared" si="118"/>
        <v>10200</v>
      </c>
      <c r="V1239" s="121">
        <f t="shared" si="119"/>
        <v>51816.76</v>
      </c>
      <c r="W1239" s="134">
        <v>1463</v>
      </c>
      <c r="X1239" s="135">
        <v>42830</v>
      </c>
    </row>
    <row r="1240" spans="1:24" x14ac:dyDescent="0.2">
      <c r="A1240" s="117">
        <f>VLOOKUP(G1240,'% การหักค่าขนส่ง'!A:I,9,0)</f>
        <v>0.3</v>
      </c>
      <c r="B1240" s="138">
        <f t="shared" si="114"/>
        <v>22851</v>
      </c>
      <c r="C1240" s="138">
        <f t="shared" si="115"/>
        <v>8280.34</v>
      </c>
      <c r="D1240" s="138">
        <f t="shared" si="116"/>
        <v>0</v>
      </c>
      <c r="E1240" s="138">
        <f t="shared" si="117"/>
        <v>0</v>
      </c>
      <c r="F1240" s="127" t="s">
        <v>182</v>
      </c>
      <c r="G1240" s="128" t="s">
        <v>183</v>
      </c>
      <c r="H1240" s="129">
        <v>42830</v>
      </c>
      <c r="I1240" s="130">
        <v>89910.51</v>
      </c>
      <c r="J1240" s="131">
        <v>76170</v>
      </c>
      <c r="K1240" s="131">
        <v>12420.51</v>
      </c>
      <c r="L1240" s="131">
        <v>0</v>
      </c>
      <c r="M1240" s="131">
        <v>14800</v>
      </c>
      <c r="N1240" s="131">
        <v>43885.34</v>
      </c>
      <c r="O1240" s="132">
        <v>0</v>
      </c>
      <c r="P1240" s="132">
        <v>0</v>
      </c>
      <c r="Q1240" s="132">
        <v>0</v>
      </c>
      <c r="R1240" s="132">
        <v>0</v>
      </c>
      <c r="S1240" s="132">
        <v>0</v>
      </c>
      <c r="T1240" s="133">
        <v>0</v>
      </c>
      <c r="U1240" s="121">
        <f t="shared" si="118"/>
        <v>14800</v>
      </c>
      <c r="V1240" s="121">
        <f t="shared" si="119"/>
        <v>43885.34</v>
      </c>
      <c r="W1240" s="134">
        <v>1104</v>
      </c>
      <c r="X1240" s="135">
        <v>42832</v>
      </c>
    </row>
    <row r="1241" spans="1:24" x14ac:dyDescent="0.2">
      <c r="A1241" s="117">
        <f>VLOOKUP(G1241,'% การหักค่าขนส่ง'!A:I,9,0)</f>
        <v>0.3</v>
      </c>
      <c r="B1241" s="138">
        <f t="shared" si="114"/>
        <v>9295.5</v>
      </c>
      <c r="C1241" s="138">
        <f t="shared" si="115"/>
        <v>2962.7000000000003</v>
      </c>
      <c r="D1241" s="138">
        <f t="shared" si="116"/>
        <v>0</v>
      </c>
      <c r="E1241" s="138">
        <f t="shared" si="117"/>
        <v>0</v>
      </c>
      <c r="F1241" s="127" t="s">
        <v>182</v>
      </c>
      <c r="G1241" s="128" t="s">
        <v>183</v>
      </c>
      <c r="H1241" s="129">
        <v>42831</v>
      </c>
      <c r="I1241" s="130">
        <v>36074.050000000003</v>
      </c>
      <c r="J1241" s="131">
        <v>30985</v>
      </c>
      <c r="K1241" s="131">
        <v>4444.05</v>
      </c>
      <c r="L1241" s="131">
        <v>0</v>
      </c>
      <c r="M1241" s="131">
        <v>6300</v>
      </c>
      <c r="N1241" s="131">
        <v>15120.75</v>
      </c>
      <c r="O1241" s="132">
        <v>0</v>
      </c>
      <c r="P1241" s="132">
        <v>0</v>
      </c>
      <c r="Q1241" s="132">
        <v>0</v>
      </c>
      <c r="R1241" s="132">
        <v>0</v>
      </c>
      <c r="S1241" s="132">
        <v>0</v>
      </c>
      <c r="T1241" s="133">
        <v>0</v>
      </c>
      <c r="U1241" s="121">
        <f t="shared" si="118"/>
        <v>6300</v>
      </c>
      <c r="V1241" s="121">
        <f t="shared" si="119"/>
        <v>15120.75</v>
      </c>
      <c r="W1241" s="134">
        <v>421</v>
      </c>
      <c r="X1241" s="135">
        <v>42831</v>
      </c>
    </row>
    <row r="1242" spans="1:24" x14ac:dyDescent="0.2">
      <c r="A1242" s="117">
        <f>VLOOKUP(G1242,'% การหักค่าขนส่ง'!A:I,9,0)</f>
        <v>0.3</v>
      </c>
      <c r="B1242" s="138">
        <f t="shared" si="114"/>
        <v>28923</v>
      </c>
      <c r="C1242" s="138">
        <f t="shared" si="115"/>
        <v>11033.92</v>
      </c>
      <c r="D1242" s="138">
        <f t="shared" si="116"/>
        <v>0</v>
      </c>
      <c r="E1242" s="138">
        <f t="shared" si="117"/>
        <v>0</v>
      </c>
      <c r="F1242" s="127" t="s">
        <v>182</v>
      </c>
      <c r="G1242" s="128" t="s">
        <v>183</v>
      </c>
      <c r="H1242" s="129">
        <v>42832</v>
      </c>
      <c r="I1242" s="130">
        <v>113225.88</v>
      </c>
      <c r="J1242" s="131">
        <v>96410</v>
      </c>
      <c r="K1242" s="131">
        <v>16550.88</v>
      </c>
      <c r="L1242" s="131">
        <v>0</v>
      </c>
      <c r="M1242" s="131">
        <v>6100</v>
      </c>
      <c r="N1242" s="131">
        <v>41049.360000000001</v>
      </c>
      <c r="O1242" s="132">
        <v>0</v>
      </c>
      <c r="P1242" s="132">
        <v>0</v>
      </c>
      <c r="Q1242" s="132">
        <v>0</v>
      </c>
      <c r="R1242" s="132">
        <v>0</v>
      </c>
      <c r="S1242" s="132">
        <v>0</v>
      </c>
      <c r="T1242" s="133">
        <v>0</v>
      </c>
      <c r="U1242" s="121">
        <f t="shared" si="118"/>
        <v>6100</v>
      </c>
      <c r="V1242" s="121">
        <f t="shared" si="119"/>
        <v>41049.360000000001</v>
      </c>
      <c r="W1242" s="134">
        <v>1450</v>
      </c>
      <c r="X1242" s="135">
        <v>42833</v>
      </c>
    </row>
    <row r="1243" spans="1:24" x14ac:dyDescent="0.2">
      <c r="A1243" s="117">
        <f>VLOOKUP(G1243,'% การหักค่าขนส่ง'!A:I,9,0)</f>
        <v>0.3</v>
      </c>
      <c r="B1243" s="138">
        <f t="shared" si="114"/>
        <v>12202.5</v>
      </c>
      <c r="C1243" s="138">
        <f t="shared" si="115"/>
        <v>6660.48</v>
      </c>
      <c r="D1243" s="138">
        <f t="shared" si="116"/>
        <v>0</v>
      </c>
      <c r="E1243" s="138">
        <f t="shared" si="117"/>
        <v>0</v>
      </c>
      <c r="F1243" s="127" t="s">
        <v>182</v>
      </c>
      <c r="G1243" s="128" t="s">
        <v>183</v>
      </c>
      <c r="H1243" s="129">
        <v>42833</v>
      </c>
      <c r="I1243" s="130">
        <v>52695.72</v>
      </c>
      <c r="J1243" s="131">
        <v>40675</v>
      </c>
      <c r="K1243" s="131">
        <v>9990.7199999999993</v>
      </c>
      <c r="L1243" s="131">
        <v>0</v>
      </c>
      <c r="M1243" s="131">
        <v>3500</v>
      </c>
      <c r="N1243" s="131">
        <v>22054.67</v>
      </c>
      <c r="O1243" s="132">
        <v>0</v>
      </c>
      <c r="P1243" s="132">
        <v>0</v>
      </c>
      <c r="Q1243" s="132">
        <v>0</v>
      </c>
      <c r="R1243" s="132">
        <v>0</v>
      </c>
      <c r="S1243" s="132">
        <v>0</v>
      </c>
      <c r="T1243" s="133">
        <v>0</v>
      </c>
      <c r="U1243" s="121">
        <f t="shared" si="118"/>
        <v>3500</v>
      </c>
      <c r="V1243" s="121">
        <f t="shared" si="119"/>
        <v>22054.67</v>
      </c>
      <c r="W1243" s="134">
        <v>586</v>
      </c>
      <c r="X1243" s="135">
        <v>42835</v>
      </c>
    </row>
    <row r="1244" spans="1:24" x14ac:dyDescent="0.2">
      <c r="A1244" s="117">
        <f>VLOOKUP(G1244,'% การหักค่าขนส่ง'!A:I,9,0)</f>
        <v>0.3</v>
      </c>
      <c r="B1244" s="138">
        <f t="shared" si="114"/>
        <v>6801</v>
      </c>
      <c r="C1244" s="138">
        <f t="shared" si="115"/>
        <v>2373.6</v>
      </c>
      <c r="D1244" s="138">
        <f t="shared" si="116"/>
        <v>0</v>
      </c>
      <c r="E1244" s="138">
        <f t="shared" si="117"/>
        <v>0</v>
      </c>
      <c r="F1244" s="127" t="s">
        <v>182</v>
      </c>
      <c r="G1244" s="128" t="s">
        <v>183</v>
      </c>
      <c r="H1244" s="129">
        <v>42834</v>
      </c>
      <c r="I1244" s="130">
        <v>26580.400000000001</v>
      </c>
      <c r="J1244" s="131">
        <v>22670</v>
      </c>
      <c r="K1244" s="131">
        <v>3560.4</v>
      </c>
      <c r="L1244" s="131">
        <v>0</v>
      </c>
      <c r="M1244" s="131">
        <v>3700</v>
      </c>
      <c r="N1244" s="131">
        <v>12844.6</v>
      </c>
      <c r="O1244" s="132">
        <v>0</v>
      </c>
      <c r="P1244" s="132">
        <v>0</v>
      </c>
      <c r="Q1244" s="132">
        <v>0</v>
      </c>
      <c r="R1244" s="132">
        <v>0</v>
      </c>
      <c r="S1244" s="132">
        <v>0</v>
      </c>
      <c r="T1244" s="133">
        <v>0</v>
      </c>
      <c r="U1244" s="121">
        <f t="shared" si="118"/>
        <v>3700</v>
      </c>
      <c r="V1244" s="121">
        <f t="shared" si="119"/>
        <v>12844.6</v>
      </c>
      <c r="W1244" s="134">
        <v>357</v>
      </c>
      <c r="X1244" s="135">
        <v>42835</v>
      </c>
    </row>
    <row r="1245" spans="1:24" x14ac:dyDescent="0.2">
      <c r="A1245" s="117">
        <f>VLOOKUP(G1245,'% การหักค่าขนส่ง'!A:I,9,0)</f>
        <v>0.3</v>
      </c>
      <c r="B1245" s="138">
        <f t="shared" si="114"/>
        <v>16450.5</v>
      </c>
      <c r="C1245" s="138">
        <f t="shared" si="115"/>
        <v>4426.28</v>
      </c>
      <c r="D1245" s="138">
        <f t="shared" si="116"/>
        <v>0</v>
      </c>
      <c r="E1245" s="138">
        <f t="shared" si="117"/>
        <v>0</v>
      </c>
      <c r="F1245" s="127" t="s">
        <v>182</v>
      </c>
      <c r="G1245" s="128" t="s">
        <v>183</v>
      </c>
      <c r="H1245" s="129">
        <v>42835</v>
      </c>
      <c r="I1245" s="130">
        <v>61494.42</v>
      </c>
      <c r="J1245" s="131">
        <v>54835</v>
      </c>
      <c r="K1245" s="131">
        <v>6639.42</v>
      </c>
      <c r="L1245" s="131">
        <v>0</v>
      </c>
      <c r="M1245" s="131">
        <v>6000</v>
      </c>
      <c r="N1245" s="131">
        <v>15092.91</v>
      </c>
      <c r="O1245" s="132">
        <v>0</v>
      </c>
      <c r="P1245" s="132">
        <v>0</v>
      </c>
      <c r="Q1245" s="132">
        <v>0</v>
      </c>
      <c r="R1245" s="132">
        <v>0</v>
      </c>
      <c r="S1245" s="132">
        <v>0</v>
      </c>
      <c r="T1245" s="133">
        <v>0</v>
      </c>
      <c r="U1245" s="121">
        <f t="shared" si="118"/>
        <v>6000</v>
      </c>
      <c r="V1245" s="121">
        <f t="shared" si="119"/>
        <v>15092.91</v>
      </c>
      <c r="W1245" s="134">
        <v>799</v>
      </c>
      <c r="X1245" s="135">
        <v>42836</v>
      </c>
    </row>
    <row r="1246" spans="1:24" x14ac:dyDescent="0.2">
      <c r="A1246" s="117">
        <f>VLOOKUP(G1246,'% การหักค่าขนส่ง'!A:I,9,0)</f>
        <v>0.3</v>
      </c>
      <c r="B1246" s="138">
        <f t="shared" si="114"/>
        <v>8119.5</v>
      </c>
      <c r="C1246" s="138">
        <f t="shared" si="115"/>
        <v>2740.9</v>
      </c>
      <c r="D1246" s="138">
        <f t="shared" si="116"/>
        <v>0</v>
      </c>
      <c r="E1246" s="138">
        <f t="shared" si="117"/>
        <v>0</v>
      </c>
      <c r="F1246" s="127" t="s">
        <v>182</v>
      </c>
      <c r="G1246" s="128" t="s">
        <v>183</v>
      </c>
      <c r="H1246" s="129">
        <v>42836</v>
      </c>
      <c r="I1246" s="130">
        <v>32471.35</v>
      </c>
      <c r="J1246" s="131">
        <v>27065</v>
      </c>
      <c r="K1246" s="131">
        <v>4111.3500000000004</v>
      </c>
      <c r="L1246" s="131">
        <v>0</v>
      </c>
      <c r="M1246" s="131">
        <v>4900</v>
      </c>
      <c r="N1246" s="131">
        <v>14239.8</v>
      </c>
      <c r="O1246" s="132">
        <v>0</v>
      </c>
      <c r="P1246" s="132">
        <v>0</v>
      </c>
      <c r="Q1246" s="132">
        <v>0</v>
      </c>
      <c r="R1246" s="132">
        <v>0</v>
      </c>
      <c r="S1246" s="132">
        <v>0</v>
      </c>
      <c r="T1246" s="133">
        <v>0</v>
      </c>
      <c r="U1246" s="121">
        <f t="shared" si="118"/>
        <v>4900</v>
      </c>
      <c r="V1246" s="121">
        <f t="shared" si="119"/>
        <v>14239.8</v>
      </c>
      <c r="W1246" s="134">
        <v>404</v>
      </c>
      <c r="X1246" s="135">
        <v>42837</v>
      </c>
    </row>
    <row r="1247" spans="1:24" x14ac:dyDescent="0.2">
      <c r="A1247" s="117">
        <f>VLOOKUP(G1247,'% การหักค่าขนส่ง'!A:I,9,0)</f>
        <v>0.3</v>
      </c>
      <c r="B1247" s="138">
        <f t="shared" si="114"/>
        <v>715.5</v>
      </c>
      <c r="C1247" s="138">
        <f t="shared" si="115"/>
        <v>84.600000000000009</v>
      </c>
      <c r="D1247" s="138">
        <f t="shared" si="116"/>
        <v>0</v>
      </c>
      <c r="E1247" s="138">
        <f t="shared" si="117"/>
        <v>0</v>
      </c>
      <c r="F1247" s="127" t="s">
        <v>182</v>
      </c>
      <c r="G1247" s="128" t="s">
        <v>183</v>
      </c>
      <c r="H1247" s="129">
        <v>42837</v>
      </c>
      <c r="I1247" s="130">
        <v>2721.9</v>
      </c>
      <c r="J1247" s="131">
        <v>2385</v>
      </c>
      <c r="K1247" s="131">
        <v>126.9</v>
      </c>
      <c r="L1247" s="131">
        <v>0</v>
      </c>
      <c r="M1247" s="131">
        <v>0</v>
      </c>
      <c r="N1247" s="131">
        <v>635</v>
      </c>
      <c r="O1247" s="132">
        <v>0</v>
      </c>
      <c r="P1247" s="132">
        <v>0</v>
      </c>
      <c r="Q1247" s="132">
        <v>0</v>
      </c>
      <c r="R1247" s="132">
        <v>0</v>
      </c>
      <c r="S1247" s="132">
        <v>0</v>
      </c>
      <c r="T1247" s="133">
        <v>0</v>
      </c>
      <c r="U1247" s="121">
        <f t="shared" si="118"/>
        <v>0</v>
      </c>
      <c r="V1247" s="121">
        <f t="shared" si="119"/>
        <v>635</v>
      </c>
      <c r="W1247" s="134">
        <v>37</v>
      </c>
      <c r="X1247" s="135">
        <v>42838</v>
      </c>
    </row>
    <row r="1248" spans="1:24" x14ac:dyDescent="0.2">
      <c r="A1248" s="117">
        <f>VLOOKUP(G1248,'% การหักค่าขนส่ง'!A:I,9,0)</f>
        <v>0.3</v>
      </c>
      <c r="B1248" s="138">
        <f t="shared" si="114"/>
        <v>20761.5</v>
      </c>
      <c r="C1248" s="138">
        <f t="shared" si="115"/>
        <v>7638</v>
      </c>
      <c r="D1248" s="138">
        <f t="shared" si="116"/>
        <v>0</v>
      </c>
      <c r="E1248" s="138">
        <f t="shared" si="117"/>
        <v>0</v>
      </c>
      <c r="F1248" s="127" t="s">
        <v>182</v>
      </c>
      <c r="G1248" s="128" t="s">
        <v>183</v>
      </c>
      <c r="H1248" s="129">
        <v>42842</v>
      </c>
      <c r="I1248" s="130">
        <v>80857</v>
      </c>
      <c r="J1248" s="131">
        <v>69205</v>
      </c>
      <c r="K1248" s="131">
        <v>11457</v>
      </c>
      <c r="L1248" s="131">
        <v>0</v>
      </c>
      <c r="M1248" s="131">
        <v>7400</v>
      </c>
      <c r="N1248" s="131">
        <v>14691.85</v>
      </c>
      <c r="O1248" s="132">
        <v>0</v>
      </c>
      <c r="P1248" s="132">
        <v>0</v>
      </c>
      <c r="Q1248" s="132">
        <v>0</v>
      </c>
      <c r="R1248" s="132">
        <v>0</v>
      </c>
      <c r="S1248" s="132">
        <v>0</v>
      </c>
      <c r="T1248" s="133">
        <v>0</v>
      </c>
      <c r="U1248" s="121">
        <f t="shared" si="118"/>
        <v>7400</v>
      </c>
      <c r="V1248" s="121">
        <f t="shared" si="119"/>
        <v>14691.85</v>
      </c>
      <c r="W1248" s="134">
        <v>1017</v>
      </c>
      <c r="X1248" s="135">
        <v>42843</v>
      </c>
    </row>
    <row r="1249" spans="1:24" x14ac:dyDescent="0.2">
      <c r="A1249" s="117">
        <f>VLOOKUP(G1249,'% การหักค่าขนส่ง'!A:I,9,0)</f>
        <v>0.3</v>
      </c>
      <c r="B1249" s="138">
        <f t="shared" si="114"/>
        <v>22569</v>
      </c>
      <c r="C1249" s="138">
        <f t="shared" si="115"/>
        <v>8194.18</v>
      </c>
      <c r="D1249" s="138">
        <f t="shared" si="116"/>
        <v>0</v>
      </c>
      <c r="E1249" s="138">
        <f t="shared" si="117"/>
        <v>0</v>
      </c>
      <c r="F1249" s="127" t="s">
        <v>182</v>
      </c>
      <c r="G1249" s="128" t="s">
        <v>183</v>
      </c>
      <c r="H1249" s="129">
        <v>42843</v>
      </c>
      <c r="I1249" s="130">
        <v>89496.27</v>
      </c>
      <c r="J1249" s="131">
        <v>75230</v>
      </c>
      <c r="K1249" s="131">
        <v>12291.27</v>
      </c>
      <c r="L1249" s="131">
        <v>0</v>
      </c>
      <c r="M1249" s="131">
        <v>8000</v>
      </c>
      <c r="N1249" s="131">
        <v>30704.959999999999</v>
      </c>
      <c r="O1249" s="132">
        <v>0</v>
      </c>
      <c r="P1249" s="132">
        <v>0</v>
      </c>
      <c r="Q1249" s="132">
        <v>0</v>
      </c>
      <c r="R1249" s="132">
        <v>0</v>
      </c>
      <c r="S1249" s="132">
        <v>0</v>
      </c>
      <c r="T1249" s="133">
        <v>0</v>
      </c>
      <c r="U1249" s="121">
        <f t="shared" si="118"/>
        <v>8000</v>
      </c>
      <c r="V1249" s="121">
        <f t="shared" si="119"/>
        <v>30704.959999999999</v>
      </c>
      <c r="W1249" s="134">
        <v>1081</v>
      </c>
      <c r="X1249" s="135">
        <v>42844</v>
      </c>
    </row>
    <row r="1250" spans="1:24" x14ac:dyDescent="0.2">
      <c r="A1250" s="117">
        <f>VLOOKUP(G1250,'% การหักค่าขนส่ง'!A:I,9,0)</f>
        <v>0.3</v>
      </c>
      <c r="B1250" s="138">
        <f t="shared" si="114"/>
        <v>18976.5</v>
      </c>
      <c r="C1250" s="138">
        <f t="shared" si="115"/>
        <v>5948.88</v>
      </c>
      <c r="D1250" s="138">
        <f t="shared" si="116"/>
        <v>0</v>
      </c>
      <c r="E1250" s="138">
        <f t="shared" si="117"/>
        <v>0</v>
      </c>
      <c r="F1250" s="127" t="s">
        <v>182</v>
      </c>
      <c r="G1250" s="128" t="s">
        <v>183</v>
      </c>
      <c r="H1250" s="129">
        <v>42844</v>
      </c>
      <c r="I1250" s="130">
        <v>73638.320000000007</v>
      </c>
      <c r="J1250" s="131">
        <v>63255</v>
      </c>
      <c r="K1250" s="131">
        <v>8923.32</v>
      </c>
      <c r="L1250" s="131">
        <v>0</v>
      </c>
      <c r="M1250" s="131">
        <v>6000</v>
      </c>
      <c r="N1250" s="131">
        <v>22607.64</v>
      </c>
      <c r="O1250" s="132">
        <v>0</v>
      </c>
      <c r="P1250" s="132">
        <v>0</v>
      </c>
      <c r="Q1250" s="132">
        <v>0</v>
      </c>
      <c r="R1250" s="132">
        <v>0</v>
      </c>
      <c r="S1250" s="132">
        <v>0</v>
      </c>
      <c r="T1250" s="133">
        <v>0</v>
      </c>
      <c r="U1250" s="121">
        <f t="shared" si="118"/>
        <v>6000</v>
      </c>
      <c r="V1250" s="121">
        <f t="shared" si="119"/>
        <v>22607.64</v>
      </c>
      <c r="W1250" s="134">
        <v>836</v>
      </c>
      <c r="X1250" s="135">
        <v>42845</v>
      </c>
    </row>
    <row r="1251" spans="1:24" x14ac:dyDescent="0.2">
      <c r="A1251" s="117">
        <f>VLOOKUP(G1251,'% การหักค่าขนส่ง'!A:I,9,0)</f>
        <v>0.3</v>
      </c>
      <c r="B1251" s="138">
        <f t="shared" si="114"/>
        <v>17637</v>
      </c>
      <c r="C1251" s="138">
        <f t="shared" si="115"/>
        <v>4350.84</v>
      </c>
      <c r="D1251" s="138">
        <f t="shared" si="116"/>
        <v>0</v>
      </c>
      <c r="E1251" s="138">
        <f t="shared" si="117"/>
        <v>0</v>
      </c>
      <c r="F1251" s="127" t="s">
        <v>182</v>
      </c>
      <c r="G1251" s="128" t="s">
        <v>183</v>
      </c>
      <c r="H1251" s="129">
        <v>42845</v>
      </c>
      <c r="I1251" s="130">
        <v>65556.259999999995</v>
      </c>
      <c r="J1251" s="131">
        <v>58790</v>
      </c>
      <c r="K1251" s="131">
        <v>6526.26</v>
      </c>
      <c r="L1251" s="131">
        <v>0</v>
      </c>
      <c r="M1251" s="131">
        <v>4000</v>
      </c>
      <c r="N1251" s="131">
        <v>23390.1</v>
      </c>
      <c r="O1251" s="132">
        <v>0</v>
      </c>
      <c r="P1251" s="132">
        <v>0</v>
      </c>
      <c r="Q1251" s="132">
        <v>0</v>
      </c>
      <c r="R1251" s="132">
        <v>0</v>
      </c>
      <c r="S1251" s="132">
        <v>0</v>
      </c>
      <c r="T1251" s="133">
        <v>0</v>
      </c>
      <c r="U1251" s="121">
        <f t="shared" si="118"/>
        <v>4000</v>
      </c>
      <c r="V1251" s="121">
        <f t="shared" si="119"/>
        <v>23390.1</v>
      </c>
      <c r="W1251" s="134">
        <v>799</v>
      </c>
      <c r="X1251" s="135">
        <v>42846</v>
      </c>
    </row>
    <row r="1252" spans="1:24" x14ac:dyDescent="0.2">
      <c r="A1252" s="117">
        <f>VLOOKUP(G1252,'% การหักค่าขนส่ง'!A:I,9,0)</f>
        <v>0.3</v>
      </c>
      <c r="B1252" s="138">
        <f t="shared" si="114"/>
        <v>19776</v>
      </c>
      <c r="C1252" s="138">
        <f t="shared" si="115"/>
        <v>6977.54</v>
      </c>
      <c r="D1252" s="138">
        <f t="shared" si="116"/>
        <v>378</v>
      </c>
      <c r="E1252" s="138">
        <f t="shared" si="117"/>
        <v>0</v>
      </c>
      <c r="F1252" s="127" t="s">
        <v>182</v>
      </c>
      <c r="G1252" s="128" t="s">
        <v>183</v>
      </c>
      <c r="H1252" s="129">
        <v>42846</v>
      </c>
      <c r="I1252" s="130">
        <v>77821.31</v>
      </c>
      <c r="J1252" s="131">
        <v>65920</v>
      </c>
      <c r="K1252" s="131">
        <v>10466.31</v>
      </c>
      <c r="L1252" s="131">
        <v>1260</v>
      </c>
      <c r="M1252" s="131">
        <v>7800</v>
      </c>
      <c r="N1252" s="131">
        <v>32701.63</v>
      </c>
      <c r="O1252" s="132">
        <v>0</v>
      </c>
      <c r="P1252" s="132">
        <v>0</v>
      </c>
      <c r="Q1252" s="132">
        <v>0</v>
      </c>
      <c r="R1252" s="132">
        <v>0</v>
      </c>
      <c r="S1252" s="132">
        <v>0</v>
      </c>
      <c r="T1252" s="133">
        <v>0</v>
      </c>
      <c r="U1252" s="121">
        <f t="shared" si="118"/>
        <v>7800</v>
      </c>
      <c r="V1252" s="121">
        <f t="shared" si="119"/>
        <v>32701.63</v>
      </c>
      <c r="W1252" s="134">
        <v>900</v>
      </c>
      <c r="X1252" s="135">
        <v>42847</v>
      </c>
    </row>
    <row r="1253" spans="1:24" x14ac:dyDescent="0.2">
      <c r="A1253" s="117">
        <f>VLOOKUP(G1253,'% การหักค่าขนส่ง'!A:I,9,0)</f>
        <v>0.3</v>
      </c>
      <c r="B1253" s="138">
        <f t="shared" si="114"/>
        <v>11487</v>
      </c>
      <c r="C1253" s="138">
        <f t="shared" si="115"/>
        <v>4692.5</v>
      </c>
      <c r="D1253" s="138">
        <f t="shared" si="116"/>
        <v>0</v>
      </c>
      <c r="E1253" s="138">
        <f t="shared" si="117"/>
        <v>0</v>
      </c>
      <c r="F1253" s="127" t="s">
        <v>182</v>
      </c>
      <c r="G1253" s="128" t="s">
        <v>183</v>
      </c>
      <c r="H1253" s="129">
        <v>42847</v>
      </c>
      <c r="I1253" s="130">
        <v>47648.75</v>
      </c>
      <c r="J1253" s="131">
        <v>38290</v>
      </c>
      <c r="K1253" s="131">
        <v>7038.75</v>
      </c>
      <c r="L1253" s="131">
        <v>0</v>
      </c>
      <c r="M1253" s="131">
        <v>0</v>
      </c>
      <c r="N1253" s="131">
        <v>13823.6</v>
      </c>
      <c r="O1253" s="132">
        <v>0</v>
      </c>
      <c r="P1253" s="132">
        <v>0</v>
      </c>
      <c r="Q1253" s="132">
        <v>0</v>
      </c>
      <c r="R1253" s="132">
        <v>0</v>
      </c>
      <c r="S1253" s="132">
        <v>0</v>
      </c>
      <c r="T1253" s="133">
        <v>0</v>
      </c>
      <c r="U1253" s="121">
        <f t="shared" si="118"/>
        <v>0</v>
      </c>
      <c r="V1253" s="121">
        <f t="shared" si="119"/>
        <v>13823.6</v>
      </c>
      <c r="W1253" s="134">
        <v>510</v>
      </c>
      <c r="X1253" s="135">
        <v>42849</v>
      </c>
    </row>
    <row r="1254" spans="1:24" x14ac:dyDescent="0.2">
      <c r="A1254" s="117">
        <f>VLOOKUP(G1254,'% การหักค่าขนส่ง'!A:I,9,0)</f>
        <v>0.3</v>
      </c>
      <c r="B1254" s="138">
        <f t="shared" si="114"/>
        <v>7219.5</v>
      </c>
      <c r="C1254" s="138">
        <f t="shared" si="115"/>
        <v>2299.16</v>
      </c>
      <c r="D1254" s="138">
        <f t="shared" si="116"/>
        <v>0</v>
      </c>
      <c r="E1254" s="138">
        <f t="shared" si="117"/>
        <v>0</v>
      </c>
      <c r="F1254" s="127" t="s">
        <v>182</v>
      </c>
      <c r="G1254" s="128" t="s">
        <v>183</v>
      </c>
      <c r="H1254" s="129">
        <v>42848</v>
      </c>
      <c r="I1254" s="130">
        <v>28493.74</v>
      </c>
      <c r="J1254" s="131">
        <v>24065</v>
      </c>
      <c r="K1254" s="131">
        <v>3448.74</v>
      </c>
      <c r="L1254" s="131">
        <v>0</v>
      </c>
      <c r="M1254" s="131">
        <v>1700</v>
      </c>
      <c r="N1254" s="131">
        <v>10702.5</v>
      </c>
      <c r="O1254" s="132">
        <v>0</v>
      </c>
      <c r="P1254" s="132">
        <v>0</v>
      </c>
      <c r="Q1254" s="132">
        <v>0</v>
      </c>
      <c r="R1254" s="132">
        <v>0</v>
      </c>
      <c r="S1254" s="132">
        <v>0</v>
      </c>
      <c r="T1254" s="133">
        <v>0</v>
      </c>
      <c r="U1254" s="121">
        <f t="shared" si="118"/>
        <v>1700</v>
      </c>
      <c r="V1254" s="121">
        <f t="shared" si="119"/>
        <v>10702.5</v>
      </c>
      <c r="W1254" s="134">
        <v>345</v>
      </c>
      <c r="X1254" s="135">
        <v>42849</v>
      </c>
    </row>
    <row r="1255" spans="1:24" x14ac:dyDescent="0.2">
      <c r="A1255" s="117">
        <f>VLOOKUP(G1255,'% การหักค่าขนส่ง'!A:I,9,0)</f>
        <v>0.3</v>
      </c>
      <c r="B1255" s="138">
        <f t="shared" si="114"/>
        <v>22390.5</v>
      </c>
      <c r="C1255" s="138">
        <f t="shared" si="115"/>
        <v>6315.7</v>
      </c>
      <c r="D1255" s="138">
        <f t="shared" si="116"/>
        <v>0</v>
      </c>
      <c r="E1255" s="138">
        <f t="shared" si="117"/>
        <v>0</v>
      </c>
      <c r="F1255" s="127" t="s">
        <v>182</v>
      </c>
      <c r="G1255" s="128" t="s">
        <v>183</v>
      </c>
      <c r="H1255" s="129">
        <v>42849</v>
      </c>
      <c r="I1255" s="130">
        <v>84353.55</v>
      </c>
      <c r="J1255" s="131">
        <v>74635</v>
      </c>
      <c r="K1255" s="131">
        <v>9473.5499999999993</v>
      </c>
      <c r="L1255" s="131">
        <v>0</v>
      </c>
      <c r="M1255" s="131">
        <v>1200</v>
      </c>
      <c r="N1255" s="131">
        <v>15735.95</v>
      </c>
      <c r="O1255" s="132">
        <v>0</v>
      </c>
      <c r="P1255" s="132">
        <v>0</v>
      </c>
      <c r="Q1255" s="132">
        <v>0</v>
      </c>
      <c r="R1255" s="132">
        <v>0</v>
      </c>
      <c r="S1255" s="132">
        <v>0</v>
      </c>
      <c r="T1255" s="133">
        <v>0</v>
      </c>
      <c r="U1255" s="121">
        <f t="shared" si="118"/>
        <v>1200</v>
      </c>
      <c r="V1255" s="121">
        <f t="shared" si="119"/>
        <v>15735.95</v>
      </c>
      <c r="W1255" s="134">
        <v>1062</v>
      </c>
      <c r="X1255" s="135">
        <v>42850</v>
      </c>
    </row>
    <row r="1256" spans="1:24" x14ac:dyDescent="0.2">
      <c r="A1256" s="117">
        <f>VLOOKUP(G1256,'% การหักค่าขนส่ง'!A:I,9,0)</f>
        <v>0.3</v>
      </c>
      <c r="B1256" s="138">
        <f t="shared" si="114"/>
        <v>19785</v>
      </c>
      <c r="C1256" s="138">
        <f t="shared" si="115"/>
        <v>8405.8000000000011</v>
      </c>
      <c r="D1256" s="138">
        <f t="shared" si="116"/>
        <v>0</v>
      </c>
      <c r="E1256" s="138">
        <f t="shared" si="117"/>
        <v>0</v>
      </c>
      <c r="F1256" s="127" t="s">
        <v>182</v>
      </c>
      <c r="G1256" s="128" t="s">
        <v>183</v>
      </c>
      <c r="H1256" s="129">
        <v>42850</v>
      </c>
      <c r="I1256" s="130">
        <v>80843.7</v>
      </c>
      <c r="J1256" s="131">
        <v>65950</v>
      </c>
      <c r="K1256" s="131">
        <v>12608.7</v>
      </c>
      <c r="L1256" s="131">
        <v>0</v>
      </c>
      <c r="M1256" s="131">
        <v>100</v>
      </c>
      <c r="N1256" s="131">
        <v>26732.2</v>
      </c>
      <c r="O1256" s="132">
        <v>0</v>
      </c>
      <c r="P1256" s="132">
        <v>0</v>
      </c>
      <c r="Q1256" s="132">
        <v>0</v>
      </c>
      <c r="R1256" s="132">
        <v>0</v>
      </c>
      <c r="S1256" s="132">
        <v>0</v>
      </c>
      <c r="T1256" s="133">
        <v>0</v>
      </c>
      <c r="U1256" s="121">
        <f t="shared" si="118"/>
        <v>100</v>
      </c>
      <c r="V1256" s="121">
        <f t="shared" si="119"/>
        <v>26732.2</v>
      </c>
      <c r="W1256" s="134">
        <v>913</v>
      </c>
      <c r="X1256" s="135">
        <v>42851</v>
      </c>
    </row>
    <row r="1257" spans="1:24" x14ac:dyDescent="0.2">
      <c r="A1257" s="117">
        <f>VLOOKUP(G1257,'% การหักค่าขนส่ง'!A:I,9,0)</f>
        <v>0.3</v>
      </c>
      <c r="B1257" s="138">
        <f t="shared" si="114"/>
        <v>20154</v>
      </c>
      <c r="C1257" s="138">
        <f t="shared" si="115"/>
        <v>7837.38</v>
      </c>
      <c r="D1257" s="138">
        <f t="shared" si="116"/>
        <v>0</v>
      </c>
      <c r="E1257" s="138">
        <f t="shared" si="117"/>
        <v>0</v>
      </c>
      <c r="F1257" s="127" t="s">
        <v>182</v>
      </c>
      <c r="G1257" s="128" t="s">
        <v>183</v>
      </c>
      <c r="H1257" s="129">
        <v>42851</v>
      </c>
      <c r="I1257" s="130">
        <v>80631.070000000007</v>
      </c>
      <c r="J1257" s="131">
        <v>67180</v>
      </c>
      <c r="K1257" s="131">
        <v>11756.07</v>
      </c>
      <c r="L1257" s="131">
        <v>0</v>
      </c>
      <c r="M1257" s="131">
        <v>7000</v>
      </c>
      <c r="N1257" s="131">
        <v>21397.8</v>
      </c>
      <c r="O1257" s="132">
        <v>0</v>
      </c>
      <c r="P1257" s="132">
        <v>0</v>
      </c>
      <c r="Q1257" s="132">
        <v>0</v>
      </c>
      <c r="R1257" s="132">
        <v>0</v>
      </c>
      <c r="S1257" s="132">
        <v>0</v>
      </c>
      <c r="T1257" s="133">
        <v>0</v>
      </c>
      <c r="U1257" s="121">
        <f t="shared" si="118"/>
        <v>7000</v>
      </c>
      <c r="V1257" s="121">
        <f t="shared" si="119"/>
        <v>21397.8</v>
      </c>
      <c r="W1257" s="134">
        <v>928</v>
      </c>
      <c r="X1257" s="135">
        <v>42852</v>
      </c>
    </row>
    <row r="1258" spans="1:24" x14ac:dyDescent="0.2">
      <c r="A1258" s="117">
        <f>VLOOKUP(G1258,'% การหักค่าขนส่ง'!A:I,9,0)</f>
        <v>0.3</v>
      </c>
      <c r="B1258" s="138">
        <f t="shared" si="114"/>
        <v>20335.5</v>
      </c>
      <c r="C1258" s="138">
        <f t="shared" si="115"/>
        <v>11705.94</v>
      </c>
      <c r="D1258" s="138">
        <f t="shared" si="116"/>
        <v>216</v>
      </c>
      <c r="E1258" s="138">
        <f t="shared" si="117"/>
        <v>0</v>
      </c>
      <c r="F1258" s="127" t="s">
        <v>182</v>
      </c>
      <c r="G1258" s="128" t="s">
        <v>183</v>
      </c>
      <c r="H1258" s="129">
        <v>42852</v>
      </c>
      <c r="I1258" s="130">
        <v>87508.91</v>
      </c>
      <c r="J1258" s="131">
        <v>67785</v>
      </c>
      <c r="K1258" s="131">
        <v>17558.91</v>
      </c>
      <c r="L1258" s="131">
        <v>720</v>
      </c>
      <c r="M1258" s="131">
        <v>300</v>
      </c>
      <c r="N1258" s="131">
        <v>19622.91</v>
      </c>
      <c r="O1258" s="132">
        <v>0</v>
      </c>
      <c r="P1258" s="132">
        <v>0</v>
      </c>
      <c r="Q1258" s="132">
        <v>0</v>
      </c>
      <c r="R1258" s="132">
        <v>0</v>
      </c>
      <c r="S1258" s="132">
        <v>0</v>
      </c>
      <c r="T1258" s="133">
        <v>0</v>
      </c>
      <c r="U1258" s="121">
        <f t="shared" si="118"/>
        <v>300</v>
      </c>
      <c r="V1258" s="121">
        <f t="shared" si="119"/>
        <v>19622.91</v>
      </c>
      <c r="W1258" s="134">
        <v>950</v>
      </c>
      <c r="X1258" s="135">
        <v>42853</v>
      </c>
    </row>
    <row r="1259" spans="1:24" x14ac:dyDescent="0.2">
      <c r="A1259" s="117">
        <f>VLOOKUP(G1259,'% การหักค่าขนส่ง'!A:I,9,0)</f>
        <v>0.3</v>
      </c>
      <c r="B1259" s="138">
        <f t="shared" si="114"/>
        <v>21597</v>
      </c>
      <c r="C1259" s="138">
        <f t="shared" si="115"/>
        <v>7786.54</v>
      </c>
      <c r="D1259" s="138">
        <f t="shared" si="116"/>
        <v>0</v>
      </c>
      <c r="E1259" s="138">
        <f t="shared" si="117"/>
        <v>0</v>
      </c>
      <c r="F1259" s="127" t="s">
        <v>182</v>
      </c>
      <c r="G1259" s="128" t="s">
        <v>183</v>
      </c>
      <c r="H1259" s="129">
        <v>42853</v>
      </c>
      <c r="I1259" s="130">
        <v>83804.81</v>
      </c>
      <c r="J1259" s="131">
        <v>71990</v>
      </c>
      <c r="K1259" s="131">
        <v>11679.81</v>
      </c>
      <c r="L1259" s="131">
        <v>0</v>
      </c>
      <c r="M1259" s="131">
        <v>500</v>
      </c>
      <c r="N1259" s="131">
        <v>32121.64</v>
      </c>
      <c r="O1259" s="132">
        <v>0</v>
      </c>
      <c r="P1259" s="132">
        <v>0</v>
      </c>
      <c r="Q1259" s="132">
        <v>0</v>
      </c>
      <c r="R1259" s="132">
        <v>0</v>
      </c>
      <c r="S1259" s="132">
        <v>0</v>
      </c>
      <c r="T1259" s="133">
        <v>0</v>
      </c>
      <c r="U1259" s="121">
        <f t="shared" si="118"/>
        <v>500</v>
      </c>
      <c r="V1259" s="121">
        <f t="shared" si="119"/>
        <v>32121.64</v>
      </c>
      <c r="W1259" s="134">
        <v>927</v>
      </c>
      <c r="X1259" s="135">
        <v>42854</v>
      </c>
    </row>
    <row r="1260" spans="1:24" x14ac:dyDescent="0.2">
      <c r="A1260" s="117">
        <f>VLOOKUP(G1260,'% การหักค่าขนส่ง'!A:I,9,0)</f>
        <v>0.3</v>
      </c>
      <c r="B1260" s="138">
        <f t="shared" si="114"/>
        <v>16129.5</v>
      </c>
      <c r="C1260" s="138">
        <f t="shared" si="115"/>
        <v>6781.2400000000007</v>
      </c>
      <c r="D1260" s="138">
        <f t="shared" si="116"/>
        <v>0</v>
      </c>
      <c r="E1260" s="138">
        <f t="shared" si="117"/>
        <v>0</v>
      </c>
      <c r="F1260" s="127" t="s">
        <v>182</v>
      </c>
      <c r="G1260" s="128" t="s">
        <v>183</v>
      </c>
      <c r="H1260" s="129">
        <v>42854</v>
      </c>
      <c r="I1260" s="130">
        <v>65346.86</v>
      </c>
      <c r="J1260" s="131">
        <v>53765</v>
      </c>
      <c r="K1260" s="131">
        <v>10171.86</v>
      </c>
      <c r="L1260" s="131">
        <v>0</v>
      </c>
      <c r="M1260" s="131">
        <v>0</v>
      </c>
      <c r="N1260" s="131">
        <v>26879.64</v>
      </c>
      <c r="O1260" s="132">
        <v>0</v>
      </c>
      <c r="P1260" s="132">
        <v>0</v>
      </c>
      <c r="Q1260" s="132">
        <v>0</v>
      </c>
      <c r="R1260" s="132">
        <v>0</v>
      </c>
      <c r="S1260" s="132">
        <v>0</v>
      </c>
      <c r="T1260" s="133">
        <v>0</v>
      </c>
      <c r="U1260" s="121">
        <f t="shared" si="118"/>
        <v>0</v>
      </c>
      <c r="V1260" s="121">
        <f t="shared" si="119"/>
        <v>26879.64</v>
      </c>
      <c r="W1260" s="134">
        <v>756</v>
      </c>
      <c r="X1260" s="135">
        <v>42855</v>
      </c>
    </row>
    <row r="1261" spans="1:24" x14ac:dyDescent="0.2">
      <c r="A1261" s="117">
        <f>VLOOKUP(G1261,'% การหักค่าขนส่ง'!A:I,9,0)</f>
        <v>0.3</v>
      </c>
      <c r="B1261" s="138">
        <f t="shared" si="114"/>
        <v>7716</v>
      </c>
      <c r="C1261" s="138">
        <f t="shared" si="115"/>
        <v>2652.12</v>
      </c>
      <c r="D1261" s="138">
        <f t="shared" si="116"/>
        <v>0</v>
      </c>
      <c r="E1261" s="138">
        <f t="shared" si="117"/>
        <v>0</v>
      </c>
      <c r="F1261" s="127" t="s">
        <v>182</v>
      </c>
      <c r="G1261" s="128" t="s">
        <v>183</v>
      </c>
      <c r="H1261" s="129">
        <v>42855</v>
      </c>
      <c r="I1261" s="130">
        <v>30298.18</v>
      </c>
      <c r="J1261" s="131">
        <v>25720</v>
      </c>
      <c r="K1261" s="131">
        <v>3978.18</v>
      </c>
      <c r="L1261" s="131">
        <v>0</v>
      </c>
      <c r="M1261" s="131">
        <v>0</v>
      </c>
      <c r="N1261" s="131">
        <v>9867.75</v>
      </c>
      <c r="O1261" s="132">
        <v>0</v>
      </c>
      <c r="P1261" s="132">
        <v>0</v>
      </c>
      <c r="Q1261" s="132">
        <v>0</v>
      </c>
      <c r="R1261" s="132">
        <v>0</v>
      </c>
      <c r="S1261" s="132">
        <v>0</v>
      </c>
      <c r="T1261" s="133">
        <v>0</v>
      </c>
      <c r="U1261" s="121">
        <f t="shared" si="118"/>
        <v>0</v>
      </c>
      <c r="V1261" s="121">
        <f t="shared" si="119"/>
        <v>9867.75</v>
      </c>
      <c r="W1261" s="134">
        <v>345</v>
      </c>
      <c r="X1261" s="135">
        <v>42857</v>
      </c>
    </row>
    <row r="1262" spans="1:24" x14ac:dyDescent="0.2">
      <c r="A1262" s="117">
        <f>VLOOKUP(G1262,'% การหักค่าขนส่ง'!A:I,9,0)</f>
        <v>0.28000000000000003</v>
      </c>
      <c r="B1262" s="138">
        <f t="shared" si="114"/>
        <v>22604.400000000001</v>
      </c>
      <c r="C1262" s="138">
        <f t="shared" si="115"/>
        <v>10419</v>
      </c>
      <c r="D1262" s="138">
        <f t="shared" si="116"/>
        <v>0</v>
      </c>
      <c r="E1262" s="138">
        <f t="shared" si="117"/>
        <v>81</v>
      </c>
      <c r="F1262" s="127" t="s">
        <v>184</v>
      </c>
      <c r="G1262" s="128" t="s">
        <v>185</v>
      </c>
      <c r="H1262" s="129">
        <v>42826</v>
      </c>
      <c r="I1262" s="130">
        <v>97573.5</v>
      </c>
      <c r="J1262" s="131">
        <v>80730</v>
      </c>
      <c r="K1262" s="131">
        <v>15628.5</v>
      </c>
      <c r="L1262" s="131">
        <v>0</v>
      </c>
      <c r="M1262" s="131">
        <v>1300</v>
      </c>
      <c r="N1262" s="131">
        <v>4613.6000000000004</v>
      </c>
      <c r="O1262" s="132">
        <v>270</v>
      </c>
      <c r="P1262" s="132">
        <v>0</v>
      </c>
      <c r="Q1262" s="132">
        <v>0</v>
      </c>
      <c r="R1262" s="132">
        <v>0</v>
      </c>
      <c r="S1262" s="132">
        <v>0</v>
      </c>
      <c r="T1262" s="133">
        <v>0</v>
      </c>
      <c r="U1262" s="121">
        <f t="shared" si="118"/>
        <v>1300</v>
      </c>
      <c r="V1262" s="121">
        <f t="shared" si="119"/>
        <v>4613.6000000000004</v>
      </c>
      <c r="W1262" s="134">
        <v>1149</v>
      </c>
      <c r="X1262" s="135">
        <v>42828</v>
      </c>
    </row>
    <row r="1263" spans="1:24" x14ac:dyDescent="0.2">
      <c r="A1263" s="117">
        <f>VLOOKUP(G1263,'% การหักค่าขนส่ง'!A:I,9,0)</f>
        <v>0.28000000000000003</v>
      </c>
      <c r="B1263" s="138">
        <f t="shared" si="114"/>
        <v>45257.8</v>
      </c>
      <c r="C1263" s="138">
        <f t="shared" si="115"/>
        <v>13077.339999999998</v>
      </c>
      <c r="D1263" s="138">
        <f t="shared" si="116"/>
        <v>0</v>
      </c>
      <c r="E1263" s="138">
        <f t="shared" si="117"/>
        <v>0</v>
      </c>
      <c r="F1263" s="127" t="s">
        <v>184</v>
      </c>
      <c r="G1263" s="128" t="s">
        <v>185</v>
      </c>
      <c r="H1263" s="129">
        <v>42828</v>
      </c>
      <c r="I1263" s="130">
        <v>182511.01</v>
      </c>
      <c r="J1263" s="131">
        <v>161635</v>
      </c>
      <c r="K1263" s="131">
        <v>19616.009999999998</v>
      </c>
      <c r="L1263" s="131">
        <v>0</v>
      </c>
      <c r="M1263" s="131">
        <v>5100</v>
      </c>
      <c r="N1263" s="131">
        <v>9791</v>
      </c>
      <c r="O1263" s="132">
        <v>0</v>
      </c>
      <c r="P1263" s="132">
        <v>0</v>
      </c>
      <c r="Q1263" s="132">
        <v>0</v>
      </c>
      <c r="R1263" s="132">
        <v>0</v>
      </c>
      <c r="S1263" s="132">
        <v>0</v>
      </c>
      <c r="T1263" s="133">
        <v>0</v>
      </c>
      <c r="U1263" s="121">
        <f t="shared" si="118"/>
        <v>5100</v>
      </c>
      <c r="V1263" s="121">
        <f t="shared" si="119"/>
        <v>9791</v>
      </c>
      <c r="W1263" s="134">
        <v>1952</v>
      </c>
      <c r="X1263" s="135">
        <v>42829</v>
      </c>
    </row>
    <row r="1264" spans="1:24" x14ac:dyDescent="0.2">
      <c r="A1264" s="117">
        <f>VLOOKUP(G1264,'% การหักค่าขนส่ง'!A:I,9,0)</f>
        <v>0.28000000000000003</v>
      </c>
      <c r="B1264" s="138">
        <f t="shared" si="114"/>
        <v>32977</v>
      </c>
      <c r="C1264" s="138">
        <f t="shared" si="115"/>
        <v>8206.02</v>
      </c>
      <c r="D1264" s="138">
        <f t="shared" si="116"/>
        <v>0</v>
      </c>
      <c r="E1264" s="138">
        <f t="shared" si="117"/>
        <v>832.5</v>
      </c>
      <c r="F1264" s="127" t="s">
        <v>184</v>
      </c>
      <c r="G1264" s="128" t="s">
        <v>185</v>
      </c>
      <c r="H1264" s="129">
        <v>42829</v>
      </c>
      <c r="I1264" s="130">
        <v>130964.03</v>
      </c>
      <c r="J1264" s="131">
        <v>117775</v>
      </c>
      <c r="K1264" s="131">
        <v>12309.03</v>
      </c>
      <c r="L1264" s="131">
        <v>0</v>
      </c>
      <c r="M1264" s="131">
        <v>1400</v>
      </c>
      <c r="N1264" s="131">
        <v>5181.7</v>
      </c>
      <c r="O1264" s="132">
        <v>150</v>
      </c>
      <c r="P1264" s="132">
        <v>2625</v>
      </c>
      <c r="Q1264" s="132">
        <v>0</v>
      </c>
      <c r="R1264" s="132">
        <v>0</v>
      </c>
      <c r="S1264" s="132">
        <v>0</v>
      </c>
      <c r="T1264" s="133">
        <v>0</v>
      </c>
      <c r="U1264" s="121">
        <f t="shared" si="118"/>
        <v>1400</v>
      </c>
      <c r="V1264" s="121">
        <f t="shared" si="119"/>
        <v>5181.7</v>
      </c>
      <c r="W1264" s="134">
        <v>1323</v>
      </c>
      <c r="X1264" s="135">
        <v>42830</v>
      </c>
    </row>
    <row r="1265" spans="1:24" x14ac:dyDescent="0.2">
      <c r="A1265" s="117">
        <f>VLOOKUP(G1265,'% การหักค่าขนส่ง'!A:I,9,0)</f>
        <v>0.28000000000000003</v>
      </c>
      <c r="B1265" s="138">
        <f t="shared" si="114"/>
        <v>32685.800000000003</v>
      </c>
      <c r="C1265" s="138">
        <f t="shared" si="115"/>
        <v>7392.18</v>
      </c>
      <c r="D1265" s="138">
        <f t="shared" si="116"/>
        <v>0</v>
      </c>
      <c r="E1265" s="138">
        <f t="shared" si="117"/>
        <v>261</v>
      </c>
      <c r="F1265" s="127" t="s">
        <v>184</v>
      </c>
      <c r="G1265" s="128" t="s">
        <v>185</v>
      </c>
      <c r="H1265" s="129">
        <v>42830</v>
      </c>
      <c r="I1265" s="130">
        <v>128618.27</v>
      </c>
      <c r="J1265" s="131">
        <v>116735</v>
      </c>
      <c r="K1265" s="131">
        <v>11088.27</v>
      </c>
      <c r="L1265" s="131">
        <v>0</v>
      </c>
      <c r="M1265" s="131">
        <v>2400</v>
      </c>
      <c r="N1265" s="131">
        <v>5253.6</v>
      </c>
      <c r="O1265" s="132">
        <v>480</v>
      </c>
      <c r="P1265" s="132">
        <v>390</v>
      </c>
      <c r="Q1265" s="132">
        <v>0</v>
      </c>
      <c r="R1265" s="132">
        <v>0</v>
      </c>
      <c r="S1265" s="132">
        <v>0</v>
      </c>
      <c r="T1265" s="133">
        <v>0</v>
      </c>
      <c r="U1265" s="121">
        <f t="shared" si="118"/>
        <v>2400</v>
      </c>
      <c r="V1265" s="121">
        <f t="shared" si="119"/>
        <v>5253.6</v>
      </c>
      <c r="W1265" s="134">
        <v>1333</v>
      </c>
      <c r="X1265" s="135">
        <v>42832</v>
      </c>
    </row>
    <row r="1266" spans="1:24" x14ac:dyDescent="0.2">
      <c r="A1266" s="117">
        <f>VLOOKUP(G1266,'% การหักค่าขนส่ง'!A:I,9,0)</f>
        <v>0.28000000000000003</v>
      </c>
      <c r="B1266" s="138">
        <f t="shared" si="114"/>
        <v>49530.600000000006</v>
      </c>
      <c r="C1266" s="138">
        <f t="shared" si="115"/>
        <v>11750.4</v>
      </c>
      <c r="D1266" s="138">
        <f t="shared" si="116"/>
        <v>0</v>
      </c>
      <c r="E1266" s="138">
        <f t="shared" si="117"/>
        <v>190.5</v>
      </c>
      <c r="F1266" s="127" t="s">
        <v>184</v>
      </c>
      <c r="G1266" s="128" t="s">
        <v>185</v>
      </c>
      <c r="H1266" s="129">
        <v>42832</v>
      </c>
      <c r="I1266" s="130">
        <v>196085.6</v>
      </c>
      <c r="J1266" s="131">
        <v>176895</v>
      </c>
      <c r="K1266" s="131">
        <v>17625.599999999999</v>
      </c>
      <c r="L1266" s="131">
        <v>0</v>
      </c>
      <c r="M1266" s="131">
        <v>3900</v>
      </c>
      <c r="N1266" s="131">
        <v>9405.9</v>
      </c>
      <c r="O1266" s="132">
        <v>310</v>
      </c>
      <c r="P1266" s="132">
        <v>325</v>
      </c>
      <c r="Q1266" s="132">
        <v>0</v>
      </c>
      <c r="R1266" s="132">
        <v>0</v>
      </c>
      <c r="S1266" s="132">
        <v>0</v>
      </c>
      <c r="T1266" s="133">
        <v>0</v>
      </c>
      <c r="U1266" s="121">
        <f t="shared" si="118"/>
        <v>3900</v>
      </c>
      <c r="V1266" s="121">
        <f t="shared" si="119"/>
        <v>9405.9</v>
      </c>
      <c r="W1266" s="134">
        <v>1996</v>
      </c>
      <c r="X1266" s="135">
        <v>42833</v>
      </c>
    </row>
    <row r="1267" spans="1:24" x14ac:dyDescent="0.2">
      <c r="A1267" s="117">
        <f>VLOOKUP(G1267,'% การหักค่าขนส่ง'!A:I,9,0)</f>
        <v>0.28000000000000003</v>
      </c>
      <c r="B1267" s="138">
        <f t="shared" si="114"/>
        <v>17780</v>
      </c>
      <c r="C1267" s="138">
        <f t="shared" si="115"/>
        <v>5409.54</v>
      </c>
      <c r="D1267" s="138">
        <f t="shared" si="116"/>
        <v>0</v>
      </c>
      <c r="E1267" s="138">
        <f t="shared" si="117"/>
        <v>69</v>
      </c>
      <c r="F1267" s="127" t="s">
        <v>184</v>
      </c>
      <c r="G1267" s="128" t="s">
        <v>185</v>
      </c>
      <c r="H1267" s="129">
        <v>42833</v>
      </c>
      <c r="I1267" s="130">
        <v>72729.31</v>
      </c>
      <c r="J1267" s="131">
        <v>63500</v>
      </c>
      <c r="K1267" s="131">
        <v>8114.31</v>
      </c>
      <c r="L1267" s="131">
        <v>0</v>
      </c>
      <c r="M1267" s="131">
        <v>600</v>
      </c>
      <c r="N1267" s="131">
        <v>6090.1</v>
      </c>
      <c r="O1267" s="132">
        <v>40</v>
      </c>
      <c r="P1267" s="132">
        <v>190</v>
      </c>
      <c r="Q1267" s="132">
        <v>0</v>
      </c>
      <c r="R1267" s="132">
        <v>0</v>
      </c>
      <c r="S1267" s="132">
        <v>0</v>
      </c>
      <c r="T1267" s="133">
        <v>0</v>
      </c>
      <c r="U1267" s="121">
        <f t="shared" si="118"/>
        <v>600</v>
      </c>
      <c r="V1267" s="121">
        <f t="shared" si="119"/>
        <v>6090.1</v>
      </c>
      <c r="W1267" s="134">
        <v>740</v>
      </c>
      <c r="X1267" s="135">
        <v>42835</v>
      </c>
    </row>
    <row r="1268" spans="1:24" x14ac:dyDescent="0.2">
      <c r="A1268" s="117">
        <f>VLOOKUP(G1268,'% การหักค่าขนส่ง'!A:I,9,0)</f>
        <v>0.28000000000000003</v>
      </c>
      <c r="B1268" s="138">
        <f t="shared" si="114"/>
        <v>49183.4</v>
      </c>
      <c r="C1268" s="138">
        <f t="shared" si="115"/>
        <v>12642.779999999999</v>
      </c>
      <c r="D1268" s="138">
        <f t="shared" si="116"/>
        <v>0</v>
      </c>
      <c r="E1268" s="138">
        <f t="shared" si="117"/>
        <v>148.5</v>
      </c>
      <c r="F1268" s="127" t="s">
        <v>184</v>
      </c>
      <c r="G1268" s="128" t="s">
        <v>185</v>
      </c>
      <c r="H1268" s="129">
        <v>42835</v>
      </c>
      <c r="I1268" s="130">
        <v>195589.17</v>
      </c>
      <c r="J1268" s="131">
        <v>175655</v>
      </c>
      <c r="K1268" s="131">
        <v>18964.169999999998</v>
      </c>
      <c r="L1268" s="131">
        <v>0</v>
      </c>
      <c r="M1268" s="131">
        <v>3300</v>
      </c>
      <c r="N1268" s="131">
        <v>9229.9</v>
      </c>
      <c r="O1268" s="132">
        <v>80</v>
      </c>
      <c r="P1268" s="132">
        <v>415</v>
      </c>
      <c r="Q1268" s="132">
        <v>0</v>
      </c>
      <c r="R1268" s="132">
        <v>0</v>
      </c>
      <c r="S1268" s="132">
        <v>0</v>
      </c>
      <c r="T1268" s="133">
        <v>0</v>
      </c>
      <c r="U1268" s="121">
        <f t="shared" si="118"/>
        <v>3300</v>
      </c>
      <c r="V1268" s="121">
        <f t="shared" si="119"/>
        <v>9229.9</v>
      </c>
      <c r="W1268" s="134">
        <v>2096</v>
      </c>
      <c r="X1268" s="135">
        <v>42836</v>
      </c>
    </row>
    <row r="1269" spans="1:24" x14ac:dyDescent="0.2">
      <c r="A1269" s="117">
        <f>VLOOKUP(G1269,'% การหักค่าขนส่ง'!A:I,9,0)</f>
        <v>0.28000000000000003</v>
      </c>
      <c r="B1269" s="138">
        <f t="shared" si="114"/>
        <v>8870.4000000000015</v>
      </c>
      <c r="C1269" s="138">
        <f t="shared" si="115"/>
        <v>215.79999999999998</v>
      </c>
      <c r="D1269" s="138">
        <f t="shared" si="116"/>
        <v>0</v>
      </c>
      <c r="E1269" s="138">
        <f t="shared" si="117"/>
        <v>288</v>
      </c>
      <c r="F1269" s="127" t="s">
        <v>184</v>
      </c>
      <c r="G1269" s="128" t="s">
        <v>185</v>
      </c>
      <c r="H1269" s="129">
        <v>42836</v>
      </c>
      <c r="I1269" s="130">
        <v>32898.699999999997</v>
      </c>
      <c r="J1269" s="131">
        <v>31680</v>
      </c>
      <c r="K1269" s="131">
        <v>323.7</v>
      </c>
      <c r="L1269" s="131">
        <v>0</v>
      </c>
      <c r="M1269" s="131">
        <v>400</v>
      </c>
      <c r="N1269" s="131">
        <v>2845</v>
      </c>
      <c r="O1269" s="132">
        <v>540</v>
      </c>
      <c r="P1269" s="132">
        <v>420</v>
      </c>
      <c r="Q1269" s="132">
        <v>0</v>
      </c>
      <c r="R1269" s="132">
        <v>0</v>
      </c>
      <c r="S1269" s="132">
        <v>0</v>
      </c>
      <c r="T1269" s="133">
        <v>0</v>
      </c>
      <c r="U1269" s="121">
        <f t="shared" si="118"/>
        <v>400</v>
      </c>
      <c r="V1269" s="121">
        <f t="shared" si="119"/>
        <v>2845</v>
      </c>
      <c r="W1269" s="134">
        <v>374</v>
      </c>
      <c r="X1269" s="135">
        <v>42837</v>
      </c>
    </row>
    <row r="1270" spans="1:24" x14ac:dyDescent="0.2">
      <c r="A1270" s="117">
        <f>VLOOKUP(G1270,'% การหักค่าขนส่ง'!A:I,9,0)</f>
        <v>0.28000000000000003</v>
      </c>
      <c r="B1270" s="138">
        <f t="shared" si="114"/>
        <v>2009.0000000000002</v>
      </c>
      <c r="C1270" s="138">
        <f t="shared" si="115"/>
        <v>666.19999999999993</v>
      </c>
      <c r="D1270" s="138">
        <f t="shared" si="116"/>
        <v>0</v>
      </c>
      <c r="E1270" s="138">
        <f t="shared" si="117"/>
        <v>99</v>
      </c>
      <c r="F1270" s="127" t="s">
        <v>184</v>
      </c>
      <c r="G1270" s="128" t="s">
        <v>185</v>
      </c>
      <c r="H1270" s="129">
        <v>42837</v>
      </c>
      <c r="I1270" s="130">
        <v>8304.2999999999993</v>
      </c>
      <c r="J1270" s="131">
        <v>7175</v>
      </c>
      <c r="K1270" s="131">
        <v>999.3</v>
      </c>
      <c r="L1270" s="131">
        <v>0</v>
      </c>
      <c r="M1270" s="131">
        <v>0</v>
      </c>
      <c r="N1270" s="131">
        <v>1772</v>
      </c>
      <c r="O1270" s="132">
        <v>330</v>
      </c>
      <c r="P1270" s="132">
        <v>0</v>
      </c>
      <c r="Q1270" s="132">
        <v>0</v>
      </c>
      <c r="R1270" s="132">
        <v>0</v>
      </c>
      <c r="S1270" s="132">
        <v>0</v>
      </c>
      <c r="T1270" s="133">
        <v>0</v>
      </c>
      <c r="U1270" s="121">
        <f t="shared" si="118"/>
        <v>0</v>
      </c>
      <c r="V1270" s="121">
        <f t="shared" si="119"/>
        <v>1772</v>
      </c>
      <c r="W1270" s="134">
        <v>99</v>
      </c>
      <c r="X1270" s="135">
        <v>42838</v>
      </c>
    </row>
    <row r="1271" spans="1:24" x14ac:dyDescent="0.2">
      <c r="A1271" s="117">
        <f>VLOOKUP(G1271,'% การหักค่าขนส่ง'!A:I,9,0)</f>
        <v>0.28000000000000003</v>
      </c>
      <c r="B1271" s="138">
        <f t="shared" si="114"/>
        <v>37254</v>
      </c>
      <c r="C1271" s="138">
        <f t="shared" si="115"/>
        <v>14682.96</v>
      </c>
      <c r="D1271" s="138">
        <f t="shared" si="116"/>
        <v>0</v>
      </c>
      <c r="E1271" s="138">
        <f t="shared" si="117"/>
        <v>166.5</v>
      </c>
      <c r="F1271" s="127" t="s">
        <v>184</v>
      </c>
      <c r="G1271" s="128" t="s">
        <v>185</v>
      </c>
      <c r="H1271" s="129">
        <v>42842</v>
      </c>
      <c r="I1271" s="130">
        <v>156189.44</v>
      </c>
      <c r="J1271" s="131">
        <v>133050</v>
      </c>
      <c r="K1271" s="131">
        <v>22024.44</v>
      </c>
      <c r="L1271" s="131">
        <v>0</v>
      </c>
      <c r="M1271" s="131">
        <v>300</v>
      </c>
      <c r="N1271" s="131">
        <v>5210.3999999999996</v>
      </c>
      <c r="O1271" s="132">
        <v>70</v>
      </c>
      <c r="P1271" s="132">
        <v>485</v>
      </c>
      <c r="Q1271" s="132">
        <v>0</v>
      </c>
      <c r="R1271" s="132">
        <v>0</v>
      </c>
      <c r="S1271" s="132">
        <v>0</v>
      </c>
      <c r="T1271" s="133">
        <v>0</v>
      </c>
      <c r="U1271" s="121">
        <f t="shared" si="118"/>
        <v>300</v>
      </c>
      <c r="V1271" s="121">
        <f t="shared" si="119"/>
        <v>5210.3999999999996</v>
      </c>
      <c r="W1271" s="134">
        <v>1735</v>
      </c>
      <c r="X1271" s="135">
        <v>42843</v>
      </c>
    </row>
    <row r="1272" spans="1:24" x14ac:dyDescent="0.2">
      <c r="A1272" s="117">
        <f>VLOOKUP(G1272,'% การหักค่าขนส่ง'!A:I,9,0)</f>
        <v>0.28000000000000003</v>
      </c>
      <c r="B1272" s="138">
        <f t="shared" si="114"/>
        <v>27260.800000000003</v>
      </c>
      <c r="C1272" s="138">
        <f t="shared" si="115"/>
        <v>6883.66</v>
      </c>
      <c r="D1272" s="138">
        <f t="shared" si="116"/>
        <v>0</v>
      </c>
      <c r="E1272" s="138">
        <f t="shared" si="117"/>
        <v>0</v>
      </c>
      <c r="F1272" s="127" t="s">
        <v>184</v>
      </c>
      <c r="G1272" s="128" t="s">
        <v>185</v>
      </c>
      <c r="H1272" s="129">
        <v>42843</v>
      </c>
      <c r="I1272" s="130">
        <v>108520.49</v>
      </c>
      <c r="J1272" s="131">
        <v>97360</v>
      </c>
      <c r="K1272" s="131">
        <v>10325.49</v>
      </c>
      <c r="L1272" s="131">
        <v>0</v>
      </c>
      <c r="M1272" s="131">
        <v>2200</v>
      </c>
      <c r="N1272" s="131">
        <v>7365.6</v>
      </c>
      <c r="O1272" s="132">
        <v>0</v>
      </c>
      <c r="P1272" s="132">
        <v>0</v>
      </c>
      <c r="Q1272" s="132">
        <v>0</v>
      </c>
      <c r="R1272" s="132">
        <v>0</v>
      </c>
      <c r="S1272" s="132">
        <v>0</v>
      </c>
      <c r="T1272" s="133">
        <v>0</v>
      </c>
      <c r="U1272" s="121">
        <f t="shared" si="118"/>
        <v>2200</v>
      </c>
      <c r="V1272" s="121">
        <f t="shared" si="119"/>
        <v>7365.6</v>
      </c>
      <c r="W1272" s="134">
        <v>1180</v>
      </c>
      <c r="X1272" s="135">
        <v>42844</v>
      </c>
    </row>
    <row r="1273" spans="1:24" x14ac:dyDescent="0.2">
      <c r="A1273" s="117">
        <f>VLOOKUP(G1273,'% การหักค่าขนส่ง'!A:I,9,0)</f>
        <v>0.28000000000000003</v>
      </c>
      <c r="B1273" s="138">
        <f t="shared" si="114"/>
        <v>29737.4</v>
      </c>
      <c r="C1273" s="138">
        <f t="shared" si="115"/>
        <v>7588.48</v>
      </c>
      <c r="D1273" s="138">
        <f t="shared" si="116"/>
        <v>0</v>
      </c>
      <c r="E1273" s="138">
        <f t="shared" si="117"/>
        <v>544.5</v>
      </c>
      <c r="F1273" s="127" t="s">
        <v>184</v>
      </c>
      <c r="G1273" s="128" t="s">
        <v>185</v>
      </c>
      <c r="H1273" s="129">
        <v>42844</v>
      </c>
      <c r="I1273" s="130">
        <v>118427.72</v>
      </c>
      <c r="J1273" s="131">
        <v>106205</v>
      </c>
      <c r="K1273" s="131">
        <v>11382.72</v>
      </c>
      <c r="L1273" s="131">
        <v>0</v>
      </c>
      <c r="M1273" s="131">
        <v>1500</v>
      </c>
      <c r="N1273" s="131">
        <v>4281.8</v>
      </c>
      <c r="O1273" s="132">
        <v>170</v>
      </c>
      <c r="P1273" s="132">
        <v>1645</v>
      </c>
      <c r="Q1273" s="132">
        <v>0</v>
      </c>
      <c r="R1273" s="132">
        <v>30</v>
      </c>
      <c r="S1273" s="132">
        <v>0</v>
      </c>
      <c r="T1273" s="133">
        <v>0</v>
      </c>
      <c r="U1273" s="121">
        <f t="shared" si="118"/>
        <v>1500</v>
      </c>
      <c r="V1273" s="121">
        <f t="shared" si="119"/>
        <v>4311.8</v>
      </c>
      <c r="W1273" s="134">
        <v>1327</v>
      </c>
      <c r="X1273" s="135">
        <v>42845</v>
      </c>
    </row>
    <row r="1274" spans="1:24" x14ac:dyDescent="0.2">
      <c r="A1274" s="117">
        <f>VLOOKUP(G1274,'% การหักค่าขนส่ง'!A:I,9,0)</f>
        <v>0.28000000000000003</v>
      </c>
      <c r="B1274" s="138">
        <f t="shared" si="114"/>
        <v>28219.800000000003</v>
      </c>
      <c r="C1274" s="138">
        <f t="shared" si="115"/>
        <v>6396.52</v>
      </c>
      <c r="D1274" s="138">
        <f t="shared" si="116"/>
        <v>0</v>
      </c>
      <c r="E1274" s="138">
        <f t="shared" si="117"/>
        <v>51</v>
      </c>
      <c r="F1274" s="127" t="s">
        <v>184</v>
      </c>
      <c r="G1274" s="128" t="s">
        <v>185</v>
      </c>
      <c r="H1274" s="129">
        <v>42845</v>
      </c>
      <c r="I1274" s="130">
        <v>111244.78</v>
      </c>
      <c r="J1274" s="131">
        <v>100785</v>
      </c>
      <c r="K1274" s="131">
        <v>9594.7800000000007</v>
      </c>
      <c r="L1274" s="131">
        <v>0</v>
      </c>
      <c r="M1274" s="131">
        <v>3600</v>
      </c>
      <c r="N1274" s="131">
        <v>5313.1</v>
      </c>
      <c r="O1274" s="132">
        <v>110</v>
      </c>
      <c r="P1274" s="132">
        <v>60</v>
      </c>
      <c r="Q1274" s="132">
        <v>0</v>
      </c>
      <c r="R1274" s="132">
        <v>0</v>
      </c>
      <c r="S1274" s="132">
        <v>0</v>
      </c>
      <c r="T1274" s="133">
        <v>0</v>
      </c>
      <c r="U1274" s="121">
        <f t="shared" si="118"/>
        <v>3600</v>
      </c>
      <c r="V1274" s="121">
        <f t="shared" si="119"/>
        <v>5313.1</v>
      </c>
      <c r="W1274" s="134">
        <v>1236</v>
      </c>
      <c r="X1274" s="135">
        <v>42846</v>
      </c>
    </row>
    <row r="1275" spans="1:24" x14ac:dyDescent="0.2">
      <c r="A1275" s="117">
        <f>VLOOKUP(G1275,'% การหักค่าขนส่ง'!A:I,9,0)</f>
        <v>0.28000000000000003</v>
      </c>
      <c r="B1275" s="138">
        <f t="shared" si="114"/>
        <v>25743.200000000001</v>
      </c>
      <c r="C1275" s="138">
        <f t="shared" si="115"/>
        <v>7272.0800000000008</v>
      </c>
      <c r="D1275" s="138">
        <f t="shared" si="116"/>
        <v>0</v>
      </c>
      <c r="E1275" s="138">
        <f t="shared" si="117"/>
        <v>144</v>
      </c>
      <c r="F1275" s="127" t="s">
        <v>184</v>
      </c>
      <c r="G1275" s="128" t="s">
        <v>185</v>
      </c>
      <c r="H1275" s="129">
        <v>42846</v>
      </c>
      <c r="I1275" s="130">
        <v>103848.12</v>
      </c>
      <c r="J1275" s="131">
        <v>91940</v>
      </c>
      <c r="K1275" s="131">
        <v>10908.12</v>
      </c>
      <c r="L1275" s="131">
        <v>0</v>
      </c>
      <c r="M1275" s="131">
        <v>2900</v>
      </c>
      <c r="N1275" s="131">
        <v>6720.2</v>
      </c>
      <c r="O1275" s="132">
        <v>160</v>
      </c>
      <c r="P1275" s="132">
        <v>320</v>
      </c>
      <c r="Q1275" s="132">
        <v>0</v>
      </c>
      <c r="R1275" s="132">
        <v>0</v>
      </c>
      <c r="S1275" s="132">
        <v>0</v>
      </c>
      <c r="T1275" s="133">
        <v>0</v>
      </c>
      <c r="U1275" s="121">
        <f t="shared" si="118"/>
        <v>2900</v>
      </c>
      <c r="V1275" s="121">
        <f t="shared" si="119"/>
        <v>6720.2</v>
      </c>
      <c r="W1275" s="134">
        <v>1013</v>
      </c>
      <c r="X1275" s="135">
        <v>42847</v>
      </c>
    </row>
    <row r="1276" spans="1:24" x14ac:dyDescent="0.2">
      <c r="A1276" s="117">
        <f>VLOOKUP(G1276,'% การหักค่าขนส่ง'!A:I,9,0)</f>
        <v>0.28000000000000003</v>
      </c>
      <c r="B1276" s="138">
        <f t="shared" si="114"/>
        <v>15895.600000000002</v>
      </c>
      <c r="C1276" s="138">
        <f t="shared" si="115"/>
        <v>4736.08</v>
      </c>
      <c r="D1276" s="138">
        <f t="shared" si="116"/>
        <v>0</v>
      </c>
      <c r="E1276" s="138">
        <f t="shared" si="117"/>
        <v>451.5</v>
      </c>
      <c r="F1276" s="127" t="s">
        <v>184</v>
      </c>
      <c r="G1276" s="128" t="s">
        <v>185</v>
      </c>
      <c r="H1276" s="129">
        <v>42847</v>
      </c>
      <c r="I1276" s="130">
        <v>64479.12</v>
      </c>
      <c r="J1276" s="131">
        <v>56770</v>
      </c>
      <c r="K1276" s="131">
        <v>7104.12</v>
      </c>
      <c r="L1276" s="131">
        <v>0</v>
      </c>
      <c r="M1276" s="131">
        <v>0</v>
      </c>
      <c r="N1276" s="131">
        <v>3114.9</v>
      </c>
      <c r="O1276" s="132">
        <v>0</v>
      </c>
      <c r="P1276" s="132">
        <v>1505</v>
      </c>
      <c r="Q1276" s="132">
        <v>0</v>
      </c>
      <c r="R1276" s="132">
        <v>0</v>
      </c>
      <c r="S1276" s="132">
        <v>0</v>
      </c>
      <c r="T1276" s="133">
        <v>0</v>
      </c>
      <c r="U1276" s="121">
        <f t="shared" si="118"/>
        <v>0</v>
      </c>
      <c r="V1276" s="121">
        <f t="shared" si="119"/>
        <v>3114.9</v>
      </c>
      <c r="W1276" s="134">
        <v>614</v>
      </c>
      <c r="X1276" s="135">
        <v>42849</v>
      </c>
    </row>
    <row r="1277" spans="1:24" x14ac:dyDescent="0.2">
      <c r="A1277" s="117">
        <f>VLOOKUP(G1277,'% การหักค่าขนส่ง'!A:I,9,0)</f>
        <v>0.28000000000000003</v>
      </c>
      <c r="B1277" s="138">
        <f t="shared" si="114"/>
        <v>39566.800000000003</v>
      </c>
      <c r="C1277" s="138">
        <f t="shared" si="115"/>
        <v>10292.879999999999</v>
      </c>
      <c r="D1277" s="138">
        <f t="shared" si="116"/>
        <v>6</v>
      </c>
      <c r="E1277" s="138">
        <f t="shared" si="117"/>
        <v>12</v>
      </c>
      <c r="F1277" s="127" t="s">
        <v>184</v>
      </c>
      <c r="G1277" s="128" t="s">
        <v>185</v>
      </c>
      <c r="H1277" s="129">
        <v>42849</v>
      </c>
      <c r="I1277" s="130">
        <v>158659.32</v>
      </c>
      <c r="J1277" s="131">
        <v>141310</v>
      </c>
      <c r="K1277" s="131">
        <v>15439.32</v>
      </c>
      <c r="L1277" s="131">
        <v>20</v>
      </c>
      <c r="M1277" s="131">
        <v>4600</v>
      </c>
      <c r="N1277" s="131">
        <v>13861</v>
      </c>
      <c r="O1277" s="132">
        <v>40</v>
      </c>
      <c r="P1277" s="132">
        <v>0</v>
      </c>
      <c r="Q1277" s="132">
        <v>0</v>
      </c>
      <c r="R1277" s="132">
        <v>0</v>
      </c>
      <c r="S1277" s="132">
        <v>0</v>
      </c>
      <c r="T1277" s="133">
        <v>0</v>
      </c>
      <c r="U1277" s="121">
        <f t="shared" si="118"/>
        <v>4600</v>
      </c>
      <c r="V1277" s="121">
        <f t="shared" si="119"/>
        <v>13861</v>
      </c>
      <c r="W1277" s="134">
        <v>1634</v>
      </c>
      <c r="X1277" s="135">
        <v>42850</v>
      </c>
    </row>
    <row r="1278" spans="1:24" x14ac:dyDescent="0.2">
      <c r="A1278" s="117">
        <f>VLOOKUP(G1278,'% การหักค่าขนส่ง'!A:I,9,0)</f>
        <v>0.28000000000000003</v>
      </c>
      <c r="B1278" s="138">
        <f t="shared" si="114"/>
        <v>26285.000000000004</v>
      </c>
      <c r="C1278" s="138">
        <f t="shared" si="115"/>
        <v>6242.0800000000008</v>
      </c>
      <c r="D1278" s="138">
        <f t="shared" si="116"/>
        <v>0</v>
      </c>
      <c r="E1278" s="138">
        <f t="shared" si="117"/>
        <v>691.5</v>
      </c>
      <c r="F1278" s="127" t="s">
        <v>184</v>
      </c>
      <c r="G1278" s="128" t="s">
        <v>185</v>
      </c>
      <c r="H1278" s="129">
        <v>42850</v>
      </c>
      <c r="I1278" s="130">
        <v>103998.12</v>
      </c>
      <c r="J1278" s="131">
        <v>93875</v>
      </c>
      <c r="K1278" s="131">
        <v>9363.1200000000008</v>
      </c>
      <c r="L1278" s="131">
        <v>0</v>
      </c>
      <c r="M1278" s="131">
        <v>1500</v>
      </c>
      <c r="N1278" s="131">
        <v>4780.7</v>
      </c>
      <c r="O1278" s="132">
        <v>70</v>
      </c>
      <c r="P1278" s="132">
        <v>2235</v>
      </c>
      <c r="Q1278" s="132">
        <v>0</v>
      </c>
      <c r="R1278" s="132">
        <v>0</v>
      </c>
      <c r="S1278" s="132">
        <v>0</v>
      </c>
      <c r="T1278" s="133">
        <v>0</v>
      </c>
      <c r="U1278" s="121">
        <f t="shared" si="118"/>
        <v>1500</v>
      </c>
      <c r="V1278" s="121">
        <f t="shared" si="119"/>
        <v>4780.7</v>
      </c>
      <c r="W1278" s="134">
        <v>1029</v>
      </c>
      <c r="X1278" s="135">
        <v>42851</v>
      </c>
    </row>
    <row r="1279" spans="1:24" x14ac:dyDescent="0.2">
      <c r="A1279" s="117">
        <f>VLOOKUP(G1279,'% การหักค่าขนส่ง'!A:I,9,0)</f>
        <v>0.28000000000000003</v>
      </c>
      <c r="B1279" s="138">
        <f t="shared" si="114"/>
        <v>32582.200000000004</v>
      </c>
      <c r="C1279" s="138">
        <f t="shared" si="115"/>
        <v>10134.48</v>
      </c>
      <c r="D1279" s="138">
        <f t="shared" si="116"/>
        <v>0</v>
      </c>
      <c r="E1279" s="138">
        <f t="shared" si="117"/>
        <v>36</v>
      </c>
      <c r="F1279" s="127" t="s">
        <v>184</v>
      </c>
      <c r="G1279" s="128" t="s">
        <v>185</v>
      </c>
      <c r="H1279" s="129">
        <v>42851</v>
      </c>
      <c r="I1279" s="130">
        <v>132591.72</v>
      </c>
      <c r="J1279" s="131">
        <v>116365</v>
      </c>
      <c r="K1279" s="131">
        <v>15201.72</v>
      </c>
      <c r="L1279" s="131">
        <v>0</v>
      </c>
      <c r="M1279" s="131">
        <v>4800</v>
      </c>
      <c r="N1279" s="131">
        <v>9612.6</v>
      </c>
      <c r="O1279" s="132">
        <v>120</v>
      </c>
      <c r="P1279" s="132">
        <v>0</v>
      </c>
      <c r="Q1279" s="132">
        <v>0</v>
      </c>
      <c r="R1279" s="132">
        <v>0</v>
      </c>
      <c r="S1279" s="132">
        <v>0</v>
      </c>
      <c r="T1279" s="133">
        <v>0</v>
      </c>
      <c r="U1279" s="121">
        <f t="shared" si="118"/>
        <v>4800</v>
      </c>
      <c r="V1279" s="121">
        <f t="shared" si="119"/>
        <v>9612.6</v>
      </c>
      <c r="W1279" s="134">
        <v>1477</v>
      </c>
      <c r="X1279" s="135">
        <v>42852</v>
      </c>
    </row>
    <row r="1280" spans="1:24" x14ac:dyDescent="0.2">
      <c r="A1280" s="117">
        <f>VLOOKUP(G1280,'% การหักค่าขนส่ง'!A:I,9,0)</f>
        <v>0.28000000000000003</v>
      </c>
      <c r="B1280" s="138">
        <f t="shared" si="114"/>
        <v>26623.800000000003</v>
      </c>
      <c r="C1280" s="138">
        <f t="shared" si="115"/>
        <v>7721.4199999999992</v>
      </c>
      <c r="D1280" s="138">
        <f t="shared" si="116"/>
        <v>0</v>
      </c>
      <c r="E1280" s="138">
        <f t="shared" si="117"/>
        <v>0</v>
      </c>
      <c r="F1280" s="127" t="s">
        <v>184</v>
      </c>
      <c r="G1280" s="128" t="s">
        <v>185</v>
      </c>
      <c r="H1280" s="129">
        <v>42852</v>
      </c>
      <c r="I1280" s="130">
        <v>107652.13</v>
      </c>
      <c r="J1280" s="131">
        <v>95085</v>
      </c>
      <c r="K1280" s="131">
        <v>11582.13</v>
      </c>
      <c r="L1280" s="131">
        <v>0</v>
      </c>
      <c r="M1280" s="131">
        <v>4200</v>
      </c>
      <c r="N1280" s="131">
        <v>7614.8</v>
      </c>
      <c r="O1280" s="132">
        <v>0</v>
      </c>
      <c r="P1280" s="132">
        <v>0</v>
      </c>
      <c r="Q1280" s="132">
        <v>0</v>
      </c>
      <c r="R1280" s="132">
        <v>0</v>
      </c>
      <c r="S1280" s="132">
        <v>0</v>
      </c>
      <c r="T1280" s="133">
        <v>0</v>
      </c>
      <c r="U1280" s="121">
        <f t="shared" si="118"/>
        <v>4200</v>
      </c>
      <c r="V1280" s="121">
        <f t="shared" si="119"/>
        <v>7614.8</v>
      </c>
      <c r="W1280" s="134">
        <v>1102</v>
      </c>
      <c r="X1280" s="135">
        <v>42853</v>
      </c>
    </row>
    <row r="1281" spans="1:24" x14ac:dyDescent="0.2">
      <c r="A1281" s="117">
        <f>VLOOKUP(G1281,'% การหักค่าขนส่ง'!A:I,9,0)</f>
        <v>0.28000000000000003</v>
      </c>
      <c r="B1281" s="138">
        <f t="shared" si="114"/>
        <v>25221.000000000004</v>
      </c>
      <c r="C1281" s="138">
        <f t="shared" si="115"/>
        <v>6834.84</v>
      </c>
      <c r="D1281" s="138">
        <f t="shared" si="116"/>
        <v>0</v>
      </c>
      <c r="E1281" s="138">
        <f t="shared" si="117"/>
        <v>93</v>
      </c>
      <c r="F1281" s="127" t="s">
        <v>184</v>
      </c>
      <c r="G1281" s="128" t="s">
        <v>185</v>
      </c>
      <c r="H1281" s="129">
        <v>42853</v>
      </c>
      <c r="I1281" s="130">
        <v>101052.26</v>
      </c>
      <c r="J1281" s="131">
        <v>90075</v>
      </c>
      <c r="K1281" s="131">
        <v>10252.26</v>
      </c>
      <c r="L1281" s="131">
        <v>0</v>
      </c>
      <c r="M1281" s="131">
        <v>0</v>
      </c>
      <c r="N1281" s="131">
        <v>6649.27</v>
      </c>
      <c r="O1281" s="132">
        <v>110</v>
      </c>
      <c r="P1281" s="132">
        <v>200</v>
      </c>
      <c r="Q1281" s="132">
        <v>0</v>
      </c>
      <c r="R1281" s="132">
        <v>0</v>
      </c>
      <c r="S1281" s="132">
        <v>0</v>
      </c>
      <c r="T1281" s="133">
        <v>0</v>
      </c>
      <c r="U1281" s="121">
        <f t="shared" si="118"/>
        <v>0</v>
      </c>
      <c r="V1281" s="121">
        <f t="shared" si="119"/>
        <v>6649.27</v>
      </c>
      <c r="W1281" s="134">
        <v>1054</v>
      </c>
      <c r="X1281" s="135">
        <v>42854</v>
      </c>
    </row>
    <row r="1282" spans="1:24" x14ac:dyDescent="0.2">
      <c r="A1282" s="117">
        <f>VLOOKUP(G1282,'% การหักค่าขนส่ง'!A:I,9,0)</f>
        <v>0.28000000000000003</v>
      </c>
      <c r="B1282" s="138">
        <f t="shared" si="114"/>
        <v>16457</v>
      </c>
      <c r="C1282" s="138">
        <f t="shared" si="115"/>
        <v>8132.72</v>
      </c>
      <c r="D1282" s="138">
        <f t="shared" si="116"/>
        <v>0</v>
      </c>
      <c r="E1282" s="138">
        <f t="shared" si="117"/>
        <v>82.5</v>
      </c>
      <c r="F1282" s="127" t="s">
        <v>184</v>
      </c>
      <c r="G1282" s="128" t="s">
        <v>185</v>
      </c>
      <c r="H1282" s="129">
        <v>42854</v>
      </c>
      <c r="I1282" s="130">
        <v>71589.08</v>
      </c>
      <c r="J1282" s="131">
        <v>58775</v>
      </c>
      <c r="K1282" s="131">
        <v>12199.08</v>
      </c>
      <c r="L1282" s="131">
        <v>0</v>
      </c>
      <c r="M1282" s="131">
        <v>1300</v>
      </c>
      <c r="N1282" s="131">
        <v>5726.5</v>
      </c>
      <c r="O1282" s="132">
        <v>40</v>
      </c>
      <c r="P1282" s="132">
        <v>235</v>
      </c>
      <c r="Q1282" s="132">
        <v>0</v>
      </c>
      <c r="R1282" s="132">
        <v>0</v>
      </c>
      <c r="S1282" s="132">
        <v>0</v>
      </c>
      <c r="T1282" s="133">
        <v>0</v>
      </c>
      <c r="U1282" s="121">
        <f t="shared" si="118"/>
        <v>1300</v>
      </c>
      <c r="V1282" s="121">
        <f t="shared" si="119"/>
        <v>5726.5</v>
      </c>
      <c r="W1282" s="134">
        <v>686</v>
      </c>
      <c r="X1282" s="135">
        <v>42857</v>
      </c>
    </row>
    <row r="1283" spans="1:24" x14ac:dyDescent="0.2">
      <c r="A1283" s="117">
        <f>VLOOKUP(G1283,'% การหักค่าขนส่ง'!A:I,9,0)</f>
        <v>0.28000000000000003</v>
      </c>
      <c r="B1283" s="138">
        <f t="shared" ref="B1283:B1346" si="120">J1283*A1283</f>
        <v>16713.2</v>
      </c>
      <c r="C1283" s="138">
        <f t="shared" ref="C1283:C1346" si="121">K1283*2/3</f>
        <v>2144.1799999999998</v>
      </c>
      <c r="D1283" s="138">
        <f t="shared" ref="D1283:D1346" si="122">L1283*3/10</f>
        <v>0</v>
      </c>
      <c r="E1283" s="138">
        <f t="shared" ref="E1283:E1346" si="123">SUM(O1283:Q1283)*0.3</f>
        <v>0</v>
      </c>
      <c r="F1283" s="127" t="s">
        <v>198</v>
      </c>
      <c r="G1283" s="128" t="s">
        <v>199</v>
      </c>
      <c r="H1283" s="129">
        <v>42826</v>
      </c>
      <c r="I1283" s="130">
        <v>63161.27</v>
      </c>
      <c r="J1283" s="131">
        <v>59690</v>
      </c>
      <c r="K1283" s="131">
        <v>3216.27</v>
      </c>
      <c r="L1283" s="131">
        <v>0</v>
      </c>
      <c r="M1283" s="131">
        <v>1000</v>
      </c>
      <c r="N1283" s="131">
        <v>13887.27</v>
      </c>
      <c r="O1283" s="132">
        <v>0</v>
      </c>
      <c r="P1283" s="132">
        <v>0</v>
      </c>
      <c r="Q1283" s="132">
        <v>0</v>
      </c>
      <c r="R1283" s="132">
        <v>0</v>
      </c>
      <c r="S1283" s="132">
        <v>0</v>
      </c>
      <c r="T1283" s="133">
        <v>0</v>
      </c>
      <c r="U1283" s="121">
        <f t="shared" ref="U1283:U1346" si="124">M1283+S1283+T1283</f>
        <v>1000</v>
      </c>
      <c r="V1283" s="121">
        <f t="shared" ref="V1283:V1346" si="125">N1283+R1283</f>
        <v>13887.27</v>
      </c>
      <c r="W1283" s="134">
        <v>660</v>
      </c>
      <c r="X1283" s="135">
        <v>42828</v>
      </c>
    </row>
    <row r="1284" spans="1:24" x14ac:dyDescent="0.2">
      <c r="A1284" s="117">
        <f>VLOOKUP(G1284,'% การหักค่าขนส่ง'!A:I,9,0)</f>
        <v>0.28000000000000003</v>
      </c>
      <c r="B1284" s="138">
        <f t="shared" si="120"/>
        <v>32677.4</v>
      </c>
      <c r="C1284" s="138">
        <f t="shared" si="121"/>
        <v>4706.0199999999995</v>
      </c>
      <c r="D1284" s="138">
        <f t="shared" si="122"/>
        <v>0</v>
      </c>
      <c r="E1284" s="138">
        <f t="shared" si="123"/>
        <v>12</v>
      </c>
      <c r="F1284" s="127" t="s">
        <v>198</v>
      </c>
      <c r="G1284" s="128" t="s">
        <v>199</v>
      </c>
      <c r="H1284" s="129">
        <v>42828</v>
      </c>
      <c r="I1284" s="130">
        <v>125549.03</v>
      </c>
      <c r="J1284" s="131">
        <v>116705</v>
      </c>
      <c r="K1284" s="131">
        <v>7059.03</v>
      </c>
      <c r="L1284" s="131">
        <v>0</v>
      </c>
      <c r="M1284" s="131">
        <v>0</v>
      </c>
      <c r="N1284" s="131">
        <v>39268.1</v>
      </c>
      <c r="O1284" s="132">
        <v>40</v>
      </c>
      <c r="P1284" s="132">
        <v>0</v>
      </c>
      <c r="Q1284" s="132">
        <v>0</v>
      </c>
      <c r="R1284" s="132">
        <v>0</v>
      </c>
      <c r="S1284" s="132">
        <v>0</v>
      </c>
      <c r="T1284" s="133">
        <v>0</v>
      </c>
      <c r="U1284" s="121">
        <f t="shared" si="124"/>
        <v>0</v>
      </c>
      <c r="V1284" s="121">
        <f t="shared" si="125"/>
        <v>39268.1</v>
      </c>
      <c r="W1284" s="134">
        <v>1411</v>
      </c>
      <c r="X1284" s="135">
        <v>42829</v>
      </c>
    </row>
    <row r="1285" spans="1:24" x14ac:dyDescent="0.2">
      <c r="A1285" s="117">
        <f>VLOOKUP(G1285,'% การหักค่าขนส่ง'!A:I,9,0)</f>
        <v>0.28000000000000003</v>
      </c>
      <c r="B1285" s="138">
        <f t="shared" si="120"/>
        <v>31507.000000000004</v>
      </c>
      <c r="C1285" s="138">
        <f t="shared" si="121"/>
        <v>6728.98</v>
      </c>
      <c r="D1285" s="138">
        <f t="shared" si="122"/>
        <v>0</v>
      </c>
      <c r="E1285" s="138">
        <f t="shared" si="123"/>
        <v>45</v>
      </c>
      <c r="F1285" s="127" t="s">
        <v>198</v>
      </c>
      <c r="G1285" s="128" t="s">
        <v>199</v>
      </c>
      <c r="H1285" s="129">
        <v>42829</v>
      </c>
      <c r="I1285" s="130">
        <v>123488.47</v>
      </c>
      <c r="J1285" s="131">
        <v>112525</v>
      </c>
      <c r="K1285" s="131">
        <v>10093.469999999999</v>
      </c>
      <c r="L1285" s="131">
        <v>0</v>
      </c>
      <c r="M1285" s="131">
        <v>1600</v>
      </c>
      <c r="N1285" s="131">
        <v>28508.35</v>
      </c>
      <c r="O1285" s="132">
        <v>150</v>
      </c>
      <c r="P1285" s="132">
        <v>0</v>
      </c>
      <c r="Q1285" s="132">
        <v>0</v>
      </c>
      <c r="R1285" s="132">
        <v>0</v>
      </c>
      <c r="S1285" s="132">
        <v>0</v>
      </c>
      <c r="T1285" s="133">
        <v>0</v>
      </c>
      <c r="U1285" s="121">
        <f t="shared" si="124"/>
        <v>1600</v>
      </c>
      <c r="V1285" s="121">
        <f t="shared" si="125"/>
        <v>28508.35</v>
      </c>
      <c r="W1285" s="134">
        <v>1262</v>
      </c>
      <c r="X1285" s="135">
        <v>42830</v>
      </c>
    </row>
    <row r="1286" spans="1:24" x14ac:dyDescent="0.2">
      <c r="A1286" s="117">
        <f>VLOOKUP(G1286,'% การหักค่าขนส่ง'!A:I,9,0)</f>
        <v>0.28000000000000003</v>
      </c>
      <c r="B1286" s="138">
        <f t="shared" si="120"/>
        <v>30546.600000000002</v>
      </c>
      <c r="C1286" s="138">
        <f t="shared" si="121"/>
        <v>5921.2400000000007</v>
      </c>
      <c r="D1286" s="138">
        <f t="shared" si="122"/>
        <v>0</v>
      </c>
      <c r="E1286" s="138">
        <f t="shared" si="123"/>
        <v>174</v>
      </c>
      <c r="F1286" s="127" t="s">
        <v>198</v>
      </c>
      <c r="G1286" s="128" t="s">
        <v>199</v>
      </c>
      <c r="H1286" s="129">
        <v>42830</v>
      </c>
      <c r="I1286" s="130">
        <v>119136.86</v>
      </c>
      <c r="J1286" s="131">
        <v>109095</v>
      </c>
      <c r="K1286" s="131">
        <v>8881.86</v>
      </c>
      <c r="L1286" s="131">
        <v>0</v>
      </c>
      <c r="M1286" s="131">
        <v>1500</v>
      </c>
      <c r="N1286" s="131">
        <v>25234.61</v>
      </c>
      <c r="O1286" s="132">
        <v>580</v>
      </c>
      <c r="P1286" s="132">
        <v>0</v>
      </c>
      <c r="Q1286" s="132">
        <v>0</v>
      </c>
      <c r="R1286" s="132">
        <v>0</v>
      </c>
      <c r="S1286" s="132">
        <v>0</v>
      </c>
      <c r="T1286" s="133">
        <v>0</v>
      </c>
      <c r="U1286" s="121">
        <f t="shared" si="124"/>
        <v>1500</v>
      </c>
      <c r="V1286" s="121">
        <f t="shared" si="125"/>
        <v>25234.61</v>
      </c>
      <c r="W1286" s="134">
        <v>1239</v>
      </c>
      <c r="X1286" s="135">
        <v>42832</v>
      </c>
    </row>
    <row r="1287" spans="1:24" x14ac:dyDescent="0.2">
      <c r="A1287" s="117">
        <f>VLOOKUP(G1287,'% การหักค่าขนส่ง'!A:I,9,0)</f>
        <v>0.28000000000000003</v>
      </c>
      <c r="B1287" s="138">
        <f t="shared" si="120"/>
        <v>46918.200000000004</v>
      </c>
      <c r="C1287" s="138">
        <f t="shared" si="121"/>
        <v>9023.58</v>
      </c>
      <c r="D1287" s="138">
        <f t="shared" si="122"/>
        <v>0</v>
      </c>
      <c r="E1287" s="138">
        <f t="shared" si="123"/>
        <v>111</v>
      </c>
      <c r="F1287" s="127" t="s">
        <v>198</v>
      </c>
      <c r="G1287" s="128" t="s">
        <v>199</v>
      </c>
      <c r="H1287" s="129">
        <v>42832</v>
      </c>
      <c r="I1287" s="130">
        <v>183125.37</v>
      </c>
      <c r="J1287" s="131">
        <v>167565</v>
      </c>
      <c r="K1287" s="131">
        <v>13535.37</v>
      </c>
      <c r="L1287" s="131">
        <v>0</v>
      </c>
      <c r="M1287" s="131">
        <v>3600</v>
      </c>
      <c r="N1287" s="131">
        <v>47025.2</v>
      </c>
      <c r="O1287" s="132">
        <v>370</v>
      </c>
      <c r="P1287" s="132">
        <v>0</v>
      </c>
      <c r="Q1287" s="132">
        <v>0</v>
      </c>
      <c r="R1287" s="132">
        <v>0</v>
      </c>
      <c r="S1287" s="132">
        <v>0</v>
      </c>
      <c r="T1287" s="133">
        <v>0</v>
      </c>
      <c r="U1287" s="121">
        <f t="shared" si="124"/>
        <v>3600</v>
      </c>
      <c r="V1287" s="121">
        <f t="shared" si="125"/>
        <v>47025.2</v>
      </c>
      <c r="W1287" s="134">
        <v>2019</v>
      </c>
      <c r="X1287" s="135">
        <v>42835</v>
      </c>
    </row>
    <row r="1288" spans="1:24" x14ac:dyDescent="0.2">
      <c r="A1288" s="117">
        <f>VLOOKUP(G1288,'% การหักค่าขนส่ง'!A:I,9,0)</f>
        <v>0.28000000000000003</v>
      </c>
      <c r="B1288" s="138">
        <f t="shared" si="120"/>
        <v>25999.4</v>
      </c>
      <c r="C1288" s="138">
        <f t="shared" si="121"/>
        <v>6473.0800000000008</v>
      </c>
      <c r="D1288" s="138">
        <f t="shared" si="122"/>
        <v>0</v>
      </c>
      <c r="E1288" s="138">
        <f t="shared" si="123"/>
        <v>0</v>
      </c>
      <c r="F1288" s="127" t="s">
        <v>198</v>
      </c>
      <c r="G1288" s="128" t="s">
        <v>199</v>
      </c>
      <c r="H1288" s="129">
        <v>42833</v>
      </c>
      <c r="I1288" s="130">
        <v>104464.62</v>
      </c>
      <c r="J1288" s="131">
        <v>92855</v>
      </c>
      <c r="K1288" s="131">
        <v>9709.6200000000008</v>
      </c>
      <c r="L1288" s="131">
        <v>0</v>
      </c>
      <c r="M1288" s="131">
        <v>500</v>
      </c>
      <c r="N1288" s="131">
        <v>23168.42</v>
      </c>
      <c r="O1288" s="132">
        <v>0</v>
      </c>
      <c r="P1288" s="132">
        <v>0</v>
      </c>
      <c r="Q1288" s="132">
        <v>0</v>
      </c>
      <c r="R1288" s="132">
        <v>0</v>
      </c>
      <c r="S1288" s="132">
        <v>0</v>
      </c>
      <c r="T1288" s="133">
        <v>0</v>
      </c>
      <c r="U1288" s="121">
        <f t="shared" si="124"/>
        <v>500</v>
      </c>
      <c r="V1288" s="121">
        <f t="shared" si="125"/>
        <v>23168.42</v>
      </c>
      <c r="W1288" s="134">
        <v>1115</v>
      </c>
      <c r="X1288" s="135">
        <v>42835</v>
      </c>
    </row>
    <row r="1289" spans="1:24" x14ac:dyDescent="0.2">
      <c r="A1289" s="117">
        <f>VLOOKUP(G1289,'% การหักค่าขนส่ง'!A:I,9,0)</f>
        <v>0.28000000000000003</v>
      </c>
      <c r="B1289" s="138">
        <f t="shared" si="120"/>
        <v>46705.4</v>
      </c>
      <c r="C1289" s="138">
        <f t="shared" si="121"/>
        <v>8220.66</v>
      </c>
      <c r="D1289" s="138">
        <f t="shared" si="122"/>
        <v>0</v>
      </c>
      <c r="E1289" s="138">
        <f t="shared" si="123"/>
        <v>117</v>
      </c>
      <c r="F1289" s="127" t="s">
        <v>198</v>
      </c>
      <c r="G1289" s="128" t="s">
        <v>199</v>
      </c>
      <c r="H1289" s="129">
        <v>42835</v>
      </c>
      <c r="I1289" s="130">
        <v>182210.99</v>
      </c>
      <c r="J1289" s="131">
        <v>166805</v>
      </c>
      <c r="K1289" s="131">
        <v>12330.99</v>
      </c>
      <c r="L1289" s="131">
        <v>0</v>
      </c>
      <c r="M1289" s="131">
        <v>12000</v>
      </c>
      <c r="N1289" s="131">
        <v>52426.23</v>
      </c>
      <c r="O1289" s="132">
        <v>390</v>
      </c>
      <c r="P1289" s="132">
        <v>0</v>
      </c>
      <c r="Q1289" s="132">
        <v>0</v>
      </c>
      <c r="R1289" s="132">
        <v>0</v>
      </c>
      <c r="S1289" s="132">
        <v>0</v>
      </c>
      <c r="T1289" s="133">
        <v>0</v>
      </c>
      <c r="U1289" s="121">
        <f t="shared" si="124"/>
        <v>12000</v>
      </c>
      <c r="V1289" s="121">
        <f t="shared" si="125"/>
        <v>52426.23</v>
      </c>
      <c r="W1289" s="134">
        <v>1995</v>
      </c>
      <c r="X1289" s="135">
        <v>42836</v>
      </c>
    </row>
    <row r="1290" spans="1:24" x14ac:dyDescent="0.2">
      <c r="A1290" s="117">
        <f>VLOOKUP(G1290,'% การหักค่าขนส่ง'!A:I,9,0)</f>
        <v>0.28000000000000003</v>
      </c>
      <c r="B1290" s="138">
        <f t="shared" si="120"/>
        <v>11610.2</v>
      </c>
      <c r="C1290" s="138">
        <f t="shared" si="121"/>
        <v>3373.1800000000003</v>
      </c>
      <c r="D1290" s="138">
        <f t="shared" si="122"/>
        <v>0</v>
      </c>
      <c r="E1290" s="138">
        <f t="shared" si="123"/>
        <v>51</v>
      </c>
      <c r="F1290" s="127" t="s">
        <v>198</v>
      </c>
      <c r="G1290" s="128" t="s">
        <v>199</v>
      </c>
      <c r="H1290" s="129">
        <v>42836</v>
      </c>
      <c r="I1290" s="130">
        <v>46819.77</v>
      </c>
      <c r="J1290" s="131">
        <v>41465</v>
      </c>
      <c r="K1290" s="131">
        <v>5059.7700000000004</v>
      </c>
      <c r="L1290" s="131">
        <v>0</v>
      </c>
      <c r="M1290" s="131">
        <v>0</v>
      </c>
      <c r="N1290" s="131">
        <v>17775.05</v>
      </c>
      <c r="O1290" s="132">
        <v>170</v>
      </c>
      <c r="P1290" s="132">
        <v>0</v>
      </c>
      <c r="Q1290" s="132">
        <v>0</v>
      </c>
      <c r="R1290" s="132">
        <v>0</v>
      </c>
      <c r="S1290" s="132">
        <v>0</v>
      </c>
      <c r="T1290" s="133">
        <v>0</v>
      </c>
      <c r="U1290" s="121">
        <f t="shared" si="124"/>
        <v>0</v>
      </c>
      <c r="V1290" s="121">
        <f t="shared" si="125"/>
        <v>17775.05</v>
      </c>
      <c r="W1290" s="134">
        <v>581</v>
      </c>
      <c r="X1290" s="135">
        <v>42837</v>
      </c>
    </row>
    <row r="1291" spans="1:24" x14ac:dyDescent="0.2">
      <c r="A1291" s="117">
        <f>VLOOKUP(G1291,'% การหักค่าขนส่ง'!A:I,9,0)</f>
        <v>0.28000000000000003</v>
      </c>
      <c r="B1291" s="138">
        <f t="shared" si="120"/>
        <v>1983.8000000000002</v>
      </c>
      <c r="C1291" s="138">
        <f t="shared" si="121"/>
        <v>276.33999999999997</v>
      </c>
      <c r="D1291" s="138">
        <f t="shared" si="122"/>
        <v>0</v>
      </c>
      <c r="E1291" s="138">
        <f t="shared" si="123"/>
        <v>0</v>
      </c>
      <c r="F1291" s="127" t="s">
        <v>198</v>
      </c>
      <c r="G1291" s="128" t="s">
        <v>199</v>
      </c>
      <c r="H1291" s="129">
        <v>42837</v>
      </c>
      <c r="I1291" s="130">
        <v>7504.51</v>
      </c>
      <c r="J1291" s="131">
        <v>7085</v>
      </c>
      <c r="K1291" s="131">
        <v>414.51</v>
      </c>
      <c r="L1291" s="131">
        <v>0</v>
      </c>
      <c r="M1291" s="131">
        <v>0</v>
      </c>
      <c r="N1291" s="131">
        <v>285</v>
      </c>
      <c r="O1291" s="132">
        <v>0</v>
      </c>
      <c r="P1291" s="132">
        <v>0</v>
      </c>
      <c r="Q1291" s="132">
        <v>0</v>
      </c>
      <c r="R1291" s="132">
        <v>0</v>
      </c>
      <c r="S1291" s="132">
        <v>0</v>
      </c>
      <c r="T1291" s="133">
        <v>0</v>
      </c>
      <c r="U1291" s="121">
        <f t="shared" si="124"/>
        <v>0</v>
      </c>
      <c r="V1291" s="121">
        <f t="shared" si="125"/>
        <v>285</v>
      </c>
      <c r="W1291" s="134">
        <v>121</v>
      </c>
      <c r="X1291" s="135">
        <v>42838</v>
      </c>
    </row>
    <row r="1292" spans="1:24" x14ac:dyDescent="0.2">
      <c r="A1292" s="117">
        <f>VLOOKUP(G1292,'% การหักค่าขนส่ง'!A:I,9,0)</f>
        <v>0.28000000000000003</v>
      </c>
      <c r="B1292" s="138">
        <f t="shared" si="120"/>
        <v>1817.2000000000003</v>
      </c>
      <c r="C1292" s="138">
        <f t="shared" si="121"/>
        <v>1510.8</v>
      </c>
      <c r="D1292" s="138">
        <f t="shared" si="122"/>
        <v>0</v>
      </c>
      <c r="E1292" s="138">
        <f t="shared" si="123"/>
        <v>0</v>
      </c>
      <c r="F1292" s="127" t="s">
        <v>198</v>
      </c>
      <c r="G1292" s="128" t="s">
        <v>199</v>
      </c>
      <c r="H1292" s="129">
        <v>42841</v>
      </c>
      <c r="I1292" s="130">
        <v>8756.2000000000007</v>
      </c>
      <c r="J1292" s="131">
        <v>6490</v>
      </c>
      <c r="K1292" s="131">
        <v>2266.1999999999998</v>
      </c>
      <c r="L1292" s="131">
        <v>0</v>
      </c>
      <c r="M1292" s="131">
        <v>0</v>
      </c>
      <c r="N1292" s="131">
        <v>320</v>
      </c>
      <c r="O1292" s="132">
        <v>0</v>
      </c>
      <c r="P1292" s="132">
        <v>0</v>
      </c>
      <c r="Q1292" s="132">
        <v>0</v>
      </c>
      <c r="R1292" s="132">
        <v>0</v>
      </c>
      <c r="S1292" s="132">
        <v>0</v>
      </c>
      <c r="T1292" s="133">
        <v>0</v>
      </c>
      <c r="U1292" s="121">
        <f t="shared" si="124"/>
        <v>0</v>
      </c>
      <c r="V1292" s="121">
        <f t="shared" si="125"/>
        <v>320</v>
      </c>
      <c r="W1292" s="134">
        <v>56</v>
      </c>
      <c r="X1292" s="135">
        <v>42842</v>
      </c>
    </row>
    <row r="1293" spans="1:24" x14ac:dyDescent="0.2">
      <c r="A1293" s="117">
        <f>VLOOKUP(G1293,'% การหักค่าขนส่ง'!A:I,9,0)</f>
        <v>0.28000000000000003</v>
      </c>
      <c r="B1293" s="138">
        <f t="shared" si="120"/>
        <v>32736.200000000004</v>
      </c>
      <c r="C1293" s="138">
        <f t="shared" si="121"/>
        <v>13563.08</v>
      </c>
      <c r="D1293" s="138">
        <f t="shared" si="122"/>
        <v>0</v>
      </c>
      <c r="E1293" s="138">
        <f t="shared" si="123"/>
        <v>39</v>
      </c>
      <c r="F1293" s="127" t="s">
        <v>198</v>
      </c>
      <c r="G1293" s="128" t="s">
        <v>199</v>
      </c>
      <c r="H1293" s="129">
        <v>42842</v>
      </c>
      <c r="I1293" s="130">
        <v>139194.62</v>
      </c>
      <c r="J1293" s="131">
        <v>116915</v>
      </c>
      <c r="K1293" s="131">
        <v>20344.62</v>
      </c>
      <c r="L1293" s="131">
        <v>0</v>
      </c>
      <c r="M1293" s="131">
        <v>2500</v>
      </c>
      <c r="N1293" s="131">
        <v>40317.67</v>
      </c>
      <c r="O1293" s="132">
        <v>130</v>
      </c>
      <c r="P1293" s="132">
        <v>0</v>
      </c>
      <c r="Q1293" s="132">
        <v>0</v>
      </c>
      <c r="R1293" s="132">
        <v>0</v>
      </c>
      <c r="S1293" s="132">
        <v>0</v>
      </c>
      <c r="T1293" s="133">
        <v>0</v>
      </c>
      <c r="U1293" s="121">
        <f t="shared" si="124"/>
        <v>2500</v>
      </c>
      <c r="V1293" s="121">
        <f t="shared" si="125"/>
        <v>40317.67</v>
      </c>
      <c r="W1293" s="134">
        <v>1536</v>
      </c>
      <c r="X1293" s="135">
        <v>42843</v>
      </c>
    </row>
    <row r="1294" spans="1:24" x14ac:dyDescent="0.2">
      <c r="A1294" s="117">
        <f>VLOOKUP(G1294,'% การหักค่าขนส่ง'!A:I,9,0)</f>
        <v>0.28000000000000003</v>
      </c>
      <c r="B1294" s="138">
        <f t="shared" si="120"/>
        <v>28687.4</v>
      </c>
      <c r="C1294" s="138">
        <f t="shared" si="121"/>
        <v>8073.4199999999992</v>
      </c>
      <c r="D1294" s="138">
        <f t="shared" si="122"/>
        <v>0</v>
      </c>
      <c r="E1294" s="138">
        <f t="shared" si="123"/>
        <v>45</v>
      </c>
      <c r="F1294" s="127" t="s">
        <v>198</v>
      </c>
      <c r="G1294" s="128" t="s">
        <v>199</v>
      </c>
      <c r="H1294" s="129">
        <v>42843</v>
      </c>
      <c r="I1294" s="130">
        <v>115580.13</v>
      </c>
      <c r="J1294" s="131">
        <v>102455</v>
      </c>
      <c r="K1294" s="131">
        <v>12110.13</v>
      </c>
      <c r="L1294" s="131">
        <v>0</v>
      </c>
      <c r="M1294" s="131">
        <v>4500</v>
      </c>
      <c r="N1294" s="131">
        <v>27148</v>
      </c>
      <c r="O1294" s="132">
        <v>150</v>
      </c>
      <c r="P1294" s="132">
        <v>0</v>
      </c>
      <c r="Q1294" s="132">
        <v>0</v>
      </c>
      <c r="R1294" s="132">
        <v>0</v>
      </c>
      <c r="S1294" s="132">
        <v>0</v>
      </c>
      <c r="T1294" s="133">
        <v>0</v>
      </c>
      <c r="U1294" s="121">
        <f t="shared" si="124"/>
        <v>4500</v>
      </c>
      <c r="V1294" s="121">
        <f t="shared" si="125"/>
        <v>27148</v>
      </c>
      <c r="W1294" s="134">
        <v>1218</v>
      </c>
      <c r="X1294" s="135">
        <v>42844</v>
      </c>
    </row>
    <row r="1295" spans="1:24" x14ac:dyDescent="0.2">
      <c r="A1295" s="117">
        <f>VLOOKUP(G1295,'% การหักค่าขนส่ง'!A:I,9,0)</f>
        <v>0.28000000000000003</v>
      </c>
      <c r="B1295" s="138">
        <f t="shared" si="120"/>
        <v>27521.200000000004</v>
      </c>
      <c r="C1295" s="138">
        <f t="shared" si="121"/>
        <v>7021.22</v>
      </c>
      <c r="D1295" s="138">
        <f t="shared" si="122"/>
        <v>0</v>
      </c>
      <c r="E1295" s="138">
        <f t="shared" si="123"/>
        <v>54</v>
      </c>
      <c r="F1295" s="127" t="s">
        <v>198</v>
      </c>
      <c r="G1295" s="128" t="s">
        <v>199</v>
      </c>
      <c r="H1295" s="129">
        <v>42844</v>
      </c>
      <c r="I1295" s="130">
        <v>111941.83</v>
      </c>
      <c r="J1295" s="131">
        <v>98290</v>
      </c>
      <c r="K1295" s="131">
        <v>10531.83</v>
      </c>
      <c r="L1295" s="131">
        <v>0</v>
      </c>
      <c r="M1295" s="131">
        <v>2000</v>
      </c>
      <c r="N1295" s="131">
        <v>23901.35</v>
      </c>
      <c r="O1295" s="132">
        <v>180</v>
      </c>
      <c r="P1295" s="132">
        <v>0</v>
      </c>
      <c r="Q1295" s="132">
        <v>0</v>
      </c>
      <c r="R1295" s="132">
        <v>0</v>
      </c>
      <c r="S1295" s="132">
        <v>0</v>
      </c>
      <c r="T1295" s="133">
        <v>0</v>
      </c>
      <c r="U1295" s="121">
        <f t="shared" si="124"/>
        <v>2000</v>
      </c>
      <c r="V1295" s="121">
        <f t="shared" si="125"/>
        <v>23901.35</v>
      </c>
      <c r="W1295" s="134">
        <v>1142</v>
      </c>
      <c r="X1295" s="135">
        <v>42845</v>
      </c>
    </row>
    <row r="1296" spans="1:24" x14ac:dyDescent="0.2">
      <c r="A1296" s="117">
        <f>VLOOKUP(G1296,'% การหักค่าขนส่ง'!A:I,9,0)</f>
        <v>0.28000000000000003</v>
      </c>
      <c r="B1296" s="138">
        <f t="shared" si="120"/>
        <v>27455.4</v>
      </c>
      <c r="C1296" s="138">
        <f t="shared" si="121"/>
        <v>6645.9199999999992</v>
      </c>
      <c r="D1296" s="138">
        <f t="shared" si="122"/>
        <v>0</v>
      </c>
      <c r="E1296" s="138">
        <f t="shared" si="123"/>
        <v>45</v>
      </c>
      <c r="F1296" s="127" t="s">
        <v>198</v>
      </c>
      <c r="G1296" s="128" t="s">
        <v>199</v>
      </c>
      <c r="H1296" s="129">
        <v>42845</v>
      </c>
      <c r="I1296" s="130">
        <v>109403.88</v>
      </c>
      <c r="J1296" s="131">
        <v>98055</v>
      </c>
      <c r="K1296" s="131">
        <v>9968.8799999999992</v>
      </c>
      <c r="L1296" s="131">
        <v>0</v>
      </c>
      <c r="M1296" s="131">
        <v>0</v>
      </c>
      <c r="N1296" s="131">
        <v>24561.599999999999</v>
      </c>
      <c r="O1296" s="132">
        <v>150</v>
      </c>
      <c r="P1296" s="132">
        <v>0</v>
      </c>
      <c r="Q1296" s="132">
        <v>0</v>
      </c>
      <c r="R1296" s="132">
        <v>0</v>
      </c>
      <c r="S1296" s="132">
        <v>0</v>
      </c>
      <c r="T1296" s="133">
        <v>0</v>
      </c>
      <c r="U1296" s="121">
        <f t="shared" si="124"/>
        <v>0</v>
      </c>
      <c r="V1296" s="121">
        <f t="shared" si="125"/>
        <v>24561.599999999999</v>
      </c>
      <c r="W1296" s="134">
        <v>1186</v>
      </c>
      <c r="X1296" s="135">
        <v>42846</v>
      </c>
    </row>
    <row r="1297" spans="1:24" x14ac:dyDescent="0.2">
      <c r="A1297" s="117">
        <f>VLOOKUP(G1297,'% การหักค่าขนส่ง'!A:I,9,0)</f>
        <v>0.28000000000000003</v>
      </c>
      <c r="B1297" s="138">
        <f t="shared" si="120"/>
        <v>24343.200000000001</v>
      </c>
      <c r="C1297" s="138">
        <f t="shared" si="121"/>
        <v>6102.5</v>
      </c>
      <c r="D1297" s="138">
        <f t="shared" si="122"/>
        <v>0</v>
      </c>
      <c r="E1297" s="138">
        <f t="shared" si="123"/>
        <v>129</v>
      </c>
      <c r="F1297" s="127" t="s">
        <v>198</v>
      </c>
      <c r="G1297" s="128" t="s">
        <v>199</v>
      </c>
      <c r="H1297" s="129">
        <v>42846</v>
      </c>
      <c r="I1297" s="130">
        <v>99423.75</v>
      </c>
      <c r="J1297" s="131">
        <v>86940</v>
      </c>
      <c r="K1297" s="131">
        <v>9153.75</v>
      </c>
      <c r="L1297" s="131">
        <v>0</v>
      </c>
      <c r="M1297" s="131">
        <v>1000</v>
      </c>
      <c r="N1297" s="131">
        <v>22042.799999999999</v>
      </c>
      <c r="O1297" s="132">
        <v>430</v>
      </c>
      <c r="P1297" s="132">
        <v>0</v>
      </c>
      <c r="Q1297" s="132">
        <v>0</v>
      </c>
      <c r="R1297" s="132">
        <v>0</v>
      </c>
      <c r="S1297" s="132">
        <v>0</v>
      </c>
      <c r="T1297" s="133">
        <v>0</v>
      </c>
      <c r="U1297" s="121">
        <f t="shared" si="124"/>
        <v>1000</v>
      </c>
      <c r="V1297" s="121">
        <f t="shared" si="125"/>
        <v>22042.799999999999</v>
      </c>
      <c r="W1297" s="134">
        <v>1050</v>
      </c>
      <c r="X1297" s="135">
        <v>42849</v>
      </c>
    </row>
    <row r="1298" spans="1:24" x14ac:dyDescent="0.2">
      <c r="A1298" s="117">
        <f>VLOOKUP(G1298,'% การหักค่าขนส่ง'!A:I,9,0)</f>
        <v>0.28000000000000003</v>
      </c>
      <c r="B1298" s="138">
        <f t="shared" si="120"/>
        <v>19626.600000000002</v>
      </c>
      <c r="C1298" s="138">
        <f t="shared" si="121"/>
        <v>7417.02</v>
      </c>
      <c r="D1298" s="138">
        <f t="shared" si="122"/>
        <v>0</v>
      </c>
      <c r="E1298" s="138">
        <f t="shared" si="123"/>
        <v>123</v>
      </c>
      <c r="F1298" s="127" t="s">
        <v>198</v>
      </c>
      <c r="G1298" s="128" t="s">
        <v>199</v>
      </c>
      <c r="H1298" s="129">
        <v>42847</v>
      </c>
      <c r="I1298" s="130">
        <v>81980.53</v>
      </c>
      <c r="J1298" s="131">
        <v>70095</v>
      </c>
      <c r="K1298" s="131">
        <v>11125.53</v>
      </c>
      <c r="L1298" s="131">
        <v>0</v>
      </c>
      <c r="M1298" s="131">
        <v>500</v>
      </c>
      <c r="N1298" s="131">
        <v>20614.400000000001</v>
      </c>
      <c r="O1298" s="132">
        <v>410</v>
      </c>
      <c r="P1298" s="132">
        <v>0</v>
      </c>
      <c r="Q1298" s="132">
        <v>0</v>
      </c>
      <c r="R1298" s="132">
        <v>0</v>
      </c>
      <c r="S1298" s="132">
        <v>0</v>
      </c>
      <c r="T1298" s="133">
        <v>0</v>
      </c>
      <c r="U1298" s="121">
        <f t="shared" si="124"/>
        <v>500</v>
      </c>
      <c r="V1298" s="121">
        <f t="shared" si="125"/>
        <v>20614.400000000001</v>
      </c>
      <c r="W1298" s="134">
        <v>840</v>
      </c>
      <c r="X1298" s="135">
        <v>42849</v>
      </c>
    </row>
    <row r="1299" spans="1:24" x14ac:dyDescent="0.2">
      <c r="A1299" s="117">
        <f>VLOOKUP(G1299,'% การหักค่าขนส่ง'!A:I,9,0)</f>
        <v>0.28000000000000003</v>
      </c>
      <c r="B1299" s="138">
        <f t="shared" si="120"/>
        <v>36293.600000000006</v>
      </c>
      <c r="C1299" s="138">
        <f t="shared" si="121"/>
        <v>9947.4</v>
      </c>
      <c r="D1299" s="138">
        <f t="shared" si="122"/>
        <v>24</v>
      </c>
      <c r="E1299" s="138">
        <f t="shared" si="123"/>
        <v>105</v>
      </c>
      <c r="F1299" s="127" t="s">
        <v>198</v>
      </c>
      <c r="G1299" s="128" t="s">
        <v>199</v>
      </c>
      <c r="H1299" s="129">
        <v>42849</v>
      </c>
      <c r="I1299" s="130">
        <v>145881.1</v>
      </c>
      <c r="J1299" s="131">
        <v>129620</v>
      </c>
      <c r="K1299" s="131">
        <v>14921.1</v>
      </c>
      <c r="L1299" s="131">
        <v>80</v>
      </c>
      <c r="M1299" s="131">
        <v>3400</v>
      </c>
      <c r="N1299" s="131">
        <v>33851.07</v>
      </c>
      <c r="O1299" s="132">
        <v>350</v>
      </c>
      <c r="P1299" s="132">
        <v>0</v>
      </c>
      <c r="Q1299" s="132">
        <v>0</v>
      </c>
      <c r="R1299" s="132">
        <v>0</v>
      </c>
      <c r="S1299" s="132">
        <v>0</v>
      </c>
      <c r="T1299" s="133">
        <v>0</v>
      </c>
      <c r="U1299" s="121">
        <f t="shared" si="124"/>
        <v>3400</v>
      </c>
      <c r="V1299" s="121">
        <f t="shared" si="125"/>
        <v>33851.07</v>
      </c>
      <c r="W1299" s="134">
        <v>1550</v>
      </c>
      <c r="X1299" s="135">
        <v>42850</v>
      </c>
    </row>
    <row r="1300" spans="1:24" x14ac:dyDescent="0.2">
      <c r="A1300" s="117">
        <f>VLOOKUP(G1300,'% การหักค่าขนส่ง'!A:I,9,0)</f>
        <v>0.28000000000000003</v>
      </c>
      <c r="B1300" s="138">
        <f t="shared" si="120"/>
        <v>36029</v>
      </c>
      <c r="C1300" s="138">
        <f t="shared" si="121"/>
        <v>6062.2400000000007</v>
      </c>
      <c r="D1300" s="138">
        <f t="shared" si="122"/>
        <v>0</v>
      </c>
      <c r="E1300" s="138">
        <f t="shared" si="123"/>
        <v>33</v>
      </c>
      <c r="F1300" s="127" t="s">
        <v>198</v>
      </c>
      <c r="G1300" s="128" t="s">
        <v>199</v>
      </c>
      <c r="H1300" s="129">
        <v>42850</v>
      </c>
      <c r="I1300" s="130">
        <v>138638.35999999999</v>
      </c>
      <c r="J1300" s="131">
        <v>128675</v>
      </c>
      <c r="K1300" s="131">
        <v>9093.36</v>
      </c>
      <c r="L1300" s="131">
        <v>0</v>
      </c>
      <c r="M1300" s="131">
        <v>2000</v>
      </c>
      <c r="N1300" s="131">
        <v>25577.17</v>
      </c>
      <c r="O1300" s="132">
        <v>110</v>
      </c>
      <c r="P1300" s="132">
        <v>0</v>
      </c>
      <c r="Q1300" s="132">
        <v>0</v>
      </c>
      <c r="R1300" s="132">
        <v>0</v>
      </c>
      <c r="S1300" s="132">
        <v>0</v>
      </c>
      <c r="T1300" s="133">
        <v>0</v>
      </c>
      <c r="U1300" s="121">
        <f t="shared" si="124"/>
        <v>2000</v>
      </c>
      <c r="V1300" s="121">
        <f t="shared" si="125"/>
        <v>25577.17</v>
      </c>
      <c r="W1300" s="134">
        <v>1847</v>
      </c>
      <c r="X1300" s="135">
        <v>42851</v>
      </c>
    </row>
    <row r="1301" spans="1:24" x14ac:dyDescent="0.2">
      <c r="A1301" s="117">
        <f>VLOOKUP(G1301,'% การหักค่าขนส่ง'!A:I,9,0)</f>
        <v>0.28000000000000003</v>
      </c>
      <c r="B1301" s="138">
        <f t="shared" si="120"/>
        <v>32569.600000000002</v>
      </c>
      <c r="C1301" s="138">
        <f t="shared" si="121"/>
        <v>8549.7199999999993</v>
      </c>
      <c r="D1301" s="138">
        <f t="shared" si="122"/>
        <v>0</v>
      </c>
      <c r="E1301" s="138">
        <f t="shared" si="123"/>
        <v>12</v>
      </c>
      <c r="F1301" s="127" t="s">
        <v>198</v>
      </c>
      <c r="G1301" s="128" t="s">
        <v>199</v>
      </c>
      <c r="H1301" s="129">
        <v>42851</v>
      </c>
      <c r="I1301" s="130">
        <v>130534.58</v>
      </c>
      <c r="J1301" s="131">
        <v>116320</v>
      </c>
      <c r="K1301" s="131">
        <v>12824.58</v>
      </c>
      <c r="L1301" s="131">
        <v>0</v>
      </c>
      <c r="M1301" s="131">
        <v>4000</v>
      </c>
      <c r="N1301" s="131">
        <v>34447.269999999997</v>
      </c>
      <c r="O1301" s="132">
        <v>40</v>
      </c>
      <c r="P1301" s="132">
        <v>0</v>
      </c>
      <c r="Q1301" s="132">
        <v>0</v>
      </c>
      <c r="R1301" s="132">
        <v>0</v>
      </c>
      <c r="S1301" s="132">
        <v>0</v>
      </c>
      <c r="T1301" s="133">
        <v>0</v>
      </c>
      <c r="U1301" s="121">
        <f t="shared" si="124"/>
        <v>4000</v>
      </c>
      <c r="V1301" s="121">
        <f t="shared" si="125"/>
        <v>34447.269999999997</v>
      </c>
      <c r="W1301" s="134">
        <v>1301</v>
      </c>
      <c r="X1301" s="135">
        <v>42852</v>
      </c>
    </row>
    <row r="1302" spans="1:24" x14ac:dyDescent="0.2">
      <c r="A1302" s="117">
        <f>VLOOKUP(G1302,'% การหักค่าขนส่ง'!A:I,9,0)</f>
        <v>0.28000000000000003</v>
      </c>
      <c r="B1302" s="138">
        <f t="shared" si="120"/>
        <v>26972.400000000001</v>
      </c>
      <c r="C1302" s="138">
        <f t="shared" si="121"/>
        <v>7060.96</v>
      </c>
      <c r="D1302" s="138">
        <f t="shared" si="122"/>
        <v>39</v>
      </c>
      <c r="E1302" s="138">
        <f t="shared" si="123"/>
        <v>21</v>
      </c>
      <c r="F1302" s="127" t="s">
        <v>198</v>
      </c>
      <c r="G1302" s="128" t="s">
        <v>199</v>
      </c>
      <c r="H1302" s="129">
        <v>42852</v>
      </c>
      <c r="I1302" s="130">
        <v>110436.44</v>
      </c>
      <c r="J1302" s="131">
        <v>96330</v>
      </c>
      <c r="K1302" s="131">
        <v>10591.44</v>
      </c>
      <c r="L1302" s="131">
        <v>130</v>
      </c>
      <c r="M1302" s="131">
        <v>2900</v>
      </c>
      <c r="N1302" s="131">
        <v>25466.77</v>
      </c>
      <c r="O1302" s="132">
        <v>70</v>
      </c>
      <c r="P1302" s="132">
        <v>0</v>
      </c>
      <c r="Q1302" s="132">
        <v>0</v>
      </c>
      <c r="R1302" s="132">
        <v>0</v>
      </c>
      <c r="S1302" s="132">
        <v>0</v>
      </c>
      <c r="T1302" s="133">
        <v>0</v>
      </c>
      <c r="U1302" s="121">
        <f t="shared" si="124"/>
        <v>2900</v>
      </c>
      <c r="V1302" s="121">
        <f t="shared" si="125"/>
        <v>25466.77</v>
      </c>
      <c r="W1302" s="134">
        <v>1215</v>
      </c>
      <c r="X1302" s="135">
        <v>42853</v>
      </c>
    </row>
    <row r="1303" spans="1:24" x14ac:dyDescent="0.2">
      <c r="A1303" s="117">
        <f>VLOOKUP(G1303,'% การหักค่าขนส่ง'!A:I,9,0)</f>
        <v>0.28000000000000003</v>
      </c>
      <c r="B1303" s="138">
        <f t="shared" si="120"/>
        <v>28512.400000000001</v>
      </c>
      <c r="C1303" s="138">
        <f t="shared" si="121"/>
        <v>8199.6999999999989</v>
      </c>
      <c r="D1303" s="138">
        <f t="shared" si="122"/>
        <v>0</v>
      </c>
      <c r="E1303" s="138">
        <f t="shared" si="123"/>
        <v>33</v>
      </c>
      <c r="F1303" s="127" t="s">
        <v>198</v>
      </c>
      <c r="G1303" s="128" t="s">
        <v>199</v>
      </c>
      <c r="H1303" s="129">
        <v>42853</v>
      </c>
      <c r="I1303" s="130">
        <v>114834.55</v>
      </c>
      <c r="J1303" s="131">
        <v>101830</v>
      </c>
      <c r="K1303" s="131">
        <v>12299.55</v>
      </c>
      <c r="L1303" s="131">
        <v>0</v>
      </c>
      <c r="M1303" s="131">
        <v>8200</v>
      </c>
      <c r="N1303" s="131">
        <v>29361.67</v>
      </c>
      <c r="O1303" s="132">
        <v>110</v>
      </c>
      <c r="P1303" s="132">
        <v>0</v>
      </c>
      <c r="Q1303" s="132">
        <v>0</v>
      </c>
      <c r="R1303" s="132">
        <v>0</v>
      </c>
      <c r="S1303" s="132">
        <v>0</v>
      </c>
      <c r="T1303" s="133">
        <v>0</v>
      </c>
      <c r="U1303" s="121">
        <f t="shared" si="124"/>
        <v>8200</v>
      </c>
      <c r="V1303" s="121">
        <f t="shared" si="125"/>
        <v>29361.67</v>
      </c>
      <c r="W1303" s="134">
        <v>1204</v>
      </c>
      <c r="X1303" s="135">
        <v>42857</v>
      </c>
    </row>
    <row r="1304" spans="1:24" x14ac:dyDescent="0.2">
      <c r="A1304" s="117">
        <f>VLOOKUP(G1304,'% การหักค่าขนส่ง'!A:I,9,0)</f>
        <v>0.28000000000000003</v>
      </c>
      <c r="B1304" s="138">
        <f t="shared" si="120"/>
        <v>18972.800000000003</v>
      </c>
      <c r="C1304" s="138">
        <f t="shared" si="121"/>
        <v>4425.08</v>
      </c>
      <c r="D1304" s="138">
        <f t="shared" si="122"/>
        <v>0</v>
      </c>
      <c r="E1304" s="138">
        <f t="shared" si="123"/>
        <v>108</v>
      </c>
      <c r="F1304" s="127" t="s">
        <v>198</v>
      </c>
      <c r="G1304" s="128" t="s">
        <v>199</v>
      </c>
      <c r="H1304" s="129">
        <v>42854</v>
      </c>
      <c r="I1304" s="130">
        <v>75062.62</v>
      </c>
      <c r="J1304" s="131">
        <v>67760</v>
      </c>
      <c r="K1304" s="131">
        <v>6637.62</v>
      </c>
      <c r="L1304" s="131">
        <v>0</v>
      </c>
      <c r="M1304" s="131">
        <v>0</v>
      </c>
      <c r="N1304" s="131">
        <v>15413.95</v>
      </c>
      <c r="O1304" s="132">
        <v>360</v>
      </c>
      <c r="P1304" s="132">
        <v>0</v>
      </c>
      <c r="Q1304" s="132">
        <v>0</v>
      </c>
      <c r="R1304" s="132">
        <v>0</v>
      </c>
      <c r="S1304" s="132">
        <v>0</v>
      </c>
      <c r="T1304" s="133">
        <v>0</v>
      </c>
      <c r="U1304" s="121">
        <f t="shared" si="124"/>
        <v>0</v>
      </c>
      <c r="V1304" s="121">
        <f t="shared" si="125"/>
        <v>15413.95</v>
      </c>
      <c r="W1304" s="134">
        <v>902</v>
      </c>
      <c r="X1304" s="135">
        <v>42857</v>
      </c>
    </row>
    <row r="1305" spans="1:24" x14ac:dyDescent="0.2">
      <c r="A1305" s="117">
        <f>VLOOKUP(G1305,'% การหักค่าขนส่ง'!A:I,9,0)</f>
        <v>0.28000000000000003</v>
      </c>
      <c r="B1305" s="138">
        <f t="shared" si="120"/>
        <v>8985.2000000000007</v>
      </c>
      <c r="C1305" s="138">
        <f t="shared" si="121"/>
        <v>2725.48</v>
      </c>
      <c r="D1305" s="138">
        <f t="shared" si="122"/>
        <v>0</v>
      </c>
      <c r="E1305" s="138">
        <f t="shared" si="123"/>
        <v>120</v>
      </c>
      <c r="F1305" s="127" t="s">
        <v>196</v>
      </c>
      <c r="G1305" s="128" t="s">
        <v>197</v>
      </c>
      <c r="H1305" s="129">
        <v>42826</v>
      </c>
      <c r="I1305" s="130">
        <v>36653.22</v>
      </c>
      <c r="J1305" s="131">
        <v>32090</v>
      </c>
      <c r="K1305" s="131">
        <v>4088.22</v>
      </c>
      <c r="L1305" s="131">
        <v>0</v>
      </c>
      <c r="M1305" s="131">
        <v>3000</v>
      </c>
      <c r="N1305" s="131">
        <v>11870.62</v>
      </c>
      <c r="O1305" s="132">
        <v>180</v>
      </c>
      <c r="P1305" s="132">
        <v>220</v>
      </c>
      <c r="Q1305" s="132">
        <v>0</v>
      </c>
      <c r="R1305" s="132">
        <v>0</v>
      </c>
      <c r="S1305" s="132">
        <v>0</v>
      </c>
      <c r="T1305" s="133">
        <v>0</v>
      </c>
      <c r="U1305" s="121">
        <f t="shared" si="124"/>
        <v>3000</v>
      </c>
      <c r="V1305" s="121">
        <f t="shared" si="125"/>
        <v>11870.62</v>
      </c>
      <c r="W1305" s="134">
        <v>499</v>
      </c>
      <c r="X1305" s="135">
        <v>42828</v>
      </c>
    </row>
    <row r="1306" spans="1:24" x14ac:dyDescent="0.2">
      <c r="A1306" s="117">
        <f>VLOOKUP(G1306,'% การหักค่าขนส่ง'!A:I,9,0)</f>
        <v>0.28000000000000003</v>
      </c>
      <c r="B1306" s="138">
        <f t="shared" si="120"/>
        <v>2571.8000000000002</v>
      </c>
      <c r="C1306" s="138">
        <f t="shared" si="121"/>
        <v>457.2</v>
      </c>
      <c r="D1306" s="138">
        <f t="shared" si="122"/>
        <v>0</v>
      </c>
      <c r="E1306" s="138">
        <f t="shared" si="123"/>
        <v>0</v>
      </c>
      <c r="F1306" s="127" t="s">
        <v>196</v>
      </c>
      <c r="G1306" s="128" t="s">
        <v>197</v>
      </c>
      <c r="H1306" s="129">
        <v>42827</v>
      </c>
      <c r="I1306" s="130">
        <v>10190.799999999999</v>
      </c>
      <c r="J1306" s="131">
        <v>9185</v>
      </c>
      <c r="K1306" s="131">
        <v>685.8</v>
      </c>
      <c r="L1306" s="131">
        <v>0</v>
      </c>
      <c r="M1306" s="131">
        <v>2000</v>
      </c>
      <c r="N1306" s="131">
        <v>2600.8000000000002</v>
      </c>
      <c r="O1306" s="132">
        <v>0</v>
      </c>
      <c r="P1306" s="132">
        <v>0</v>
      </c>
      <c r="Q1306" s="132">
        <v>0</v>
      </c>
      <c r="R1306" s="132">
        <v>0</v>
      </c>
      <c r="S1306" s="132">
        <v>0</v>
      </c>
      <c r="T1306" s="133">
        <v>0</v>
      </c>
      <c r="U1306" s="121">
        <f t="shared" si="124"/>
        <v>2000</v>
      </c>
      <c r="V1306" s="121">
        <f t="shared" si="125"/>
        <v>2600.8000000000002</v>
      </c>
      <c r="W1306" s="134">
        <v>152</v>
      </c>
      <c r="X1306" s="135">
        <v>42828</v>
      </c>
    </row>
    <row r="1307" spans="1:24" x14ac:dyDescent="0.2">
      <c r="A1307" s="117">
        <f>VLOOKUP(G1307,'% การหักค่าขนส่ง'!A:I,9,0)</f>
        <v>0.28000000000000003</v>
      </c>
      <c r="B1307" s="138">
        <f t="shared" si="120"/>
        <v>18614.400000000001</v>
      </c>
      <c r="C1307" s="138">
        <f t="shared" si="121"/>
        <v>4324.24</v>
      </c>
      <c r="D1307" s="138">
        <f t="shared" si="122"/>
        <v>0</v>
      </c>
      <c r="E1307" s="138">
        <f t="shared" si="123"/>
        <v>576</v>
      </c>
      <c r="F1307" s="127" t="s">
        <v>196</v>
      </c>
      <c r="G1307" s="128" t="s">
        <v>197</v>
      </c>
      <c r="H1307" s="129">
        <v>42828</v>
      </c>
      <c r="I1307" s="130">
        <v>73981.36</v>
      </c>
      <c r="J1307" s="131">
        <v>66480</v>
      </c>
      <c r="K1307" s="131">
        <v>6486.36</v>
      </c>
      <c r="L1307" s="131">
        <v>0</v>
      </c>
      <c r="M1307" s="131">
        <v>9700</v>
      </c>
      <c r="N1307" s="131">
        <v>25267.03</v>
      </c>
      <c r="O1307" s="132">
        <v>350</v>
      </c>
      <c r="P1307" s="132">
        <v>1570</v>
      </c>
      <c r="Q1307" s="132">
        <v>0</v>
      </c>
      <c r="R1307" s="132">
        <v>170</v>
      </c>
      <c r="S1307" s="132">
        <v>0</v>
      </c>
      <c r="T1307" s="133">
        <v>0</v>
      </c>
      <c r="U1307" s="121">
        <f t="shared" si="124"/>
        <v>9700</v>
      </c>
      <c r="V1307" s="121">
        <f t="shared" si="125"/>
        <v>25437.03</v>
      </c>
      <c r="W1307" s="134">
        <v>983</v>
      </c>
      <c r="X1307" s="135">
        <v>42829</v>
      </c>
    </row>
    <row r="1308" spans="1:24" x14ac:dyDescent="0.2">
      <c r="A1308" s="117">
        <f>VLOOKUP(G1308,'% การหักค่าขนส่ง'!A:I,9,0)</f>
        <v>0.28000000000000003</v>
      </c>
      <c r="B1308" s="138">
        <f t="shared" si="120"/>
        <v>11981.2</v>
      </c>
      <c r="C1308" s="138">
        <f t="shared" si="121"/>
        <v>2759.6800000000003</v>
      </c>
      <c r="D1308" s="138">
        <f t="shared" si="122"/>
        <v>0</v>
      </c>
      <c r="E1308" s="138">
        <f t="shared" si="123"/>
        <v>411</v>
      </c>
      <c r="F1308" s="127" t="s">
        <v>196</v>
      </c>
      <c r="G1308" s="128" t="s">
        <v>197</v>
      </c>
      <c r="H1308" s="129">
        <v>42829</v>
      </c>
      <c r="I1308" s="130">
        <v>47484.52</v>
      </c>
      <c r="J1308" s="131">
        <v>42790</v>
      </c>
      <c r="K1308" s="131">
        <v>4139.5200000000004</v>
      </c>
      <c r="L1308" s="131">
        <v>0</v>
      </c>
      <c r="M1308" s="131">
        <v>1900</v>
      </c>
      <c r="N1308" s="131">
        <v>10933.86</v>
      </c>
      <c r="O1308" s="132">
        <v>190</v>
      </c>
      <c r="P1308" s="132">
        <v>1180</v>
      </c>
      <c r="Q1308" s="132">
        <v>0</v>
      </c>
      <c r="R1308" s="132">
        <v>100</v>
      </c>
      <c r="S1308" s="132">
        <v>0</v>
      </c>
      <c r="T1308" s="133">
        <v>0</v>
      </c>
      <c r="U1308" s="121">
        <f t="shared" si="124"/>
        <v>1900</v>
      </c>
      <c r="V1308" s="121">
        <f t="shared" si="125"/>
        <v>11033.86</v>
      </c>
      <c r="W1308" s="134">
        <v>654</v>
      </c>
      <c r="X1308" s="135">
        <v>42830</v>
      </c>
    </row>
    <row r="1309" spans="1:24" x14ac:dyDescent="0.2">
      <c r="A1309" s="117">
        <f>VLOOKUP(G1309,'% การหักค่าขนส่ง'!A:I,9,0)</f>
        <v>0.28000000000000003</v>
      </c>
      <c r="B1309" s="138">
        <f t="shared" si="120"/>
        <v>12356.400000000001</v>
      </c>
      <c r="C1309" s="138">
        <f t="shared" si="121"/>
        <v>2284.02</v>
      </c>
      <c r="D1309" s="138">
        <f t="shared" si="122"/>
        <v>0</v>
      </c>
      <c r="E1309" s="138">
        <f t="shared" si="123"/>
        <v>448.5</v>
      </c>
      <c r="F1309" s="127" t="s">
        <v>196</v>
      </c>
      <c r="G1309" s="128" t="s">
        <v>197</v>
      </c>
      <c r="H1309" s="129">
        <v>42830</v>
      </c>
      <c r="I1309" s="130">
        <v>47996.03</v>
      </c>
      <c r="J1309" s="131">
        <v>44130</v>
      </c>
      <c r="K1309" s="131">
        <v>3426.03</v>
      </c>
      <c r="L1309" s="131">
        <v>0</v>
      </c>
      <c r="M1309" s="131">
        <v>8700</v>
      </c>
      <c r="N1309" s="131">
        <v>10094.66</v>
      </c>
      <c r="O1309" s="132">
        <v>410</v>
      </c>
      <c r="P1309" s="132">
        <v>1085</v>
      </c>
      <c r="Q1309" s="132">
        <v>0</v>
      </c>
      <c r="R1309" s="132">
        <v>175</v>
      </c>
      <c r="S1309" s="132">
        <v>0</v>
      </c>
      <c r="T1309" s="133">
        <v>0</v>
      </c>
      <c r="U1309" s="121">
        <f t="shared" si="124"/>
        <v>8700</v>
      </c>
      <c r="V1309" s="121">
        <f t="shared" si="125"/>
        <v>10269.66</v>
      </c>
      <c r="W1309" s="134">
        <v>660</v>
      </c>
      <c r="X1309" s="135">
        <v>42832</v>
      </c>
    </row>
    <row r="1310" spans="1:24" x14ac:dyDescent="0.2">
      <c r="A1310" s="117">
        <f>VLOOKUP(G1310,'% การหักค่าขนส่ง'!A:I,9,0)</f>
        <v>0.28000000000000003</v>
      </c>
      <c r="B1310" s="138">
        <f t="shared" si="120"/>
        <v>8047.2000000000007</v>
      </c>
      <c r="C1310" s="138">
        <f t="shared" si="121"/>
        <v>695.14</v>
      </c>
      <c r="D1310" s="138">
        <f t="shared" si="122"/>
        <v>0</v>
      </c>
      <c r="E1310" s="138">
        <f t="shared" si="123"/>
        <v>0</v>
      </c>
      <c r="F1310" s="127" t="s">
        <v>196</v>
      </c>
      <c r="G1310" s="128" t="s">
        <v>197</v>
      </c>
      <c r="H1310" s="129">
        <v>42831</v>
      </c>
      <c r="I1310" s="130">
        <v>30482.71</v>
      </c>
      <c r="J1310" s="131">
        <v>28740</v>
      </c>
      <c r="K1310" s="131">
        <v>1042.71</v>
      </c>
      <c r="L1310" s="131">
        <v>0</v>
      </c>
      <c r="M1310" s="131">
        <v>1300</v>
      </c>
      <c r="N1310" s="131">
        <v>8606.64</v>
      </c>
      <c r="O1310" s="132">
        <v>0</v>
      </c>
      <c r="P1310" s="132">
        <v>0</v>
      </c>
      <c r="Q1310" s="132">
        <v>0</v>
      </c>
      <c r="R1310" s="132">
        <v>0</v>
      </c>
      <c r="S1310" s="132">
        <v>0</v>
      </c>
      <c r="T1310" s="133">
        <v>0</v>
      </c>
      <c r="U1310" s="121">
        <f t="shared" si="124"/>
        <v>1300</v>
      </c>
      <c r="V1310" s="121">
        <f t="shared" si="125"/>
        <v>8606.64</v>
      </c>
      <c r="W1310" s="134">
        <v>356</v>
      </c>
      <c r="X1310" s="135">
        <v>42831</v>
      </c>
    </row>
    <row r="1311" spans="1:24" x14ac:dyDescent="0.2">
      <c r="A1311" s="117">
        <f>VLOOKUP(G1311,'% การหักค่าขนส่ง'!A:I,9,0)</f>
        <v>0.28000000000000003</v>
      </c>
      <c r="B1311" s="138">
        <f t="shared" si="120"/>
        <v>15027.600000000002</v>
      </c>
      <c r="C1311" s="138">
        <f t="shared" si="121"/>
        <v>5095.26</v>
      </c>
      <c r="D1311" s="138">
        <f t="shared" si="122"/>
        <v>0</v>
      </c>
      <c r="E1311" s="138">
        <f t="shared" si="123"/>
        <v>937.5</v>
      </c>
      <c r="F1311" s="127" t="s">
        <v>196</v>
      </c>
      <c r="G1311" s="128" t="s">
        <v>197</v>
      </c>
      <c r="H1311" s="129">
        <v>42832</v>
      </c>
      <c r="I1311" s="130">
        <v>62547.89</v>
      </c>
      <c r="J1311" s="131">
        <v>53670</v>
      </c>
      <c r="K1311" s="131">
        <v>7642.89</v>
      </c>
      <c r="L1311" s="131">
        <v>0</v>
      </c>
      <c r="M1311" s="131">
        <v>3800</v>
      </c>
      <c r="N1311" s="131">
        <v>23514.639999999999</v>
      </c>
      <c r="O1311" s="132">
        <v>2190</v>
      </c>
      <c r="P1311" s="132">
        <v>935</v>
      </c>
      <c r="Q1311" s="132">
        <v>0</v>
      </c>
      <c r="R1311" s="132">
        <v>0</v>
      </c>
      <c r="S1311" s="132">
        <v>0</v>
      </c>
      <c r="T1311" s="133">
        <v>0</v>
      </c>
      <c r="U1311" s="121">
        <f t="shared" si="124"/>
        <v>3800</v>
      </c>
      <c r="V1311" s="121">
        <f t="shared" si="125"/>
        <v>23514.639999999999</v>
      </c>
      <c r="W1311" s="134">
        <v>721</v>
      </c>
      <c r="X1311" s="135">
        <v>42835</v>
      </c>
    </row>
    <row r="1312" spans="1:24" x14ac:dyDescent="0.2">
      <c r="A1312" s="117">
        <f>VLOOKUP(G1312,'% การหักค่าขนส่ง'!A:I,9,0)</f>
        <v>0.28000000000000003</v>
      </c>
      <c r="B1312" s="138">
        <f t="shared" si="120"/>
        <v>11142.6</v>
      </c>
      <c r="C1312" s="138">
        <f t="shared" si="121"/>
        <v>2370.2199999999998</v>
      </c>
      <c r="D1312" s="138">
        <f t="shared" si="122"/>
        <v>0</v>
      </c>
      <c r="E1312" s="138">
        <f t="shared" si="123"/>
        <v>234</v>
      </c>
      <c r="F1312" s="127" t="s">
        <v>196</v>
      </c>
      <c r="G1312" s="128" t="s">
        <v>197</v>
      </c>
      <c r="H1312" s="129">
        <v>42833</v>
      </c>
      <c r="I1312" s="130">
        <v>43860.33</v>
      </c>
      <c r="J1312" s="131">
        <v>39795</v>
      </c>
      <c r="K1312" s="131">
        <v>3555.33</v>
      </c>
      <c r="L1312" s="131">
        <v>0</v>
      </c>
      <c r="M1312" s="131">
        <v>4500</v>
      </c>
      <c r="N1312" s="131">
        <v>10105.629999999999</v>
      </c>
      <c r="O1312" s="132">
        <v>270</v>
      </c>
      <c r="P1312" s="132">
        <v>510</v>
      </c>
      <c r="Q1312" s="132">
        <v>0</v>
      </c>
      <c r="R1312" s="132">
        <v>0</v>
      </c>
      <c r="S1312" s="132">
        <v>0</v>
      </c>
      <c r="T1312" s="133">
        <v>0</v>
      </c>
      <c r="U1312" s="121">
        <f t="shared" si="124"/>
        <v>4500</v>
      </c>
      <c r="V1312" s="121">
        <f t="shared" si="125"/>
        <v>10105.629999999999</v>
      </c>
      <c r="W1312" s="134">
        <v>560</v>
      </c>
      <c r="X1312" s="135">
        <v>42835</v>
      </c>
    </row>
    <row r="1313" spans="1:24" x14ac:dyDescent="0.2">
      <c r="A1313" s="117">
        <f>VLOOKUP(G1313,'% การหักค่าขนส่ง'!A:I,9,0)</f>
        <v>0.28000000000000003</v>
      </c>
      <c r="B1313" s="138">
        <f t="shared" si="120"/>
        <v>3567.2000000000003</v>
      </c>
      <c r="C1313" s="138">
        <f t="shared" si="121"/>
        <v>353.2</v>
      </c>
      <c r="D1313" s="138">
        <f t="shared" si="122"/>
        <v>0</v>
      </c>
      <c r="E1313" s="138">
        <f t="shared" si="123"/>
        <v>0</v>
      </c>
      <c r="F1313" s="127" t="s">
        <v>196</v>
      </c>
      <c r="G1313" s="128" t="s">
        <v>197</v>
      </c>
      <c r="H1313" s="129">
        <v>42834</v>
      </c>
      <c r="I1313" s="130">
        <v>13449.8</v>
      </c>
      <c r="J1313" s="131">
        <v>12740</v>
      </c>
      <c r="K1313" s="131">
        <v>529.79999999999995</v>
      </c>
      <c r="L1313" s="131">
        <v>0</v>
      </c>
      <c r="M1313" s="131">
        <v>2000</v>
      </c>
      <c r="N1313" s="131">
        <v>1859.8</v>
      </c>
      <c r="O1313" s="132">
        <v>0</v>
      </c>
      <c r="P1313" s="132">
        <v>0</v>
      </c>
      <c r="Q1313" s="132">
        <v>0</v>
      </c>
      <c r="R1313" s="132">
        <v>0</v>
      </c>
      <c r="S1313" s="132">
        <v>0</v>
      </c>
      <c r="T1313" s="133">
        <v>0</v>
      </c>
      <c r="U1313" s="121">
        <f t="shared" si="124"/>
        <v>2000</v>
      </c>
      <c r="V1313" s="121">
        <f t="shared" si="125"/>
        <v>1859.8</v>
      </c>
      <c r="W1313" s="134">
        <v>183</v>
      </c>
      <c r="X1313" s="135">
        <v>42835</v>
      </c>
    </row>
    <row r="1314" spans="1:24" x14ac:dyDescent="0.2">
      <c r="A1314" s="117">
        <f>VLOOKUP(G1314,'% การหักค่าขนส่ง'!A:I,9,0)</f>
        <v>0.28000000000000003</v>
      </c>
      <c r="B1314" s="138">
        <f t="shared" si="120"/>
        <v>16072.000000000002</v>
      </c>
      <c r="C1314" s="138">
        <f t="shared" si="121"/>
        <v>4014.3199999999997</v>
      </c>
      <c r="D1314" s="138">
        <f t="shared" si="122"/>
        <v>0</v>
      </c>
      <c r="E1314" s="138">
        <f t="shared" si="123"/>
        <v>490.5</v>
      </c>
      <c r="F1314" s="127" t="s">
        <v>196</v>
      </c>
      <c r="G1314" s="128" t="s">
        <v>197</v>
      </c>
      <c r="H1314" s="129">
        <v>42835</v>
      </c>
      <c r="I1314" s="130">
        <v>63796.480000000003</v>
      </c>
      <c r="J1314" s="131">
        <v>57400</v>
      </c>
      <c r="K1314" s="131">
        <v>6021.48</v>
      </c>
      <c r="L1314" s="131">
        <v>0</v>
      </c>
      <c r="M1314" s="131">
        <v>6000</v>
      </c>
      <c r="N1314" s="131">
        <v>14433.44</v>
      </c>
      <c r="O1314" s="132">
        <v>280</v>
      </c>
      <c r="P1314" s="132">
        <v>1355</v>
      </c>
      <c r="Q1314" s="132">
        <v>0</v>
      </c>
      <c r="R1314" s="132">
        <v>565</v>
      </c>
      <c r="S1314" s="132">
        <v>0</v>
      </c>
      <c r="T1314" s="133">
        <v>0</v>
      </c>
      <c r="U1314" s="121">
        <f t="shared" si="124"/>
        <v>6000</v>
      </c>
      <c r="V1314" s="121">
        <f t="shared" si="125"/>
        <v>14998.44</v>
      </c>
      <c r="W1314" s="134">
        <v>737</v>
      </c>
      <c r="X1314" s="135">
        <v>42836</v>
      </c>
    </row>
    <row r="1315" spans="1:24" x14ac:dyDescent="0.2">
      <c r="A1315" s="117">
        <f>VLOOKUP(G1315,'% การหักค่าขนส่ง'!A:I,9,0)</f>
        <v>0.28000000000000003</v>
      </c>
      <c r="B1315" s="138">
        <f t="shared" si="120"/>
        <v>4887.4000000000005</v>
      </c>
      <c r="C1315" s="138">
        <f t="shared" si="121"/>
        <v>1699.64</v>
      </c>
      <c r="D1315" s="138">
        <f t="shared" si="122"/>
        <v>0</v>
      </c>
      <c r="E1315" s="138">
        <f t="shared" si="123"/>
        <v>391.5</v>
      </c>
      <c r="F1315" s="127" t="s">
        <v>196</v>
      </c>
      <c r="G1315" s="128" t="s">
        <v>197</v>
      </c>
      <c r="H1315" s="129">
        <v>42836</v>
      </c>
      <c r="I1315" s="130">
        <v>20564.46</v>
      </c>
      <c r="J1315" s="131">
        <v>17455</v>
      </c>
      <c r="K1315" s="131">
        <v>2549.46</v>
      </c>
      <c r="L1315" s="131">
        <v>0</v>
      </c>
      <c r="M1315" s="131">
        <v>2000</v>
      </c>
      <c r="N1315" s="131">
        <v>2668.76</v>
      </c>
      <c r="O1315" s="132">
        <v>890</v>
      </c>
      <c r="P1315" s="132">
        <v>415</v>
      </c>
      <c r="Q1315" s="132">
        <v>0</v>
      </c>
      <c r="R1315" s="132">
        <v>145</v>
      </c>
      <c r="S1315" s="132">
        <v>0</v>
      </c>
      <c r="T1315" s="133">
        <v>0</v>
      </c>
      <c r="U1315" s="121">
        <f t="shared" si="124"/>
        <v>2000</v>
      </c>
      <c r="V1315" s="121">
        <f t="shared" si="125"/>
        <v>2813.76</v>
      </c>
      <c r="W1315" s="134">
        <v>250</v>
      </c>
      <c r="X1315" s="135">
        <v>42837</v>
      </c>
    </row>
    <row r="1316" spans="1:24" x14ac:dyDescent="0.2">
      <c r="A1316" s="117">
        <f>VLOOKUP(G1316,'% การหักค่าขนส่ง'!A:I,9,0)</f>
        <v>0.28000000000000003</v>
      </c>
      <c r="B1316" s="138">
        <f t="shared" si="120"/>
        <v>2989.0000000000005</v>
      </c>
      <c r="C1316" s="138">
        <f t="shared" si="121"/>
        <v>1183.78</v>
      </c>
      <c r="D1316" s="138">
        <f t="shared" si="122"/>
        <v>0</v>
      </c>
      <c r="E1316" s="138">
        <f t="shared" si="123"/>
        <v>375</v>
      </c>
      <c r="F1316" s="127" t="s">
        <v>196</v>
      </c>
      <c r="G1316" s="128" t="s">
        <v>197</v>
      </c>
      <c r="H1316" s="129">
        <v>42837</v>
      </c>
      <c r="I1316" s="130">
        <v>12620.67</v>
      </c>
      <c r="J1316" s="131">
        <v>10675</v>
      </c>
      <c r="K1316" s="131">
        <v>1775.67</v>
      </c>
      <c r="L1316" s="131">
        <v>0</v>
      </c>
      <c r="M1316" s="131">
        <v>0</v>
      </c>
      <c r="N1316" s="131">
        <v>690</v>
      </c>
      <c r="O1316" s="132">
        <v>430</v>
      </c>
      <c r="P1316" s="132">
        <v>820</v>
      </c>
      <c r="Q1316" s="132">
        <v>0</v>
      </c>
      <c r="R1316" s="132">
        <v>150</v>
      </c>
      <c r="S1316" s="132">
        <v>0</v>
      </c>
      <c r="T1316" s="133">
        <v>0</v>
      </c>
      <c r="U1316" s="121">
        <f t="shared" si="124"/>
        <v>0</v>
      </c>
      <c r="V1316" s="121">
        <f t="shared" si="125"/>
        <v>840</v>
      </c>
      <c r="W1316" s="134">
        <v>150</v>
      </c>
      <c r="X1316" s="135">
        <v>42838</v>
      </c>
    </row>
    <row r="1317" spans="1:24" x14ac:dyDescent="0.2">
      <c r="A1317" s="117">
        <f>VLOOKUP(G1317,'% การหักค่าขนส่ง'!A:I,9,0)</f>
        <v>0.28000000000000003</v>
      </c>
      <c r="B1317" s="138">
        <f t="shared" si="120"/>
        <v>333.20000000000005</v>
      </c>
      <c r="C1317" s="138">
        <f t="shared" si="121"/>
        <v>0</v>
      </c>
      <c r="D1317" s="138">
        <f t="shared" si="122"/>
        <v>0</v>
      </c>
      <c r="E1317" s="138">
        <f t="shared" si="123"/>
        <v>0</v>
      </c>
      <c r="F1317" s="127" t="s">
        <v>196</v>
      </c>
      <c r="G1317" s="128" t="s">
        <v>197</v>
      </c>
      <c r="H1317" s="129">
        <v>42838</v>
      </c>
      <c r="I1317" s="130">
        <v>1225</v>
      </c>
      <c r="J1317" s="131">
        <v>1190</v>
      </c>
      <c r="K1317" s="131">
        <v>0</v>
      </c>
      <c r="L1317" s="131">
        <v>0</v>
      </c>
      <c r="M1317" s="131">
        <v>0</v>
      </c>
      <c r="N1317" s="131">
        <v>490</v>
      </c>
      <c r="O1317" s="132">
        <v>0</v>
      </c>
      <c r="P1317" s="132">
        <v>0</v>
      </c>
      <c r="Q1317" s="132">
        <v>0</v>
      </c>
      <c r="R1317" s="132">
        <v>0</v>
      </c>
      <c r="S1317" s="132">
        <v>0</v>
      </c>
      <c r="T1317" s="133">
        <v>0</v>
      </c>
      <c r="U1317" s="121">
        <f t="shared" si="124"/>
        <v>0</v>
      </c>
      <c r="V1317" s="121">
        <f t="shared" si="125"/>
        <v>490</v>
      </c>
      <c r="W1317" s="134">
        <v>17</v>
      </c>
      <c r="X1317" s="135">
        <v>42838</v>
      </c>
    </row>
    <row r="1318" spans="1:24" x14ac:dyDescent="0.2">
      <c r="A1318" s="117">
        <f>VLOOKUP(G1318,'% การหักค่าขนส่ง'!A:I,9,0)</f>
        <v>0.28000000000000003</v>
      </c>
      <c r="B1318" s="138">
        <f t="shared" si="120"/>
        <v>1457.4</v>
      </c>
      <c r="C1318" s="138">
        <f t="shared" si="121"/>
        <v>460</v>
      </c>
      <c r="D1318" s="138">
        <f t="shared" si="122"/>
        <v>0</v>
      </c>
      <c r="E1318" s="138">
        <f t="shared" si="123"/>
        <v>0</v>
      </c>
      <c r="F1318" s="127" t="s">
        <v>196</v>
      </c>
      <c r="G1318" s="128" t="s">
        <v>197</v>
      </c>
      <c r="H1318" s="129">
        <v>42841</v>
      </c>
      <c r="I1318" s="130">
        <v>6035</v>
      </c>
      <c r="J1318" s="131">
        <v>5205</v>
      </c>
      <c r="K1318" s="131">
        <v>690</v>
      </c>
      <c r="L1318" s="131">
        <v>0</v>
      </c>
      <c r="M1318" s="131">
        <v>0</v>
      </c>
      <c r="N1318" s="131">
        <v>2435</v>
      </c>
      <c r="O1318" s="132">
        <v>0</v>
      </c>
      <c r="P1318" s="132">
        <v>0</v>
      </c>
      <c r="Q1318" s="132">
        <v>0</v>
      </c>
      <c r="R1318" s="132">
        <v>0</v>
      </c>
      <c r="S1318" s="132">
        <v>0</v>
      </c>
      <c r="T1318" s="133">
        <v>0</v>
      </c>
      <c r="U1318" s="121">
        <f t="shared" si="124"/>
        <v>0</v>
      </c>
      <c r="V1318" s="121">
        <f t="shared" si="125"/>
        <v>2435</v>
      </c>
      <c r="W1318" s="134">
        <v>56</v>
      </c>
      <c r="X1318" s="135">
        <v>42842</v>
      </c>
    </row>
    <row r="1319" spans="1:24" x14ac:dyDescent="0.2">
      <c r="A1319" s="117">
        <f>VLOOKUP(G1319,'% การหักค่าขนส่ง'!A:I,9,0)</f>
        <v>0.28000000000000003</v>
      </c>
      <c r="B1319" s="138">
        <f t="shared" si="120"/>
        <v>9654.4000000000015</v>
      </c>
      <c r="C1319" s="138">
        <f t="shared" si="121"/>
        <v>971.9</v>
      </c>
      <c r="D1319" s="138">
        <f t="shared" si="122"/>
        <v>0</v>
      </c>
      <c r="E1319" s="138">
        <f t="shared" si="123"/>
        <v>433.5</v>
      </c>
      <c r="F1319" s="127" t="s">
        <v>196</v>
      </c>
      <c r="G1319" s="128" t="s">
        <v>197</v>
      </c>
      <c r="H1319" s="129">
        <v>42842</v>
      </c>
      <c r="I1319" s="130">
        <v>36682.85</v>
      </c>
      <c r="J1319" s="131">
        <v>34480</v>
      </c>
      <c r="K1319" s="131">
        <v>1457.85</v>
      </c>
      <c r="L1319" s="131">
        <v>0</v>
      </c>
      <c r="M1319" s="131">
        <v>3000</v>
      </c>
      <c r="N1319" s="131">
        <v>5457.97</v>
      </c>
      <c r="O1319" s="132">
        <v>230</v>
      </c>
      <c r="P1319" s="132">
        <v>1215</v>
      </c>
      <c r="Q1319" s="132">
        <v>0</v>
      </c>
      <c r="R1319" s="132">
        <v>120</v>
      </c>
      <c r="S1319" s="132">
        <v>0</v>
      </c>
      <c r="T1319" s="133">
        <v>0</v>
      </c>
      <c r="U1319" s="121">
        <f t="shared" si="124"/>
        <v>3000</v>
      </c>
      <c r="V1319" s="121">
        <f t="shared" si="125"/>
        <v>5577.97</v>
      </c>
      <c r="W1319" s="134">
        <v>387</v>
      </c>
      <c r="X1319" s="135">
        <v>42843</v>
      </c>
    </row>
    <row r="1320" spans="1:24" x14ac:dyDescent="0.2">
      <c r="A1320" s="117">
        <f>VLOOKUP(G1320,'% การหักค่าขนส่ง'!A:I,9,0)</f>
        <v>0.28000000000000003</v>
      </c>
      <c r="B1320" s="138">
        <f t="shared" si="120"/>
        <v>11116.000000000002</v>
      </c>
      <c r="C1320" s="138">
        <f t="shared" si="121"/>
        <v>5315.92</v>
      </c>
      <c r="D1320" s="138">
        <f t="shared" si="122"/>
        <v>9</v>
      </c>
      <c r="E1320" s="138">
        <f t="shared" si="123"/>
        <v>496.5</v>
      </c>
      <c r="F1320" s="127" t="s">
        <v>196</v>
      </c>
      <c r="G1320" s="128" t="s">
        <v>197</v>
      </c>
      <c r="H1320" s="129">
        <v>42843</v>
      </c>
      <c r="I1320" s="130">
        <v>48728.88</v>
      </c>
      <c r="J1320" s="131">
        <v>39700</v>
      </c>
      <c r="K1320" s="131">
        <v>7973.88</v>
      </c>
      <c r="L1320" s="131">
        <v>30</v>
      </c>
      <c r="M1320" s="131">
        <v>11300</v>
      </c>
      <c r="N1320" s="131">
        <v>20387.68</v>
      </c>
      <c r="O1320" s="132">
        <v>80</v>
      </c>
      <c r="P1320" s="132">
        <v>1575</v>
      </c>
      <c r="Q1320" s="132">
        <v>0</v>
      </c>
      <c r="R1320" s="132">
        <v>815</v>
      </c>
      <c r="S1320" s="132">
        <v>0</v>
      </c>
      <c r="T1320" s="133">
        <v>0</v>
      </c>
      <c r="U1320" s="121">
        <f t="shared" si="124"/>
        <v>11300</v>
      </c>
      <c r="V1320" s="121">
        <f t="shared" si="125"/>
        <v>21202.68</v>
      </c>
      <c r="W1320" s="134">
        <v>507</v>
      </c>
      <c r="X1320" s="135">
        <v>42844</v>
      </c>
    </row>
    <row r="1321" spans="1:24" x14ac:dyDescent="0.2">
      <c r="A1321" s="117">
        <f>VLOOKUP(G1321,'% การหักค่าขนส่ง'!A:I,9,0)</f>
        <v>0.28000000000000003</v>
      </c>
      <c r="B1321" s="138">
        <f t="shared" si="120"/>
        <v>9951.2000000000007</v>
      </c>
      <c r="C1321" s="138">
        <f t="shared" si="121"/>
        <v>1717.42</v>
      </c>
      <c r="D1321" s="138">
        <f t="shared" si="122"/>
        <v>0</v>
      </c>
      <c r="E1321" s="138">
        <f t="shared" si="123"/>
        <v>393</v>
      </c>
      <c r="F1321" s="127" t="s">
        <v>196</v>
      </c>
      <c r="G1321" s="128" t="s">
        <v>197</v>
      </c>
      <c r="H1321" s="129">
        <v>42844</v>
      </c>
      <c r="I1321" s="130">
        <v>39001.129999999997</v>
      </c>
      <c r="J1321" s="131">
        <v>35540</v>
      </c>
      <c r="K1321" s="131">
        <v>2576.13</v>
      </c>
      <c r="L1321" s="131">
        <v>0</v>
      </c>
      <c r="M1321" s="131">
        <v>4300</v>
      </c>
      <c r="N1321" s="131">
        <v>9442.1299999999992</v>
      </c>
      <c r="O1321" s="132">
        <v>130</v>
      </c>
      <c r="P1321" s="132">
        <v>1180</v>
      </c>
      <c r="Q1321" s="132">
        <v>0</v>
      </c>
      <c r="R1321" s="132">
        <v>550</v>
      </c>
      <c r="S1321" s="132">
        <v>0</v>
      </c>
      <c r="T1321" s="133">
        <v>0</v>
      </c>
      <c r="U1321" s="121">
        <f t="shared" si="124"/>
        <v>4300</v>
      </c>
      <c r="V1321" s="121">
        <f t="shared" si="125"/>
        <v>9992.1299999999992</v>
      </c>
      <c r="W1321" s="134">
        <v>486</v>
      </c>
      <c r="X1321" s="135">
        <v>42845</v>
      </c>
    </row>
    <row r="1322" spans="1:24" x14ac:dyDescent="0.2">
      <c r="A1322" s="117">
        <f>VLOOKUP(G1322,'% การหักค่าขนส่ง'!A:I,9,0)</f>
        <v>0.28000000000000003</v>
      </c>
      <c r="B1322" s="138">
        <f t="shared" si="120"/>
        <v>12805.800000000001</v>
      </c>
      <c r="C1322" s="138">
        <f t="shared" si="121"/>
        <v>4098.4399999999996</v>
      </c>
      <c r="D1322" s="138">
        <f t="shared" si="122"/>
        <v>0</v>
      </c>
      <c r="E1322" s="138">
        <f t="shared" si="123"/>
        <v>598.5</v>
      </c>
      <c r="F1322" s="127" t="s">
        <v>196</v>
      </c>
      <c r="G1322" s="128" t="s">
        <v>197</v>
      </c>
      <c r="H1322" s="129">
        <v>42845</v>
      </c>
      <c r="I1322" s="130">
        <v>52437.66</v>
      </c>
      <c r="J1322" s="131">
        <v>45735</v>
      </c>
      <c r="K1322" s="131">
        <v>6147.66</v>
      </c>
      <c r="L1322" s="131">
        <v>0</v>
      </c>
      <c r="M1322" s="131">
        <v>9100</v>
      </c>
      <c r="N1322" s="131">
        <v>15456.86</v>
      </c>
      <c r="O1322" s="132">
        <v>90</v>
      </c>
      <c r="P1322" s="132">
        <v>1905</v>
      </c>
      <c r="Q1322" s="132">
        <v>0</v>
      </c>
      <c r="R1322" s="132">
        <v>470</v>
      </c>
      <c r="S1322" s="132">
        <v>0</v>
      </c>
      <c r="T1322" s="133">
        <v>0</v>
      </c>
      <c r="U1322" s="121">
        <f t="shared" si="124"/>
        <v>9100</v>
      </c>
      <c r="V1322" s="121">
        <f t="shared" si="125"/>
        <v>15926.86</v>
      </c>
      <c r="W1322" s="134">
        <v>592</v>
      </c>
      <c r="X1322" s="135">
        <v>42846</v>
      </c>
    </row>
    <row r="1323" spans="1:24" x14ac:dyDescent="0.2">
      <c r="A1323" s="117">
        <f>VLOOKUP(G1323,'% การหักค่าขนส่ง'!A:I,9,0)</f>
        <v>0.28000000000000003</v>
      </c>
      <c r="B1323" s="138">
        <f t="shared" si="120"/>
        <v>9634.8000000000011</v>
      </c>
      <c r="C1323" s="138">
        <f t="shared" si="121"/>
        <v>1728.58</v>
      </c>
      <c r="D1323" s="138">
        <f t="shared" si="122"/>
        <v>27</v>
      </c>
      <c r="E1323" s="138">
        <f t="shared" si="123"/>
        <v>586.5</v>
      </c>
      <c r="F1323" s="127" t="s">
        <v>196</v>
      </c>
      <c r="G1323" s="128" t="s">
        <v>197</v>
      </c>
      <c r="H1323" s="129">
        <v>42846</v>
      </c>
      <c r="I1323" s="130">
        <v>37527.870000000003</v>
      </c>
      <c r="J1323" s="131">
        <v>34410</v>
      </c>
      <c r="K1323" s="131">
        <v>2592.87</v>
      </c>
      <c r="L1323" s="131">
        <v>90</v>
      </c>
      <c r="M1323" s="131">
        <v>3100</v>
      </c>
      <c r="N1323" s="131">
        <v>10716.47</v>
      </c>
      <c r="O1323" s="132">
        <v>430</v>
      </c>
      <c r="P1323" s="132">
        <v>1525</v>
      </c>
      <c r="Q1323" s="132">
        <v>0</v>
      </c>
      <c r="R1323" s="132">
        <v>420</v>
      </c>
      <c r="S1323" s="132">
        <v>0</v>
      </c>
      <c r="T1323" s="133">
        <v>0</v>
      </c>
      <c r="U1323" s="121">
        <f t="shared" si="124"/>
        <v>3100</v>
      </c>
      <c r="V1323" s="121">
        <f t="shared" si="125"/>
        <v>11136.47</v>
      </c>
      <c r="W1323" s="134">
        <v>512</v>
      </c>
      <c r="X1323" s="135">
        <v>42849</v>
      </c>
    </row>
    <row r="1324" spans="1:24" x14ac:dyDescent="0.2">
      <c r="A1324" s="117">
        <f>VLOOKUP(G1324,'% การหักค่าขนส่ง'!A:I,9,0)</f>
        <v>0.28000000000000003</v>
      </c>
      <c r="B1324" s="138">
        <f t="shared" si="120"/>
        <v>6633.2000000000007</v>
      </c>
      <c r="C1324" s="138">
        <f t="shared" si="121"/>
        <v>1665.96</v>
      </c>
      <c r="D1324" s="138">
        <f t="shared" si="122"/>
        <v>3</v>
      </c>
      <c r="E1324" s="138">
        <f t="shared" si="123"/>
        <v>108</v>
      </c>
      <c r="F1324" s="127" t="s">
        <v>196</v>
      </c>
      <c r="G1324" s="128" t="s">
        <v>197</v>
      </c>
      <c r="H1324" s="129">
        <v>42847</v>
      </c>
      <c r="I1324" s="130">
        <v>26953.94</v>
      </c>
      <c r="J1324" s="131">
        <v>23690</v>
      </c>
      <c r="K1324" s="131">
        <v>2498.94</v>
      </c>
      <c r="L1324" s="131">
        <v>10</v>
      </c>
      <c r="M1324" s="131">
        <v>4000</v>
      </c>
      <c r="N1324" s="131">
        <v>6054.34</v>
      </c>
      <c r="O1324" s="132">
        <v>70</v>
      </c>
      <c r="P1324" s="132">
        <v>290</v>
      </c>
      <c r="Q1324" s="132">
        <v>0</v>
      </c>
      <c r="R1324" s="132">
        <v>140</v>
      </c>
      <c r="S1324" s="132">
        <v>0</v>
      </c>
      <c r="T1324" s="133">
        <v>0</v>
      </c>
      <c r="U1324" s="121">
        <f t="shared" si="124"/>
        <v>4000</v>
      </c>
      <c r="V1324" s="121">
        <f t="shared" si="125"/>
        <v>6194.34</v>
      </c>
      <c r="W1324" s="134">
        <v>312</v>
      </c>
      <c r="X1324" s="135">
        <v>42849</v>
      </c>
    </row>
    <row r="1325" spans="1:24" x14ac:dyDescent="0.2">
      <c r="A1325" s="117">
        <f>VLOOKUP(G1325,'% การหักค่าขนส่ง'!A:I,9,0)</f>
        <v>0.28000000000000003</v>
      </c>
      <c r="B1325" s="138">
        <f t="shared" si="120"/>
        <v>3458.0000000000005</v>
      </c>
      <c r="C1325" s="138">
        <f t="shared" si="121"/>
        <v>146.6</v>
      </c>
      <c r="D1325" s="138">
        <f t="shared" si="122"/>
        <v>18</v>
      </c>
      <c r="E1325" s="138">
        <f t="shared" si="123"/>
        <v>0</v>
      </c>
      <c r="F1325" s="127" t="s">
        <v>196</v>
      </c>
      <c r="G1325" s="128" t="s">
        <v>197</v>
      </c>
      <c r="H1325" s="129">
        <v>42848</v>
      </c>
      <c r="I1325" s="130">
        <v>12824.9</v>
      </c>
      <c r="J1325" s="131">
        <v>12350</v>
      </c>
      <c r="K1325" s="131">
        <v>219.9</v>
      </c>
      <c r="L1325" s="131">
        <v>60</v>
      </c>
      <c r="M1325" s="131">
        <v>800</v>
      </c>
      <c r="N1325" s="131">
        <v>3159.9</v>
      </c>
      <c r="O1325" s="132">
        <v>0</v>
      </c>
      <c r="P1325" s="132">
        <v>0</v>
      </c>
      <c r="Q1325" s="132">
        <v>0</v>
      </c>
      <c r="R1325" s="132">
        <v>0</v>
      </c>
      <c r="S1325" s="132">
        <v>0</v>
      </c>
      <c r="T1325" s="133">
        <v>0</v>
      </c>
      <c r="U1325" s="121">
        <f t="shared" si="124"/>
        <v>800</v>
      </c>
      <c r="V1325" s="121">
        <f t="shared" si="125"/>
        <v>3159.9</v>
      </c>
      <c r="W1325" s="134">
        <v>198</v>
      </c>
      <c r="X1325" s="135">
        <v>42849</v>
      </c>
    </row>
    <row r="1326" spans="1:24" x14ac:dyDescent="0.2">
      <c r="A1326" s="117">
        <f>VLOOKUP(G1326,'% การหักค่าขนส่ง'!A:I,9,0)</f>
        <v>0.28000000000000003</v>
      </c>
      <c r="B1326" s="138">
        <f t="shared" si="120"/>
        <v>13094.2</v>
      </c>
      <c r="C1326" s="138">
        <f t="shared" si="121"/>
        <v>3439.86</v>
      </c>
      <c r="D1326" s="138">
        <f t="shared" si="122"/>
        <v>6</v>
      </c>
      <c r="E1326" s="138">
        <f t="shared" si="123"/>
        <v>664.5</v>
      </c>
      <c r="F1326" s="127" t="s">
        <v>196</v>
      </c>
      <c r="G1326" s="128" t="s">
        <v>197</v>
      </c>
      <c r="H1326" s="129">
        <v>42849</v>
      </c>
      <c r="I1326" s="130">
        <v>52909.79</v>
      </c>
      <c r="J1326" s="131">
        <v>46765</v>
      </c>
      <c r="K1326" s="131">
        <v>5159.79</v>
      </c>
      <c r="L1326" s="131">
        <v>20</v>
      </c>
      <c r="M1326" s="131">
        <v>7700</v>
      </c>
      <c r="N1326" s="131">
        <v>20456.39</v>
      </c>
      <c r="O1326" s="132">
        <v>250</v>
      </c>
      <c r="P1326" s="132">
        <v>1965</v>
      </c>
      <c r="Q1326" s="132">
        <v>0</v>
      </c>
      <c r="R1326" s="132">
        <v>750</v>
      </c>
      <c r="S1326" s="132">
        <v>0</v>
      </c>
      <c r="T1326" s="133">
        <v>0</v>
      </c>
      <c r="U1326" s="121">
        <f t="shared" si="124"/>
        <v>7700</v>
      </c>
      <c r="V1326" s="121">
        <f t="shared" si="125"/>
        <v>21206.39</v>
      </c>
      <c r="W1326" s="134">
        <v>612</v>
      </c>
      <c r="X1326" s="135">
        <v>42850</v>
      </c>
    </row>
    <row r="1327" spans="1:24" x14ac:dyDescent="0.2">
      <c r="A1327" s="117">
        <f>VLOOKUP(G1327,'% การหักค่าขนส่ง'!A:I,9,0)</f>
        <v>0.28000000000000003</v>
      </c>
      <c r="B1327" s="138">
        <f t="shared" si="120"/>
        <v>10085.6</v>
      </c>
      <c r="C1327" s="138">
        <f t="shared" si="121"/>
        <v>1902.46</v>
      </c>
      <c r="D1327" s="138">
        <f t="shared" si="122"/>
        <v>0</v>
      </c>
      <c r="E1327" s="138">
        <f t="shared" si="123"/>
        <v>364.5</v>
      </c>
      <c r="F1327" s="127" t="s">
        <v>196</v>
      </c>
      <c r="G1327" s="128" t="s">
        <v>197</v>
      </c>
      <c r="H1327" s="129">
        <v>42850</v>
      </c>
      <c r="I1327" s="130">
        <v>39398.69</v>
      </c>
      <c r="J1327" s="131">
        <v>36020</v>
      </c>
      <c r="K1327" s="131">
        <v>2853.69</v>
      </c>
      <c r="L1327" s="131">
        <v>0</v>
      </c>
      <c r="M1327" s="131">
        <v>4600</v>
      </c>
      <c r="N1327" s="131">
        <v>8798.42</v>
      </c>
      <c r="O1327" s="132">
        <v>40</v>
      </c>
      <c r="P1327" s="132">
        <v>1175</v>
      </c>
      <c r="Q1327" s="132">
        <v>0</v>
      </c>
      <c r="R1327" s="132">
        <v>170</v>
      </c>
      <c r="S1327" s="132">
        <v>0</v>
      </c>
      <c r="T1327" s="133">
        <v>0</v>
      </c>
      <c r="U1327" s="121">
        <f t="shared" si="124"/>
        <v>4600</v>
      </c>
      <c r="V1327" s="121">
        <f t="shared" si="125"/>
        <v>8968.42</v>
      </c>
      <c r="W1327" s="134">
        <v>488</v>
      </c>
      <c r="X1327" s="135">
        <v>42851</v>
      </c>
    </row>
    <row r="1328" spans="1:24" x14ac:dyDescent="0.2">
      <c r="A1328" s="117">
        <f>VLOOKUP(G1328,'% การหักค่าขนส่ง'!A:I,9,0)</f>
        <v>0.28000000000000003</v>
      </c>
      <c r="B1328" s="138">
        <f t="shared" si="120"/>
        <v>9108.4000000000015</v>
      </c>
      <c r="C1328" s="138">
        <f t="shared" si="121"/>
        <v>1719.2</v>
      </c>
      <c r="D1328" s="138">
        <f t="shared" si="122"/>
        <v>0</v>
      </c>
      <c r="E1328" s="138">
        <f t="shared" si="123"/>
        <v>595.5</v>
      </c>
      <c r="F1328" s="127" t="s">
        <v>196</v>
      </c>
      <c r="G1328" s="128" t="s">
        <v>197</v>
      </c>
      <c r="H1328" s="129">
        <v>42851</v>
      </c>
      <c r="I1328" s="130">
        <v>35483.800000000003</v>
      </c>
      <c r="J1328" s="131">
        <v>32530</v>
      </c>
      <c r="K1328" s="131">
        <v>2578.8000000000002</v>
      </c>
      <c r="L1328" s="131">
        <v>0</v>
      </c>
      <c r="M1328" s="131">
        <v>8600</v>
      </c>
      <c r="N1328" s="131">
        <v>9933.1</v>
      </c>
      <c r="O1328" s="132">
        <v>160</v>
      </c>
      <c r="P1328" s="132">
        <v>1825</v>
      </c>
      <c r="Q1328" s="132">
        <v>0</v>
      </c>
      <c r="R1328" s="132">
        <v>340</v>
      </c>
      <c r="S1328" s="132">
        <v>0</v>
      </c>
      <c r="T1328" s="133">
        <v>0</v>
      </c>
      <c r="U1328" s="121">
        <f t="shared" si="124"/>
        <v>8600</v>
      </c>
      <c r="V1328" s="121">
        <f t="shared" si="125"/>
        <v>10273.1</v>
      </c>
      <c r="W1328" s="134">
        <v>436</v>
      </c>
      <c r="X1328" s="135">
        <v>42852</v>
      </c>
    </row>
    <row r="1329" spans="1:24" x14ac:dyDescent="0.2">
      <c r="A1329" s="117">
        <f>VLOOKUP(G1329,'% การหักค่าขนส่ง'!A:I,9,0)</f>
        <v>0.28000000000000003</v>
      </c>
      <c r="B1329" s="138">
        <f t="shared" si="120"/>
        <v>9359</v>
      </c>
      <c r="C1329" s="138">
        <f t="shared" si="121"/>
        <v>1492.38</v>
      </c>
      <c r="D1329" s="138">
        <f t="shared" si="122"/>
        <v>0</v>
      </c>
      <c r="E1329" s="138">
        <f t="shared" si="123"/>
        <v>457.5</v>
      </c>
      <c r="F1329" s="127" t="s">
        <v>196</v>
      </c>
      <c r="G1329" s="128" t="s">
        <v>197</v>
      </c>
      <c r="H1329" s="129">
        <v>42852</v>
      </c>
      <c r="I1329" s="130">
        <v>36363.57</v>
      </c>
      <c r="J1329" s="131">
        <v>33425</v>
      </c>
      <c r="K1329" s="131">
        <v>2238.5700000000002</v>
      </c>
      <c r="L1329" s="131">
        <v>0</v>
      </c>
      <c r="M1329" s="131">
        <v>6000</v>
      </c>
      <c r="N1329" s="131">
        <v>8469.17</v>
      </c>
      <c r="O1329" s="132">
        <v>0</v>
      </c>
      <c r="P1329" s="132">
        <v>1525</v>
      </c>
      <c r="Q1329" s="132">
        <v>0</v>
      </c>
      <c r="R1329" s="132">
        <v>935</v>
      </c>
      <c r="S1329" s="132">
        <v>0</v>
      </c>
      <c r="T1329" s="133">
        <v>0</v>
      </c>
      <c r="U1329" s="121">
        <f t="shared" si="124"/>
        <v>6000</v>
      </c>
      <c r="V1329" s="121">
        <f t="shared" si="125"/>
        <v>9404.17</v>
      </c>
      <c r="W1329" s="134">
        <v>445</v>
      </c>
      <c r="X1329" s="135">
        <v>42853</v>
      </c>
    </row>
    <row r="1330" spans="1:24" x14ac:dyDescent="0.2">
      <c r="A1330" s="117">
        <f>VLOOKUP(G1330,'% การหักค่าขนส่ง'!A:I,9,0)</f>
        <v>0.28000000000000003</v>
      </c>
      <c r="B1330" s="138">
        <f t="shared" si="120"/>
        <v>9199.4000000000015</v>
      </c>
      <c r="C1330" s="138">
        <f t="shared" si="121"/>
        <v>1733.38</v>
      </c>
      <c r="D1330" s="138">
        <f t="shared" si="122"/>
        <v>6</v>
      </c>
      <c r="E1330" s="138">
        <f t="shared" si="123"/>
        <v>424.5</v>
      </c>
      <c r="F1330" s="127" t="s">
        <v>196</v>
      </c>
      <c r="G1330" s="128" t="s">
        <v>197</v>
      </c>
      <c r="H1330" s="129">
        <v>42853</v>
      </c>
      <c r="I1330" s="130">
        <v>35990.07</v>
      </c>
      <c r="J1330" s="131">
        <v>32855</v>
      </c>
      <c r="K1330" s="131">
        <v>2600.0700000000002</v>
      </c>
      <c r="L1330" s="131">
        <v>20</v>
      </c>
      <c r="M1330" s="131">
        <v>3700</v>
      </c>
      <c r="N1330" s="131">
        <v>10676.07</v>
      </c>
      <c r="O1330" s="132">
        <v>40</v>
      </c>
      <c r="P1330" s="132">
        <v>1375</v>
      </c>
      <c r="Q1330" s="132">
        <v>0</v>
      </c>
      <c r="R1330" s="132">
        <v>440</v>
      </c>
      <c r="S1330" s="132">
        <v>0</v>
      </c>
      <c r="T1330" s="133">
        <v>0</v>
      </c>
      <c r="U1330" s="121">
        <f t="shared" si="124"/>
        <v>3700</v>
      </c>
      <c r="V1330" s="121">
        <f t="shared" si="125"/>
        <v>11116.07</v>
      </c>
      <c r="W1330" s="134">
        <v>455</v>
      </c>
      <c r="X1330" s="135">
        <v>42857</v>
      </c>
    </row>
    <row r="1331" spans="1:24" x14ac:dyDescent="0.2">
      <c r="A1331" s="117">
        <f>VLOOKUP(G1331,'% การหักค่าขนส่ง'!A:I,9,0)</f>
        <v>0.28000000000000003</v>
      </c>
      <c r="B1331" s="138">
        <f t="shared" si="120"/>
        <v>8302</v>
      </c>
      <c r="C1331" s="138">
        <f t="shared" si="121"/>
        <v>1237.1400000000001</v>
      </c>
      <c r="D1331" s="138">
        <f t="shared" si="122"/>
        <v>36</v>
      </c>
      <c r="E1331" s="138">
        <f t="shared" si="123"/>
        <v>142.5</v>
      </c>
      <c r="F1331" s="127" t="s">
        <v>196</v>
      </c>
      <c r="G1331" s="128" t="s">
        <v>197</v>
      </c>
      <c r="H1331" s="129">
        <v>42854</v>
      </c>
      <c r="I1331" s="130">
        <v>32510.71</v>
      </c>
      <c r="J1331" s="131">
        <v>29650</v>
      </c>
      <c r="K1331" s="131">
        <v>1855.71</v>
      </c>
      <c r="L1331" s="131">
        <v>120</v>
      </c>
      <c r="M1331" s="131">
        <v>1000</v>
      </c>
      <c r="N1331" s="131">
        <v>7223.5</v>
      </c>
      <c r="O1331" s="132">
        <v>0</v>
      </c>
      <c r="P1331" s="132">
        <v>475</v>
      </c>
      <c r="Q1331" s="132">
        <v>0</v>
      </c>
      <c r="R1331" s="132">
        <v>340</v>
      </c>
      <c r="S1331" s="132">
        <v>0</v>
      </c>
      <c r="T1331" s="133">
        <v>0</v>
      </c>
      <c r="U1331" s="121">
        <f t="shared" si="124"/>
        <v>1000</v>
      </c>
      <c r="V1331" s="121">
        <f t="shared" si="125"/>
        <v>7563.5</v>
      </c>
      <c r="W1331" s="134">
        <v>337</v>
      </c>
      <c r="X1331" s="135">
        <v>42857</v>
      </c>
    </row>
    <row r="1332" spans="1:24" x14ac:dyDescent="0.2">
      <c r="A1332" s="117">
        <f>VLOOKUP(G1332,'% การหักค่าขนส่ง'!A:I,9,0)</f>
        <v>0.28000000000000003</v>
      </c>
      <c r="B1332" s="138">
        <f t="shared" si="120"/>
        <v>2226</v>
      </c>
      <c r="C1332" s="138">
        <f t="shared" si="121"/>
        <v>142</v>
      </c>
      <c r="D1332" s="138">
        <f t="shared" si="122"/>
        <v>0</v>
      </c>
      <c r="E1332" s="138">
        <f t="shared" si="123"/>
        <v>0</v>
      </c>
      <c r="F1332" s="127" t="s">
        <v>196</v>
      </c>
      <c r="G1332" s="128" t="s">
        <v>197</v>
      </c>
      <c r="H1332" s="129">
        <v>42855</v>
      </c>
      <c r="I1332" s="130">
        <v>8738</v>
      </c>
      <c r="J1332" s="131">
        <v>7950</v>
      </c>
      <c r="K1332" s="131">
        <v>213</v>
      </c>
      <c r="L1332" s="131">
        <v>0</v>
      </c>
      <c r="M1332" s="131">
        <v>0</v>
      </c>
      <c r="N1332" s="131">
        <v>675</v>
      </c>
      <c r="O1332" s="132">
        <v>0</v>
      </c>
      <c r="P1332" s="132">
        <v>0</v>
      </c>
      <c r="Q1332" s="132">
        <v>0</v>
      </c>
      <c r="R1332" s="132">
        <v>0</v>
      </c>
      <c r="S1332" s="132">
        <v>0</v>
      </c>
      <c r="T1332" s="133">
        <v>0</v>
      </c>
      <c r="U1332" s="121">
        <f t="shared" si="124"/>
        <v>0</v>
      </c>
      <c r="V1332" s="121">
        <f t="shared" si="125"/>
        <v>675</v>
      </c>
      <c r="W1332" s="134">
        <v>87</v>
      </c>
      <c r="X1332" s="135">
        <v>42857</v>
      </c>
    </row>
    <row r="1333" spans="1:24" x14ac:dyDescent="0.2">
      <c r="A1333" s="117">
        <f>VLOOKUP(G1333,'% การหักค่าขนส่ง'!A:I,9,0)</f>
        <v>0.28000000000000003</v>
      </c>
      <c r="B1333" s="138">
        <f t="shared" si="120"/>
        <v>9017.4000000000015</v>
      </c>
      <c r="C1333" s="138">
        <f t="shared" si="121"/>
        <v>2811.86</v>
      </c>
      <c r="D1333" s="138">
        <f t="shared" si="122"/>
        <v>0</v>
      </c>
      <c r="E1333" s="138">
        <f t="shared" si="123"/>
        <v>0</v>
      </c>
      <c r="F1333" s="127" t="s">
        <v>186</v>
      </c>
      <c r="G1333" s="128" t="s">
        <v>187</v>
      </c>
      <c r="H1333" s="129">
        <v>42826</v>
      </c>
      <c r="I1333" s="130">
        <v>36832.79</v>
      </c>
      <c r="J1333" s="131">
        <v>32205</v>
      </c>
      <c r="K1333" s="131">
        <v>4217.79</v>
      </c>
      <c r="L1333" s="131">
        <v>0</v>
      </c>
      <c r="M1333" s="131">
        <v>7500</v>
      </c>
      <c r="N1333" s="131">
        <v>14022.72</v>
      </c>
      <c r="O1333" s="132">
        <v>0</v>
      </c>
      <c r="P1333" s="132">
        <v>0</v>
      </c>
      <c r="Q1333" s="132">
        <v>0</v>
      </c>
      <c r="R1333" s="132">
        <v>0</v>
      </c>
      <c r="S1333" s="132">
        <v>0</v>
      </c>
      <c r="T1333" s="133">
        <v>0</v>
      </c>
      <c r="U1333" s="121">
        <f t="shared" si="124"/>
        <v>7500</v>
      </c>
      <c r="V1333" s="121">
        <f t="shared" si="125"/>
        <v>14022.72</v>
      </c>
      <c r="W1333" s="134">
        <v>428</v>
      </c>
      <c r="X1333" s="135">
        <v>42828</v>
      </c>
    </row>
    <row r="1334" spans="1:24" x14ac:dyDescent="0.2">
      <c r="A1334" s="117">
        <f>VLOOKUP(G1334,'% การหักค่าขนส่ง'!A:I,9,0)</f>
        <v>0.28000000000000003</v>
      </c>
      <c r="B1334" s="138">
        <f t="shared" si="120"/>
        <v>21263.200000000001</v>
      </c>
      <c r="C1334" s="138">
        <f t="shared" si="121"/>
        <v>5024.12</v>
      </c>
      <c r="D1334" s="138">
        <f t="shared" si="122"/>
        <v>6</v>
      </c>
      <c r="E1334" s="138">
        <f t="shared" si="123"/>
        <v>12</v>
      </c>
      <c r="F1334" s="127" t="s">
        <v>186</v>
      </c>
      <c r="G1334" s="128" t="s">
        <v>187</v>
      </c>
      <c r="H1334" s="129">
        <v>42828</v>
      </c>
      <c r="I1334" s="130">
        <v>85156.18</v>
      </c>
      <c r="J1334" s="131">
        <v>75940</v>
      </c>
      <c r="K1334" s="131">
        <v>7536.18</v>
      </c>
      <c r="L1334" s="131">
        <v>20</v>
      </c>
      <c r="M1334" s="131">
        <v>26100</v>
      </c>
      <c r="N1334" s="131">
        <v>40606.83</v>
      </c>
      <c r="O1334" s="132">
        <v>40</v>
      </c>
      <c r="P1334" s="132">
        <v>0</v>
      </c>
      <c r="Q1334" s="132">
        <v>0</v>
      </c>
      <c r="R1334" s="132">
        <v>0</v>
      </c>
      <c r="S1334" s="132">
        <v>0</v>
      </c>
      <c r="T1334" s="133">
        <v>0</v>
      </c>
      <c r="U1334" s="121">
        <f t="shared" si="124"/>
        <v>26100</v>
      </c>
      <c r="V1334" s="121">
        <f t="shared" si="125"/>
        <v>40606.83</v>
      </c>
      <c r="W1334" s="134">
        <v>991</v>
      </c>
      <c r="X1334" s="135">
        <v>42829</v>
      </c>
    </row>
    <row r="1335" spans="1:24" x14ac:dyDescent="0.2">
      <c r="A1335" s="117">
        <f>VLOOKUP(G1335,'% การหักค่าขนส่ง'!A:I,9,0)</f>
        <v>0.28000000000000003</v>
      </c>
      <c r="B1335" s="138">
        <f t="shared" si="120"/>
        <v>21193.200000000001</v>
      </c>
      <c r="C1335" s="138">
        <f t="shared" si="121"/>
        <v>9892.66</v>
      </c>
      <c r="D1335" s="138">
        <f t="shared" si="122"/>
        <v>0</v>
      </c>
      <c r="E1335" s="138">
        <f t="shared" si="123"/>
        <v>0</v>
      </c>
      <c r="F1335" s="127" t="s">
        <v>186</v>
      </c>
      <c r="G1335" s="128" t="s">
        <v>187</v>
      </c>
      <c r="H1335" s="129">
        <v>42829</v>
      </c>
      <c r="I1335" s="130">
        <v>91323.99</v>
      </c>
      <c r="J1335" s="131">
        <v>75690</v>
      </c>
      <c r="K1335" s="131">
        <v>14838.99</v>
      </c>
      <c r="L1335" s="131">
        <v>0</v>
      </c>
      <c r="M1335" s="131">
        <v>17400</v>
      </c>
      <c r="N1335" s="131">
        <v>51417.55</v>
      </c>
      <c r="O1335" s="132">
        <v>0</v>
      </c>
      <c r="P1335" s="132">
        <v>0</v>
      </c>
      <c r="Q1335" s="132">
        <v>0</v>
      </c>
      <c r="R1335" s="132">
        <v>0</v>
      </c>
      <c r="S1335" s="132">
        <v>0</v>
      </c>
      <c r="T1335" s="133">
        <v>0</v>
      </c>
      <c r="U1335" s="121">
        <f t="shared" si="124"/>
        <v>17400</v>
      </c>
      <c r="V1335" s="121">
        <f t="shared" si="125"/>
        <v>51417.55</v>
      </c>
      <c r="W1335" s="134">
        <v>832</v>
      </c>
      <c r="X1335" s="135">
        <v>42830</v>
      </c>
    </row>
    <row r="1336" spans="1:24" x14ac:dyDescent="0.2">
      <c r="A1336" s="117">
        <f>VLOOKUP(G1336,'% การหักค่าขนส่ง'!A:I,9,0)</f>
        <v>0.28000000000000003</v>
      </c>
      <c r="B1336" s="138">
        <f t="shared" si="120"/>
        <v>19503.400000000001</v>
      </c>
      <c r="C1336" s="138">
        <f t="shared" si="121"/>
        <v>8205.8799999999992</v>
      </c>
      <c r="D1336" s="138">
        <f t="shared" si="122"/>
        <v>6</v>
      </c>
      <c r="E1336" s="138">
        <f t="shared" si="123"/>
        <v>12</v>
      </c>
      <c r="F1336" s="127" t="s">
        <v>186</v>
      </c>
      <c r="G1336" s="128" t="s">
        <v>187</v>
      </c>
      <c r="H1336" s="129">
        <v>42830</v>
      </c>
      <c r="I1336" s="130">
        <v>83073.820000000007</v>
      </c>
      <c r="J1336" s="131">
        <v>69655</v>
      </c>
      <c r="K1336" s="131">
        <v>12308.82</v>
      </c>
      <c r="L1336" s="131">
        <v>20</v>
      </c>
      <c r="M1336" s="131">
        <v>7000</v>
      </c>
      <c r="N1336" s="131">
        <v>43898.55</v>
      </c>
      <c r="O1336" s="132">
        <v>40</v>
      </c>
      <c r="P1336" s="132">
        <v>0</v>
      </c>
      <c r="Q1336" s="132">
        <v>0</v>
      </c>
      <c r="R1336" s="132">
        <v>0</v>
      </c>
      <c r="S1336" s="132">
        <v>0</v>
      </c>
      <c r="T1336" s="133">
        <v>0</v>
      </c>
      <c r="U1336" s="121">
        <f t="shared" si="124"/>
        <v>7000</v>
      </c>
      <c r="V1336" s="121">
        <f t="shared" si="125"/>
        <v>43898.55</v>
      </c>
      <c r="W1336" s="134">
        <v>846</v>
      </c>
      <c r="X1336" s="135">
        <v>42832</v>
      </c>
    </row>
    <row r="1337" spans="1:24" x14ac:dyDescent="0.2">
      <c r="A1337" s="117">
        <f>VLOOKUP(G1337,'% การหักค่าขนส่ง'!A:I,9,0)</f>
        <v>0.28000000000000003</v>
      </c>
      <c r="B1337" s="138">
        <f t="shared" si="120"/>
        <v>34553.4</v>
      </c>
      <c r="C1337" s="138">
        <f t="shared" si="121"/>
        <v>11499.5</v>
      </c>
      <c r="D1337" s="138">
        <f t="shared" si="122"/>
        <v>0</v>
      </c>
      <c r="E1337" s="138">
        <f t="shared" si="123"/>
        <v>84</v>
      </c>
      <c r="F1337" s="127" t="s">
        <v>186</v>
      </c>
      <c r="G1337" s="128" t="s">
        <v>187</v>
      </c>
      <c r="H1337" s="129">
        <v>42832</v>
      </c>
      <c r="I1337" s="130">
        <v>141534.25</v>
      </c>
      <c r="J1337" s="131">
        <v>123405</v>
      </c>
      <c r="K1337" s="131">
        <v>17249.25</v>
      </c>
      <c r="L1337" s="131">
        <v>0</v>
      </c>
      <c r="M1337" s="131">
        <v>23400</v>
      </c>
      <c r="N1337" s="131">
        <v>69325.63</v>
      </c>
      <c r="O1337" s="132">
        <v>280</v>
      </c>
      <c r="P1337" s="132">
        <v>0</v>
      </c>
      <c r="Q1337" s="132">
        <v>0</v>
      </c>
      <c r="R1337" s="132">
        <v>0</v>
      </c>
      <c r="S1337" s="132">
        <v>0</v>
      </c>
      <c r="T1337" s="133">
        <v>0</v>
      </c>
      <c r="U1337" s="121">
        <f t="shared" si="124"/>
        <v>23400</v>
      </c>
      <c r="V1337" s="121">
        <f t="shared" si="125"/>
        <v>69325.63</v>
      </c>
      <c r="W1337" s="134">
        <v>1515</v>
      </c>
      <c r="X1337" s="135">
        <v>42833</v>
      </c>
    </row>
    <row r="1338" spans="1:24" x14ac:dyDescent="0.2">
      <c r="A1338" s="117">
        <f>VLOOKUP(G1338,'% การหักค่าขนส่ง'!A:I,9,0)</f>
        <v>0.28000000000000003</v>
      </c>
      <c r="B1338" s="138">
        <f t="shared" si="120"/>
        <v>16511.600000000002</v>
      </c>
      <c r="C1338" s="138">
        <f t="shared" si="121"/>
        <v>5497.0999999999995</v>
      </c>
      <c r="D1338" s="138">
        <f t="shared" si="122"/>
        <v>15</v>
      </c>
      <c r="E1338" s="138">
        <f t="shared" si="123"/>
        <v>90</v>
      </c>
      <c r="F1338" s="127" t="s">
        <v>186</v>
      </c>
      <c r="G1338" s="128" t="s">
        <v>187</v>
      </c>
      <c r="H1338" s="129">
        <v>42833</v>
      </c>
      <c r="I1338" s="130">
        <v>68400.649999999994</v>
      </c>
      <c r="J1338" s="131">
        <v>58970</v>
      </c>
      <c r="K1338" s="131">
        <v>8245.65</v>
      </c>
      <c r="L1338" s="131">
        <v>50</v>
      </c>
      <c r="M1338" s="131">
        <v>6500</v>
      </c>
      <c r="N1338" s="131">
        <v>31964.45</v>
      </c>
      <c r="O1338" s="132">
        <v>300</v>
      </c>
      <c r="P1338" s="132">
        <v>0</v>
      </c>
      <c r="Q1338" s="132">
        <v>0</v>
      </c>
      <c r="R1338" s="132">
        <v>0</v>
      </c>
      <c r="S1338" s="132">
        <v>0</v>
      </c>
      <c r="T1338" s="133">
        <v>0</v>
      </c>
      <c r="U1338" s="121">
        <f t="shared" si="124"/>
        <v>6500</v>
      </c>
      <c r="V1338" s="121">
        <f t="shared" si="125"/>
        <v>31964.45</v>
      </c>
      <c r="W1338" s="134">
        <v>665</v>
      </c>
      <c r="X1338" s="135">
        <v>42835</v>
      </c>
    </row>
    <row r="1339" spans="1:24" x14ac:dyDescent="0.2">
      <c r="A1339" s="117">
        <f>VLOOKUP(G1339,'% การหักค่าขนส่ง'!A:I,9,0)</f>
        <v>0.28000000000000003</v>
      </c>
      <c r="B1339" s="138">
        <f t="shared" si="120"/>
        <v>21919.800000000003</v>
      </c>
      <c r="C1339" s="138">
        <f t="shared" si="121"/>
        <v>8706.58</v>
      </c>
      <c r="D1339" s="138">
        <f t="shared" si="122"/>
        <v>0</v>
      </c>
      <c r="E1339" s="138">
        <f t="shared" si="123"/>
        <v>123</v>
      </c>
      <c r="F1339" s="127" t="s">
        <v>186</v>
      </c>
      <c r="G1339" s="128" t="s">
        <v>187</v>
      </c>
      <c r="H1339" s="129">
        <v>42835</v>
      </c>
      <c r="I1339" s="130">
        <v>91849.87</v>
      </c>
      <c r="J1339" s="131">
        <v>78285</v>
      </c>
      <c r="K1339" s="131">
        <v>13059.87</v>
      </c>
      <c r="L1339" s="131">
        <v>0</v>
      </c>
      <c r="M1339" s="131">
        <v>13900</v>
      </c>
      <c r="N1339" s="131">
        <v>44151.45</v>
      </c>
      <c r="O1339" s="132">
        <v>410</v>
      </c>
      <c r="P1339" s="132">
        <v>0</v>
      </c>
      <c r="Q1339" s="132">
        <v>0</v>
      </c>
      <c r="R1339" s="132">
        <v>0</v>
      </c>
      <c r="S1339" s="132">
        <v>0</v>
      </c>
      <c r="T1339" s="133">
        <v>0</v>
      </c>
      <c r="U1339" s="121">
        <f t="shared" si="124"/>
        <v>13900</v>
      </c>
      <c r="V1339" s="121">
        <f t="shared" si="125"/>
        <v>44151.45</v>
      </c>
      <c r="W1339" s="134">
        <v>938</v>
      </c>
      <c r="X1339" s="135">
        <v>42836</v>
      </c>
    </row>
    <row r="1340" spans="1:24" x14ac:dyDescent="0.2">
      <c r="A1340" s="117">
        <f>VLOOKUP(G1340,'% การหักค่าขนส่ง'!A:I,9,0)</f>
        <v>0.28000000000000003</v>
      </c>
      <c r="B1340" s="138">
        <f t="shared" si="120"/>
        <v>6893.6</v>
      </c>
      <c r="C1340" s="138">
        <f t="shared" si="121"/>
        <v>1443.4799999999998</v>
      </c>
      <c r="D1340" s="138">
        <f t="shared" si="122"/>
        <v>0</v>
      </c>
      <c r="E1340" s="138">
        <f t="shared" si="123"/>
        <v>189</v>
      </c>
      <c r="F1340" s="127" t="s">
        <v>186</v>
      </c>
      <c r="G1340" s="128" t="s">
        <v>187</v>
      </c>
      <c r="H1340" s="129">
        <v>42836</v>
      </c>
      <c r="I1340" s="130">
        <v>27205.22</v>
      </c>
      <c r="J1340" s="131">
        <v>24620</v>
      </c>
      <c r="K1340" s="131">
        <v>2165.2199999999998</v>
      </c>
      <c r="L1340" s="131">
        <v>0</v>
      </c>
      <c r="M1340" s="131">
        <v>1700</v>
      </c>
      <c r="N1340" s="131">
        <v>8728.57</v>
      </c>
      <c r="O1340" s="132">
        <v>630</v>
      </c>
      <c r="P1340" s="132">
        <v>0</v>
      </c>
      <c r="Q1340" s="132">
        <v>0</v>
      </c>
      <c r="R1340" s="132">
        <v>0</v>
      </c>
      <c r="S1340" s="132">
        <v>0</v>
      </c>
      <c r="T1340" s="133">
        <v>0</v>
      </c>
      <c r="U1340" s="121">
        <f t="shared" si="124"/>
        <v>1700</v>
      </c>
      <c r="V1340" s="121">
        <f t="shared" si="125"/>
        <v>8728.57</v>
      </c>
      <c r="W1340" s="134">
        <v>283</v>
      </c>
      <c r="X1340" s="135">
        <v>42837</v>
      </c>
    </row>
    <row r="1341" spans="1:24" x14ac:dyDescent="0.2">
      <c r="A1341" s="117">
        <f>VLOOKUP(G1341,'% การหักค่าขนส่ง'!A:I,9,0)</f>
        <v>0.28000000000000003</v>
      </c>
      <c r="B1341" s="138">
        <f t="shared" si="120"/>
        <v>548.80000000000007</v>
      </c>
      <c r="C1341" s="138">
        <f t="shared" si="121"/>
        <v>145.6</v>
      </c>
      <c r="D1341" s="138">
        <f t="shared" si="122"/>
        <v>0</v>
      </c>
      <c r="E1341" s="138">
        <f t="shared" si="123"/>
        <v>117</v>
      </c>
      <c r="F1341" s="127" t="s">
        <v>186</v>
      </c>
      <c r="G1341" s="128" t="s">
        <v>187</v>
      </c>
      <c r="H1341" s="129">
        <v>42837</v>
      </c>
      <c r="I1341" s="130">
        <v>2178.4</v>
      </c>
      <c r="J1341" s="131">
        <v>1960</v>
      </c>
      <c r="K1341" s="131">
        <v>218.4</v>
      </c>
      <c r="L1341" s="131">
        <v>0</v>
      </c>
      <c r="M1341" s="131">
        <v>0</v>
      </c>
      <c r="N1341" s="131">
        <v>0</v>
      </c>
      <c r="O1341" s="132">
        <v>390</v>
      </c>
      <c r="P1341" s="132">
        <v>0</v>
      </c>
      <c r="Q1341" s="132">
        <v>0</v>
      </c>
      <c r="R1341" s="132">
        <v>0</v>
      </c>
      <c r="S1341" s="132">
        <v>0</v>
      </c>
      <c r="T1341" s="133">
        <v>0</v>
      </c>
      <c r="U1341" s="121">
        <f t="shared" si="124"/>
        <v>0</v>
      </c>
      <c r="V1341" s="121">
        <f t="shared" si="125"/>
        <v>0</v>
      </c>
      <c r="W1341" s="134">
        <v>31</v>
      </c>
      <c r="X1341" s="135">
        <v>42838</v>
      </c>
    </row>
    <row r="1342" spans="1:24" x14ac:dyDescent="0.2">
      <c r="A1342" s="117">
        <f>VLOOKUP(G1342,'% การหักค่าขนส่ง'!A:I,9,0)</f>
        <v>0.28000000000000003</v>
      </c>
      <c r="B1342" s="138">
        <f t="shared" si="120"/>
        <v>25869.200000000001</v>
      </c>
      <c r="C1342" s="138">
        <f t="shared" si="121"/>
        <v>15610.96</v>
      </c>
      <c r="D1342" s="138">
        <f t="shared" si="122"/>
        <v>3</v>
      </c>
      <c r="E1342" s="138">
        <f t="shared" si="123"/>
        <v>21</v>
      </c>
      <c r="F1342" s="127" t="s">
        <v>186</v>
      </c>
      <c r="G1342" s="128" t="s">
        <v>187</v>
      </c>
      <c r="H1342" s="129">
        <v>42842</v>
      </c>
      <c r="I1342" s="130">
        <v>116401.44</v>
      </c>
      <c r="J1342" s="131">
        <v>92390</v>
      </c>
      <c r="K1342" s="131">
        <v>23416.44</v>
      </c>
      <c r="L1342" s="131">
        <v>10</v>
      </c>
      <c r="M1342" s="131">
        <v>19300</v>
      </c>
      <c r="N1342" s="131">
        <v>86939.98</v>
      </c>
      <c r="O1342" s="132">
        <v>70</v>
      </c>
      <c r="P1342" s="132">
        <v>0</v>
      </c>
      <c r="Q1342" s="132">
        <v>0</v>
      </c>
      <c r="R1342" s="132">
        <v>0</v>
      </c>
      <c r="S1342" s="132">
        <v>0</v>
      </c>
      <c r="T1342" s="133">
        <v>0</v>
      </c>
      <c r="U1342" s="121">
        <f t="shared" si="124"/>
        <v>19300</v>
      </c>
      <c r="V1342" s="121">
        <f t="shared" si="125"/>
        <v>86939.98</v>
      </c>
      <c r="W1342" s="134">
        <v>1016</v>
      </c>
      <c r="X1342" s="135">
        <v>42843</v>
      </c>
    </row>
    <row r="1343" spans="1:24" x14ac:dyDescent="0.2">
      <c r="A1343" s="117">
        <f>VLOOKUP(G1343,'% การหักค่าขนส่ง'!A:I,9,0)</f>
        <v>0.28000000000000003</v>
      </c>
      <c r="B1343" s="138">
        <f t="shared" si="120"/>
        <v>18370.800000000003</v>
      </c>
      <c r="C1343" s="138">
        <f t="shared" si="121"/>
        <v>7645.2400000000007</v>
      </c>
      <c r="D1343" s="138">
        <f t="shared" si="122"/>
        <v>12</v>
      </c>
      <c r="E1343" s="138">
        <f t="shared" si="123"/>
        <v>69</v>
      </c>
      <c r="F1343" s="127" t="s">
        <v>186</v>
      </c>
      <c r="G1343" s="128" t="s">
        <v>187</v>
      </c>
      <c r="H1343" s="129">
        <v>42843</v>
      </c>
      <c r="I1343" s="130">
        <v>77822.86</v>
      </c>
      <c r="J1343" s="131">
        <v>65610</v>
      </c>
      <c r="K1343" s="131">
        <v>11467.86</v>
      </c>
      <c r="L1343" s="131">
        <v>40</v>
      </c>
      <c r="M1343" s="131">
        <v>6700</v>
      </c>
      <c r="N1343" s="131">
        <v>40887.15</v>
      </c>
      <c r="O1343" s="132">
        <v>230</v>
      </c>
      <c r="P1343" s="132">
        <v>0</v>
      </c>
      <c r="Q1343" s="132">
        <v>0</v>
      </c>
      <c r="R1343" s="132">
        <v>0</v>
      </c>
      <c r="S1343" s="132">
        <v>0</v>
      </c>
      <c r="T1343" s="133">
        <v>0</v>
      </c>
      <c r="U1343" s="121">
        <f t="shared" si="124"/>
        <v>6700</v>
      </c>
      <c r="V1343" s="121">
        <f t="shared" si="125"/>
        <v>40887.15</v>
      </c>
      <c r="W1343" s="134">
        <v>780</v>
      </c>
      <c r="X1343" s="135">
        <v>42844</v>
      </c>
    </row>
    <row r="1344" spans="1:24" x14ac:dyDescent="0.2">
      <c r="A1344" s="117">
        <f>VLOOKUP(G1344,'% การหักค่าขนส่ง'!A:I,9,0)</f>
        <v>0.28000000000000003</v>
      </c>
      <c r="B1344" s="138">
        <f t="shared" si="120"/>
        <v>22437.800000000003</v>
      </c>
      <c r="C1344" s="138">
        <f t="shared" si="121"/>
        <v>9074.3799999999992</v>
      </c>
      <c r="D1344" s="138">
        <f t="shared" si="122"/>
        <v>3</v>
      </c>
      <c r="E1344" s="138">
        <f t="shared" si="123"/>
        <v>0</v>
      </c>
      <c r="F1344" s="127" t="s">
        <v>186</v>
      </c>
      <c r="G1344" s="128" t="s">
        <v>187</v>
      </c>
      <c r="H1344" s="129">
        <v>42844</v>
      </c>
      <c r="I1344" s="130">
        <v>94676.57</v>
      </c>
      <c r="J1344" s="131">
        <v>80135</v>
      </c>
      <c r="K1344" s="131">
        <v>13611.57</v>
      </c>
      <c r="L1344" s="131">
        <v>10</v>
      </c>
      <c r="M1344" s="131">
        <v>18300</v>
      </c>
      <c r="N1344" s="131">
        <v>48373.42</v>
      </c>
      <c r="O1344" s="132">
        <v>0</v>
      </c>
      <c r="P1344" s="132">
        <v>0</v>
      </c>
      <c r="Q1344" s="132">
        <v>0</v>
      </c>
      <c r="R1344" s="132">
        <v>0</v>
      </c>
      <c r="S1344" s="132">
        <v>0</v>
      </c>
      <c r="T1344" s="133">
        <v>0</v>
      </c>
      <c r="U1344" s="121">
        <f t="shared" si="124"/>
        <v>18300</v>
      </c>
      <c r="V1344" s="121">
        <f t="shared" si="125"/>
        <v>48373.42</v>
      </c>
      <c r="W1344" s="134">
        <v>894</v>
      </c>
      <c r="X1344" s="135">
        <v>42845</v>
      </c>
    </row>
    <row r="1345" spans="1:24" x14ac:dyDescent="0.2">
      <c r="A1345" s="117">
        <f>VLOOKUP(G1345,'% การหักค่าขนส่ง'!A:I,9,0)</f>
        <v>0.28000000000000003</v>
      </c>
      <c r="B1345" s="138">
        <f t="shared" si="120"/>
        <v>23112.600000000002</v>
      </c>
      <c r="C1345" s="138">
        <f t="shared" si="121"/>
        <v>7033.2599999999993</v>
      </c>
      <c r="D1345" s="138">
        <f t="shared" si="122"/>
        <v>3</v>
      </c>
      <c r="E1345" s="138">
        <f t="shared" si="123"/>
        <v>12</v>
      </c>
      <c r="F1345" s="127" t="s">
        <v>186</v>
      </c>
      <c r="G1345" s="128" t="s">
        <v>187</v>
      </c>
      <c r="H1345" s="129">
        <v>42845</v>
      </c>
      <c r="I1345" s="130">
        <v>93434.89</v>
      </c>
      <c r="J1345" s="131">
        <v>82545</v>
      </c>
      <c r="K1345" s="131">
        <v>10549.89</v>
      </c>
      <c r="L1345" s="131">
        <v>10</v>
      </c>
      <c r="M1345" s="131">
        <v>5300</v>
      </c>
      <c r="N1345" s="131">
        <v>48273.38</v>
      </c>
      <c r="O1345" s="132">
        <v>40</v>
      </c>
      <c r="P1345" s="132">
        <v>0</v>
      </c>
      <c r="Q1345" s="132">
        <v>0</v>
      </c>
      <c r="R1345" s="132">
        <v>0</v>
      </c>
      <c r="S1345" s="132">
        <v>0</v>
      </c>
      <c r="T1345" s="133">
        <v>0</v>
      </c>
      <c r="U1345" s="121">
        <f t="shared" si="124"/>
        <v>5300</v>
      </c>
      <c r="V1345" s="121">
        <f t="shared" si="125"/>
        <v>48273.38</v>
      </c>
      <c r="W1345" s="134">
        <v>867</v>
      </c>
      <c r="X1345" s="135">
        <v>42846</v>
      </c>
    </row>
    <row r="1346" spans="1:24" x14ac:dyDescent="0.2">
      <c r="A1346" s="117">
        <f>VLOOKUP(G1346,'% การหักค่าขนส่ง'!A:I,9,0)</f>
        <v>0.28000000000000003</v>
      </c>
      <c r="B1346" s="138">
        <f t="shared" si="120"/>
        <v>15727.600000000002</v>
      </c>
      <c r="C1346" s="138">
        <f t="shared" si="121"/>
        <v>6781.72</v>
      </c>
      <c r="D1346" s="138">
        <f t="shared" si="122"/>
        <v>3</v>
      </c>
      <c r="E1346" s="138">
        <f t="shared" si="123"/>
        <v>21</v>
      </c>
      <c r="F1346" s="127" t="s">
        <v>186</v>
      </c>
      <c r="G1346" s="128" t="s">
        <v>187</v>
      </c>
      <c r="H1346" s="129">
        <v>42846</v>
      </c>
      <c r="I1346" s="130">
        <v>67402.58</v>
      </c>
      <c r="J1346" s="131">
        <v>56170</v>
      </c>
      <c r="K1346" s="131">
        <v>10172.58</v>
      </c>
      <c r="L1346" s="131">
        <v>10</v>
      </c>
      <c r="M1346" s="131">
        <v>4900</v>
      </c>
      <c r="N1346" s="131">
        <v>24681.040000000001</v>
      </c>
      <c r="O1346" s="132">
        <v>70</v>
      </c>
      <c r="P1346" s="132">
        <v>0</v>
      </c>
      <c r="Q1346" s="132">
        <v>0</v>
      </c>
      <c r="R1346" s="132">
        <v>0</v>
      </c>
      <c r="S1346" s="132">
        <v>0</v>
      </c>
      <c r="T1346" s="133">
        <v>0</v>
      </c>
      <c r="U1346" s="121">
        <f t="shared" si="124"/>
        <v>4900</v>
      </c>
      <c r="V1346" s="121">
        <f t="shared" si="125"/>
        <v>24681.040000000001</v>
      </c>
      <c r="W1346" s="134">
        <v>663</v>
      </c>
      <c r="X1346" s="135">
        <v>42847</v>
      </c>
    </row>
    <row r="1347" spans="1:24" x14ac:dyDescent="0.2">
      <c r="A1347" s="117">
        <f>VLOOKUP(G1347,'% การหักค่าขนส่ง'!A:I,9,0)</f>
        <v>0.28000000000000003</v>
      </c>
      <c r="B1347" s="138">
        <f t="shared" ref="B1347:B1410" si="126">J1347*A1347</f>
        <v>13189.400000000001</v>
      </c>
      <c r="C1347" s="138">
        <f t="shared" ref="C1347:C1410" si="127">K1347*2/3</f>
        <v>6184.3</v>
      </c>
      <c r="D1347" s="138">
        <f t="shared" ref="D1347:D1410" si="128">L1347*3/10</f>
        <v>0</v>
      </c>
      <c r="E1347" s="138">
        <f t="shared" ref="E1347:E1410" si="129">SUM(O1347:Q1347)*0.3</f>
        <v>27</v>
      </c>
      <c r="F1347" s="127" t="s">
        <v>186</v>
      </c>
      <c r="G1347" s="128" t="s">
        <v>187</v>
      </c>
      <c r="H1347" s="129">
        <v>42847</v>
      </c>
      <c r="I1347" s="130">
        <v>56721.45</v>
      </c>
      <c r="J1347" s="131">
        <v>47105</v>
      </c>
      <c r="K1347" s="131">
        <v>9276.4500000000007</v>
      </c>
      <c r="L1347" s="131">
        <v>0</v>
      </c>
      <c r="M1347" s="131">
        <v>5000</v>
      </c>
      <c r="N1347" s="131">
        <v>25300.1</v>
      </c>
      <c r="O1347" s="132">
        <v>90</v>
      </c>
      <c r="P1347" s="132">
        <v>0</v>
      </c>
      <c r="Q1347" s="132">
        <v>0</v>
      </c>
      <c r="R1347" s="132">
        <v>0</v>
      </c>
      <c r="S1347" s="132">
        <v>0</v>
      </c>
      <c r="T1347" s="133">
        <v>0</v>
      </c>
      <c r="U1347" s="121">
        <f t="shared" ref="U1347:U1410" si="130">M1347+S1347+T1347</f>
        <v>5000</v>
      </c>
      <c r="V1347" s="121">
        <f t="shared" ref="V1347:V1410" si="131">N1347+R1347</f>
        <v>25300.1</v>
      </c>
      <c r="W1347" s="134">
        <v>563</v>
      </c>
      <c r="X1347" s="135">
        <v>42849</v>
      </c>
    </row>
    <row r="1348" spans="1:24" x14ac:dyDescent="0.2">
      <c r="A1348" s="117">
        <f>VLOOKUP(G1348,'% การหักค่าขนส่ง'!A:I,9,0)</f>
        <v>0.28000000000000003</v>
      </c>
      <c r="B1348" s="138">
        <f t="shared" si="126"/>
        <v>26222.000000000004</v>
      </c>
      <c r="C1348" s="138">
        <f t="shared" si="127"/>
        <v>10308.08</v>
      </c>
      <c r="D1348" s="138">
        <f t="shared" si="128"/>
        <v>6</v>
      </c>
      <c r="E1348" s="138">
        <f t="shared" si="129"/>
        <v>120</v>
      </c>
      <c r="F1348" s="127" t="s">
        <v>186</v>
      </c>
      <c r="G1348" s="128" t="s">
        <v>187</v>
      </c>
      <c r="H1348" s="129">
        <v>42849</v>
      </c>
      <c r="I1348" s="130">
        <v>110617.12</v>
      </c>
      <c r="J1348" s="131">
        <v>93650</v>
      </c>
      <c r="K1348" s="131">
        <v>15462.12</v>
      </c>
      <c r="L1348" s="131">
        <v>20</v>
      </c>
      <c r="M1348" s="131">
        <v>11300</v>
      </c>
      <c r="N1348" s="131">
        <v>50697.03</v>
      </c>
      <c r="O1348" s="132">
        <v>400</v>
      </c>
      <c r="P1348" s="132">
        <v>0</v>
      </c>
      <c r="Q1348" s="132">
        <v>0</v>
      </c>
      <c r="R1348" s="132">
        <v>0</v>
      </c>
      <c r="S1348" s="132">
        <v>0</v>
      </c>
      <c r="T1348" s="133">
        <v>0</v>
      </c>
      <c r="U1348" s="121">
        <f t="shared" si="130"/>
        <v>11300</v>
      </c>
      <c r="V1348" s="121">
        <f t="shared" si="131"/>
        <v>50697.03</v>
      </c>
      <c r="W1348" s="134">
        <v>1137</v>
      </c>
      <c r="X1348" s="135">
        <v>42850</v>
      </c>
    </row>
    <row r="1349" spans="1:24" x14ac:dyDescent="0.2">
      <c r="A1349" s="117">
        <f>VLOOKUP(G1349,'% การหักค่าขนส่ง'!A:I,9,0)</f>
        <v>0.28000000000000003</v>
      </c>
      <c r="B1349" s="138">
        <f t="shared" si="126"/>
        <v>16074.800000000001</v>
      </c>
      <c r="C1349" s="138">
        <f t="shared" si="127"/>
        <v>5786.2</v>
      </c>
      <c r="D1349" s="138">
        <f t="shared" si="128"/>
        <v>3</v>
      </c>
      <c r="E1349" s="138">
        <f t="shared" si="129"/>
        <v>12</v>
      </c>
      <c r="F1349" s="127" t="s">
        <v>186</v>
      </c>
      <c r="G1349" s="128" t="s">
        <v>187</v>
      </c>
      <c r="H1349" s="129">
        <v>42850</v>
      </c>
      <c r="I1349" s="130">
        <v>67709.3</v>
      </c>
      <c r="J1349" s="131">
        <v>57410</v>
      </c>
      <c r="K1349" s="131">
        <v>8679.2999999999993</v>
      </c>
      <c r="L1349" s="131">
        <v>10</v>
      </c>
      <c r="M1349" s="131">
        <v>9300</v>
      </c>
      <c r="N1349" s="131">
        <v>32997.18</v>
      </c>
      <c r="O1349" s="132">
        <v>40</v>
      </c>
      <c r="P1349" s="132">
        <v>0</v>
      </c>
      <c r="Q1349" s="132">
        <v>0</v>
      </c>
      <c r="R1349" s="132">
        <v>0</v>
      </c>
      <c r="S1349" s="132">
        <v>0</v>
      </c>
      <c r="T1349" s="133">
        <v>0</v>
      </c>
      <c r="U1349" s="121">
        <f t="shared" si="130"/>
        <v>9300</v>
      </c>
      <c r="V1349" s="121">
        <f t="shared" si="131"/>
        <v>32997.18</v>
      </c>
      <c r="W1349" s="134">
        <v>706</v>
      </c>
      <c r="X1349" s="135">
        <v>42851</v>
      </c>
    </row>
    <row r="1350" spans="1:24" x14ac:dyDescent="0.2">
      <c r="A1350" s="117">
        <f>VLOOKUP(G1350,'% การหักค่าขนส่ง'!A:I,9,0)</f>
        <v>0.28000000000000003</v>
      </c>
      <c r="B1350" s="138">
        <f t="shared" si="126"/>
        <v>18565.400000000001</v>
      </c>
      <c r="C1350" s="138">
        <f t="shared" si="127"/>
        <v>6624</v>
      </c>
      <c r="D1350" s="138">
        <f t="shared" si="128"/>
        <v>0</v>
      </c>
      <c r="E1350" s="138">
        <f t="shared" si="129"/>
        <v>0</v>
      </c>
      <c r="F1350" s="127" t="s">
        <v>186</v>
      </c>
      <c r="G1350" s="128" t="s">
        <v>187</v>
      </c>
      <c r="H1350" s="129">
        <v>42851</v>
      </c>
      <c r="I1350" s="130">
        <v>76881</v>
      </c>
      <c r="J1350" s="131">
        <v>66305</v>
      </c>
      <c r="K1350" s="131">
        <v>9936</v>
      </c>
      <c r="L1350" s="131">
        <v>0</v>
      </c>
      <c r="M1350" s="131">
        <v>18600</v>
      </c>
      <c r="N1350" s="131">
        <v>34144.76</v>
      </c>
      <c r="O1350" s="132">
        <v>0</v>
      </c>
      <c r="P1350" s="132">
        <v>0</v>
      </c>
      <c r="Q1350" s="132">
        <v>0</v>
      </c>
      <c r="R1350" s="132">
        <v>0</v>
      </c>
      <c r="S1350" s="132">
        <v>0</v>
      </c>
      <c r="T1350" s="133">
        <v>0</v>
      </c>
      <c r="U1350" s="121">
        <f t="shared" si="130"/>
        <v>18600</v>
      </c>
      <c r="V1350" s="121">
        <f t="shared" si="131"/>
        <v>34144.76</v>
      </c>
      <c r="W1350" s="134">
        <v>822</v>
      </c>
      <c r="X1350" s="135">
        <v>42852</v>
      </c>
    </row>
    <row r="1351" spans="1:24" x14ac:dyDescent="0.2">
      <c r="A1351" s="117">
        <f>VLOOKUP(G1351,'% การหักค่าขนส่ง'!A:I,9,0)</f>
        <v>0.28000000000000003</v>
      </c>
      <c r="B1351" s="138">
        <f t="shared" si="126"/>
        <v>15162.000000000002</v>
      </c>
      <c r="C1351" s="138">
        <f t="shared" si="127"/>
        <v>4995.42</v>
      </c>
      <c r="D1351" s="138">
        <f t="shared" si="128"/>
        <v>3</v>
      </c>
      <c r="E1351" s="138">
        <f t="shared" si="129"/>
        <v>21</v>
      </c>
      <c r="F1351" s="127" t="s">
        <v>186</v>
      </c>
      <c r="G1351" s="128" t="s">
        <v>187</v>
      </c>
      <c r="H1351" s="129">
        <v>42852</v>
      </c>
      <c r="I1351" s="130">
        <v>62078.13</v>
      </c>
      <c r="J1351" s="131">
        <v>54150</v>
      </c>
      <c r="K1351" s="131">
        <v>7493.13</v>
      </c>
      <c r="L1351" s="131">
        <v>10</v>
      </c>
      <c r="M1351" s="131">
        <v>4100</v>
      </c>
      <c r="N1351" s="131">
        <v>30876.18</v>
      </c>
      <c r="O1351" s="132">
        <v>70</v>
      </c>
      <c r="P1351" s="132">
        <v>0</v>
      </c>
      <c r="Q1351" s="132">
        <v>0</v>
      </c>
      <c r="R1351" s="132">
        <v>0</v>
      </c>
      <c r="S1351" s="132">
        <v>0</v>
      </c>
      <c r="T1351" s="133">
        <v>0</v>
      </c>
      <c r="U1351" s="121">
        <f t="shared" si="130"/>
        <v>4100</v>
      </c>
      <c r="V1351" s="121">
        <f t="shared" si="131"/>
        <v>30876.18</v>
      </c>
      <c r="W1351" s="134">
        <v>670</v>
      </c>
      <c r="X1351" s="135">
        <v>42853</v>
      </c>
    </row>
    <row r="1352" spans="1:24" x14ac:dyDescent="0.2">
      <c r="A1352" s="117">
        <f>VLOOKUP(G1352,'% การหักค่าขนส่ง'!A:I,9,0)</f>
        <v>0.28000000000000003</v>
      </c>
      <c r="B1352" s="138">
        <f t="shared" si="126"/>
        <v>24138.800000000003</v>
      </c>
      <c r="C1352" s="138">
        <f t="shared" si="127"/>
        <v>8090.6399999999994</v>
      </c>
      <c r="D1352" s="138">
        <f t="shared" si="128"/>
        <v>3</v>
      </c>
      <c r="E1352" s="138">
        <f t="shared" si="129"/>
        <v>27</v>
      </c>
      <c r="F1352" s="127" t="s">
        <v>186</v>
      </c>
      <c r="G1352" s="128" t="s">
        <v>187</v>
      </c>
      <c r="H1352" s="129">
        <v>42853</v>
      </c>
      <c r="I1352" s="130">
        <v>98680.960000000006</v>
      </c>
      <c r="J1352" s="131">
        <v>86210</v>
      </c>
      <c r="K1352" s="131">
        <v>12135.96</v>
      </c>
      <c r="L1352" s="131">
        <v>10</v>
      </c>
      <c r="M1352" s="131">
        <v>19100</v>
      </c>
      <c r="N1352" s="131">
        <v>24878.799999999999</v>
      </c>
      <c r="O1352" s="132">
        <v>90</v>
      </c>
      <c r="P1352" s="132">
        <v>0</v>
      </c>
      <c r="Q1352" s="132">
        <v>0</v>
      </c>
      <c r="R1352" s="132">
        <v>0</v>
      </c>
      <c r="S1352" s="132">
        <v>0</v>
      </c>
      <c r="T1352" s="133">
        <v>0</v>
      </c>
      <c r="U1352" s="121">
        <f t="shared" si="130"/>
        <v>19100</v>
      </c>
      <c r="V1352" s="121">
        <f t="shared" si="131"/>
        <v>24878.799999999999</v>
      </c>
      <c r="W1352" s="134">
        <v>1006</v>
      </c>
      <c r="X1352" s="135">
        <v>42854</v>
      </c>
    </row>
    <row r="1353" spans="1:24" x14ac:dyDescent="0.2">
      <c r="A1353" s="117">
        <f>VLOOKUP(G1353,'% การหักค่าขนส่ง'!A:I,9,0)</f>
        <v>0.28000000000000003</v>
      </c>
      <c r="B1353" s="138">
        <f t="shared" si="126"/>
        <v>11478.6</v>
      </c>
      <c r="C1353" s="138">
        <f t="shared" si="127"/>
        <v>5360.8</v>
      </c>
      <c r="D1353" s="138">
        <f t="shared" si="128"/>
        <v>0</v>
      </c>
      <c r="E1353" s="138">
        <f t="shared" si="129"/>
        <v>0</v>
      </c>
      <c r="F1353" s="127" t="s">
        <v>186</v>
      </c>
      <c r="G1353" s="128" t="s">
        <v>187</v>
      </c>
      <c r="H1353" s="129">
        <v>42854</v>
      </c>
      <c r="I1353" s="130">
        <v>49296.2</v>
      </c>
      <c r="J1353" s="131">
        <v>40995</v>
      </c>
      <c r="K1353" s="131">
        <v>8041.2</v>
      </c>
      <c r="L1353" s="131">
        <v>0</v>
      </c>
      <c r="M1353" s="131">
        <v>4700</v>
      </c>
      <c r="N1353" s="131">
        <v>24869.89</v>
      </c>
      <c r="O1353" s="132">
        <v>0</v>
      </c>
      <c r="P1353" s="132">
        <v>0</v>
      </c>
      <c r="Q1353" s="132">
        <v>0</v>
      </c>
      <c r="R1353" s="132">
        <v>0</v>
      </c>
      <c r="S1353" s="132">
        <v>0</v>
      </c>
      <c r="T1353" s="133">
        <v>0</v>
      </c>
      <c r="U1353" s="121">
        <f t="shared" si="130"/>
        <v>4700</v>
      </c>
      <c r="V1353" s="121">
        <f t="shared" si="131"/>
        <v>24869.89</v>
      </c>
      <c r="W1353" s="134">
        <v>568</v>
      </c>
      <c r="X1353" s="135">
        <v>42857</v>
      </c>
    </row>
    <row r="1354" spans="1:24" x14ac:dyDescent="0.2">
      <c r="A1354" s="117">
        <f>VLOOKUP(G1354,'% การหักค่าขนส่ง'!A:I,9,0)</f>
        <v>0.3</v>
      </c>
      <c r="B1354" s="138">
        <f t="shared" si="126"/>
        <v>10965</v>
      </c>
      <c r="C1354" s="138">
        <f t="shared" si="127"/>
        <v>4029.8799999999997</v>
      </c>
      <c r="D1354" s="138">
        <f t="shared" si="128"/>
        <v>0</v>
      </c>
      <c r="E1354" s="138">
        <f t="shared" si="129"/>
        <v>489</v>
      </c>
      <c r="F1354" s="127" t="s">
        <v>188</v>
      </c>
      <c r="G1354" s="128" t="s">
        <v>189</v>
      </c>
      <c r="H1354" s="129">
        <v>42826</v>
      </c>
      <c r="I1354" s="130">
        <v>42814.82</v>
      </c>
      <c r="J1354" s="131">
        <v>36550</v>
      </c>
      <c r="K1354" s="131">
        <v>6044.82</v>
      </c>
      <c r="L1354" s="131">
        <v>0</v>
      </c>
      <c r="M1354" s="131">
        <v>4500</v>
      </c>
      <c r="N1354" s="131">
        <v>7928.55</v>
      </c>
      <c r="O1354" s="132">
        <v>270</v>
      </c>
      <c r="P1354" s="132">
        <v>1360</v>
      </c>
      <c r="Q1354" s="132">
        <v>0</v>
      </c>
      <c r="R1354" s="132">
        <v>0</v>
      </c>
      <c r="S1354" s="132">
        <v>0</v>
      </c>
      <c r="T1354" s="133">
        <v>0</v>
      </c>
      <c r="U1354" s="121">
        <f t="shared" si="130"/>
        <v>4500</v>
      </c>
      <c r="V1354" s="121">
        <f t="shared" si="131"/>
        <v>7928.55</v>
      </c>
      <c r="W1354" s="134">
        <v>483</v>
      </c>
      <c r="X1354" s="135">
        <v>42828</v>
      </c>
    </row>
    <row r="1355" spans="1:24" x14ac:dyDescent="0.2">
      <c r="A1355" s="117">
        <f>VLOOKUP(G1355,'% การหักค่าขนส่ง'!A:I,9,0)</f>
        <v>0.3</v>
      </c>
      <c r="B1355" s="138">
        <f t="shared" si="126"/>
        <v>33826.5</v>
      </c>
      <c r="C1355" s="138">
        <f t="shared" si="127"/>
        <v>12697.519999999999</v>
      </c>
      <c r="D1355" s="138">
        <f t="shared" si="128"/>
        <v>0</v>
      </c>
      <c r="E1355" s="138">
        <f t="shared" si="129"/>
        <v>382.5</v>
      </c>
      <c r="F1355" s="127" t="s">
        <v>188</v>
      </c>
      <c r="G1355" s="128" t="s">
        <v>189</v>
      </c>
      <c r="H1355" s="129">
        <v>42828</v>
      </c>
      <c r="I1355" s="130">
        <v>132131.28</v>
      </c>
      <c r="J1355" s="131">
        <v>112755</v>
      </c>
      <c r="K1355" s="131">
        <v>19046.28</v>
      </c>
      <c r="L1355" s="131">
        <v>0</v>
      </c>
      <c r="M1355" s="131">
        <v>47000</v>
      </c>
      <c r="N1355" s="131">
        <v>38345.18</v>
      </c>
      <c r="O1355" s="132">
        <v>260</v>
      </c>
      <c r="P1355" s="132">
        <v>1015</v>
      </c>
      <c r="Q1355" s="132">
        <v>0</v>
      </c>
      <c r="R1355" s="132">
        <v>0</v>
      </c>
      <c r="S1355" s="132">
        <v>0</v>
      </c>
      <c r="T1355" s="133">
        <v>0</v>
      </c>
      <c r="U1355" s="121">
        <f t="shared" si="130"/>
        <v>47000</v>
      </c>
      <c r="V1355" s="121">
        <f t="shared" si="131"/>
        <v>38345.18</v>
      </c>
      <c r="W1355" s="134">
        <v>1346</v>
      </c>
      <c r="X1355" s="135">
        <v>42829</v>
      </c>
    </row>
    <row r="1356" spans="1:24" x14ac:dyDescent="0.2">
      <c r="A1356" s="117">
        <f>VLOOKUP(G1356,'% การหักค่าขนส่ง'!A:I,9,0)</f>
        <v>0.3</v>
      </c>
      <c r="B1356" s="138">
        <f t="shared" si="126"/>
        <v>21174</v>
      </c>
      <c r="C1356" s="138">
        <f t="shared" si="127"/>
        <v>8311.06</v>
      </c>
      <c r="D1356" s="138">
        <f t="shared" si="128"/>
        <v>0</v>
      </c>
      <c r="E1356" s="138">
        <f t="shared" si="129"/>
        <v>421.5</v>
      </c>
      <c r="F1356" s="127" t="s">
        <v>188</v>
      </c>
      <c r="G1356" s="128" t="s">
        <v>189</v>
      </c>
      <c r="H1356" s="129">
        <v>42829</v>
      </c>
      <c r="I1356" s="130">
        <v>83556.59</v>
      </c>
      <c r="J1356" s="131">
        <v>70580</v>
      </c>
      <c r="K1356" s="131">
        <v>12466.59</v>
      </c>
      <c r="L1356" s="131">
        <v>0</v>
      </c>
      <c r="M1356" s="131">
        <v>1000</v>
      </c>
      <c r="N1356" s="131">
        <v>14055.46</v>
      </c>
      <c r="O1356" s="132">
        <v>670</v>
      </c>
      <c r="P1356" s="132">
        <v>735</v>
      </c>
      <c r="Q1356" s="132">
        <v>0</v>
      </c>
      <c r="R1356" s="132">
        <v>0</v>
      </c>
      <c r="S1356" s="132">
        <v>0</v>
      </c>
      <c r="T1356" s="133">
        <v>0</v>
      </c>
      <c r="U1356" s="121">
        <f t="shared" si="130"/>
        <v>1000</v>
      </c>
      <c r="V1356" s="121">
        <f t="shared" si="131"/>
        <v>14055.46</v>
      </c>
      <c r="W1356" s="134">
        <v>894</v>
      </c>
      <c r="X1356" s="135">
        <v>42830</v>
      </c>
    </row>
    <row r="1357" spans="1:24" x14ac:dyDescent="0.2">
      <c r="A1357" s="117">
        <f>VLOOKUP(G1357,'% การหักค่าขนส่ง'!A:I,9,0)</f>
        <v>0.3</v>
      </c>
      <c r="B1357" s="138">
        <f t="shared" si="126"/>
        <v>19821</v>
      </c>
      <c r="C1357" s="138">
        <f t="shared" si="127"/>
        <v>6640.5</v>
      </c>
      <c r="D1357" s="138">
        <f t="shared" si="128"/>
        <v>0</v>
      </c>
      <c r="E1357" s="138">
        <f t="shared" si="129"/>
        <v>271.5</v>
      </c>
      <c r="F1357" s="127" t="s">
        <v>188</v>
      </c>
      <c r="G1357" s="128" t="s">
        <v>189</v>
      </c>
      <c r="H1357" s="129">
        <v>42830</v>
      </c>
      <c r="I1357" s="130">
        <v>76505.75</v>
      </c>
      <c r="J1357" s="131">
        <v>66070</v>
      </c>
      <c r="K1357" s="131">
        <v>9960.75</v>
      </c>
      <c r="L1357" s="131">
        <v>0</v>
      </c>
      <c r="M1357" s="131">
        <v>2600</v>
      </c>
      <c r="N1357" s="131">
        <v>21386</v>
      </c>
      <c r="O1357" s="132">
        <v>0</v>
      </c>
      <c r="P1357" s="132">
        <v>905</v>
      </c>
      <c r="Q1357" s="132">
        <v>0</v>
      </c>
      <c r="R1357" s="132">
        <v>0</v>
      </c>
      <c r="S1357" s="132">
        <v>0</v>
      </c>
      <c r="T1357" s="133">
        <v>0</v>
      </c>
      <c r="U1357" s="121">
        <f t="shared" si="130"/>
        <v>2600</v>
      </c>
      <c r="V1357" s="121">
        <f t="shared" si="131"/>
        <v>21386</v>
      </c>
      <c r="W1357" s="134">
        <v>763</v>
      </c>
      <c r="X1357" s="135">
        <v>42832</v>
      </c>
    </row>
    <row r="1358" spans="1:24" x14ac:dyDescent="0.2">
      <c r="A1358" s="117">
        <f>VLOOKUP(G1358,'% การหักค่าขนส่ง'!A:I,9,0)</f>
        <v>0.3</v>
      </c>
      <c r="B1358" s="138">
        <f t="shared" si="126"/>
        <v>37251</v>
      </c>
      <c r="C1358" s="138">
        <f t="shared" si="127"/>
        <v>9722.44</v>
      </c>
      <c r="D1358" s="138">
        <f t="shared" si="128"/>
        <v>0</v>
      </c>
      <c r="E1358" s="138">
        <f t="shared" si="129"/>
        <v>781.5</v>
      </c>
      <c r="F1358" s="127" t="s">
        <v>188</v>
      </c>
      <c r="G1358" s="128" t="s">
        <v>189</v>
      </c>
      <c r="H1358" s="129">
        <v>42832</v>
      </c>
      <c r="I1358" s="130">
        <v>139653.66</v>
      </c>
      <c r="J1358" s="131">
        <v>124170</v>
      </c>
      <c r="K1358" s="131">
        <v>14583.66</v>
      </c>
      <c r="L1358" s="131">
        <v>0</v>
      </c>
      <c r="M1358" s="131">
        <v>11900</v>
      </c>
      <c r="N1358" s="131">
        <v>26722.1</v>
      </c>
      <c r="O1358" s="132">
        <v>1240</v>
      </c>
      <c r="P1358" s="132">
        <v>1365</v>
      </c>
      <c r="Q1358" s="132">
        <v>0</v>
      </c>
      <c r="R1358" s="132">
        <v>0</v>
      </c>
      <c r="S1358" s="132">
        <v>0</v>
      </c>
      <c r="T1358" s="133">
        <v>0</v>
      </c>
      <c r="U1358" s="121">
        <f t="shared" si="130"/>
        <v>11900</v>
      </c>
      <c r="V1358" s="121">
        <f t="shared" si="131"/>
        <v>26722.1</v>
      </c>
      <c r="W1358" s="134">
        <v>1405</v>
      </c>
      <c r="X1358" s="135">
        <v>42835</v>
      </c>
    </row>
    <row r="1359" spans="1:24" x14ac:dyDescent="0.2">
      <c r="A1359" s="117">
        <f>VLOOKUP(G1359,'% การหักค่าขนส่ง'!A:I,9,0)</f>
        <v>0.3</v>
      </c>
      <c r="B1359" s="138">
        <f t="shared" si="126"/>
        <v>16408.5</v>
      </c>
      <c r="C1359" s="138">
        <f t="shared" si="127"/>
        <v>3728.16</v>
      </c>
      <c r="D1359" s="138">
        <f t="shared" si="128"/>
        <v>0</v>
      </c>
      <c r="E1359" s="138">
        <f t="shared" si="129"/>
        <v>312</v>
      </c>
      <c r="F1359" s="127" t="s">
        <v>188</v>
      </c>
      <c r="G1359" s="128" t="s">
        <v>189</v>
      </c>
      <c r="H1359" s="129">
        <v>42833</v>
      </c>
      <c r="I1359" s="130">
        <v>60582.239999999998</v>
      </c>
      <c r="J1359" s="131">
        <v>54695</v>
      </c>
      <c r="K1359" s="131">
        <v>5592.24</v>
      </c>
      <c r="L1359" s="131">
        <v>0</v>
      </c>
      <c r="M1359" s="131">
        <v>6600</v>
      </c>
      <c r="N1359" s="131">
        <v>13231.4</v>
      </c>
      <c r="O1359" s="132">
        <v>80</v>
      </c>
      <c r="P1359" s="132">
        <v>960</v>
      </c>
      <c r="Q1359" s="132">
        <v>0</v>
      </c>
      <c r="R1359" s="132">
        <v>0</v>
      </c>
      <c r="S1359" s="132">
        <v>0</v>
      </c>
      <c r="T1359" s="133">
        <v>0</v>
      </c>
      <c r="U1359" s="121">
        <f t="shared" si="130"/>
        <v>6600</v>
      </c>
      <c r="V1359" s="121">
        <f t="shared" si="131"/>
        <v>13231.4</v>
      </c>
      <c r="W1359" s="134">
        <v>713</v>
      </c>
      <c r="X1359" s="135">
        <v>42835</v>
      </c>
    </row>
    <row r="1360" spans="1:24" x14ac:dyDescent="0.2">
      <c r="A1360" s="117">
        <f>VLOOKUP(G1360,'% การหักค่าขนส่ง'!A:I,9,0)</f>
        <v>0.3</v>
      </c>
      <c r="B1360" s="138">
        <f t="shared" si="126"/>
        <v>32460</v>
      </c>
      <c r="C1360" s="138">
        <f t="shared" si="127"/>
        <v>10968.58</v>
      </c>
      <c r="D1360" s="138">
        <f t="shared" si="128"/>
        <v>0</v>
      </c>
      <c r="E1360" s="138">
        <f t="shared" si="129"/>
        <v>160.5</v>
      </c>
      <c r="F1360" s="127" t="s">
        <v>188</v>
      </c>
      <c r="G1360" s="128" t="s">
        <v>189</v>
      </c>
      <c r="H1360" s="129">
        <v>42835</v>
      </c>
      <c r="I1360" s="130">
        <v>125202.87</v>
      </c>
      <c r="J1360" s="131">
        <v>108200</v>
      </c>
      <c r="K1360" s="131">
        <v>16452.87</v>
      </c>
      <c r="L1360" s="131">
        <v>0</v>
      </c>
      <c r="M1360" s="131">
        <v>16300</v>
      </c>
      <c r="N1360" s="131">
        <v>29774.6</v>
      </c>
      <c r="O1360" s="132">
        <v>300</v>
      </c>
      <c r="P1360" s="132">
        <v>235</v>
      </c>
      <c r="Q1360" s="132">
        <v>0</v>
      </c>
      <c r="R1360" s="132">
        <v>0</v>
      </c>
      <c r="S1360" s="132">
        <v>0</v>
      </c>
      <c r="T1360" s="133">
        <v>0</v>
      </c>
      <c r="U1360" s="121">
        <f t="shared" si="130"/>
        <v>16300</v>
      </c>
      <c r="V1360" s="121">
        <f t="shared" si="131"/>
        <v>29774.6</v>
      </c>
      <c r="W1360" s="134">
        <v>1276</v>
      </c>
      <c r="X1360" s="135">
        <v>42836</v>
      </c>
    </row>
    <row r="1361" spans="1:24" x14ac:dyDescent="0.2">
      <c r="A1361" s="117">
        <f>VLOOKUP(G1361,'% การหักค่าขนส่ง'!A:I,9,0)</f>
        <v>0.3</v>
      </c>
      <c r="B1361" s="138">
        <f t="shared" si="126"/>
        <v>10110</v>
      </c>
      <c r="C1361" s="138">
        <f t="shared" si="127"/>
        <v>3598.2999999999997</v>
      </c>
      <c r="D1361" s="138">
        <f t="shared" si="128"/>
        <v>0</v>
      </c>
      <c r="E1361" s="138">
        <f t="shared" si="129"/>
        <v>241.5</v>
      </c>
      <c r="F1361" s="127" t="s">
        <v>188</v>
      </c>
      <c r="G1361" s="128" t="s">
        <v>189</v>
      </c>
      <c r="H1361" s="129">
        <v>42836</v>
      </c>
      <c r="I1361" s="130">
        <v>39217.449999999997</v>
      </c>
      <c r="J1361" s="131">
        <v>33700</v>
      </c>
      <c r="K1361" s="131">
        <v>5397.45</v>
      </c>
      <c r="L1361" s="131">
        <v>0</v>
      </c>
      <c r="M1361" s="131">
        <v>11500</v>
      </c>
      <c r="N1361" s="131">
        <v>10820</v>
      </c>
      <c r="O1361" s="132">
        <v>440</v>
      </c>
      <c r="P1361" s="132">
        <v>365</v>
      </c>
      <c r="Q1361" s="132">
        <v>0</v>
      </c>
      <c r="R1361" s="132">
        <v>0</v>
      </c>
      <c r="S1361" s="132">
        <v>0</v>
      </c>
      <c r="T1361" s="133">
        <v>0</v>
      </c>
      <c r="U1361" s="121">
        <f t="shared" si="130"/>
        <v>11500</v>
      </c>
      <c r="V1361" s="121">
        <f t="shared" si="131"/>
        <v>10820</v>
      </c>
      <c r="W1361" s="134">
        <v>480</v>
      </c>
      <c r="X1361" s="135">
        <v>42837</v>
      </c>
    </row>
    <row r="1362" spans="1:24" x14ac:dyDescent="0.2">
      <c r="A1362" s="117">
        <f>VLOOKUP(G1362,'% การหักค่าขนส่ง'!A:I,9,0)</f>
        <v>0.3</v>
      </c>
      <c r="B1362" s="138">
        <f t="shared" si="126"/>
        <v>2278.5</v>
      </c>
      <c r="C1362" s="138">
        <f t="shared" si="127"/>
        <v>1012</v>
      </c>
      <c r="D1362" s="138">
        <f t="shared" si="128"/>
        <v>0</v>
      </c>
      <c r="E1362" s="138">
        <f t="shared" si="129"/>
        <v>345</v>
      </c>
      <c r="F1362" s="127" t="s">
        <v>188</v>
      </c>
      <c r="G1362" s="128" t="s">
        <v>189</v>
      </c>
      <c r="H1362" s="129">
        <v>42837</v>
      </c>
      <c r="I1362" s="130">
        <v>9158</v>
      </c>
      <c r="J1362" s="131">
        <v>7595</v>
      </c>
      <c r="K1362" s="131">
        <v>1518</v>
      </c>
      <c r="L1362" s="131">
        <v>0</v>
      </c>
      <c r="M1362" s="131">
        <v>0</v>
      </c>
      <c r="N1362" s="131">
        <v>1138.5</v>
      </c>
      <c r="O1362" s="132">
        <v>430</v>
      </c>
      <c r="P1362" s="132">
        <v>720</v>
      </c>
      <c r="Q1362" s="132">
        <v>0</v>
      </c>
      <c r="R1362" s="132">
        <v>0</v>
      </c>
      <c r="S1362" s="132">
        <v>0</v>
      </c>
      <c r="T1362" s="133">
        <v>0</v>
      </c>
      <c r="U1362" s="121">
        <f t="shared" si="130"/>
        <v>0</v>
      </c>
      <c r="V1362" s="121">
        <f t="shared" si="131"/>
        <v>1138.5</v>
      </c>
      <c r="W1362" s="134">
        <v>117</v>
      </c>
      <c r="X1362" s="135">
        <v>42838</v>
      </c>
    </row>
    <row r="1363" spans="1:24" x14ac:dyDescent="0.2">
      <c r="A1363" s="117">
        <f>VLOOKUP(G1363,'% การหักค่าขนส่ง'!A:I,9,0)</f>
        <v>0.3</v>
      </c>
      <c r="B1363" s="138">
        <f t="shared" si="126"/>
        <v>28761</v>
      </c>
      <c r="C1363" s="138">
        <f t="shared" si="127"/>
        <v>16371.94</v>
      </c>
      <c r="D1363" s="138">
        <f t="shared" si="128"/>
        <v>0</v>
      </c>
      <c r="E1363" s="138">
        <f t="shared" si="129"/>
        <v>306</v>
      </c>
      <c r="F1363" s="127" t="s">
        <v>188</v>
      </c>
      <c r="G1363" s="128" t="s">
        <v>189</v>
      </c>
      <c r="H1363" s="129">
        <v>42842</v>
      </c>
      <c r="I1363" s="130">
        <v>120737.91</v>
      </c>
      <c r="J1363" s="131">
        <v>95870</v>
      </c>
      <c r="K1363" s="131">
        <v>24557.91</v>
      </c>
      <c r="L1363" s="131">
        <v>0</v>
      </c>
      <c r="M1363" s="131">
        <v>41700</v>
      </c>
      <c r="N1363" s="131">
        <v>55758.45</v>
      </c>
      <c r="O1363" s="132">
        <v>860</v>
      </c>
      <c r="P1363" s="132">
        <v>160</v>
      </c>
      <c r="Q1363" s="132">
        <v>0</v>
      </c>
      <c r="R1363" s="132">
        <v>0</v>
      </c>
      <c r="S1363" s="132">
        <v>0</v>
      </c>
      <c r="T1363" s="133">
        <v>0</v>
      </c>
      <c r="U1363" s="121">
        <f t="shared" si="130"/>
        <v>41700</v>
      </c>
      <c r="V1363" s="121">
        <f t="shared" si="131"/>
        <v>55758.45</v>
      </c>
      <c r="W1363" s="134">
        <v>1194</v>
      </c>
      <c r="X1363" s="135">
        <v>42843</v>
      </c>
    </row>
    <row r="1364" spans="1:24" x14ac:dyDescent="0.2">
      <c r="A1364" s="117">
        <f>VLOOKUP(G1364,'% การหักค่าขนส่ง'!A:I,9,0)</f>
        <v>0.3</v>
      </c>
      <c r="B1364" s="138">
        <f t="shared" si="126"/>
        <v>18019.5</v>
      </c>
      <c r="C1364" s="138">
        <f t="shared" si="127"/>
        <v>6376.32</v>
      </c>
      <c r="D1364" s="138">
        <f t="shared" si="128"/>
        <v>0</v>
      </c>
      <c r="E1364" s="138">
        <f t="shared" si="129"/>
        <v>154.5</v>
      </c>
      <c r="F1364" s="127" t="s">
        <v>188</v>
      </c>
      <c r="G1364" s="128" t="s">
        <v>189</v>
      </c>
      <c r="H1364" s="129">
        <v>42843</v>
      </c>
      <c r="I1364" s="130">
        <v>69984.479999999996</v>
      </c>
      <c r="J1364" s="131">
        <v>60065</v>
      </c>
      <c r="K1364" s="131">
        <v>9564.48</v>
      </c>
      <c r="L1364" s="131">
        <v>0</v>
      </c>
      <c r="M1364" s="131">
        <v>19300</v>
      </c>
      <c r="N1364" s="131">
        <v>17430.669999999998</v>
      </c>
      <c r="O1364" s="132">
        <v>290</v>
      </c>
      <c r="P1364" s="132">
        <v>225</v>
      </c>
      <c r="Q1364" s="132">
        <v>0</v>
      </c>
      <c r="R1364" s="132">
        <v>0</v>
      </c>
      <c r="S1364" s="132">
        <v>0</v>
      </c>
      <c r="T1364" s="133">
        <v>0</v>
      </c>
      <c r="U1364" s="121">
        <f t="shared" si="130"/>
        <v>19300</v>
      </c>
      <c r="V1364" s="121">
        <f t="shared" si="131"/>
        <v>17430.669999999998</v>
      </c>
      <c r="W1364" s="134">
        <v>760</v>
      </c>
      <c r="X1364" s="135">
        <v>42844</v>
      </c>
    </row>
    <row r="1365" spans="1:24" x14ac:dyDescent="0.2">
      <c r="A1365" s="117">
        <f>VLOOKUP(G1365,'% การหักค่าขนส่ง'!A:I,9,0)</f>
        <v>0.3</v>
      </c>
      <c r="B1365" s="138">
        <f t="shared" si="126"/>
        <v>17191.5</v>
      </c>
      <c r="C1365" s="138">
        <f t="shared" si="127"/>
        <v>4761.62</v>
      </c>
      <c r="D1365" s="138">
        <f t="shared" si="128"/>
        <v>0</v>
      </c>
      <c r="E1365" s="138">
        <f t="shared" si="129"/>
        <v>106.5</v>
      </c>
      <c r="F1365" s="127" t="s">
        <v>188</v>
      </c>
      <c r="G1365" s="128" t="s">
        <v>189</v>
      </c>
      <c r="H1365" s="129">
        <v>42844</v>
      </c>
      <c r="I1365" s="130">
        <v>64662.43</v>
      </c>
      <c r="J1365" s="131">
        <v>57305</v>
      </c>
      <c r="K1365" s="131">
        <v>7142.43</v>
      </c>
      <c r="L1365" s="131">
        <v>0</v>
      </c>
      <c r="M1365" s="131">
        <v>8900</v>
      </c>
      <c r="N1365" s="131">
        <v>17062.099999999999</v>
      </c>
      <c r="O1365" s="132">
        <v>0</v>
      </c>
      <c r="P1365" s="132">
        <v>355</v>
      </c>
      <c r="Q1365" s="132">
        <v>0</v>
      </c>
      <c r="R1365" s="132">
        <v>0</v>
      </c>
      <c r="S1365" s="132">
        <v>0</v>
      </c>
      <c r="T1365" s="133">
        <v>0</v>
      </c>
      <c r="U1365" s="121">
        <f t="shared" si="130"/>
        <v>8900</v>
      </c>
      <c r="V1365" s="121">
        <f t="shared" si="131"/>
        <v>17062.099999999999</v>
      </c>
      <c r="W1365" s="134">
        <v>710</v>
      </c>
      <c r="X1365" s="135">
        <v>42845</v>
      </c>
    </row>
    <row r="1366" spans="1:24" x14ac:dyDescent="0.2">
      <c r="A1366" s="117">
        <f>VLOOKUP(G1366,'% การหักค่าขนส่ง'!A:I,9,0)</f>
        <v>0.3</v>
      </c>
      <c r="B1366" s="138">
        <f t="shared" si="126"/>
        <v>17259</v>
      </c>
      <c r="C1366" s="138">
        <f t="shared" si="127"/>
        <v>4422.68</v>
      </c>
      <c r="D1366" s="138">
        <f t="shared" si="128"/>
        <v>0</v>
      </c>
      <c r="E1366" s="138">
        <f t="shared" si="129"/>
        <v>474</v>
      </c>
      <c r="F1366" s="127" t="s">
        <v>188</v>
      </c>
      <c r="G1366" s="128" t="s">
        <v>189</v>
      </c>
      <c r="H1366" s="129">
        <v>42845</v>
      </c>
      <c r="I1366" s="130">
        <v>64304.02</v>
      </c>
      <c r="J1366" s="131">
        <v>57530</v>
      </c>
      <c r="K1366" s="131">
        <v>6634.02</v>
      </c>
      <c r="L1366" s="131">
        <v>0</v>
      </c>
      <c r="M1366" s="131">
        <v>12300</v>
      </c>
      <c r="N1366" s="131">
        <v>16277.9</v>
      </c>
      <c r="O1366" s="132">
        <v>70</v>
      </c>
      <c r="P1366" s="132">
        <v>1510</v>
      </c>
      <c r="Q1366" s="132">
        <v>0</v>
      </c>
      <c r="R1366" s="132">
        <v>0</v>
      </c>
      <c r="S1366" s="132">
        <v>0</v>
      </c>
      <c r="T1366" s="133">
        <v>0</v>
      </c>
      <c r="U1366" s="121">
        <f t="shared" si="130"/>
        <v>12300</v>
      </c>
      <c r="V1366" s="121">
        <f t="shared" si="131"/>
        <v>16277.9</v>
      </c>
      <c r="W1366" s="134">
        <v>637</v>
      </c>
      <c r="X1366" s="135">
        <v>42846</v>
      </c>
    </row>
    <row r="1367" spans="1:24" x14ac:dyDescent="0.2">
      <c r="A1367" s="117">
        <f>VLOOKUP(G1367,'% การหักค่าขนส่ง'!A:I,9,0)</f>
        <v>0.3</v>
      </c>
      <c r="B1367" s="138">
        <f t="shared" si="126"/>
        <v>18330</v>
      </c>
      <c r="C1367" s="138">
        <f t="shared" si="127"/>
        <v>5136.72</v>
      </c>
      <c r="D1367" s="138">
        <f t="shared" si="128"/>
        <v>30</v>
      </c>
      <c r="E1367" s="138">
        <f t="shared" si="129"/>
        <v>484.5</v>
      </c>
      <c r="F1367" s="127" t="s">
        <v>188</v>
      </c>
      <c r="G1367" s="128" t="s">
        <v>189</v>
      </c>
      <c r="H1367" s="129">
        <v>42846</v>
      </c>
      <c r="I1367" s="130">
        <v>69235.08</v>
      </c>
      <c r="J1367" s="131">
        <v>61100</v>
      </c>
      <c r="K1367" s="131">
        <v>7705.08</v>
      </c>
      <c r="L1367" s="131">
        <v>100</v>
      </c>
      <c r="M1367" s="131">
        <v>16800</v>
      </c>
      <c r="N1367" s="131">
        <v>18558.7</v>
      </c>
      <c r="O1367" s="132">
        <v>130</v>
      </c>
      <c r="P1367" s="132">
        <v>1485</v>
      </c>
      <c r="Q1367" s="132">
        <v>0</v>
      </c>
      <c r="R1367" s="132">
        <v>0</v>
      </c>
      <c r="S1367" s="132">
        <v>0</v>
      </c>
      <c r="T1367" s="133">
        <v>0</v>
      </c>
      <c r="U1367" s="121">
        <f t="shared" si="130"/>
        <v>16800</v>
      </c>
      <c r="V1367" s="121">
        <f t="shared" si="131"/>
        <v>18558.7</v>
      </c>
      <c r="W1367" s="134">
        <v>761</v>
      </c>
      <c r="X1367" s="135">
        <v>42847</v>
      </c>
    </row>
    <row r="1368" spans="1:24" x14ac:dyDescent="0.2">
      <c r="A1368" s="117">
        <f>VLOOKUP(G1368,'% การหักค่าขนส่ง'!A:I,9,0)</f>
        <v>0.3</v>
      </c>
      <c r="B1368" s="138">
        <f t="shared" si="126"/>
        <v>11808</v>
      </c>
      <c r="C1368" s="138">
        <f t="shared" si="127"/>
        <v>5341.3</v>
      </c>
      <c r="D1368" s="138">
        <f t="shared" si="128"/>
        <v>0</v>
      </c>
      <c r="E1368" s="138">
        <f t="shared" si="129"/>
        <v>310.5</v>
      </c>
      <c r="F1368" s="127" t="s">
        <v>188</v>
      </c>
      <c r="G1368" s="128" t="s">
        <v>189</v>
      </c>
      <c r="H1368" s="129">
        <v>42847</v>
      </c>
      <c r="I1368" s="130">
        <v>47826.95</v>
      </c>
      <c r="J1368" s="131">
        <v>39360</v>
      </c>
      <c r="K1368" s="131">
        <v>8011.95</v>
      </c>
      <c r="L1368" s="131">
        <v>0</v>
      </c>
      <c r="M1368" s="131">
        <v>2500</v>
      </c>
      <c r="N1368" s="131">
        <v>12731.2</v>
      </c>
      <c r="O1368" s="132">
        <v>160</v>
      </c>
      <c r="P1368" s="132">
        <v>875</v>
      </c>
      <c r="Q1368" s="132">
        <v>0</v>
      </c>
      <c r="R1368" s="132">
        <v>0</v>
      </c>
      <c r="S1368" s="132">
        <v>0</v>
      </c>
      <c r="T1368" s="133">
        <v>0</v>
      </c>
      <c r="U1368" s="121">
        <f t="shared" si="130"/>
        <v>2500</v>
      </c>
      <c r="V1368" s="121">
        <f t="shared" si="131"/>
        <v>12731.2</v>
      </c>
      <c r="W1368" s="134">
        <v>533</v>
      </c>
      <c r="X1368" s="135">
        <v>42849</v>
      </c>
    </row>
    <row r="1369" spans="1:24" x14ac:dyDescent="0.2">
      <c r="A1369" s="117">
        <f>VLOOKUP(G1369,'% การหักค่าขนส่ง'!A:I,9,0)</f>
        <v>0.3</v>
      </c>
      <c r="B1369" s="138">
        <f t="shared" si="126"/>
        <v>26974.5</v>
      </c>
      <c r="C1369" s="138">
        <f t="shared" si="127"/>
        <v>9881.84</v>
      </c>
      <c r="D1369" s="138">
        <f t="shared" si="128"/>
        <v>0</v>
      </c>
      <c r="E1369" s="138">
        <f t="shared" si="129"/>
        <v>304.5</v>
      </c>
      <c r="F1369" s="127" t="s">
        <v>188</v>
      </c>
      <c r="G1369" s="128" t="s">
        <v>189</v>
      </c>
      <c r="H1369" s="129">
        <v>42849</v>
      </c>
      <c r="I1369" s="130">
        <v>105212.76</v>
      </c>
      <c r="J1369" s="131">
        <v>89915</v>
      </c>
      <c r="K1369" s="131">
        <v>14822.76</v>
      </c>
      <c r="L1369" s="131">
        <v>0</v>
      </c>
      <c r="M1369" s="131">
        <v>30100</v>
      </c>
      <c r="N1369" s="131">
        <v>34153.4</v>
      </c>
      <c r="O1369" s="132">
        <v>270</v>
      </c>
      <c r="P1369" s="132">
        <v>745</v>
      </c>
      <c r="Q1369" s="132">
        <v>0</v>
      </c>
      <c r="R1369" s="132">
        <v>0</v>
      </c>
      <c r="S1369" s="132">
        <v>0</v>
      </c>
      <c r="T1369" s="133">
        <v>0</v>
      </c>
      <c r="U1369" s="121">
        <f t="shared" si="130"/>
        <v>30100</v>
      </c>
      <c r="V1369" s="121">
        <f t="shared" si="131"/>
        <v>34153.4</v>
      </c>
      <c r="W1369" s="134">
        <v>1183</v>
      </c>
      <c r="X1369" s="135">
        <v>42850</v>
      </c>
    </row>
    <row r="1370" spans="1:24" x14ac:dyDescent="0.2">
      <c r="A1370" s="117">
        <f>VLOOKUP(G1370,'% การหักค่าขนส่ง'!A:I,9,0)</f>
        <v>0.3</v>
      </c>
      <c r="B1370" s="138">
        <f t="shared" si="126"/>
        <v>19606.5</v>
      </c>
      <c r="C1370" s="138">
        <f t="shared" si="127"/>
        <v>6991.18</v>
      </c>
      <c r="D1370" s="138">
        <f t="shared" si="128"/>
        <v>0</v>
      </c>
      <c r="E1370" s="138">
        <f t="shared" si="129"/>
        <v>391.5</v>
      </c>
      <c r="F1370" s="127" t="s">
        <v>188</v>
      </c>
      <c r="G1370" s="128" t="s">
        <v>189</v>
      </c>
      <c r="H1370" s="129">
        <v>42850</v>
      </c>
      <c r="I1370" s="130">
        <v>76181.77</v>
      </c>
      <c r="J1370" s="131">
        <v>65355</v>
      </c>
      <c r="K1370" s="131">
        <v>10486.77</v>
      </c>
      <c r="L1370" s="131">
        <v>0</v>
      </c>
      <c r="M1370" s="131">
        <v>4000</v>
      </c>
      <c r="N1370" s="131">
        <v>17673.04</v>
      </c>
      <c r="O1370" s="132">
        <v>330</v>
      </c>
      <c r="P1370" s="132">
        <v>975</v>
      </c>
      <c r="Q1370" s="132">
        <v>0</v>
      </c>
      <c r="R1370" s="132">
        <v>0</v>
      </c>
      <c r="S1370" s="132">
        <v>0</v>
      </c>
      <c r="T1370" s="133">
        <v>0</v>
      </c>
      <c r="U1370" s="121">
        <f t="shared" si="130"/>
        <v>4000</v>
      </c>
      <c r="V1370" s="121">
        <f t="shared" si="131"/>
        <v>17673.04</v>
      </c>
      <c r="W1370" s="134">
        <v>754</v>
      </c>
      <c r="X1370" s="135">
        <v>42851</v>
      </c>
    </row>
    <row r="1371" spans="1:24" x14ac:dyDescent="0.2">
      <c r="A1371" s="117">
        <f>VLOOKUP(G1371,'% การหักค่าขนส่ง'!A:I,9,0)</f>
        <v>0.3</v>
      </c>
      <c r="B1371" s="138">
        <f t="shared" si="126"/>
        <v>20352</v>
      </c>
      <c r="C1371" s="138">
        <f t="shared" si="127"/>
        <v>6599.9000000000005</v>
      </c>
      <c r="D1371" s="138">
        <f t="shared" si="128"/>
        <v>0</v>
      </c>
      <c r="E1371" s="138">
        <f t="shared" si="129"/>
        <v>330</v>
      </c>
      <c r="F1371" s="127" t="s">
        <v>188</v>
      </c>
      <c r="G1371" s="128" t="s">
        <v>189</v>
      </c>
      <c r="H1371" s="129">
        <v>42851</v>
      </c>
      <c r="I1371" s="130">
        <v>78374.850000000006</v>
      </c>
      <c r="J1371" s="131">
        <v>67840</v>
      </c>
      <c r="K1371" s="131">
        <v>9899.85</v>
      </c>
      <c r="L1371" s="131">
        <v>0</v>
      </c>
      <c r="M1371" s="131">
        <v>15600</v>
      </c>
      <c r="N1371" s="131">
        <v>19882.169999999998</v>
      </c>
      <c r="O1371" s="132">
        <v>360</v>
      </c>
      <c r="P1371" s="132">
        <v>740</v>
      </c>
      <c r="Q1371" s="132">
        <v>0</v>
      </c>
      <c r="R1371" s="132">
        <v>0</v>
      </c>
      <c r="S1371" s="132">
        <v>0</v>
      </c>
      <c r="T1371" s="133">
        <v>0</v>
      </c>
      <c r="U1371" s="121">
        <f t="shared" si="130"/>
        <v>15600</v>
      </c>
      <c r="V1371" s="121">
        <f t="shared" si="131"/>
        <v>19882.169999999998</v>
      </c>
      <c r="W1371" s="134">
        <v>840</v>
      </c>
      <c r="X1371" s="135">
        <v>42852</v>
      </c>
    </row>
    <row r="1372" spans="1:24" x14ac:dyDescent="0.2">
      <c r="A1372" s="117">
        <f>VLOOKUP(G1372,'% การหักค่าขนส่ง'!A:I,9,0)</f>
        <v>0.3</v>
      </c>
      <c r="B1372" s="138">
        <f t="shared" si="126"/>
        <v>19683</v>
      </c>
      <c r="C1372" s="138">
        <f t="shared" si="127"/>
        <v>9087.74</v>
      </c>
      <c r="D1372" s="138">
        <f t="shared" si="128"/>
        <v>3</v>
      </c>
      <c r="E1372" s="138">
        <f t="shared" si="129"/>
        <v>271.5</v>
      </c>
      <c r="F1372" s="127" t="s">
        <v>188</v>
      </c>
      <c r="G1372" s="128" t="s">
        <v>189</v>
      </c>
      <c r="H1372" s="129">
        <v>42852</v>
      </c>
      <c r="I1372" s="130">
        <v>79516.61</v>
      </c>
      <c r="J1372" s="131">
        <v>65610</v>
      </c>
      <c r="K1372" s="131">
        <v>13631.61</v>
      </c>
      <c r="L1372" s="131">
        <v>10</v>
      </c>
      <c r="M1372" s="131">
        <v>13900</v>
      </c>
      <c r="N1372" s="131">
        <v>25639</v>
      </c>
      <c r="O1372" s="132">
        <v>230</v>
      </c>
      <c r="P1372" s="132">
        <v>675</v>
      </c>
      <c r="Q1372" s="132">
        <v>0</v>
      </c>
      <c r="R1372" s="132">
        <v>0</v>
      </c>
      <c r="S1372" s="132">
        <v>0</v>
      </c>
      <c r="T1372" s="133">
        <v>0</v>
      </c>
      <c r="U1372" s="121">
        <f t="shared" si="130"/>
        <v>13900</v>
      </c>
      <c r="V1372" s="121">
        <f t="shared" si="131"/>
        <v>25639</v>
      </c>
      <c r="W1372" s="134">
        <v>848</v>
      </c>
      <c r="X1372" s="135">
        <v>42853</v>
      </c>
    </row>
    <row r="1373" spans="1:24" x14ac:dyDescent="0.2">
      <c r="A1373" s="117">
        <f>VLOOKUP(G1373,'% การหักค่าขนส่ง'!A:I,9,0)</f>
        <v>0.3</v>
      </c>
      <c r="B1373" s="138">
        <f t="shared" si="126"/>
        <v>16939.5</v>
      </c>
      <c r="C1373" s="138">
        <f t="shared" si="127"/>
        <v>6744.6399999999994</v>
      </c>
      <c r="D1373" s="138">
        <f t="shared" si="128"/>
        <v>0</v>
      </c>
      <c r="E1373" s="138">
        <f t="shared" si="129"/>
        <v>283.5</v>
      </c>
      <c r="F1373" s="127" t="s">
        <v>188</v>
      </c>
      <c r="G1373" s="128" t="s">
        <v>189</v>
      </c>
      <c r="H1373" s="129">
        <v>42853</v>
      </c>
      <c r="I1373" s="130">
        <v>66986.960000000006</v>
      </c>
      <c r="J1373" s="131">
        <v>56465</v>
      </c>
      <c r="K1373" s="131">
        <v>10116.959999999999</v>
      </c>
      <c r="L1373" s="131">
        <v>0</v>
      </c>
      <c r="M1373" s="131">
        <v>24000</v>
      </c>
      <c r="N1373" s="131">
        <v>24263.9</v>
      </c>
      <c r="O1373" s="132">
        <v>200</v>
      </c>
      <c r="P1373" s="132">
        <v>745</v>
      </c>
      <c r="Q1373" s="132">
        <v>0</v>
      </c>
      <c r="R1373" s="132">
        <v>0</v>
      </c>
      <c r="S1373" s="132">
        <v>0</v>
      </c>
      <c r="T1373" s="133">
        <v>0</v>
      </c>
      <c r="U1373" s="121">
        <f t="shared" si="130"/>
        <v>24000</v>
      </c>
      <c r="V1373" s="121">
        <f t="shared" si="131"/>
        <v>24263.9</v>
      </c>
      <c r="W1373" s="134">
        <v>749</v>
      </c>
      <c r="X1373" s="135">
        <v>42854</v>
      </c>
    </row>
    <row r="1374" spans="1:24" x14ac:dyDescent="0.2">
      <c r="A1374" s="117">
        <f>VLOOKUP(G1374,'% การหักค่าขนส่ง'!A:I,9,0)</f>
        <v>0.3</v>
      </c>
      <c r="B1374" s="138">
        <f t="shared" si="126"/>
        <v>10159.5</v>
      </c>
      <c r="C1374" s="138">
        <f t="shared" si="127"/>
        <v>5102.72</v>
      </c>
      <c r="D1374" s="138">
        <f t="shared" si="128"/>
        <v>0</v>
      </c>
      <c r="E1374" s="138">
        <f t="shared" si="129"/>
        <v>33</v>
      </c>
      <c r="F1374" s="127" t="s">
        <v>188</v>
      </c>
      <c r="G1374" s="128" t="s">
        <v>189</v>
      </c>
      <c r="H1374" s="129">
        <v>42854</v>
      </c>
      <c r="I1374" s="130">
        <v>41624.080000000002</v>
      </c>
      <c r="J1374" s="131">
        <v>33865</v>
      </c>
      <c r="K1374" s="131">
        <v>7654.08</v>
      </c>
      <c r="L1374" s="131">
        <v>0</v>
      </c>
      <c r="M1374" s="131">
        <v>4500</v>
      </c>
      <c r="N1374" s="131">
        <v>9637.08</v>
      </c>
      <c r="O1374" s="132">
        <v>40</v>
      </c>
      <c r="P1374" s="132">
        <v>70</v>
      </c>
      <c r="Q1374" s="132">
        <v>0</v>
      </c>
      <c r="R1374" s="132">
        <v>0</v>
      </c>
      <c r="S1374" s="132">
        <v>0</v>
      </c>
      <c r="T1374" s="133">
        <v>0</v>
      </c>
      <c r="U1374" s="121">
        <f t="shared" si="130"/>
        <v>4500</v>
      </c>
      <c r="V1374" s="121">
        <f t="shared" si="131"/>
        <v>9637.08</v>
      </c>
      <c r="W1374" s="134">
        <v>461</v>
      </c>
      <c r="X1374" s="135">
        <v>42857</v>
      </c>
    </row>
    <row r="1375" spans="1:24" x14ac:dyDescent="0.2">
      <c r="A1375" s="117">
        <f>VLOOKUP(G1375,'% การหักค่าขนส่ง'!A:I,9,0)</f>
        <v>0.3</v>
      </c>
      <c r="B1375" s="138">
        <f t="shared" si="126"/>
        <v>7375.5</v>
      </c>
      <c r="C1375" s="138">
        <f t="shared" si="127"/>
        <v>2792.4</v>
      </c>
      <c r="D1375" s="138">
        <f t="shared" si="128"/>
        <v>0</v>
      </c>
      <c r="E1375" s="138">
        <f t="shared" si="129"/>
        <v>60</v>
      </c>
      <c r="F1375" s="127" t="s">
        <v>202</v>
      </c>
      <c r="G1375" s="128" t="s">
        <v>203</v>
      </c>
      <c r="H1375" s="129">
        <v>42826</v>
      </c>
      <c r="I1375" s="130">
        <v>29088.6</v>
      </c>
      <c r="J1375" s="131">
        <v>24585</v>
      </c>
      <c r="K1375" s="131">
        <v>4188.6000000000004</v>
      </c>
      <c r="L1375" s="131">
        <v>0</v>
      </c>
      <c r="M1375" s="131">
        <v>500</v>
      </c>
      <c r="N1375" s="131">
        <v>7010.3</v>
      </c>
      <c r="O1375" s="132">
        <v>200</v>
      </c>
      <c r="P1375" s="132">
        <v>0</v>
      </c>
      <c r="Q1375" s="132">
        <v>0</v>
      </c>
      <c r="R1375" s="132">
        <v>0</v>
      </c>
      <c r="S1375" s="132">
        <v>0</v>
      </c>
      <c r="T1375" s="133">
        <v>0</v>
      </c>
      <c r="U1375" s="121">
        <f t="shared" si="130"/>
        <v>500</v>
      </c>
      <c r="V1375" s="121">
        <f t="shared" si="131"/>
        <v>7010.3</v>
      </c>
      <c r="W1375" s="134">
        <v>324</v>
      </c>
      <c r="X1375" s="135">
        <v>42828</v>
      </c>
    </row>
    <row r="1376" spans="1:24" x14ac:dyDescent="0.2">
      <c r="A1376" s="117">
        <f>VLOOKUP(G1376,'% การหักค่าขนส่ง'!A:I,9,0)</f>
        <v>0.3</v>
      </c>
      <c r="B1376" s="138">
        <f t="shared" si="126"/>
        <v>18213</v>
      </c>
      <c r="C1376" s="138">
        <f t="shared" si="127"/>
        <v>7014.16</v>
      </c>
      <c r="D1376" s="138">
        <f t="shared" si="128"/>
        <v>0</v>
      </c>
      <c r="E1376" s="138">
        <f t="shared" si="129"/>
        <v>141</v>
      </c>
      <c r="F1376" s="127" t="s">
        <v>202</v>
      </c>
      <c r="G1376" s="128" t="s">
        <v>203</v>
      </c>
      <c r="H1376" s="129">
        <v>42828</v>
      </c>
      <c r="I1376" s="130">
        <v>72201.240000000005</v>
      </c>
      <c r="J1376" s="131">
        <v>60710</v>
      </c>
      <c r="K1376" s="131">
        <v>10521.24</v>
      </c>
      <c r="L1376" s="131">
        <v>0</v>
      </c>
      <c r="M1376" s="131">
        <v>1600</v>
      </c>
      <c r="N1376" s="131">
        <v>21430.5</v>
      </c>
      <c r="O1376" s="132">
        <v>470</v>
      </c>
      <c r="P1376" s="132">
        <v>0</v>
      </c>
      <c r="Q1376" s="132">
        <v>0</v>
      </c>
      <c r="R1376" s="132">
        <v>0</v>
      </c>
      <c r="S1376" s="132">
        <v>0</v>
      </c>
      <c r="T1376" s="133">
        <v>0</v>
      </c>
      <c r="U1376" s="121">
        <f t="shared" si="130"/>
        <v>1600</v>
      </c>
      <c r="V1376" s="121">
        <f t="shared" si="131"/>
        <v>21430.5</v>
      </c>
      <c r="W1376" s="134">
        <v>917</v>
      </c>
      <c r="X1376" s="135">
        <v>42829</v>
      </c>
    </row>
    <row r="1377" spans="1:24" x14ac:dyDescent="0.2">
      <c r="A1377" s="117">
        <f>VLOOKUP(G1377,'% การหักค่าขนส่ง'!A:I,9,0)</f>
        <v>0.3</v>
      </c>
      <c r="B1377" s="138">
        <f t="shared" si="126"/>
        <v>14479.5</v>
      </c>
      <c r="C1377" s="138">
        <f t="shared" si="127"/>
        <v>4261.5999999999995</v>
      </c>
      <c r="D1377" s="138">
        <f t="shared" si="128"/>
        <v>0</v>
      </c>
      <c r="E1377" s="138">
        <f t="shared" si="129"/>
        <v>0</v>
      </c>
      <c r="F1377" s="127" t="s">
        <v>202</v>
      </c>
      <c r="G1377" s="128" t="s">
        <v>203</v>
      </c>
      <c r="H1377" s="129">
        <v>42829</v>
      </c>
      <c r="I1377" s="130">
        <v>55257.4</v>
      </c>
      <c r="J1377" s="131">
        <v>48265</v>
      </c>
      <c r="K1377" s="131">
        <v>6392.4</v>
      </c>
      <c r="L1377" s="131">
        <v>0</v>
      </c>
      <c r="M1377" s="131">
        <v>1000</v>
      </c>
      <c r="N1377" s="131">
        <v>13305.8</v>
      </c>
      <c r="O1377" s="132">
        <v>0</v>
      </c>
      <c r="P1377" s="132">
        <v>0</v>
      </c>
      <c r="Q1377" s="132">
        <v>0</v>
      </c>
      <c r="R1377" s="132">
        <v>0</v>
      </c>
      <c r="S1377" s="132">
        <v>0</v>
      </c>
      <c r="T1377" s="133">
        <v>0</v>
      </c>
      <c r="U1377" s="121">
        <f t="shared" si="130"/>
        <v>1000</v>
      </c>
      <c r="V1377" s="121">
        <f t="shared" si="131"/>
        <v>13305.8</v>
      </c>
      <c r="W1377" s="134">
        <v>683</v>
      </c>
      <c r="X1377" s="135">
        <v>42830</v>
      </c>
    </row>
    <row r="1378" spans="1:24" x14ac:dyDescent="0.2">
      <c r="A1378" s="117">
        <f>VLOOKUP(G1378,'% การหักค่าขนส่ง'!A:I,9,0)</f>
        <v>0.3</v>
      </c>
      <c r="B1378" s="138">
        <f t="shared" si="126"/>
        <v>10797</v>
      </c>
      <c r="C1378" s="138">
        <f t="shared" si="127"/>
        <v>4076.5400000000004</v>
      </c>
      <c r="D1378" s="138">
        <f t="shared" si="128"/>
        <v>0</v>
      </c>
      <c r="E1378" s="138">
        <f t="shared" si="129"/>
        <v>102</v>
      </c>
      <c r="F1378" s="127" t="s">
        <v>202</v>
      </c>
      <c r="G1378" s="128" t="s">
        <v>203</v>
      </c>
      <c r="H1378" s="129">
        <v>42830</v>
      </c>
      <c r="I1378" s="130">
        <v>42539.81</v>
      </c>
      <c r="J1378" s="131">
        <v>35990</v>
      </c>
      <c r="K1378" s="131">
        <v>6114.81</v>
      </c>
      <c r="L1378" s="131">
        <v>0</v>
      </c>
      <c r="M1378" s="131">
        <v>1500</v>
      </c>
      <c r="N1378" s="131">
        <v>11174.9</v>
      </c>
      <c r="O1378" s="132">
        <v>340</v>
      </c>
      <c r="P1378" s="132">
        <v>0</v>
      </c>
      <c r="Q1378" s="132">
        <v>0</v>
      </c>
      <c r="R1378" s="132">
        <v>0</v>
      </c>
      <c r="S1378" s="132">
        <v>0</v>
      </c>
      <c r="T1378" s="133">
        <v>0</v>
      </c>
      <c r="U1378" s="121">
        <f t="shared" si="130"/>
        <v>1500</v>
      </c>
      <c r="V1378" s="121">
        <f t="shared" si="131"/>
        <v>11174.9</v>
      </c>
      <c r="W1378" s="134">
        <v>524</v>
      </c>
      <c r="X1378" s="135">
        <v>42832</v>
      </c>
    </row>
    <row r="1379" spans="1:24" x14ac:dyDescent="0.2">
      <c r="A1379" s="117">
        <f>VLOOKUP(G1379,'% การหักค่าขนส่ง'!A:I,9,0)</f>
        <v>0.3</v>
      </c>
      <c r="B1379" s="138">
        <f t="shared" si="126"/>
        <v>20008.5</v>
      </c>
      <c r="C1379" s="138">
        <f t="shared" si="127"/>
        <v>3589.22</v>
      </c>
      <c r="D1379" s="138">
        <f t="shared" si="128"/>
        <v>0</v>
      </c>
      <c r="E1379" s="138">
        <f t="shared" si="129"/>
        <v>69</v>
      </c>
      <c r="F1379" s="127" t="s">
        <v>202</v>
      </c>
      <c r="G1379" s="128" t="s">
        <v>203</v>
      </c>
      <c r="H1379" s="129">
        <v>42832</v>
      </c>
      <c r="I1379" s="130">
        <v>72898.83</v>
      </c>
      <c r="J1379" s="131">
        <v>66695</v>
      </c>
      <c r="K1379" s="131">
        <v>5383.83</v>
      </c>
      <c r="L1379" s="131">
        <v>0</v>
      </c>
      <c r="M1379" s="131">
        <v>3000</v>
      </c>
      <c r="N1379" s="131">
        <v>26128.5</v>
      </c>
      <c r="O1379" s="132">
        <v>230</v>
      </c>
      <c r="P1379" s="132">
        <v>0</v>
      </c>
      <c r="Q1379" s="132">
        <v>0</v>
      </c>
      <c r="R1379" s="132">
        <v>0</v>
      </c>
      <c r="S1379" s="132">
        <v>0</v>
      </c>
      <c r="T1379" s="133">
        <v>0</v>
      </c>
      <c r="U1379" s="121">
        <f t="shared" si="130"/>
        <v>3000</v>
      </c>
      <c r="V1379" s="121">
        <f t="shared" si="131"/>
        <v>26128.5</v>
      </c>
      <c r="W1379" s="134">
        <v>931</v>
      </c>
      <c r="X1379" s="135">
        <v>42833</v>
      </c>
    </row>
    <row r="1380" spans="1:24" x14ac:dyDescent="0.2">
      <c r="A1380" s="117">
        <f>VLOOKUP(G1380,'% การหักค่าขนส่ง'!A:I,9,0)</f>
        <v>0.3</v>
      </c>
      <c r="B1380" s="138">
        <f t="shared" si="126"/>
        <v>10591.5</v>
      </c>
      <c r="C1380" s="138">
        <f t="shared" si="127"/>
        <v>2123.9</v>
      </c>
      <c r="D1380" s="138">
        <f t="shared" si="128"/>
        <v>0</v>
      </c>
      <c r="E1380" s="138">
        <f t="shared" si="129"/>
        <v>33</v>
      </c>
      <c r="F1380" s="127" t="s">
        <v>202</v>
      </c>
      <c r="G1380" s="128" t="s">
        <v>203</v>
      </c>
      <c r="H1380" s="129">
        <v>42833</v>
      </c>
      <c r="I1380" s="130">
        <v>39110.85</v>
      </c>
      <c r="J1380" s="131">
        <v>35305</v>
      </c>
      <c r="K1380" s="131">
        <v>3185.85</v>
      </c>
      <c r="L1380" s="131">
        <v>0</v>
      </c>
      <c r="M1380" s="131">
        <v>1500</v>
      </c>
      <c r="N1380" s="131">
        <v>10824.09</v>
      </c>
      <c r="O1380" s="132">
        <v>110</v>
      </c>
      <c r="P1380" s="132">
        <v>0</v>
      </c>
      <c r="Q1380" s="132">
        <v>0</v>
      </c>
      <c r="R1380" s="132">
        <v>0</v>
      </c>
      <c r="S1380" s="132">
        <v>0</v>
      </c>
      <c r="T1380" s="133">
        <v>0</v>
      </c>
      <c r="U1380" s="121">
        <f t="shared" si="130"/>
        <v>1500</v>
      </c>
      <c r="V1380" s="121">
        <f t="shared" si="131"/>
        <v>10824.09</v>
      </c>
      <c r="W1380" s="134">
        <v>494</v>
      </c>
      <c r="X1380" s="135">
        <v>42835</v>
      </c>
    </row>
    <row r="1381" spans="1:24" x14ac:dyDescent="0.2">
      <c r="A1381" s="117">
        <f>VLOOKUP(G1381,'% การหักค่าขนส่ง'!A:I,9,0)</f>
        <v>0.3</v>
      </c>
      <c r="B1381" s="138">
        <f t="shared" si="126"/>
        <v>14535</v>
      </c>
      <c r="C1381" s="138">
        <f t="shared" si="127"/>
        <v>2673.96</v>
      </c>
      <c r="D1381" s="138">
        <f t="shared" si="128"/>
        <v>0</v>
      </c>
      <c r="E1381" s="138">
        <f t="shared" si="129"/>
        <v>12</v>
      </c>
      <c r="F1381" s="127" t="s">
        <v>202</v>
      </c>
      <c r="G1381" s="128" t="s">
        <v>203</v>
      </c>
      <c r="H1381" s="129">
        <v>42835</v>
      </c>
      <c r="I1381" s="130">
        <v>53625.94</v>
      </c>
      <c r="J1381" s="131">
        <v>48450</v>
      </c>
      <c r="K1381" s="131">
        <v>4010.94</v>
      </c>
      <c r="L1381" s="131">
        <v>0</v>
      </c>
      <c r="M1381" s="131">
        <v>100</v>
      </c>
      <c r="N1381" s="131">
        <v>10409.35</v>
      </c>
      <c r="O1381" s="132">
        <v>40</v>
      </c>
      <c r="P1381" s="132">
        <v>0</v>
      </c>
      <c r="Q1381" s="132">
        <v>0</v>
      </c>
      <c r="R1381" s="132">
        <v>0</v>
      </c>
      <c r="S1381" s="132">
        <v>0</v>
      </c>
      <c r="T1381" s="133">
        <v>0</v>
      </c>
      <c r="U1381" s="121">
        <f t="shared" si="130"/>
        <v>100</v>
      </c>
      <c r="V1381" s="121">
        <f t="shared" si="131"/>
        <v>10409.35</v>
      </c>
      <c r="W1381" s="134">
        <v>636</v>
      </c>
      <c r="X1381" s="135">
        <v>42836</v>
      </c>
    </row>
    <row r="1382" spans="1:24" x14ac:dyDescent="0.2">
      <c r="A1382" s="117">
        <f>VLOOKUP(G1382,'% การหักค่าขนส่ง'!A:I,9,0)</f>
        <v>0.3</v>
      </c>
      <c r="B1382" s="138">
        <f t="shared" si="126"/>
        <v>5404.5</v>
      </c>
      <c r="C1382" s="138">
        <f t="shared" si="127"/>
        <v>1249.1200000000001</v>
      </c>
      <c r="D1382" s="138">
        <f t="shared" si="128"/>
        <v>0</v>
      </c>
      <c r="E1382" s="138">
        <f t="shared" si="129"/>
        <v>114</v>
      </c>
      <c r="F1382" s="127" t="s">
        <v>202</v>
      </c>
      <c r="G1382" s="128" t="s">
        <v>203</v>
      </c>
      <c r="H1382" s="129">
        <v>42836</v>
      </c>
      <c r="I1382" s="130">
        <v>20003.68</v>
      </c>
      <c r="J1382" s="131">
        <v>18015</v>
      </c>
      <c r="K1382" s="131">
        <v>1873.68</v>
      </c>
      <c r="L1382" s="131">
        <v>0</v>
      </c>
      <c r="M1382" s="131">
        <v>0</v>
      </c>
      <c r="N1382" s="131">
        <v>8399.4</v>
      </c>
      <c r="O1382" s="132">
        <v>380</v>
      </c>
      <c r="P1382" s="132">
        <v>0</v>
      </c>
      <c r="Q1382" s="132">
        <v>0</v>
      </c>
      <c r="R1382" s="132">
        <v>0</v>
      </c>
      <c r="S1382" s="132">
        <v>0</v>
      </c>
      <c r="T1382" s="133">
        <v>0</v>
      </c>
      <c r="U1382" s="121">
        <f t="shared" si="130"/>
        <v>0</v>
      </c>
      <c r="V1382" s="121">
        <f t="shared" si="131"/>
        <v>8399.4</v>
      </c>
      <c r="W1382" s="134">
        <v>263</v>
      </c>
      <c r="X1382" s="135">
        <v>42837</v>
      </c>
    </row>
    <row r="1383" spans="1:24" x14ac:dyDescent="0.2">
      <c r="A1383" s="117">
        <f>VLOOKUP(G1383,'% การหักค่าขนส่ง'!A:I,9,0)</f>
        <v>0.3</v>
      </c>
      <c r="B1383" s="138">
        <f t="shared" si="126"/>
        <v>1065</v>
      </c>
      <c r="C1383" s="138">
        <f t="shared" si="127"/>
        <v>623</v>
      </c>
      <c r="D1383" s="138">
        <f t="shared" si="128"/>
        <v>0</v>
      </c>
      <c r="E1383" s="138">
        <f t="shared" si="129"/>
        <v>264</v>
      </c>
      <c r="F1383" s="127" t="s">
        <v>202</v>
      </c>
      <c r="G1383" s="128" t="s">
        <v>203</v>
      </c>
      <c r="H1383" s="129">
        <v>42837</v>
      </c>
      <c r="I1383" s="130">
        <v>4499.5</v>
      </c>
      <c r="J1383" s="131">
        <v>3550</v>
      </c>
      <c r="K1383" s="131">
        <v>934.5</v>
      </c>
      <c r="L1383" s="131">
        <v>0</v>
      </c>
      <c r="M1383" s="131">
        <v>0</v>
      </c>
      <c r="N1383" s="131">
        <v>510</v>
      </c>
      <c r="O1383" s="132">
        <v>880</v>
      </c>
      <c r="P1383" s="132">
        <v>0</v>
      </c>
      <c r="Q1383" s="132">
        <v>0</v>
      </c>
      <c r="R1383" s="132">
        <v>0</v>
      </c>
      <c r="S1383" s="132">
        <v>0</v>
      </c>
      <c r="T1383" s="133">
        <v>0</v>
      </c>
      <c r="U1383" s="121">
        <f t="shared" si="130"/>
        <v>0</v>
      </c>
      <c r="V1383" s="121">
        <f t="shared" si="131"/>
        <v>510</v>
      </c>
      <c r="W1383" s="134">
        <v>40</v>
      </c>
      <c r="X1383" s="135">
        <v>42838</v>
      </c>
    </row>
    <row r="1384" spans="1:24" x14ac:dyDescent="0.2">
      <c r="A1384" s="117">
        <f>VLOOKUP(G1384,'% การหักค่าขนส่ง'!A:I,9,0)</f>
        <v>0.3</v>
      </c>
      <c r="B1384" s="138">
        <f t="shared" si="126"/>
        <v>14541</v>
      </c>
      <c r="C1384" s="138">
        <f t="shared" si="127"/>
        <v>8297.14</v>
      </c>
      <c r="D1384" s="138">
        <f t="shared" si="128"/>
        <v>0</v>
      </c>
      <c r="E1384" s="138">
        <f t="shared" si="129"/>
        <v>78</v>
      </c>
      <c r="F1384" s="127" t="s">
        <v>202</v>
      </c>
      <c r="G1384" s="128" t="s">
        <v>203</v>
      </c>
      <c r="H1384" s="129">
        <v>42842</v>
      </c>
      <c r="I1384" s="130">
        <v>62000.71</v>
      </c>
      <c r="J1384" s="131">
        <v>48470</v>
      </c>
      <c r="K1384" s="131">
        <v>12445.71</v>
      </c>
      <c r="L1384" s="131">
        <v>0</v>
      </c>
      <c r="M1384" s="131">
        <v>1000</v>
      </c>
      <c r="N1384" s="131">
        <v>10756.17</v>
      </c>
      <c r="O1384" s="132">
        <v>260</v>
      </c>
      <c r="P1384" s="132">
        <v>0</v>
      </c>
      <c r="Q1384" s="132">
        <v>0</v>
      </c>
      <c r="R1384" s="132">
        <v>0</v>
      </c>
      <c r="S1384" s="132">
        <v>0</v>
      </c>
      <c r="T1384" s="133">
        <v>0</v>
      </c>
      <c r="U1384" s="121">
        <f t="shared" si="130"/>
        <v>1000</v>
      </c>
      <c r="V1384" s="121">
        <f t="shared" si="131"/>
        <v>10756.17</v>
      </c>
      <c r="W1384" s="134">
        <v>792</v>
      </c>
      <c r="X1384" s="135">
        <v>42843</v>
      </c>
    </row>
    <row r="1385" spans="1:24" x14ac:dyDescent="0.2">
      <c r="A1385" s="117">
        <f>VLOOKUP(G1385,'% การหักค่าขนส่ง'!A:I,9,0)</f>
        <v>0.3</v>
      </c>
      <c r="B1385" s="138">
        <f t="shared" si="126"/>
        <v>13915.5</v>
      </c>
      <c r="C1385" s="138">
        <f t="shared" si="127"/>
        <v>5799.0800000000008</v>
      </c>
      <c r="D1385" s="138">
        <f t="shared" si="128"/>
        <v>0</v>
      </c>
      <c r="E1385" s="138">
        <f t="shared" si="129"/>
        <v>75</v>
      </c>
      <c r="F1385" s="127" t="s">
        <v>202</v>
      </c>
      <c r="G1385" s="128" t="s">
        <v>203</v>
      </c>
      <c r="H1385" s="129">
        <v>42843</v>
      </c>
      <c r="I1385" s="130">
        <v>55898.62</v>
      </c>
      <c r="J1385" s="131">
        <v>46385</v>
      </c>
      <c r="K1385" s="131">
        <v>8698.6200000000008</v>
      </c>
      <c r="L1385" s="131">
        <v>0</v>
      </c>
      <c r="M1385" s="131">
        <v>2000</v>
      </c>
      <c r="N1385" s="131">
        <v>10407.27</v>
      </c>
      <c r="O1385" s="132">
        <v>250</v>
      </c>
      <c r="P1385" s="132">
        <v>0</v>
      </c>
      <c r="Q1385" s="132">
        <v>0</v>
      </c>
      <c r="R1385" s="132">
        <v>0</v>
      </c>
      <c r="S1385" s="132">
        <v>0</v>
      </c>
      <c r="T1385" s="133">
        <v>0</v>
      </c>
      <c r="U1385" s="121">
        <f t="shared" si="130"/>
        <v>2000</v>
      </c>
      <c r="V1385" s="121">
        <f t="shared" si="131"/>
        <v>10407.27</v>
      </c>
      <c r="W1385" s="134">
        <v>611</v>
      </c>
      <c r="X1385" s="135">
        <v>42844</v>
      </c>
    </row>
    <row r="1386" spans="1:24" x14ac:dyDescent="0.2">
      <c r="A1386" s="117">
        <f>VLOOKUP(G1386,'% การหักค่าขนส่ง'!A:I,9,0)</f>
        <v>0.3</v>
      </c>
      <c r="B1386" s="138">
        <f t="shared" si="126"/>
        <v>12162</v>
      </c>
      <c r="C1386" s="138">
        <f t="shared" si="127"/>
        <v>6476.7599999999993</v>
      </c>
      <c r="D1386" s="138">
        <f t="shared" si="128"/>
        <v>0</v>
      </c>
      <c r="E1386" s="138">
        <f t="shared" si="129"/>
        <v>72</v>
      </c>
      <c r="F1386" s="127" t="s">
        <v>202</v>
      </c>
      <c r="G1386" s="128" t="s">
        <v>203</v>
      </c>
      <c r="H1386" s="129">
        <v>42844</v>
      </c>
      <c r="I1386" s="130">
        <v>50950.14</v>
      </c>
      <c r="J1386" s="131">
        <v>40540</v>
      </c>
      <c r="K1386" s="131">
        <v>9715.14</v>
      </c>
      <c r="L1386" s="131">
        <v>0</v>
      </c>
      <c r="M1386" s="131">
        <v>1100</v>
      </c>
      <c r="N1386" s="131">
        <v>9736.11</v>
      </c>
      <c r="O1386" s="132">
        <v>240</v>
      </c>
      <c r="P1386" s="132">
        <v>0</v>
      </c>
      <c r="Q1386" s="132">
        <v>0</v>
      </c>
      <c r="R1386" s="132">
        <v>0</v>
      </c>
      <c r="S1386" s="132">
        <v>0</v>
      </c>
      <c r="T1386" s="133">
        <v>0</v>
      </c>
      <c r="U1386" s="121">
        <f t="shared" si="130"/>
        <v>1100</v>
      </c>
      <c r="V1386" s="121">
        <f t="shared" si="131"/>
        <v>9736.11</v>
      </c>
      <c r="W1386" s="134">
        <v>562</v>
      </c>
      <c r="X1386" s="135">
        <v>42845</v>
      </c>
    </row>
    <row r="1387" spans="1:24" x14ac:dyDescent="0.2">
      <c r="A1387" s="117">
        <f>VLOOKUP(G1387,'% การหักค่าขนส่ง'!A:I,9,0)</f>
        <v>0.3</v>
      </c>
      <c r="B1387" s="138">
        <f t="shared" si="126"/>
        <v>10366.5</v>
      </c>
      <c r="C1387" s="138">
        <f t="shared" si="127"/>
        <v>5612.48</v>
      </c>
      <c r="D1387" s="138">
        <f t="shared" si="128"/>
        <v>0</v>
      </c>
      <c r="E1387" s="138">
        <f t="shared" si="129"/>
        <v>12</v>
      </c>
      <c r="F1387" s="127" t="s">
        <v>202</v>
      </c>
      <c r="G1387" s="128" t="s">
        <v>203</v>
      </c>
      <c r="H1387" s="129">
        <v>42845</v>
      </c>
      <c r="I1387" s="130">
        <v>43438.720000000001</v>
      </c>
      <c r="J1387" s="131">
        <v>34555</v>
      </c>
      <c r="K1387" s="131">
        <v>8418.7199999999993</v>
      </c>
      <c r="L1387" s="131">
        <v>0</v>
      </c>
      <c r="M1387" s="131">
        <v>1500</v>
      </c>
      <c r="N1387" s="131">
        <v>9941.6</v>
      </c>
      <c r="O1387" s="132">
        <v>40</v>
      </c>
      <c r="P1387" s="132">
        <v>0</v>
      </c>
      <c r="Q1387" s="132">
        <v>0</v>
      </c>
      <c r="R1387" s="132">
        <v>0</v>
      </c>
      <c r="S1387" s="132">
        <v>0</v>
      </c>
      <c r="T1387" s="133">
        <v>0</v>
      </c>
      <c r="U1387" s="121">
        <f t="shared" si="130"/>
        <v>1500</v>
      </c>
      <c r="V1387" s="121">
        <f t="shared" si="131"/>
        <v>9941.6</v>
      </c>
      <c r="W1387" s="134">
        <v>493</v>
      </c>
      <c r="X1387" s="135">
        <v>42846</v>
      </c>
    </row>
    <row r="1388" spans="1:24" x14ac:dyDescent="0.2">
      <c r="A1388" s="117">
        <f>VLOOKUP(G1388,'% การหักค่าขนส่ง'!A:I,9,0)</f>
        <v>0.3</v>
      </c>
      <c r="B1388" s="138">
        <f t="shared" si="126"/>
        <v>10318.5</v>
      </c>
      <c r="C1388" s="138">
        <f t="shared" si="127"/>
        <v>5553.7599999999993</v>
      </c>
      <c r="D1388" s="138">
        <f t="shared" si="128"/>
        <v>0</v>
      </c>
      <c r="E1388" s="138">
        <f t="shared" si="129"/>
        <v>12</v>
      </c>
      <c r="F1388" s="127" t="s">
        <v>202</v>
      </c>
      <c r="G1388" s="128" t="s">
        <v>203</v>
      </c>
      <c r="H1388" s="129">
        <v>42846</v>
      </c>
      <c r="I1388" s="130">
        <v>43000.639999999999</v>
      </c>
      <c r="J1388" s="131">
        <v>34395</v>
      </c>
      <c r="K1388" s="131">
        <v>8330.64</v>
      </c>
      <c r="L1388" s="131">
        <v>0</v>
      </c>
      <c r="M1388" s="131">
        <v>700</v>
      </c>
      <c r="N1388" s="131">
        <v>8746.9</v>
      </c>
      <c r="O1388" s="132">
        <v>40</v>
      </c>
      <c r="P1388" s="132">
        <v>0</v>
      </c>
      <c r="Q1388" s="132">
        <v>0</v>
      </c>
      <c r="R1388" s="132">
        <v>0</v>
      </c>
      <c r="S1388" s="132">
        <v>0</v>
      </c>
      <c r="T1388" s="133">
        <v>0</v>
      </c>
      <c r="U1388" s="121">
        <f t="shared" si="130"/>
        <v>700</v>
      </c>
      <c r="V1388" s="121">
        <f t="shared" si="131"/>
        <v>8746.9</v>
      </c>
      <c r="W1388" s="134">
        <v>448</v>
      </c>
      <c r="X1388" s="135">
        <v>42847</v>
      </c>
    </row>
    <row r="1389" spans="1:24" x14ac:dyDescent="0.2">
      <c r="A1389" s="117">
        <f>VLOOKUP(G1389,'% การหักค่าขนส่ง'!A:I,9,0)</f>
        <v>0.3</v>
      </c>
      <c r="B1389" s="138">
        <f t="shared" si="126"/>
        <v>6894</v>
      </c>
      <c r="C1389" s="138">
        <f t="shared" si="127"/>
        <v>1208.1000000000001</v>
      </c>
      <c r="D1389" s="138">
        <f t="shared" si="128"/>
        <v>27</v>
      </c>
      <c r="E1389" s="138">
        <f t="shared" si="129"/>
        <v>12</v>
      </c>
      <c r="F1389" s="127" t="s">
        <v>202</v>
      </c>
      <c r="G1389" s="128" t="s">
        <v>203</v>
      </c>
      <c r="H1389" s="129">
        <v>42847</v>
      </c>
      <c r="I1389" s="130">
        <v>25517.15</v>
      </c>
      <c r="J1389" s="131">
        <v>22980</v>
      </c>
      <c r="K1389" s="131">
        <v>1812.15</v>
      </c>
      <c r="L1389" s="131">
        <v>90</v>
      </c>
      <c r="M1389" s="131">
        <v>1300</v>
      </c>
      <c r="N1389" s="131">
        <v>7036.82</v>
      </c>
      <c r="O1389" s="132">
        <v>40</v>
      </c>
      <c r="P1389" s="132">
        <v>0</v>
      </c>
      <c r="Q1389" s="132">
        <v>0</v>
      </c>
      <c r="R1389" s="132">
        <v>0</v>
      </c>
      <c r="S1389" s="132">
        <v>0</v>
      </c>
      <c r="T1389" s="133">
        <v>0</v>
      </c>
      <c r="U1389" s="121">
        <f t="shared" si="130"/>
        <v>1300</v>
      </c>
      <c r="V1389" s="121">
        <f t="shared" si="131"/>
        <v>7036.82</v>
      </c>
      <c r="W1389" s="134">
        <v>294</v>
      </c>
      <c r="X1389" s="135">
        <v>42849</v>
      </c>
    </row>
    <row r="1390" spans="1:24" x14ac:dyDescent="0.2">
      <c r="A1390" s="117">
        <f>VLOOKUP(G1390,'% การหักค่าขนส่ง'!A:I,9,0)</f>
        <v>0.3</v>
      </c>
      <c r="B1390" s="138">
        <f t="shared" si="126"/>
        <v>14131.5</v>
      </c>
      <c r="C1390" s="138">
        <f t="shared" si="127"/>
        <v>2733.8199999999997</v>
      </c>
      <c r="D1390" s="138">
        <f t="shared" si="128"/>
        <v>0</v>
      </c>
      <c r="E1390" s="138">
        <f t="shared" si="129"/>
        <v>66</v>
      </c>
      <c r="F1390" s="127" t="s">
        <v>202</v>
      </c>
      <c r="G1390" s="128" t="s">
        <v>203</v>
      </c>
      <c r="H1390" s="129">
        <v>42849</v>
      </c>
      <c r="I1390" s="130">
        <v>51675.73</v>
      </c>
      <c r="J1390" s="131">
        <v>47105</v>
      </c>
      <c r="K1390" s="131">
        <v>4100.7299999999996</v>
      </c>
      <c r="L1390" s="131">
        <v>0</v>
      </c>
      <c r="M1390" s="131">
        <v>2200</v>
      </c>
      <c r="N1390" s="131">
        <v>14752.99</v>
      </c>
      <c r="O1390" s="132">
        <v>220</v>
      </c>
      <c r="P1390" s="132">
        <v>0</v>
      </c>
      <c r="Q1390" s="132">
        <v>0</v>
      </c>
      <c r="R1390" s="132">
        <v>0</v>
      </c>
      <c r="S1390" s="132">
        <v>0</v>
      </c>
      <c r="T1390" s="133">
        <v>0</v>
      </c>
      <c r="U1390" s="121">
        <f t="shared" si="130"/>
        <v>2200</v>
      </c>
      <c r="V1390" s="121">
        <f t="shared" si="131"/>
        <v>14752.99</v>
      </c>
      <c r="W1390" s="134">
        <v>683</v>
      </c>
      <c r="X1390" s="135">
        <v>42850</v>
      </c>
    </row>
    <row r="1391" spans="1:24" x14ac:dyDescent="0.2">
      <c r="A1391" s="117">
        <f>VLOOKUP(G1391,'% การหักค่าขนส่ง'!A:I,9,0)</f>
        <v>0.3</v>
      </c>
      <c r="B1391" s="138">
        <f t="shared" si="126"/>
        <v>9160.5</v>
      </c>
      <c r="C1391" s="138">
        <f t="shared" si="127"/>
        <v>2988.48</v>
      </c>
      <c r="D1391" s="138">
        <f t="shared" si="128"/>
        <v>0</v>
      </c>
      <c r="E1391" s="138">
        <f t="shared" si="129"/>
        <v>45</v>
      </c>
      <c r="F1391" s="127" t="s">
        <v>202</v>
      </c>
      <c r="G1391" s="128" t="s">
        <v>203</v>
      </c>
      <c r="H1391" s="129">
        <v>42850</v>
      </c>
      <c r="I1391" s="130">
        <v>35552.720000000001</v>
      </c>
      <c r="J1391" s="131">
        <v>30535</v>
      </c>
      <c r="K1391" s="131">
        <v>4482.72</v>
      </c>
      <c r="L1391" s="131">
        <v>0</v>
      </c>
      <c r="M1391" s="131">
        <v>1000</v>
      </c>
      <c r="N1391" s="131">
        <v>8299.1</v>
      </c>
      <c r="O1391" s="132">
        <v>150</v>
      </c>
      <c r="P1391" s="132">
        <v>0</v>
      </c>
      <c r="Q1391" s="132">
        <v>0</v>
      </c>
      <c r="R1391" s="132">
        <v>0</v>
      </c>
      <c r="S1391" s="132">
        <v>0</v>
      </c>
      <c r="T1391" s="133">
        <v>0</v>
      </c>
      <c r="U1391" s="121">
        <f t="shared" si="130"/>
        <v>1000</v>
      </c>
      <c r="V1391" s="121">
        <f t="shared" si="131"/>
        <v>8299.1</v>
      </c>
      <c r="W1391" s="134">
        <v>421</v>
      </c>
      <c r="X1391" s="135">
        <v>42851</v>
      </c>
    </row>
    <row r="1392" spans="1:24" x14ac:dyDescent="0.2">
      <c r="A1392" s="117">
        <f>VLOOKUP(G1392,'% การหักค่าขนส่ง'!A:I,9,0)</f>
        <v>0.3</v>
      </c>
      <c r="B1392" s="138">
        <f t="shared" si="126"/>
        <v>9678</v>
      </c>
      <c r="C1392" s="138">
        <f t="shared" si="127"/>
        <v>4402.82</v>
      </c>
      <c r="D1392" s="138">
        <f t="shared" si="128"/>
        <v>0</v>
      </c>
      <c r="E1392" s="138">
        <f t="shared" si="129"/>
        <v>21</v>
      </c>
      <c r="F1392" s="127" t="s">
        <v>202</v>
      </c>
      <c r="G1392" s="128" t="s">
        <v>203</v>
      </c>
      <c r="H1392" s="129">
        <v>42851</v>
      </c>
      <c r="I1392" s="130">
        <v>39674.230000000003</v>
      </c>
      <c r="J1392" s="131">
        <v>32260</v>
      </c>
      <c r="K1392" s="131">
        <v>6604.23</v>
      </c>
      <c r="L1392" s="131">
        <v>0</v>
      </c>
      <c r="M1392" s="131">
        <v>1500</v>
      </c>
      <c r="N1392" s="131">
        <v>9101.67</v>
      </c>
      <c r="O1392" s="132">
        <v>70</v>
      </c>
      <c r="P1392" s="132">
        <v>0</v>
      </c>
      <c r="Q1392" s="132">
        <v>0</v>
      </c>
      <c r="R1392" s="132">
        <v>0</v>
      </c>
      <c r="S1392" s="132">
        <v>0</v>
      </c>
      <c r="T1392" s="133">
        <v>0</v>
      </c>
      <c r="U1392" s="121">
        <f t="shared" si="130"/>
        <v>1500</v>
      </c>
      <c r="V1392" s="121">
        <f t="shared" si="131"/>
        <v>9101.67</v>
      </c>
      <c r="W1392" s="134">
        <v>474</v>
      </c>
      <c r="X1392" s="135">
        <v>42852</v>
      </c>
    </row>
    <row r="1393" spans="1:24" x14ac:dyDescent="0.2">
      <c r="A1393" s="117">
        <f>VLOOKUP(G1393,'% การหักค่าขนส่ง'!A:I,9,0)</f>
        <v>0.3</v>
      </c>
      <c r="B1393" s="138">
        <f t="shared" si="126"/>
        <v>9921</v>
      </c>
      <c r="C1393" s="138">
        <f t="shared" si="127"/>
        <v>6797.32</v>
      </c>
      <c r="D1393" s="138">
        <f t="shared" si="128"/>
        <v>0</v>
      </c>
      <c r="E1393" s="138">
        <f t="shared" si="129"/>
        <v>24</v>
      </c>
      <c r="F1393" s="127" t="s">
        <v>202</v>
      </c>
      <c r="G1393" s="128" t="s">
        <v>203</v>
      </c>
      <c r="H1393" s="129">
        <v>42852</v>
      </c>
      <c r="I1393" s="130">
        <v>43485.98</v>
      </c>
      <c r="J1393" s="131">
        <v>33070</v>
      </c>
      <c r="K1393" s="131">
        <v>10195.98</v>
      </c>
      <c r="L1393" s="131">
        <v>0</v>
      </c>
      <c r="M1393" s="131">
        <v>700</v>
      </c>
      <c r="N1393" s="131">
        <v>9380.32</v>
      </c>
      <c r="O1393" s="132">
        <v>80</v>
      </c>
      <c r="P1393" s="132">
        <v>0</v>
      </c>
      <c r="Q1393" s="132">
        <v>0</v>
      </c>
      <c r="R1393" s="132">
        <v>0</v>
      </c>
      <c r="S1393" s="132">
        <v>0</v>
      </c>
      <c r="T1393" s="133">
        <v>0</v>
      </c>
      <c r="U1393" s="121">
        <f t="shared" si="130"/>
        <v>700</v>
      </c>
      <c r="V1393" s="121">
        <f t="shared" si="131"/>
        <v>9380.32</v>
      </c>
      <c r="W1393" s="134">
        <v>471</v>
      </c>
      <c r="X1393" s="135">
        <v>42853</v>
      </c>
    </row>
    <row r="1394" spans="1:24" x14ac:dyDescent="0.2">
      <c r="A1394" s="117">
        <f>VLOOKUP(G1394,'% การหักค่าขนส่ง'!A:I,9,0)</f>
        <v>0.3</v>
      </c>
      <c r="B1394" s="138">
        <f t="shared" si="126"/>
        <v>10660.5</v>
      </c>
      <c r="C1394" s="138">
        <f t="shared" si="127"/>
        <v>5524.88</v>
      </c>
      <c r="D1394" s="138">
        <f t="shared" si="128"/>
        <v>0</v>
      </c>
      <c r="E1394" s="138">
        <f t="shared" si="129"/>
        <v>147</v>
      </c>
      <c r="F1394" s="127" t="s">
        <v>202</v>
      </c>
      <c r="G1394" s="128" t="s">
        <v>203</v>
      </c>
      <c r="H1394" s="129">
        <v>42853</v>
      </c>
      <c r="I1394" s="130">
        <v>45002.32</v>
      </c>
      <c r="J1394" s="131">
        <v>35535</v>
      </c>
      <c r="K1394" s="131">
        <v>8287.32</v>
      </c>
      <c r="L1394" s="131">
        <v>0</v>
      </c>
      <c r="M1394" s="131">
        <v>4300</v>
      </c>
      <c r="N1394" s="131">
        <v>11546.39</v>
      </c>
      <c r="O1394" s="132">
        <v>490</v>
      </c>
      <c r="P1394" s="132">
        <v>0</v>
      </c>
      <c r="Q1394" s="132">
        <v>0</v>
      </c>
      <c r="R1394" s="132">
        <v>0</v>
      </c>
      <c r="S1394" s="132">
        <v>0</v>
      </c>
      <c r="T1394" s="133">
        <v>0</v>
      </c>
      <c r="U1394" s="121">
        <f t="shared" si="130"/>
        <v>4300</v>
      </c>
      <c r="V1394" s="121">
        <f t="shared" si="131"/>
        <v>11546.39</v>
      </c>
      <c r="W1394" s="134">
        <v>483</v>
      </c>
      <c r="X1394" s="135">
        <v>42854</v>
      </c>
    </row>
    <row r="1395" spans="1:24" x14ac:dyDescent="0.2">
      <c r="A1395" s="117">
        <f>VLOOKUP(G1395,'% การหักค่าขนส่ง'!A:I,9,0)</f>
        <v>0.3</v>
      </c>
      <c r="B1395" s="138">
        <f t="shared" si="126"/>
        <v>8305.5</v>
      </c>
      <c r="C1395" s="138">
        <f t="shared" si="127"/>
        <v>3406.6800000000003</v>
      </c>
      <c r="D1395" s="138">
        <f t="shared" si="128"/>
        <v>0</v>
      </c>
      <c r="E1395" s="138">
        <f t="shared" si="129"/>
        <v>192</v>
      </c>
      <c r="F1395" s="127" t="s">
        <v>202</v>
      </c>
      <c r="G1395" s="128" t="s">
        <v>203</v>
      </c>
      <c r="H1395" s="129">
        <v>42854</v>
      </c>
      <c r="I1395" s="130">
        <v>33270.019999999997</v>
      </c>
      <c r="J1395" s="131">
        <v>27685</v>
      </c>
      <c r="K1395" s="131">
        <v>5110.0200000000004</v>
      </c>
      <c r="L1395" s="131">
        <v>0</v>
      </c>
      <c r="M1395" s="131">
        <v>800</v>
      </c>
      <c r="N1395" s="131">
        <v>7043.3</v>
      </c>
      <c r="O1395" s="132">
        <v>640</v>
      </c>
      <c r="P1395" s="132">
        <v>0</v>
      </c>
      <c r="Q1395" s="132">
        <v>0</v>
      </c>
      <c r="R1395" s="132">
        <v>0</v>
      </c>
      <c r="S1395" s="132">
        <v>0</v>
      </c>
      <c r="T1395" s="133">
        <v>0</v>
      </c>
      <c r="U1395" s="121">
        <f t="shared" si="130"/>
        <v>800</v>
      </c>
      <c r="V1395" s="121">
        <f t="shared" si="131"/>
        <v>7043.3</v>
      </c>
      <c r="W1395" s="134">
        <v>397</v>
      </c>
      <c r="X1395" s="135">
        <v>42857</v>
      </c>
    </row>
    <row r="1396" spans="1:24" x14ac:dyDescent="0.2">
      <c r="A1396" s="117">
        <f>VLOOKUP(G1396,'% การหักค่าขนส่ง'!A:I,9,0)</f>
        <v>0.3</v>
      </c>
      <c r="B1396" s="138">
        <f t="shared" si="126"/>
        <v>8947.5</v>
      </c>
      <c r="C1396" s="138">
        <f t="shared" si="127"/>
        <v>2224.7800000000002</v>
      </c>
      <c r="D1396" s="138">
        <f t="shared" si="128"/>
        <v>0</v>
      </c>
      <c r="E1396" s="138">
        <f t="shared" si="129"/>
        <v>489</v>
      </c>
      <c r="F1396" s="127" t="s">
        <v>204</v>
      </c>
      <c r="G1396" s="128" t="s">
        <v>205</v>
      </c>
      <c r="H1396" s="129">
        <v>42826</v>
      </c>
      <c r="I1396" s="130">
        <v>33732.17</v>
      </c>
      <c r="J1396" s="131">
        <v>29825</v>
      </c>
      <c r="K1396" s="131">
        <v>3337.17</v>
      </c>
      <c r="L1396" s="131">
        <v>0</v>
      </c>
      <c r="M1396" s="131">
        <v>0</v>
      </c>
      <c r="N1396" s="131">
        <v>12439.52</v>
      </c>
      <c r="O1396" s="132">
        <v>110</v>
      </c>
      <c r="P1396" s="132">
        <v>1520</v>
      </c>
      <c r="Q1396" s="132">
        <v>0</v>
      </c>
      <c r="R1396" s="132">
        <v>0</v>
      </c>
      <c r="S1396" s="132">
        <v>0</v>
      </c>
      <c r="T1396" s="133">
        <v>0</v>
      </c>
      <c r="U1396" s="121">
        <f t="shared" si="130"/>
        <v>0</v>
      </c>
      <c r="V1396" s="121">
        <f t="shared" si="131"/>
        <v>12439.52</v>
      </c>
      <c r="W1396" s="134">
        <v>453</v>
      </c>
      <c r="X1396" s="135">
        <v>42827</v>
      </c>
    </row>
    <row r="1397" spans="1:24" x14ac:dyDescent="0.2">
      <c r="A1397" s="117">
        <f>VLOOKUP(G1397,'% การหักค่าขนส่ง'!A:I,9,0)</f>
        <v>0.3</v>
      </c>
      <c r="B1397" s="138">
        <f t="shared" si="126"/>
        <v>20749.5</v>
      </c>
      <c r="C1397" s="138">
        <f t="shared" si="127"/>
        <v>3221.36</v>
      </c>
      <c r="D1397" s="138">
        <f t="shared" si="128"/>
        <v>0</v>
      </c>
      <c r="E1397" s="138">
        <f t="shared" si="129"/>
        <v>51</v>
      </c>
      <c r="F1397" s="127" t="s">
        <v>204</v>
      </c>
      <c r="G1397" s="128" t="s">
        <v>205</v>
      </c>
      <c r="H1397" s="129">
        <v>42828</v>
      </c>
      <c r="I1397" s="130">
        <v>74852.039999999994</v>
      </c>
      <c r="J1397" s="131">
        <v>69165</v>
      </c>
      <c r="K1397" s="131">
        <v>4832.04</v>
      </c>
      <c r="L1397" s="131">
        <v>0</v>
      </c>
      <c r="M1397" s="131">
        <v>0</v>
      </c>
      <c r="N1397" s="131">
        <v>28815.42</v>
      </c>
      <c r="O1397" s="132">
        <v>70</v>
      </c>
      <c r="P1397" s="132">
        <v>100</v>
      </c>
      <c r="Q1397" s="132">
        <v>0</v>
      </c>
      <c r="R1397" s="132">
        <v>0</v>
      </c>
      <c r="S1397" s="132">
        <v>0</v>
      </c>
      <c r="T1397" s="133">
        <v>0</v>
      </c>
      <c r="U1397" s="121">
        <f t="shared" si="130"/>
        <v>0</v>
      </c>
      <c r="V1397" s="121">
        <f t="shared" si="131"/>
        <v>28815.42</v>
      </c>
      <c r="W1397" s="134">
        <v>1120</v>
      </c>
      <c r="X1397" s="135">
        <v>42829</v>
      </c>
    </row>
    <row r="1398" spans="1:24" x14ac:dyDescent="0.2">
      <c r="A1398" s="117">
        <f>VLOOKUP(G1398,'% การหักค่าขนส่ง'!A:I,9,0)</f>
        <v>0.3</v>
      </c>
      <c r="B1398" s="138">
        <f t="shared" si="126"/>
        <v>14758.5</v>
      </c>
      <c r="C1398" s="138">
        <f t="shared" si="127"/>
        <v>1948.58</v>
      </c>
      <c r="D1398" s="138">
        <f t="shared" si="128"/>
        <v>0</v>
      </c>
      <c r="E1398" s="138">
        <f t="shared" si="129"/>
        <v>54</v>
      </c>
      <c r="F1398" s="127" t="s">
        <v>204</v>
      </c>
      <c r="G1398" s="128" t="s">
        <v>205</v>
      </c>
      <c r="H1398" s="129">
        <v>42829</v>
      </c>
      <c r="I1398" s="130">
        <v>52562.87</v>
      </c>
      <c r="J1398" s="131">
        <v>49195</v>
      </c>
      <c r="K1398" s="131">
        <v>2922.87</v>
      </c>
      <c r="L1398" s="131">
        <v>0</v>
      </c>
      <c r="M1398" s="131">
        <v>0</v>
      </c>
      <c r="N1398" s="131">
        <v>15469.77</v>
      </c>
      <c r="O1398" s="132">
        <v>120</v>
      </c>
      <c r="P1398" s="132">
        <v>60</v>
      </c>
      <c r="Q1398" s="132">
        <v>0</v>
      </c>
      <c r="R1398" s="132">
        <v>0</v>
      </c>
      <c r="S1398" s="132">
        <v>0</v>
      </c>
      <c r="T1398" s="133">
        <v>0</v>
      </c>
      <c r="U1398" s="121">
        <f t="shared" si="130"/>
        <v>0</v>
      </c>
      <c r="V1398" s="121">
        <f t="shared" si="131"/>
        <v>15469.77</v>
      </c>
      <c r="W1398" s="134">
        <v>729</v>
      </c>
      <c r="X1398" s="135">
        <v>42830</v>
      </c>
    </row>
    <row r="1399" spans="1:24" x14ac:dyDescent="0.2">
      <c r="A1399" s="117">
        <f>VLOOKUP(G1399,'% การหักค่าขนส่ง'!A:I,9,0)</f>
        <v>0.3</v>
      </c>
      <c r="B1399" s="138">
        <f t="shared" si="126"/>
        <v>14397</v>
      </c>
      <c r="C1399" s="138">
        <f t="shared" si="127"/>
        <v>1908.8400000000001</v>
      </c>
      <c r="D1399" s="138">
        <f t="shared" si="128"/>
        <v>0</v>
      </c>
      <c r="E1399" s="138">
        <f t="shared" si="129"/>
        <v>603</v>
      </c>
      <c r="F1399" s="127" t="s">
        <v>204</v>
      </c>
      <c r="G1399" s="128" t="s">
        <v>205</v>
      </c>
      <c r="H1399" s="129">
        <v>42830</v>
      </c>
      <c r="I1399" s="130">
        <v>51458.26</v>
      </c>
      <c r="J1399" s="131">
        <v>47990</v>
      </c>
      <c r="K1399" s="131">
        <v>2863.26</v>
      </c>
      <c r="L1399" s="131">
        <v>0</v>
      </c>
      <c r="M1399" s="131">
        <v>200</v>
      </c>
      <c r="N1399" s="131">
        <v>13194.79</v>
      </c>
      <c r="O1399" s="132">
        <v>120</v>
      </c>
      <c r="P1399" s="132">
        <v>1890</v>
      </c>
      <c r="Q1399" s="132">
        <v>0</v>
      </c>
      <c r="R1399" s="132">
        <v>0</v>
      </c>
      <c r="S1399" s="132">
        <v>0</v>
      </c>
      <c r="T1399" s="133">
        <v>0</v>
      </c>
      <c r="U1399" s="121">
        <f t="shared" si="130"/>
        <v>200</v>
      </c>
      <c r="V1399" s="121">
        <f t="shared" si="131"/>
        <v>13194.79</v>
      </c>
      <c r="W1399" s="134">
        <v>629</v>
      </c>
      <c r="X1399" s="135">
        <v>42832</v>
      </c>
    </row>
    <row r="1400" spans="1:24" x14ac:dyDescent="0.2">
      <c r="A1400" s="117">
        <f>VLOOKUP(G1400,'% การหักค่าขนส่ง'!A:I,9,0)</f>
        <v>0.3</v>
      </c>
      <c r="B1400" s="138">
        <f t="shared" si="126"/>
        <v>23821.5</v>
      </c>
      <c r="C1400" s="138">
        <f t="shared" si="127"/>
        <v>3995.4599999999996</v>
      </c>
      <c r="D1400" s="138">
        <f t="shared" si="128"/>
        <v>0</v>
      </c>
      <c r="E1400" s="138">
        <f t="shared" si="129"/>
        <v>696</v>
      </c>
      <c r="F1400" s="127" t="s">
        <v>204</v>
      </c>
      <c r="G1400" s="128" t="s">
        <v>205</v>
      </c>
      <c r="H1400" s="129">
        <v>42832</v>
      </c>
      <c r="I1400" s="130">
        <v>86553.19</v>
      </c>
      <c r="J1400" s="131">
        <v>79405</v>
      </c>
      <c r="K1400" s="131">
        <v>5993.19</v>
      </c>
      <c r="L1400" s="131">
        <v>0</v>
      </c>
      <c r="M1400" s="131">
        <v>500</v>
      </c>
      <c r="N1400" s="131">
        <v>31299.23</v>
      </c>
      <c r="O1400" s="132">
        <v>450</v>
      </c>
      <c r="P1400" s="132">
        <v>1870</v>
      </c>
      <c r="Q1400" s="132">
        <v>0</v>
      </c>
      <c r="R1400" s="132">
        <v>0</v>
      </c>
      <c r="S1400" s="132">
        <v>0</v>
      </c>
      <c r="T1400" s="133">
        <v>0</v>
      </c>
      <c r="U1400" s="121">
        <f t="shared" si="130"/>
        <v>500</v>
      </c>
      <c r="V1400" s="121">
        <f t="shared" si="131"/>
        <v>31299.23</v>
      </c>
      <c r="W1400" s="134">
        <v>1239</v>
      </c>
      <c r="X1400" s="135">
        <v>42833</v>
      </c>
    </row>
    <row r="1401" spans="1:24" x14ac:dyDescent="0.2">
      <c r="A1401" s="117">
        <f>VLOOKUP(G1401,'% การหักค่าขนส่ง'!A:I,9,0)</f>
        <v>0.3</v>
      </c>
      <c r="B1401" s="138">
        <f t="shared" si="126"/>
        <v>19495.5</v>
      </c>
      <c r="C1401" s="138">
        <f t="shared" si="127"/>
        <v>1656.2</v>
      </c>
      <c r="D1401" s="138">
        <f t="shared" si="128"/>
        <v>0</v>
      </c>
      <c r="E1401" s="138">
        <f t="shared" si="129"/>
        <v>18</v>
      </c>
      <c r="F1401" s="127" t="s">
        <v>204</v>
      </c>
      <c r="G1401" s="128" t="s">
        <v>205</v>
      </c>
      <c r="H1401" s="129">
        <v>42833</v>
      </c>
      <c r="I1401" s="130">
        <v>68179.3</v>
      </c>
      <c r="J1401" s="131">
        <v>64985</v>
      </c>
      <c r="K1401" s="131">
        <v>2484.3000000000002</v>
      </c>
      <c r="L1401" s="131">
        <v>0</v>
      </c>
      <c r="M1401" s="131">
        <v>0</v>
      </c>
      <c r="N1401" s="131">
        <v>11819.8</v>
      </c>
      <c r="O1401" s="132">
        <v>0</v>
      </c>
      <c r="P1401" s="132">
        <v>60</v>
      </c>
      <c r="Q1401" s="132">
        <v>0</v>
      </c>
      <c r="R1401" s="132">
        <v>0</v>
      </c>
      <c r="S1401" s="132">
        <v>0</v>
      </c>
      <c r="T1401" s="133">
        <v>0</v>
      </c>
      <c r="U1401" s="121">
        <f t="shared" si="130"/>
        <v>0</v>
      </c>
      <c r="V1401" s="121">
        <f t="shared" si="131"/>
        <v>11819.8</v>
      </c>
      <c r="W1401" s="134">
        <v>773</v>
      </c>
      <c r="X1401" s="135">
        <v>42835</v>
      </c>
    </row>
    <row r="1402" spans="1:24" x14ac:dyDescent="0.2">
      <c r="A1402" s="117">
        <f>VLOOKUP(G1402,'% การหักค่าขนส่ง'!A:I,9,0)</f>
        <v>0.3</v>
      </c>
      <c r="B1402" s="138">
        <f t="shared" si="126"/>
        <v>13347</v>
      </c>
      <c r="C1402" s="138">
        <f t="shared" si="127"/>
        <v>2621.78</v>
      </c>
      <c r="D1402" s="138">
        <f t="shared" si="128"/>
        <v>0</v>
      </c>
      <c r="E1402" s="138">
        <f t="shared" si="129"/>
        <v>195</v>
      </c>
      <c r="F1402" s="127" t="s">
        <v>204</v>
      </c>
      <c r="G1402" s="128" t="s">
        <v>205</v>
      </c>
      <c r="H1402" s="129">
        <v>42835</v>
      </c>
      <c r="I1402" s="130">
        <v>49097.67</v>
      </c>
      <c r="J1402" s="131">
        <v>44490</v>
      </c>
      <c r="K1402" s="131">
        <v>3932.67</v>
      </c>
      <c r="L1402" s="131">
        <v>0</v>
      </c>
      <c r="M1402" s="131">
        <v>400</v>
      </c>
      <c r="N1402" s="131">
        <v>20242.27</v>
      </c>
      <c r="O1402" s="132">
        <v>600</v>
      </c>
      <c r="P1402" s="132">
        <v>50</v>
      </c>
      <c r="Q1402" s="132">
        <v>0</v>
      </c>
      <c r="R1402" s="132">
        <v>0</v>
      </c>
      <c r="S1402" s="132">
        <v>0</v>
      </c>
      <c r="T1402" s="133">
        <v>0</v>
      </c>
      <c r="U1402" s="121">
        <f t="shared" si="130"/>
        <v>400</v>
      </c>
      <c r="V1402" s="121">
        <f t="shared" si="131"/>
        <v>20242.27</v>
      </c>
      <c r="W1402" s="134">
        <v>763</v>
      </c>
      <c r="X1402" s="135">
        <v>42836</v>
      </c>
    </row>
    <row r="1403" spans="1:24" x14ac:dyDescent="0.2">
      <c r="A1403" s="117">
        <f>VLOOKUP(G1403,'% การหักค่าขนส่ง'!A:I,9,0)</f>
        <v>0.3</v>
      </c>
      <c r="B1403" s="138">
        <f t="shared" si="126"/>
        <v>2904</v>
      </c>
      <c r="C1403" s="138">
        <f t="shared" si="127"/>
        <v>0</v>
      </c>
      <c r="D1403" s="138">
        <f t="shared" si="128"/>
        <v>0</v>
      </c>
      <c r="E1403" s="138">
        <f t="shared" si="129"/>
        <v>670.5</v>
      </c>
      <c r="F1403" s="127" t="s">
        <v>204</v>
      </c>
      <c r="G1403" s="128" t="s">
        <v>205</v>
      </c>
      <c r="H1403" s="129">
        <v>42836</v>
      </c>
      <c r="I1403" s="130">
        <v>9815</v>
      </c>
      <c r="J1403" s="131">
        <v>9680</v>
      </c>
      <c r="K1403" s="131">
        <v>0</v>
      </c>
      <c r="L1403" s="131">
        <v>0</v>
      </c>
      <c r="M1403" s="131">
        <v>0</v>
      </c>
      <c r="N1403" s="131">
        <v>655</v>
      </c>
      <c r="O1403" s="132">
        <v>1450</v>
      </c>
      <c r="P1403" s="132">
        <v>785</v>
      </c>
      <c r="Q1403" s="132">
        <v>0</v>
      </c>
      <c r="R1403" s="132">
        <v>0</v>
      </c>
      <c r="S1403" s="132">
        <v>0</v>
      </c>
      <c r="T1403" s="133">
        <v>0</v>
      </c>
      <c r="U1403" s="121">
        <f t="shared" si="130"/>
        <v>0</v>
      </c>
      <c r="V1403" s="121">
        <f t="shared" si="131"/>
        <v>655</v>
      </c>
      <c r="W1403" s="134">
        <v>115</v>
      </c>
      <c r="X1403" s="135">
        <v>42837</v>
      </c>
    </row>
    <row r="1404" spans="1:24" x14ac:dyDescent="0.2">
      <c r="A1404" s="117">
        <f>VLOOKUP(G1404,'% การหักค่าขนส่ง'!A:I,9,0)</f>
        <v>0.3</v>
      </c>
      <c r="B1404" s="138">
        <f t="shared" si="126"/>
        <v>486</v>
      </c>
      <c r="C1404" s="138">
        <f t="shared" si="127"/>
        <v>0</v>
      </c>
      <c r="D1404" s="138">
        <f t="shared" si="128"/>
        <v>0</v>
      </c>
      <c r="E1404" s="138">
        <f t="shared" si="129"/>
        <v>132</v>
      </c>
      <c r="F1404" s="127" t="s">
        <v>204</v>
      </c>
      <c r="G1404" s="128" t="s">
        <v>205</v>
      </c>
      <c r="H1404" s="129">
        <v>42837</v>
      </c>
      <c r="I1404" s="130">
        <v>1740</v>
      </c>
      <c r="J1404" s="131">
        <v>1620</v>
      </c>
      <c r="K1404" s="131">
        <v>0</v>
      </c>
      <c r="L1404" s="131">
        <v>0</v>
      </c>
      <c r="M1404" s="131">
        <v>0</v>
      </c>
      <c r="N1404" s="131">
        <v>85</v>
      </c>
      <c r="O1404" s="132">
        <v>440</v>
      </c>
      <c r="P1404" s="132">
        <v>0</v>
      </c>
      <c r="Q1404" s="132">
        <v>0</v>
      </c>
      <c r="R1404" s="132">
        <v>0</v>
      </c>
      <c r="S1404" s="132">
        <v>0</v>
      </c>
      <c r="T1404" s="133">
        <v>0</v>
      </c>
      <c r="U1404" s="121">
        <f t="shared" si="130"/>
        <v>0</v>
      </c>
      <c r="V1404" s="121">
        <f t="shared" si="131"/>
        <v>85</v>
      </c>
      <c r="W1404" s="134">
        <v>24</v>
      </c>
      <c r="X1404" s="135">
        <v>42838</v>
      </c>
    </row>
    <row r="1405" spans="1:24" x14ac:dyDescent="0.2">
      <c r="A1405" s="117">
        <f>VLOOKUP(G1405,'% การหักค่าขนส่ง'!A:I,9,0)</f>
        <v>0.3</v>
      </c>
      <c r="B1405" s="138">
        <f t="shared" si="126"/>
        <v>14653.5</v>
      </c>
      <c r="C1405" s="138">
        <f t="shared" si="127"/>
        <v>5534.6399999999994</v>
      </c>
      <c r="D1405" s="138">
        <f t="shared" si="128"/>
        <v>3</v>
      </c>
      <c r="E1405" s="138">
        <f t="shared" si="129"/>
        <v>0</v>
      </c>
      <c r="F1405" s="127" t="s">
        <v>204</v>
      </c>
      <c r="G1405" s="128" t="s">
        <v>205</v>
      </c>
      <c r="H1405" s="129">
        <v>42842</v>
      </c>
      <c r="I1405" s="130">
        <v>57636.959999999999</v>
      </c>
      <c r="J1405" s="131">
        <v>48845</v>
      </c>
      <c r="K1405" s="131">
        <v>8301.9599999999991</v>
      </c>
      <c r="L1405" s="131">
        <v>10</v>
      </c>
      <c r="M1405" s="131">
        <v>0</v>
      </c>
      <c r="N1405" s="131">
        <v>30045.83</v>
      </c>
      <c r="O1405" s="132">
        <v>0</v>
      </c>
      <c r="P1405" s="132">
        <v>0</v>
      </c>
      <c r="Q1405" s="132">
        <v>0</v>
      </c>
      <c r="R1405" s="132">
        <v>0</v>
      </c>
      <c r="S1405" s="132">
        <v>0</v>
      </c>
      <c r="T1405" s="133">
        <v>0</v>
      </c>
      <c r="U1405" s="121">
        <f t="shared" si="130"/>
        <v>0</v>
      </c>
      <c r="V1405" s="121">
        <f t="shared" si="131"/>
        <v>30045.83</v>
      </c>
      <c r="W1405" s="134">
        <v>837</v>
      </c>
      <c r="X1405" s="135">
        <v>42843</v>
      </c>
    </row>
    <row r="1406" spans="1:24" x14ac:dyDescent="0.2">
      <c r="A1406" s="117">
        <f>VLOOKUP(G1406,'% การหักค่าขนส่ง'!A:I,9,0)</f>
        <v>0.3</v>
      </c>
      <c r="B1406" s="138">
        <f t="shared" si="126"/>
        <v>15627</v>
      </c>
      <c r="C1406" s="138">
        <f t="shared" si="127"/>
        <v>2221.62</v>
      </c>
      <c r="D1406" s="138">
        <f t="shared" si="128"/>
        <v>0</v>
      </c>
      <c r="E1406" s="138">
        <f t="shared" si="129"/>
        <v>397.5</v>
      </c>
      <c r="F1406" s="127" t="s">
        <v>204</v>
      </c>
      <c r="G1406" s="128" t="s">
        <v>205</v>
      </c>
      <c r="H1406" s="129">
        <v>42843</v>
      </c>
      <c r="I1406" s="130">
        <v>56252.43</v>
      </c>
      <c r="J1406" s="131">
        <v>52090</v>
      </c>
      <c r="K1406" s="131">
        <v>3332.43</v>
      </c>
      <c r="L1406" s="131">
        <v>0</v>
      </c>
      <c r="M1406" s="131">
        <v>0</v>
      </c>
      <c r="N1406" s="131">
        <v>16133.53</v>
      </c>
      <c r="O1406" s="132">
        <v>40</v>
      </c>
      <c r="P1406" s="132">
        <v>1285</v>
      </c>
      <c r="Q1406" s="132">
        <v>0</v>
      </c>
      <c r="R1406" s="132">
        <v>0</v>
      </c>
      <c r="S1406" s="132">
        <v>0</v>
      </c>
      <c r="T1406" s="133">
        <v>0</v>
      </c>
      <c r="U1406" s="121">
        <f t="shared" si="130"/>
        <v>0</v>
      </c>
      <c r="V1406" s="121">
        <f t="shared" si="131"/>
        <v>16133.53</v>
      </c>
      <c r="W1406" s="134">
        <v>742</v>
      </c>
      <c r="X1406" s="135">
        <v>42844</v>
      </c>
    </row>
    <row r="1407" spans="1:24" x14ac:dyDescent="0.2">
      <c r="A1407" s="117">
        <f>VLOOKUP(G1407,'% การหักค่าขนส่ง'!A:I,9,0)</f>
        <v>0.3</v>
      </c>
      <c r="B1407" s="138">
        <f t="shared" si="126"/>
        <v>15360</v>
      </c>
      <c r="C1407" s="138">
        <f t="shared" si="127"/>
        <v>2725.32</v>
      </c>
      <c r="D1407" s="138">
        <f t="shared" si="128"/>
        <v>0</v>
      </c>
      <c r="E1407" s="138">
        <f t="shared" si="129"/>
        <v>447</v>
      </c>
      <c r="F1407" s="127" t="s">
        <v>204</v>
      </c>
      <c r="G1407" s="128" t="s">
        <v>205</v>
      </c>
      <c r="H1407" s="129">
        <v>42844</v>
      </c>
      <c r="I1407" s="130">
        <v>55967.98</v>
      </c>
      <c r="J1407" s="131">
        <v>51200</v>
      </c>
      <c r="K1407" s="131">
        <v>4087.98</v>
      </c>
      <c r="L1407" s="131">
        <v>0</v>
      </c>
      <c r="M1407" s="131">
        <v>3100</v>
      </c>
      <c r="N1407" s="131">
        <v>15440.15</v>
      </c>
      <c r="O1407" s="132">
        <v>0</v>
      </c>
      <c r="P1407" s="132">
        <v>1490</v>
      </c>
      <c r="Q1407" s="132">
        <v>0</v>
      </c>
      <c r="R1407" s="132">
        <v>0</v>
      </c>
      <c r="S1407" s="132">
        <v>0</v>
      </c>
      <c r="T1407" s="133">
        <v>0</v>
      </c>
      <c r="U1407" s="121">
        <f t="shared" si="130"/>
        <v>3100</v>
      </c>
      <c r="V1407" s="121">
        <f t="shared" si="131"/>
        <v>15440.15</v>
      </c>
      <c r="W1407" s="134">
        <v>674</v>
      </c>
      <c r="X1407" s="135">
        <v>42845</v>
      </c>
    </row>
    <row r="1408" spans="1:24" x14ac:dyDescent="0.2">
      <c r="A1408" s="117">
        <f>VLOOKUP(G1408,'% การหักค่าขนส่ง'!A:I,9,0)</f>
        <v>0.3</v>
      </c>
      <c r="B1408" s="138">
        <f t="shared" si="126"/>
        <v>12466.5</v>
      </c>
      <c r="C1408" s="138">
        <f t="shared" si="127"/>
        <v>2715.7999999999997</v>
      </c>
      <c r="D1408" s="138">
        <f t="shared" si="128"/>
        <v>0</v>
      </c>
      <c r="E1408" s="138">
        <f t="shared" si="129"/>
        <v>817.5</v>
      </c>
      <c r="F1408" s="127" t="s">
        <v>204</v>
      </c>
      <c r="G1408" s="128" t="s">
        <v>205</v>
      </c>
      <c r="H1408" s="129">
        <v>42845</v>
      </c>
      <c r="I1408" s="130">
        <v>46493.7</v>
      </c>
      <c r="J1408" s="131">
        <v>41555</v>
      </c>
      <c r="K1408" s="131">
        <v>4073.7</v>
      </c>
      <c r="L1408" s="131">
        <v>0</v>
      </c>
      <c r="M1408" s="131">
        <v>500</v>
      </c>
      <c r="N1408" s="131">
        <v>12714.59</v>
      </c>
      <c r="O1408" s="132">
        <v>130</v>
      </c>
      <c r="P1408" s="132">
        <v>2595</v>
      </c>
      <c r="Q1408" s="132">
        <v>0</v>
      </c>
      <c r="R1408" s="132">
        <v>0</v>
      </c>
      <c r="S1408" s="132">
        <v>0</v>
      </c>
      <c r="T1408" s="133">
        <v>0</v>
      </c>
      <c r="U1408" s="121">
        <f t="shared" si="130"/>
        <v>500</v>
      </c>
      <c r="V1408" s="121">
        <f t="shared" si="131"/>
        <v>12714.59</v>
      </c>
      <c r="W1408" s="134">
        <v>679</v>
      </c>
      <c r="X1408" s="135">
        <v>42846</v>
      </c>
    </row>
    <row r="1409" spans="1:24" x14ac:dyDescent="0.2">
      <c r="A1409" s="117">
        <f>VLOOKUP(G1409,'% การหักค่าขนส่ง'!A:I,9,0)</f>
        <v>0.3</v>
      </c>
      <c r="B1409" s="138">
        <f t="shared" si="126"/>
        <v>12099</v>
      </c>
      <c r="C1409" s="138">
        <f t="shared" si="127"/>
        <v>2001.92</v>
      </c>
      <c r="D1409" s="138">
        <f t="shared" si="128"/>
        <v>0</v>
      </c>
      <c r="E1409" s="138">
        <f t="shared" si="129"/>
        <v>655.5</v>
      </c>
      <c r="F1409" s="127" t="s">
        <v>204</v>
      </c>
      <c r="G1409" s="128" t="s">
        <v>205</v>
      </c>
      <c r="H1409" s="129">
        <v>42846</v>
      </c>
      <c r="I1409" s="130">
        <v>44047.88</v>
      </c>
      <c r="J1409" s="131">
        <v>40330</v>
      </c>
      <c r="K1409" s="131">
        <v>3002.88</v>
      </c>
      <c r="L1409" s="131">
        <v>0</v>
      </c>
      <c r="M1409" s="131">
        <v>0</v>
      </c>
      <c r="N1409" s="131">
        <v>14965.87</v>
      </c>
      <c r="O1409" s="132">
        <v>40</v>
      </c>
      <c r="P1409" s="132">
        <v>2145</v>
      </c>
      <c r="Q1409" s="132">
        <v>0</v>
      </c>
      <c r="R1409" s="132">
        <v>0</v>
      </c>
      <c r="S1409" s="132">
        <v>0</v>
      </c>
      <c r="T1409" s="133">
        <v>0</v>
      </c>
      <c r="U1409" s="121">
        <f t="shared" si="130"/>
        <v>0</v>
      </c>
      <c r="V1409" s="121">
        <f t="shared" si="131"/>
        <v>14965.87</v>
      </c>
      <c r="W1409" s="134">
        <v>573</v>
      </c>
      <c r="X1409" s="135">
        <v>42847</v>
      </c>
    </row>
    <row r="1410" spans="1:24" x14ac:dyDescent="0.2">
      <c r="A1410" s="117">
        <f>VLOOKUP(G1410,'% การหักค่าขนส่ง'!A:I,9,0)</f>
        <v>0.3</v>
      </c>
      <c r="B1410" s="138">
        <f t="shared" si="126"/>
        <v>5974.5</v>
      </c>
      <c r="C1410" s="138">
        <f t="shared" si="127"/>
        <v>574.52</v>
      </c>
      <c r="D1410" s="138">
        <f t="shared" si="128"/>
        <v>0</v>
      </c>
      <c r="E1410" s="138">
        <f t="shared" si="129"/>
        <v>769.5</v>
      </c>
      <c r="F1410" s="127" t="s">
        <v>204</v>
      </c>
      <c r="G1410" s="128" t="s">
        <v>205</v>
      </c>
      <c r="H1410" s="129">
        <v>42847</v>
      </c>
      <c r="I1410" s="130">
        <v>21201.78</v>
      </c>
      <c r="J1410" s="131">
        <v>19915</v>
      </c>
      <c r="K1410" s="131">
        <v>861.78</v>
      </c>
      <c r="L1410" s="131">
        <v>0</v>
      </c>
      <c r="M1410" s="131">
        <v>0</v>
      </c>
      <c r="N1410" s="131">
        <v>3331</v>
      </c>
      <c r="O1410" s="132">
        <v>40</v>
      </c>
      <c r="P1410" s="132">
        <v>2525</v>
      </c>
      <c r="Q1410" s="132">
        <v>0</v>
      </c>
      <c r="R1410" s="132">
        <v>0</v>
      </c>
      <c r="S1410" s="132">
        <v>0</v>
      </c>
      <c r="T1410" s="133">
        <v>0</v>
      </c>
      <c r="U1410" s="121">
        <f t="shared" si="130"/>
        <v>0</v>
      </c>
      <c r="V1410" s="121">
        <f t="shared" si="131"/>
        <v>3331</v>
      </c>
      <c r="W1410" s="134">
        <v>284</v>
      </c>
      <c r="X1410" s="135">
        <v>42849</v>
      </c>
    </row>
    <row r="1411" spans="1:24" x14ac:dyDescent="0.2">
      <c r="A1411" s="117">
        <f>VLOOKUP(G1411,'% การหักค่าขนส่ง'!A:I,9,0)</f>
        <v>0.3</v>
      </c>
      <c r="B1411" s="138">
        <f t="shared" ref="B1411:B1474" si="132">J1411*A1411</f>
        <v>18381</v>
      </c>
      <c r="C1411" s="138">
        <f t="shared" ref="C1411:C1474" si="133">K1411*2/3</f>
        <v>4842.1400000000003</v>
      </c>
      <c r="D1411" s="138">
        <f t="shared" ref="D1411:D1474" si="134">L1411*3/10</f>
        <v>0</v>
      </c>
      <c r="E1411" s="138">
        <f t="shared" ref="E1411:E1474" si="135">SUM(O1411:Q1411)*0.3</f>
        <v>810</v>
      </c>
      <c r="F1411" s="127" t="s">
        <v>204</v>
      </c>
      <c r="G1411" s="128" t="s">
        <v>205</v>
      </c>
      <c r="H1411" s="129">
        <v>42849</v>
      </c>
      <c r="I1411" s="130">
        <v>69313.210000000006</v>
      </c>
      <c r="J1411" s="131">
        <v>61270</v>
      </c>
      <c r="K1411" s="131">
        <v>7263.21</v>
      </c>
      <c r="L1411" s="131">
        <v>0</v>
      </c>
      <c r="M1411" s="131">
        <v>3000</v>
      </c>
      <c r="N1411" s="131">
        <v>31793.59</v>
      </c>
      <c r="O1411" s="132">
        <v>40</v>
      </c>
      <c r="P1411" s="132">
        <v>2660</v>
      </c>
      <c r="Q1411" s="132">
        <v>0</v>
      </c>
      <c r="R1411" s="132">
        <v>0</v>
      </c>
      <c r="S1411" s="132">
        <v>0</v>
      </c>
      <c r="T1411" s="133">
        <v>0</v>
      </c>
      <c r="U1411" s="121">
        <f t="shared" ref="U1411:U1474" si="136">M1411+S1411+T1411</f>
        <v>3000</v>
      </c>
      <c r="V1411" s="121">
        <f t="shared" ref="V1411:V1474" si="137">N1411+R1411</f>
        <v>31793.59</v>
      </c>
      <c r="W1411" s="134">
        <v>986</v>
      </c>
      <c r="X1411" s="135">
        <v>42850</v>
      </c>
    </row>
    <row r="1412" spans="1:24" x14ac:dyDescent="0.2">
      <c r="A1412" s="117">
        <f>VLOOKUP(G1412,'% การหักค่าขนส่ง'!A:I,9,0)</f>
        <v>0.3</v>
      </c>
      <c r="B1412" s="138">
        <f t="shared" si="132"/>
        <v>16806</v>
      </c>
      <c r="C1412" s="138">
        <f t="shared" si="133"/>
        <v>2682.64</v>
      </c>
      <c r="D1412" s="138">
        <f t="shared" si="134"/>
        <v>0</v>
      </c>
      <c r="E1412" s="138">
        <f t="shared" si="135"/>
        <v>624</v>
      </c>
      <c r="F1412" s="127" t="s">
        <v>204</v>
      </c>
      <c r="G1412" s="128" t="s">
        <v>205</v>
      </c>
      <c r="H1412" s="129">
        <v>42850</v>
      </c>
      <c r="I1412" s="130">
        <v>61108.959999999999</v>
      </c>
      <c r="J1412" s="131">
        <v>56020</v>
      </c>
      <c r="K1412" s="131">
        <v>4023.96</v>
      </c>
      <c r="L1412" s="131">
        <v>0</v>
      </c>
      <c r="M1412" s="131">
        <v>2000</v>
      </c>
      <c r="N1412" s="131">
        <v>14703.38</v>
      </c>
      <c r="O1412" s="132">
        <v>190</v>
      </c>
      <c r="P1412" s="132">
        <v>1890</v>
      </c>
      <c r="Q1412" s="132">
        <v>0</v>
      </c>
      <c r="R1412" s="132">
        <v>1295</v>
      </c>
      <c r="S1412" s="132">
        <v>0</v>
      </c>
      <c r="T1412" s="133">
        <v>0</v>
      </c>
      <c r="U1412" s="121">
        <f t="shared" si="136"/>
        <v>2000</v>
      </c>
      <c r="V1412" s="121">
        <f t="shared" si="137"/>
        <v>15998.38</v>
      </c>
      <c r="W1412" s="134">
        <v>710</v>
      </c>
      <c r="X1412" s="135">
        <v>42851</v>
      </c>
    </row>
    <row r="1413" spans="1:24" x14ac:dyDescent="0.2">
      <c r="A1413" s="117">
        <f>VLOOKUP(G1413,'% การหักค่าขนส่ง'!A:I,9,0)</f>
        <v>0.3</v>
      </c>
      <c r="B1413" s="138">
        <f t="shared" si="132"/>
        <v>13501.5</v>
      </c>
      <c r="C1413" s="138">
        <f t="shared" si="133"/>
        <v>2057.7999999999997</v>
      </c>
      <c r="D1413" s="138">
        <f t="shared" si="134"/>
        <v>0</v>
      </c>
      <c r="E1413" s="138">
        <f t="shared" si="135"/>
        <v>850.5</v>
      </c>
      <c r="F1413" s="127" t="s">
        <v>204</v>
      </c>
      <c r="G1413" s="128" t="s">
        <v>205</v>
      </c>
      <c r="H1413" s="129">
        <v>42851</v>
      </c>
      <c r="I1413" s="130">
        <v>48706.7</v>
      </c>
      <c r="J1413" s="131">
        <v>45005</v>
      </c>
      <c r="K1413" s="131">
        <v>3086.7</v>
      </c>
      <c r="L1413" s="131">
        <v>0</v>
      </c>
      <c r="M1413" s="131">
        <v>1000</v>
      </c>
      <c r="N1413" s="131">
        <v>12923.36</v>
      </c>
      <c r="O1413" s="132">
        <v>300</v>
      </c>
      <c r="P1413" s="132">
        <v>2535</v>
      </c>
      <c r="Q1413" s="132">
        <v>0</v>
      </c>
      <c r="R1413" s="132">
        <v>0</v>
      </c>
      <c r="S1413" s="132">
        <v>0</v>
      </c>
      <c r="T1413" s="133">
        <v>0</v>
      </c>
      <c r="U1413" s="121">
        <f t="shared" si="136"/>
        <v>1000</v>
      </c>
      <c r="V1413" s="121">
        <f t="shared" si="137"/>
        <v>12923.36</v>
      </c>
      <c r="W1413" s="134">
        <v>617</v>
      </c>
      <c r="X1413" s="135">
        <v>42852</v>
      </c>
    </row>
    <row r="1414" spans="1:24" x14ac:dyDescent="0.2">
      <c r="A1414" s="117">
        <f>VLOOKUP(G1414,'% การหักค่าขนส่ง'!A:I,9,0)</f>
        <v>0.3</v>
      </c>
      <c r="B1414" s="138">
        <f t="shared" si="132"/>
        <v>12673.5</v>
      </c>
      <c r="C1414" s="138">
        <f t="shared" si="133"/>
        <v>1739.04</v>
      </c>
      <c r="D1414" s="138">
        <f t="shared" si="134"/>
        <v>0</v>
      </c>
      <c r="E1414" s="138">
        <f t="shared" si="135"/>
        <v>543</v>
      </c>
      <c r="F1414" s="127" t="s">
        <v>204</v>
      </c>
      <c r="G1414" s="128" t="s">
        <v>205</v>
      </c>
      <c r="H1414" s="129">
        <v>42852</v>
      </c>
      <c r="I1414" s="130">
        <v>45878.559999999998</v>
      </c>
      <c r="J1414" s="131">
        <v>42245</v>
      </c>
      <c r="K1414" s="131">
        <v>2608.56</v>
      </c>
      <c r="L1414" s="131">
        <v>0</v>
      </c>
      <c r="M1414" s="131">
        <v>0</v>
      </c>
      <c r="N1414" s="131">
        <v>12845.91</v>
      </c>
      <c r="O1414" s="132">
        <v>240</v>
      </c>
      <c r="P1414" s="132">
        <v>1570</v>
      </c>
      <c r="Q1414" s="132">
        <v>0</v>
      </c>
      <c r="R1414" s="132">
        <v>0</v>
      </c>
      <c r="S1414" s="132">
        <v>0</v>
      </c>
      <c r="T1414" s="133">
        <v>0</v>
      </c>
      <c r="U1414" s="121">
        <f t="shared" si="136"/>
        <v>0</v>
      </c>
      <c r="V1414" s="121">
        <f t="shared" si="137"/>
        <v>12845.91</v>
      </c>
      <c r="W1414" s="134">
        <v>607</v>
      </c>
      <c r="X1414" s="135">
        <v>42853</v>
      </c>
    </row>
    <row r="1415" spans="1:24" x14ac:dyDescent="0.2">
      <c r="A1415" s="117">
        <f>VLOOKUP(G1415,'% การหักค่าขนส่ง'!A:I,9,0)</f>
        <v>0.3</v>
      </c>
      <c r="B1415" s="138">
        <f t="shared" si="132"/>
        <v>14848.5</v>
      </c>
      <c r="C1415" s="138">
        <f t="shared" si="133"/>
        <v>3550.66</v>
      </c>
      <c r="D1415" s="138">
        <f t="shared" si="134"/>
        <v>0</v>
      </c>
      <c r="E1415" s="138">
        <f t="shared" si="135"/>
        <v>625.5</v>
      </c>
      <c r="F1415" s="127" t="s">
        <v>204</v>
      </c>
      <c r="G1415" s="128" t="s">
        <v>205</v>
      </c>
      <c r="H1415" s="129">
        <v>42853</v>
      </c>
      <c r="I1415" s="130">
        <v>55330.99</v>
      </c>
      <c r="J1415" s="131">
        <v>49495</v>
      </c>
      <c r="K1415" s="131">
        <v>5325.99</v>
      </c>
      <c r="L1415" s="131">
        <v>0</v>
      </c>
      <c r="M1415" s="131">
        <v>0</v>
      </c>
      <c r="N1415" s="131">
        <v>25803.55</v>
      </c>
      <c r="O1415" s="132">
        <v>120</v>
      </c>
      <c r="P1415" s="132">
        <v>1965</v>
      </c>
      <c r="Q1415" s="132">
        <v>0</v>
      </c>
      <c r="R1415" s="132">
        <v>0</v>
      </c>
      <c r="S1415" s="132">
        <v>0</v>
      </c>
      <c r="T1415" s="133">
        <v>0</v>
      </c>
      <c r="U1415" s="121">
        <f t="shared" si="136"/>
        <v>0</v>
      </c>
      <c r="V1415" s="121">
        <f t="shared" si="137"/>
        <v>25803.55</v>
      </c>
      <c r="W1415" s="134">
        <v>837</v>
      </c>
      <c r="X1415" s="135">
        <v>42854</v>
      </c>
    </row>
    <row r="1416" spans="1:24" x14ac:dyDescent="0.2">
      <c r="A1416" s="117">
        <f>VLOOKUP(G1416,'% การหักค่าขนส่ง'!A:I,9,0)</f>
        <v>0.3</v>
      </c>
      <c r="B1416" s="138">
        <f t="shared" si="132"/>
        <v>12873</v>
      </c>
      <c r="C1416" s="138">
        <f t="shared" si="133"/>
        <v>2824.9</v>
      </c>
      <c r="D1416" s="138">
        <f t="shared" si="134"/>
        <v>6</v>
      </c>
      <c r="E1416" s="138">
        <f t="shared" si="135"/>
        <v>231</v>
      </c>
      <c r="F1416" s="127" t="s">
        <v>204</v>
      </c>
      <c r="G1416" s="128" t="s">
        <v>205</v>
      </c>
      <c r="H1416" s="129">
        <v>42854</v>
      </c>
      <c r="I1416" s="130">
        <v>47647.35</v>
      </c>
      <c r="J1416" s="131">
        <v>42910</v>
      </c>
      <c r="K1416" s="131">
        <v>4237.3500000000004</v>
      </c>
      <c r="L1416" s="131">
        <v>20</v>
      </c>
      <c r="M1416" s="131">
        <v>1100</v>
      </c>
      <c r="N1416" s="131">
        <v>9231.89</v>
      </c>
      <c r="O1416" s="132">
        <v>40</v>
      </c>
      <c r="P1416" s="132">
        <v>730</v>
      </c>
      <c r="Q1416" s="132">
        <v>0</v>
      </c>
      <c r="R1416" s="132">
        <v>0</v>
      </c>
      <c r="S1416" s="132">
        <v>0</v>
      </c>
      <c r="T1416" s="133">
        <v>0</v>
      </c>
      <c r="U1416" s="121">
        <f t="shared" si="136"/>
        <v>1100</v>
      </c>
      <c r="V1416" s="121">
        <f t="shared" si="137"/>
        <v>9231.89</v>
      </c>
      <c r="W1416" s="134">
        <v>626</v>
      </c>
      <c r="X1416" s="135">
        <v>42857</v>
      </c>
    </row>
    <row r="1417" spans="1:24" x14ac:dyDescent="0.2">
      <c r="A1417" s="117">
        <f>VLOOKUP(G1417,'% การหักค่าขนส่ง'!A:I,9,0)</f>
        <v>0.26</v>
      </c>
      <c r="B1417" s="138">
        <f t="shared" si="132"/>
        <v>13440.7</v>
      </c>
      <c r="C1417" s="138">
        <f t="shared" si="133"/>
        <v>1864.38</v>
      </c>
      <c r="D1417" s="138">
        <f t="shared" si="134"/>
        <v>0</v>
      </c>
      <c r="E1417" s="138">
        <f t="shared" si="135"/>
        <v>0</v>
      </c>
      <c r="F1417" s="127" t="s">
        <v>190</v>
      </c>
      <c r="G1417" s="128" t="s">
        <v>191</v>
      </c>
      <c r="H1417" s="129">
        <v>42826</v>
      </c>
      <c r="I1417" s="130">
        <v>55201.57</v>
      </c>
      <c r="J1417" s="131">
        <v>51695</v>
      </c>
      <c r="K1417" s="131">
        <v>2796.57</v>
      </c>
      <c r="L1417" s="131">
        <v>0</v>
      </c>
      <c r="M1417" s="131">
        <v>0</v>
      </c>
      <c r="N1417" s="131">
        <v>5900.9</v>
      </c>
      <c r="O1417" s="132">
        <v>0</v>
      </c>
      <c r="P1417" s="132">
        <v>0</v>
      </c>
      <c r="Q1417" s="132">
        <v>0</v>
      </c>
      <c r="R1417" s="132">
        <v>0</v>
      </c>
      <c r="S1417" s="132">
        <v>0</v>
      </c>
      <c r="T1417" s="133">
        <v>0</v>
      </c>
      <c r="U1417" s="121">
        <f t="shared" si="136"/>
        <v>0</v>
      </c>
      <c r="V1417" s="121">
        <f t="shared" si="137"/>
        <v>5900.9</v>
      </c>
      <c r="W1417" s="134">
        <v>779</v>
      </c>
      <c r="X1417" s="135">
        <v>42827</v>
      </c>
    </row>
    <row r="1418" spans="1:24" x14ac:dyDescent="0.2">
      <c r="A1418" s="117">
        <f>VLOOKUP(G1418,'% การหักค่าขนส่ง'!A:I,9,0)</f>
        <v>0.26</v>
      </c>
      <c r="B1418" s="138">
        <f t="shared" si="132"/>
        <v>22575.8</v>
      </c>
      <c r="C1418" s="138">
        <f t="shared" si="133"/>
        <v>7069.9000000000005</v>
      </c>
      <c r="D1418" s="138">
        <f t="shared" si="134"/>
        <v>0</v>
      </c>
      <c r="E1418" s="138">
        <f t="shared" si="135"/>
        <v>0</v>
      </c>
      <c r="F1418" s="127" t="s">
        <v>190</v>
      </c>
      <c r="G1418" s="128" t="s">
        <v>191</v>
      </c>
      <c r="H1418" s="129">
        <v>42828</v>
      </c>
      <c r="I1418" s="130">
        <v>98594.85</v>
      </c>
      <c r="J1418" s="131">
        <v>86830</v>
      </c>
      <c r="K1418" s="131">
        <v>10604.85</v>
      </c>
      <c r="L1418" s="131">
        <v>0</v>
      </c>
      <c r="M1418" s="131">
        <v>0</v>
      </c>
      <c r="N1418" s="131">
        <v>12033.8</v>
      </c>
      <c r="O1418" s="132">
        <v>0</v>
      </c>
      <c r="P1418" s="132">
        <v>0</v>
      </c>
      <c r="Q1418" s="132">
        <v>0</v>
      </c>
      <c r="R1418" s="132">
        <v>0</v>
      </c>
      <c r="S1418" s="132">
        <v>0</v>
      </c>
      <c r="T1418" s="133">
        <v>0</v>
      </c>
      <c r="U1418" s="121">
        <f t="shared" si="136"/>
        <v>0</v>
      </c>
      <c r="V1418" s="121">
        <f t="shared" si="137"/>
        <v>12033.8</v>
      </c>
      <c r="W1418" s="134">
        <v>1073</v>
      </c>
      <c r="X1418" s="135">
        <v>42829</v>
      </c>
    </row>
    <row r="1419" spans="1:24" x14ac:dyDescent="0.2">
      <c r="A1419" s="117">
        <f>VLOOKUP(G1419,'% การหักค่าขนส่ง'!A:I,9,0)</f>
        <v>0.26</v>
      </c>
      <c r="B1419" s="138">
        <f t="shared" si="132"/>
        <v>24016.2</v>
      </c>
      <c r="C1419" s="138">
        <f t="shared" si="133"/>
        <v>3907.6</v>
      </c>
      <c r="D1419" s="138">
        <f t="shared" si="134"/>
        <v>0</v>
      </c>
      <c r="E1419" s="138">
        <f t="shared" si="135"/>
        <v>0</v>
      </c>
      <c r="F1419" s="127" t="s">
        <v>190</v>
      </c>
      <c r="G1419" s="128" t="s">
        <v>191</v>
      </c>
      <c r="H1419" s="129">
        <v>42829</v>
      </c>
      <c r="I1419" s="130">
        <v>99176.4</v>
      </c>
      <c r="J1419" s="131">
        <v>92370</v>
      </c>
      <c r="K1419" s="131">
        <v>5861.4</v>
      </c>
      <c r="L1419" s="131">
        <v>0</v>
      </c>
      <c r="M1419" s="131">
        <v>0</v>
      </c>
      <c r="N1419" s="131">
        <v>9082.1</v>
      </c>
      <c r="O1419" s="132">
        <v>0</v>
      </c>
      <c r="P1419" s="132">
        <v>0</v>
      </c>
      <c r="Q1419" s="132">
        <v>0</v>
      </c>
      <c r="R1419" s="132">
        <v>0</v>
      </c>
      <c r="S1419" s="132">
        <v>0</v>
      </c>
      <c r="T1419" s="133">
        <v>0</v>
      </c>
      <c r="U1419" s="121">
        <f t="shared" si="136"/>
        <v>0</v>
      </c>
      <c r="V1419" s="121">
        <f t="shared" si="137"/>
        <v>9082.1</v>
      </c>
      <c r="W1419" s="134">
        <v>1301</v>
      </c>
      <c r="X1419" s="135">
        <v>42830</v>
      </c>
    </row>
    <row r="1420" spans="1:24" x14ac:dyDescent="0.2">
      <c r="A1420" s="117">
        <f>VLOOKUP(G1420,'% การหักค่าขนส่ง'!A:I,9,0)</f>
        <v>0.26</v>
      </c>
      <c r="B1420" s="138">
        <f t="shared" si="132"/>
        <v>20170.8</v>
      </c>
      <c r="C1420" s="138">
        <f t="shared" si="133"/>
        <v>2357.98</v>
      </c>
      <c r="D1420" s="138">
        <f t="shared" si="134"/>
        <v>0</v>
      </c>
      <c r="E1420" s="138">
        <f t="shared" si="135"/>
        <v>0</v>
      </c>
      <c r="F1420" s="127" t="s">
        <v>190</v>
      </c>
      <c r="G1420" s="128" t="s">
        <v>191</v>
      </c>
      <c r="H1420" s="129">
        <v>42830</v>
      </c>
      <c r="I1420" s="130">
        <v>82011.97</v>
      </c>
      <c r="J1420" s="131">
        <v>77580</v>
      </c>
      <c r="K1420" s="131">
        <v>3536.97</v>
      </c>
      <c r="L1420" s="131">
        <v>0</v>
      </c>
      <c r="M1420" s="131">
        <v>0</v>
      </c>
      <c r="N1420" s="131">
        <v>6898.76</v>
      </c>
      <c r="O1420" s="132">
        <v>0</v>
      </c>
      <c r="P1420" s="132">
        <v>0</v>
      </c>
      <c r="Q1420" s="132">
        <v>0</v>
      </c>
      <c r="R1420" s="132">
        <v>0</v>
      </c>
      <c r="S1420" s="132">
        <v>0</v>
      </c>
      <c r="T1420" s="133">
        <v>0</v>
      </c>
      <c r="U1420" s="121">
        <f t="shared" si="136"/>
        <v>0</v>
      </c>
      <c r="V1420" s="121">
        <f t="shared" si="137"/>
        <v>6898.76</v>
      </c>
      <c r="W1420" s="134">
        <v>1064</v>
      </c>
      <c r="X1420" s="135">
        <v>42832</v>
      </c>
    </row>
    <row r="1421" spans="1:24" x14ac:dyDescent="0.2">
      <c r="A1421" s="117">
        <f>VLOOKUP(G1421,'% การหักค่าขนส่ง'!A:I,9,0)</f>
        <v>0.26</v>
      </c>
      <c r="B1421" s="138">
        <f t="shared" si="132"/>
        <v>36371.4</v>
      </c>
      <c r="C1421" s="138">
        <f t="shared" si="133"/>
        <v>9215.8000000000011</v>
      </c>
      <c r="D1421" s="138">
        <f t="shared" si="134"/>
        <v>0</v>
      </c>
      <c r="E1421" s="138">
        <f t="shared" si="135"/>
        <v>0</v>
      </c>
      <c r="F1421" s="127" t="s">
        <v>190</v>
      </c>
      <c r="G1421" s="128" t="s">
        <v>191</v>
      </c>
      <c r="H1421" s="129">
        <v>42832</v>
      </c>
      <c r="I1421" s="130">
        <v>154868.70000000001</v>
      </c>
      <c r="J1421" s="131">
        <v>139890</v>
      </c>
      <c r="K1421" s="131">
        <v>13823.7</v>
      </c>
      <c r="L1421" s="131">
        <v>0</v>
      </c>
      <c r="M1421" s="131">
        <v>0</v>
      </c>
      <c r="N1421" s="131">
        <v>19361</v>
      </c>
      <c r="O1421" s="132">
        <v>0</v>
      </c>
      <c r="P1421" s="132">
        <v>0</v>
      </c>
      <c r="Q1421" s="132">
        <v>0</v>
      </c>
      <c r="R1421" s="132">
        <v>0</v>
      </c>
      <c r="S1421" s="132">
        <v>0</v>
      </c>
      <c r="T1421" s="133">
        <v>0</v>
      </c>
      <c r="U1421" s="121">
        <f t="shared" si="136"/>
        <v>0</v>
      </c>
      <c r="V1421" s="121">
        <f t="shared" si="137"/>
        <v>19361</v>
      </c>
      <c r="W1421" s="134">
        <v>1862</v>
      </c>
      <c r="X1421" s="135">
        <v>42833</v>
      </c>
    </row>
    <row r="1422" spans="1:24" x14ac:dyDescent="0.2">
      <c r="A1422" s="117">
        <f>VLOOKUP(G1422,'% การหักค่าขนส่ง'!A:I,9,0)</f>
        <v>0.26</v>
      </c>
      <c r="B1422" s="138">
        <f t="shared" si="132"/>
        <v>19817.2</v>
      </c>
      <c r="C1422" s="138">
        <f t="shared" si="133"/>
        <v>6757.32</v>
      </c>
      <c r="D1422" s="138">
        <f t="shared" si="134"/>
        <v>0</v>
      </c>
      <c r="E1422" s="138">
        <f t="shared" si="135"/>
        <v>0</v>
      </c>
      <c r="F1422" s="127" t="s">
        <v>190</v>
      </c>
      <c r="G1422" s="128" t="s">
        <v>191</v>
      </c>
      <c r="H1422" s="129">
        <v>42833</v>
      </c>
      <c r="I1422" s="130">
        <v>86985.98</v>
      </c>
      <c r="J1422" s="131">
        <v>76220</v>
      </c>
      <c r="K1422" s="131">
        <v>10135.98</v>
      </c>
      <c r="L1422" s="131">
        <v>0</v>
      </c>
      <c r="M1422" s="131">
        <v>0</v>
      </c>
      <c r="N1422" s="131">
        <v>4564.7</v>
      </c>
      <c r="O1422" s="132">
        <v>0</v>
      </c>
      <c r="P1422" s="132">
        <v>0</v>
      </c>
      <c r="Q1422" s="132">
        <v>0</v>
      </c>
      <c r="R1422" s="132">
        <v>0</v>
      </c>
      <c r="S1422" s="132">
        <v>0</v>
      </c>
      <c r="T1422" s="133">
        <v>0</v>
      </c>
      <c r="U1422" s="121">
        <f t="shared" si="136"/>
        <v>0</v>
      </c>
      <c r="V1422" s="121">
        <f t="shared" si="137"/>
        <v>4564.7</v>
      </c>
      <c r="W1422" s="134">
        <v>1075</v>
      </c>
      <c r="X1422" s="135">
        <v>42835</v>
      </c>
    </row>
    <row r="1423" spans="1:24" x14ac:dyDescent="0.2">
      <c r="A1423" s="117">
        <f>VLOOKUP(G1423,'% การหักค่าขนส่ง'!A:I,9,0)</f>
        <v>0.26</v>
      </c>
      <c r="B1423" s="138">
        <f t="shared" si="132"/>
        <v>32662.5</v>
      </c>
      <c r="C1423" s="138">
        <f t="shared" si="133"/>
        <v>7298.4000000000005</v>
      </c>
      <c r="D1423" s="138">
        <f t="shared" si="134"/>
        <v>0</v>
      </c>
      <c r="E1423" s="138">
        <f t="shared" si="135"/>
        <v>0</v>
      </c>
      <c r="F1423" s="127" t="s">
        <v>190</v>
      </c>
      <c r="G1423" s="128" t="s">
        <v>191</v>
      </c>
      <c r="H1423" s="129">
        <v>42835</v>
      </c>
      <c r="I1423" s="130">
        <v>137767.6</v>
      </c>
      <c r="J1423" s="131">
        <v>125625</v>
      </c>
      <c r="K1423" s="131">
        <v>10947.6</v>
      </c>
      <c r="L1423" s="131">
        <v>0</v>
      </c>
      <c r="M1423" s="131">
        <v>0</v>
      </c>
      <c r="N1423" s="131">
        <v>15363.66</v>
      </c>
      <c r="O1423" s="132">
        <v>0</v>
      </c>
      <c r="P1423" s="132">
        <v>0</v>
      </c>
      <c r="Q1423" s="132">
        <v>0</v>
      </c>
      <c r="R1423" s="132">
        <v>0</v>
      </c>
      <c r="S1423" s="132">
        <v>0</v>
      </c>
      <c r="T1423" s="133">
        <v>0</v>
      </c>
      <c r="U1423" s="121">
        <f t="shared" si="136"/>
        <v>0</v>
      </c>
      <c r="V1423" s="121">
        <f t="shared" si="137"/>
        <v>15363.66</v>
      </c>
      <c r="W1423" s="134">
        <v>1526</v>
      </c>
      <c r="X1423" s="135">
        <v>42836</v>
      </c>
    </row>
    <row r="1424" spans="1:24" x14ac:dyDescent="0.2">
      <c r="A1424" s="117">
        <f>VLOOKUP(G1424,'% การหักค่าขนส่ง'!A:I,9,0)</f>
        <v>0.26</v>
      </c>
      <c r="B1424" s="138">
        <f t="shared" si="132"/>
        <v>6503.9000000000005</v>
      </c>
      <c r="C1424" s="138">
        <f t="shared" si="133"/>
        <v>1565.6599999999999</v>
      </c>
      <c r="D1424" s="138">
        <f t="shared" si="134"/>
        <v>0</v>
      </c>
      <c r="E1424" s="138">
        <f t="shared" si="135"/>
        <v>0</v>
      </c>
      <c r="F1424" s="127" t="s">
        <v>190</v>
      </c>
      <c r="G1424" s="128" t="s">
        <v>191</v>
      </c>
      <c r="H1424" s="129">
        <v>42836</v>
      </c>
      <c r="I1424" s="130">
        <v>28098.49</v>
      </c>
      <c r="J1424" s="131">
        <v>25015</v>
      </c>
      <c r="K1424" s="131">
        <v>2348.4899999999998</v>
      </c>
      <c r="L1424" s="131">
        <v>0</v>
      </c>
      <c r="M1424" s="131">
        <v>0</v>
      </c>
      <c r="N1424" s="131">
        <v>2385.6999999999998</v>
      </c>
      <c r="O1424" s="132">
        <v>0</v>
      </c>
      <c r="P1424" s="132">
        <v>0</v>
      </c>
      <c r="Q1424" s="132">
        <v>0</v>
      </c>
      <c r="R1424" s="132">
        <v>0</v>
      </c>
      <c r="S1424" s="132">
        <v>0</v>
      </c>
      <c r="T1424" s="133">
        <v>0</v>
      </c>
      <c r="U1424" s="121">
        <f t="shared" si="136"/>
        <v>0</v>
      </c>
      <c r="V1424" s="121">
        <f t="shared" si="137"/>
        <v>2385.6999999999998</v>
      </c>
      <c r="W1424" s="134">
        <v>336</v>
      </c>
      <c r="X1424" s="135">
        <v>42837</v>
      </c>
    </row>
    <row r="1425" spans="1:24" x14ac:dyDescent="0.2">
      <c r="A1425" s="117">
        <f>VLOOKUP(G1425,'% การหักค่าขนส่ง'!A:I,9,0)</f>
        <v>0.26</v>
      </c>
      <c r="B1425" s="138">
        <f t="shared" si="132"/>
        <v>8781.5</v>
      </c>
      <c r="C1425" s="138">
        <f t="shared" si="133"/>
        <v>2357</v>
      </c>
      <c r="D1425" s="138">
        <f t="shared" si="134"/>
        <v>0</v>
      </c>
      <c r="E1425" s="138">
        <f t="shared" si="135"/>
        <v>0</v>
      </c>
      <c r="F1425" s="127" t="s">
        <v>190</v>
      </c>
      <c r="G1425" s="128" t="s">
        <v>191</v>
      </c>
      <c r="H1425" s="129">
        <v>42837</v>
      </c>
      <c r="I1425" s="130">
        <v>37405.5</v>
      </c>
      <c r="J1425" s="131">
        <v>33775</v>
      </c>
      <c r="K1425" s="131">
        <v>3535.5</v>
      </c>
      <c r="L1425" s="131">
        <v>0</v>
      </c>
      <c r="M1425" s="131">
        <v>0</v>
      </c>
      <c r="N1425" s="131">
        <v>480</v>
      </c>
      <c r="O1425" s="132">
        <v>0</v>
      </c>
      <c r="P1425" s="132">
        <v>0</v>
      </c>
      <c r="Q1425" s="132">
        <v>0</v>
      </c>
      <c r="R1425" s="132">
        <v>0</v>
      </c>
      <c r="S1425" s="132">
        <v>0</v>
      </c>
      <c r="T1425" s="133">
        <v>0</v>
      </c>
      <c r="U1425" s="121">
        <f t="shared" si="136"/>
        <v>0</v>
      </c>
      <c r="V1425" s="121">
        <f t="shared" si="137"/>
        <v>480</v>
      </c>
      <c r="W1425" s="134">
        <v>532</v>
      </c>
      <c r="X1425" s="135">
        <v>42838</v>
      </c>
    </row>
    <row r="1426" spans="1:24" x14ac:dyDescent="0.2">
      <c r="A1426" s="117">
        <f>VLOOKUP(G1426,'% การหักค่าขนส่ง'!A:I,9,0)</f>
        <v>0.26</v>
      </c>
      <c r="B1426" s="138">
        <f t="shared" si="132"/>
        <v>32458.400000000001</v>
      </c>
      <c r="C1426" s="138">
        <f t="shared" si="133"/>
        <v>12455.660000000002</v>
      </c>
      <c r="D1426" s="138">
        <f t="shared" si="134"/>
        <v>0</v>
      </c>
      <c r="E1426" s="138">
        <f t="shared" si="135"/>
        <v>0</v>
      </c>
      <c r="F1426" s="127" t="s">
        <v>190</v>
      </c>
      <c r="G1426" s="128" t="s">
        <v>191</v>
      </c>
      <c r="H1426" s="129">
        <v>42843</v>
      </c>
      <c r="I1426" s="130">
        <v>145158.49</v>
      </c>
      <c r="J1426" s="131">
        <v>124840</v>
      </c>
      <c r="K1426" s="131">
        <v>18683.490000000002</v>
      </c>
      <c r="L1426" s="131">
        <v>0</v>
      </c>
      <c r="M1426" s="131">
        <v>4000</v>
      </c>
      <c r="N1426" s="131">
        <v>21267.02</v>
      </c>
      <c r="O1426" s="132">
        <v>0</v>
      </c>
      <c r="P1426" s="132">
        <v>0</v>
      </c>
      <c r="Q1426" s="132">
        <v>0</v>
      </c>
      <c r="R1426" s="132">
        <v>0</v>
      </c>
      <c r="S1426" s="132">
        <v>0</v>
      </c>
      <c r="T1426" s="133">
        <v>0</v>
      </c>
      <c r="U1426" s="121">
        <f t="shared" si="136"/>
        <v>4000</v>
      </c>
      <c r="V1426" s="121">
        <f t="shared" si="137"/>
        <v>21267.02</v>
      </c>
      <c r="W1426" s="134">
        <v>1728</v>
      </c>
      <c r="X1426" s="135">
        <v>42844</v>
      </c>
    </row>
    <row r="1427" spans="1:24" x14ac:dyDescent="0.2">
      <c r="A1427" s="117">
        <f>VLOOKUP(G1427,'% การหักค่าขนส่ง'!A:I,9,0)</f>
        <v>0.26</v>
      </c>
      <c r="B1427" s="138">
        <f t="shared" si="132"/>
        <v>22668.100000000002</v>
      </c>
      <c r="C1427" s="138">
        <f t="shared" si="133"/>
        <v>7380.9199999999992</v>
      </c>
      <c r="D1427" s="138">
        <f t="shared" si="134"/>
        <v>0</v>
      </c>
      <c r="E1427" s="138">
        <f t="shared" si="135"/>
        <v>0</v>
      </c>
      <c r="F1427" s="127" t="s">
        <v>190</v>
      </c>
      <c r="G1427" s="128" t="s">
        <v>191</v>
      </c>
      <c r="H1427" s="129">
        <v>42844</v>
      </c>
      <c r="I1427" s="130">
        <v>100011.38</v>
      </c>
      <c r="J1427" s="131">
        <v>87185</v>
      </c>
      <c r="K1427" s="131">
        <v>11071.38</v>
      </c>
      <c r="L1427" s="131">
        <v>0</v>
      </c>
      <c r="M1427" s="131">
        <v>1000</v>
      </c>
      <c r="N1427" s="131">
        <v>6093.51</v>
      </c>
      <c r="O1427" s="132">
        <v>0</v>
      </c>
      <c r="P1427" s="132">
        <v>0</v>
      </c>
      <c r="Q1427" s="132">
        <v>0</v>
      </c>
      <c r="R1427" s="132">
        <v>0</v>
      </c>
      <c r="S1427" s="132">
        <v>0</v>
      </c>
      <c r="T1427" s="133">
        <v>0</v>
      </c>
      <c r="U1427" s="121">
        <f t="shared" si="136"/>
        <v>1000</v>
      </c>
      <c r="V1427" s="121">
        <f t="shared" si="137"/>
        <v>6093.51</v>
      </c>
      <c r="W1427" s="134">
        <v>1110</v>
      </c>
      <c r="X1427" s="135">
        <v>42845</v>
      </c>
    </row>
    <row r="1428" spans="1:24" x14ac:dyDescent="0.2">
      <c r="A1428" s="117">
        <f>VLOOKUP(G1428,'% การหักค่าขนส่ง'!A:I,9,0)</f>
        <v>0.26</v>
      </c>
      <c r="B1428" s="138">
        <f t="shared" si="132"/>
        <v>21451.3</v>
      </c>
      <c r="C1428" s="138">
        <f t="shared" si="133"/>
        <v>4419.8</v>
      </c>
      <c r="D1428" s="138">
        <f t="shared" si="134"/>
        <v>0</v>
      </c>
      <c r="E1428" s="138">
        <f t="shared" si="135"/>
        <v>0</v>
      </c>
      <c r="F1428" s="127" t="s">
        <v>190</v>
      </c>
      <c r="G1428" s="128" t="s">
        <v>191</v>
      </c>
      <c r="H1428" s="129">
        <v>42845</v>
      </c>
      <c r="I1428" s="130">
        <v>89814.7</v>
      </c>
      <c r="J1428" s="131">
        <v>82505</v>
      </c>
      <c r="K1428" s="131">
        <v>6629.7</v>
      </c>
      <c r="L1428" s="131">
        <v>0</v>
      </c>
      <c r="M1428" s="131">
        <v>1000</v>
      </c>
      <c r="N1428" s="131">
        <v>9730.06</v>
      </c>
      <c r="O1428" s="132">
        <v>0</v>
      </c>
      <c r="P1428" s="132">
        <v>0</v>
      </c>
      <c r="Q1428" s="132">
        <v>0</v>
      </c>
      <c r="R1428" s="132">
        <v>0</v>
      </c>
      <c r="S1428" s="132">
        <v>0</v>
      </c>
      <c r="T1428" s="133">
        <v>0</v>
      </c>
      <c r="U1428" s="121">
        <f t="shared" si="136"/>
        <v>1000</v>
      </c>
      <c r="V1428" s="121">
        <f t="shared" si="137"/>
        <v>9730.06</v>
      </c>
      <c r="W1428" s="134">
        <v>1133</v>
      </c>
      <c r="X1428" s="135">
        <v>42846</v>
      </c>
    </row>
    <row r="1429" spans="1:24" x14ac:dyDescent="0.2">
      <c r="A1429" s="117">
        <f>VLOOKUP(G1429,'% การหักค่าขนส่ง'!A:I,9,0)</f>
        <v>0.26</v>
      </c>
      <c r="B1429" s="138">
        <f t="shared" si="132"/>
        <v>16316.300000000001</v>
      </c>
      <c r="C1429" s="138">
        <f t="shared" si="133"/>
        <v>5540.4000000000005</v>
      </c>
      <c r="D1429" s="138">
        <f t="shared" si="134"/>
        <v>0</v>
      </c>
      <c r="E1429" s="138">
        <f t="shared" si="135"/>
        <v>0</v>
      </c>
      <c r="F1429" s="127" t="s">
        <v>190</v>
      </c>
      <c r="G1429" s="128" t="s">
        <v>191</v>
      </c>
      <c r="H1429" s="129">
        <v>42846</v>
      </c>
      <c r="I1429" s="130">
        <v>71825.600000000006</v>
      </c>
      <c r="J1429" s="131">
        <v>62755</v>
      </c>
      <c r="K1429" s="131">
        <v>8310.6</v>
      </c>
      <c r="L1429" s="131">
        <v>0</v>
      </c>
      <c r="M1429" s="131">
        <v>2000</v>
      </c>
      <c r="N1429" s="131">
        <v>9051.76</v>
      </c>
      <c r="O1429" s="132">
        <v>0</v>
      </c>
      <c r="P1429" s="132">
        <v>0</v>
      </c>
      <c r="Q1429" s="132">
        <v>0</v>
      </c>
      <c r="R1429" s="132">
        <v>0</v>
      </c>
      <c r="S1429" s="132">
        <v>0</v>
      </c>
      <c r="T1429" s="133">
        <v>0</v>
      </c>
      <c r="U1429" s="121">
        <f t="shared" si="136"/>
        <v>2000</v>
      </c>
      <c r="V1429" s="121">
        <f t="shared" si="137"/>
        <v>9051.76</v>
      </c>
      <c r="W1429" s="134">
        <v>799</v>
      </c>
      <c r="X1429" s="135">
        <v>42847</v>
      </c>
    </row>
    <row r="1430" spans="1:24" x14ac:dyDescent="0.2">
      <c r="A1430" s="117">
        <f>VLOOKUP(G1430,'% การหักค่าขนส่ง'!A:I,9,0)</f>
        <v>0.26</v>
      </c>
      <c r="B1430" s="138">
        <f t="shared" si="132"/>
        <v>15546.7</v>
      </c>
      <c r="C1430" s="138">
        <f t="shared" si="133"/>
        <v>3182.66</v>
      </c>
      <c r="D1430" s="138">
        <f t="shared" si="134"/>
        <v>0</v>
      </c>
      <c r="E1430" s="138">
        <f t="shared" si="135"/>
        <v>0</v>
      </c>
      <c r="F1430" s="127" t="s">
        <v>190</v>
      </c>
      <c r="G1430" s="128" t="s">
        <v>191</v>
      </c>
      <c r="H1430" s="129">
        <v>42847</v>
      </c>
      <c r="I1430" s="130">
        <v>65798.990000000005</v>
      </c>
      <c r="J1430" s="131">
        <v>59795</v>
      </c>
      <c r="K1430" s="131">
        <v>4773.99</v>
      </c>
      <c r="L1430" s="131">
        <v>0</v>
      </c>
      <c r="M1430" s="131">
        <v>0</v>
      </c>
      <c r="N1430" s="131">
        <v>5794</v>
      </c>
      <c r="O1430" s="132">
        <v>0</v>
      </c>
      <c r="P1430" s="132">
        <v>0</v>
      </c>
      <c r="Q1430" s="132">
        <v>0</v>
      </c>
      <c r="R1430" s="132">
        <v>0</v>
      </c>
      <c r="S1430" s="132">
        <v>0</v>
      </c>
      <c r="T1430" s="133">
        <v>0</v>
      </c>
      <c r="U1430" s="121">
        <f t="shared" si="136"/>
        <v>0</v>
      </c>
      <c r="V1430" s="121">
        <f t="shared" si="137"/>
        <v>5794</v>
      </c>
      <c r="W1430" s="134">
        <v>835</v>
      </c>
      <c r="X1430" s="135">
        <v>42849</v>
      </c>
    </row>
    <row r="1431" spans="1:24" x14ac:dyDescent="0.2">
      <c r="A1431" s="117">
        <f>VLOOKUP(G1431,'% การหักค่าขนส่ง'!A:I,9,0)</f>
        <v>0.26</v>
      </c>
      <c r="B1431" s="138">
        <f t="shared" si="132"/>
        <v>35712.300000000003</v>
      </c>
      <c r="C1431" s="138">
        <f t="shared" si="133"/>
        <v>6135.5999999999995</v>
      </c>
      <c r="D1431" s="138">
        <f t="shared" si="134"/>
        <v>0</v>
      </c>
      <c r="E1431" s="138">
        <f t="shared" si="135"/>
        <v>0</v>
      </c>
      <c r="F1431" s="127" t="s">
        <v>190</v>
      </c>
      <c r="G1431" s="128" t="s">
        <v>191</v>
      </c>
      <c r="H1431" s="129">
        <v>42849</v>
      </c>
      <c r="I1431" s="130">
        <v>147738.4</v>
      </c>
      <c r="J1431" s="131">
        <v>137355</v>
      </c>
      <c r="K1431" s="131">
        <v>9203.4</v>
      </c>
      <c r="L1431" s="131">
        <v>0</v>
      </c>
      <c r="M1431" s="131">
        <v>300</v>
      </c>
      <c r="N1431" s="131">
        <v>20178.86</v>
      </c>
      <c r="O1431" s="132">
        <v>0</v>
      </c>
      <c r="P1431" s="132">
        <v>0</v>
      </c>
      <c r="Q1431" s="132">
        <v>0</v>
      </c>
      <c r="R1431" s="132">
        <v>0</v>
      </c>
      <c r="S1431" s="132">
        <v>0</v>
      </c>
      <c r="T1431" s="133">
        <v>0</v>
      </c>
      <c r="U1431" s="121">
        <f t="shared" si="136"/>
        <v>300</v>
      </c>
      <c r="V1431" s="121">
        <f t="shared" si="137"/>
        <v>20178.86</v>
      </c>
      <c r="W1431" s="134">
        <v>1672</v>
      </c>
      <c r="X1431" s="135">
        <v>42850</v>
      </c>
    </row>
    <row r="1432" spans="1:24" x14ac:dyDescent="0.2">
      <c r="A1432" s="117">
        <f>VLOOKUP(G1432,'% การหักค่าขนส่ง'!A:I,9,0)</f>
        <v>0.26</v>
      </c>
      <c r="B1432" s="138">
        <f t="shared" si="132"/>
        <v>19149</v>
      </c>
      <c r="C1432" s="138">
        <f t="shared" si="133"/>
        <v>3781.6</v>
      </c>
      <c r="D1432" s="138">
        <f t="shared" si="134"/>
        <v>0</v>
      </c>
      <c r="E1432" s="138">
        <f t="shared" si="135"/>
        <v>0</v>
      </c>
      <c r="F1432" s="127" t="s">
        <v>190</v>
      </c>
      <c r="G1432" s="128" t="s">
        <v>191</v>
      </c>
      <c r="H1432" s="129">
        <v>42850</v>
      </c>
      <c r="I1432" s="130">
        <v>80452.399999999994</v>
      </c>
      <c r="J1432" s="131">
        <v>73650</v>
      </c>
      <c r="K1432" s="131">
        <v>5672.4</v>
      </c>
      <c r="L1432" s="131">
        <v>0</v>
      </c>
      <c r="M1432" s="131">
        <v>0</v>
      </c>
      <c r="N1432" s="131">
        <v>11330.3</v>
      </c>
      <c r="O1432" s="132">
        <v>0</v>
      </c>
      <c r="P1432" s="132">
        <v>0</v>
      </c>
      <c r="Q1432" s="132">
        <v>0</v>
      </c>
      <c r="R1432" s="132">
        <v>0</v>
      </c>
      <c r="S1432" s="132">
        <v>0</v>
      </c>
      <c r="T1432" s="133">
        <v>0</v>
      </c>
      <c r="U1432" s="121">
        <f t="shared" si="136"/>
        <v>0</v>
      </c>
      <c r="V1432" s="121">
        <f t="shared" si="137"/>
        <v>11330.3</v>
      </c>
      <c r="W1432" s="134">
        <v>846</v>
      </c>
      <c r="X1432" s="135">
        <v>42851</v>
      </c>
    </row>
    <row r="1433" spans="1:24" x14ac:dyDescent="0.2">
      <c r="A1433" s="117">
        <f>VLOOKUP(G1433,'% การหักค่าขนส่ง'!A:I,9,0)</f>
        <v>0.26</v>
      </c>
      <c r="B1433" s="138">
        <f t="shared" si="132"/>
        <v>18445.7</v>
      </c>
      <c r="C1433" s="138">
        <f t="shared" si="133"/>
        <v>3443.2999999999997</v>
      </c>
      <c r="D1433" s="138">
        <f t="shared" si="134"/>
        <v>0</v>
      </c>
      <c r="E1433" s="138">
        <f t="shared" si="135"/>
        <v>0</v>
      </c>
      <c r="F1433" s="127" t="s">
        <v>190</v>
      </c>
      <c r="G1433" s="128" t="s">
        <v>191</v>
      </c>
      <c r="H1433" s="129">
        <v>42851</v>
      </c>
      <c r="I1433" s="130">
        <v>76499.95</v>
      </c>
      <c r="J1433" s="131">
        <v>70945</v>
      </c>
      <c r="K1433" s="131">
        <v>5164.95</v>
      </c>
      <c r="L1433" s="131">
        <v>0</v>
      </c>
      <c r="M1433" s="131">
        <v>0</v>
      </c>
      <c r="N1433" s="131">
        <v>445</v>
      </c>
      <c r="O1433" s="132">
        <v>0</v>
      </c>
      <c r="P1433" s="132">
        <v>0</v>
      </c>
      <c r="Q1433" s="132">
        <v>0</v>
      </c>
      <c r="R1433" s="132">
        <v>0</v>
      </c>
      <c r="S1433" s="132">
        <v>0</v>
      </c>
      <c r="T1433" s="133">
        <v>0</v>
      </c>
      <c r="U1433" s="121">
        <f t="shared" si="136"/>
        <v>0</v>
      </c>
      <c r="V1433" s="121">
        <f t="shared" si="137"/>
        <v>445</v>
      </c>
      <c r="W1433" s="134">
        <v>906</v>
      </c>
      <c r="X1433" s="135">
        <v>42852</v>
      </c>
    </row>
    <row r="1434" spans="1:24" x14ac:dyDescent="0.2">
      <c r="A1434" s="117">
        <f>VLOOKUP(G1434,'% การหักค่าขนส่ง'!A:I,9,0)</f>
        <v>0.26</v>
      </c>
      <c r="B1434" s="138">
        <f t="shared" si="132"/>
        <v>19814.600000000002</v>
      </c>
      <c r="C1434" s="138">
        <f t="shared" si="133"/>
        <v>3027.66</v>
      </c>
      <c r="D1434" s="138">
        <f t="shared" si="134"/>
        <v>0</v>
      </c>
      <c r="E1434" s="138">
        <f t="shared" si="135"/>
        <v>0</v>
      </c>
      <c r="F1434" s="127" t="s">
        <v>190</v>
      </c>
      <c r="G1434" s="128" t="s">
        <v>191</v>
      </c>
      <c r="H1434" s="129">
        <v>42852</v>
      </c>
      <c r="I1434" s="130">
        <v>81356.490000000005</v>
      </c>
      <c r="J1434" s="131">
        <v>76210</v>
      </c>
      <c r="K1434" s="131">
        <v>4541.49</v>
      </c>
      <c r="L1434" s="131">
        <v>0</v>
      </c>
      <c r="M1434" s="131">
        <v>0</v>
      </c>
      <c r="N1434" s="131">
        <v>6199</v>
      </c>
      <c r="O1434" s="132">
        <v>0</v>
      </c>
      <c r="P1434" s="132">
        <v>0</v>
      </c>
      <c r="Q1434" s="132">
        <v>0</v>
      </c>
      <c r="R1434" s="132">
        <v>0</v>
      </c>
      <c r="S1434" s="132">
        <v>0</v>
      </c>
      <c r="T1434" s="133">
        <v>0</v>
      </c>
      <c r="U1434" s="121">
        <f t="shared" si="136"/>
        <v>0</v>
      </c>
      <c r="V1434" s="121">
        <f t="shared" si="137"/>
        <v>6199</v>
      </c>
      <c r="W1434" s="134">
        <v>1046</v>
      </c>
      <c r="X1434" s="135">
        <v>42853</v>
      </c>
    </row>
    <row r="1435" spans="1:24" x14ac:dyDescent="0.2">
      <c r="A1435" s="117">
        <f>VLOOKUP(G1435,'% การหักค่าขนส่ง'!A:I,9,0)</f>
        <v>0.26</v>
      </c>
      <c r="B1435" s="138">
        <f t="shared" si="132"/>
        <v>20697.3</v>
      </c>
      <c r="C1435" s="138">
        <f t="shared" si="133"/>
        <v>4278.3</v>
      </c>
      <c r="D1435" s="138">
        <f t="shared" si="134"/>
        <v>0</v>
      </c>
      <c r="E1435" s="138">
        <f t="shared" si="135"/>
        <v>0</v>
      </c>
      <c r="F1435" s="127" t="s">
        <v>190</v>
      </c>
      <c r="G1435" s="128" t="s">
        <v>191</v>
      </c>
      <c r="H1435" s="129">
        <v>42853</v>
      </c>
      <c r="I1435" s="130">
        <v>86642.45</v>
      </c>
      <c r="J1435" s="131">
        <v>79605</v>
      </c>
      <c r="K1435" s="131">
        <v>6417.45</v>
      </c>
      <c r="L1435" s="131">
        <v>0</v>
      </c>
      <c r="M1435" s="131">
        <v>200</v>
      </c>
      <c r="N1435" s="131">
        <v>10233.1</v>
      </c>
      <c r="O1435" s="132">
        <v>0</v>
      </c>
      <c r="P1435" s="132">
        <v>0</v>
      </c>
      <c r="Q1435" s="132">
        <v>0</v>
      </c>
      <c r="R1435" s="132">
        <v>0</v>
      </c>
      <c r="S1435" s="132">
        <v>0</v>
      </c>
      <c r="T1435" s="133">
        <v>0</v>
      </c>
      <c r="U1435" s="121">
        <f t="shared" si="136"/>
        <v>200</v>
      </c>
      <c r="V1435" s="121">
        <f t="shared" si="137"/>
        <v>10233.1</v>
      </c>
      <c r="W1435" s="134">
        <v>1077</v>
      </c>
      <c r="X1435" s="135">
        <v>42854</v>
      </c>
    </row>
    <row r="1436" spans="1:24" x14ac:dyDescent="0.2">
      <c r="A1436" s="117">
        <f>VLOOKUP(G1436,'% การหักค่าขนส่ง'!A:I,9,0)</f>
        <v>0.26</v>
      </c>
      <c r="B1436" s="138">
        <f t="shared" si="132"/>
        <v>17845.100000000002</v>
      </c>
      <c r="C1436" s="138">
        <f t="shared" si="133"/>
        <v>4554.74</v>
      </c>
      <c r="D1436" s="138">
        <f t="shared" si="134"/>
        <v>0</v>
      </c>
      <c r="E1436" s="138">
        <f t="shared" si="135"/>
        <v>0</v>
      </c>
      <c r="F1436" s="127" t="s">
        <v>190</v>
      </c>
      <c r="G1436" s="128" t="s">
        <v>191</v>
      </c>
      <c r="H1436" s="129">
        <v>42854</v>
      </c>
      <c r="I1436" s="130">
        <v>76127.11</v>
      </c>
      <c r="J1436" s="131">
        <v>68635</v>
      </c>
      <c r="K1436" s="131">
        <v>6832.11</v>
      </c>
      <c r="L1436" s="131">
        <v>0</v>
      </c>
      <c r="M1436" s="131">
        <v>0</v>
      </c>
      <c r="N1436" s="131">
        <v>8124.84</v>
      </c>
      <c r="O1436" s="132">
        <v>0</v>
      </c>
      <c r="P1436" s="132">
        <v>0</v>
      </c>
      <c r="Q1436" s="132">
        <v>0</v>
      </c>
      <c r="R1436" s="132">
        <v>0</v>
      </c>
      <c r="S1436" s="132">
        <v>0</v>
      </c>
      <c r="T1436" s="133">
        <v>0</v>
      </c>
      <c r="U1436" s="121">
        <f t="shared" si="136"/>
        <v>0</v>
      </c>
      <c r="V1436" s="121">
        <f t="shared" si="137"/>
        <v>8124.84</v>
      </c>
      <c r="W1436" s="134">
        <v>930</v>
      </c>
      <c r="X1436" s="135">
        <v>42857</v>
      </c>
    </row>
    <row r="1437" spans="1:24" x14ac:dyDescent="0.2">
      <c r="A1437" s="117">
        <f>VLOOKUP(G1437,'% การหักค่าขนส่ง'!A:I,9,0)</f>
        <v>0.26</v>
      </c>
      <c r="B1437" s="138">
        <f t="shared" si="132"/>
        <v>5827.9000000000005</v>
      </c>
      <c r="C1437" s="138">
        <f t="shared" si="133"/>
        <v>2107.58</v>
      </c>
      <c r="D1437" s="138">
        <f t="shared" si="134"/>
        <v>0</v>
      </c>
      <c r="E1437" s="138">
        <f t="shared" si="135"/>
        <v>0</v>
      </c>
      <c r="F1437" s="127" t="s">
        <v>194</v>
      </c>
      <c r="G1437" s="128" t="s">
        <v>195</v>
      </c>
      <c r="H1437" s="129">
        <v>42826</v>
      </c>
      <c r="I1437" s="130">
        <v>26016.37</v>
      </c>
      <c r="J1437" s="131">
        <v>22415</v>
      </c>
      <c r="K1437" s="131">
        <v>3161.37</v>
      </c>
      <c r="L1437" s="131">
        <v>0</v>
      </c>
      <c r="M1437" s="131">
        <v>0</v>
      </c>
      <c r="N1437" s="131">
        <v>584.07000000000005</v>
      </c>
      <c r="O1437" s="132">
        <v>0</v>
      </c>
      <c r="P1437" s="132">
        <v>0</v>
      </c>
      <c r="Q1437" s="132">
        <v>0</v>
      </c>
      <c r="R1437" s="132">
        <v>0</v>
      </c>
      <c r="S1437" s="132">
        <v>0</v>
      </c>
      <c r="T1437" s="133">
        <v>0</v>
      </c>
      <c r="U1437" s="121">
        <f t="shared" si="136"/>
        <v>0</v>
      </c>
      <c r="V1437" s="121">
        <f t="shared" si="137"/>
        <v>584.07000000000005</v>
      </c>
      <c r="W1437" s="134">
        <v>359</v>
      </c>
      <c r="X1437" s="135">
        <v>42828</v>
      </c>
    </row>
    <row r="1438" spans="1:24" x14ac:dyDescent="0.2">
      <c r="A1438" s="117">
        <f>VLOOKUP(G1438,'% การหักค่าขนส่ง'!A:I,9,0)</f>
        <v>0.26</v>
      </c>
      <c r="B1438" s="138">
        <f t="shared" si="132"/>
        <v>14354.6</v>
      </c>
      <c r="C1438" s="138">
        <f t="shared" si="133"/>
        <v>4903.38</v>
      </c>
      <c r="D1438" s="138">
        <f t="shared" si="134"/>
        <v>0</v>
      </c>
      <c r="E1438" s="138">
        <f t="shared" si="135"/>
        <v>0</v>
      </c>
      <c r="F1438" s="127" t="s">
        <v>194</v>
      </c>
      <c r="G1438" s="128" t="s">
        <v>195</v>
      </c>
      <c r="H1438" s="129">
        <v>42828</v>
      </c>
      <c r="I1438" s="130">
        <v>63455.07</v>
      </c>
      <c r="J1438" s="131">
        <v>55210</v>
      </c>
      <c r="K1438" s="131">
        <v>7355.07</v>
      </c>
      <c r="L1438" s="131">
        <v>0</v>
      </c>
      <c r="M1438" s="131">
        <v>500</v>
      </c>
      <c r="N1438" s="131">
        <v>1620.19</v>
      </c>
      <c r="O1438" s="132">
        <v>0</v>
      </c>
      <c r="P1438" s="132">
        <v>0</v>
      </c>
      <c r="Q1438" s="132">
        <v>0</v>
      </c>
      <c r="R1438" s="132">
        <v>0</v>
      </c>
      <c r="S1438" s="132">
        <v>0</v>
      </c>
      <c r="T1438" s="133">
        <v>0</v>
      </c>
      <c r="U1438" s="121">
        <f t="shared" si="136"/>
        <v>500</v>
      </c>
      <c r="V1438" s="121">
        <f t="shared" si="137"/>
        <v>1620.19</v>
      </c>
      <c r="W1438" s="134">
        <v>811</v>
      </c>
      <c r="X1438" s="135">
        <v>42829</v>
      </c>
    </row>
    <row r="1439" spans="1:24" x14ac:dyDescent="0.2">
      <c r="A1439" s="117">
        <f>VLOOKUP(G1439,'% การหักค่าขนส่ง'!A:I,9,0)</f>
        <v>0.26</v>
      </c>
      <c r="B1439" s="138">
        <f t="shared" si="132"/>
        <v>10019.1</v>
      </c>
      <c r="C1439" s="138">
        <f t="shared" si="133"/>
        <v>2832.24</v>
      </c>
      <c r="D1439" s="138">
        <f t="shared" si="134"/>
        <v>0</v>
      </c>
      <c r="E1439" s="138">
        <f t="shared" si="135"/>
        <v>0</v>
      </c>
      <c r="F1439" s="127" t="s">
        <v>194</v>
      </c>
      <c r="G1439" s="128" t="s">
        <v>195</v>
      </c>
      <c r="H1439" s="129">
        <v>42829</v>
      </c>
      <c r="I1439" s="130">
        <v>43998.36</v>
      </c>
      <c r="J1439" s="131">
        <v>38535</v>
      </c>
      <c r="K1439" s="131">
        <v>4248.3599999999997</v>
      </c>
      <c r="L1439" s="131">
        <v>0</v>
      </c>
      <c r="M1439" s="131">
        <v>600</v>
      </c>
      <c r="N1439" s="131">
        <v>673.58</v>
      </c>
      <c r="O1439" s="132">
        <v>0</v>
      </c>
      <c r="P1439" s="132">
        <v>0</v>
      </c>
      <c r="Q1439" s="132">
        <v>0</v>
      </c>
      <c r="R1439" s="132">
        <v>0</v>
      </c>
      <c r="S1439" s="132">
        <v>0</v>
      </c>
      <c r="T1439" s="133">
        <v>0</v>
      </c>
      <c r="U1439" s="121">
        <f t="shared" si="136"/>
        <v>600</v>
      </c>
      <c r="V1439" s="121">
        <f t="shared" si="137"/>
        <v>673.58</v>
      </c>
      <c r="W1439" s="134">
        <v>560</v>
      </c>
      <c r="X1439" s="135">
        <v>42830</v>
      </c>
    </row>
    <row r="1440" spans="1:24" x14ac:dyDescent="0.2">
      <c r="A1440" s="117">
        <f>VLOOKUP(G1440,'% การหักค่าขนส่ง'!A:I,9,0)</f>
        <v>0.26</v>
      </c>
      <c r="B1440" s="138">
        <f t="shared" si="132"/>
        <v>12738.7</v>
      </c>
      <c r="C1440" s="138">
        <f t="shared" si="133"/>
        <v>3361.5400000000004</v>
      </c>
      <c r="D1440" s="138">
        <f t="shared" si="134"/>
        <v>0</v>
      </c>
      <c r="E1440" s="138">
        <f t="shared" si="135"/>
        <v>0</v>
      </c>
      <c r="F1440" s="127" t="s">
        <v>194</v>
      </c>
      <c r="G1440" s="128" t="s">
        <v>195</v>
      </c>
      <c r="H1440" s="129">
        <v>42830</v>
      </c>
      <c r="I1440" s="130">
        <v>54652.31</v>
      </c>
      <c r="J1440" s="131">
        <v>48995</v>
      </c>
      <c r="K1440" s="131">
        <v>5042.3100000000004</v>
      </c>
      <c r="L1440" s="131">
        <v>0</v>
      </c>
      <c r="M1440" s="131">
        <v>500</v>
      </c>
      <c r="N1440" s="131">
        <v>1081.17</v>
      </c>
      <c r="O1440" s="132">
        <v>0</v>
      </c>
      <c r="P1440" s="132">
        <v>0</v>
      </c>
      <c r="Q1440" s="132">
        <v>0</v>
      </c>
      <c r="R1440" s="132">
        <v>0</v>
      </c>
      <c r="S1440" s="132">
        <v>0</v>
      </c>
      <c r="T1440" s="133">
        <v>0</v>
      </c>
      <c r="U1440" s="121">
        <f t="shared" si="136"/>
        <v>500</v>
      </c>
      <c r="V1440" s="121">
        <f t="shared" si="137"/>
        <v>1081.17</v>
      </c>
      <c r="W1440" s="134">
        <v>664</v>
      </c>
      <c r="X1440" s="135">
        <v>42832</v>
      </c>
    </row>
    <row r="1441" spans="1:24" x14ac:dyDescent="0.2">
      <c r="A1441" s="117">
        <f>VLOOKUP(G1441,'% การหักค่าขนส่ง'!A:I,9,0)</f>
        <v>0.26</v>
      </c>
      <c r="B1441" s="138">
        <f t="shared" si="132"/>
        <v>15795</v>
      </c>
      <c r="C1441" s="138">
        <f t="shared" si="133"/>
        <v>4402.26</v>
      </c>
      <c r="D1441" s="138">
        <f t="shared" si="134"/>
        <v>0</v>
      </c>
      <c r="E1441" s="138">
        <f t="shared" si="135"/>
        <v>0</v>
      </c>
      <c r="F1441" s="127" t="s">
        <v>194</v>
      </c>
      <c r="G1441" s="128" t="s">
        <v>195</v>
      </c>
      <c r="H1441" s="129">
        <v>42832</v>
      </c>
      <c r="I1441" s="130">
        <v>68763.39</v>
      </c>
      <c r="J1441" s="131">
        <v>60750</v>
      </c>
      <c r="K1441" s="131">
        <v>6603.39</v>
      </c>
      <c r="L1441" s="131">
        <v>0</v>
      </c>
      <c r="M1441" s="131">
        <v>5600</v>
      </c>
      <c r="N1441" s="131">
        <v>5880.91</v>
      </c>
      <c r="O1441" s="132">
        <v>0</v>
      </c>
      <c r="P1441" s="132">
        <v>0</v>
      </c>
      <c r="Q1441" s="132">
        <v>0</v>
      </c>
      <c r="R1441" s="132">
        <v>0</v>
      </c>
      <c r="S1441" s="132">
        <v>0</v>
      </c>
      <c r="T1441" s="133">
        <v>0</v>
      </c>
      <c r="U1441" s="121">
        <f t="shared" si="136"/>
        <v>5600</v>
      </c>
      <c r="V1441" s="121">
        <f t="shared" si="137"/>
        <v>5880.91</v>
      </c>
      <c r="W1441" s="134">
        <v>809</v>
      </c>
      <c r="X1441" s="135">
        <v>42835</v>
      </c>
    </row>
    <row r="1442" spans="1:24" x14ac:dyDescent="0.2">
      <c r="A1442" s="117">
        <f>VLOOKUP(G1442,'% การหักค่าขนส่ง'!A:I,9,0)</f>
        <v>0.26</v>
      </c>
      <c r="B1442" s="138">
        <f t="shared" si="132"/>
        <v>5699.2</v>
      </c>
      <c r="C1442" s="138">
        <f t="shared" si="133"/>
        <v>1452.6000000000001</v>
      </c>
      <c r="D1442" s="138">
        <f t="shared" si="134"/>
        <v>0</v>
      </c>
      <c r="E1442" s="138">
        <f t="shared" si="135"/>
        <v>0</v>
      </c>
      <c r="F1442" s="127" t="s">
        <v>194</v>
      </c>
      <c r="G1442" s="128" t="s">
        <v>195</v>
      </c>
      <c r="H1442" s="129">
        <v>42833</v>
      </c>
      <c r="I1442" s="130">
        <v>24388.9</v>
      </c>
      <c r="J1442" s="131">
        <v>21920</v>
      </c>
      <c r="K1442" s="131">
        <v>2178.9</v>
      </c>
      <c r="L1442" s="131">
        <v>0</v>
      </c>
      <c r="M1442" s="131">
        <v>2100</v>
      </c>
      <c r="N1442" s="131">
        <v>2310.9</v>
      </c>
      <c r="O1442" s="132">
        <v>0</v>
      </c>
      <c r="P1442" s="132">
        <v>0</v>
      </c>
      <c r="Q1442" s="132">
        <v>0</v>
      </c>
      <c r="R1442" s="132">
        <v>0</v>
      </c>
      <c r="S1442" s="132">
        <v>0</v>
      </c>
      <c r="T1442" s="133">
        <v>0</v>
      </c>
      <c r="U1442" s="121">
        <f t="shared" si="136"/>
        <v>2100</v>
      </c>
      <c r="V1442" s="121">
        <f t="shared" si="137"/>
        <v>2310.9</v>
      </c>
      <c r="W1442" s="134">
        <v>261</v>
      </c>
      <c r="X1442" s="135">
        <v>42835</v>
      </c>
    </row>
    <row r="1443" spans="1:24" x14ac:dyDescent="0.2">
      <c r="A1443" s="117">
        <f>VLOOKUP(G1443,'% การหักค่าขนส่ง'!A:I,9,0)</f>
        <v>0.26</v>
      </c>
      <c r="B1443" s="138">
        <f t="shared" si="132"/>
        <v>12165.4</v>
      </c>
      <c r="C1443" s="138">
        <f t="shared" si="133"/>
        <v>4356.5</v>
      </c>
      <c r="D1443" s="138">
        <f t="shared" si="134"/>
        <v>0</v>
      </c>
      <c r="E1443" s="138">
        <f t="shared" si="135"/>
        <v>0</v>
      </c>
      <c r="F1443" s="127" t="s">
        <v>194</v>
      </c>
      <c r="G1443" s="128" t="s">
        <v>195</v>
      </c>
      <c r="H1443" s="129">
        <v>42835</v>
      </c>
      <c r="I1443" s="130">
        <v>53609.75</v>
      </c>
      <c r="J1443" s="131">
        <v>46790</v>
      </c>
      <c r="K1443" s="131">
        <v>6534.75</v>
      </c>
      <c r="L1443" s="131">
        <v>0</v>
      </c>
      <c r="M1443" s="131">
        <v>200</v>
      </c>
      <c r="N1443" s="131">
        <v>1513.01</v>
      </c>
      <c r="O1443" s="132">
        <v>0</v>
      </c>
      <c r="P1443" s="132">
        <v>0</v>
      </c>
      <c r="Q1443" s="132">
        <v>0</v>
      </c>
      <c r="R1443" s="132">
        <v>0</v>
      </c>
      <c r="S1443" s="132">
        <v>0</v>
      </c>
      <c r="T1443" s="133">
        <v>0</v>
      </c>
      <c r="U1443" s="121">
        <f t="shared" si="136"/>
        <v>200</v>
      </c>
      <c r="V1443" s="121">
        <f t="shared" si="137"/>
        <v>1513.01</v>
      </c>
      <c r="W1443" s="134">
        <v>616</v>
      </c>
      <c r="X1443" s="135">
        <v>42836</v>
      </c>
    </row>
    <row r="1444" spans="1:24" x14ac:dyDescent="0.2">
      <c r="A1444" s="117">
        <f>VLOOKUP(G1444,'% การหักค่าขนส่ง'!A:I,9,0)</f>
        <v>0.26</v>
      </c>
      <c r="B1444" s="138">
        <f t="shared" si="132"/>
        <v>2061.8000000000002</v>
      </c>
      <c r="C1444" s="138">
        <f t="shared" si="133"/>
        <v>722.44</v>
      </c>
      <c r="D1444" s="138">
        <f t="shared" si="134"/>
        <v>0</v>
      </c>
      <c r="E1444" s="138">
        <f t="shared" si="135"/>
        <v>0</v>
      </c>
      <c r="F1444" s="127" t="s">
        <v>194</v>
      </c>
      <c r="G1444" s="128" t="s">
        <v>195</v>
      </c>
      <c r="H1444" s="129">
        <v>42836</v>
      </c>
      <c r="I1444" s="130">
        <v>9208.66</v>
      </c>
      <c r="J1444" s="131">
        <v>7930</v>
      </c>
      <c r="K1444" s="131">
        <v>1083.6600000000001</v>
      </c>
      <c r="L1444" s="131">
        <v>0</v>
      </c>
      <c r="M1444" s="131">
        <v>0</v>
      </c>
      <c r="N1444" s="131">
        <v>139.91</v>
      </c>
      <c r="O1444" s="132">
        <v>0</v>
      </c>
      <c r="P1444" s="132">
        <v>0</v>
      </c>
      <c r="Q1444" s="132">
        <v>0</v>
      </c>
      <c r="R1444" s="132">
        <v>0</v>
      </c>
      <c r="S1444" s="132">
        <v>0</v>
      </c>
      <c r="T1444" s="133">
        <v>0</v>
      </c>
      <c r="U1444" s="121">
        <f t="shared" si="136"/>
        <v>0</v>
      </c>
      <c r="V1444" s="121">
        <f t="shared" si="137"/>
        <v>139.91</v>
      </c>
      <c r="W1444" s="134">
        <v>99</v>
      </c>
      <c r="X1444" s="135">
        <v>42837</v>
      </c>
    </row>
    <row r="1445" spans="1:24" x14ac:dyDescent="0.2">
      <c r="A1445" s="117">
        <f>VLOOKUP(G1445,'% การหักค่าขนส่ง'!A:I,9,0)</f>
        <v>0.26</v>
      </c>
      <c r="B1445" s="138">
        <f t="shared" si="132"/>
        <v>1674.4</v>
      </c>
      <c r="C1445" s="138">
        <f t="shared" si="133"/>
        <v>902.69999999999993</v>
      </c>
      <c r="D1445" s="138">
        <f t="shared" si="134"/>
        <v>0</v>
      </c>
      <c r="E1445" s="138">
        <f t="shared" si="135"/>
        <v>0</v>
      </c>
      <c r="F1445" s="127" t="s">
        <v>194</v>
      </c>
      <c r="G1445" s="128" t="s">
        <v>195</v>
      </c>
      <c r="H1445" s="129">
        <v>42837</v>
      </c>
      <c r="I1445" s="130">
        <v>7799.05</v>
      </c>
      <c r="J1445" s="131">
        <v>6440</v>
      </c>
      <c r="K1445" s="131">
        <v>1354.05</v>
      </c>
      <c r="L1445" s="131">
        <v>0</v>
      </c>
      <c r="M1445" s="131">
        <v>0</v>
      </c>
      <c r="N1445" s="131">
        <v>30</v>
      </c>
      <c r="O1445" s="132">
        <v>0</v>
      </c>
      <c r="P1445" s="132">
        <v>0</v>
      </c>
      <c r="Q1445" s="132">
        <v>0</v>
      </c>
      <c r="R1445" s="132">
        <v>0</v>
      </c>
      <c r="S1445" s="132">
        <v>0</v>
      </c>
      <c r="T1445" s="133">
        <v>0</v>
      </c>
      <c r="U1445" s="121">
        <f t="shared" si="136"/>
        <v>0</v>
      </c>
      <c r="V1445" s="121">
        <f t="shared" si="137"/>
        <v>30</v>
      </c>
      <c r="W1445" s="134">
        <v>83</v>
      </c>
      <c r="X1445" s="135">
        <v>42838</v>
      </c>
    </row>
    <row r="1446" spans="1:24" x14ac:dyDescent="0.2">
      <c r="A1446" s="117">
        <f>VLOOKUP(G1446,'% การหักค่าขนส่ง'!A:I,9,0)</f>
        <v>0.26</v>
      </c>
      <c r="B1446" s="138">
        <f t="shared" si="132"/>
        <v>11759.800000000001</v>
      </c>
      <c r="C1446" s="138">
        <f t="shared" si="133"/>
        <v>6665.62</v>
      </c>
      <c r="D1446" s="138">
        <f t="shared" si="134"/>
        <v>0</v>
      </c>
      <c r="E1446" s="138">
        <f t="shared" si="135"/>
        <v>0</v>
      </c>
      <c r="F1446" s="127" t="s">
        <v>194</v>
      </c>
      <c r="G1446" s="128" t="s">
        <v>195</v>
      </c>
      <c r="H1446" s="129">
        <v>42842</v>
      </c>
      <c r="I1446" s="130">
        <v>56188.43</v>
      </c>
      <c r="J1446" s="131">
        <v>45230</v>
      </c>
      <c r="K1446" s="131">
        <v>9998.43</v>
      </c>
      <c r="L1446" s="131">
        <v>0</v>
      </c>
      <c r="M1446" s="131">
        <v>1000</v>
      </c>
      <c r="N1446" s="131">
        <v>790.8</v>
      </c>
      <c r="O1446" s="132">
        <v>0</v>
      </c>
      <c r="P1446" s="132">
        <v>0</v>
      </c>
      <c r="Q1446" s="132">
        <v>0</v>
      </c>
      <c r="R1446" s="132">
        <v>0</v>
      </c>
      <c r="S1446" s="132">
        <v>0</v>
      </c>
      <c r="T1446" s="133">
        <v>0</v>
      </c>
      <c r="U1446" s="121">
        <f t="shared" si="136"/>
        <v>1000</v>
      </c>
      <c r="V1446" s="121">
        <f t="shared" si="137"/>
        <v>790.8</v>
      </c>
      <c r="W1446" s="134">
        <v>756</v>
      </c>
      <c r="X1446" s="135">
        <v>42843</v>
      </c>
    </row>
    <row r="1447" spans="1:24" x14ac:dyDescent="0.2">
      <c r="A1447" s="117">
        <f>VLOOKUP(G1447,'% การหักค่าขนส่ง'!A:I,9,0)</f>
        <v>0.26</v>
      </c>
      <c r="B1447" s="138">
        <f t="shared" si="132"/>
        <v>8759.4</v>
      </c>
      <c r="C1447" s="138">
        <f t="shared" si="133"/>
        <v>3736.6200000000003</v>
      </c>
      <c r="D1447" s="138">
        <f t="shared" si="134"/>
        <v>0</v>
      </c>
      <c r="E1447" s="138">
        <f t="shared" si="135"/>
        <v>0</v>
      </c>
      <c r="F1447" s="127" t="s">
        <v>194</v>
      </c>
      <c r="G1447" s="128" t="s">
        <v>195</v>
      </c>
      <c r="H1447" s="129">
        <v>42843</v>
      </c>
      <c r="I1447" s="130">
        <v>39754.93</v>
      </c>
      <c r="J1447" s="131">
        <v>33690</v>
      </c>
      <c r="K1447" s="131">
        <v>5604.93</v>
      </c>
      <c r="L1447" s="131">
        <v>0</v>
      </c>
      <c r="M1447" s="131">
        <v>1100</v>
      </c>
      <c r="N1447" s="131">
        <v>879.49</v>
      </c>
      <c r="O1447" s="132">
        <v>0</v>
      </c>
      <c r="P1447" s="132">
        <v>0</v>
      </c>
      <c r="Q1447" s="132">
        <v>0</v>
      </c>
      <c r="R1447" s="132">
        <v>0</v>
      </c>
      <c r="S1447" s="132">
        <v>0</v>
      </c>
      <c r="T1447" s="133">
        <v>0</v>
      </c>
      <c r="U1447" s="121">
        <f t="shared" si="136"/>
        <v>1100</v>
      </c>
      <c r="V1447" s="121">
        <f t="shared" si="137"/>
        <v>879.49</v>
      </c>
      <c r="W1447" s="134">
        <v>518</v>
      </c>
      <c r="X1447" s="135">
        <v>42844</v>
      </c>
    </row>
    <row r="1448" spans="1:24" x14ac:dyDescent="0.2">
      <c r="A1448" s="117">
        <f>VLOOKUP(G1448,'% การหักค่าขนส่ง'!A:I,9,0)</f>
        <v>0.26</v>
      </c>
      <c r="B1448" s="138">
        <f t="shared" si="132"/>
        <v>7365.8</v>
      </c>
      <c r="C1448" s="138">
        <f t="shared" si="133"/>
        <v>2314.1799999999998</v>
      </c>
      <c r="D1448" s="138">
        <f t="shared" si="134"/>
        <v>0</v>
      </c>
      <c r="E1448" s="138">
        <f t="shared" si="135"/>
        <v>0</v>
      </c>
      <c r="F1448" s="127" t="s">
        <v>194</v>
      </c>
      <c r="G1448" s="128" t="s">
        <v>195</v>
      </c>
      <c r="H1448" s="129">
        <v>42844</v>
      </c>
      <c r="I1448" s="130">
        <v>32736.27</v>
      </c>
      <c r="J1448" s="131">
        <v>28330</v>
      </c>
      <c r="K1448" s="131">
        <v>3471.27</v>
      </c>
      <c r="L1448" s="131">
        <v>0</v>
      </c>
      <c r="M1448" s="131">
        <v>300</v>
      </c>
      <c r="N1448" s="131">
        <v>2361.91</v>
      </c>
      <c r="O1448" s="132">
        <v>0</v>
      </c>
      <c r="P1448" s="132">
        <v>0</v>
      </c>
      <c r="Q1448" s="132">
        <v>0</v>
      </c>
      <c r="R1448" s="132">
        <v>0</v>
      </c>
      <c r="S1448" s="132">
        <v>0</v>
      </c>
      <c r="T1448" s="133">
        <v>0</v>
      </c>
      <c r="U1448" s="121">
        <f t="shared" si="136"/>
        <v>300</v>
      </c>
      <c r="V1448" s="121">
        <f t="shared" si="137"/>
        <v>2361.91</v>
      </c>
      <c r="W1448" s="134">
        <v>345</v>
      </c>
      <c r="X1448" s="135">
        <v>42845</v>
      </c>
    </row>
    <row r="1449" spans="1:24" x14ac:dyDescent="0.2">
      <c r="A1449" s="117">
        <f>VLOOKUP(G1449,'% การหักค่าขนส่ง'!A:I,9,0)</f>
        <v>0.26</v>
      </c>
      <c r="B1449" s="138">
        <f t="shared" si="132"/>
        <v>5917.6</v>
      </c>
      <c r="C1449" s="138">
        <f t="shared" si="133"/>
        <v>2884.86</v>
      </c>
      <c r="D1449" s="138">
        <f t="shared" si="134"/>
        <v>0</v>
      </c>
      <c r="E1449" s="138">
        <f t="shared" si="135"/>
        <v>0</v>
      </c>
      <c r="F1449" s="127" t="s">
        <v>194</v>
      </c>
      <c r="G1449" s="128" t="s">
        <v>195</v>
      </c>
      <c r="H1449" s="129">
        <v>42845</v>
      </c>
      <c r="I1449" s="130">
        <v>27272.29</v>
      </c>
      <c r="J1449" s="131">
        <v>22760</v>
      </c>
      <c r="K1449" s="131">
        <v>4327.29</v>
      </c>
      <c r="L1449" s="131">
        <v>0</v>
      </c>
      <c r="M1449" s="131">
        <v>500</v>
      </c>
      <c r="N1449" s="131">
        <v>721.37</v>
      </c>
      <c r="O1449" s="132">
        <v>0</v>
      </c>
      <c r="P1449" s="132">
        <v>0</v>
      </c>
      <c r="Q1449" s="132">
        <v>0</v>
      </c>
      <c r="R1449" s="132">
        <v>0</v>
      </c>
      <c r="S1449" s="132">
        <v>0</v>
      </c>
      <c r="T1449" s="133">
        <v>0</v>
      </c>
      <c r="U1449" s="121">
        <f t="shared" si="136"/>
        <v>500</v>
      </c>
      <c r="V1449" s="121">
        <f t="shared" si="137"/>
        <v>721.37</v>
      </c>
      <c r="W1449" s="134">
        <v>304</v>
      </c>
      <c r="X1449" s="135">
        <v>42846</v>
      </c>
    </row>
    <row r="1450" spans="1:24" x14ac:dyDescent="0.2">
      <c r="A1450" s="117">
        <f>VLOOKUP(G1450,'% การหักค่าขนส่ง'!A:I,9,0)</f>
        <v>0.26</v>
      </c>
      <c r="B1450" s="138">
        <f t="shared" si="132"/>
        <v>10150.4</v>
      </c>
      <c r="C1450" s="138">
        <f t="shared" si="133"/>
        <v>3189.5</v>
      </c>
      <c r="D1450" s="138">
        <f t="shared" si="134"/>
        <v>0</v>
      </c>
      <c r="E1450" s="138">
        <f t="shared" si="135"/>
        <v>0</v>
      </c>
      <c r="F1450" s="127" t="s">
        <v>194</v>
      </c>
      <c r="G1450" s="128" t="s">
        <v>195</v>
      </c>
      <c r="H1450" s="129">
        <v>42846</v>
      </c>
      <c r="I1450" s="130">
        <v>44379.25</v>
      </c>
      <c r="J1450" s="131">
        <v>39040</v>
      </c>
      <c r="K1450" s="131">
        <v>4784.25</v>
      </c>
      <c r="L1450" s="131">
        <v>0</v>
      </c>
      <c r="M1450" s="131">
        <v>500</v>
      </c>
      <c r="N1450" s="131">
        <v>1382.5</v>
      </c>
      <c r="O1450" s="132">
        <v>0</v>
      </c>
      <c r="P1450" s="132">
        <v>0</v>
      </c>
      <c r="Q1450" s="132">
        <v>0</v>
      </c>
      <c r="R1450" s="132">
        <v>0</v>
      </c>
      <c r="S1450" s="132">
        <v>0</v>
      </c>
      <c r="T1450" s="133">
        <v>0</v>
      </c>
      <c r="U1450" s="121">
        <f t="shared" si="136"/>
        <v>500</v>
      </c>
      <c r="V1450" s="121">
        <f t="shared" si="137"/>
        <v>1382.5</v>
      </c>
      <c r="W1450" s="134">
        <v>562</v>
      </c>
      <c r="X1450" s="135">
        <v>42849</v>
      </c>
    </row>
    <row r="1451" spans="1:24" x14ac:dyDescent="0.2">
      <c r="A1451" s="117">
        <f>VLOOKUP(G1451,'% การหักค่าขนส่ง'!A:I,9,0)</f>
        <v>0.26</v>
      </c>
      <c r="B1451" s="138">
        <f t="shared" si="132"/>
        <v>4485</v>
      </c>
      <c r="C1451" s="138">
        <f t="shared" si="133"/>
        <v>1863.62</v>
      </c>
      <c r="D1451" s="138">
        <f t="shared" si="134"/>
        <v>0</v>
      </c>
      <c r="E1451" s="138">
        <f t="shared" si="135"/>
        <v>0</v>
      </c>
      <c r="F1451" s="127" t="s">
        <v>194</v>
      </c>
      <c r="G1451" s="128" t="s">
        <v>195</v>
      </c>
      <c r="H1451" s="129">
        <v>42847</v>
      </c>
      <c r="I1451" s="130">
        <v>20155.43</v>
      </c>
      <c r="J1451" s="131">
        <v>17250</v>
      </c>
      <c r="K1451" s="131">
        <v>2795.43</v>
      </c>
      <c r="L1451" s="131">
        <v>0</v>
      </c>
      <c r="M1451" s="131">
        <v>0</v>
      </c>
      <c r="N1451" s="131">
        <v>466.29</v>
      </c>
      <c r="O1451" s="132">
        <v>0</v>
      </c>
      <c r="P1451" s="132">
        <v>0</v>
      </c>
      <c r="Q1451" s="132">
        <v>0</v>
      </c>
      <c r="R1451" s="132">
        <v>0</v>
      </c>
      <c r="S1451" s="132">
        <v>0</v>
      </c>
      <c r="T1451" s="133">
        <v>0</v>
      </c>
      <c r="U1451" s="121">
        <f t="shared" si="136"/>
        <v>0</v>
      </c>
      <c r="V1451" s="121">
        <f t="shared" si="137"/>
        <v>466.29</v>
      </c>
      <c r="W1451" s="134">
        <v>229</v>
      </c>
      <c r="X1451" s="135">
        <v>42849</v>
      </c>
    </row>
    <row r="1452" spans="1:24" x14ac:dyDescent="0.2">
      <c r="A1452" s="117">
        <f>VLOOKUP(G1452,'% การหักค่าขนส่ง'!A:I,9,0)</f>
        <v>0.26</v>
      </c>
      <c r="B1452" s="138">
        <f t="shared" si="132"/>
        <v>13261.300000000001</v>
      </c>
      <c r="C1452" s="138">
        <f t="shared" si="133"/>
        <v>5337.92</v>
      </c>
      <c r="D1452" s="138">
        <f t="shared" si="134"/>
        <v>0</v>
      </c>
      <c r="E1452" s="138">
        <f t="shared" si="135"/>
        <v>0</v>
      </c>
      <c r="F1452" s="127" t="s">
        <v>194</v>
      </c>
      <c r="G1452" s="128" t="s">
        <v>195</v>
      </c>
      <c r="H1452" s="129">
        <v>42849</v>
      </c>
      <c r="I1452" s="130">
        <v>59521.88</v>
      </c>
      <c r="J1452" s="131">
        <v>51005</v>
      </c>
      <c r="K1452" s="131">
        <v>8006.88</v>
      </c>
      <c r="L1452" s="131">
        <v>0</v>
      </c>
      <c r="M1452" s="131">
        <v>500</v>
      </c>
      <c r="N1452" s="131">
        <v>3040.39</v>
      </c>
      <c r="O1452" s="132">
        <v>0</v>
      </c>
      <c r="P1452" s="132">
        <v>0</v>
      </c>
      <c r="Q1452" s="132">
        <v>0</v>
      </c>
      <c r="R1452" s="132">
        <v>0</v>
      </c>
      <c r="S1452" s="132">
        <v>0</v>
      </c>
      <c r="T1452" s="133">
        <v>0</v>
      </c>
      <c r="U1452" s="121">
        <f t="shared" si="136"/>
        <v>500</v>
      </c>
      <c r="V1452" s="121">
        <f t="shared" si="137"/>
        <v>3040.39</v>
      </c>
      <c r="W1452" s="134">
        <v>742</v>
      </c>
      <c r="X1452" s="135">
        <v>42850</v>
      </c>
    </row>
    <row r="1453" spans="1:24" x14ac:dyDescent="0.2">
      <c r="A1453" s="117">
        <f>VLOOKUP(G1453,'% การหักค่าขนส่ง'!A:I,9,0)</f>
        <v>0.26</v>
      </c>
      <c r="B1453" s="138">
        <f t="shared" si="132"/>
        <v>6860.1</v>
      </c>
      <c r="C1453" s="138">
        <f t="shared" si="133"/>
        <v>3025.7000000000003</v>
      </c>
      <c r="D1453" s="138">
        <f t="shared" si="134"/>
        <v>0</v>
      </c>
      <c r="E1453" s="138">
        <f t="shared" si="135"/>
        <v>0</v>
      </c>
      <c r="F1453" s="127" t="s">
        <v>194</v>
      </c>
      <c r="G1453" s="128" t="s">
        <v>195</v>
      </c>
      <c r="H1453" s="129">
        <v>42850</v>
      </c>
      <c r="I1453" s="130">
        <v>31558.55</v>
      </c>
      <c r="J1453" s="131">
        <v>26385</v>
      </c>
      <c r="K1453" s="131">
        <v>4538.55</v>
      </c>
      <c r="L1453" s="131">
        <v>0</v>
      </c>
      <c r="M1453" s="131">
        <v>500</v>
      </c>
      <c r="N1453" s="131">
        <v>1845.68</v>
      </c>
      <c r="O1453" s="132">
        <v>0</v>
      </c>
      <c r="P1453" s="132">
        <v>0</v>
      </c>
      <c r="Q1453" s="132">
        <v>0</v>
      </c>
      <c r="R1453" s="132">
        <v>0</v>
      </c>
      <c r="S1453" s="132">
        <v>0</v>
      </c>
      <c r="T1453" s="133">
        <v>0</v>
      </c>
      <c r="U1453" s="121">
        <f t="shared" si="136"/>
        <v>500</v>
      </c>
      <c r="V1453" s="121">
        <f t="shared" si="137"/>
        <v>1845.68</v>
      </c>
      <c r="W1453" s="134">
        <v>344</v>
      </c>
      <c r="X1453" s="135">
        <v>42851</v>
      </c>
    </row>
    <row r="1454" spans="1:24" x14ac:dyDescent="0.2">
      <c r="A1454" s="117">
        <f>VLOOKUP(G1454,'% การหักค่าขนส่ง'!A:I,9,0)</f>
        <v>0.26</v>
      </c>
      <c r="B1454" s="138">
        <f t="shared" si="132"/>
        <v>8374.6</v>
      </c>
      <c r="C1454" s="138">
        <f t="shared" si="133"/>
        <v>3548.66</v>
      </c>
      <c r="D1454" s="138">
        <f t="shared" si="134"/>
        <v>0</v>
      </c>
      <c r="E1454" s="138">
        <f t="shared" si="135"/>
        <v>0</v>
      </c>
      <c r="F1454" s="127" t="s">
        <v>194</v>
      </c>
      <c r="G1454" s="128" t="s">
        <v>195</v>
      </c>
      <c r="H1454" s="129">
        <v>42851</v>
      </c>
      <c r="I1454" s="130">
        <v>38132.99</v>
      </c>
      <c r="J1454" s="131">
        <v>32210</v>
      </c>
      <c r="K1454" s="131">
        <v>5322.99</v>
      </c>
      <c r="L1454" s="131">
        <v>0</v>
      </c>
      <c r="M1454" s="131">
        <v>3900</v>
      </c>
      <c r="N1454" s="131">
        <v>4304.12</v>
      </c>
      <c r="O1454" s="132">
        <v>0</v>
      </c>
      <c r="P1454" s="132">
        <v>0</v>
      </c>
      <c r="Q1454" s="132">
        <v>0</v>
      </c>
      <c r="R1454" s="132">
        <v>0</v>
      </c>
      <c r="S1454" s="132">
        <v>0</v>
      </c>
      <c r="T1454" s="133">
        <v>0</v>
      </c>
      <c r="U1454" s="121">
        <f t="shared" si="136"/>
        <v>3900</v>
      </c>
      <c r="V1454" s="121">
        <f t="shared" si="137"/>
        <v>4304.12</v>
      </c>
      <c r="W1454" s="134">
        <v>463</v>
      </c>
      <c r="X1454" s="135">
        <v>42852</v>
      </c>
    </row>
    <row r="1455" spans="1:24" x14ac:dyDescent="0.2">
      <c r="A1455" s="117">
        <f>VLOOKUP(G1455,'% การหักค่าขนส่ง'!A:I,9,0)</f>
        <v>0.26</v>
      </c>
      <c r="B1455" s="138">
        <f t="shared" si="132"/>
        <v>7408.7</v>
      </c>
      <c r="C1455" s="138">
        <f t="shared" si="133"/>
        <v>2203.2599999999998</v>
      </c>
      <c r="D1455" s="138">
        <f t="shared" si="134"/>
        <v>0</v>
      </c>
      <c r="E1455" s="138">
        <f t="shared" si="135"/>
        <v>0</v>
      </c>
      <c r="F1455" s="127" t="s">
        <v>194</v>
      </c>
      <c r="G1455" s="128" t="s">
        <v>195</v>
      </c>
      <c r="H1455" s="129">
        <v>42852</v>
      </c>
      <c r="I1455" s="130">
        <v>32649.89</v>
      </c>
      <c r="J1455" s="131">
        <v>28495</v>
      </c>
      <c r="K1455" s="131">
        <v>3304.89</v>
      </c>
      <c r="L1455" s="131">
        <v>0</v>
      </c>
      <c r="M1455" s="131">
        <v>1400</v>
      </c>
      <c r="N1455" s="131">
        <v>2669.84</v>
      </c>
      <c r="O1455" s="132">
        <v>0</v>
      </c>
      <c r="P1455" s="132">
        <v>0</v>
      </c>
      <c r="Q1455" s="132">
        <v>0</v>
      </c>
      <c r="R1455" s="132">
        <v>0</v>
      </c>
      <c r="S1455" s="132">
        <v>0</v>
      </c>
      <c r="T1455" s="133">
        <v>0</v>
      </c>
      <c r="U1455" s="121">
        <f t="shared" si="136"/>
        <v>1400</v>
      </c>
      <c r="V1455" s="121">
        <f t="shared" si="137"/>
        <v>2669.84</v>
      </c>
      <c r="W1455" s="134">
        <v>360</v>
      </c>
      <c r="X1455" s="135">
        <v>42853</v>
      </c>
    </row>
    <row r="1456" spans="1:24" x14ac:dyDescent="0.2">
      <c r="A1456" s="117">
        <f>VLOOKUP(G1456,'% การหักค่าขนส่ง'!A:I,9,0)</f>
        <v>0.26</v>
      </c>
      <c r="B1456" s="138">
        <f t="shared" si="132"/>
        <v>9620</v>
      </c>
      <c r="C1456" s="138">
        <f t="shared" si="133"/>
        <v>2609.54</v>
      </c>
      <c r="D1456" s="138">
        <f t="shared" si="134"/>
        <v>0</v>
      </c>
      <c r="E1456" s="138">
        <f t="shared" si="135"/>
        <v>0</v>
      </c>
      <c r="F1456" s="127" t="s">
        <v>194</v>
      </c>
      <c r="G1456" s="128" t="s">
        <v>195</v>
      </c>
      <c r="H1456" s="129">
        <v>42853</v>
      </c>
      <c r="I1456" s="130">
        <v>41624.31</v>
      </c>
      <c r="J1456" s="131">
        <v>37000</v>
      </c>
      <c r="K1456" s="131">
        <v>3914.31</v>
      </c>
      <c r="L1456" s="131">
        <v>0</v>
      </c>
      <c r="M1456" s="131">
        <v>0</v>
      </c>
      <c r="N1456" s="131">
        <v>1581.71</v>
      </c>
      <c r="O1456" s="132">
        <v>0</v>
      </c>
      <c r="P1456" s="132">
        <v>0</v>
      </c>
      <c r="Q1456" s="132">
        <v>0</v>
      </c>
      <c r="R1456" s="132">
        <v>0</v>
      </c>
      <c r="S1456" s="132">
        <v>0</v>
      </c>
      <c r="T1456" s="133">
        <v>0</v>
      </c>
      <c r="U1456" s="121">
        <f t="shared" si="136"/>
        <v>0</v>
      </c>
      <c r="V1456" s="121">
        <f t="shared" si="137"/>
        <v>1581.71</v>
      </c>
      <c r="W1456" s="134">
        <v>459</v>
      </c>
      <c r="X1456" s="135">
        <v>42857</v>
      </c>
    </row>
    <row r="1457" spans="1:24" x14ac:dyDescent="0.2">
      <c r="A1457" s="117">
        <f>VLOOKUP(G1457,'% การหักค่าขนส่ง'!A:I,9,0)</f>
        <v>0.26</v>
      </c>
      <c r="B1457" s="138">
        <f t="shared" si="132"/>
        <v>7753.2</v>
      </c>
      <c r="C1457" s="138">
        <f t="shared" si="133"/>
        <v>2773.84</v>
      </c>
      <c r="D1457" s="138">
        <f t="shared" si="134"/>
        <v>0</v>
      </c>
      <c r="E1457" s="138">
        <f t="shared" si="135"/>
        <v>0</v>
      </c>
      <c r="F1457" s="127" t="s">
        <v>194</v>
      </c>
      <c r="G1457" s="128" t="s">
        <v>195</v>
      </c>
      <c r="H1457" s="129">
        <v>42854</v>
      </c>
      <c r="I1457" s="130">
        <v>34330.76</v>
      </c>
      <c r="J1457" s="131">
        <v>29820</v>
      </c>
      <c r="K1457" s="131">
        <v>4160.76</v>
      </c>
      <c r="L1457" s="131">
        <v>0</v>
      </c>
      <c r="M1457" s="131">
        <v>0</v>
      </c>
      <c r="N1457" s="131">
        <v>839.24</v>
      </c>
      <c r="O1457" s="132">
        <v>0</v>
      </c>
      <c r="P1457" s="132">
        <v>0</v>
      </c>
      <c r="Q1457" s="132">
        <v>0</v>
      </c>
      <c r="R1457" s="132">
        <v>0</v>
      </c>
      <c r="S1457" s="132">
        <v>0</v>
      </c>
      <c r="T1457" s="133">
        <v>0</v>
      </c>
      <c r="U1457" s="121">
        <f t="shared" si="136"/>
        <v>0</v>
      </c>
      <c r="V1457" s="121">
        <f t="shared" si="137"/>
        <v>839.24</v>
      </c>
      <c r="W1457" s="134">
        <v>370</v>
      </c>
      <c r="X1457" s="135">
        <v>42857</v>
      </c>
    </row>
    <row r="1458" spans="1:24" x14ac:dyDescent="0.2">
      <c r="A1458" s="117">
        <f>VLOOKUP(G1458,'% การหักค่าขนส่ง'!A:I,9,0)</f>
        <v>0.26</v>
      </c>
      <c r="B1458" s="138">
        <f t="shared" si="132"/>
        <v>5185.7</v>
      </c>
      <c r="C1458" s="138">
        <f t="shared" si="133"/>
        <v>235.32000000000002</v>
      </c>
      <c r="D1458" s="138">
        <f t="shared" si="134"/>
        <v>0</v>
      </c>
      <c r="E1458" s="138">
        <f t="shared" si="135"/>
        <v>0</v>
      </c>
      <c r="F1458" s="127" t="s">
        <v>192</v>
      </c>
      <c r="G1458" s="128" t="s">
        <v>193</v>
      </c>
      <c r="H1458" s="129">
        <v>42826</v>
      </c>
      <c r="I1458" s="130">
        <v>22127.98</v>
      </c>
      <c r="J1458" s="131">
        <v>19945</v>
      </c>
      <c r="K1458" s="131">
        <v>352.98</v>
      </c>
      <c r="L1458" s="131">
        <v>0</v>
      </c>
      <c r="M1458" s="131">
        <v>700</v>
      </c>
      <c r="N1458" s="131">
        <v>581.21</v>
      </c>
      <c r="O1458" s="132">
        <v>0</v>
      </c>
      <c r="P1458" s="132">
        <v>0</v>
      </c>
      <c r="Q1458" s="132">
        <v>0</v>
      </c>
      <c r="R1458" s="132">
        <v>0</v>
      </c>
      <c r="S1458" s="132">
        <v>0</v>
      </c>
      <c r="T1458" s="133">
        <v>0</v>
      </c>
      <c r="U1458" s="121">
        <f t="shared" si="136"/>
        <v>700</v>
      </c>
      <c r="V1458" s="121">
        <f t="shared" si="137"/>
        <v>581.21</v>
      </c>
      <c r="W1458" s="134">
        <v>215</v>
      </c>
      <c r="X1458" s="135">
        <v>42828</v>
      </c>
    </row>
    <row r="1459" spans="1:24" x14ac:dyDescent="0.2">
      <c r="A1459" s="117">
        <f>VLOOKUP(G1459,'% การหักค่าขนส่ง'!A:I,9,0)</f>
        <v>0.26</v>
      </c>
      <c r="B1459" s="138">
        <f t="shared" si="132"/>
        <v>16454.100000000002</v>
      </c>
      <c r="C1459" s="138">
        <f t="shared" si="133"/>
        <v>671.46</v>
      </c>
      <c r="D1459" s="138">
        <f t="shared" si="134"/>
        <v>0</v>
      </c>
      <c r="E1459" s="138">
        <f t="shared" si="135"/>
        <v>0</v>
      </c>
      <c r="F1459" s="127" t="s">
        <v>192</v>
      </c>
      <c r="G1459" s="128" t="s">
        <v>193</v>
      </c>
      <c r="H1459" s="129">
        <v>42828</v>
      </c>
      <c r="I1459" s="130">
        <v>66357.19</v>
      </c>
      <c r="J1459" s="131">
        <v>63285</v>
      </c>
      <c r="K1459" s="131">
        <v>1007.19</v>
      </c>
      <c r="L1459" s="131">
        <v>0</v>
      </c>
      <c r="M1459" s="131">
        <v>1900</v>
      </c>
      <c r="N1459" s="131">
        <v>2762.3</v>
      </c>
      <c r="O1459" s="132">
        <v>0</v>
      </c>
      <c r="P1459" s="132">
        <v>0</v>
      </c>
      <c r="Q1459" s="132">
        <v>0</v>
      </c>
      <c r="R1459" s="132">
        <v>0</v>
      </c>
      <c r="S1459" s="132">
        <v>0</v>
      </c>
      <c r="T1459" s="133">
        <v>0</v>
      </c>
      <c r="U1459" s="121">
        <f t="shared" si="136"/>
        <v>1900</v>
      </c>
      <c r="V1459" s="121">
        <f t="shared" si="137"/>
        <v>2762.3</v>
      </c>
      <c r="W1459" s="134">
        <v>681</v>
      </c>
      <c r="X1459" s="135">
        <v>42829</v>
      </c>
    </row>
    <row r="1460" spans="1:24" x14ac:dyDescent="0.2">
      <c r="A1460" s="117">
        <f>VLOOKUP(G1460,'% การหักค่าขนส่ง'!A:I,9,0)</f>
        <v>0.26</v>
      </c>
      <c r="B1460" s="138">
        <f t="shared" si="132"/>
        <v>13308.1</v>
      </c>
      <c r="C1460" s="138">
        <f t="shared" si="133"/>
        <v>424.59999999999997</v>
      </c>
      <c r="D1460" s="138">
        <f t="shared" si="134"/>
        <v>0</v>
      </c>
      <c r="E1460" s="138">
        <f t="shared" si="135"/>
        <v>0</v>
      </c>
      <c r="F1460" s="127" t="s">
        <v>192</v>
      </c>
      <c r="G1460" s="128" t="s">
        <v>193</v>
      </c>
      <c r="H1460" s="129">
        <v>42829</v>
      </c>
      <c r="I1460" s="130">
        <v>52621.9</v>
      </c>
      <c r="J1460" s="131">
        <v>51185</v>
      </c>
      <c r="K1460" s="131">
        <v>636.9</v>
      </c>
      <c r="L1460" s="131">
        <v>0</v>
      </c>
      <c r="M1460" s="131">
        <v>600</v>
      </c>
      <c r="N1460" s="131">
        <v>1860</v>
      </c>
      <c r="O1460" s="132">
        <v>0</v>
      </c>
      <c r="P1460" s="132">
        <v>0</v>
      </c>
      <c r="Q1460" s="132">
        <v>0</v>
      </c>
      <c r="R1460" s="132">
        <v>0</v>
      </c>
      <c r="S1460" s="132">
        <v>0</v>
      </c>
      <c r="T1460" s="133">
        <v>0</v>
      </c>
      <c r="U1460" s="121">
        <f t="shared" si="136"/>
        <v>600</v>
      </c>
      <c r="V1460" s="121">
        <f t="shared" si="137"/>
        <v>1860</v>
      </c>
      <c r="W1460" s="134">
        <v>494</v>
      </c>
      <c r="X1460" s="135">
        <v>42830</v>
      </c>
    </row>
    <row r="1461" spans="1:24" x14ac:dyDescent="0.2">
      <c r="A1461" s="117">
        <f>VLOOKUP(G1461,'% การหักค่าขนส่ง'!A:I,9,0)</f>
        <v>0.26</v>
      </c>
      <c r="B1461" s="138">
        <f t="shared" si="132"/>
        <v>9384.7000000000007</v>
      </c>
      <c r="C1461" s="138">
        <f t="shared" si="133"/>
        <v>335.08</v>
      </c>
      <c r="D1461" s="138">
        <f t="shared" si="134"/>
        <v>0</v>
      </c>
      <c r="E1461" s="138">
        <f t="shared" si="135"/>
        <v>0</v>
      </c>
      <c r="F1461" s="127" t="s">
        <v>192</v>
      </c>
      <c r="G1461" s="128" t="s">
        <v>193</v>
      </c>
      <c r="H1461" s="129">
        <v>42830</v>
      </c>
      <c r="I1461" s="130">
        <v>37167.620000000003</v>
      </c>
      <c r="J1461" s="131">
        <v>36095</v>
      </c>
      <c r="K1461" s="131">
        <v>502.62</v>
      </c>
      <c r="L1461" s="131">
        <v>0</v>
      </c>
      <c r="M1461" s="131">
        <v>500</v>
      </c>
      <c r="N1461" s="131">
        <v>1254.77</v>
      </c>
      <c r="O1461" s="132">
        <v>0</v>
      </c>
      <c r="P1461" s="132">
        <v>0</v>
      </c>
      <c r="Q1461" s="132">
        <v>0</v>
      </c>
      <c r="R1461" s="132">
        <v>0</v>
      </c>
      <c r="S1461" s="132">
        <v>0</v>
      </c>
      <c r="T1461" s="133">
        <v>0</v>
      </c>
      <c r="U1461" s="121">
        <f t="shared" si="136"/>
        <v>500</v>
      </c>
      <c r="V1461" s="121">
        <f t="shared" si="137"/>
        <v>1254.77</v>
      </c>
      <c r="W1461" s="134">
        <v>345</v>
      </c>
      <c r="X1461" s="135">
        <v>42832</v>
      </c>
    </row>
    <row r="1462" spans="1:24" x14ac:dyDescent="0.2">
      <c r="A1462" s="117">
        <f>VLOOKUP(G1462,'% การหักค่าขนส่ง'!A:I,9,0)</f>
        <v>0.26</v>
      </c>
      <c r="B1462" s="138">
        <f t="shared" si="132"/>
        <v>16127.800000000001</v>
      </c>
      <c r="C1462" s="138">
        <f t="shared" si="133"/>
        <v>1256.58</v>
      </c>
      <c r="D1462" s="138">
        <f t="shared" si="134"/>
        <v>3</v>
      </c>
      <c r="E1462" s="138">
        <f t="shared" si="135"/>
        <v>0</v>
      </c>
      <c r="F1462" s="127" t="s">
        <v>192</v>
      </c>
      <c r="G1462" s="128" t="s">
        <v>193</v>
      </c>
      <c r="H1462" s="129">
        <v>42832</v>
      </c>
      <c r="I1462" s="130">
        <v>65389.87</v>
      </c>
      <c r="J1462" s="131">
        <v>62030</v>
      </c>
      <c r="K1462" s="131">
        <v>1884.87</v>
      </c>
      <c r="L1462" s="131">
        <v>10</v>
      </c>
      <c r="M1462" s="131">
        <v>2800</v>
      </c>
      <c r="N1462" s="131">
        <v>1898.5</v>
      </c>
      <c r="O1462" s="132">
        <v>0</v>
      </c>
      <c r="P1462" s="132">
        <v>0</v>
      </c>
      <c r="Q1462" s="132">
        <v>0</v>
      </c>
      <c r="R1462" s="132">
        <v>0</v>
      </c>
      <c r="S1462" s="132">
        <v>0</v>
      </c>
      <c r="T1462" s="133">
        <v>0</v>
      </c>
      <c r="U1462" s="121">
        <f t="shared" si="136"/>
        <v>2800</v>
      </c>
      <c r="V1462" s="121">
        <f t="shared" si="137"/>
        <v>1898.5</v>
      </c>
      <c r="W1462" s="134">
        <v>624</v>
      </c>
      <c r="X1462" s="135">
        <v>42833</v>
      </c>
    </row>
    <row r="1463" spans="1:24" x14ac:dyDescent="0.2">
      <c r="A1463" s="117">
        <f>VLOOKUP(G1463,'% การหักค่าขนส่ง'!A:I,9,0)</f>
        <v>0.26</v>
      </c>
      <c r="B1463" s="138">
        <f t="shared" si="132"/>
        <v>3987.1</v>
      </c>
      <c r="C1463" s="138">
        <f t="shared" si="133"/>
        <v>153.76</v>
      </c>
      <c r="D1463" s="138">
        <f t="shared" si="134"/>
        <v>0</v>
      </c>
      <c r="E1463" s="138">
        <f t="shared" si="135"/>
        <v>0</v>
      </c>
      <c r="F1463" s="127" t="s">
        <v>192</v>
      </c>
      <c r="G1463" s="128" t="s">
        <v>193</v>
      </c>
      <c r="H1463" s="129">
        <v>42833</v>
      </c>
      <c r="I1463" s="130">
        <v>17120.64</v>
      </c>
      <c r="J1463" s="131">
        <v>15335</v>
      </c>
      <c r="K1463" s="131">
        <v>230.64</v>
      </c>
      <c r="L1463" s="131">
        <v>0</v>
      </c>
      <c r="M1463" s="131">
        <v>900</v>
      </c>
      <c r="N1463" s="131">
        <v>931.24</v>
      </c>
      <c r="O1463" s="132">
        <v>0</v>
      </c>
      <c r="P1463" s="132">
        <v>0</v>
      </c>
      <c r="Q1463" s="132">
        <v>0</v>
      </c>
      <c r="R1463" s="132">
        <v>0</v>
      </c>
      <c r="S1463" s="132">
        <v>0</v>
      </c>
      <c r="T1463" s="133">
        <v>0</v>
      </c>
      <c r="U1463" s="121">
        <f t="shared" si="136"/>
        <v>900</v>
      </c>
      <c r="V1463" s="121">
        <f t="shared" si="137"/>
        <v>931.24</v>
      </c>
      <c r="W1463" s="134">
        <v>158</v>
      </c>
      <c r="X1463" s="135">
        <v>42835</v>
      </c>
    </row>
    <row r="1464" spans="1:24" x14ac:dyDescent="0.2">
      <c r="A1464" s="117">
        <f>VLOOKUP(G1464,'% การหักค่าขนส่ง'!A:I,9,0)</f>
        <v>0.26</v>
      </c>
      <c r="B1464" s="138">
        <f t="shared" si="132"/>
        <v>9146.8000000000011</v>
      </c>
      <c r="C1464" s="138">
        <f t="shared" si="133"/>
        <v>172</v>
      </c>
      <c r="D1464" s="138">
        <f t="shared" si="134"/>
        <v>0</v>
      </c>
      <c r="E1464" s="138">
        <f t="shared" si="135"/>
        <v>0</v>
      </c>
      <c r="F1464" s="127" t="s">
        <v>192</v>
      </c>
      <c r="G1464" s="128" t="s">
        <v>193</v>
      </c>
      <c r="H1464" s="129">
        <v>42835</v>
      </c>
      <c r="I1464" s="130">
        <v>36668</v>
      </c>
      <c r="J1464" s="131">
        <v>35180</v>
      </c>
      <c r="K1464" s="131">
        <v>258</v>
      </c>
      <c r="L1464" s="131">
        <v>0</v>
      </c>
      <c r="M1464" s="131">
        <v>700</v>
      </c>
      <c r="N1464" s="131">
        <v>1960</v>
      </c>
      <c r="O1464" s="132">
        <v>0</v>
      </c>
      <c r="P1464" s="132">
        <v>0</v>
      </c>
      <c r="Q1464" s="132">
        <v>0</v>
      </c>
      <c r="R1464" s="132">
        <v>0</v>
      </c>
      <c r="S1464" s="132">
        <v>0</v>
      </c>
      <c r="T1464" s="133">
        <v>0</v>
      </c>
      <c r="U1464" s="121">
        <f t="shared" si="136"/>
        <v>700</v>
      </c>
      <c r="V1464" s="121">
        <f t="shared" si="137"/>
        <v>1960</v>
      </c>
      <c r="W1464" s="134">
        <v>360</v>
      </c>
      <c r="X1464" s="135">
        <v>42836</v>
      </c>
    </row>
    <row r="1465" spans="1:24" x14ac:dyDescent="0.2">
      <c r="A1465" s="117">
        <f>VLOOKUP(G1465,'% การหักค่าขนส่ง'!A:I,9,0)</f>
        <v>0.26</v>
      </c>
      <c r="B1465" s="138">
        <f t="shared" si="132"/>
        <v>1987.7</v>
      </c>
      <c r="C1465" s="138">
        <f t="shared" si="133"/>
        <v>993.80000000000007</v>
      </c>
      <c r="D1465" s="138">
        <f t="shared" si="134"/>
        <v>0</v>
      </c>
      <c r="E1465" s="138">
        <f t="shared" si="135"/>
        <v>0</v>
      </c>
      <c r="F1465" s="127" t="s">
        <v>192</v>
      </c>
      <c r="G1465" s="128" t="s">
        <v>193</v>
      </c>
      <c r="H1465" s="129">
        <v>42836</v>
      </c>
      <c r="I1465" s="130">
        <v>9700.7000000000007</v>
      </c>
      <c r="J1465" s="131">
        <v>7645</v>
      </c>
      <c r="K1465" s="131">
        <v>1490.7</v>
      </c>
      <c r="L1465" s="131">
        <v>0</v>
      </c>
      <c r="M1465" s="131">
        <v>0</v>
      </c>
      <c r="N1465" s="131">
        <v>350</v>
      </c>
      <c r="O1465" s="132">
        <v>0</v>
      </c>
      <c r="P1465" s="132">
        <v>0</v>
      </c>
      <c r="Q1465" s="132">
        <v>0</v>
      </c>
      <c r="R1465" s="132">
        <v>0</v>
      </c>
      <c r="S1465" s="132">
        <v>0</v>
      </c>
      <c r="T1465" s="133">
        <v>0</v>
      </c>
      <c r="U1465" s="121">
        <f t="shared" si="136"/>
        <v>0</v>
      </c>
      <c r="V1465" s="121">
        <f t="shared" si="137"/>
        <v>350</v>
      </c>
      <c r="W1465" s="134">
        <v>92</v>
      </c>
      <c r="X1465" s="135">
        <v>42837</v>
      </c>
    </row>
    <row r="1466" spans="1:24" x14ac:dyDescent="0.2">
      <c r="A1466" s="117">
        <f>VLOOKUP(G1466,'% การหักค่าขนส่ง'!A:I,9,0)</f>
        <v>0.26</v>
      </c>
      <c r="B1466" s="138">
        <f t="shared" si="132"/>
        <v>798.2</v>
      </c>
      <c r="C1466" s="138">
        <f t="shared" si="133"/>
        <v>201.79999999999998</v>
      </c>
      <c r="D1466" s="138">
        <f t="shared" si="134"/>
        <v>0</v>
      </c>
      <c r="E1466" s="138">
        <f t="shared" si="135"/>
        <v>0</v>
      </c>
      <c r="F1466" s="127" t="s">
        <v>192</v>
      </c>
      <c r="G1466" s="128" t="s">
        <v>193</v>
      </c>
      <c r="H1466" s="129">
        <v>42837</v>
      </c>
      <c r="I1466" s="130">
        <v>3497.7</v>
      </c>
      <c r="J1466" s="131">
        <v>3070</v>
      </c>
      <c r="K1466" s="131">
        <v>302.7</v>
      </c>
      <c r="L1466" s="131">
        <v>0</v>
      </c>
      <c r="M1466" s="131">
        <v>200</v>
      </c>
      <c r="N1466" s="131">
        <v>230</v>
      </c>
      <c r="O1466" s="132">
        <v>0</v>
      </c>
      <c r="P1466" s="132">
        <v>0</v>
      </c>
      <c r="Q1466" s="132">
        <v>0</v>
      </c>
      <c r="R1466" s="132">
        <v>0</v>
      </c>
      <c r="S1466" s="132">
        <v>0</v>
      </c>
      <c r="T1466" s="133">
        <v>0</v>
      </c>
      <c r="U1466" s="121">
        <f t="shared" si="136"/>
        <v>200</v>
      </c>
      <c r="V1466" s="121">
        <f t="shared" si="137"/>
        <v>230</v>
      </c>
      <c r="W1466" s="134">
        <v>50</v>
      </c>
      <c r="X1466" s="135">
        <v>42838</v>
      </c>
    </row>
    <row r="1467" spans="1:24" x14ac:dyDescent="0.2">
      <c r="A1467" s="117">
        <f>VLOOKUP(G1467,'% การหักค่าขนส่ง'!A:I,9,0)</f>
        <v>0.26</v>
      </c>
      <c r="B1467" s="138">
        <f t="shared" si="132"/>
        <v>10624.9</v>
      </c>
      <c r="C1467" s="138">
        <f t="shared" si="133"/>
        <v>1043.06</v>
      </c>
      <c r="D1467" s="138">
        <f t="shared" si="134"/>
        <v>0</v>
      </c>
      <c r="E1467" s="138">
        <f t="shared" si="135"/>
        <v>0</v>
      </c>
      <c r="F1467" s="127" t="s">
        <v>192</v>
      </c>
      <c r="G1467" s="128" t="s">
        <v>193</v>
      </c>
      <c r="H1467" s="129">
        <v>42842</v>
      </c>
      <c r="I1467" s="130">
        <v>44564.59</v>
      </c>
      <c r="J1467" s="131">
        <v>40865</v>
      </c>
      <c r="K1467" s="131">
        <v>1564.59</v>
      </c>
      <c r="L1467" s="131">
        <v>0</v>
      </c>
      <c r="M1467" s="131">
        <v>1500</v>
      </c>
      <c r="N1467" s="131">
        <v>2134.6</v>
      </c>
      <c r="O1467" s="132">
        <v>0</v>
      </c>
      <c r="P1467" s="132">
        <v>0</v>
      </c>
      <c r="Q1467" s="132">
        <v>0</v>
      </c>
      <c r="R1467" s="132">
        <v>0</v>
      </c>
      <c r="S1467" s="132">
        <v>0</v>
      </c>
      <c r="T1467" s="133">
        <v>0</v>
      </c>
      <c r="U1467" s="121">
        <f t="shared" si="136"/>
        <v>1500</v>
      </c>
      <c r="V1467" s="121">
        <f t="shared" si="137"/>
        <v>2134.6</v>
      </c>
      <c r="W1467" s="134">
        <v>483</v>
      </c>
      <c r="X1467" s="135">
        <v>42843</v>
      </c>
    </row>
    <row r="1468" spans="1:24" x14ac:dyDescent="0.2">
      <c r="A1468" s="117">
        <f>VLOOKUP(G1468,'% การหักค่าขนส่ง'!A:I,9,0)</f>
        <v>0.26</v>
      </c>
      <c r="B1468" s="138">
        <f t="shared" si="132"/>
        <v>9687.6</v>
      </c>
      <c r="C1468" s="138">
        <f t="shared" si="133"/>
        <v>522.16</v>
      </c>
      <c r="D1468" s="138">
        <f t="shared" si="134"/>
        <v>0</v>
      </c>
      <c r="E1468" s="138">
        <f t="shared" si="135"/>
        <v>0</v>
      </c>
      <c r="F1468" s="127" t="s">
        <v>192</v>
      </c>
      <c r="G1468" s="128" t="s">
        <v>193</v>
      </c>
      <c r="H1468" s="129">
        <v>42843</v>
      </c>
      <c r="I1468" s="130">
        <v>38733.24</v>
      </c>
      <c r="J1468" s="131">
        <v>37260</v>
      </c>
      <c r="K1468" s="131">
        <v>783.24</v>
      </c>
      <c r="L1468" s="131">
        <v>0</v>
      </c>
      <c r="M1468" s="131">
        <v>0</v>
      </c>
      <c r="N1468" s="131">
        <v>610</v>
      </c>
      <c r="O1468" s="132">
        <v>0</v>
      </c>
      <c r="P1468" s="132">
        <v>0</v>
      </c>
      <c r="Q1468" s="132">
        <v>0</v>
      </c>
      <c r="R1468" s="132">
        <v>0</v>
      </c>
      <c r="S1468" s="132">
        <v>0</v>
      </c>
      <c r="T1468" s="133">
        <v>0</v>
      </c>
      <c r="U1468" s="121">
        <f t="shared" si="136"/>
        <v>0</v>
      </c>
      <c r="V1468" s="121">
        <f t="shared" si="137"/>
        <v>610</v>
      </c>
      <c r="W1468" s="134">
        <v>401</v>
      </c>
      <c r="X1468" s="135">
        <v>42844</v>
      </c>
    </row>
    <row r="1469" spans="1:24" x14ac:dyDescent="0.2">
      <c r="A1469" s="117">
        <f>VLOOKUP(G1469,'% การหักค่าขนส่ง'!A:I,9,0)</f>
        <v>0.26</v>
      </c>
      <c r="B1469" s="138">
        <f t="shared" si="132"/>
        <v>8305.7000000000007</v>
      </c>
      <c r="C1469" s="138">
        <f t="shared" si="133"/>
        <v>484.3</v>
      </c>
      <c r="D1469" s="138">
        <f t="shared" si="134"/>
        <v>0</v>
      </c>
      <c r="E1469" s="138">
        <f t="shared" si="135"/>
        <v>0</v>
      </c>
      <c r="F1469" s="127" t="s">
        <v>192</v>
      </c>
      <c r="G1469" s="128" t="s">
        <v>193</v>
      </c>
      <c r="H1469" s="129">
        <v>42844</v>
      </c>
      <c r="I1469" s="130">
        <v>33936.449999999997</v>
      </c>
      <c r="J1469" s="131">
        <v>31945</v>
      </c>
      <c r="K1469" s="131">
        <v>726.45</v>
      </c>
      <c r="L1469" s="131">
        <v>0</v>
      </c>
      <c r="M1469" s="131">
        <v>1300</v>
      </c>
      <c r="N1469" s="131">
        <v>1553.17</v>
      </c>
      <c r="O1469" s="132">
        <v>0</v>
      </c>
      <c r="P1469" s="132">
        <v>0</v>
      </c>
      <c r="Q1469" s="132">
        <v>0</v>
      </c>
      <c r="R1469" s="132">
        <v>0</v>
      </c>
      <c r="S1469" s="132">
        <v>0</v>
      </c>
      <c r="T1469" s="133">
        <v>0</v>
      </c>
      <c r="U1469" s="121">
        <f t="shared" si="136"/>
        <v>1300</v>
      </c>
      <c r="V1469" s="121">
        <f t="shared" si="137"/>
        <v>1553.17</v>
      </c>
      <c r="W1469" s="134">
        <v>362</v>
      </c>
      <c r="X1469" s="135">
        <v>42845</v>
      </c>
    </row>
    <row r="1470" spans="1:24" x14ac:dyDescent="0.2">
      <c r="A1470" s="117">
        <f>VLOOKUP(G1470,'% การหักค่าขนส่ง'!A:I,9,0)</f>
        <v>0.26</v>
      </c>
      <c r="B1470" s="138">
        <f t="shared" si="132"/>
        <v>8957</v>
      </c>
      <c r="C1470" s="138">
        <f t="shared" si="133"/>
        <v>516.56000000000006</v>
      </c>
      <c r="D1470" s="138">
        <f t="shared" si="134"/>
        <v>0</v>
      </c>
      <c r="E1470" s="138">
        <f t="shared" si="135"/>
        <v>0</v>
      </c>
      <c r="F1470" s="127" t="s">
        <v>192</v>
      </c>
      <c r="G1470" s="128" t="s">
        <v>193</v>
      </c>
      <c r="H1470" s="129">
        <v>42845</v>
      </c>
      <c r="I1470" s="130">
        <v>36009.839999999997</v>
      </c>
      <c r="J1470" s="131">
        <v>34450</v>
      </c>
      <c r="K1470" s="131">
        <v>774.84</v>
      </c>
      <c r="L1470" s="131">
        <v>0</v>
      </c>
      <c r="M1470" s="131">
        <v>2800</v>
      </c>
      <c r="N1470" s="131">
        <v>3224.3</v>
      </c>
      <c r="O1470" s="132">
        <v>0</v>
      </c>
      <c r="P1470" s="132">
        <v>0</v>
      </c>
      <c r="Q1470" s="132">
        <v>0</v>
      </c>
      <c r="R1470" s="132">
        <v>0</v>
      </c>
      <c r="S1470" s="132">
        <v>0</v>
      </c>
      <c r="T1470" s="133">
        <v>0</v>
      </c>
      <c r="U1470" s="121">
        <f t="shared" si="136"/>
        <v>2800</v>
      </c>
      <c r="V1470" s="121">
        <f t="shared" si="137"/>
        <v>3224.3</v>
      </c>
      <c r="W1470" s="134">
        <v>351</v>
      </c>
      <c r="X1470" s="135">
        <v>42846</v>
      </c>
    </row>
    <row r="1471" spans="1:24" x14ac:dyDescent="0.2">
      <c r="A1471" s="117">
        <f>VLOOKUP(G1471,'% การหักค่าขนส่ง'!A:I,9,0)</f>
        <v>0.26</v>
      </c>
      <c r="B1471" s="138">
        <f t="shared" si="132"/>
        <v>6176.3</v>
      </c>
      <c r="C1471" s="138">
        <f t="shared" si="133"/>
        <v>726.18</v>
      </c>
      <c r="D1471" s="138">
        <f t="shared" si="134"/>
        <v>0</v>
      </c>
      <c r="E1471" s="138">
        <f t="shared" si="135"/>
        <v>0</v>
      </c>
      <c r="F1471" s="127" t="s">
        <v>192</v>
      </c>
      <c r="G1471" s="128" t="s">
        <v>193</v>
      </c>
      <c r="H1471" s="129">
        <v>42846</v>
      </c>
      <c r="I1471" s="130">
        <v>25659.27</v>
      </c>
      <c r="J1471" s="131">
        <v>23755</v>
      </c>
      <c r="K1471" s="131">
        <v>1089.27</v>
      </c>
      <c r="L1471" s="131">
        <v>0</v>
      </c>
      <c r="M1471" s="131">
        <v>1500</v>
      </c>
      <c r="N1471" s="131">
        <v>1590</v>
      </c>
      <c r="O1471" s="132">
        <v>0</v>
      </c>
      <c r="P1471" s="132">
        <v>0</v>
      </c>
      <c r="Q1471" s="132">
        <v>0</v>
      </c>
      <c r="R1471" s="132">
        <v>0</v>
      </c>
      <c r="S1471" s="132">
        <v>0</v>
      </c>
      <c r="T1471" s="133">
        <v>0</v>
      </c>
      <c r="U1471" s="121">
        <f t="shared" si="136"/>
        <v>1500</v>
      </c>
      <c r="V1471" s="121">
        <f t="shared" si="137"/>
        <v>1590</v>
      </c>
      <c r="W1471" s="134">
        <v>283</v>
      </c>
      <c r="X1471" s="135">
        <v>42847</v>
      </c>
    </row>
    <row r="1472" spans="1:24" x14ac:dyDescent="0.2">
      <c r="A1472" s="117">
        <f>VLOOKUP(G1472,'% การหักค่าขนส่ง'!A:I,9,0)</f>
        <v>0.26</v>
      </c>
      <c r="B1472" s="138">
        <f t="shared" si="132"/>
        <v>4516.2</v>
      </c>
      <c r="C1472" s="138">
        <f t="shared" si="133"/>
        <v>347.7</v>
      </c>
      <c r="D1472" s="138">
        <f t="shared" si="134"/>
        <v>0</v>
      </c>
      <c r="E1472" s="138">
        <f t="shared" si="135"/>
        <v>0</v>
      </c>
      <c r="F1472" s="127" t="s">
        <v>192</v>
      </c>
      <c r="G1472" s="128" t="s">
        <v>193</v>
      </c>
      <c r="H1472" s="129">
        <v>42847</v>
      </c>
      <c r="I1472" s="130">
        <v>18701.55</v>
      </c>
      <c r="J1472" s="131">
        <v>17370</v>
      </c>
      <c r="K1472" s="131">
        <v>521.54999999999995</v>
      </c>
      <c r="L1472" s="131">
        <v>0</v>
      </c>
      <c r="M1472" s="131">
        <v>0</v>
      </c>
      <c r="N1472" s="131">
        <v>64.77</v>
      </c>
      <c r="O1472" s="132">
        <v>0</v>
      </c>
      <c r="P1472" s="132">
        <v>0</v>
      </c>
      <c r="Q1472" s="132">
        <v>0</v>
      </c>
      <c r="R1472" s="132">
        <v>0</v>
      </c>
      <c r="S1472" s="132">
        <v>0</v>
      </c>
      <c r="T1472" s="133">
        <v>0</v>
      </c>
      <c r="U1472" s="121">
        <f t="shared" si="136"/>
        <v>0</v>
      </c>
      <c r="V1472" s="121">
        <f t="shared" si="137"/>
        <v>64.77</v>
      </c>
      <c r="W1472" s="134">
        <v>233</v>
      </c>
      <c r="X1472" s="135">
        <v>42849</v>
      </c>
    </row>
    <row r="1473" spans="1:24" x14ac:dyDescent="0.2">
      <c r="A1473" s="117">
        <f>VLOOKUP(G1473,'% การหักค่าขนส่ง'!A:I,9,0)</f>
        <v>0.26</v>
      </c>
      <c r="B1473" s="138">
        <f t="shared" si="132"/>
        <v>13903.5</v>
      </c>
      <c r="C1473" s="138">
        <f t="shared" si="133"/>
        <v>983.80000000000007</v>
      </c>
      <c r="D1473" s="138">
        <f t="shared" si="134"/>
        <v>0</v>
      </c>
      <c r="E1473" s="138">
        <f t="shared" si="135"/>
        <v>0</v>
      </c>
      <c r="F1473" s="127" t="s">
        <v>192</v>
      </c>
      <c r="G1473" s="128" t="s">
        <v>193</v>
      </c>
      <c r="H1473" s="129">
        <v>42849</v>
      </c>
      <c r="I1473" s="130">
        <v>56245.7</v>
      </c>
      <c r="J1473" s="131">
        <v>53475</v>
      </c>
      <c r="K1473" s="131">
        <v>1475.7</v>
      </c>
      <c r="L1473" s="131">
        <v>0</v>
      </c>
      <c r="M1473" s="131">
        <v>3200</v>
      </c>
      <c r="N1473" s="131">
        <v>6052.2</v>
      </c>
      <c r="O1473" s="132">
        <v>0</v>
      </c>
      <c r="P1473" s="132">
        <v>0</v>
      </c>
      <c r="Q1473" s="132">
        <v>0</v>
      </c>
      <c r="R1473" s="132">
        <v>0</v>
      </c>
      <c r="S1473" s="132">
        <v>0</v>
      </c>
      <c r="T1473" s="133">
        <v>0</v>
      </c>
      <c r="U1473" s="121">
        <f t="shared" si="136"/>
        <v>3200</v>
      </c>
      <c r="V1473" s="121">
        <f t="shared" si="137"/>
        <v>6052.2</v>
      </c>
      <c r="W1473" s="134">
        <v>613</v>
      </c>
      <c r="X1473" s="135">
        <v>42850</v>
      </c>
    </row>
    <row r="1474" spans="1:24" x14ac:dyDescent="0.2">
      <c r="A1474" s="117">
        <f>VLOOKUP(G1474,'% การหักค่าขนส่ง'!A:I,9,0)</f>
        <v>0.26</v>
      </c>
      <c r="B1474" s="138">
        <f t="shared" si="132"/>
        <v>10303.800000000001</v>
      </c>
      <c r="C1474" s="138">
        <f t="shared" si="133"/>
        <v>254.96</v>
      </c>
      <c r="D1474" s="138">
        <f t="shared" si="134"/>
        <v>0</v>
      </c>
      <c r="E1474" s="138">
        <f t="shared" si="135"/>
        <v>0</v>
      </c>
      <c r="F1474" s="127" t="s">
        <v>192</v>
      </c>
      <c r="G1474" s="128" t="s">
        <v>193</v>
      </c>
      <c r="H1474" s="129">
        <v>42850</v>
      </c>
      <c r="I1474" s="130">
        <v>40742.44</v>
      </c>
      <c r="J1474" s="131">
        <v>39630</v>
      </c>
      <c r="K1474" s="131">
        <v>382.44</v>
      </c>
      <c r="L1474" s="131">
        <v>0</v>
      </c>
      <c r="M1474" s="131">
        <v>0</v>
      </c>
      <c r="N1474" s="131">
        <v>2394.4699999999998</v>
      </c>
      <c r="O1474" s="132">
        <v>0</v>
      </c>
      <c r="P1474" s="132">
        <v>0</v>
      </c>
      <c r="Q1474" s="132">
        <v>0</v>
      </c>
      <c r="R1474" s="132">
        <v>0</v>
      </c>
      <c r="S1474" s="132">
        <v>0</v>
      </c>
      <c r="T1474" s="133">
        <v>0</v>
      </c>
      <c r="U1474" s="121">
        <f t="shared" si="136"/>
        <v>0</v>
      </c>
      <c r="V1474" s="121">
        <f t="shared" si="137"/>
        <v>2394.4699999999998</v>
      </c>
      <c r="W1474" s="134">
        <v>404</v>
      </c>
      <c r="X1474" s="135">
        <v>42851</v>
      </c>
    </row>
    <row r="1475" spans="1:24" x14ac:dyDescent="0.2">
      <c r="A1475" s="117">
        <f>VLOOKUP(G1475,'% การหักค่าขนส่ง'!A:I,9,0)</f>
        <v>0.26</v>
      </c>
      <c r="B1475" s="138">
        <f t="shared" ref="B1475:B1538" si="138">J1475*A1475</f>
        <v>8807.5</v>
      </c>
      <c r="C1475" s="138">
        <f t="shared" ref="C1475:C1538" si="139">K1475*2/3</f>
        <v>436.84</v>
      </c>
      <c r="D1475" s="138">
        <f t="shared" ref="D1475:D1538" si="140">L1475*3/10</f>
        <v>0</v>
      </c>
      <c r="E1475" s="138">
        <f t="shared" ref="E1475:E1538" si="141">SUM(O1475:Q1475)*0.3</f>
        <v>0</v>
      </c>
      <c r="F1475" s="127" t="s">
        <v>192</v>
      </c>
      <c r="G1475" s="128" t="s">
        <v>193</v>
      </c>
      <c r="H1475" s="129">
        <v>42851</v>
      </c>
      <c r="I1475" s="130">
        <v>35495.26</v>
      </c>
      <c r="J1475" s="131">
        <v>33875</v>
      </c>
      <c r="K1475" s="131">
        <v>655.26</v>
      </c>
      <c r="L1475" s="131">
        <v>0</v>
      </c>
      <c r="M1475" s="131">
        <v>1800</v>
      </c>
      <c r="N1475" s="131">
        <v>2682.07</v>
      </c>
      <c r="O1475" s="132">
        <v>0</v>
      </c>
      <c r="P1475" s="132">
        <v>0</v>
      </c>
      <c r="Q1475" s="132">
        <v>0</v>
      </c>
      <c r="R1475" s="132">
        <v>0</v>
      </c>
      <c r="S1475" s="132">
        <v>0</v>
      </c>
      <c r="T1475" s="133">
        <v>0</v>
      </c>
      <c r="U1475" s="121">
        <f t="shared" ref="U1475:U1538" si="142">M1475+S1475+T1475</f>
        <v>1800</v>
      </c>
      <c r="V1475" s="121">
        <f t="shared" ref="V1475:V1538" si="143">N1475+R1475</f>
        <v>2682.07</v>
      </c>
      <c r="W1475" s="134">
        <v>382</v>
      </c>
      <c r="X1475" s="135">
        <v>42852</v>
      </c>
    </row>
    <row r="1476" spans="1:24" x14ac:dyDescent="0.2">
      <c r="A1476" s="117">
        <f>VLOOKUP(G1476,'% การหักค่าขนส่ง'!A:I,9,0)</f>
        <v>0.26</v>
      </c>
      <c r="B1476" s="138">
        <f t="shared" si="138"/>
        <v>7967.7</v>
      </c>
      <c r="C1476" s="138">
        <f t="shared" si="139"/>
        <v>604.78</v>
      </c>
      <c r="D1476" s="138">
        <f t="shared" si="140"/>
        <v>0</v>
      </c>
      <c r="E1476" s="138">
        <f t="shared" si="141"/>
        <v>0</v>
      </c>
      <c r="F1476" s="127" t="s">
        <v>192</v>
      </c>
      <c r="G1476" s="128" t="s">
        <v>193</v>
      </c>
      <c r="H1476" s="129">
        <v>42852</v>
      </c>
      <c r="I1476" s="130">
        <v>32087.17</v>
      </c>
      <c r="J1476" s="131">
        <v>30645</v>
      </c>
      <c r="K1476" s="131">
        <v>907.17</v>
      </c>
      <c r="L1476" s="131">
        <v>0</v>
      </c>
      <c r="M1476" s="131">
        <v>1500</v>
      </c>
      <c r="N1476" s="131">
        <v>2720</v>
      </c>
      <c r="O1476" s="132">
        <v>0</v>
      </c>
      <c r="P1476" s="132">
        <v>0</v>
      </c>
      <c r="Q1476" s="132">
        <v>0</v>
      </c>
      <c r="R1476" s="132">
        <v>0</v>
      </c>
      <c r="S1476" s="132">
        <v>0</v>
      </c>
      <c r="T1476" s="133">
        <v>0</v>
      </c>
      <c r="U1476" s="121">
        <f t="shared" si="142"/>
        <v>1500</v>
      </c>
      <c r="V1476" s="121">
        <f t="shared" si="143"/>
        <v>2720</v>
      </c>
      <c r="W1476" s="134">
        <v>371</v>
      </c>
      <c r="X1476" s="135">
        <v>42853</v>
      </c>
    </row>
    <row r="1477" spans="1:24" x14ac:dyDescent="0.2">
      <c r="A1477" s="117">
        <f>VLOOKUP(G1477,'% การหักค่าขนส่ง'!A:I,9,0)</f>
        <v>0.26</v>
      </c>
      <c r="B1477" s="138">
        <f t="shared" si="138"/>
        <v>8088.6</v>
      </c>
      <c r="C1477" s="138">
        <f t="shared" si="139"/>
        <v>525.1</v>
      </c>
      <c r="D1477" s="138">
        <f t="shared" si="140"/>
        <v>0</v>
      </c>
      <c r="E1477" s="138">
        <f t="shared" si="141"/>
        <v>0</v>
      </c>
      <c r="F1477" s="127" t="s">
        <v>192</v>
      </c>
      <c r="G1477" s="128" t="s">
        <v>193</v>
      </c>
      <c r="H1477" s="129">
        <v>42853</v>
      </c>
      <c r="I1477" s="130">
        <v>32722.65</v>
      </c>
      <c r="J1477" s="131">
        <v>31110</v>
      </c>
      <c r="K1477" s="131">
        <v>787.65</v>
      </c>
      <c r="L1477" s="131">
        <v>0</v>
      </c>
      <c r="M1477" s="131">
        <v>2100</v>
      </c>
      <c r="N1477" s="131">
        <v>3517.45</v>
      </c>
      <c r="O1477" s="132">
        <v>0</v>
      </c>
      <c r="P1477" s="132">
        <v>0</v>
      </c>
      <c r="Q1477" s="132">
        <v>0</v>
      </c>
      <c r="R1477" s="132">
        <v>0</v>
      </c>
      <c r="S1477" s="132">
        <v>0</v>
      </c>
      <c r="T1477" s="133">
        <v>0</v>
      </c>
      <c r="U1477" s="121">
        <f t="shared" si="142"/>
        <v>2100</v>
      </c>
      <c r="V1477" s="121">
        <f t="shared" si="143"/>
        <v>3517.45</v>
      </c>
      <c r="W1477" s="134">
        <v>324</v>
      </c>
      <c r="X1477" s="135">
        <v>42854</v>
      </c>
    </row>
    <row r="1478" spans="1:24" x14ac:dyDescent="0.2">
      <c r="A1478" s="117">
        <f>VLOOKUP(G1478,'% การหักค่าขนส่ง'!A:I,9,0)</f>
        <v>0.26</v>
      </c>
      <c r="B1478" s="138">
        <f t="shared" si="138"/>
        <v>7007</v>
      </c>
      <c r="C1478" s="138">
        <f t="shared" si="139"/>
        <v>567.78</v>
      </c>
      <c r="D1478" s="138">
        <f t="shared" si="140"/>
        <v>0</v>
      </c>
      <c r="E1478" s="138">
        <f t="shared" si="141"/>
        <v>0</v>
      </c>
      <c r="F1478" s="127" t="s">
        <v>192</v>
      </c>
      <c r="G1478" s="128" t="s">
        <v>193</v>
      </c>
      <c r="H1478" s="129">
        <v>42854</v>
      </c>
      <c r="I1478" s="130">
        <v>29406.67</v>
      </c>
      <c r="J1478" s="131">
        <v>26950</v>
      </c>
      <c r="K1478" s="131">
        <v>851.67</v>
      </c>
      <c r="L1478" s="131">
        <v>0</v>
      </c>
      <c r="M1478" s="131">
        <v>0</v>
      </c>
      <c r="N1478" s="131">
        <v>1710</v>
      </c>
      <c r="O1478" s="132">
        <v>0</v>
      </c>
      <c r="P1478" s="132">
        <v>0</v>
      </c>
      <c r="Q1478" s="132">
        <v>0</v>
      </c>
      <c r="R1478" s="132">
        <v>0</v>
      </c>
      <c r="S1478" s="132">
        <v>0</v>
      </c>
      <c r="T1478" s="133">
        <v>0</v>
      </c>
      <c r="U1478" s="121">
        <f t="shared" si="142"/>
        <v>0</v>
      </c>
      <c r="V1478" s="121">
        <f t="shared" si="143"/>
        <v>1710</v>
      </c>
      <c r="W1478" s="134">
        <v>251</v>
      </c>
      <c r="X1478" s="135">
        <v>42857</v>
      </c>
    </row>
    <row r="1479" spans="1:24" x14ac:dyDescent="0.2">
      <c r="A1479" s="117">
        <f>VLOOKUP(G1479,'% การหักค่าขนส่ง'!A:I,9,0)</f>
        <v>0.26</v>
      </c>
      <c r="B1479" s="138">
        <f t="shared" si="138"/>
        <v>2507.7000000000003</v>
      </c>
      <c r="C1479" s="138">
        <f t="shared" si="139"/>
        <v>90.88</v>
      </c>
      <c r="D1479" s="138">
        <f t="shared" si="140"/>
        <v>0</v>
      </c>
      <c r="E1479" s="138">
        <f t="shared" si="141"/>
        <v>0</v>
      </c>
      <c r="F1479" s="127" t="s">
        <v>214</v>
      </c>
      <c r="G1479" s="128" t="s">
        <v>215</v>
      </c>
      <c r="H1479" s="129">
        <v>42826</v>
      </c>
      <c r="I1479" s="130">
        <v>10216.32</v>
      </c>
      <c r="J1479" s="131">
        <v>9645</v>
      </c>
      <c r="K1479" s="131">
        <v>136.32</v>
      </c>
      <c r="L1479" s="131">
        <v>0</v>
      </c>
      <c r="M1479" s="131">
        <v>0</v>
      </c>
      <c r="N1479" s="131">
        <v>0</v>
      </c>
      <c r="O1479" s="132">
        <v>0</v>
      </c>
      <c r="P1479" s="132">
        <v>0</v>
      </c>
      <c r="Q1479" s="132">
        <v>0</v>
      </c>
      <c r="R1479" s="132">
        <v>0</v>
      </c>
      <c r="S1479" s="132">
        <v>0</v>
      </c>
      <c r="T1479" s="133">
        <v>0</v>
      </c>
      <c r="U1479" s="121">
        <f t="shared" si="142"/>
        <v>0</v>
      </c>
      <c r="V1479" s="121">
        <f t="shared" si="143"/>
        <v>0</v>
      </c>
      <c r="W1479" s="134">
        <v>110</v>
      </c>
      <c r="X1479" s="135">
        <v>42828</v>
      </c>
    </row>
    <row r="1480" spans="1:24" x14ac:dyDescent="0.2">
      <c r="A1480" s="117">
        <f>VLOOKUP(G1480,'% การหักค่าขนส่ง'!A:I,9,0)</f>
        <v>0.26</v>
      </c>
      <c r="B1480" s="138">
        <f t="shared" si="138"/>
        <v>4777.5</v>
      </c>
      <c r="C1480" s="138">
        <f t="shared" si="139"/>
        <v>156.4</v>
      </c>
      <c r="D1480" s="138">
        <f t="shared" si="140"/>
        <v>0</v>
      </c>
      <c r="E1480" s="138">
        <f t="shared" si="141"/>
        <v>0</v>
      </c>
      <c r="F1480" s="127" t="s">
        <v>214</v>
      </c>
      <c r="G1480" s="128" t="s">
        <v>215</v>
      </c>
      <c r="H1480" s="129">
        <v>42828</v>
      </c>
      <c r="I1480" s="130">
        <v>19509.599999999999</v>
      </c>
      <c r="J1480" s="131">
        <v>18375</v>
      </c>
      <c r="K1480" s="131">
        <v>234.6</v>
      </c>
      <c r="L1480" s="131">
        <v>0</v>
      </c>
      <c r="M1480" s="131">
        <v>0</v>
      </c>
      <c r="N1480" s="131">
        <v>75</v>
      </c>
      <c r="O1480" s="132">
        <v>0</v>
      </c>
      <c r="P1480" s="132">
        <v>0</v>
      </c>
      <c r="Q1480" s="132">
        <v>0</v>
      </c>
      <c r="R1480" s="132">
        <v>0</v>
      </c>
      <c r="S1480" s="132">
        <v>0</v>
      </c>
      <c r="T1480" s="133">
        <v>0</v>
      </c>
      <c r="U1480" s="121">
        <f t="shared" si="142"/>
        <v>0</v>
      </c>
      <c r="V1480" s="121">
        <f t="shared" si="143"/>
        <v>75</v>
      </c>
      <c r="W1480" s="134">
        <v>233</v>
      </c>
      <c r="X1480" s="135">
        <v>42829</v>
      </c>
    </row>
    <row r="1481" spans="1:24" x14ac:dyDescent="0.2">
      <c r="A1481" s="117">
        <f>VLOOKUP(G1481,'% การหักค่าขนส่ง'!A:I,9,0)</f>
        <v>0.26</v>
      </c>
      <c r="B1481" s="138">
        <f t="shared" si="138"/>
        <v>3979.3</v>
      </c>
      <c r="C1481" s="138">
        <f t="shared" si="139"/>
        <v>110.64</v>
      </c>
      <c r="D1481" s="138">
        <f t="shared" si="140"/>
        <v>0</v>
      </c>
      <c r="E1481" s="138">
        <f t="shared" si="141"/>
        <v>0</v>
      </c>
      <c r="F1481" s="127" t="s">
        <v>214</v>
      </c>
      <c r="G1481" s="128" t="s">
        <v>215</v>
      </c>
      <c r="H1481" s="129">
        <v>42829</v>
      </c>
      <c r="I1481" s="130">
        <v>16110.96</v>
      </c>
      <c r="J1481" s="131">
        <v>15305</v>
      </c>
      <c r="K1481" s="131">
        <v>165.96</v>
      </c>
      <c r="L1481" s="131">
        <v>0</v>
      </c>
      <c r="M1481" s="131">
        <v>0</v>
      </c>
      <c r="N1481" s="131">
        <v>0</v>
      </c>
      <c r="O1481" s="132">
        <v>0</v>
      </c>
      <c r="P1481" s="132">
        <v>0</v>
      </c>
      <c r="Q1481" s="132">
        <v>0</v>
      </c>
      <c r="R1481" s="132">
        <v>0</v>
      </c>
      <c r="S1481" s="132">
        <v>0</v>
      </c>
      <c r="T1481" s="133">
        <v>0</v>
      </c>
      <c r="U1481" s="121">
        <f t="shared" si="142"/>
        <v>0</v>
      </c>
      <c r="V1481" s="121">
        <f t="shared" si="143"/>
        <v>0</v>
      </c>
      <c r="W1481" s="134">
        <v>165</v>
      </c>
      <c r="X1481" s="135">
        <v>42830</v>
      </c>
    </row>
    <row r="1482" spans="1:24" x14ac:dyDescent="0.2">
      <c r="A1482" s="117">
        <f>VLOOKUP(G1482,'% การหักค่าขนส่ง'!A:I,9,0)</f>
        <v>0.26</v>
      </c>
      <c r="B1482" s="138">
        <f t="shared" si="138"/>
        <v>2550.6</v>
      </c>
      <c r="C1482" s="138">
        <f t="shared" si="139"/>
        <v>82</v>
      </c>
      <c r="D1482" s="138">
        <f t="shared" si="140"/>
        <v>0</v>
      </c>
      <c r="E1482" s="138">
        <f t="shared" si="141"/>
        <v>0</v>
      </c>
      <c r="F1482" s="127" t="s">
        <v>214</v>
      </c>
      <c r="G1482" s="128" t="s">
        <v>215</v>
      </c>
      <c r="H1482" s="129">
        <v>42830</v>
      </c>
      <c r="I1482" s="130">
        <v>10218</v>
      </c>
      <c r="J1482" s="131">
        <v>9810</v>
      </c>
      <c r="K1482" s="131">
        <v>123</v>
      </c>
      <c r="L1482" s="131">
        <v>0</v>
      </c>
      <c r="M1482" s="131">
        <v>0</v>
      </c>
      <c r="N1482" s="131">
        <v>0</v>
      </c>
      <c r="O1482" s="132">
        <v>0</v>
      </c>
      <c r="P1482" s="132">
        <v>0</v>
      </c>
      <c r="Q1482" s="132">
        <v>0</v>
      </c>
      <c r="R1482" s="132">
        <v>0</v>
      </c>
      <c r="S1482" s="132">
        <v>0</v>
      </c>
      <c r="T1482" s="133">
        <v>0</v>
      </c>
      <c r="U1482" s="121">
        <f t="shared" si="142"/>
        <v>0</v>
      </c>
      <c r="V1482" s="121">
        <f t="shared" si="143"/>
        <v>0</v>
      </c>
      <c r="W1482" s="134">
        <v>108</v>
      </c>
      <c r="X1482" s="135">
        <v>42832</v>
      </c>
    </row>
    <row r="1483" spans="1:24" x14ac:dyDescent="0.2">
      <c r="A1483" s="117">
        <f>VLOOKUP(G1483,'% การหักค่าขนส่ง'!A:I,9,0)</f>
        <v>0.26</v>
      </c>
      <c r="B1483" s="138">
        <f t="shared" si="138"/>
        <v>5047.9000000000005</v>
      </c>
      <c r="C1483" s="138">
        <f t="shared" si="139"/>
        <v>356.8</v>
      </c>
      <c r="D1483" s="138">
        <f t="shared" si="140"/>
        <v>0</v>
      </c>
      <c r="E1483" s="138">
        <f t="shared" si="141"/>
        <v>0</v>
      </c>
      <c r="F1483" s="127" t="s">
        <v>214</v>
      </c>
      <c r="G1483" s="128" t="s">
        <v>215</v>
      </c>
      <c r="H1483" s="129">
        <v>42832</v>
      </c>
      <c r="I1483" s="130">
        <v>20635.2</v>
      </c>
      <c r="J1483" s="131">
        <v>19415</v>
      </c>
      <c r="K1483" s="131">
        <v>535.20000000000005</v>
      </c>
      <c r="L1483" s="131">
        <v>0</v>
      </c>
      <c r="M1483" s="131">
        <v>0</v>
      </c>
      <c r="N1483" s="131">
        <v>0</v>
      </c>
      <c r="O1483" s="132">
        <v>0</v>
      </c>
      <c r="P1483" s="132">
        <v>0</v>
      </c>
      <c r="Q1483" s="132">
        <v>0</v>
      </c>
      <c r="R1483" s="132">
        <v>0</v>
      </c>
      <c r="S1483" s="132">
        <v>0</v>
      </c>
      <c r="T1483" s="133">
        <v>0</v>
      </c>
      <c r="U1483" s="121">
        <f t="shared" si="142"/>
        <v>0</v>
      </c>
      <c r="V1483" s="121">
        <f t="shared" si="143"/>
        <v>0</v>
      </c>
      <c r="W1483" s="134">
        <v>208</v>
      </c>
      <c r="X1483" s="135">
        <v>42833</v>
      </c>
    </row>
    <row r="1484" spans="1:24" x14ac:dyDescent="0.2">
      <c r="A1484" s="117">
        <f>VLOOKUP(G1484,'% การหักค่าขนส่ง'!A:I,9,0)</f>
        <v>0.26</v>
      </c>
      <c r="B1484" s="138">
        <f t="shared" si="138"/>
        <v>1865.5</v>
      </c>
      <c r="C1484" s="138">
        <f t="shared" si="139"/>
        <v>163</v>
      </c>
      <c r="D1484" s="138">
        <f t="shared" si="140"/>
        <v>0</v>
      </c>
      <c r="E1484" s="138">
        <f t="shared" si="141"/>
        <v>0</v>
      </c>
      <c r="F1484" s="127" t="s">
        <v>214</v>
      </c>
      <c r="G1484" s="128" t="s">
        <v>215</v>
      </c>
      <c r="H1484" s="129">
        <v>42833</v>
      </c>
      <c r="I1484" s="130">
        <v>7654.5</v>
      </c>
      <c r="J1484" s="131">
        <v>7175</v>
      </c>
      <c r="K1484" s="131">
        <v>244.5</v>
      </c>
      <c r="L1484" s="131">
        <v>0</v>
      </c>
      <c r="M1484" s="131">
        <v>0</v>
      </c>
      <c r="N1484" s="131">
        <v>0</v>
      </c>
      <c r="O1484" s="132">
        <v>0</v>
      </c>
      <c r="P1484" s="132">
        <v>0</v>
      </c>
      <c r="Q1484" s="132">
        <v>0</v>
      </c>
      <c r="R1484" s="132">
        <v>0</v>
      </c>
      <c r="S1484" s="132">
        <v>0</v>
      </c>
      <c r="T1484" s="133">
        <v>0</v>
      </c>
      <c r="U1484" s="121">
        <f t="shared" si="142"/>
        <v>0</v>
      </c>
      <c r="V1484" s="121">
        <f t="shared" si="143"/>
        <v>0</v>
      </c>
      <c r="W1484" s="134">
        <v>94</v>
      </c>
      <c r="X1484" s="135">
        <v>42835</v>
      </c>
    </row>
    <row r="1485" spans="1:24" x14ac:dyDescent="0.2">
      <c r="A1485" s="117">
        <f>VLOOKUP(G1485,'% การหักค่าขนส่ง'!A:I,9,0)</f>
        <v>0.26</v>
      </c>
      <c r="B1485" s="138">
        <f t="shared" si="138"/>
        <v>3482.7000000000003</v>
      </c>
      <c r="C1485" s="138">
        <f t="shared" si="139"/>
        <v>151.4</v>
      </c>
      <c r="D1485" s="138">
        <f t="shared" si="140"/>
        <v>0</v>
      </c>
      <c r="E1485" s="138">
        <f t="shared" si="141"/>
        <v>0</v>
      </c>
      <c r="F1485" s="127" t="s">
        <v>214</v>
      </c>
      <c r="G1485" s="128" t="s">
        <v>215</v>
      </c>
      <c r="H1485" s="129">
        <v>42835</v>
      </c>
      <c r="I1485" s="130">
        <v>16737.099999999999</v>
      </c>
      <c r="J1485" s="131">
        <v>13395</v>
      </c>
      <c r="K1485" s="131">
        <v>227.1</v>
      </c>
      <c r="L1485" s="131">
        <v>0</v>
      </c>
      <c r="M1485" s="131">
        <v>0</v>
      </c>
      <c r="N1485" s="131">
        <v>0</v>
      </c>
      <c r="O1485" s="132">
        <v>0</v>
      </c>
      <c r="P1485" s="132">
        <v>0</v>
      </c>
      <c r="Q1485" s="132">
        <v>0</v>
      </c>
      <c r="R1485" s="132">
        <v>0</v>
      </c>
      <c r="S1485" s="132">
        <v>0</v>
      </c>
      <c r="T1485" s="133">
        <v>0</v>
      </c>
      <c r="U1485" s="121">
        <f t="shared" si="142"/>
        <v>0</v>
      </c>
      <c r="V1485" s="121">
        <f t="shared" si="143"/>
        <v>0</v>
      </c>
      <c r="W1485" s="134">
        <v>162</v>
      </c>
      <c r="X1485" s="135">
        <v>42836</v>
      </c>
    </row>
    <row r="1486" spans="1:24" x14ac:dyDescent="0.2">
      <c r="A1486" s="117">
        <f>VLOOKUP(G1486,'% การหักค่าขนส่ง'!A:I,9,0)</f>
        <v>0.26</v>
      </c>
      <c r="B1486" s="138">
        <f t="shared" si="138"/>
        <v>705.9</v>
      </c>
      <c r="C1486" s="138">
        <f t="shared" si="139"/>
        <v>53</v>
      </c>
      <c r="D1486" s="138">
        <f t="shared" si="140"/>
        <v>0</v>
      </c>
      <c r="E1486" s="138">
        <f t="shared" si="141"/>
        <v>0</v>
      </c>
      <c r="F1486" s="127" t="s">
        <v>214</v>
      </c>
      <c r="G1486" s="128" t="s">
        <v>215</v>
      </c>
      <c r="H1486" s="129">
        <v>42836</v>
      </c>
      <c r="I1486" s="130">
        <v>2884.5</v>
      </c>
      <c r="J1486" s="131">
        <v>2715</v>
      </c>
      <c r="K1486" s="131">
        <v>79.5</v>
      </c>
      <c r="L1486" s="131">
        <v>0</v>
      </c>
      <c r="M1486" s="131">
        <v>0</v>
      </c>
      <c r="N1486" s="131">
        <v>0</v>
      </c>
      <c r="O1486" s="132">
        <v>0</v>
      </c>
      <c r="P1486" s="132">
        <v>0</v>
      </c>
      <c r="Q1486" s="132">
        <v>0</v>
      </c>
      <c r="R1486" s="132">
        <v>0</v>
      </c>
      <c r="S1486" s="132">
        <v>0</v>
      </c>
      <c r="T1486" s="133">
        <v>0</v>
      </c>
      <c r="U1486" s="121">
        <f t="shared" si="142"/>
        <v>0</v>
      </c>
      <c r="V1486" s="121">
        <f t="shared" si="143"/>
        <v>0</v>
      </c>
      <c r="W1486" s="134">
        <v>34</v>
      </c>
      <c r="X1486" s="135">
        <v>42837</v>
      </c>
    </row>
    <row r="1487" spans="1:24" x14ac:dyDescent="0.2">
      <c r="A1487" s="117">
        <f>VLOOKUP(G1487,'% การหักค่าขนส่ง'!A:I,9,0)</f>
        <v>0.26</v>
      </c>
      <c r="B1487" s="138">
        <f t="shared" si="138"/>
        <v>118.3</v>
      </c>
      <c r="C1487" s="138">
        <f t="shared" si="139"/>
        <v>0</v>
      </c>
      <c r="D1487" s="138">
        <f t="shared" si="140"/>
        <v>0</v>
      </c>
      <c r="E1487" s="138">
        <f t="shared" si="141"/>
        <v>0</v>
      </c>
      <c r="F1487" s="127" t="s">
        <v>214</v>
      </c>
      <c r="G1487" s="128" t="s">
        <v>215</v>
      </c>
      <c r="H1487" s="129">
        <v>42837</v>
      </c>
      <c r="I1487" s="130">
        <v>520</v>
      </c>
      <c r="J1487" s="131">
        <v>455</v>
      </c>
      <c r="K1487" s="131">
        <v>0</v>
      </c>
      <c r="L1487" s="131">
        <v>0</v>
      </c>
      <c r="M1487" s="131">
        <v>0</v>
      </c>
      <c r="N1487" s="131">
        <v>0</v>
      </c>
      <c r="O1487" s="132">
        <v>0</v>
      </c>
      <c r="P1487" s="132">
        <v>0</v>
      </c>
      <c r="Q1487" s="132">
        <v>0</v>
      </c>
      <c r="R1487" s="132">
        <v>0</v>
      </c>
      <c r="S1487" s="132">
        <v>0</v>
      </c>
      <c r="T1487" s="133">
        <v>0</v>
      </c>
      <c r="U1487" s="121">
        <f t="shared" si="142"/>
        <v>0</v>
      </c>
      <c r="V1487" s="121">
        <f t="shared" si="143"/>
        <v>0</v>
      </c>
      <c r="W1487" s="134">
        <v>8</v>
      </c>
      <c r="X1487" s="135">
        <v>42838</v>
      </c>
    </row>
    <row r="1488" spans="1:24" x14ac:dyDescent="0.2">
      <c r="A1488" s="117">
        <f>VLOOKUP(G1488,'% การหักค่าขนส่ง'!A:I,9,0)</f>
        <v>0.26</v>
      </c>
      <c r="B1488" s="138">
        <f t="shared" si="138"/>
        <v>3328</v>
      </c>
      <c r="C1488" s="138">
        <f t="shared" si="139"/>
        <v>309</v>
      </c>
      <c r="D1488" s="138">
        <f t="shared" si="140"/>
        <v>0</v>
      </c>
      <c r="E1488" s="138">
        <f t="shared" si="141"/>
        <v>0</v>
      </c>
      <c r="F1488" s="127" t="s">
        <v>214</v>
      </c>
      <c r="G1488" s="128" t="s">
        <v>215</v>
      </c>
      <c r="H1488" s="129">
        <v>42842</v>
      </c>
      <c r="I1488" s="130">
        <v>13753.5</v>
      </c>
      <c r="J1488" s="131">
        <v>12800</v>
      </c>
      <c r="K1488" s="131">
        <v>463.5</v>
      </c>
      <c r="L1488" s="131">
        <v>0</v>
      </c>
      <c r="M1488" s="131">
        <v>0</v>
      </c>
      <c r="N1488" s="131">
        <v>620.5</v>
      </c>
      <c r="O1488" s="132">
        <v>0</v>
      </c>
      <c r="P1488" s="132">
        <v>0</v>
      </c>
      <c r="Q1488" s="132">
        <v>0</v>
      </c>
      <c r="R1488" s="132">
        <v>0</v>
      </c>
      <c r="S1488" s="132">
        <v>0</v>
      </c>
      <c r="T1488" s="133">
        <v>0</v>
      </c>
      <c r="U1488" s="121">
        <f t="shared" si="142"/>
        <v>0</v>
      </c>
      <c r="V1488" s="121">
        <f t="shared" si="143"/>
        <v>620.5</v>
      </c>
      <c r="W1488" s="134">
        <v>185</v>
      </c>
      <c r="X1488" s="135">
        <v>42843</v>
      </c>
    </row>
    <row r="1489" spans="1:24" x14ac:dyDescent="0.2">
      <c r="A1489" s="117">
        <f>VLOOKUP(G1489,'% การหักค่าขนส่ง'!A:I,9,0)</f>
        <v>0.26</v>
      </c>
      <c r="B1489" s="138">
        <f t="shared" si="138"/>
        <v>3983.2000000000003</v>
      </c>
      <c r="C1489" s="138">
        <f t="shared" si="139"/>
        <v>477.8</v>
      </c>
      <c r="D1489" s="138">
        <f t="shared" si="140"/>
        <v>0</v>
      </c>
      <c r="E1489" s="138">
        <f t="shared" si="141"/>
        <v>0</v>
      </c>
      <c r="F1489" s="127" t="s">
        <v>214</v>
      </c>
      <c r="G1489" s="128" t="s">
        <v>215</v>
      </c>
      <c r="H1489" s="129">
        <v>42843</v>
      </c>
      <c r="I1489" s="130">
        <v>16501.7</v>
      </c>
      <c r="J1489" s="131">
        <v>15320</v>
      </c>
      <c r="K1489" s="131">
        <v>716.7</v>
      </c>
      <c r="L1489" s="131">
        <v>0</v>
      </c>
      <c r="M1489" s="131">
        <v>1000</v>
      </c>
      <c r="N1489" s="131">
        <v>621.1</v>
      </c>
      <c r="O1489" s="132">
        <v>0</v>
      </c>
      <c r="P1489" s="132">
        <v>0</v>
      </c>
      <c r="Q1489" s="132">
        <v>0</v>
      </c>
      <c r="R1489" s="132">
        <v>0</v>
      </c>
      <c r="S1489" s="132">
        <v>0</v>
      </c>
      <c r="T1489" s="133">
        <v>0</v>
      </c>
      <c r="U1489" s="121">
        <f t="shared" si="142"/>
        <v>1000</v>
      </c>
      <c r="V1489" s="121">
        <f t="shared" si="143"/>
        <v>621.1</v>
      </c>
      <c r="W1489" s="134">
        <v>188</v>
      </c>
      <c r="X1489" s="135">
        <v>42844</v>
      </c>
    </row>
    <row r="1490" spans="1:24" x14ac:dyDescent="0.2">
      <c r="A1490" s="117">
        <f>VLOOKUP(G1490,'% การหักค่าขนส่ง'!A:I,9,0)</f>
        <v>0.26</v>
      </c>
      <c r="B1490" s="138">
        <f t="shared" si="138"/>
        <v>3985.8</v>
      </c>
      <c r="C1490" s="138">
        <f t="shared" si="139"/>
        <v>120.39999999999999</v>
      </c>
      <c r="D1490" s="138">
        <f t="shared" si="140"/>
        <v>0</v>
      </c>
      <c r="E1490" s="138">
        <f t="shared" si="141"/>
        <v>0</v>
      </c>
      <c r="F1490" s="127" t="s">
        <v>214</v>
      </c>
      <c r="G1490" s="128" t="s">
        <v>215</v>
      </c>
      <c r="H1490" s="129">
        <v>42844</v>
      </c>
      <c r="I1490" s="130">
        <v>16450.599999999999</v>
      </c>
      <c r="J1490" s="131">
        <v>15330</v>
      </c>
      <c r="K1490" s="131">
        <v>180.6</v>
      </c>
      <c r="L1490" s="131">
        <v>0</v>
      </c>
      <c r="M1490" s="131">
        <v>0</v>
      </c>
      <c r="N1490" s="131">
        <v>216.1</v>
      </c>
      <c r="O1490" s="132">
        <v>0</v>
      </c>
      <c r="P1490" s="132">
        <v>0</v>
      </c>
      <c r="Q1490" s="132">
        <v>0</v>
      </c>
      <c r="R1490" s="132">
        <v>0</v>
      </c>
      <c r="S1490" s="132">
        <v>0</v>
      </c>
      <c r="T1490" s="133">
        <v>0</v>
      </c>
      <c r="U1490" s="121">
        <f t="shared" si="142"/>
        <v>0</v>
      </c>
      <c r="V1490" s="121">
        <f t="shared" si="143"/>
        <v>216.1</v>
      </c>
      <c r="W1490" s="134">
        <v>173</v>
      </c>
      <c r="X1490" s="135">
        <v>42845</v>
      </c>
    </row>
    <row r="1491" spans="1:24" x14ac:dyDescent="0.2">
      <c r="A1491" s="117">
        <f>VLOOKUP(G1491,'% การหักค่าขนส่ง'!A:I,9,0)</f>
        <v>0.26</v>
      </c>
      <c r="B1491" s="138">
        <f t="shared" si="138"/>
        <v>2308.8000000000002</v>
      </c>
      <c r="C1491" s="138">
        <f t="shared" si="139"/>
        <v>249.9</v>
      </c>
      <c r="D1491" s="138">
        <f t="shared" si="140"/>
        <v>0</v>
      </c>
      <c r="E1491" s="138">
        <f t="shared" si="141"/>
        <v>0</v>
      </c>
      <c r="F1491" s="127" t="s">
        <v>214</v>
      </c>
      <c r="G1491" s="128" t="s">
        <v>215</v>
      </c>
      <c r="H1491" s="129">
        <v>42845</v>
      </c>
      <c r="I1491" s="130">
        <v>9954.85</v>
      </c>
      <c r="J1491" s="131">
        <v>8880</v>
      </c>
      <c r="K1491" s="131">
        <v>374.85</v>
      </c>
      <c r="L1491" s="131">
        <v>0</v>
      </c>
      <c r="M1491" s="131">
        <v>1200</v>
      </c>
      <c r="N1491" s="131">
        <v>1255.8</v>
      </c>
      <c r="O1491" s="132">
        <v>0</v>
      </c>
      <c r="P1491" s="132">
        <v>0</v>
      </c>
      <c r="Q1491" s="132">
        <v>0</v>
      </c>
      <c r="R1491" s="132">
        <v>0</v>
      </c>
      <c r="S1491" s="132">
        <v>0</v>
      </c>
      <c r="T1491" s="133">
        <v>0</v>
      </c>
      <c r="U1491" s="121">
        <f t="shared" si="142"/>
        <v>1200</v>
      </c>
      <c r="V1491" s="121">
        <f t="shared" si="143"/>
        <v>1255.8</v>
      </c>
      <c r="W1491" s="134">
        <v>124</v>
      </c>
      <c r="X1491" s="135">
        <v>42846</v>
      </c>
    </row>
    <row r="1492" spans="1:24" x14ac:dyDescent="0.2">
      <c r="A1492" s="117">
        <f>VLOOKUP(G1492,'% การหักค่าขนส่ง'!A:I,9,0)</f>
        <v>0.26</v>
      </c>
      <c r="B1492" s="138">
        <f t="shared" si="138"/>
        <v>2798.9</v>
      </c>
      <c r="C1492" s="138">
        <f t="shared" si="139"/>
        <v>145.20000000000002</v>
      </c>
      <c r="D1492" s="138">
        <f t="shared" si="140"/>
        <v>0</v>
      </c>
      <c r="E1492" s="138">
        <f t="shared" si="141"/>
        <v>0</v>
      </c>
      <c r="F1492" s="127" t="s">
        <v>214</v>
      </c>
      <c r="G1492" s="128" t="s">
        <v>215</v>
      </c>
      <c r="H1492" s="129">
        <v>42846</v>
      </c>
      <c r="I1492" s="130">
        <v>11482.8</v>
      </c>
      <c r="J1492" s="131">
        <v>10765</v>
      </c>
      <c r="K1492" s="131">
        <v>217.8</v>
      </c>
      <c r="L1492" s="131">
        <v>0</v>
      </c>
      <c r="M1492" s="131">
        <v>0</v>
      </c>
      <c r="N1492" s="131">
        <v>1531.9</v>
      </c>
      <c r="O1492" s="132">
        <v>0</v>
      </c>
      <c r="P1492" s="132">
        <v>0</v>
      </c>
      <c r="Q1492" s="132">
        <v>0</v>
      </c>
      <c r="R1492" s="132">
        <v>0</v>
      </c>
      <c r="S1492" s="132">
        <v>0</v>
      </c>
      <c r="T1492" s="133">
        <v>0</v>
      </c>
      <c r="U1492" s="121">
        <f t="shared" si="142"/>
        <v>0</v>
      </c>
      <c r="V1492" s="121">
        <f t="shared" si="143"/>
        <v>1531.9</v>
      </c>
      <c r="W1492" s="134">
        <v>121</v>
      </c>
      <c r="X1492" s="135">
        <v>42847</v>
      </c>
    </row>
    <row r="1493" spans="1:24" x14ac:dyDescent="0.2">
      <c r="A1493" s="117">
        <f>VLOOKUP(G1493,'% การหักค่าขนส่ง'!A:I,9,0)</f>
        <v>0.26</v>
      </c>
      <c r="B1493" s="138">
        <f t="shared" si="138"/>
        <v>3188.9</v>
      </c>
      <c r="C1493" s="138">
        <f t="shared" si="139"/>
        <v>445.8</v>
      </c>
      <c r="D1493" s="138">
        <f t="shared" si="140"/>
        <v>0</v>
      </c>
      <c r="E1493" s="138">
        <f t="shared" si="141"/>
        <v>0</v>
      </c>
      <c r="F1493" s="127" t="s">
        <v>214</v>
      </c>
      <c r="G1493" s="128" t="s">
        <v>215</v>
      </c>
      <c r="H1493" s="129">
        <v>42847</v>
      </c>
      <c r="I1493" s="130">
        <v>13428.7</v>
      </c>
      <c r="J1493" s="131">
        <v>12265</v>
      </c>
      <c r="K1493" s="131">
        <v>668.7</v>
      </c>
      <c r="L1493" s="131">
        <v>0</v>
      </c>
      <c r="M1493" s="131">
        <v>2000</v>
      </c>
      <c r="N1493" s="131">
        <v>2443.6</v>
      </c>
      <c r="O1493" s="132">
        <v>0</v>
      </c>
      <c r="P1493" s="132">
        <v>0</v>
      </c>
      <c r="Q1493" s="132">
        <v>0</v>
      </c>
      <c r="R1493" s="132">
        <v>0</v>
      </c>
      <c r="S1493" s="132">
        <v>0</v>
      </c>
      <c r="T1493" s="133">
        <v>0</v>
      </c>
      <c r="U1493" s="121">
        <f t="shared" si="142"/>
        <v>2000</v>
      </c>
      <c r="V1493" s="121">
        <f t="shared" si="143"/>
        <v>2443.6</v>
      </c>
      <c r="W1493" s="134">
        <v>136</v>
      </c>
      <c r="X1493" s="135">
        <v>42849</v>
      </c>
    </row>
    <row r="1494" spans="1:24" x14ac:dyDescent="0.2">
      <c r="A1494" s="117">
        <f>VLOOKUP(G1494,'% การหักค่าขนส่ง'!A:I,9,0)</f>
        <v>0.26</v>
      </c>
      <c r="B1494" s="138">
        <f t="shared" si="138"/>
        <v>5450.9000000000005</v>
      </c>
      <c r="C1494" s="138">
        <f t="shared" si="139"/>
        <v>617.19999999999993</v>
      </c>
      <c r="D1494" s="138">
        <f t="shared" si="140"/>
        <v>0</v>
      </c>
      <c r="E1494" s="138">
        <f t="shared" si="141"/>
        <v>0</v>
      </c>
      <c r="F1494" s="127" t="s">
        <v>214</v>
      </c>
      <c r="G1494" s="128" t="s">
        <v>215</v>
      </c>
      <c r="H1494" s="129">
        <v>42849</v>
      </c>
      <c r="I1494" s="130">
        <v>22560.799999999999</v>
      </c>
      <c r="J1494" s="131">
        <v>20965</v>
      </c>
      <c r="K1494" s="131">
        <v>925.8</v>
      </c>
      <c r="L1494" s="131">
        <v>0</v>
      </c>
      <c r="M1494" s="131">
        <v>1000</v>
      </c>
      <c r="N1494" s="131">
        <v>3425.1</v>
      </c>
      <c r="O1494" s="132">
        <v>0</v>
      </c>
      <c r="P1494" s="132">
        <v>0</v>
      </c>
      <c r="Q1494" s="132">
        <v>0</v>
      </c>
      <c r="R1494" s="132">
        <v>0</v>
      </c>
      <c r="S1494" s="132">
        <v>0</v>
      </c>
      <c r="T1494" s="133">
        <v>0</v>
      </c>
      <c r="U1494" s="121">
        <f t="shared" si="142"/>
        <v>1000</v>
      </c>
      <c r="V1494" s="121">
        <f t="shared" si="143"/>
        <v>3425.1</v>
      </c>
      <c r="W1494" s="134">
        <v>276</v>
      </c>
      <c r="X1494" s="135">
        <v>42850</v>
      </c>
    </row>
    <row r="1495" spans="1:24" x14ac:dyDescent="0.2">
      <c r="A1495" s="117">
        <f>VLOOKUP(G1495,'% การหักค่าขนส่ง'!A:I,9,0)</f>
        <v>0.26</v>
      </c>
      <c r="B1495" s="138">
        <f t="shared" si="138"/>
        <v>3698.5</v>
      </c>
      <c r="C1495" s="138">
        <f t="shared" si="139"/>
        <v>120.60000000000001</v>
      </c>
      <c r="D1495" s="138">
        <f t="shared" si="140"/>
        <v>0</v>
      </c>
      <c r="E1495" s="138">
        <f t="shared" si="141"/>
        <v>0</v>
      </c>
      <c r="F1495" s="127" t="s">
        <v>214</v>
      </c>
      <c r="G1495" s="128" t="s">
        <v>215</v>
      </c>
      <c r="H1495" s="129">
        <v>42850</v>
      </c>
      <c r="I1495" s="130">
        <v>14845.9</v>
      </c>
      <c r="J1495" s="131">
        <v>14225</v>
      </c>
      <c r="K1495" s="131">
        <v>180.9</v>
      </c>
      <c r="L1495" s="131">
        <v>0</v>
      </c>
      <c r="M1495" s="131">
        <v>0</v>
      </c>
      <c r="N1495" s="131">
        <v>1120</v>
      </c>
      <c r="O1495" s="132">
        <v>0</v>
      </c>
      <c r="P1495" s="132">
        <v>0</v>
      </c>
      <c r="Q1495" s="132">
        <v>0</v>
      </c>
      <c r="R1495" s="132">
        <v>0</v>
      </c>
      <c r="S1495" s="132">
        <v>0</v>
      </c>
      <c r="T1495" s="133">
        <v>0</v>
      </c>
      <c r="U1495" s="121">
        <f t="shared" si="142"/>
        <v>0</v>
      </c>
      <c r="V1495" s="121">
        <f t="shared" si="143"/>
        <v>1120</v>
      </c>
      <c r="W1495" s="134">
        <v>157</v>
      </c>
      <c r="X1495" s="135">
        <v>42851</v>
      </c>
    </row>
    <row r="1496" spans="1:24" x14ac:dyDescent="0.2">
      <c r="A1496" s="117">
        <f>VLOOKUP(G1496,'% การหักค่าขนส่ง'!A:I,9,0)</f>
        <v>0.26</v>
      </c>
      <c r="B1496" s="138">
        <f t="shared" si="138"/>
        <v>3829.8</v>
      </c>
      <c r="C1496" s="138">
        <f t="shared" si="139"/>
        <v>216.20000000000002</v>
      </c>
      <c r="D1496" s="138">
        <f t="shared" si="140"/>
        <v>0</v>
      </c>
      <c r="E1496" s="138">
        <f t="shared" si="141"/>
        <v>0</v>
      </c>
      <c r="F1496" s="127" t="s">
        <v>214</v>
      </c>
      <c r="G1496" s="128" t="s">
        <v>215</v>
      </c>
      <c r="H1496" s="129">
        <v>42851</v>
      </c>
      <c r="I1496" s="130">
        <v>15584.3</v>
      </c>
      <c r="J1496" s="131">
        <v>14730</v>
      </c>
      <c r="K1496" s="131">
        <v>324.3</v>
      </c>
      <c r="L1496" s="131">
        <v>0</v>
      </c>
      <c r="M1496" s="131">
        <v>1000</v>
      </c>
      <c r="N1496" s="131">
        <v>1618.8</v>
      </c>
      <c r="O1496" s="132">
        <v>0</v>
      </c>
      <c r="P1496" s="132">
        <v>0</v>
      </c>
      <c r="Q1496" s="132">
        <v>0</v>
      </c>
      <c r="R1496" s="132">
        <v>0</v>
      </c>
      <c r="S1496" s="132">
        <v>0</v>
      </c>
      <c r="T1496" s="133">
        <v>0</v>
      </c>
      <c r="U1496" s="121">
        <f t="shared" si="142"/>
        <v>1000</v>
      </c>
      <c r="V1496" s="121">
        <f t="shared" si="143"/>
        <v>1618.8</v>
      </c>
      <c r="W1496" s="134">
        <v>163</v>
      </c>
      <c r="X1496" s="135">
        <v>42852</v>
      </c>
    </row>
    <row r="1497" spans="1:24" x14ac:dyDescent="0.2">
      <c r="A1497" s="117">
        <f>VLOOKUP(G1497,'% การหักค่าขนส่ง'!A:I,9,0)</f>
        <v>0.26</v>
      </c>
      <c r="B1497" s="138">
        <f t="shared" si="138"/>
        <v>2749.5</v>
      </c>
      <c r="C1497" s="138">
        <f t="shared" si="139"/>
        <v>157.76</v>
      </c>
      <c r="D1497" s="138">
        <f t="shared" si="140"/>
        <v>0</v>
      </c>
      <c r="E1497" s="138">
        <f t="shared" si="141"/>
        <v>0</v>
      </c>
      <c r="F1497" s="127" t="s">
        <v>214</v>
      </c>
      <c r="G1497" s="128" t="s">
        <v>215</v>
      </c>
      <c r="H1497" s="129">
        <v>42852</v>
      </c>
      <c r="I1497" s="130">
        <v>11186.64</v>
      </c>
      <c r="J1497" s="131">
        <v>10575</v>
      </c>
      <c r="K1497" s="131">
        <v>236.64</v>
      </c>
      <c r="L1497" s="131">
        <v>0</v>
      </c>
      <c r="M1497" s="131">
        <v>500</v>
      </c>
      <c r="N1497" s="131">
        <v>935.4</v>
      </c>
      <c r="O1497" s="132">
        <v>0</v>
      </c>
      <c r="P1497" s="132">
        <v>0</v>
      </c>
      <c r="Q1497" s="132">
        <v>0</v>
      </c>
      <c r="R1497" s="132">
        <v>0</v>
      </c>
      <c r="S1497" s="132">
        <v>0</v>
      </c>
      <c r="T1497" s="133">
        <v>0</v>
      </c>
      <c r="U1497" s="121">
        <f t="shared" si="142"/>
        <v>500</v>
      </c>
      <c r="V1497" s="121">
        <f t="shared" si="143"/>
        <v>935.4</v>
      </c>
      <c r="W1497" s="134">
        <v>115</v>
      </c>
      <c r="X1497" s="135">
        <v>42853</v>
      </c>
    </row>
    <row r="1498" spans="1:24" x14ac:dyDescent="0.2">
      <c r="A1498" s="117">
        <f>VLOOKUP(G1498,'% การหักค่าขนส่ง'!A:I,9,0)</f>
        <v>0.26</v>
      </c>
      <c r="B1498" s="138">
        <f t="shared" si="138"/>
        <v>2997.8</v>
      </c>
      <c r="C1498" s="138">
        <f t="shared" si="139"/>
        <v>196.20000000000002</v>
      </c>
      <c r="D1498" s="138">
        <f t="shared" si="140"/>
        <v>9</v>
      </c>
      <c r="E1498" s="138">
        <f t="shared" si="141"/>
        <v>0</v>
      </c>
      <c r="F1498" s="127" t="s">
        <v>214</v>
      </c>
      <c r="G1498" s="128" t="s">
        <v>215</v>
      </c>
      <c r="H1498" s="129">
        <v>42853</v>
      </c>
      <c r="I1498" s="130">
        <v>12399.3</v>
      </c>
      <c r="J1498" s="131">
        <v>11530</v>
      </c>
      <c r="K1498" s="131">
        <v>294.3</v>
      </c>
      <c r="L1498" s="131">
        <v>30</v>
      </c>
      <c r="M1498" s="131">
        <v>0</v>
      </c>
      <c r="N1498" s="131">
        <v>925.3</v>
      </c>
      <c r="O1498" s="132">
        <v>0</v>
      </c>
      <c r="P1498" s="132">
        <v>0</v>
      </c>
      <c r="Q1498" s="132">
        <v>0</v>
      </c>
      <c r="R1498" s="132">
        <v>0</v>
      </c>
      <c r="S1498" s="132">
        <v>0</v>
      </c>
      <c r="T1498" s="133">
        <v>0</v>
      </c>
      <c r="U1498" s="121">
        <f t="shared" si="142"/>
        <v>0</v>
      </c>
      <c r="V1498" s="121">
        <f t="shared" si="143"/>
        <v>925.3</v>
      </c>
      <c r="W1498" s="134">
        <v>140</v>
      </c>
      <c r="X1498" s="135">
        <v>42854</v>
      </c>
    </row>
    <row r="1499" spans="1:24" x14ac:dyDescent="0.2">
      <c r="A1499" s="117">
        <f>VLOOKUP(G1499,'% การหักค่าขนส่ง'!A:I,9,0)</f>
        <v>0.26</v>
      </c>
      <c r="B1499" s="138">
        <f t="shared" si="138"/>
        <v>2302.3000000000002</v>
      </c>
      <c r="C1499" s="138">
        <f t="shared" si="139"/>
        <v>235.4</v>
      </c>
      <c r="D1499" s="138">
        <f t="shared" si="140"/>
        <v>0</v>
      </c>
      <c r="E1499" s="138">
        <f t="shared" si="141"/>
        <v>0</v>
      </c>
      <c r="F1499" s="127" t="s">
        <v>214</v>
      </c>
      <c r="G1499" s="128" t="s">
        <v>215</v>
      </c>
      <c r="H1499" s="129">
        <v>42854</v>
      </c>
      <c r="I1499" s="130">
        <v>9418.1</v>
      </c>
      <c r="J1499" s="131">
        <v>8855</v>
      </c>
      <c r="K1499" s="131">
        <v>353.1</v>
      </c>
      <c r="L1499" s="131">
        <v>0</v>
      </c>
      <c r="M1499" s="131">
        <v>500</v>
      </c>
      <c r="N1499" s="131">
        <v>1399.5</v>
      </c>
      <c r="O1499" s="132">
        <v>0</v>
      </c>
      <c r="P1499" s="132">
        <v>0</v>
      </c>
      <c r="Q1499" s="132">
        <v>0</v>
      </c>
      <c r="R1499" s="132">
        <v>0</v>
      </c>
      <c r="S1499" s="132">
        <v>0</v>
      </c>
      <c r="T1499" s="133">
        <v>0</v>
      </c>
      <c r="U1499" s="121">
        <f t="shared" si="142"/>
        <v>500</v>
      </c>
      <c r="V1499" s="121">
        <f t="shared" si="143"/>
        <v>1399.5</v>
      </c>
      <c r="W1499" s="134">
        <v>113</v>
      </c>
      <c r="X1499" s="135">
        <v>42857</v>
      </c>
    </row>
    <row r="1500" spans="1:24" x14ac:dyDescent="0.2">
      <c r="A1500" s="117">
        <f>VLOOKUP(G1500,'% การหักค่าขนส่ง'!A:I,9,0)</f>
        <v>0.26</v>
      </c>
      <c r="B1500" s="138">
        <f t="shared" si="138"/>
        <v>2317.9</v>
      </c>
      <c r="C1500" s="138">
        <f t="shared" si="139"/>
        <v>220.6</v>
      </c>
      <c r="D1500" s="138">
        <f t="shared" si="140"/>
        <v>0</v>
      </c>
      <c r="E1500" s="138">
        <f t="shared" si="141"/>
        <v>0</v>
      </c>
      <c r="F1500" s="127" t="s">
        <v>206</v>
      </c>
      <c r="G1500" s="128" t="s">
        <v>207</v>
      </c>
      <c r="H1500" s="129">
        <v>42826</v>
      </c>
      <c r="I1500" s="130">
        <v>9605.9</v>
      </c>
      <c r="J1500" s="131">
        <v>8915</v>
      </c>
      <c r="K1500" s="131">
        <v>330.9</v>
      </c>
      <c r="L1500" s="131">
        <v>0</v>
      </c>
      <c r="M1500" s="131">
        <v>0</v>
      </c>
      <c r="N1500" s="131">
        <v>164.7</v>
      </c>
      <c r="O1500" s="132">
        <v>0</v>
      </c>
      <c r="P1500" s="132">
        <v>0</v>
      </c>
      <c r="Q1500" s="132">
        <v>0</v>
      </c>
      <c r="R1500" s="132">
        <v>0</v>
      </c>
      <c r="S1500" s="132">
        <v>0</v>
      </c>
      <c r="T1500" s="133">
        <v>0</v>
      </c>
      <c r="U1500" s="121">
        <f t="shared" si="142"/>
        <v>0</v>
      </c>
      <c r="V1500" s="121">
        <f t="shared" si="143"/>
        <v>164.7</v>
      </c>
      <c r="W1500" s="134">
        <v>89</v>
      </c>
      <c r="X1500" s="135">
        <v>42828</v>
      </c>
    </row>
    <row r="1501" spans="1:24" x14ac:dyDescent="0.2">
      <c r="A1501" s="117">
        <f>VLOOKUP(G1501,'% การหักค่าขนส่ง'!A:I,9,0)</f>
        <v>0.26</v>
      </c>
      <c r="B1501" s="138">
        <f t="shared" si="138"/>
        <v>4436.9000000000005</v>
      </c>
      <c r="C1501" s="138">
        <f t="shared" si="139"/>
        <v>27.8</v>
      </c>
      <c r="D1501" s="138">
        <f t="shared" si="140"/>
        <v>0</v>
      </c>
      <c r="E1501" s="138">
        <f t="shared" si="141"/>
        <v>0</v>
      </c>
      <c r="F1501" s="127" t="s">
        <v>206</v>
      </c>
      <c r="G1501" s="128" t="s">
        <v>207</v>
      </c>
      <c r="H1501" s="129">
        <v>42828</v>
      </c>
      <c r="I1501" s="130">
        <v>17731.7</v>
      </c>
      <c r="J1501" s="131">
        <v>17065</v>
      </c>
      <c r="K1501" s="131">
        <v>41.7</v>
      </c>
      <c r="L1501" s="131">
        <v>0</v>
      </c>
      <c r="M1501" s="131">
        <v>1000</v>
      </c>
      <c r="N1501" s="131">
        <v>325</v>
      </c>
      <c r="O1501" s="132">
        <v>0</v>
      </c>
      <c r="P1501" s="132">
        <v>0</v>
      </c>
      <c r="Q1501" s="132">
        <v>0</v>
      </c>
      <c r="R1501" s="132">
        <v>0</v>
      </c>
      <c r="S1501" s="132">
        <v>0</v>
      </c>
      <c r="T1501" s="133">
        <v>0</v>
      </c>
      <c r="U1501" s="121">
        <f t="shared" si="142"/>
        <v>1000</v>
      </c>
      <c r="V1501" s="121">
        <f t="shared" si="143"/>
        <v>325</v>
      </c>
      <c r="W1501" s="134">
        <v>178</v>
      </c>
      <c r="X1501" s="135">
        <v>42829</v>
      </c>
    </row>
    <row r="1502" spans="1:24" x14ac:dyDescent="0.2">
      <c r="A1502" s="117">
        <f>VLOOKUP(G1502,'% การหักค่าขนส่ง'!A:I,9,0)</f>
        <v>0.26</v>
      </c>
      <c r="B1502" s="138">
        <f t="shared" si="138"/>
        <v>4391.4000000000005</v>
      </c>
      <c r="C1502" s="138">
        <f t="shared" si="139"/>
        <v>358.8</v>
      </c>
      <c r="D1502" s="138">
        <f t="shared" si="140"/>
        <v>0</v>
      </c>
      <c r="E1502" s="138">
        <f t="shared" si="141"/>
        <v>0</v>
      </c>
      <c r="F1502" s="127" t="s">
        <v>206</v>
      </c>
      <c r="G1502" s="128" t="s">
        <v>207</v>
      </c>
      <c r="H1502" s="129">
        <v>42829</v>
      </c>
      <c r="I1502" s="130">
        <v>18028.2</v>
      </c>
      <c r="J1502" s="131">
        <v>16890</v>
      </c>
      <c r="K1502" s="131">
        <v>538.20000000000005</v>
      </c>
      <c r="L1502" s="131">
        <v>0</v>
      </c>
      <c r="M1502" s="131">
        <v>1000</v>
      </c>
      <c r="N1502" s="131">
        <v>0</v>
      </c>
      <c r="O1502" s="132">
        <v>0</v>
      </c>
      <c r="P1502" s="132">
        <v>0</v>
      </c>
      <c r="Q1502" s="132">
        <v>0</v>
      </c>
      <c r="R1502" s="132">
        <v>0</v>
      </c>
      <c r="S1502" s="132">
        <v>0</v>
      </c>
      <c r="T1502" s="133">
        <v>0</v>
      </c>
      <c r="U1502" s="121">
        <f t="shared" si="142"/>
        <v>1000</v>
      </c>
      <c r="V1502" s="121">
        <f t="shared" si="143"/>
        <v>0</v>
      </c>
      <c r="W1502" s="134">
        <v>141</v>
      </c>
      <c r="X1502" s="135">
        <v>42830</v>
      </c>
    </row>
    <row r="1503" spans="1:24" x14ac:dyDescent="0.2">
      <c r="A1503" s="117">
        <f>VLOOKUP(G1503,'% การหักค่าขนส่ง'!A:I,9,0)</f>
        <v>0.26</v>
      </c>
      <c r="B1503" s="138">
        <f t="shared" si="138"/>
        <v>4457.7</v>
      </c>
      <c r="C1503" s="138">
        <f t="shared" si="139"/>
        <v>81.399999999999991</v>
      </c>
      <c r="D1503" s="138">
        <f t="shared" si="140"/>
        <v>0</v>
      </c>
      <c r="E1503" s="138">
        <f t="shared" si="141"/>
        <v>0</v>
      </c>
      <c r="F1503" s="127" t="s">
        <v>206</v>
      </c>
      <c r="G1503" s="128" t="s">
        <v>207</v>
      </c>
      <c r="H1503" s="129">
        <v>42830</v>
      </c>
      <c r="I1503" s="130">
        <v>17507.099999999999</v>
      </c>
      <c r="J1503" s="131">
        <v>17145</v>
      </c>
      <c r="K1503" s="131">
        <v>122.1</v>
      </c>
      <c r="L1503" s="131">
        <v>0</v>
      </c>
      <c r="M1503" s="131">
        <v>0</v>
      </c>
      <c r="N1503" s="131">
        <v>875.8</v>
      </c>
      <c r="O1503" s="132">
        <v>0</v>
      </c>
      <c r="P1503" s="132">
        <v>0</v>
      </c>
      <c r="Q1503" s="132">
        <v>0</v>
      </c>
      <c r="R1503" s="132">
        <v>0</v>
      </c>
      <c r="S1503" s="132">
        <v>0</v>
      </c>
      <c r="T1503" s="133">
        <v>0</v>
      </c>
      <c r="U1503" s="121">
        <f t="shared" si="142"/>
        <v>0</v>
      </c>
      <c r="V1503" s="121">
        <f t="shared" si="143"/>
        <v>875.8</v>
      </c>
      <c r="W1503" s="134">
        <v>143</v>
      </c>
      <c r="X1503" s="135">
        <v>42832</v>
      </c>
    </row>
    <row r="1504" spans="1:24" x14ac:dyDescent="0.2">
      <c r="A1504" s="117">
        <f>VLOOKUP(G1504,'% การหักค่าขนส่ง'!A:I,9,0)</f>
        <v>0.26</v>
      </c>
      <c r="B1504" s="138">
        <f t="shared" si="138"/>
        <v>7212.4000000000005</v>
      </c>
      <c r="C1504" s="138">
        <f t="shared" si="139"/>
        <v>60</v>
      </c>
      <c r="D1504" s="138">
        <f t="shared" si="140"/>
        <v>0</v>
      </c>
      <c r="E1504" s="138">
        <f t="shared" si="141"/>
        <v>0</v>
      </c>
      <c r="F1504" s="127" t="s">
        <v>206</v>
      </c>
      <c r="G1504" s="128" t="s">
        <v>207</v>
      </c>
      <c r="H1504" s="129">
        <v>42832</v>
      </c>
      <c r="I1504" s="130">
        <v>28180</v>
      </c>
      <c r="J1504" s="131">
        <v>27740</v>
      </c>
      <c r="K1504" s="131">
        <v>90</v>
      </c>
      <c r="L1504" s="131">
        <v>0</v>
      </c>
      <c r="M1504" s="131">
        <v>2000</v>
      </c>
      <c r="N1504" s="131">
        <v>973.8</v>
      </c>
      <c r="O1504" s="132">
        <v>0</v>
      </c>
      <c r="P1504" s="132">
        <v>0</v>
      </c>
      <c r="Q1504" s="132">
        <v>0</v>
      </c>
      <c r="R1504" s="132">
        <v>0</v>
      </c>
      <c r="S1504" s="132">
        <v>0</v>
      </c>
      <c r="T1504" s="133">
        <v>0</v>
      </c>
      <c r="U1504" s="121">
        <f t="shared" si="142"/>
        <v>2000</v>
      </c>
      <c r="V1504" s="121">
        <f t="shared" si="143"/>
        <v>973.8</v>
      </c>
      <c r="W1504" s="134">
        <v>226</v>
      </c>
      <c r="X1504" s="135">
        <v>42833</v>
      </c>
    </row>
    <row r="1505" spans="1:24" x14ac:dyDescent="0.2">
      <c r="A1505" s="117">
        <f>VLOOKUP(G1505,'% การหักค่าขนส่ง'!A:I,9,0)</f>
        <v>0.26</v>
      </c>
      <c r="B1505" s="138">
        <f t="shared" si="138"/>
        <v>3273.4</v>
      </c>
      <c r="C1505" s="138">
        <f t="shared" si="139"/>
        <v>159.20000000000002</v>
      </c>
      <c r="D1505" s="138">
        <f t="shared" si="140"/>
        <v>0</v>
      </c>
      <c r="E1505" s="138">
        <f t="shared" si="141"/>
        <v>0</v>
      </c>
      <c r="F1505" s="127" t="s">
        <v>206</v>
      </c>
      <c r="G1505" s="128" t="s">
        <v>207</v>
      </c>
      <c r="H1505" s="129">
        <v>42833</v>
      </c>
      <c r="I1505" s="130">
        <v>13018.8</v>
      </c>
      <c r="J1505" s="131">
        <v>12590</v>
      </c>
      <c r="K1505" s="131">
        <v>238.8</v>
      </c>
      <c r="L1505" s="131">
        <v>0</v>
      </c>
      <c r="M1505" s="131">
        <v>5000</v>
      </c>
      <c r="N1505" s="131">
        <v>4955</v>
      </c>
      <c r="O1505" s="132">
        <v>0</v>
      </c>
      <c r="P1505" s="132">
        <v>0</v>
      </c>
      <c r="Q1505" s="132">
        <v>0</v>
      </c>
      <c r="R1505" s="132">
        <v>0</v>
      </c>
      <c r="S1505" s="132">
        <v>0</v>
      </c>
      <c r="T1505" s="133">
        <v>0</v>
      </c>
      <c r="U1505" s="121">
        <f t="shared" si="142"/>
        <v>5000</v>
      </c>
      <c r="V1505" s="121">
        <f t="shared" si="143"/>
        <v>4955</v>
      </c>
      <c r="W1505" s="134">
        <v>114</v>
      </c>
      <c r="X1505" s="135">
        <v>42835</v>
      </c>
    </row>
    <row r="1506" spans="1:24" x14ac:dyDescent="0.2">
      <c r="A1506" s="117">
        <f>VLOOKUP(G1506,'% การหักค่าขนส่ง'!A:I,9,0)</f>
        <v>0.26</v>
      </c>
      <c r="B1506" s="138">
        <f t="shared" si="138"/>
        <v>1580.8</v>
      </c>
      <c r="C1506" s="138">
        <f t="shared" si="139"/>
        <v>16.8</v>
      </c>
      <c r="D1506" s="138">
        <f t="shared" si="140"/>
        <v>0</v>
      </c>
      <c r="E1506" s="138">
        <f t="shared" si="141"/>
        <v>0</v>
      </c>
      <c r="F1506" s="127" t="s">
        <v>206</v>
      </c>
      <c r="G1506" s="128" t="s">
        <v>207</v>
      </c>
      <c r="H1506" s="129">
        <v>42835</v>
      </c>
      <c r="I1506" s="130">
        <v>6275.2</v>
      </c>
      <c r="J1506" s="131">
        <v>6080</v>
      </c>
      <c r="K1506" s="131">
        <v>25.2</v>
      </c>
      <c r="L1506" s="131">
        <v>0</v>
      </c>
      <c r="M1506" s="131">
        <v>0</v>
      </c>
      <c r="N1506" s="131">
        <v>365</v>
      </c>
      <c r="O1506" s="132">
        <v>0</v>
      </c>
      <c r="P1506" s="132">
        <v>0</v>
      </c>
      <c r="Q1506" s="132">
        <v>0</v>
      </c>
      <c r="R1506" s="132">
        <v>0</v>
      </c>
      <c r="S1506" s="132">
        <v>0</v>
      </c>
      <c r="T1506" s="133">
        <v>0</v>
      </c>
      <c r="U1506" s="121">
        <f t="shared" si="142"/>
        <v>0</v>
      </c>
      <c r="V1506" s="121">
        <f t="shared" si="143"/>
        <v>365</v>
      </c>
      <c r="W1506" s="134">
        <v>91</v>
      </c>
      <c r="X1506" s="135">
        <v>42836</v>
      </c>
    </row>
    <row r="1507" spans="1:24" x14ac:dyDescent="0.2">
      <c r="A1507" s="117">
        <f>VLOOKUP(G1507,'% การหักค่าขนส่ง'!A:I,9,0)</f>
        <v>0.26</v>
      </c>
      <c r="B1507" s="138">
        <f t="shared" si="138"/>
        <v>847.6</v>
      </c>
      <c r="C1507" s="138">
        <f t="shared" si="139"/>
        <v>0</v>
      </c>
      <c r="D1507" s="138">
        <f t="shared" si="140"/>
        <v>0</v>
      </c>
      <c r="E1507" s="138">
        <f t="shared" si="141"/>
        <v>0</v>
      </c>
      <c r="F1507" s="127" t="s">
        <v>206</v>
      </c>
      <c r="G1507" s="128" t="s">
        <v>207</v>
      </c>
      <c r="H1507" s="129">
        <v>42836</v>
      </c>
      <c r="I1507" s="130">
        <v>3560</v>
      </c>
      <c r="J1507" s="131">
        <v>3260</v>
      </c>
      <c r="K1507" s="131">
        <v>0</v>
      </c>
      <c r="L1507" s="131">
        <v>0</v>
      </c>
      <c r="M1507" s="131">
        <v>500</v>
      </c>
      <c r="N1507" s="131">
        <v>265</v>
      </c>
      <c r="O1507" s="132">
        <v>0</v>
      </c>
      <c r="P1507" s="132">
        <v>0</v>
      </c>
      <c r="Q1507" s="132">
        <v>0</v>
      </c>
      <c r="R1507" s="132">
        <v>0</v>
      </c>
      <c r="S1507" s="132">
        <v>0</v>
      </c>
      <c r="T1507" s="133">
        <v>0</v>
      </c>
      <c r="U1507" s="121">
        <f t="shared" si="142"/>
        <v>500</v>
      </c>
      <c r="V1507" s="121">
        <f t="shared" si="143"/>
        <v>265</v>
      </c>
      <c r="W1507" s="134">
        <v>31</v>
      </c>
      <c r="X1507" s="135">
        <v>42837</v>
      </c>
    </row>
    <row r="1508" spans="1:24" x14ac:dyDescent="0.2">
      <c r="A1508" s="117">
        <f>VLOOKUP(G1508,'% การหักค่าขนส่ง'!A:I,9,0)</f>
        <v>0.26</v>
      </c>
      <c r="B1508" s="138">
        <f t="shared" si="138"/>
        <v>113.10000000000001</v>
      </c>
      <c r="C1508" s="138">
        <f t="shared" si="139"/>
        <v>0</v>
      </c>
      <c r="D1508" s="138">
        <f t="shared" si="140"/>
        <v>0</v>
      </c>
      <c r="E1508" s="138">
        <f t="shared" si="141"/>
        <v>0</v>
      </c>
      <c r="F1508" s="127" t="s">
        <v>206</v>
      </c>
      <c r="G1508" s="128" t="s">
        <v>207</v>
      </c>
      <c r="H1508" s="129">
        <v>42837</v>
      </c>
      <c r="I1508" s="130">
        <v>470</v>
      </c>
      <c r="J1508" s="131">
        <v>435</v>
      </c>
      <c r="K1508" s="131">
        <v>0</v>
      </c>
      <c r="L1508" s="131">
        <v>0</v>
      </c>
      <c r="M1508" s="131">
        <v>0</v>
      </c>
      <c r="N1508" s="131">
        <v>45</v>
      </c>
      <c r="O1508" s="132">
        <v>0</v>
      </c>
      <c r="P1508" s="132">
        <v>0</v>
      </c>
      <c r="Q1508" s="132">
        <v>0</v>
      </c>
      <c r="R1508" s="132">
        <v>0</v>
      </c>
      <c r="S1508" s="132">
        <v>0</v>
      </c>
      <c r="T1508" s="133">
        <v>0</v>
      </c>
      <c r="U1508" s="121">
        <f t="shared" si="142"/>
        <v>0</v>
      </c>
      <c r="V1508" s="121">
        <f t="shared" si="143"/>
        <v>45</v>
      </c>
      <c r="W1508" s="134">
        <v>6</v>
      </c>
      <c r="X1508" s="135">
        <v>42838</v>
      </c>
    </row>
    <row r="1509" spans="1:24" x14ac:dyDescent="0.2">
      <c r="A1509" s="117">
        <f>VLOOKUP(G1509,'% การหักค่าขนส่ง'!A:I,9,0)</f>
        <v>0.26</v>
      </c>
      <c r="B1509" s="138">
        <f t="shared" si="138"/>
        <v>3305.9</v>
      </c>
      <c r="C1509" s="138">
        <f t="shared" si="139"/>
        <v>98.8</v>
      </c>
      <c r="D1509" s="138">
        <f t="shared" si="140"/>
        <v>0</v>
      </c>
      <c r="E1509" s="138">
        <f t="shared" si="141"/>
        <v>0</v>
      </c>
      <c r="F1509" s="127" t="s">
        <v>206</v>
      </c>
      <c r="G1509" s="128" t="s">
        <v>207</v>
      </c>
      <c r="H1509" s="129">
        <v>42842</v>
      </c>
      <c r="I1509" s="130">
        <v>13293.2</v>
      </c>
      <c r="J1509" s="131">
        <v>12715</v>
      </c>
      <c r="K1509" s="131">
        <v>148.19999999999999</v>
      </c>
      <c r="L1509" s="131">
        <v>0</v>
      </c>
      <c r="M1509" s="131">
        <v>2000</v>
      </c>
      <c r="N1509" s="131">
        <v>2156.5</v>
      </c>
      <c r="O1509" s="132">
        <v>0</v>
      </c>
      <c r="P1509" s="132">
        <v>0</v>
      </c>
      <c r="Q1509" s="132">
        <v>0</v>
      </c>
      <c r="R1509" s="132">
        <v>0</v>
      </c>
      <c r="S1509" s="132">
        <v>0</v>
      </c>
      <c r="T1509" s="133">
        <v>0</v>
      </c>
      <c r="U1509" s="121">
        <f t="shared" si="142"/>
        <v>2000</v>
      </c>
      <c r="V1509" s="121">
        <f t="shared" si="143"/>
        <v>2156.5</v>
      </c>
      <c r="W1509" s="134">
        <v>128</v>
      </c>
      <c r="X1509" s="135">
        <v>42843</v>
      </c>
    </row>
    <row r="1510" spans="1:24" x14ac:dyDescent="0.2">
      <c r="A1510" s="117">
        <f>VLOOKUP(G1510,'% การหักค่าขนส่ง'!A:I,9,0)</f>
        <v>0.26</v>
      </c>
      <c r="B1510" s="138">
        <f t="shared" si="138"/>
        <v>2887.3</v>
      </c>
      <c r="C1510" s="138">
        <f t="shared" si="139"/>
        <v>301.40000000000003</v>
      </c>
      <c r="D1510" s="138">
        <f t="shared" si="140"/>
        <v>0</v>
      </c>
      <c r="E1510" s="138">
        <f t="shared" si="141"/>
        <v>0</v>
      </c>
      <c r="F1510" s="127" t="s">
        <v>206</v>
      </c>
      <c r="G1510" s="128" t="s">
        <v>207</v>
      </c>
      <c r="H1510" s="129">
        <v>42843</v>
      </c>
      <c r="I1510" s="130">
        <v>11922.1</v>
      </c>
      <c r="J1510" s="131">
        <v>11105</v>
      </c>
      <c r="K1510" s="131">
        <v>452.1</v>
      </c>
      <c r="L1510" s="131">
        <v>0</v>
      </c>
      <c r="M1510" s="131">
        <v>500</v>
      </c>
      <c r="N1510" s="131">
        <v>1077.5</v>
      </c>
      <c r="O1510" s="132">
        <v>0</v>
      </c>
      <c r="P1510" s="132">
        <v>0</v>
      </c>
      <c r="Q1510" s="132">
        <v>0</v>
      </c>
      <c r="R1510" s="132">
        <v>0</v>
      </c>
      <c r="S1510" s="132">
        <v>0</v>
      </c>
      <c r="T1510" s="133">
        <v>0</v>
      </c>
      <c r="U1510" s="121">
        <f t="shared" si="142"/>
        <v>500</v>
      </c>
      <c r="V1510" s="121">
        <f t="shared" si="143"/>
        <v>1077.5</v>
      </c>
      <c r="W1510" s="134">
        <v>114</v>
      </c>
      <c r="X1510" s="135">
        <v>42844</v>
      </c>
    </row>
    <row r="1511" spans="1:24" x14ac:dyDescent="0.2">
      <c r="A1511" s="117">
        <f>VLOOKUP(G1511,'% การหักค่าขนส่ง'!A:I,9,0)</f>
        <v>0.26</v>
      </c>
      <c r="B1511" s="138">
        <f t="shared" si="138"/>
        <v>3042</v>
      </c>
      <c r="C1511" s="138">
        <f t="shared" si="139"/>
        <v>217.4</v>
      </c>
      <c r="D1511" s="138">
        <f t="shared" si="140"/>
        <v>0</v>
      </c>
      <c r="E1511" s="138">
        <f t="shared" si="141"/>
        <v>0</v>
      </c>
      <c r="F1511" s="127" t="s">
        <v>206</v>
      </c>
      <c r="G1511" s="128" t="s">
        <v>207</v>
      </c>
      <c r="H1511" s="129">
        <v>42844</v>
      </c>
      <c r="I1511" s="130">
        <v>12256.1</v>
      </c>
      <c r="J1511" s="131">
        <v>11700</v>
      </c>
      <c r="K1511" s="131">
        <v>326.10000000000002</v>
      </c>
      <c r="L1511" s="131">
        <v>0</v>
      </c>
      <c r="M1511" s="131">
        <v>2700</v>
      </c>
      <c r="N1511" s="131">
        <v>2565</v>
      </c>
      <c r="O1511" s="132">
        <v>0</v>
      </c>
      <c r="P1511" s="132">
        <v>0</v>
      </c>
      <c r="Q1511" s="132">
        <v>0</v>
      </c>
      <c r="R1511" s="132">
        <v>0</v>
      </c>
      <c r="S1511" s="132">
        <v>0</v>
      </c>
      <c r="T1511" s="133">
        <v>0</v>
      </c>
      <c r="U1511" s="121">
        <f t="shared" si="142"/>
        <v>2700</v>
      </c>
      <c r="V1511" s="121">
        <f t="shared" si="143"/>
        <v>2565</v>
      </c>
      <c r="W1511" s="134">
        <v>116</v>
      </c>
      <c r="X1511" s="135">
        <v>42845</v>
      </c>
    </row>
    <row r="1512" spans="1:24" x14ac:dyDescent="0.2">
      <c r="A1512" s="117">
        <f>VLOOKUP(G1512,'% การหักค่าขนส่ง'!A:I,9,0)</f>
        <v>0.26</v>
      </c>
      <c r="B1512" s="138">
        <f t="shared" si="138"/>
        <v>3924.7000000000003</v>
      </c>
      <c r="C1512" s="138">
        <f t="shared" si="139"/>
        <v>53.6</v>
      </c>
      <c r="D1512" s="138">
        <f t="shared" si="140"/>
        <v>0</v>
      </c>
      <c r="E1512" s="138">
        <f t="shared" si="141"/>
        <v>0</v>
      </c>
      <c r="F1512" s="127" t="s">
        <v>206</v>
      </c>
      <c r="G1512" s="128" t="s">
        <v>207</v>
      </c>
      <c r="H1512" s="129">
        <v>42845</v>
      </c>
      <c r="I1512" s="130">
        <v>15330.4</v>
      </c>
      <c r="J1512" s="131">
        <v>15095</v>
      </c>
      <c r="K1512" s="131">
        <v>80.400000000000006</v>
      </c>
      <c r="L1512" s="131">
        <v>0</v>
      </c>
      <c r="M1512" s="131">
        <v>1700</v>
      </c>
      <c r="N1512" s="131">
        <v>1980</v>
      </c>
      <c r="O1512" s="132">
        <v>0</v>
      </c>
      <c r="P1512" s="132">
        <v>0</v>
      </c>
      <c r="Q1512" s="132">
        <v>0</v>
      </c>
      <c r="R1512" s="132">
        <v>0</v>
      </c>
      <c r="S1512" s="132">
        <v>0</v>
      </c>
      <c r="T1512" s="133">
        <v>0</v>
      </c>
      <c r="U1512" s="121">
        <f t="shared" si="142"/>
        <v>1700</v>
      </c>
      <c r="V1512" s="121">
        <f t="shared" si="143"/>
        <v>1980</v>
      </c>
      <c r="W1512" s="134">
        <v>134</v>
      </c>
      <c r="X1512" s="135">
        <v>42846</v>
      </c>
    </row>
    <row r="1513" spans="1:24" x14ac:dyDescent="0.2">
      <c r="A1513" s="117">
        <f>VLOOKUP(G1513,'% การหักค่าขนส่ง'!A:I,9,0)</f>
        <v>0.26</v>
      </c>
      <c r="B1513" s="138">
        <f t="shared" si="138"/>
        <v>2766.4</v>
      </c>
      <c r="C1513" s="138">
        <f t="shared" si="139"/>
        <v>218.4</v>
      </c>
      <c r="D1513" s="138">
        <f t="shared" si="140"/>
        <v>0</v>
      </c>
      <c r="E1513" s="138">
        <f t="shared" si="141"/>
        <v>0</v>
      </c>
      <c r="F1513" s="127" t="s">
        <v>206</v>
      </c>
      <c r="G1513" s="128" t="s">
        <v>207</v>
      </c>
      <c r="H1513" s="129">
        <v>42846</v>
      </c>
      <c r="I1513" s="130">
        <v>11397.6</v>
      </c>
      <c r="J1513" s="131">
        <v>10640</v>
      </c>
      <c r="K1513" s="131">
        <v>327.60000000000002</v>
      </c>
      <c r="L1513" s="131">
        <v>0</v>
      </c>
      <c r="M1513" s="131">
        <v>1500</v>
      </c>
      <c r="N1513" s="131">
        <v>1660</v>
      </c>
      <c r="O1513" s="132">
        <v>0</v>
      </c>
      <c r="P1513" s="132">
        <v>0</v>
      </c>
      <c r="Q1513" s="132">
        <v>0</v>
      </c>
      <c r="R1513" s="132">
        <v>0</v>
      </c>
      <c r="S1513" s="132">
        <v>0</v>
      </c>
      <c r="T1513" s="133">
        <v>0</v>
      </c>
      <c r="U1513" s="121">
        <f t="shared" si="142"/>
        <v>1500</v>
      </c>
      <c r="V1513" s="121">
        <f t="shared" si="143"/>
        <v>1660</v>
      </c>
      <c r="W1513" s="134">
        <v>103</v>
      </c>
      <c r="X1513" s="135">
        <v>42849</v>
      </c>
    </row>
    <row r="1514" spans="1:24" x14ac:dyDescent="0.2">
      <c r="A1514" s="117">
        <f>VLOOKUP(G1514,'% การหักค่าขนส่ง'!A:I,9,0)</f>
        <v>0.26</v>
      </c>
      <c r="B1514" s="138">
        <f t="shared" si="138"/>
        <v>2878.2000000000003</v>
      </c>
      <c r="C1514" s="138">
        <f t="shared" si="139"/>
        <v>9</v>
      </c>
      <c r="D1514" s="138">
        <f t="shared" si="140"/>
        <v>0</v>
      </c>
      <c r="E1514" s="138">
        <f t="shared" si="141"/>
        <v>0</v>
      </c>
      <c r="F1514" s="127" t="s">
        <v>206</v>
      </c>
      <c r="G1514" s="128" t="s">
        <v>207</v>
      </c>
      <c r="H1514" s="129">
        <v>42847</v>
      </c>
      <c r="I1514" s="130">
        <v>11243.5</v>
      </c>
      <c r="J1514" s="131">
        <v>11070</v>
      </c>
      <c r="K1514" s="131">
        <v>13.5</v>
      </c>
      <c r="L1514" s="131">
        <v>0</v>
      </c>
      <c r="M1514" s="131">
        <v>400</v>
      </c>
      <c r="N1514" s="131">
        <v>430</v>
      </c>
      <c r="O1514" s="132">
        <v>0</v>
      </c>
      <c r="P1514" s="132">
        <v>0</v>
      </c>
      <c r="Q1514" s="132">
        <v>0</v>
      </c>
      <c r="R1514" s="132">
        <v>0</v>
      </c>
      <c r="S1514" s="132">
        <v>0</v>
      </c>
      <c r="T1514" s="133">
        <v>0</v>
      </c>
      <c r="U1514" s="121">
        <f t="shared" si="142"/>
        <v>400</v>
      </c>
      <c r="V1514" s="121">
        <f t="shared" si="143"/>
        <v>430</v>
      </c>
      <c r="W1514" s="134">
        <v>84</v>
      </c>
      <c r="X1514" s="135">
        <v>42849</v>
      </c>
    </row>
    <row r="1515" spans="1:24" x14ac:dyDescent="0.2">
      <c r="A1515" s="117">
        <f>VLOOKUP(G1515,'% การหักค่าขนส่ง'!A:I,9,0)</f>
        <v>0.26</v>
      </c>
      <c r="B1515" s="138">
        <f t="shared" si="138"/>
        <v>5430.1</v>
      </c>
      <c r="C1515" s="138">
        <f t="shared" si="139"/>
        <v>535.19999999999993</v>
      </c>
      <c r="D1515" s="138">
        <f t="shared" si="140"/>
        <v>0</v>
      </c>
      <c r="E1515" s="138">
        <f t="shared" si="141"/>
        <v>0</v>
      </c>
      <c r="F1515" s="127" t="s">
        <v>206</v>
      </c>
      <c r="G1515" s="128" t="s">
        <v>207</v>
      </c>
      <c r="H1515" s="129">
        <v>42849</v>
      </c>
      <c r="I1515" s="130">
        <v>22462.799999999999</v>
      </c>
      <c r="J1515" s="131">
        <v>20885</v>
      </c>
      <c r="K1515" s="131">
        <v>802.8</v>
      </c>
      <c r="L1515" s="131">
        <v>0</v>
      </c>
      <c r="M1515" s="131">
        <v>1200</v>
      </c>
      <c r="N1515" s="131">
        <v>1670</v>
      </c>
      <c r="O1515" s="132">
        <v>0</v>
      </c>
      <c r="P1515" s="132">
        <v>0</v>
      </c>
      <c r="Q1515" s="132">
        <v>0</v>
      </c>
      <c r="R1515" s="132">
        <v>0</v>
      </c>
      <c r="S1515" s="132">
        <v>0</v>
      </c>
      <c r="T1515" s="133">
        <v>0</v>
      </c>
      <c r="U1515" s="121">
        <f t="shared" si="142"/>
        <v>1200</v>
      </c>
      <c r="V1515" s="121">
        <f t="shared" si="143"/>
        <v>1670</v>
      </c>
      <c r="W1515" s="134">
        <v>222</v>
      </c>
      <c r="X1515" s="135">
        <v>42850</v>
      </c>
    </row>
    <row r="1516" spans="1:24" x14ac:dyDescent="0.2">
      <c r="A1516" s="117">
        <f>VLOOKUP(G1516,'% การหักค่าขนส่ง'!A:I,9,0)</f>
        <v>0.26</v>
      </c>
      <c r="B1516" s="138">
        <f t="shared" si="138"/>
        <v>3387.8</v>
      </c>
      <c r="C1516" s="138">
        <f t="shared" si="139"/>
        <v>54</v>
      </c>
      <c r="D1516" s="138">
        <f t="shared" si="140"/>
        <v>3</v>
      </c>
      <c r="E1516" s="138">
        <f t="shared" si="141"/>
        <v>0</v>
      </c>
      <c r="F1516" s="127" t="s">
        <v>206</v>
      </c>
      <c r="G1516" s="128" t="s">
        <v>207</v>
      </c>
      <c r="H1516" s="129">
        <v>42850</v>
      </c>
      <c r="I1516" s="130">
        <v>13436</v>
      </c>
      <c r="J1516" s="131">
        <v>13030</v>
      </c>
      <c r="K1516" s="131">
        <v>81</v>
      </c>
      <c r="L1516" s="131">
        <v>10</v>
      </c>
      <c r="M1516" s="131">
        <v>3500</v>
      </c>
      <c r="N1516" s="131">
        <v>3455</v>
      </c>
      <c r="O1516" s="132">
        <v>0</v>
      </c>
      <c r="P1516" s="132">
        <v>0</v>
      </c>
      <c r="Q1516" s="132">
        <v>0</v>
      </c>
      <c r="R1516" s="132">
        <v>0</v>
      </c>
      <c r="S1516" s="132">
        <v>0</v>
      </c>
      <c r="T1516" s="133">
        <v>0</v>
      </c>
      <c r="U1516" s="121">
        <f t="shared" si="142"/>
        <v>3500</v>
      </c>
      <c r="V1516" s="121">
        <f t="shared" si="143"/>
        <v>3455</v>
      </c>
      <c r="W1516" s="134">
        <v>136</v>
      </c>
      <c r="X1516" s="135">
        <v>42851</v>
      </c>
    </row>
    <row r="1517" spans="1:24" x14ac:dyDescent="0.2">
      <c r="A1517" s="117">
        <f>VLOOKUP(G1517,'% การหักค่าขนส่ง'!A:I,9,0)</f>
        <v>0.26</v>
      </c>
      <c r="B1517" s="138">
        <f t="shared" si="138"/>
        <v>4319.9000000000005</v>
      </c>
      <c r="C1517" s="138">
        <f t="shared" si="139"/>
        <v>44.800000000000004</v>
      </c>
      <c r="D1517" s="138">
        <f t="shared" si="140"/>
        <v>0</v>
      </c>
      <c r="E1517" s="138">
        <f t="shared" si="141"/>
        <v>0</v>
      </c>
      <c r="F1517" s="127" t="s">
        <v>206</v>
      </c>
      <c r="G1517" s="128" t="s">
        <v>207</v>
      </c>
      <c r="H1517" s="129">
        <v>42851</v>
      </c>
      <c r="I1517" s="130">
        <v>17197.2</v>
      </c>
      <c r="J1517" s="131">
        <v>16615</v>
      </c>
      <c r="K1517" s="131">
        <v>67.2</v>
      </c>
      <c r="L1517" s="131">
        <v>0</v>
      </c>
      <c r="M1517" s="131">
        <v>2000</v>
      </c>
      <c r="N1517" s="131">
        <v>2020</v>
      </c>
      <c r="O1517" s="132">
        <v>0</v>
      </c>
      <c r="P1517" s="132">
        <v>0</v>
      </c>
      <c r="Q1517" s="132">
        <v>0</v>
      </c>
      <c r="R1517" s="132">
        <v>0</v>
      </c>
      <c r="S1517" s="132">
        <v>0</v>
      </c>
      <c r="T1517" s="133">
        <v>0</v>
      </c>
      <c r="U1517" s="121">
        <f t="shared" si="142"/>
        <v>2000</v>
      </c>
      <c r="V1517" s="121">
        <f t="shared" si="143"/>
        <v>2020</v>
      </c>
      <c r="W1517" s="134">
        <v>165</v>
      </c>
      <c r="X1517" s="135">
        <v>42852</v>
      </c>
    </row>
    <row r="1518" spans="1:24" x14ac:dyDescent="0.2">
      <c r="A1518" s="117">
        <f>VLOOKUP(G1518,'% การหักค่าขนส่ง'!A:I,9,0)</f>
        <v>0.26</v>
      </c>
      <c r="B1518" s="138">
        <f t="shared" si="138"/>
        <v>3699.8</v>
      </c>
      <c r="C1518" s="138">
        <f t="shared" si="139"/>
        <v>312</v>
      </c>
      <c r="D1518" s="138">
        <f t="shared" si="140"/>
        <v>0</v>
      </c>
      <c r="E1518" s="138">
        <f t="shared" si="141"/>
        <v>0</v>
      </c>
      <c r="F1518" s="127" t="s">
        <v>206</v>
      </c>
      <c r="G1518" s="128" t="s">
        <v>207</v>
      </c>
      <c r="H1518" s="129">
        <v>42852</v>
      </c>
      <c r="I1518" s="130">
        <v>15008</v>
      </c>
      <c r="J1518" s="131">
        <v>14230</v>
      </c>
      <c r="K1518" s="131">
        <v>468</v>
      </c>
      <c r="L1518" s="131">
        <v>0</v>
      </c>
      <c r="M1518" s="131">
        <v>3800</v>
      </c>
      <c r="N1518" s="131">
        <v>3820</v>
      </c>
      <c r="O1518" s="132">
        <v>0</v>
      </c>
      <c r="P1518" s="132">
        <v>0</v>
      </c>
      <c r="Q1518" s="132">
        <v>0</v>
      </c>
      <c r="R1518" s="132">
        <v>0</v>
      </c>
      <c r="S1518" s="132">
        <v>0</v>
      </c>
      <c r="T1518" s="133">
        <v>0</v>
      </c>
      <c r="U1518" s="121">
        <f t="shared" si="142"/>
        <v>3800</v>
      </c>
      <c r="V1518" s="121">
        <f t="shared" si="143"/>
        <v>3820</v>
      </c>
      <c r="W1518" s="134">
        <v>132</v>
      </c>
      <c r="X1518" s="135">
        <v>42853</v>
      </c>
    </row>
    <row r="1519" spans="1:24" x14ac:dyDescent="0.2">
      <c r="A1519" s="117">
        <f>VLOOKUP(G1519,'% การหักค่าขนส่ง'!A:I,9,0)</f>
        <v>0.26</v>
      </c>
      <c r="B1519" s="138">
        <f t="shared" si="138"/>
        <v>3346.2000000000003</v>
      </c>
      <c r="C1519" s="138">
        <f t="shared" si="139"/>
        <v>52.800000000000004</v>
      </c>
      <c r="D1519" s="138">
        <f t="shared" si="140"/>
        <v>0</v>
      </c>
      <c r="E1519" s="138">
        <f t="shared" si="141"/>
        <v>0</v>
      </c>
      <c r="F1519" s="127" t="s">
        <v>206</v>
      </c>
      <c r="G1519" s="128" t="s">
        <v>207</v>
      </c>
      <c r="H1519" s="129">
        <v>42853</v>
      </c>
      <c r="I1519" s="130">
        <v>13219.2</v>
      </c>
      <c r="J1519" s="131">
        <v>12870</v>
      </c>
      <c r="K1519" s="131">
        <v>79.2</v>
      </c>
      <c r="L1519" s="131">
        <v>0</v>
      </c>
      <c r="M1519" s="131">
        <v>3400</v>
      </c>
      <c r="N1519" s="131">
        <v>3305</v>
      </c>
      <c r="O1519" s="132">
        <v>0</v>
      </c>
      <c r="P1519" s="132">
        <v>0</v>
      </c>
      <c r="Q1519" s="132">
        <v>0</v>
      </c>
      <c r="R1519" s="132">
        <v>0</v>
      </c>
      <c r="S1519" s="132">
        <v>0</v>
      </c>
      <c r="T1519" s="133">
        <v>0</v>
      </c>
      <c r="U1519" s="121">
        <f t="shared" si="142"/>
        <v>3400</v>
      </c>
      <c r="V1519" s="121">
        <f t="shared" si="143"/>
        <v>3305</v>
      </c>
      <c r="W1519" s="134">
        <v>119</v>
      </c>
      <c r="X1519" s="135">
        <v>42857</v>
      </c>
    </row>
    <row r="1520" spans="1:24" x14ac:dyDescent="0.2">
      <c r="A1520" s="117">
        <f>VLOOKUP(G1520,'% การหักค่าขนส่ง'!A:I,9,0)</f>
        <v>0.26</v>
      </c>
      <c r="B1520" s="138">
        <f t="shared" si="138"/>
        <v>4876.3</v>
      </c>
      <c r="C1520" s="138">
        <f t="shared" si="139"/>
        <v>63</v>
      </c>
      <c r="D1520" s="138">
        <f t="shared" si="140"/>
        <v>0</v>
      </c>
      <c r="E1520" s="138">
        <f t="shared" si="141"/>
        <v>0</v>
      </c>
      <c r="F1520" s="127" t="s">
        <v>206</v>
      </c>
      <c r="G1520" s="128" t="s">
        <v>207</v>
      </c>
      <c r="H1520" s="129">
        <v>42854</v>
      </c>
      <c r="I1520" s="130">
        <v>18994.5</v>
      </c>
      <c r="J1520" s="131">
        <v>18755</v>
      </c>
      <c r="K1520" s="131">
        <v>94.5</v>
      </c>
      <c r="L1520" s="131">
        <v>0</v>
      </c>
      <c r="M1520" s="131">
        <v>2000</v>
      </c>
      <c r="N1520" s="131">
        <v>2290</v>
      </c>
      <c r="O1520" s="132">
        <v>0</v>
      </c>
      <c r="P1520" s="132">
        <v>0</v>
      </c>
      <c r="Q1520" s="132">
        <v>0</v>
      </c>
      <c r="R1520" s="132">
        <v>0</v>
      </c>
      <c r="S1520" s="132">
        <v>0</v>
      </c>
      <c r="T1520" s="133">
        <v>0</v>
      </c>
      <c r="U1520" s="121">
        <f t="shared" si="142"/>
        <v>2000</v>
      </c>
      <c r="V1520" s="121">
        <f t="shared" si="143"/>
        <v>2290</v>
      </c>
      <c r="W1520" s="134">
        <v>119</v>
      </c>
      <c r="X1520" s="135">
        <v>42857</v>
      </c>
    </row>
    <row r="1521" spans="1:24" x14ac:dyDescent="0.2">
      <c r="A1521" s="117">
        <f>VLOOKUP(G1521,'% การหักค่าขนส่ง'!A:I,9,0)</f>
        <v>0.26</v>
      </c>
      <c r="B1521" s="138">
        <f t="shared" si="138"/>
        <v>4875</v>
      </c>
      <c r="C1521" s="138">
        <f t="shared" si="139"/>
        <v>175.76</v>
      </c>
      <c r="D1521" s="138">
        <f t="shared" si="140"/>
        <v>0</v>
      </c>
      <c r="E1521" s="138">
        <f t="shared" si="141"/>
        <v>0</v>
      </c>
      <c r="F1521" s="127" t="s">
        <v>210</v>
      </c>
      <c r="G1521" s="128" t="s">
        <v>211</v>
      </c>
      <c r="H1521" s="129">
        <v>42826</v>
      </c>
      <c r="I1521" s="130">
        <v>19548.64</v>
      </c>
      <c r="J1521" s="131">
        <v>18750</v>
      </c>
      <c r="K1521" s="131">
        <v>263.64</v>
      </c>
      <c r="L1521" s="131">
        <v>0</v>
      </c>
      <c r="M1521" s="131">
        <v>0</v>
      </c>
      <c r="N1521" s="131">
        <v>1482.8</v>
      </c>
      <c r="O1521" s="132">
        <v>0</v>
      </c>
      <c r="P1521" s="132">
        <v>0</v>
      </c>
      <c r="Q1521" s="132">
        <v>0</v>
      </c>
      <c r="R1521" s="132">
        <v>0</v>
      </c>
      <c r="S1521" s="132">
        <v>0</v>
      </c>
      <c r="T1521" s="133">
        <v>0</v>
      </c>
      <c r="U1521" s="121">
        <f t="shared" si="142"/>
        <v>0</v>
      </c>
      <c r="V1521" s="121">
        <f t="shared" si="143"/>
        <v>1482.8</v>
      </c>
      <c r="W1521" s="134">
        <v>190</v>
      </c>
      <c r="X1521" s="135">
        <v>42828</v>
      </c>
    </row>
    <row r="1522" spans="1:24" x14ac:dyDescent="0.2">
      <c r="A1522" s="117">
        <f>VLOOKUP(G1522,'% การหักค่าขนส่ง'!A:I,9,0)</f>
        <v>0.26</v>
      </c>
      <c r="B1522" s="138">
        <f t="shared" si="138"/>
        <v>11729.9</v>
      </c>
      <c r="C1522" s="138">
        <f t="shared" si="139"/>
        <v>390.58</v>
      </c>
      <c r="D1522" s="138">
        <f t="shared" si="140"/>
        <v>0</v>
      </c>
      <c r="E1522" s="138">
        <f t="shared" si="141"/>
        <v>0</v>
      </c>
      <c r="F1522" s="127" t="s">
        <v>210</v>
      </c>
      <c r="G1522" s="128" t="s">
        <v>211</v>
      </c>
      <c r="H1522" s="129">
        <v>42828</v>
      </c>
      <c r="I1522" s="130">
        <v>46535.87</v>
      </c>
      <c r="J1522" s="131">
        <v>45115</v>
      </c>
      <c r="K1522" s="131">
        <v>585.87</v>
      </c>
      <c r="L1522" s="131">
        <v>0</v>
      </c>
      <c r="M1522" s="131">
        <v>400</v>
      </c>
      <c r="N1522" s="131">
        <v>2635.7</v>
      </c>
      <c r="O1522" s="132">
        <v>0</v>
      </c>
      <c r="P1522" s="132">
        <v>0</v>
      </c>
      <c r="Q1522" s="132">
        <v>0</v>
      </c>
      <c r="R1522" s="132">
        <v>0</v>
      </c>
      <c r="S1522" s="132">
        <v>0</v>
      </c>
      <c r="T1522" s="133">
        <v>0</v>
      </c>
      <c r="U1522" s="121">
        <f t="shared" si="142"/>
        <v>400</v>
      </c>
      <c r="V1522" s="121">
        <f t="shared" si="143"/>
        <v>2635.7</v>
      </c>
      <c r="W1522" s="134">
        <v>540</v>
      </c>
      <c r="X1522" s="135">
        <v>42829</v>
      </c>
    </row>
    <row r="1523" spans="1:24" x14ac:dyDescent="0.2">
      <c r="A1523" s="117">
        <f>VLOOKUP(G1523,'% การหักค่าขนส่ง'!A:I,9,0)</f>
        <v>0.26</v>
      </c>
      <c r="B1523" s="138">
        <f t="shared" si="138"/>
        <v>7675.2</v>
      </c>
      <c r="C1523" s="138">
        <f t="shared" si="139"/>
        <v>115</v>
      </c>
      <c r="D1523" s="138">
        <f t="shared" si="140"/>
        <v>0</v>
      </c>
      <c r="E1523" s="138">
        <f t="shared" si="141"/>
        <v>0</v>
      </c>
      <c r="F1523" s="127" t="s">
        <v>210</v>
      </c>
      <c r="G1523" s="128" t="s">
        <v>211</v>
      </c>
      <c r="H1523" s="129">
        <v>42829</v>
      </c>
      <c r="I1523" s="130">
        <v>30702.5</v>
      </c>
      <c r="J1523" s="131">
        <v>29520</v>
      </c>
      <c r="K1523" s="131">
        <v>172.5</v>
      </c>
      <c r="L1523" s="131">
        <v>0</v>
      </c>
      <c r="M1523" s="131">
        <v>1300</v>
      </c>
      <c r="N1523" s="131">
        <v>1543.9</v>
      </c>
      <c r="O1523" s="132">
        <v>0</v>
      </c>
      <c r="P1523" s="132">
        <v>0</v>
      </c>
      <c r="Q1523" s="132">
        <v>0</v>
      </c>
      <c r="R1523" s="132">
        <v>0</v>
      </c>
      <c r="S1523" s="132">
        <v>0</v>
      </c>
      <c r="T1523" s="133">
        <v>0</v>
      </c>
      <c r="U1523" s="121">
        <f t="shared" si="142"/>
        <v>1300</v>
      </c>
      <c r="V1523" s="121">
        <f t="shared" si="143"/>
        <v>1543.9</v>
      </c>
      <c r="W1523" s="134">
        <v>308</v>
      </c>
      <c r="X1523" s="135">
        <v>42830</v>
      </c>
    </row>
    <row r="1524" spans="1:24" x14ac:dyDescent="0.2">
      <c r="A1524" s="117">
        <f>VLOOKUP(G1524,'% การหักค่าขนส่ง'!A:I,9,0)</f>
        <v>0.26</v>
      </c>
      <c r="B1524" s="138">
        <f t="shared" si="138"/>
        <v>6584.5</v>
      </c>
      <c r="C1524" s="138">
        <f t="shared" si="139"/>
        <v>107.39999999999999</v>
      </c>
      <c r="D1524" s="138">
        <f t="shared" si="140"/>
        <v>0</v>
      </c>
      <c r="E1524" s="138">
        <f t="shared" si="141"/>
        <v>0</v>
      </c>
      <c r="F1524" s="127" t="s">
        <v>210</v>
      </c>
      <c r="G1524" s="128" t="s">
        <v>211</v>
      </c>
      <c r="H1524" s="129">
        <v>42830</v>
      </c>
      <c r="I1524" s="130">
        <v>26336.1</v>
      </c>
      <c r="J1524" s="131">
        <v>25325</v>
      </c>
      <c r="K1524" s="131">
        <v>161.1</v>
      </c>
      <c r="L1524" s="131">
        <v>0</v>
      </c>
      <c r="M1524" s="131">
        <v>0</v>
      </c>
      <c r="N1524" s="131">
        <v>1277.5</v>
      </c>
      <c r="O1524" s="132">
        <v>0</v>
      </c>
      <c r="P1524" s="132">
        <v>0</v>
      </c>
      <c r="Q1524" s="132">
        <v>0</v>
      </c>
      <c r="R1524" s="132">
        <v>0</v>
      </c>
      <c r="S1524" s="132">
        <v>0</v>
      </c>
      <c r="T1524" s="133">
        <v>0</v>
      </c>
      <c r="U1524" s="121">
        <f t="shared" si="142"/>
        <v>0</v>
      </c>
      <c r="V1524" s="121">
        <f t="shared" si="143"/>
        <v>1277.5</v>
      </c>
      <c r="W1524" s="134">
        <v>297</v>
      </c>
      <c r="X1524" s="135">
        <v>42832</v>
      </c>
    </row>
    <row r="1525" spans="1:24" x14ac:dyDescent="0.2">
      <c r="A1525" s="117">
        <f>VLOOKUP(G1525,'% การหักค่าขนส่ง'!A:I,9,0)</f>
        <v>0.26</v>
      </c>
      <c r="B1525" s="138">
        <f t="shared" si="138"/>
        <v>13053.300000000001</v>
      </c>
      <c r="C1525" s="138">
        <f t="shared" si="139"/>
        <v>543.78</v>
      </c>
      <c r="D1525" s="138">
        <f t="shared" si="140"/>
        <v>0</v>
      </c>
      <c r="E1525" s="138">
        <f t="shared" si="141"/>
        <v>0</v>
      </c>
      <c r="F1525" s="127" t="s">
        <v>210</v>
      </c>
      <c r="G1525" s="128" t="s">
        <v>211</v>
      </c>
      <c r="H1525" s="129">
        <v>42832</v>
      </c>
      <c r="I1525" s="130">
        <v>52130.67</v>
      </c>
      <c r="J1525" s="131">
        <v>50205</v>
      </c>
      <c r="K1525" s="131">
        <v>815.67</v>
      </c>
      <c r="L1525" s="131">
        <v>0</v>
      </c>
      <c r="M1525" s="131">
        <v>5500</v>
      </c>
      <c r="N1525" s="131">
        <v>2329.8000000000002</v>
      </c>
      <c r="O1525" s="132">
        <v>0</v>
      </c>
      <c r="P1525" s="132">
        <v>0</v>
      </c>
      <c r="Q1525" s="132">
        <v>0</v>
      </c>
      <c r="R1525" s="132">
        <v>0</v>
      </c>
      <c r="S1525" s="132">
        <v>0</v>
      </c>
      <c r="T1525" s="133">
        <v>0</v>
      </c>
      <c r="U1525" s="121">
        <f t="shared" si="142"/>
        <v>5500</v>
      </c>
      <c r="V1525" s="121">
        <f t="shared" si="143"/>
        <v>2329.8000000000002</v>
      </c>
      <c r="W1525" s="134">
        <v>611</v>
      </c>
      <c r="X1525" s="135">
        <v>42833</v>
      </c>
    </row>
    <row r="1526" spans="1:24" x14ac:dyDescent="0.2">
      <c r="A1526" s="117">
        <f>VLOOKUP(G1526,'% การหักค่าขนส่ง'!A:I,9,0)</f>
        <v>0.26</v>
      </c>
      <c r="B1526" s="138">
        <f t="shared" si="138"/>
        <v>6121.7</v>
      </c>
      <c r="C1526" s="138">
        <f t="shared" si="139"/>
        <v>314.95999999999998</v>
      </c>
      <c r="D1526" s="138">
        <f t="shared" si="140"/>
        <v>0</v>
      </c>
      <c r="E1526" s="138">
        <f t="shared" si="141"/>
        <v>0</v>
      </c>
      <c r="F1526" s="127" t="s">
        <v>210</v>
      </c>
      <c r="G1526" s="128" t="s">
        <v>211</v>
      </c>
      <c r="H1526" s="129">
        <v>42833</v>
      </c>
      <c r="I1526" s="130">
        <v>24542.44</v>
      </c>
      <c r="J1526" s="131">
        <v>23545</v>
      </c>
      <c r="K1526" s="131">
        <v>472.44</v>
      </c>
      <c r="L1526" s="131">
        <v>0</v>
      </c>
      <c r="M1526" s="131">
        <v>300</v>
      </c>
      <c r="N1526" s="131">
        <v>1680.9</v>
      </c>
      <c r="O1526" s="132">
        <v>0</v>
      </c>
      <c r="P1526" s="132">
        <v>0</v>
      </c>
      <c r="Q1526" s="132">
        <v>0</v>
      </c>
      <c r="R1526" s="132">
        <v>0</v>
      </c>
      <c r="S1526" s="132">
        <v>0</v>
      </c>
      <c r="T1526" s="133">
        <v>0</v>
      </c>
      <c r="U1526" s="121">
        <f t="shared" si="142"/>
        <v>300</v>
      </c>
      <c r="V1526" s="121">
        <f t="shared" si="143"/>
        <v>1680.9</v>
      </c>
      <c r="W1526" s="134">
        <v>225</v>
      </c>
      <c r="X1526" s="135">
        <v>42835</v>
      </c>
    </row>
    <row r="1527" spans="1:24" x14ac:dyDescent="0.2">
      <c r="A1527" s="117">
        <f>VLOOKUP(G1527,'% การหักค่าขนส่ง'!A:I,9,0)</f>
        <v>0.26</v>
      </c>
      <c r="B1527" s="138">
        <f t="shared" si="138"/>
        <v>11016.2</v>
      </c>
      <c r="C1527" s="138">
        <f t="shared" si="139"/>
        <v>157.4</v>
      </c>
      <c r="D1527" s="138">
        <f t="shared" si="140"/>
        <v>0</v>
      </c>
      <c r="E1527" s="138">
        <f t="shared" si="141"/>
        <v>0</v>
      </c>
      <c r="F1527" s="127" t="s">
        <v>210</v>
      </c>
      <c r="G1527" s="128" t="s">
        <v>211</v>
      </c>
      <c r="H1527" s="129">
        <v>42835</v>
      </c>
      <c r="I1527" s="130">
        <v>43936.1</v>
      </c>
      <c r="J1527" s="131">
        <v>42370</v>
      </c>
      <c r="K1527" s="131">
        <v>236.1</v>
      </c>
      <c r="L1527" s="131">
        <v>0</v>
      </c>
      <c r="M1527" s="131">
        <v>700</v>
      </c>
      <c r="N1527" s="131">
        <v>3034.7</v>
      </c>
      <c r="O1527" s="132">
        <v>0</v>
      </c>
      <c r="P1527" s="132">
        <v>0</v>
      </c>
      <c r="Q1527" s="132">
        <v>0</v>
      </c>
      <c r="R1527" s="132">
        <v>0</v>
      </c>
      <c r="S1527" s="132">
        <v>0</v>
      </c>
      <c r="T1527" s="133">
        <v>0</v>
      </c>
      <c r="U1527" s="121">
        <f t="shared" si="142"/>
        <v>700</v>
      </c>
      <c r="V1527" s="121">
        <f t="shared" si="143"/>
        <v>3034.7</v>
      </c>
      <c r="W1527" s="134">
        <v>514</v>
      </c>
      <c r="X1527" s="135">
        <v>42836</v>
      </c>
    </row>
    <row r="1528" spans="1:24" x14ac:dyDescent="0.2">
      <c r="A1528" s="117">
        <f>VLOOKUP(G1528,'% การหักค่าขนส่ง'!A:I,9,0)</f>
        <v>0.26</v>
      </c>
      <c r="B1528" s="138">
        <f t="shared" si="138"/>
        <v>5318.3</v>
      </c>
      <c r="C1528" s="138">
        <f t="shared" si="139"/>
        <v>92.54</v>
      </c>
      <c r="D1528" s="138">
        <f t="shared" si="140"/>
        <v>0</v>
      </c>
      <c r="E1528" s="138">
        <f t="shared" si="141"/>
        <v>0</v>
      </c>
      <c r="F1528" s="127" t="s">
        <v>210</v>
      </c>
      <c r="G1528" s="128" t="s">
        <v>211</v>
      </c>
      <c r="H1528" s="129">
        <v>42836</v>
      </c>
      <c r="I1528" s="130">
        <v>20838.810000000001</v>
      </c>
      <c r="J1528" s="131">
        <v>20455</v>
      </c>
      <c r="K1528" s="131">
        <v>138.81</v>
      </c>
      <c r="L1528" s="131">
        <v>0</v>
      </c>
      <c r="M1528" s="131">
        <v>0</v>
      </c>
      <c r="N1528" s="131">
        <v>100</v>
      </c>
      <c r="O1528" s="132">
        <v>0</v>
      </c>
      <c r="P1528" s="132">
        <v>0</v>
      </c>
      <c r="Q1528" s="132">
        <v>0</v>
      </c>
      <c r="R1528" s="132">
        <v>0</v>
      </c>
      <c r="S1528" s="132">
        <v>0</v>
      </c>
      <c r="T1528" s="133">
        <v>0</v>
      </c>
      <c r="U1528" s="121">
        <f t="shared" si="142"/>
        <v>0</v>
      </c>
      <c r="V1528" s="121">
        <f t="shared" si="143"/>
        <v>100</v>
      </c>
      <c r="W1528" s="134">
        <v>197</v>
      </c>
      <c r="X1528" s="135">
        <v>42837</v>
      </c>
    </row>
    <row r="1529" spans="1:24" x14ac:dyDescent="0.2">
      <c r="A1529" s="117">
        <f>VLOOKUP(G1529,'% การหักค่าขนส่ง'!A:I,9,0)</f>
        <v>0.26</v>
      </c>
      <c r="B1529" s="138">
        <f t="shared" si="138"/>
        <v>763.1</v>
      </c>
      <c r="C1529" s="138">
        <f t="shared" si="139"/>
        <v>343.53999999999996</v>
      </c>
      <c r="D1529" s="138">
        <f t="shared" si="140"/>
        <v>0</v>
      </c>
      <c r="E1529" s="138">
        <f t="shared" si="141"/>
        <v>0</v>
      </c>
      <c r="F1529" s="127" t="s">
        <v>210</v>
      </c>
      <c r="G1529" s="128" t="s">
        <v>211</v>
      </c>
      <c r="H1529" s="129">
        <v>42837</v>
      </c>
      <c r="I1529" s="130">
        <v>3655.31</v>
      </c>
      <c r="J1529" s="131">
        <v>2935</v>
      </c>
      <c r="K1529" s="131">
        <v>515.30999999999995</v>
      </c>
      <c r="L1529" s="131">
        <v>0</v>
      </c>
      <c r="M1529" s="131">
        <v>0</v>
      </c>
      <c r="N1529" s="131">
        <v>0</v>
      </c>
      <c r="O1529" s="132">
        <v>0</v>
      </c>
      <c r="P1529" s="132">
        <v>0</v>
      </c>
      <c r="Q1529" s="132">
        <v>0</v>
      </c>
      <c r="R1529" s="132">
        <v>0</v>
      </c>
      <c r="S1529" s="132">
        <v>0</v>
      </c>
      <c r="T1529" s="133">
        <v>0</v>
      </c>
      <c r="U1529" s="121">
        <f t="shared" si="142"/>
        <v>0</v>
      </c>
      <c r="V1529" s="121">
        <f t="shared" si="143"/>
        <v>0</v>
      </c>
      <c r="W1529" s="134">
        <v>28</v>
      </c>
      <c r="X1529" s="135">
        <v>42838</v>
      </c>
    </row>
    <row r="1530" spans="1:24" x14ac:dyDescent="0.2">
      <c r="A1530" s="117">
        <f>VLOOKUP(G1530,'% การหักค่าขนส่ง'!A:I,9,0)</f>
        <v>0.26</v>
      </c>
      <c r="B1530" s="138">
        <f t="shared" si="138"/>
        <v>5150.6000000000004</v>
      </c>
      <c r="C1530" s="138">
        <f t="shared" si="139"/>
        <v>511.58</v>
      </c>
      <c r="D1530" s="138">
        <f t="shared" si="140"/>
        <v>0</v>
      </c>
      <c r="E1530" s="138">
        <f t="shared" si="141"/>
        <v>0</v>
      </c>
      <c r="F1530" s="127" t="s">
        <v>210</v>
      </c>
      <c r="G1530" s="128" t="s">
        <v>211</v>
      </c>
      <c r="H1530" s="129">
        <v>42842</v>
      </c>
      <c r="I1530" s="130">
        <v>21317.37</v>
      </c>
      <c r="J1530" s="131">
        <v>19810</v>
      </c>
      <c r="K1530" s="131">
        <v>767.37</v>
      </c>
      <c r="L1530" s="131">
        <v>0</v>
      </c>
      <c r="M1530" s="131">
        <v>0</v>
      </c>
      <c r="N1530" s="131">
        <v>1165.5</v>
      </c>
      <c r="O1530" s="132">
        <v>0</v>
      </c>
      <c r="P1530" s="132">
        <v>0</v>
      </c>
      <c r="Q1530" s="132">
        <v>0</v>
      </c>
      <c r="R1530" s="132">
        <v>0</v>
      </c>
      <c r="S1530" s="132">
        <v>0</v>
      </c>
      <c r="T1530" s="133">
        <v>0</v>
      </c>
      <c r="U1530" s="121">
        <f t="shared" si="142"/>
        <v>0</v>
      </c>
      <c r="V1530" s="121">
        <f t="shared" si="143"/>
        <v>1165.5</v>
      </c>
      <c r="W1530" s="134">
        <v>259</v>
      </c>
      <c r="X1530" s="135">
        <v>42843</v>
      </c>
    </row>
    <row r="1531" spans="1:24" x14ac:dyDescent="0.2">
      <c r="A1531" s="117">
        <f>VLOOKUP(G1531,'% การหักค่าขนส่ง'!A:I,9,0)</f>
        <v>0.26</v>
      </c>
      <c r="B1531" s="138">
        <f t="shared" si="138"/>
        <v>7395.7</v>
      </c>
      <c r="C1531" s="138">
        <f t="shared" si="139"/>
        <v>149.6</v>
      </c>
      <c r="D1531" s="138">
        <f t="shared" si="140"/>
        <v>0</v>
      </c>
      <c r="E1531" s="138">
        <f t="shared" si="141"/>
        <v>0</v>
      </c>
      <c r="F1531" s="127" t="s">
        <v>210</v>
      </c>
      <c r="G1531" s="128" t="s">
        <v>211</v>
      </c>
      <c r="H1531" s="129">
        <v>42843</v>
      </c>
      <c r="I1531" s="130">
        <v>29149.4</v>
      </c>
      <c r="J1531" s="131">
        <v>28445</v>
      </c>
      <c r="K1531" s="131">
        <v>224.4</v>
      </c>
      <c r="L1531" s="131">
        <v>0</v>
      </c>
      <c r="M1531" s="131">
        <v>300</v>
      </c>
      <c r="N1531" s="131">
        <v>3518.1</v>
      </c>
      <c r="O1531" s="132">
        <v>0</v>
      </c>
      <c r="P1531" s="132">
        <v>0</v>
      </c>
      <c r="Q1531" s="132">
        <v>0</v>
      </c>
      <c r="R1531" s="132">
        <v>0</v>
      </c>
      <c r="S1531" s="132">
        <v>0</v>
      </c>
      <c r="T1531" s="133">
        <v>0</v>
      </c>
      <c r="U1531" s="121">
        <f t="shared" si="142"/>
        <v>300</v>
      </c>
      <c r="V1531" s="121">
        <f t="shared" si="143"/>
        <v>3518.1</v>
      </c>
      <c r="W1531" s="134">
        <v>332</v>
      </c>
      <c r="X1531" s="135">
        <v>42844</v>
      </c>
    </row>
    <row r="1532" spans="1:24" x14ac:dyDescent="0.2">
      <c r="A1532" s="117">
        <f>VLOOKUP(G1532,'% การหักค่าขนส่ง'!A:I,9,0)</f>
        <v>0.26</v>
      </c>
      <c r="B1532" s="138">
        <f t="shared" si="138"/>
        <v>5350.8</v>
      </c>
      <c r="C1532" s="138">
        <f t="shared" si="139"/>
        <v>261.2</v>
      </c>
      <c r="D1532" s="138">
        <f t="shared" si="140"/>
        <v>0</v>
      </c>
      <c r="E1532" s="138">
        <f t="shared" si="141"/>
        <v>0</v>
      </c>
      <c r="F1532" s="127" t="s">
        <v>210</v>
      </c>
      <c r="G1532" s="128" t="s">
        <v>211</v>
      </c>
      <c r="H1532" s="129">
        <v>42844</v>
      </c>
      <c r="I1532" s="130">
        <v>21341.8</v>
      </c>
      <c r="J1532" s="131">
        <v>20580</v>
      </c>
      <c r="K1532" s="131">
        <v>391.8</v>
      </c>
      <c r="L1532" s="131">
        <v>0</v>
      </c>
      <c r="M1532" s="131">
        <v>2600</v>
      </c>
      <c r="N1532" s="131">
        <v>3519.5</v>
      </c>
      <c r="O1532" s="132">
        <v>0</v>
      </c>
      <c r="P1532" s="132">
        <v>0</v>
      </c>
      <c r="Q1532" s="132">
        <v>0</v>
      </c>
      <c r="R1532" s="132">
        <v>0</v>
      </c>
      <c r="S1532" s="132">
        <v>0</v>
      </c>
      <c r="T1532" s="133">
        <v>0</v>
      </c>
      <c r="U1532" s="121">
        <f t="shared" si="142"/>
        <v>2600</v>
      </c>
      <c r="V1532" s="121">
        <f t="shared" si="143"/>
        <v>3519.5</v>
      </c>
      <c r="W1532" s="134">
        <v>241</v>
      </c>
      <c r="X1532" s="135">
        <v>42845</v>
      </c>
    </row>
    <row r="1533" spans="1:24" x14ac:dyDescent="0.2">
      <c r="A1533" s="117">
        <f>VLOOKUP(G1533,'% การหักค่าขนส่ง'!A:I,9,0)</f>
        <v>0.26</v>
      </c>
      <c r="B1533" s="138">
        <f t="shared" si="138"/>
        <v>5660.2</v>
      </c>
      <c r="C1533" s="138">
        <f t="shared" si="139"/>
        <v>631.32000000000005</v>
      </c>
      <c r="D1533" s="138">
        <f t="shared" si="140"/>
        <v>0</v>
      </c>
      <c r="E1533" s="138">
        <f t="shared" si="141"/>
        <v>0</v>
      </c>
      <c r="F1533" s="127" t="s">
        <v>210</v>
      </c>
      <c r="G1533" s="128" t="s">
        <v>211</v>
      </c>
      <c r="H1533" s="129">
        <v>42845</v>
      </c>
      <c r="I1533" s="130">
        <v>23011.98</v>
      </c>
      <c r="J1533" s="131">
        <v>21770</v>
      </c>
      <c r="K1533" s="131">
        <v>946.98</v>
      </c>
      <c r="L1533" s="131">
        <v>0</v>
      </c>
      <c r="M1533" s="131">
        <v>5600</v>
      </c>
      <c r="N1533" s="131">
        <v>2107.4</v>
      </c>
      <c r="O1533" s="132">
        <v>0</v>
      </c>
      <c r="P1533" s="132">
        <v>0</v>
      </c>
      <c r="Q1533" s="132">
        <v>0</v>
      </c>
      <c r="R1533" s="132">
        <v>0</v>
      </c>
      <c r="S1533" s="132">
        <v>0</v>
      </c>
      <c r="T1533" s="133">
        <v>0</v>
      </c>
      <c r="U1533" s="121">
        <f t="shared" si="142"/>
        <v>5600</v>
      </c>
      <c r="V1533" s="121">
        <f t="shared" si="143"/>
        <v>2107.4</v>
      </c>
      <c r="W1533" s="134">
        <v>234</v>
      </c>
      <c r="X1533" s="135">
        <v>42846</v>
      </c>
    </row>
    <row r="1534" spans="1:24" x14ac:dyDescent="0.2">
      <c r="A1534" s="117">
        <f>VLOOKUP(G1534,'% การหักค่าขนส่ง'!A:I,9,0)</f>
        <v>0.26</v>
      </c>
      <c r="B1534" s="138">
        <f t="shared" si="138"/>
        <v>8126.3</v>
      </c>
      <c r="C1534" s="138">
        <f t="shared" si="139"/>
        <v>95.759999999999991</v>
      </c>
      <c r="D1534" s="138">
        <f t="shared" si="140"/>
        <v>0</v>
      </c>
      <c r="E1534" s="138">
        <f t="shared" si="141"/>
        <v>0</v>
      </c>
      <c r="F1534" s="127" t="s">
        <v>210</v>
      </c>
      <c r="G1534" s="128" t="s">
        <v>211</v>
      </c>
      <c r="H1534" s="129">
        <v>42846</v>
      </c>
      <c r="I1534" s="130">
        <v>31853.64</v>
      </c>
      <c r="J1534" s="131">
        <v>31255</v>
      </c>
      <c r="K1534" s="131">
        <v>143.63999999999999</v>
      </c>
      <c r="L1534" s="131">
        <v>0</v>
      </c>
      <c r="M1534" s="131">
        <v>1100</v>
      </c>
      <c r="N1534" s="131">
        <v>1756</v>
      </c>
      <c r="O1534" s="132">
        <v>0</v>
      </c>
      <c r="P1534" s="132">
        <v>0</v>
      </c>
      <c r="Q1534" s="132">
        <v>0</v>
      </c>
      <c r="R1534" s="132">
        <v>0</v>
      </c>
      <c r="S1534" s="132">
        <v>0</v>
      </c>
      <c r="T1534" s="133">
        <v>0</v>
      </c>
      <c r="U1534" s="121">
        <f t="shared" si="142"/>
        <v>1100</v>
      </c>
      <c r="V1534" s="121">
        <f t="shared" si="143"/>
        <v>1756</v>
      </c>
      <c r="W1534" s="134">
        <v>308</v>
      </c>
      <c r="X1534" s="135">
        <v>42847</v>
      </c>
    </row>
    <row r="1535" spans="1:24" x14ac:dyDescent="0.2">
      <c r="A1535" s="117">
        <f>VLOOKUP(G1535,'% การหักค่าขนส่ง'!A:I,9,0)</f>
        <v>0.26</v>
      </c>
      <c r="B1535" s="138">
        <f t="shared" si="138"/>
        <v>7347.6</v>
      </c>
      <c r="C1535" s="138">
        <f t="shared" si="139"/>
        <v>361.59999999999997</v>
      </c>
      <c r="D1535" s="138">
        <f t="shared" si="140"/>
        <v>0</v>
      </c>
      <c r="E1535" s="138">
        <f t="shared" si="141"/>
        <v>0</v>
      </c>
      <c r="F1535" s="127" t="s">
        <v>210</v>
      </c>
      <c r="G1535" s="128" t="s">
        <v>211</v>
      </c>
      <c r="H1535" s="129">
        <v>42847</v>
      </c>
      <c r="I1535" s="130">
        <v>29082.400000000001</v>
      </c>
      <c r="J1535" s="131">
        <v>28260</v>
      </c>
      <c r="K1535" s="131">
        <v>542.4</v>
      </c>
      <c r="L1535" s="131">
        <v>0</v>
      </c>
      <c r="M1535" s="131">
        <v>0</v>
      </c>
      <c r="N1535" s="131">
        <v>1670.1</v>
      </c>
      <c r="O1535" s="132">
        <v>0</v>
      </c>
      <c r="P1535" s="132">
        <v>0</v>
      </c>
      <c r="Q1535" s="132">
        <v>0</v>
      </c>
      <c r="R1535" s="132">
        <v>0</v>
      </c>
      <c r="S1535" s="132">
        <v>0</v>
      </c>
      <c r="T1535" s="133">
        <v>0</v>
      </c>
      <c r="U1535" s="121">
        <f t="shared" si="142"/>
        <v>0</v>
      </c>
      <c r="V1535" s="121">
        <f t="shared" si="143"/>
        <v>1670.1</v>
      </c>
      <c r="W1535" s="134">
        <v>257</v>
      </c>
      <c r="X1535" s="135">
        <v>42849</v>
      </c>
    </row>
    <row r="1536" spans="1:24" x14ac:dyDescent="0.2">
      <c r="A1536" s="117">
        <f>VLOOKUP(G1536,'% การหักค่าขนส่ง'!A:I,9,0)</f>
        <v>0.26</v>
      </c>
      <c r="B1536" s="138">
        <f t="shared" si="138"/>
        <v>8929.7000000000007</v>
      </c>
      <c r="C1536" s="138">
        <f t="shared" si="139"/>
        <v>618.30000000000007</v>
      </c>
      <c r="D1536" s="138">
        <f t="shared" si="140"/>
        <v>0</v>
      </c>
      <c r="E1536" s="138">
        <f t="shared" si="141"/>
        <v>0</v>
      </c>
      <c r="F1536" s="127" t="s">
        <v>210</v>
      </c>
      <c r="G1536" s="128" t="s">
        <v>211</v>
      </c>
      <c r="H1536" s="129">
        <v>42849</v>
      </c>
      <c r="I1536" s="130">
        <v>35812.449999999997</v>
      </c>
      <c r="J1536" s="131">
        <v>34345</v>
      </c>
      <c r="K1536" s="131">
        <v>927.45</v>
      </c>
      <c r="L1536" s="131">
        <v>0</v>
      </c>
      <c r="M1536" s="131">
        <v>0</v>
      </c>
      <c r="N1536" s="131">
        <v>3315.2</v>
      </c>
      <c r="O1536" s="132">
        <v>0</v>
      </c>
      <c r="P1536" s="132">
        <v>0</v>
      </c>
      <c r="Q1536" s="132">
        <v>0</v>
      </c>
      <c r="R1536" s="132">
        <v>0</v>
      </c>
      <c r="S1536" s="132">
        <v>0</v>
      </c>
      <c r="T1536" s="133">
        <v>0</v>
      </c>
      <c r="U1536" s="121">
        <f t="shared" si="142"/>
        <v>0</v>
      </c>
      <c r="V1536" s="121">
        <f t="shared" si="143"/>
        <v>3315.2</v>
      </c>
      <c r="W1536" s="134">
        <v>443</v>
      </c>
      <c r="X1536" s="135">
        <v>42850</v>
      </c>
    </row>
    <row r="1537" spans="1:24" x14ac:dyDescent="0.2">
      <c r="A1537" s="117">
        <f>VLOOKUP(G1537,'% การหักค่าขนส่ง'!A:I,9,0)</f>
        <v>0.26</v>
      </c>
      <c r="B1537" s="138">
        <f t="shared" si="138"/>
        <v>8369.4</v>
      </c>
      <c r="C1537" s="138">
        <f t="shared" si="139"/>
        <v>192.70000000000002</v>
      </c>
      <c r="D1537" s="138">
        <f t="shared" si="140"/>
        <v>0</v>
      </c>
      <c r="E1537" s="138">
        <f t="shared" si="141"/>
        <v>0</v>
      </c>
      <c r="F1537" s="127" t="s">
        <v>210</v>
      </c>
      <c r="G1537" s="128" t="s">
        <v>211</v>
      </c>
      <c r="H1537" s="129">
        <v>42850</v>
      </c>
      <c r="I1537" s="130">
        <v>33009.050000000003</v>
      </c>
      <c r="J1537" s="131">
        <v>32190</v>
      </c>
      <c r="K1537" s="131">
        <v>289.05</v>
      </c>
      <c r="L1537" s="131">
        <v>0</v>
      </c>
      <c r="M1537" s="131">
        <v>700</v>
      </c>
      <c r="N1537" s="131">
        <v>3159.4</v>
      </c>
      <c r="O1537" s="132">
        <v>0</v>
      </c>
      <c r="P1537" s="132">
        <v>0</v>
      </c>
      <c r="Q1537" s="132">
        <v>0</v>
      </c>
      <c r="R1537" s="132">
        <v>0</v>
      </c>
      <c r="S1537" s="132">
        <v>0</v>
      </c>
      <c r="T1537" s="133">
        <v>0</v>
      </c>
      <c r="U1537" s="121">
        <f t="shared" si="142"/>
        <v>700</v>
      </c>
      <c r="V1537" s="121">
        <f t="shared" si="143"/>
        <v>3159.4</v>
      </c>
      <c r="W1537" s="134">
        <v>331</v>
      </c>
      <c r="X1537" s="135">
        <v>42851</v>
      </c>
    </row>
    <row r="1538" spans="1:24" x14ac:dyDescent="0.2">
      <c r="A1538" s="117">
        <f>VLOOKUP(G1538,'% การหักค่าขนส่ง'!A:I,9,0)</f>
        <v>0.26</v>
      </c>
      <c r="B1538" s="138">
        <f t="shared" si="138"/>
        <v>5621.2</v>
      </c>
      <c r="C1538" s="138">
        <f t="shared" si="139"/>
        <v>116.96</v>
      </c>
      <c r="D1538" s="138">
        <f t="shared" si="140"/>
        <v>0</v>
      </c>
      <c r="E1538" s="138">
        <f t="shared" si="141"/>
        <v>0</v>
      </c>
      <c r="F1538" s="127" t="s">
        <v>210</v>
      </c>
      <c r="G1538" s="128" t="s">
        <v>211</v>
      </c>
      <c r="H1538" s="129">
        <v>42851</v>
      </c>
      <c r="I1538" s="130">
        <v>22120.44</v>
      </c>
      <c r="J1538" s="131">
        <v>21620</v>
      </c>
      <c r="K1538" s="131">
        <v>175.44</v>
      </c>
      <c r="L1538" s="131">
        <v>0</v>
      </c>
      <c r="M1538" s="131">
        <v>5200</v>
      </c>
      <c r="N1538" s="131">
        <v>860</v>
      </c>
      <c r="O1538" s="132">
        <v>0</v>
      </c>
      <c r="P1538" s="132">
        <v>0</v>
      </c>
      <c r="Q1538" s="132">
        <v>0</v>
      </c>
      <c r="R1538" s="132">
        <v>0</v>
      </c>
      <c r="S1538" s="132">
        <v>0</v>
      </c>
      <c r="T1538" s="133">
        <v>0</v>
      </c>
      <c r="U1538" s="121">
        <f t="shared" si="142"/>
        <v>5200</v>
      </c>
      <c r="V1538" s="121">
        <f t="shared" si="143"/>
        <v>860</v>
      </c>
      <c r="W1538" s="134">
        <v>230</v>
      </c>
      <c r="X1538" s="135">
        <v>42852</v>
      </c>
    </row>
    <row r="1539" spans="1:24" x14ac:dyDescent="0.2">
      <c r="A1539" s="117">
        <f>VLOOKUP(G1539,'% การหักค่าขนส่ง'!A:I,9,0)</f>
        <v>0.26</v>
      </c>
      <c r="B1539" s="138">
        <f t="shared" ref="B1539:B1602" si="144">J1539*A1539</f>
        <v>6736.6</v>
      </c>
      <c r="C1539" s="138">
        <f t="shared" ref="C1539:C1602" si="145">K1539*2/3</f>
        <v>165.58</v>
      </c>
      <c r="D1539" s="138">
        <f t="shared" ref="D1539:D1602" si="146">L1539*3/10</f>
        <v>0</v>
      </c>
      <c r="E1539" s="138">
        <f t="shared" ref="E1539:E1602" si="147">SUM(O1539:Q1539)*0.3</f>
        <v>0</v>
      </c>
      <c r="F1539" s="127" t="s">
        <v>210</v>
      </c>
      <c r="G1539" s="128" t="s">
        <v>211</v>
      </c>
      <c r="H1539" s="129">
        <v>42852</v>
      </c>
      <c r="I1539" s="130">
        <v>26408.37</v>
      </c>
      <c r="J1539" s="131">
        <v>25910</v>
      </c>
      <c r="K1539" s="131">
        <v>248.37</v>
      </c>
      <c r="L1539" s="131">
        <v>0</v>
      </c>
      <c r="M1539" s="131">
        <v>1100</v>
      </c>
      <c r="N1539" s="131">
        <v>1390.8</v>
      </c>
      <c r="O1539" s="132">
        <v>0</v>
      </c>
      <c r="P1539" s="132">
        <v>0</v>
      </c>
      <c r="Q1539" s="132">
        <v>0</v>
      </c>
      <c r="R1539" s="132">
        <v>0</v>
      </c>
      <c r="S1539" s="132">
        <v>0</v>
      </c>
      <c r="T1539" s="133">
        <v>0</v>
      </c>
      <c r="U1539" s="121">
        <f t="shared" ref="U1539:U1602" si="148">M1539+S1539+T1539</f>
        <v>1100</v>
      </c>
      <c r="V1539" s="121">
        <f t="shared" ref="V1539:V1602" si="149">N1539+R1539</f>
        <v>1390.8</v>
      </c>
      <c r="W1539" s="134">
        <v>288</v>
      </c>
      <c r="X1539" s="135">
        <v>42853</v>
      </c>
    </row>
    <row r="1540" spans="1:24" x14ac:dyDescent="0.2">
      <c r="A1540" s="117">
        <f>VLOOKUP(G1540,'% การหักค่าขนส่ง'!A:I,9,0)</f>
        <v>0.26</v>
      </c>
      <c r="B1540" s="138">
        <f t="shared" si="144"/>
        <v>4817.8</v>
      </c>
      <c r="C1540" s="138">
        <f t="shared" si="145"/>
        <v>178</v>
      </c>
      <c r="D1540" s="138">
        <f t="shared" si="146"/>
        <v>0</v>
      </c>
      <c r="E1540" s="138">
        <f t="shared" si="147"/>
        <v>0</v>
      </c>
      <c r="F1540" s="127" t="s">
        <v>210</v>
      </c>
      <c r="G1540" s="128" t="s">
        <v>211</v>
      </c>
      <c r="H1540" s="129">
        <v>42853</v>
      </c>
      <c r="I1540" s="130">
        <v>19007</v>
      </c>
      <c r="J1540" s="131">
        <v>18530</v>
      </c>
      <c r="K1540" s="131">
        <v>267</v>
      </c>
      <c r="L1540" s="131">
        <v>0</v>
      </c>
      <c r="M1540" s="131">
        <v>500</v>
      </c>
      <c r="N1540" s="131">
        <v>1593.8</v>
      </c>
      <c r="O1540" s="132">
        <v>0</v>
      </c>
      <c r="P1540" s="132">
        <v>0</v>
      </c>
      <c r="Q1540" s="132">
        <v>0</v>
      </c>
      <c r="R1540" s="132">
        <v>0</v>
      </c>
      <c r="S1540" s="132">
        <v>0</v>
      </c>
      <c r="T1540" s="133">
        <v>0</v>
      </c>
      <c r="U1540" s="121">
        <f t="shared" si="148"/>
        <v>500</v>
      </c>
      <c r="V1540" s="121">
        <f t="shared" si="149"/>
        <v>1593.8</v>
      </c>
      <c r="W1540" s="134">
        <v>299</v>
      </c>
      <c r="X1540" s="135">
        <v>42854</v>
      </c>
    </row>
    <row r="1541" spans="1:24" x14ac:dyDescent="0.2">
      <c r="A1541" s="117">
        <f>VLOOKUP(G1541,'% การหักค่าขนส่ง'!A:I,9,0)</f>
        <v>0.26</v>
      </c>
      <c r="B1541" s="138">
        <f t="shared" si="144"/>
        <v>6022.9000000000005</v>
      </c>
      <c r="C1541" s="138">
        <f t="shared" si="145"/>
        <v>207.74</v>
      </c>
      <c r="D1541" s="138">
        <f t="shared" si="146"/>
        <v>0</v>
      </c>
      <c r="E1541" s="138">
        <f t="shared" si="147"/>
        <v>0</v>
      </c>
      <c r="F1541" s="127" t="s">
        <v>210</v>
      </c>
      <c r="G1541" s="128" t="s">
        <v>211</v>
      </c>
      <c r="H1541" s="129">
        <v>42854</v>
      </c>
      <c r="I1541" s="130">
        <v>24011.61</v>
      </c>
      <c r="J1541" s="131">
        <v>23165</v>
      </c>
      <c r="K1541" s="131">
        <v>311.61</v>
      </c>
      <c r="L1541" s="131">
        <v>0</v>
      </c>
      <c r="M1541" s="131">
        <v>500</v>
      </c>
      <c r="N1541" s="131">
        <v>989.9</v>
      </c>
      <c r="O1541" s="132">
        <v>0</v>
      </c>
      <c r="P1541" s="132">
        <v>0</v>
      </c>
      <c r="Q1541" s="132">
        <v>0</v>
      </c>
      <c r="R1541" s="132">
        <v>0</v>
      </c>
      <c r="S1541" s="132">
        <v>0</v>
      </c>
      <c r="T1541" s="133">
        <v>0</v>
      </c>
      <c r="U1541" s="121">
        <f t="shared" si="148"/>
        <v>500</v>
      </c>
      <c r="V1541" s="121">
        <f t="shared" si="149"/>
        <v>989.9</v>
      </c>
      <c r="W1541" s="134">
        <v>260</v>
      </c>
      <c r="X1541" s="135">
        <v>42857</v>
      </c>
    </row>
    <row r="1542" spans="1:24" x14ac:dyDescent="0.2">
      <c r="A1542" s="117">
        <f>VLOOKUP(G1542,'% การหักค่าขนส่ง'!A:I,9,0)</f>
        <v>0.26</v>
      </c>
      <c r="B1542" s="138">
        <f t="shared" si="144"/>
        <v>9725.3000000000011</v>
      </c>
      <c r="C1542" s="138">
        <f t="shared" si="145"/>
        <v>3026.4</v>
      </c>
      <c r="D1542" s="138">
        <f t="shared" si="146"/>
        <v>0</v>
      </c>
      <c r="E1542" s="138">
        <f t="shared" si="147"/>
        <v>204</v>
      </c>
      <c r="F1542" s="127" t="s">
        <v>212</v>
      </c>
      <c r="G1542" s="128" t="s">
        <v>213</v>
      </c>
      <c r="H1542" s="129">
        <v>42826</v>
      </c>
      <c r="I1542" s="130">
        <v>42499.6</v>
      </c>
      <c r="J1542" s="131">
        <v>37405</v>
      </c>
      <c r="K1542" s="131">
        <v>4539.6000000000004</v>
      </c>
      <c r="L1542" s="131">
        <v>0</v>
      </c>
      <c r="M1542" s="131">
        <v>200</v>
      </c>
      <c r="N1542" s="131">
        <v>3018.64</v>
      </c>
      <c r="O1542" s="132">
        <v>300</v>
      </c>
      <c r="P1542" s="132">
        <v>380</v>
      </c>
      <c r="Q1542" s="132">
        <v>0</v>
      </c>
      <c r="R1542" s="132">
        <v>0</v>
      </c>
      <c r="S1542" s="132">
        <v>0</v>
      </c>
      <c r="T1542" s="133">
        <v>0</v>
      </c>
      <c r="U1542" s="121">
        <f t="shared" si="148"/>
        <v>200</v>
      </c>
      <c r="V1542" s="121">
        <f t="shared" si="149"/>
        <v>3018.64</v>
      </c>
      <c r="W1542" s="134">
        <v>521</v>
      </c>
      <c r="X1542" s="135">
        <v>42828</v>
      </c>
    </row>
    <row r="1543" spans="1:24" x14ac:dyDescent="0.2">
      <c r="A1543" s="117">
        <f>VLOOKUP(G1543,'% การหักค่าขนส่ง'!A:I,9,0)</f>
        <v>0.26</v>
      </c>
      <c r="B1543" s="138">
        <f t="shared" si="144"/>
        <v>19873.100000000002</v>
      </c>
      <c r="C1543" s="138">
        <f t="shared" si="145"/>
        <v>8712.3000000000011</v>
      </c>
      <c r="D1543" s="138">
        <f t="shared" si="146"/>
        <v>0</v>
      </c>
      <c r="E1543" s="138">
        <f t="shared" si="147"/>
        <v>321</v>
      </c>
      <c r="F1543" s="127" t="s">
        <v>212</v>
      </c>
      <c r="G1543" s="128" t="s">
        <v>213</v>
      </c>
      <c r="H1543" s="129">
        <v>42828</v>
      </c>
      <c r="I1543" s="130">
        <v>91428.45</v>
      </c>
      <c r="J1543" s="131">
        <v>76435</v>
      </c>
      <c r="K1543" s="131">
        <v>13068.45</v>
      </c>
      <c r="L1543" s="131">
        <v>0</v>
      </c>
      <c r="M1543" s="131">
        <v>3500</v>
      </c>
      <c r="N1543" s="131">
        <v>7042</v>
      </c>
      <c r="O1543" s="132">
        <v>600</v>
      </c>
      <c r="P1543" s="132">
        <v>470</v>
      </c>
      <c r="Q1543" s="132">
        <v>0</v>
      </c>
      <c r="R1543" s="132">
        <v>0</v>
      </c>
      <c r="S1543" s="132">
        <v>0</v>
      </c>
      <c r="T1543" s="133">
        <v>0</v>
      </c>
      <c r="U1543" s="121">
        <f t="shared" si="148"/>
        <v>3500</v>
      </c>
      <c r="V1543" s="121">
        <f t="shared" si="149"/>
        <v>7042</v>
      </c>
      <c r="W1543" s="134">
        <v>1130</v>
      </c>
      <c r="X1543" s="135">
        <v>42829</v>
      </c>
    </row>
    <row r="1544" spans="1:24" x14ac:dyDescent="0.2">
      <c r="A1544" s="117">
        <f>VLOOKUP(G1544,'% การหักค่าขนส่ง'!A:I,9,0)</f>
        <v>0.26</v>
      </c>
      <c r="B1544" s="138">
        <f t="shared" si="144"/>
        <v>14171.300000000001</v>
      </c>
      <c r="C1544" s="138">
        <f t="shared" si="145"/>
        <v>3931.92</v>
      </c>
      <c r="D1544" s="138">
        <f t="shared" si="146"/>
        <v>0</v>
      </c>
      <c r="E1544" s="138">
        <f t="shared" si="147"/>
        <v>298.5</v>
      </c>
      <c r="F1544" s="127" t="s">
        <v>212</v>
      </c>
      <c r="G1544" s="128" t="s">
        <v>213</v>
      </c>
      <c r="H1544" s="129">
        <v>42829</v>
      </c>
      <c r="I1544" s="130">
        <v>61262.879999999997</v>
      </c>
      <c r="J1544" s="131">
        <v>54505</v>
      </c>
      <c r="K1544" s="131">
        <v>5897.88</v>
      </c>
      <c r="L1544" s="131">
        <v>0</v>
      </c>
      <c r="M1544" s="131">
        <v>1000</v>
      </c>
      <c r="N1544" s="131">
        <v>5603.4</v>
      </c>
      <c r="O1544" s="132">
        <v>310</v>
      </c>
      <c r="P1544" s="132">
        <v>685</v>
      </c>
      <c r="Q1544" s="132">
        <v>0</v>
      </c>
      <c r="R1544" s="132">
        <v>0</v>
      </c>
      <c r="S1544" s="132">
        <v>0</v>
      </c>
      <c r="T1544" s="133">
        <v>0</v>
      </c>
      <c r="U1544" s="121">
        <f t="shared" si="148"/>
        <v>1000</v>
      </c>
      <c r="V1544" s="121">
        <f t="shared" si="149"/>
        <v>5603.4</v>
      </c>
      <c r="W1544" s="134">
        <v>792</v>
      </c>
      <c r="X1544" s="135">
        <v>42830</v>
      </c>
    </row>
    <row r="1545" spans="1:24" x14ac:dyDescent="0.2">
      <c r="A1545" s="117">
        <f>VLOOKUP(G1545,'% การหักค่าขนส่ง'!A:I,9,0)</f>
        <v>0.26</v>
      </c>
      <c r="B1545" s="138">
        <f t="shared" si="144"/>
        <v>14985.1</v>
      </c>
      <c r="C1545" s="138">
        <f t="shared" si="145"/>
        <v>3374.1800000000003</v>
      </c>
      <c r="D1545" s="138">
        <f t="shared" si="146"/>
        <v>0</v>
      </c>
      <c r="E1545" s="138">
        <f t="shared" si="147"/>
        <v>424.5</v>
      </c>
      <c r="F1545" s="127" t="s">
        <v>212</v>
      </c>
      <c r="G1545" s="128" t="s">
        <v>213</v>
      </c>
      <c r="H1545" s="129">
        <v>42830</v>
      </c>
      <c r="I1545" s="130">
        <v>64086.27</v>
      </c>
      <c r="J1545" s="131">
        <v>57635</v>
      </c>
      <c r="K1545" s="131">
        <v>5061.2700000000004</v>
      </c>
      <c r="L1545" s="131">
        <v>0</v>
      </c>
      <c r="M1545" s="131">
        <v>2500</v>
      </c>
      <c r="N1545" s="131">
        <v>7890.62</v>
      </c>
      <c r="O1545" s="132">
        <v>570</v>
      </c>
      <c r="P1545" s="132">
        <v>845</v>
      </c>
      <c r="Q1545" s="132">
        <v>0</v>
      </c>
      <c r="R1545" s="132">
        <v>0</v>
      </c>
      <c r="S1545" s="132">
        <v>0</v>
      </c>
      <c r="T1545" s="133">
        <v>0</v>
      </c>
      <c r="U1545" s="121">
        <f t="shared" si="148"/>
        <v>2500</v>
      </c>
      <c r="V1545" s="121">
        <f t="shared" si="149"/>
        <v>7890.62</v>
      </c>
      <c r="W1545" s="134">
        <v>773</v>
      </c>
      <c r="X1545" s="135">
        <v>42832</v>
      </c>
    </row>
    <row r="1546" spans="1:24" x14ac:dyDescent="0.2">
      <c r="A1546" s="117">
        <f>VLOOKUP(G1546,'% การหักค่าขนส่ง'!A:I,9,0)</f>
        <v>0.26</v>
      </c>
      <c r="B1546" s="138">
        <f t="shared" si="144"/>
        <v>21481.200000000001</v>
      </c>
      <c r="C1546" s="138">
        <f t="shared" si="145"/>
        <v>8188.12</v>
      </c>
      <c r="D1546" s="138">
        <f t="shared" si="146"/>
        <v>0</v>
      </c>
      <c r="E1546" s="138">
        <f t="shared" si="147"/>
        <v>745.5</v>
      </c>
      <c r="F1546" s="127" t="s">
        <v>212</v>
      </c>
      <c r="G1546" s="128" t="s">
        <v>213</v>
      </c>
      <c r="H1546" s="129">
        <v>42832</v>
      </c>
      <c r="I1546" s="130">
        <v>96427.18</v>
      </c>
      <c r="J1546" s="131">
        <v>82620</v>
      </c>
      <c r="K1546" s="131">
        <v>12282.18</v>
      </c>
      <c r="L1546" s="131">
        <v>0</v>
      </c>
      <c r="M1546" s="131">
        <v>1000</v>
      </c>
      <c r="N1546" s="131">
        <v>9658.6</v>
      </c>
      <c r="O1546" s="132">
        <v>1570</v>
      </c>
      <c r="P1546" s="132">
        <v>915</v>
      </c>
      <c r="Q1546" s="132">
        <v>0</v>
      </c>
      <c r="R1546" s="132">
        <v>0</v>
      </c>
      <c r="S1546" s="132">
        <v>0</v>
      </c>
      <c r="T1546" s="133">
        <v>0</v>
      </c>
      <c r="U1546" s="121">
        <f t="shared" si="148"/>
        <v>1000</v>
      </c>
      <c r="V1546" s="121">
        <f t="shared" si="149"/>
        <v>9658.6</v>
      </c>
      <c r="W1546" s="134">
        <v>1173</v>
      </c>
      <c r="X1546" s="135">
        <v>42833</v>
      </c>
    </row>
    <row r="1547" spans="1:24" x14ac:dyDescent="0.2">
      <c r="A1547" s="117">
        <f>VLOOKUP(G1547,'% การหักค่าขนส่ง'!A:I,9,0)</f>
        <v>0.26</v>
      </c>
      <c r="B1547" s="138">
        <f t="shared" si="144"/>
        <v>13830.7</v>
      </c>
      <c r="C1547" s="138">
        <f t="shared" si="145"/>
        <v>5019.4800000000005</v>
      </c>
      <c r="D1547" s="138">
        <f t="shared" si="146"/>
        <v>0</v>
      </c>
      <c r="E1547" s="138">
        <f t="shared" si="147"/>
        <v>375</v>
      </c>
      <c r="F1547" s="127" t="s">
        <v>212</v>
      </c>
      <c r="G1547" s="128" t="s">
        <v>213</v>
      </c>
      <c r="H1547" s="129">
        <v>42833</v>
      </c>
      <c r="I1547" s="130">
        <v>61534.22</v>
      </c>
      <c r="J1547" s="131">
        <v>53195</v>
      </c>
      <c r="K1547" s="131">
        <v>7529.22</v>
      </c>
      <c r="L1547" s="131">
        <v>0</v>
      </c>
      <c r="M1547" s="131">
        <v>3000</v>
      </c>
      <c r="N1547" s="131">
        <v>9581</v>
      </c>
      <c r="O1547" s="132">
        <v>940</v>
      </c>
      <c r="P1547" s="132">
        <v>310</v>
      </c>
      <c r="Q1547" s="132">
        <v>0</v>
      </c>
      <c r="R1547" s="132">
        <v>0</v>
      </c>
      <c r="S1547" s="132">
        <v>0</v>
      </c>
      <c r="T1547" s="133">
        <v>0</v>
      </c>
      <c r="U1547" s="121">
        <f t="shared" si="148"/>
        <v>3000</v>
      </c>
      <c r="V1547" s="121">
        <f t="shared" si="149"/>
        <v>9581</v>
      </c>
      <c r="W1547" s="134">
        <v>719</v>
      </c>
      <c r="X1547" s="135">
        <v>42835</v>
      </c>
    </row>
    <row r="1548" spans="1:24" x14ac:dyDescent="0.2">
      <c r="A1548" s="117">
        <f>VLOOKUP(G1548,'% การหักค่าขนส่ง'!A:I,9,0)</f>
        <v>0.26</v>
      </c>
      <c r="B1548" s="138">
        <f t="shared" si="144"/>
        <v>9328.8000000000011</v>
      </c>
      <c r="C1548" s="138">
        <f t="shared" si="145"/>
        <v>3232.1</v>
      </c>
      <c r="D1548" s="138">
        <f t="shared" si="146"/>
        <v>0</v>
      </c>
      <c r="E1548" s="138">
        <f t="shared" si="147"/>
        <v>948</v>
      </c>
      <c r="F1548" s="127" t="s">
        <v>212</v>
      </c>
      <c r="G1548" s="128" t="s">
        <v>213</v>
      </c>
      <c r="H1548" s="129">
        <v>42835</v>
      </c>
      <c r="I1548" s="130">
        <v>41423.15</v>
      </c>
      <c r="J1548" s="131">
        <v>35880</v>
      </c>
      <c r="K1548" s="131">
        <v>4848.1499999999996</v>
      </c>
      <c r="L1548" s="131">
        <v>0</v>
      </c>
      <c r="M1548" s="131">
        <v>2600</v>
      </c>
      <c r="N1548" s="131">
        <v>7795.29</v>
      </c>
      <c r="O1548" s="132">
        <v>2200</v>
      </c>
      <c r="P1548" s="132">
        <v>960</v>
      </c>
      <c r="Q1548" s="132">
        <v>0</v>
      </c>
      <c r="R1548" s="132">
        <v>0</v>
      </c>
      <c r="S1548" s="132">
        <v>0</v>
      </c>
      <c r="T1548" s="133">
        <v>0</v>
      </c>
      <c r="U1548" s="121">
        <f t="shared" si="148"/>
        <v>2600</v>
      </c>
      <c r="V1548" s="121">
        <f t="shared" si="149"/>
        <v>7795.29</v>
      </c>
      <c r="W1548" s="134">
        <v>481</v>
      </c>
      <c r="X1548" s="135">
        <v>42836</v>
      </c>
    </row>
    <row r="1549" spans="1:24" x14ac:dyDescent="0.2">
      <c r="A1549" s="117">
        <f>VLOOKUP(G1549,'% การหักค่าขนส่ง'!A:I,9,0)</f>
        <v>0.26</v>
      </c>
      <c r="B1549" s="138">
        <f t="shared" si="144"/>
        <v>5773.3</v>
      </c>
      <c r="C1549" s="138">
        <f t="shared" si="145"/>
        <v>3239.6200000000003</v>
      </c>
      <c r="D1549" s="138">
        <f t="shared" si="146"/>
        <v>0</v>
      </c>
      <c r="E1549" s="138">
        <f t="shared" si="147"/>
        <v>528</v>
      </c>
      <c r="F1549" s="127" t="s">
        <v>212</v>
      </c>
      <c r="G1549" s="128" t="s">
        <v>213</v>
      </c>
      <c r="H1549" s="129">
        <v>42836</v>
      </c>
      <c r="I1549" s="130">
        <v>27644.43</v>
      </c>
      <c r="J1549" s="131">
        <v>22205</v>
      </c>
      <c r="K1549" s="131">
        <v>4859.43</v>
      </c>
      <c r="L1549" s="131">
        <v>0</v>
      </c>
      <c r="M1549" s="131">
        <v>0</v>
      </c>
      <c r="N1549" s="131">
        <v>385.5</v>
      </c>
      <c r="O1549" s="132">
        <v>1310</v>
      </c>
      <c r="P1549" s="132">
        <v>450</v>
      </c>
      <c r="Q1549" s="132">
        <v>0</v>
      </c>
      <c r="R1549" s="132">
        <v>0</v>
      </c>
      <c r="S1549" s="132">
        <v>0</v>
      </c>
      <c r="T1549" s="133">
        <v>0</v>
      </c>
      <c r="U1549" s="121">
        <f t="shared" si="148"/>
        <v>0</v>
      </c>
      <c r="V1549" s="121">
        <f t="shared" si="149"/>
        <v>385.5</v>
      </c>
      <c r="W1549" s="134">
        <v>288</v>
      </c>
      <c r="X1549" s="135">
        <v>42837</v>
      </c>
    </row>
    <row r="1550" spans="1:24" x14ac:dyDescent="0.2">
      <c r="A1550" s="117">
        <f>VLOOKUP(G1550,'% การหักค่าขนส่ง'!A:I,9,0)</f>
        <v>0.26</v>
      </c>
      <c r="B1550" s="138">
        <f t="shared" si="144"/>
        <v>1079</v>
      </c>
      <c r="C1550" s="138">
        <f t="shared" si="145"/>
        <v>1250.72</v>
      </c>
      <c r="D1550" s="138">
        <f t="shared" si="146"/>
        <v>0</v>
      </c>
      <c r="E1550" s="138">
        <f t="shared" si="147"/>
        <v>141</v>
      </c>
      <c r="F1550" s="127" t="s">
        <v>212</v>
      </c>
      <c r="G1550" s="128" t="s">
        <v>213</v>
      </c>
      <c r="H1550" s="129">
        <v>42837</v>
      </c>
      <c r="I1550" s="130">
        <v>6141.08</v>
      </c>
      <c r="J1550" s="131">
        <v>4150</v>
      </c>
      <c r="K1550" s="131">
        <v>1876.08</v>
      </c>
      <c r="L1550" s="131">
        <v>0</v>
      </c>
      <c r="M1550" s="131">
        <v>0</v>
      </c>
      <c r="N1550" s="131">
        <v>384.8</v>
      </c>
      <c r="O1550" s="132">
        <v>340</v>
      </c>
      <c r="P1550" s="132">
        <v>130</v>
      </c>
      <c r="Q1550" s="132">
        <v>0</v>
      </c>
      <c r="R1550" s="132">
        <v>0</v>
      </c>
      <c r="S1550" s="132">
        <v>0</v>
      </c>
      <c r="T1550" s="133">
        <v>0</v>
      </c>
      <c r="U1550" s="121">
        <f t="shared" si="148"/>
        <v>0</v>
      </c>
      <c r="V1550" s="121">
        <f t="shared" si="149"/>
        <v>384.8</v>
      </c>
      <c r="W1550" s="134">
        <v>75</v>
      </c>
      <c r="X1550" s="135">
        <v>42838</v>
      </c>
    </row>
    <row r="1551" spans="1:24" x14ac:dyDescent="0.2">
      <c r="A1551" s="117">
        <f>VLOOKUP(G1551,'% การหักค่าขนส่ง'!A:I,9,0)</f>
        <v>0.26</v>
      </c>
      <c r="B1551" s="138">
        <f t="shared" si="144"/>
        <v>16090.1</v>
      </c>
      <c r="C1551" s="138">
        <f t="shared" si="145"/>
        <v>7018.5800000000008</v>
      </c>
      <c r="D1551" s="138">
        <f t="shared" si="146"/>
        <v>9</v>
      </c>
      <c r="E1551" s="138">
        <f t="shared" si="147"/>
        <v>487.5</v>
      </c>
      <c r="F1551" s="127" t="s">
        <v>212</v>
      </c>
      <c r="G1551" s="128" t="s">
        <v>213</v>
      </c>
      <c r="H1551" s="129">
        <v>42842</v>
      </c>
      <c r="I1551" s="130">
        <v>73697.87</v>
      </c>
      <c r="J1551" s="131">
        <v>61885</v>
      </c>
      <c r="K1551" s="131">
        <v>10527.87</v>
      </c>
      <c r="L1551" s="131">
        <v>30</v>
      </c>
      <c r="M1551" s="131">
        <v>1000</v>
      </c>
      <c r="N1551" s="131">
        <v>12188.95</v>
      </c>
      <c r="O1551" s="132">
        <v>1200</v>
      </c>
      <c r="P1551" s="132">
        <v>425</v>
      </c>
      <c r="Q1551" s="132">
        <v>0</v>
      </c>
      <c r="R1551" s="132">
        <v>0</v>
      </c>
      <c r="S1551" s="132">
        <v>0</v>
      </c>
      <c r="T1551" s="133">
        <v>0</v>
      </c>
      <c r="U1551" s="121">
        <f t="shared" si="148"/>
        <v>1000</v>
      </c>
      <c r="V1551" s="121">
        <f t="shared" si="149"/>
        <v>12188.95</v>
      </c>
      <c r="W1551" s="134">
        <v>968</v>
      </c>
      <c r="X1551" s="135">
        <v>42843</v>
      </c>
    </row>
    <row r="1552" spans="1:24" x14ac:dyDescent="0.2">
      <c r="A1552" s="117">
        <f>VLOOKUP(G1552,'% การหักค่าขนส่ง'!A:I,9,0)</f>
        <v>0.26</v>
      </c>
      <c r="B1552" s="138">
        <f t="shared" si="144"/>
        <v>13686.4</v>
      </c>
      <c r="C1552" s="138">
        <f t="shared" si="145"/>
        <v>5903.0800000000008</v>
      </c>
      <c r="D1552" s="138">
        <f t="shared" si="146"/>
        <v>0</v>
      </c>
      <c r="E1552" s="138">
        <f t="shared" si="147"/>
        <v>345</v>
      </c>
      <c r="F1552" s="127" t="s">
        <v>212</v>
      </c>
      <c r="G1552" s="128" t="s">
        <v>213</v>
      </c>
      <c r="H1552" s="129">
        <v>42843</v>
      </c>
      <c r="I1552" s="130">
        <v>62984.62</v>
      </c>
      <c r="J1552" s="131">
        <v>52640</v>
      </c>
      <c r="K1552" s="131">
        <v>8854.6200000000008</v>
      </c>
      <c r="L1552" s="131">
        <v>0</v>
      </c>
      <c r="M1552" s="131">
        <v>2000</v>
      </c>
      <c r="N1552" s="131">
        <v>9249.69</v>
      </c>
      <c r="O1552" s="132">
        <v>710</v>
      </c>
      <c r="P1552" s="132">
        <v>440</v>
      </c>
      <c r="Q1552" s="132">
        <v>0</v>
      </c>
      <c r="R1552" s="132">
        <v>0</v>
      </c>
      <c r="S1552" s="132">
        <v>0</v>
      </c>
      <c r="T1552" s="133">
        <v>0</v>
      </c>
      <c r="U1552" s="121">
        <f t="shared" si="148"/>
        <v>2000</v>
      </c>
      <c r="V1552" s="121">
        <f t="shared" si="149"/>
        <v>9249.69</v>
      </c>
      <c r="W1552" s="134">
        <v>826</v>
      </c>
      <c r="X1552" s="135">
        <v>42844</v>
      </c>
    </row>
    <row r="1553" spans="1:24" x14ac:dyDescent="0.2">
      <c r="A1553" s="117">
        <f>VLOOKUP(G1553,'% การหักค่าขนส่ง'!A:I,9,0)</f>
        <v>0.26</v>
      </c>
      <c r="B1553" s="138">
        <f t="shared" si="144"/>
        <v>14051.7</v>
      </c>
      <c r="C1553" s="138">
        <f t="shared" si="145"/>
        <v>4498.3</v>
      </c>
      <c r="D1553" s="138">
        <f t="shared" si="146"/>
        <v>0</v>
      </c>
      <c r="E1553" s="138">
        <f t="shared" si="147"/>
        <v>303</v>
      </c>
      <c r="F1553" s="127" t="s">
        <v>212</v>
      </c>
      <c r="G1553" s="128" t="s">
        <v>213</v>
      </c>
      <c r="H1553" s="129">
        <v>42844</v>
      </c>
      <c r="I1553" s="130">
        <v>62467.45</v>
      </c>
      <c r="J1553" s="131">
        <v>54045</v>
      </c>
      <c r="K1553" s="131">
        <v>6747.45</v>
      </c>
      <c r="L1553" s="131">
        <v>0</v>
      </c>
      <c r="M1553" s="131">
        <v>1000</v>
      </c>
      <c r="N1553" s="131">
        <v>7168.02</v>
      </c>
      <c r="O1553" s="132">
        <v>440</v>
      </c>
      <c r="P1553" s="132">
        <v>570</v>
      </c>
      <c r="Q1553" s="132">
        <v>0</v>
      </c>
      <c r="R1553" s="132">
        <v>0</v>
      </c>
      <c r="S1553" s="132">
        <v>0</v>
      </c>
      <c r="T1553" s="133">
        <v>0</v>
      </c>
      <c r="U1553" s="121">
        <f t="shared" si="148"/>
        <v>1000</v>
      </c>
      <c r="V1553" s="121">
        <f t="shared" si="149"/>
        <v>7168.02</v>
      </c>
      <c r="W1553" s="134">
        <v>777</v>
      </c>
      <c r="X1553" s="135">
        <v>42845</v>
      </c>
    </row>
    <row r="1554" spans="1:24" x14ac:dyDescent="0.2">
      <c r="A1554" s="117">
        <f>VLOOKUP(G1554,'% การหักค่าขนส่ง'!A:I,9,0)</f>
        <v>0.26</v>
      </c>
      <c r="B1554" s="138">
        <f t="shared" si="144"/>
        <v>13951.6</v>
      </c>
      <c r="C1554" s="138">
        <f t="shared" si="145"/>
        <v>4975.28</v>
      </c>
      <c r="D1554" s="138">
        <f t="shared" si="146"/>
        <v>0</v>
      </c>
      <c r="E1554" s="138">
        <f t="shared" si="147"/>
        <v>304.5</v>
      </c>
      <c r="F1554" s="127" t="s">
        <v>212</v>
      </c>
      <c r="G1554" s="128" t="s">
        <v>213</v>
      </c>
      <c r="H1554" s="129">
        <v>42845</v>
      </c>
      <c r="I1554" s="130">
        <v>62397.919999999998</v>
      </c>
      <c r="J1554" s="131">
        <v>53660</v>
      </c>
      <c r="K1554" s="131">
        <v>7462.92</v>
      </c>
      <c r="L1554" s="131">
        <v>0</v>
      </c>
      <c r="M1554" s="131">
        <v>500</v>
      </c>
      <c r="N1554" s="131">
        <v>7210.92</v>
      </c>
      <c r="O1554" s="132">
        <v>560</v>
      </c>
      <c r="P1554" s="132">
        <v>455</v>
      </c>
      <c r="Q1554" s="132">
        <v>0</v>
      </c>
      <c r="R1554" s="132">
        <v>0</v>
      </c>
      <c r="S1554" s="132">
        <v>0</v>
      </c>
      <c r="T1554" s="133">
        <v>0</v>
      </c>
      <c r="U1554" s="121">
        <f t="shared" si="148"/>
        <v>500</v>
      </c>
      <c r="V1554" s="121">
        <f t="shared" si="149"/>
        <v>7210.92</v>
      </c>
      <c r="W1554" s="134">
        <v>789</v>
      </c>
      <c r="X1554" s="135">
        <v>42846</v>
      </c>
    </row>
    <row r="1555" spans="1:24" x14ac:dyDescent="0.2">
      <c r="A1555" s="117">
        <f>VLOOKUP(G1555,'% การหักค่าขนส่ง'!A:I,9,0)</f>
        <v>0.26</v>
      </c>
      <c r="B1555" s="138">
        <f t="shared" si="144"/>
        <v>13934.7</v>
      </c>
      <c r="C1555" s="138">
        <f t="shared" si="145"/>
        <v>4969.74</v>
      </c>
      <c r="D1555" s="138">
        <f t="shared" si="146"/>
        <v>0</v>
      </c>
      <c r="E1555" s="138">
        <f t="shared" si="147"/>
        <v>135</v>
      </c>
      <c r="F1555" s="127" t="s">
        <v>212</v>
      </c>
      <c r="G1555" s="128" t="s">
        <v>213</v>
      </c>
      <c r="H1555" s="129">
        <v>42846</v>
      </c>
      <c r="I1555" s="130">
        <v>62299.61</v>
      </c>
      <c r="J1555" s="131">
        <v>53595</v>
      </c>
      <c r="K1555" s="131">
        <v>7454.61</v>
      </c>
      <c r="L1555" s="131">
        <v>0</v>
      </c>
      <c r="M1555" s="131">
        <v>2000</v>
      </c>
      <c r="N1555" s="131">
        <v>6865.49</v>
      </c>
      <c r="O1555" s="132">
        <v>120</v>
      </c>
      <c r="P1555" s="132">
        <v>330</v>
      </c>
      <c r="Q1555" s="132">
        <v>0</v>
      </c>
      <c r="R1555" s="132">
        <v>0</v>
      </c>
      <c r="S1555" s="132">
        <v>0</v>
      </c>
      <c r="T1555" s="133">
        <v>0</v>
      </c>
      <c r="U1555" s="121">
        <f t="shared" si="148"/>
        <v>2000</v>
      </c>
      <c r="V1555" s="121">
        <f t="shared" si="149"/>
        <v>6865.49</v>
      </c>
      <c r="W1555" s="134">
        <v>747</v>
      </c>
      <c r="X1555" s="135">
        <v>42847</v>
      </c>
    </row>
    <row r="1556" spans="1:24" x14ac:dyDescent="0.2">
      <c r="A1556" s="117">
        <f>VLOOKUP(G1556,'% การหักค่าขนส่ง'!A:I,9,0)</f>
        <v>0.26</v>
      </c>
      <c r="B1556" s="138">
        <f t="shared" si="144"/>
        <v>9170.2000000000007</v>
      </c>
      <c r="C1556" s="138">
        <f t="shared" si="145"/>
        <v>4441.7</v>
      </c>
      <c r="D1556" s="138">
        <f t="shared" si="146"/>
        <v>0</v>
      </c>
      <c r="E1556" s="138">
        <f t="shared" si="147"/>
        <v>168</v>
      </c>
      <c r="F1556" s="127" t="s">
        <v>212</v>
      </c>
      <c r="G1556" s="128" t="s">
        <v>213</v>
      </c>
      <c r="H1556" s="129">
        <v>42847</v>
      </c>
      <c r="I1556" s="130">
        <v>42852.55</v>
      </c>
      <c r="J1556" s="131">
        <v>35270</v>
      </c>
      <c r="K1556" s="131">
        <v>6662.55</v>
      </c>
      <c r="L1556" s="131">
        <v>0</v>
      </c>
      <c r="M1556" s="131">
        <v>1000</v>
      </c>
      <c r="N1556" s="131">
        <v>6131.5</v>
      </c>
      <c r="O1556" s="132">
        <v>350</v>
      </c>
      <c r="P1556" s="132">
        <v>210</v>
      </c>
      <c r="Q1556" s="132">
        <v>0</v>
      </c>
      <c r="R1556" s="132">
        <v>0</v>
      </c>
      <c r="S1556" s="132">
        <v>0</v>
      </c>
      <c r="T1556" s="133">
        <v>0</v>
      </c>
      <c r="U1556" s="121">
        <f t="shared" si="148"/>
        <v>1000</v>
      </c>
      <c r="V1556" s="121">
        <f t="shared" si="149"/>
        <v>6131.5</v>
      </c>
      <c r="W1556" s="134">
        <v>551</v>
      </c>
      <c r="X1556" s="135">
        <v>42849</v>
      </c>
    </row>
    <row r="1557" spans="1:24" x14ac:dyDescent="0.2">
      <c r="A1557" s="117">
        <f>VLOOKUP(G1557,'% การหักค่าขนส่ง'!A:I,9,0)</f>
        <v>0.26</v>
      </c>
      <c r="B1557" s="138">
        <f t="shared" si="144"/>
        <v>18760.3</v>
      </c>
      <c r="C1557" s="138">
        <f t="shared" si="145"/>
        <v>10554.5</v>
      </c>
      <c r="D1557" s="138">
        <f t="shared" si="146"/>
        <v>0</v>
      </c>
      <c r="E1557" s="138">
        <f t="shared" si="147"/>
        <v>343.5</v>
      </c>
      <c r="F1557" s="127" t="s">
        <v>212</v>
      </c>
      <c r="G1557" s="128" t="s">
        <v>213</v>
      </c>
      <c r="H1557" s="129">
        <v>42849</v>
      </c>
      <c r="I1557" s="130">
        <v>89486.75</v>
      </c>
      <c r="J1557" s="131">
        <v>72155</v>
      </c>
      <c r="K1557" s="131">
        <v>15831.75</v>
      </c>
      <c r="L1557" s="131">
        <v>0</v>
      </c>
      <c r="M1557" s="131">
        <v>1000</v>
      </c>
      <c r="N1557" s="131">
        <v>10419.43</v>
      </c>
      <c r="O1557" s="132">
        <v>610</v>
      </c>
      <c r="P1557" s="132">
        <v>535</v>
      </c>
      <c r="Q1557" s="132">
        <v>0</v>
      </c>
      <c r="R1557" s="132">
        <v>0</v>
      </c>
      <c r="S1557" s="132">
        <v>0</v>
      </c>
      <c r="T1557" s="133">
        <v>0</v>
      </c>
      <c r="U1557" s="121">
        <f t="shared" si="148"/>
        <v>1000</v>
      </c>
      <c r="V1557" s="121">
        <f t="shared" si="149"/>
        <v>10419.43</v>
      </c>
      <c r="W1557" s="134">
        <v>1078</v>
      </c>
      <c r="X1557" s="135">
        <v>42850</v>
      </c>
    </row>
    <row r="1558" spans="1:24" x14ac:dyDescent="0.2">
      <c r="A1558" s="117">
        <f>VLOOKUP(G1558,'% การหักค่าขนส่ง'!A:I,9,0)</f>
        <v>0.26</v>
      </c>
      <c r="B1558" s="138">
        <f t="shared" si="144"/>
        <v>14245.4</v>
      </c>
      <c r="C1558" s="138">
        <f t="shared" si="145"/>
        <v>5164.24</v>
      </c>
      <c r="D1558" s="138">
        <f t="shared" si="146"/>
        <v>0</v>
      </c>
      <c r="E1558" s="138">
        <f t="shared" si="147"/>
        <v>324</v>
      </c>
      <c r="F1558" s="127" t="s">
        <v>212</v>
      </c>
      <c r="G1558" s="128" t="s">
        <v>213</v>
      </c>
      <c r="H1558" s="129">
        <v>42850</v>
      </c>
      <c r="I1558" s="130">
        <v>63366.36</v>
      </c>
      <c r="J1558" s="131">
        <v>54790</v>
      </c>
      <c r="K1558" s="131">
        <v>7746.36</v>
      </c>
      <c r="L1558" s="131">
        <v>0</v>
      </c>
      <c r="M1558" s="131">
        <v>1100</v>
      </c>
      <c r="N1558" s="131">
        <v>6373.27</v>
      </c>
      <c r="O1558" s="132">
        <v>220</v>
      </c>
      <c r="P1558" s="132">
        <v>655</v>
      </c>
      <c r="Q1558" s="132">
        <v>205</v>
      </c>
      <c r="R1558" s="132">
        <v>0</v>
      </c>
      <c r="S1558" s="132">
        <v>0</v>
      </c>
      <c r="T1558" s="133">
        <v>0</v>
      </c>
      <c r="U1558" s="121">
        <f t="shared" si="148"/>
        <v>1100</v>
      </c>
      <c r="V1558" s="121">
        <f t="shared" si="149"/>
        <v>6373.27</v>
      </c>
      <c r="W1558" s="134">
        <v>734</v>
      </c>
      <c r="X1558" s="135">
        <v>42851</v>
      </c>
    </row>
    <row r="1559" spans="1:24" x14ac:dyDescent="0.2">
      <c r="A1559" s="117">
        <f>VLOOKUP(G1559,'% การหักค่าขนส่ง'!A:I,9,0)</f>
        <v>0.26</v>
      </c>
      <c r="B1559" s="138">
        <f t="shared" si="144"/>
        <v>15472.6</v>
      </c>
      <c r="C1559" s="138">
        <f t="shared" si="145"/>
        <v>4324.8599999999997</v>
      </c>
      <c r="D1559" s="138">
        <f t="shared" si="146"/>
        <v>0</v>
      </c>
      <c r="E1559" s="138">
        <f t="shared" si="147"/>
        <v>225</v>
      </c>
      <c r="F1559" s="127" t="s">
        <v>212</v>
      </c>
      <c r="G1559" s="128" t="s">
        <v>213</v>
      </c>
      <c r="H1559" s="129">
        <v>42851</v>
      </c>
      <c r="I1559" s="130">
        <v>66992.289999999994</v>
      </c>
      <c r="J1559" s="131">
        <v>59510</v>
      </c>
      <c r="K1559" s="131">
        <v>6487.29</v>
      </c>
      <c r="L1559" s="131">
        <v>0</v>
      </c>
      <c r="M1559" s="131">
        <v>1000</v>
      </c>
      <c r="N1559" s="131">
        <v>4706.8100000000004</v>
      </c>
      <c r="O1559" s="132">
        <v>160</v>
      </c>
      <c r="P1559" s="132">
        <v>590</v>
      </c>
      <c r="Q1559" s="132">
        <v>0</v>
      </c>
      <c r="R1559" s="132">
        <v>0</v>
      </c>
      <c r="S1559" s="132">
        <v>0</v>
      </c>
      <c r="T1559" s="133">
        <v>0</v>
      </c>
      <c r="U1559" s="121">
        <f t="shared" si="148"/>
        <v>1000</v>
      </c>
      <c r="V1559" s="121">
        <f t="shared" si="149"/>
        <v>4706.8100000000004</v>
      </c>
      <c r="W1559" s="134">
        <v>780</v>
      </c>
      <c r="X1559" s="135">
        <v>42852</v>
      </c>
    </row>
    <row r="1560" spans="1:24" x14ac:dyDescent="0.2">
      <c r="A1560" s="117">
        <f>VLOOKUP(G1560,'% การหักค่าขนส่ง'!A:I,9,0)</f>
        <v>0.26</v>
      </c>
      <c r="B1560" s="138">
        <f t="shared" si="144"/>
        <v>14175.2</v>
      </c>
      <c r="C1560" s="138">
        <f t="shared" si="145"/>
        <v>4957.4000000000005</v>
      </c>
      <c r="D1560" s="138">
        <f t="shared" si="146"/>
        <v>0</v>
      </c>
      <c r="E1560" s="138">
        <f t="shared" si="147"/>
        <v>232.5</v>
      </c>
      <c r="F1560" s="127" t="s">
        <v>212</v>
      </c>
      <c r="G1560" s="128" t="s">
        <v>213</v>
      </c>
      <c r="H1560" s="129">
        <v>42852</v>
      </c>
      <c r="I1560" s="130">
        <v>62821.1</v>
      </c>
      <c r="J1560" s="131">
        <v>54520</v>
      </c>
      <c r="K1560" s="131">
        <v>7436.1</v>
      </c>
      <c r="L1560" s="131">
        <v>0</v>
      </c>
      <c r="M1560" s="131">
        <v>300</v>
      </c>
      <c r="N1560" s="131">
        <v>4704.8500000000004</v>
      </c>
      <c r="O1560" s="132">
        <v>300</v>
      </c>
      <c r="P1560" s="132">
        <v>475</v>
      </c>
      <c r="Q1560" s="132">
        <v>0</v>
      </c>
      <c r="R1560" s="132">
        <v>0</v>
      </c>
      <c r="S1560" s="132">
        <v>0</v>
      </c>
      <c r="T1560" s="133">
        <v>0</v>
      </c>
      <c r="U1560" s="121">
        <f t="shared" si="148"/>
        <v>300</v>
      </c>
      <c r="V1560" s="121">
        <f t="shared" si="149"/>
        <v>4704.8500000000004</v>
      </c>
      <c r="W1560" s="134">
        <v>781</v>
      </c>
      <c r="X1560" s="135">
        <v>42853</v>
      </c>
    </row>
    <row r="1561" spans="1:24" x14ac:dyDescent="0.2">
      <c r="A1561" s="117">
        <f>VLOOKUP(G1561,'% การหักค่าขนส่ง'!A:I,9,0)</f>
        <v>0.26</v>
      </c>
      <c r="B1561" s="138">
        <f t="shared" si="144"/>
        <v>13323.7</v>
      </c>
      <c r="C1561" s="138">
        <f t="shared" si="145"/>
        <v>4525.78</v>
      </c>
      <c r="D1561" s="138">
        <f t="shared" si="146"/>
        <v>0</v>
      </c>
      <c r="E1561" s="138">
        <f t="shared" si="147"/>
        <v>387</v>
      </c>
      <c r="F1561" s="127" t="s">
        <v>212</v>
      </c>
      <c r="G1561" s="128" t="s">
        <v>213</v>
      </c>
      <c r="H1561" s="129">
        <v>42853</v>
      </c>
      <c r="I1561" s="130">
        <v>58893.67</v>
      </c>
      <c r="J1561" s="131">
        <v>51245</v>
      </c>
      <c r="K1561" s="131">
        <v>6788.67</v>
      </c>
      <c r="L1561" s="131">
        <v>0</v>
      </c>
      <c r="M1561" s="131">
        <v>1000</v>
      </c>
      <c r="N1561" s="131">
        <v>5292.69</v>
      </c>
      <c r="O1561" s="132">
        <v>600</v>
      </c>
      <c r="P1561" s="132">
        <v>690</v>
      </c>
      <c r="Q1561" s="132">
        <v>0</v>
      </c>
      <c r="R1561" s="132">
        <v>0</v>
      </c>
      <c r="S1561" s="132">
        <v>0</v>
      </c>
      <c r="T1561" s="133">
        <v>0</v>
      </c>
      <c r="U1561" s="121">
        <f t="shared" si="148"/>
        <v>1000</v>
      </c>
      <c r="V1561" s="121">
        <f t="shared" si="149"/>
        <v>5292.69</v>
      </c>
      <c r="W1561" s="134">
        <v>703</v>
      </c>
      <c r="X1561" s="135">
        <v>42854</v>
      </c>
    </row>
    <row r="1562" spans="1:24" x14ac:dyDescent="0.2">
      <c r="A1562" s="117">
        <f>VLOOKUP(G1562,'% การหักค่าขนส่ง'!A:I,9,0)</f>
        <v>0.26</v>
      </c>
      <c r="B1562" s="138">
        <f t="shared" si="144"/>
        <v>10992.800000000001</v>
      </c>
      <c r="C1562" s="138">
        <f t="shared" si="145"/>
        <v>4101.38</v>
      </c>
      <c r="D1562" s="138">
        <f t="shared" si="146"/>
        <v>0</v>
      </c>
      <c r="E1562" s="138">
        <f t="shared" si="147"/>
        <v>477</v>
      </c>
      <c r="F1562" s="127" t="s">
        <v>212</v>
      </c>
      <c r="G1562" s="128" t="s">
        <v>213</v>
      </c>
      <c r="H1562" s="129">
        <v>42854</v>
      </c>
      <c r="I1562" s="130">
        <v>49502.07</v>
      </c>
      <c r="J1562" s="131">
        <v>42280</v>
      </c>
      <c r="K1562" s="131">
        <v>6152.07</v>
      </c>
      <c r="L1562" s="131">
        <v>0</v>
      </c>
      <c r="M1562" s="131">
        <v>500</v>
      </c>
      <c r="N1562" s="131">
        <v>5908.62</v>
      </c>
      <c r="O1562" s="132">
        <v>460</v>
      </c>
      <c r="P1562" s="132">
        <v>1130</v>
      </c>
      <c r="Q1562" s="132">
        <v>0</v>
      </c>
      <c r="R1562" s="132">
        <v>0</v>
      </c>
      <c r="S1562" s="132">
        <v>0</v>
      </c>
      <c r="T1562" s="133">
        <v>0</v>
      </c>
      <c r="U1562" s="121">
        <f t="shared" si="148"/>
        <v>500</v>
      </c>
      <c r="V1562" s="121">
        <f t="shared" si="149"/>
        <v>5908.62</v>
      </c>
      <c r="W1562" s="134">
        <v>621</v>
      </c>
      <c r="X1562" s="135">
        <v>42857</v>
      </c>
    </row>
    <row r="1563" spans="1:24" x14ac:dyDescent="0.2">
      <c r="A1563" s="117">
        <f>VLOOKUP(G1563,'% การหักค่าขนส่ง'!A:I,9,0)</f>
        <v>0.26</v>
      </c>
      <c r="B1563" s="138">
        <f t="shared" si="144"/>
        <v>9816.3000000000011</v>
      </c>
      <c r="C1563" s="138">
        <f t="shared" si="145"/>
        <v>3040.0400000000004</v>
      </c>
      <c r="D1563" s="138">
        <f t="shared" si="146"/>
        <v>6</v>
      </c>
      <c r="E1563" s="138">
        <f t="shared" si="147"/>
        <v>0</v>
      </c>
      <c r="F1563" s="127" t="s">
        <v>224</v>
      </c>
      <c r="G1563" s="128" t="s">
        <v>225</v>
      </c>
      <c r="H1563" s="129">
        <v>42826</v>
      </c>
      <c r="I1563" s="130">
        <v>43545.06</v>
      </c>
      <c r="J1563" s="131">
        <v>37755</v>
      </c>
      <c r="K1563" s="131">
        <v>4560.0600000000004</v>
      </c>
      <c r="L1563" s="131">
        <v>20</v>
      </c>
      <c r="M1563" s="131">
        <v>7000</v>
      </c>
      <c r="N1563" s="131">
        <v>9342.61</v>
      </c>
      <c r="O1563" s="132">
        <v>0</v>
      </c>
      <c r="P1563" s="132">
        <v>0</v>
      </c>
      <c r="Q1563" s="132">
        <v>0</v>
      </c>
      <c r="R1563" s="132">
        <v>0</v>
      </c>
      <c r="S1563" s="132">
        <v>0</v>
      </c>
      <c r="T1563" s="133">
        <v>0</v>
      </c>
      <c r="U1563" s="121">
        <f t="shared" si="148"/>
        <v>7000</v>
      </c>
      <c r="V1563" s="121">
        <f t="shared" si="149"/>
        <v>9342.61</v>
      </c>
      <c r="W1563" s="134">
        <v>505</v>
      </c>
      <c r="X1563" s="135">
        <v>42828</v>
      </c>
    </row>
    <row r="1564" spans="1:24" x14ac:dyDescent="0.2">
      <c r="A1564" s="117">
        <f>VLOOKUP(G1564,'% การหักค่าขนส่ง'!A:I,9,0)</f>
        <v>0.26</v>
      </c>
      <c r="B1564" s="138">
        <f t="shared" si="144"/>
        <v>28749.5</v>
      </c>
      <c r="C1564" s="138">
        <f t="shared" si="145"/>
        <v>13323.5</v>
      </c>
      <c r="D1564" s="138">
        <f t="shared" si="146"/>
        <v>3</v>
      </c>
      <c r="E1564" s="138">
        <f t="shared" si="147"/>
        <v>0</v>
      </c>
      <c r="F1564" s="127" t="s">
        <v>224</v>
      </c>
      <c r="G1564" s="128" t="s">
        <v>225</v>
      </c>
      <c r="H1564" s="129">
        <v>42828</v>
      </c>
      <c r="I1564" s="130">
        <v>132610.25</v>
      </c>
      <c r="J1564" s="131">
        <v>110575</v>
      </c>
      <c r="K1564" s="131">
        <v>19985.25</v>
      </c>
      <c r="L1564" s="131">
        <v>10</v>
      </c>
      <c r="M1564" s="131">
        <v>3200</v>
      </c>
      <c r="N1564" s="131">
        <v>7320.2</v>
      </c>
      <c r="O1564" s="132">
        <v>0</v>
      </c>
      <c r="P1564" s="132">
        <v>0</v>
      </c>
      <c r="Q1564" s="132">
        <v>0</v>
      </c>
      <c r="R1564" s="132">
        <v>0</v>
      </c>
      <c r="S1564" s="132">
        <v>0</v>
      </c>
      <c r="T1564" s="133">
        <v>0</v>
      </c>
      <c r="U1564" s="121">
        <f t="shared" si="148"/>
        <v>3200</v>
      </c>
      <c r="V1564" s="121">
        <f t="shared" si="149"/>
        <v>7320.2</v>
      </c>
      <c r="W1564" s="134">
        <v>1787</v>
      </c>
      <c r="X1564" s="135">
        <v>42829</v>
      </c>
    </row>
    <row r="1565" spans="1:24" x14ac:dyDescent="0.2">
      <c r="A1565" s="117">
        <f>VLOOKUP(G1565,'% การหักค่าขนส่ง'!A:I,9,0)</f>
        <v>0.26</v>
      </c>
      <c r="B1565" s="138">
        <f t="shared" si="144"/>
        <v>17992</v>
      </c>
      <c r="C1565" s="138">
        <f t="shared" si="145"/>
        <v>5991.9199999999992</v>
      </c>
      <c r="D1565" s="138">
        <f t="shared" si="146"/>
        <v>3</v>
      </c>
      <c r="E1565" s="138">
        <f t="shared" si="147"/>
        <v>0</v>
      </c>
      <c r="F1565" s="127" t="s">
        <v>224</v>
      </c>
      <c r="G1565" s="128" t="s">
        <v>225</v>
      </c>
      <c r="H1565" s="129">
        <v>42829</v>
      </c>
      <c r="I1565" s="130">
        <v>81557.88</v>
      </c>
      <c r="J1565" s="131">
        <v>69200</v>
      </c>
      <c r="K1565" s="131">
        <v>8987.8799999999992</v>
      </c>
      <c r="L1565" s="131">
        <v>10</v>
      </c>
      <c r="M1565" s="131">
        <v>7100</v>
      </c>
      <c r="N1565" s="131">
        <v>10918.21</v>
      </c>
      <c r="O1565" s="132">
        <v>0</v>
      </c>
      <c r="P1565" s="132">
        <v>0</v>
      </c>
      <c r="Q1565" s="132">
        <v>0</v>
      </c>
      <c r="R1565" s="132">
        <v>0</v>
      </c>
      <c r="S1565" s="132">
        <v>0</v>
      </c>
      <c r="T1565" s="133">
        <v>0</v>
      </c>
      <c r="U1565" s="121">
        <f t="shared" si="148"/>
        <v>7100</v>
      </c>
      <c r="V1565" s="121">
        <f t="shared" si="149"/>
        <v>10918.21</v>
      </c>
      <c r="W1565" s="134">
        <v>976</v>
      </c>
      <c r="X1565" s="135">
        <v>42830</v>
      </c>
    </row>
    <row r="1566" spans="1:24" x14ac:dyDescent="0.2">
      <c r="A1566" s="117">
        <f>VLOOKUP(G1566,'% การหักค่าขนส่ง'!A:I,9,0)</f>
        <v>0.26</v>
      </c>
      <c r="B1566" s="138">
        <f t="shared" si="144"/>
        <v>16234.400000000001</v>
      </c>
      <c r="C1566" s="138">
        <f t="shared" si="145"/>
        <v>5524.6399999999994</v>
      </c>
      <c r="D1566" s="138">
        <f t="shared" si="146"/>
        <v>6</v>
      </c>
      <c r="E1566" s="138">
        <f t="shared" si="147"/>
        <v>0</v>
      </c>
      <c r="F1566" s="127" t="s">
        <v>224</v>
      </c>
      <c r="G1566" s="128" t="s">
        <v>225</v>
      </c>
      <c r="H1566" s="129">
        <v>42830</v>
      </c>
      <c r="I1566" s="130">
        <v>71751.960000000006</v>
      </c>
      <c r="J1566" s="131">
        <v>62440</v>
      </c>
      <c r="K1566" s="131">
        <v>8286.9599999999991</v>
      </c>
      <c r="L1566" s="131">
        <v>20</v>
      </c>
      <c r="M1566" s="131">
        <v>7600</v>
      </c>
      <c r="N1566" s="131">
        <v>6985.91</v>
      </c>
      <c r="O1566" s="132">
        <v>0</v>
      </c>
      <c r="P1566" s="132">
        <v>0</v>
      </c>
      <c r="Q1566" s="132">
        <v>0</v>
      </c>
      <c r="R1566" s="132">
        <v>0</v>
      </c>
      <c r="S1566" s="132">
        <v>0</v>
      </c>
      <c r="T1566" s="133">
        <v>0</v>
      </c>
      <c r="U1566" s="121">
        <f t="shared" si="148"/>
        <v>7600</v>
      </c>
      <c r="V1566" s="121">
        <f t="shared" si="149"/>
        <v>6985.91</v>
      </c>
      <c r="W1566" s="134">
        <v>917</v>
      </c>
      <c r="X1566" s="135">
        <v>42832</v>
      </c>
    </row>
    <row r="1567" spans="1:24" x14ac:dyDescent="0.2">
      <c r="A1567" s="117">
        <f>VLOOKUP(G1567,'% การหักค่าขนส่ง'!A:I,9,0)</f>
        <v>0.26</v>
      </c>
      <c r="B1567" s="138">
        <f t="shared" si="144"/>
        <v>32448</v>
      </c>
      <c r="C1567" s="138">
        <f t="shared" si="145"/>
        <v>11730.660000000002</v>
      </c>
      <c r="D1567" s="138">
        <f t="shared" si="146"/>
        <v>0</v>
      </c>
      <c r="E1567" s="138">
        <f t="shared" si="147"/>
        <v>0</v>
      </c>
      <c r="F1567" s="127" t="s">
        <v>224</v>
      </c>
      <c r="G1567" s="128" t="s">
        <v>225</v>
      </c>
      <c r="H1567" s="129">
        <v>42832</v>
      </c>
      <c r="I1567" s="130">
        <v>144415.99</v>
      </c>
      <c r="J1567" s="131">
        <v>124800</v>
      </c>
      <c r="K1567" s="131">
        <v>17595.990000000002</v>
      </c>
      <c r="L1567" s="131">
        <v>0</v>
      </c>
      <c r="M1567" s="131">
        <v>12800</v>
      </c>
      <c r="N1567" s="131">
        <v>16606.599999999999</v>
      </c>
      <c r="O1567" s="132">
        <v>0</v>
      </c>
      <c r="P1567" s="132">
        <v>0</v>
      </c>
      <c r="Q1567" s="132">
        <v>0</v>
      </c>
      <c r="R1567" s="132">
        <v>0</v>
      </c>
      <c r="S1567" s="132">
        <v>0</v>
      </c>
      <c r="T1567" s="133">
        <v>0</v>
      </c>
      <c r="U1567" s="121">
        <f t="shared" si="148"/>
        <v>12800</v>
      </c>
      <c r="V1567" s="121">
        <f t="shared" si="149"/>
        <v>16606.599999999999</v>
      </c>
      <c r="W1567" s="134">
        <v>1821</v>
      </c>
      <c r="X1567" s="135">
        <v>42833</v>
      </c>
    </row>
    <row r="1568" spans="1:24" x14ac:dyDescent="0.2">
      <c r="A1568" s="117">
        <f>VLOOKUP(G1568,'% การหักค่าขนส่ง'!A:I,9,0)</f>
        <v>0.26</v>
      </c>
      <c r="B1568" s="138">
        <f t="shared" si="144"/>
        <v>13756.6</v>
      </c>
      <c r="C1568" s="138">
        <f t="shared" si="145"/>
        <v>6101.44</v>
      </c>
      <c r="D1568" s="138">
        <f t="shared" si="146"/>
        <v>0</v>
      </c>
      <c r="E1568" s="138">
        <f t="shared" si="147"/>
        <v>0</v>
      </c>
      <c r="F1568" s="127" t="s">
        <v>224</v>
      </c>
      <c r="G1568" s="128" t="s">
        <v>225</v>
      </c>
      <c r="H1568" s="129">
        <v>42833</v>
      </c>
      <c r="I1568" s="130">
        <v>62542.16</v>
      </c>
      <c r="J1568" s="131">
        <v>52910</v>
      </c>
      <c r="K1568" s="131">
        <v>9152.16</v>
      </c>
      <c r="L1568" s="131">
        <v>0</v>
      </c>
      <c r="M1568" s="131">
        <v>3900</v>
      </c>
      <c r="N1568" s="131">
        <v>5936.71</v>
      </c>
      <c r="O1568" s="132">
        <v>0</v>
      </c>
      <c r="P1568" s="132">
        <v>0</v>
      </c>
      <c r="Q1568" s="132">
        <v>0</v>
      </c>
      <c r="R1568" s="132">
        <v>0</v>
      </c>
      <c r="S1568" s="132">
        <v>0</v>
      </c>
      <c r="T1568" s="133">
        <v>0</v>
      </c>
      <c r="U1568" s="121">
        <f t="shared" si="148"/>
        <v>3900</v>
      </c>
      <c r="V1568" s="121">
        <f t="shared" si="149"/>
        <v>5936.71</v>
      </c>
      <c r="W1568" s="134">
        <v>891</v>
      </c>
      <c r="X1568" s="135">
        <v>42835</v>
      </c>
    </row>
    <row r="1569" spans="1:24" x14ac:dyDescent="0.2">
      <c r="A1569" s="117">
        <f>VLOOKUP(G1569,'% การหักค่าขนส่ง'!A:I,9,0)</f>
        <v>0.26</v>
      </c>
      <c r="B1569" s="138">
        <f t="shared" si="144"/>
        <v>16929.900000000001</v>
      </c>
      <c r="C1569" s="138">
        <f t="shared" si="145"/>
        <v>8073.7</v>
      </c>
      <c r="D1569" s="138">
        <f t="shared" si="146"/>
        <v>0</v>
      </c>
      <c r="E1569" s="138">
        <f t="shared" si="147"/>
        <v>0</v>
      </c>
      <c r="F1569" s="127" t="s">
        <v>224</v>
      </c>
      <c r="G1569" s="128" t="s">
        <v>225</v>
      </c>
      <c r="H1569" s="129">
        <v>42835</v>
      </c>
      <c r="I1569" s="130">
        <v>77905.55</v>
      </c>
      <c r="J1569" s="131">
        <v>65115</v>
      </c>
      <c r="K1569" s="131">
        <v>12110.55</v>
      </c>
      <c r="L1569" s="131">
        <v>0</v>
      </c>
      <c r="M1569" s="131">
        <v>3200</v>
      </c>
      <c r="N1569" s="131">
        <v>7792</v>
      </c>
      <c r="O1569" s="132">
        <v>0</v>
      </c>
      <c r="P1569" s="132">
        <v>0</v>
      </c>
      <c r="Q1569" s="132">
        <v>0</v>
      </c>
      <c r="R1569" s="132">
        <v>0</v>
      </c>
      <c r="S1569" s="132">
        <v>0</v>
      </c>
      <c r="T1569" s="133">
        <v>0</v>
      </c>
      <c r="U1569" s="121">
        <f t="shared" si="148"/>
        <v>3200</v>
      </c>
      <c r="V1569" s="121">
        <f t="shared" si="149"/>
        <v>7792</v>
      </c>
      <c r="W1569" s="134">
        <v>1126</v>
      </c>
      <c r="X1569" s="135">
        <v>42836</v>
      </c>
    </row>
    <row r="1570" spans="1:24" x14ac:dyDescent="0.2">
      <c r="A1570" s="117">
        <f>VLOOKUP(G1570,'% การหักค่าขนส่ง'!A:I,9,0)</f>
        <v>0.26</v>
      </c>
      <c r="B1570" s="138">
        <f t="shared" si="144"/>
        <v>2824.9</v>
      </c>
      <c r="C1570" s="138">
        <f t="shared" si="145"/>
        <v>594.16</v>
      </c>
      <c r="D1570" s="138">
        <f t="shared" si="146"/>
        <v>0</v>
      </c>
      <c r="E1570" s="138">
        <f t="shared" si="147"/>
        <v>0</v>
      </c>
      <c r="F1570" s="127" t="s">
        <v>224</v>
      </c>
      <c r="G1570" s="128" t="s">
        <v>225</v>
      </c>
      <c r="H1570" s="129">
        <v>42836</v>
      </c>
      <c r="I1570" s="130">
        <v>11891.24</v>
      </c>
      <c r="J1570" s="131">
        <v>10865</v>
      </c>
      <c r="K1570" s="131">
        <v>891.24</v>
      </c>
      <c r="L1570" s="131">
        <v>0</v>
      </c>
      <c r="M1570" s="131">
        <v>3700</v>
      </c>
      <c r="N1570" s="131">
        <v>1631.9</v>
      </c>
      <c r="O1570" s="132">
        <v>0</v>
      </c>
      <c r="P1570" s="132">
        <v>0</v>
      </c>
      <c r="Q1570" s="132">
        <v>0</v>
      </c>
      <c r="R1570" s="132">
        <v>0</v>
      </c>
      <c r="S1570" s="132">
        <v>0</v>
      </c>
      <c r="T1570" s="133">
        <v>0</v>
      </c>
      <c r="U1570" s="121">
        <f t="shared" si="148"/>
        <v>3700</v>
      </c>
      <c r="V1570" s="121">
        <f t="shared" si="149"/>
        <v>1631.9</v>
      </c>
      <c r="W1570" s="134">
        <v>147</v>
      </c>
      <c r="X1570" s="135">
        <v>42837</v>
      </c>
    </row>
    <row r="1571" spans="1:24" x14ac:dyDescent="0.2">
      <c r="A1571" s="117">
        <f>VLOOKUP(G1571,'% การหักค่าขนส่ง'!A:I,9,0)</f>
        <v>0.26</v>
      </c>
      <c r="B1571" s="138">
        <f t="shared" si="144"/>
        <v>1643.2</v>
      </c>
      <c r="C1571" s="138">
        <f t="shared" si="145"/>
        <v>998.80000000000007</v>
      </c>
      <c r="D1571" s="138">
        <f t="shared" si="146"/>
        <v>0</v>
      </c>
      <c r="E1571" s="138">
        <f t="shared" si="147"/>
        <v>0</v>
      </c>
      <c r="F1571" s="127" t="s">
        <v>224</v>
      </c>
      <c r="G1571" s="128" t="s">
        <v>225</v>
      </c>
      <c r="H1571" s="129">
        <v>42837</v>
      </c>
      <c r="I1571" s="130">
        <v>8118.2</v>
      </c>
      <c r="J1571" s="131">
        <v>6320</v>
      </c>
      <c r="K1571" s="131">
        <v>1498.2</v>
      </c>
      <c r="L1571" s="131">
        <v>0</v>
      </c>
      <c r="M1571" s="131">
        <v>300</v>
      </c>
      <c r="N1571" s="131">
        <v>819</v>
      </c>
      <c r="O1571" s="132">
        <v>0</v>
      </c>
      <c r="P1571" s="132">
        <v>0</v>
      </c>
      <c r="Q1571" s="132">
        <v>0</v>
      </c>
      <c r="R1571" s="132">
        <v>0</v>
      </c>
      <c r="S1571" s="132">
        <v>0</v>
      </c>
      <c r="T1571" s="133">
        <v>0</v>
      </c>
      <c r="U1571" s="121">
        <f t="shared" si="148"/>
        <v>300</v>
      </c>
      <c r="V1571" s="121">
        <f t="shared" si="149"/>
        <v>819</v>
      </c>
      <c r="W1571" s="134">
        <v>69</v>
      </c>
      <c r="X1571" s="135">
        <v>42838</v>
      </c>
    </row>
    <row r="1572" spans="1:24" x14ac:dyDescent="0.2">
      <c r="A1572" s="117">
        <f>VLOOKUP(G1572,'% การหักค่าขนส่ง'!A:I,9,0)</f>
        <v>0.26</v>
      </c>
      <c r="B1572" s="138">
        <f t="shared" si="144"/>
        <v>12837.5</v>
      </c>
      <c r="C1572" s="138">
        <f t="shared" si="145"/>
        <v>7226.44</v>
      </c>
      <c r="D1572" s="138">
        <f t="shared" si="146"/>
        <v>0</v>
      </c>
      <c r="E1572" s="138">
        <f t="shared" si="147"/>
        <v>0</v>
      </c>
      <c r="F1572" s="127" t="s">
        <v>224</v>
      </c>
      <c r="G1572" s="128" t="s">
        <v>225</v>
      </c>
      <c r="H1572" s="129">
        <v>42842</v>
      </c>
      <c r="I1572" s="130">
        <v>60744.66</v>
      </c>
      <c r="J1572" s="131">
        <v>49375</v>
      </c>
      <c r="K1572" s="131">
        <v>10839.66</v>
      </c>
      <c r="L1572" s="131">
        <v>0</v>
      </c>
      <c r="M1572" s="131">
        <v>13500</v>
      </c>
      <c r="N1572" s="131">
        <v>14344.59</v>
      </c>
      <c r="O1572" s="132">
        <v>0</v>
      </c>
      <c r="P1572" s="132">
        <v>0</v>
      </c>
      <c r="Q1572" s="132">
        <v>0</v>
      </c>
      <c r="R1572" s="132">
        <v>0</v>
      </c>
      <c r="S1572" s="132">
        <v>0</v>
      </c>
      <c r="T1572" s="133">
        <v>0</v>
      </c>
      <c r="U1572" s="121">
        <f t="shared" si="148"/>
        <v>13500</v>
      </c>
      <c r="V1572" s="121">
        <f t="shared" si="149"/>
        <v>14344.59</v>
      </c>
      <c r="W1572" s="134">
        <v>710</v>
      </c>
      <c r="X1572" s="135">
        <v>42843</v>
      </c>
    </row>
    <row r="1573" spans="1:24" x14ac:dyDescent="0.2">
      <c r="A1573" s="117">
        <f>VLOOKUP(G1573,'% การหักค่าขนส่ง'!A:I,9,0)</f>
        <v>0.26</v>
      </c>
      <c r="B1573" s="138">
        <f t="shared" si="144"/>
        <v>11742.9</v>
      </c>
      <c r="C1573" s="138">
        <f t="shared" si="145"/>
        <v>3377.56</v>
      </c>
      <c r="D1573" s="138">
        <f t="shared" si="146"/>
        <v>6</v>
      </c>
      <c r="E1573" s="138">
        <f t="shared" si="147"/>
        <v>0</v>
      </c>
      <c r="F1573" s="127" t="s">
        <v>224</v>
      </c>
      <c r="G1573" s="128" t="s">
        <v>225</v>
      </c>
      <c r="H1573" s="129">
        <v>42843</v>
      </c>
      <c r="I1573" s="130">
        <v>51616.34</v>
      </c>
      <c r="J1573" s="131">
        <v>45165</v>
      </c>
      <c r="K1573" s="131">
        <v>5066.34</v>
      </c>
      <c r="L1573" s="131">
        <v>20</v>
      </c>
      <c r="M1573" s="131">
        <v>8400</v>
      </c>
      <c r="N1573" s="131">
        <v>8730.15</v>
      </c>
      <c r="O1573" s="132">
        <v>0</v>
      </c>
      <c r="P1573" s="132">
        <v>0</v>
      </c>
      <c r="Q1573" s="132">
        <v>0</v>
      </c>
      <c r="R1573" s="132">
        <v>0</v>
      </c>
      <c r="S1573" s="132">
        <v>0</v>
      </c>
      <c r="T1573" s="133">
        <v>0</v>
      </c>
      <c r="U1573" s="121">
        <f t="shared" si="148"/>
        <v>8400</v>
      </c>
      <c r="V1573" s="121">
        <f t="shared" si="149"/>
        <v>8730.15</v>
      </c>
      <c r="W1573" s="134">
        <v>604</v>
      </c>
      <c r="X1573" s="135">
        <v>42844</v>
      </c>
    </row>
    <row r="1574" spans="1:24" x14ac:dyDescent="0.2">
      <c r="A1574" s="117">
        <f>VLOOKUP(G1574,'% การหักค่าขนส่ง'!A:I,9,0)</f>
        <v>0.26</v>
      </c>
      <c r="B1574" s="138">
        <f t="shared" si="144"/>
        <v>17683.900000000001</v>
      </c>
      <c r="C1574" s="138">
        <f t="shared" si="145"/>
        <v>5147.2</v>
      </c>
      <c r="D1574" s="138">
        <f t="shared" si="146"/>
        <v>0</v>
      </c>
      <c r="E1574" s="138">
        <f t="shared" si="147"/>
        <v>0</v>
      </c>
      <c r="F1574" s="127" t="s">
        <v>224</v>
      </c>
      <c r="G1574" s="128" t="s">
        <v>225</v>
      </c>
      <c r="H1574" s="129">
        <v>42844</v>
      </c>
      <c r="I1574" s="130">
        <v>77400.800000000003</v>
      </c>
      <c r="J1574" s="131">
        <v>68015</v>
      </c>
      <c r="K1574" s="131">
        <v>7720.8</v>
      </c>
      <c r="L1574" s="131">
        <v>0</v>
      </c>
      <c r="M1574" s="131">
        <v>13000</v>
      </c>
      <c r="N1574" s="131">
        <v>16361.44</v>
      </c>
      <c r="O1574" s="132">
        <v>0</v>
      </c>
      <c r="P1574" s="132">
        <v>0</v>
      </c>
      <c r="Q1574" s="132">
        <v>0</v>
      </c>
      <c r="R1574" s="132">
        <v>0</v>
      </c>
      <c r="S1574" s="132">
        <v>0</v>
      </c>
      <c r="T1574" s="133">
        <v>0</v>
      </c>
      <c r="U1574" s="121">
        <f t="shared" si="148"/>
        <v>13000</v>
      </c>
      <c r="V1574" s="121">
        <f t="shared" si="149"/>
        <v>16361.44</v>
      </c>
      <c r="W1574" s="134">
        <v>882</v>
      </c>
      <c r="X1574" s="135">
        <v>42845</v>
      </c>
    </row>
    <row r="1575" spans="1:24" x14ac:dyDescent="0.2">
      <c r="A1575" s="117">
        <f>VLOOKUP(G1575,'% การหักค่าขนส่ง'!A:I,9,0)</f>
        <v>0.26</v>
      </c>
      <c r="B1575" s="138">
        <f t="shared" si="144"/>
        <v>13733.2</v>
      </c>
      <c r="C1575" s="138">
        <f t="shared" si="145"/>
        <v>4686.0199999999995</v>
      </c>
      <c r="D1575" s="138">
        <f t="shared" si="146"/>
        <v>0</v>
      </c>
      <c r="E1575" s="138">
        <f t="shared" si="147"/>
        <v>0</v>
      </c>
      <c r="F1575" s="127" t="s">
        <v>224</v>
      </c>
      <c r="G1575" s="128" t="s">
        <v>225</v>
      </c>
      <c r="H1575" s="129">
        <v>42845</v>
      </c>
      <c r="I1575" s="130">
        <v>61274.03</v>
      </c>
      <c r="J1575" s="131">
        <v>52820</v>
      </c>
      <c r="K1575" s="131">
        <v>7029.03</v>
      </c>
      <c r="L1575" s="131">
        <v>0</v>
      </c>
      <c r="M1575" s="131">
        <v>6600</v>
      </c>
      <c r="N1575" s="131">
        <v>6933.77</v>
      </c>
      <c r="O1575" s="132">
        <v>0</v>
      </c>
      <c r="P1575" s="132">
        <v>0</v>
      </c>
      <c r="Q1575" s="132">
        <v>0</v>
      </c>
      <c r="R1575" s="132">
        <v>0</v>
      </c>
      <c r="S1575" s="132">
        <v>0</v>
      </c>
      <c r="T1575" s="133">
        <v>0</v>
      </c>
      <c r="U1575" s="121">
        <f t="shared" si="148"/>
        <v>6600</v>
      </c>
      <c r="V1575" s="121">
        <f t="shared" si="149"/>
        <v>6933.77</v>
      </c>
      <c r="W1575" s="134">
        <v>808</v>
      </c>
      <c r="X1575" s="135">
        <v>42846</v>
      </c>
    </row>
    <row r="1576" spans="1:24" x14ac:dyDescent="0.2">
      <c r="A1576" s="117">
        <f>VLOOKUP(G1576,'% การหักค่าขนส่ง'!A:I,9,0)</f>
        <v>0.26</v>
      </c>
      <c r="B1576" s="138">
        <f t="shared" si="144"/>
        <v>12478.7</v>
      </c>
      <c r="C1576" s="138">
        <f t="shared" si="145"/>
        <v>2877.08</v>
      </c>
      <c r="D1576" s="138">
        <f t="shared" si="146"/>
        <v>0</v>
      </c>
      <c r="E1576" s="138">
        <f t="shared" si="147"/>
        <v>0</v>
      </c>
      <c r="F1576" s="127" t="s">
        <v>224</v>
      </c>
      <c r="G1576" s="128" t="s">
        <v>225</v>
      </c>
      <c r="H1576" s="129">
        <v>42846</v>
      </c>
      <c r="I1576" s="130">
        <v>53415.62</v>
      </c>
      <c r="J1576" s="131">
        <v>47995</v>
      </c>
      <c r="K1576" s="131">
        <v>4315.62</v>
      </c>
      <c r="L1576" s="131">
        <v>0</v>
      </c>
      <c r="M1576" s="131">
        <v>8600</v>
      </c>
      <c r="N1576" s="131">
        <v>8809.4500000000007</v>
      </c>
      <c r="O1576" s="132">
        <v>0</v>
      </c>
      <c r="P1576" s="132">
        <v>0</v>
      </c>
      <c r="Q1576" s="132">
        <v>0</v>
      </c>
      <c r="R1576" s="132">
        <v>0</v>
      </c>
      <c r="S1576" s="132">
        <v>0</v>
      </c>
      <c r="T1576" s="133">
        <v>0</v>
      </c>
      <c r="U1576" s="121">
        <f t="shared" si="148"/>
        <v>8600</v>
      </c>
      <c r="V1576" s="121">
        <f t="shared" si="149"/>
        <v>8809.4500000000007</v>
      </c>
      <c r="W1576" s="134">
        <v>636</v>
      </c>
      <c r="X1576" s="135">
        <v>42849</v>
      </c>
    </row>
    <row r="1577" spans="1:24" x14ac:dyDescent="0.2">
      <c r="A1577" s="117">
        <f>VLOOKUP(G1577,'% การหักค่าขนส่ง'!A:I,9,0)</f>
        <v>0.26</v>
      </c>
      <c r="B1577" s="138">
        <f t="shared" si="144"/>
        <v>9344.4</v>
      </c>
      <c r="C1577" s="138">
        <f t="shared" si="145"/>
        <v>2917</v>
      </c>
      <c r="D1577" s="138">
        <f t="shared" si="146"/>
        <v>0</v>
      </c>
      <c r="E1577" s="138">
        <f t="shared" si="147"/>
        <v>0</v>
      </c>
      <c r="F1577" s="127" t="s">
        <v>224</v>
      </c>
      <c r="G1577" s="128" t="s">
        <v>225</v>
      </c>
      <c r="H1577" s="129">
        <v>42847</v>
      </c>
      <c r="I1577" s="130">
        <v>40810.5</v>
      </c>
      <c r="J1577" s="131">
        <v>35940</v>
      </c>
      <c r="K1577" s="131">
        <v>4375.5</v>
      </c>
      <c r="L1577" s="131">
        <v>0</v>
      </c>
      <c r="M1577" s="131">
        <v>7200</v>
      </c>
      <c r="N1577" s="131">
        <v>9640.5</v>
      </c>
      <c r="O1577" s="132">
        <v>0</v>
      </c>
      <c r="P1577" s="132">
        <v>0</v>
      </c>
      <c r="Q1577" s="132">
        <v>0</v>
      </c>
      <c r="R1577" s="132">
        <v>0</v>
      </c>
      <c r="S1577" s="132">
        <v>0</v>
      </c>
      <c r="T1577" s="133">
        <v>0</v>
      </c>
      <c r="U1577" s="121">
        <f t="shared" si="148"/>
        <v>7200</v>
      </c>
      <c r="V1577" s="121">
        <f t="shared" si="149"/>
        <v>9640.5</v>
      </c>
      <c r="W1577" s="134">
        <v>501</v>
      </c>
      <c r="X1577" s="135">
        <v>42849</v>
      </c>
    </row>
    <row r="1578" spans="1:24" x14ac:dyDescent="0.2">
      <c r="A1578" s="117">
        <f>VLOOKUP(G1578,'% การหักค่าขนส่ง'!A:I,9,0)</f>
        <v>0.26</v>
      </c>
      <c r="B1578" s="138">
        <f t="shared" si="144"/>
        <v>18764.2</v>
      </c>
      <c r="C1578" s="138">
        <f t="shared" si="145"/>
        <v>6198.6399999999994</v>
      </c>
      <c r="D1578" s="138">
        <f t="shared" si="146"/>
        <v>0</v>
      </c>
      <c r="E1578" s="138">
        <f t="shared" si="147"/>
        <v>0</v>
      </c>
      <c r="F1578" s="127" t="s">
        <v>224</v>
      </c>
      <c r="G1578" s="128" t="s">
        <v>225</v>
      </c>
      <c r="H1578" s="129">
        <v>42849</v>
      </c>
      <c r="I1578" s="130">
        <v>82752.960000000006</v>
      </c>
      <c r="J1578" s="131">
        <v>72170</v>
      </c>
      <c r="K1578" s="131">
        <v>9297.9599999999991</v>
      </c>
      <c r="L1578" s="131">
        <v>0</v>
      </c>
      <c r="M1578" s="131">
        <v>9000</v>
      </c>
      <c r="N1578" s="131">
        <v>12076.27</v>
      </c>
      <c r="O1578" s="132">
        <v>0</v>
      </c>
      <c r="P1578" s="132">
        <v>0</v>
      </c>
      <c r="Q1578" s="132">
        <v>0</v>
      </c>
      <c r="R1578" s="132">
        <v>0</v>
      </c>
      <c r="S1578" s="132">
        <v>0</v>
      </c>
      <c r="T1578" s="133">
        <v>0</v>
      </c>
      <c r="U1578" s="121">
        <f t="shared" si="148"/>
        <v>9000</v>
      </c>
      <c r="V1578" s="121">
        <f t="shared" si="149"/>
        <v>12076.27</v>
      </c>
      <c r="W1578" s="134">
        <v>969</v>
      </c>
      <c r="X1578" s="135">
        <v>42850</v>
      </c>
    </row>
    <row r="1579" spans="1:24" x14ac:dyDescent="0.2">
      <c r="A1579" s="117">
        <f>VLOOKUP(G1579,'% การหักค่าขนส่ง'!A:I,9,0)</f>
        <v>0.26</v>
      </c>
      <c r="B1579" s="138">
        <f t="shared" si="144"/>
        <v>11897.6</v>
      </c>
      <c r="C1579" s="138">
        <f t="shared" si="145"/>
        <v>3902.6200000000003</v>
      </c>
      <c r="D1579" s="138">
        <f t="shared" si="146"/>
        <v>0</v>
      </c>
      <c r="E1579" s="138">
        <f t="shared" si="147"/>
        <v>0</v>
      </c>
      <c r="F1579" s="127" t="s">
        <v>224</v>
      </c>
      <c r="G1579" s="128" t="s">
        <v>225</v>
      </c>
      <c r="H1579" s="129">
        <v>42850</v>
      </c>
      <c r="I1579" s="130">
        <v>52233.93</v>
      </c>
      <c r="J1579" s="131">
        <v>45760</v>
      </c>
      <c r="K1579" s="131">
        <v>5853.93</v>
      </c>
      <c r="L1579" s="131">
        <v>0</v>
      </c>
      <c r="M1579" s="131">
        <v>6600</v>
      </c>
      <c r="N1579" s="131">
        <v>7850.9</v>
      </c>
      <c r="O1579" s="132">
        <v>0</v>
      </c>
      <c r="P1579" s="132">
        <v>0</v>
      </c>
      <c r="Q1579" s="132">
        <v>0</v>
      </c>
      <c r="R1579" s="132">
        <v>0</v>
      </c>
      <c r="S1579" s="132">
        <v>0</v>
      </c>
      <c r="T1579" s="133">
        <v>0</v>
      </c>
      <c r="U1579" s="121">
        <f t="shared" si="148"/>
        <v>6600</v>
      </c>
      <c r="V1579" s="121">
        <f t="shared" si="149"/>
        <v>7850.9</v>
      </c>
      <c r="W1579" s="134">
        <v>638</v>
      </c>
      <c r="X1579" s="135">
        <v>42851</v>
      </c>
    </row>
    <row r="1580" spans="1:24" x14ac:dyDescent="0.2">
      <c r="A1580" s="117">
        <f>VLOOKUP(G1580,'% การหักค่าขนส่ง'!A:I,9,0)</f>
        <v>0.26</v>
      </c>
      <c r="B1580" s="138">
        <f t="shared" si="144"/>
        <v>11302.2</v>
      </c>
      <c r="C1580" s="138">
        <f t="shared" si="145"/>
        <v>3059.36</v>
      </c>
      <c r="D1580" s="138">
        <f t="shared" si="146"/>
        <v>0</v>
      </c>
      <c r="E1580" s="138">
        <f t="shared" si="147"/>
        <v>0</v>
      </c>
      <c r="F1580" s="127" t="s">
        <v>224</v>
      </c>
      <c r="G1580" s="128" t="s">
        <v>225</v>
      </c>
      <c r="H1580" s="129">
        <v>42851</v>
      </c>
      <c r="I1580" s="130">
        <v>50564.04</v>
      </c>
      <c r="J1580" s="131">
        <v>43470</v>
      </c>
      <c r="K1580" s="131">
        <v>4589.04</v>
      </c>
      <c r="L1580" s="131">
        <v>0</v>
      </c>
      <c r="M1580" s="131">
        <v>6500</v>
      </c>
      <c r="N1580" s="131">
        <v>6539.34</v>
      </c>
      <c r="O1580" s="132">
        <v>0</v>
      </c>
      <c r="P1580" s="132">
        <v>0</v>
      </c>
      <c r="Q1580" s="132">
        <v>0</v>
      </c>
      <c r="R1580" s="132">
        <v>0</v>
      </c>
      <c r="S1580" s="132">
        <v>0</v>
      </c>
      <c r="T1580" s="133">
        <v>0</v>
      </c>
      <c r="U1580" s="121">
        <f t="shared" si="148"/>
        <v>6500</v>
      </c>
      <c r="V1580" s="121">
        <f t="shared" si="149"/>
        <v>6539.34</v>
      </c>
      <c r="W1580" s="134">
        <v>587</v>
      </c>
      <c r="X1580" s="135">
        <v>42852</v>
      </c>
    </row>
    <row r="1581" spans="1:24" x14ac:dyDescent="0.2">
      <c r="A1581" s="117">
        <f>VLOOKUP(G1581,'% การหักค่าขนส่ง'!A:I,9,0)</f>
        <v>0.26</v>
      </c>
      <c r="B1581" s="138">
        <f t="shared" si="144"/>
        <v>11974.300000000001</v>
      </c>
      <c r="C1581" s="138">
        <f t="shared" si="145"/>
        <v>3563.1</v>
      </c>
      <c r="D1581" s="138">
        <f t="shared" si="146"/>
        <v>0</v>
      </c>
      <c r="E1581" s="138">
        <f t="shared" si="147"/>
        <v>0</v>
      </c>
      <c r="F1581" s="127" t="s">
        <v>224</v>
      </c>
      <c r="G1581" s="128" t="s">
        <v>225</v>
      </c>
      <c r="H1581" s="129">
        <v>42852</v>
      </c>
      <c r="I1581" s="130">
        <v>52974.65</v>
      </c>
      <c r="J1581" s="131">
        <v>46055</v>
      </c>
      <c r="K1581" s="131">
        <v>5344.65</v>
      </c>
      <c r="L1581" s="131">
        <v>0</v>
      </c>
      <c r="M1581" s="131">
        <v>11400</v>
      </c>
      <c r="N1581" s="131">
        <v>12465.63</v>
      </c>
      <c r="O1581" s="132">
        <v>0</v>
      </c>
      <c r="P1581" s="132">
        <v>0</v>
      </c>
      <c r="Q1581" s="132">
        <v>0</v>
      </c>
      <c r="R1581" s="132">
        <v>0</v>
      </c>
      <c r="S1581" s="132">
        <v>0</v>
      </c>
      <c r="T1581" s="133">
        <v>0</v>
      </c>
      <c r="U1581" s="121">
        <f t="shared" si="148"/>
        <v>11400</v>
      </c>
      <c r="V1581" s="121">
        <f t="shared" si="149"/>
        <v>12465.63</v>
      </c>
      <c r="W1581" s="134">
        <v>625</v>
      </c>
      <c r="X1581" s="135">
        <v>42853</v>
      </c>
    </row>
    <row r="1582" spans="1:24" x14ac:dyDescent="0.2">
      <c r="A1582" s="117">
        <f>VLOOKUP(G1582,'% การหักค่าขนส่ง'!A:I,9,0)</f>
        <v>0.26</v>
      </c>
      <c r="B1582" s="138">
        <f t="shared" si="144"/>
        <v>14337.7</v>
      </c>
      <c r="C1582" s="138">
        <f t="shared" si="145"/>
        <v>5212.12</v>
      </c>
      <c r="D1582" s="138">
        <f t="shared" si="146"/>
        <v>0</v>
      </c>
      <c r="E1582" s="138">
        <f t="shared" si="147"/>
        <v>0</v>
      </c>
      <c r="F1582" s="127" t="s">
        <v>224</v>
      </c>
      <c r="G1582" s="128" t="s">
        <v>225</v>
      </c>
      <c r="H1582" s="129">
        <v>42853</v>
      </c>
      <c r="I1582" s="130">
        <v>63748.18</v>
      </c>
      <c r="J1582" s="131">
        <v>55145</v>
      </c>
      <c r="K1582" s="131">
        <v>7818.18</v>
      </c>
      <c r="L1582" s="131">
        <v>0</v>
      </c>
      <c r="M1582" s="131">
        <v>6600</v>
      </c>
      <c r="N1582" s="131">
        <v>11655.79</v>
      </c>
      <c r="O1582" s="132">
        <v>0</v>
      </c>
      <c r="P1582" s="132">
        <v>0</v>
      </c>
      <c r="Q1582" s="132">
        <v>0</v>
      </c>
      <c r="R1582" s="132">
        <v>0</v>
      </c>
      <c r="S1582" s="132">
        <v>0</v>
      </c>
      <c r="T1582" s="133">
        <v>0</v>
      </c>
      <c r="U1582" s="121">
        <f t="shared" si="148"/>
        <v>6600</v>
      </c>
      <c r="V1582" s="121">
        <f t="shared" si="149"/>
        <v>11655.79</v>
      </c>
      <c r="W1582" s="134">
        <v>702</v>
      </c>
      <c r="X1582" s="135">
        <v>42857</v>
      </c>
    </row>
    <row r="1583" spans="1:24" x14ac:dyDescent="0.2">
      <c r="A1583" s="117">
        <f>VLOOKUP(G1583,'% การหักค่าขนส่ง'!A:I,9,0)</f>
        <v>0.26</v>
      </c>
      <c r="B1583" s="138">
        <f t="shared" si="144"/>
        <v>7117.5</v>
      </c>
      <c r="C1583" s="138">
        <f t="shared" si="145"/>
        <v>2099.38</v>
      </c>
      <c r="D1583" s="138">
        <f t="shared" si="146"/>
        <v>6</v>
      </c>
      <c r="E1583" s="138">
        <f t="shared" si="147"/>
        <v>0</v>
      </c>
      <c r="F1583" s="127" t="s">
        <v>224</v>
      </c>
      <c r="G1583" s="128" t="s">
        <v>225</v>
      </c>
      <c r="H1583" s="129">
        <v>42854</v>
      </c>
      <c r="I1583" s="130">
        <v>31339.07</v>
      </c>
      <c r="J1583" s="131">
        <v>27375</v>
      </c>
      <c r="K1583" s="131">
        <v>3149.07</v>
      </c>
      <c r="L1583" s="131">
        <v>20</v>
      </c>
      <c r="M1583" s="131">
        <v>4200</v>
      </c>
      <c r="N1583" s="131">
        <v>5439.65</v>
      </c>
      <c r="O1583" s="132">
        <v>0</v>
      </c>
      <c r="P1583" s="132">
        <v>0</v>
      </c>
      <c r="Q1583" s="132">
        <v>0</v>
      </c>
      <c r="R1583" s="132">
        <v>0</v>
      </c>
      <c r="S1583" s="132">
        <v>0</v>
      </c>
      <c r="T1583" s="133">
        <v>0</v>
      </c>
      <c r="U1583" s="121">
        <f t="shared" si="148"/>
        <v>4200</v>
      </c>
      <c r="V1583" s="121">
        <f t="shared" si="149"/>
        <v>5439.65</v>
      </c>
      <c r="W1583" s="134">
        <v>416</v>
      </c>
      <c r="X1583" s="135">
        <v>42857</v>
      </c>
    </row>
    <row r="1584" spans="1:24" x14ac:dyDescent="0.2">
      <c r="A1584" s="117">
        <f>VLOOKUP(G1584,'% การหักค่าขนส่ง'!A:I,9,0)</f>
        <v>0.26</v>
      </c>
      <c r="B1584" s="138">
        <f t="shared" si="144"/>
        <v>6783.4000000000005</v>
      </c>
      <c r="C1584" s="138">
        <f t="shared" si="145"/>
        <v>1501.1000000000001</v>
      </c>
      <c r="D1584" s="138">
        <f t="shared" si="146"/>
        <v>0</v>
      </c>
      <c r="E1584" s="138">
        <f t="shared" si="147"/>
        <v>0</v>
      </c>
      <c r="F1584" s="127" t="s">
        <v>226</v>
      </c>
      <c r="G1584" s="128" t="s">
        <v>227</v>
      </c>
      <c r="H1584" s="129">
        <v>42826</v>
      </c>
      <c r="I1584" s="130">
        <v>30131.65</v>
      </c>
      <c r="J1584" s="131">
        <v>26090</v>
      </c>
      <c r="K1584" s="131">
        <v>2251.65</v>
      </c>
      <c r="L1584" s="131">
        <v>0</v>
      </c>
      <c r="M1584" s="131">
        <v>6700</v>
      </c>
      <c r="N1584" s="131">
        <v>9574.5499999999993</v>
      </c>
      <c r="O1584" s="132">
        <v>0</v>
      </c>
      <c r="P1584" s="132">
        <v>0</v>
      </c>
      <c r="Q1584" s="132">
        <v>0</v>
      </c>
      <c r="R1584" s="132">
        <v>0</v>
      </c>
      <c r="S1584" s="132">
        <v>0</v>
      </c>
      <c r="T1584" s="133">
        <v>0</v>
      </c>
      <c r="U1584" s="121">
        <f t="shared" si="148"/>
        <v>6700</v>
      </c>
      <c r="V1584" s="121">
        <f t="shared" si="149"/>
        <v>9574.5499999999993</v>
      </c>
      <c r="W1584" s="134">
        <v>320</v>
      </c>
      <c r="X1584" s="135">
        <v>42828</v>
      </c>
    </row>
    <row r="1585" spans="1:24" x14ac:dyDescent="0.2">
      <c r="A1585" s="117">
        <f>VLOOKUP(G1585,'% การหักค่าขนส่ง'!A:I,9,0)</f>
        <v>0.26</v>
      </c>
      <c r="B1585" s="138">
        <f t="shared" si="144"/>
        <v>13959.4</v>
      </c>
      <c r="C1585" s="138">
        <f t="shared" si="145"/>
        <v>2527.44</v>
      </c>
      <c r="D1585" s="138">
        <f t="shared" si="146"/>
        <v>0</v>
      </c>
      <c r="E1585" s="138">
        <f t="shared" si="147"/>
        <v>0</v>
      </c>
      <c r="F1585" s="127" t="s">
        <v>226</v>
      </c>
      <c r="G1585" s="128" t="s">
        <v>227</v>
      </c>
      <c r="H1585" s="129">
        <v>42828</v>
      </c>
      <c r="I1585" s="130">
        <v>58631.16</v>
      </c>
      <c r="J1585" s="131">
        <v>53690</v>
      </c>
      <c r="K1585" s="131">
        <v>3791.16</v>
      </c>
      <c r="L1585" s="131">
        <v>0</v>
      </c>
      <c r="M1585" s="131">
        <v>1000</v>
      </c>
      <c r="N1585" s="131">
        <v>14712.25</v>
      </c>
      <c r="O1585" s="132">
        <v>0</v>
      </c>
      <c r="P1585" s="132">
        <v>0</v>
      </c>
      <c r="Q1585" s="132">
        <v>0</v>
      </c>
      <c r="R1585" s="132">
        <v>0</v>
      </c>
      <c r="S1585" s="132">
        <v>0</v>
      </c>
      <c r="T1585" s="133">
        <v>0</v>
      </c>
      <c r="U1585" s="121">
        <f t="shared" si="148"/>
        <v>1000</v>
      </c>
      <c r="V1585" s="121">
        <f t="shared" si="149"/>
        <v>14712.25</v>
      </c>
      <c r="W1585" s="134">
        <v>620</v>
      </c>
      <c r="X1585" s="135">
        <v>42829</v>
      </c>
    </row>
    <row r="1586" spans="1:24" x14ac:dyDescent="0.2">
      <c r="A1586" s="117">
        <f>VLOOKUP(G1586,'% การหักค่าขนส่ง'!A:I,9,0)</f>
        <v>0.26</v>
      </c>
      <c r="B1586" s="138">
        <f t="shared" si="144"/>
        <v>7785.7</v>
      </c>
      <c r="C1586" s="138">
        <f t="shared" si="145"/>
        <v>1374.5600000000002</v>
      </c>
      <c r="D1586" s="138">
        <f t="shared" si="146"/>
        <v>0</v>
      </c>
      <c r="E1586" s="138">
        <f t="shared" si="147"/>
        <v>0</v>
      </c>
      <c r="F1586" s="127" t="s">
        <v>226</v>
      </c>
      <c r="G1586" s="128" t="s">
        <v>227</v>
      </c>
      <c r="H1586" s="129">
        <v>42829</v>
      </c>
      <c r="I1586" s="130">
        <v>32841.839999999997</v>
      </c>
      <c r="J1586" s="131">
        <v>29945</v>
      </c>
      <c r="K1586" s="131">
        <v>2061.84</v>
      </c>
      <c r="L1586" s="131">
        <v>0</v>
      </c>
      <c r="M1586" s="131">
        <v>2700</v>
      </c>
      <c r="N1586" s="131">
        <v>9346.6200000000008</v>
      </c>
      <c r="O1586" s="132">
        <v>0</v>
      </c>
      <c r="P1586" s="132">
        <v>0</v>
      </c>
      <c r="Q1586" s="132">
        <v>0</v>
      </c>
      <c r="R1586" s="132">
        <v>0</v>
      </c>
      <c r="S1586" s="132">
        <v>0</v>
      </c>
      <c r="T1586" s="133">
        <v>0</v>
      </c>
      <c r="U1586" s="121">
        <f t="shared" si="148"/>
        <v>2700</v>
      </c>
      <c r="V1586" s="121">
        <f t="shared" si="149"/>
        <v>9346.6200000000008</v>
      </c>
      <c r="W1586" s="134">
        <v>375</v>
      </c>
      <c r="X1586" s="135">
        <v>42830</v>
      </c>
    </row>
    <row r="1587" spans="1:24" x14ac:dyDescent="0.2">
      <c r="A1587" s="117">
        <f>VLOOKUP(G1587,'% การหักค่าขนส่ง'!A:I,9,0)</f>
        <v>0.26</v>
      </c>
      <c r="B1587" s="138">
        <f t="shared" si="144"/>
        <v>7555.6</v>
      </c>
      <c r="C1587" s="138">
        <f t="shared" si="145"/>
        <v>1365.3400000000001</v>
      </c>
      <c r="D1587" s="138">
        <f t="shared" si="146"/>
        <v>0</v>
      </c>
      <c r="E1587" s="138">
        <f t="shared" si="147"/>
        <v>0</v>
      </c>
      <c r="F1587" s="127" t="s">
        <v>226</v>
      </c>
      <c r="G1587" s="128" t="s">
        <v>227</v>
      </c>
      <c r="H1587" s="129">
        <v>42830</v>
      </c>
      <c r="I1587" s="130">
        <v>33323.01</v>
      </c>
      <c r="J1587" s="131">
        <v>29060</v>
      </c>
      <c r="K1587" s="131">
        <v>2048.0100000000002</v>
      </c>
      <c r="L1587" s="131">
        <v>0</v>
      </c>
      <c r="M1587" s="131">
        <v>2800</v>
      </c>
      <c r="N1587" s="131">
        <v>9643.7199999999993</v>
      </c>
      <c r="O1587" s="132">
        <v>0</v>
      </c>
      <c r="P1587" s="132">
        <v>0</v>
      </c>
      <c r="Q1587" s="132">
        <v>0</v>
      </c>
      <c r="R1587" s="132">
        <v>0</v>
      </c>
      <c r="S1587" s="132">
        <v>0</v>
      </c>
      <c r="T1587" s="133">
        <v>0</v>
      </c>
      <c r="U1587" s="121">
        <f t="shared" si="148"/>
        <v>2800</v>
      </c>
      <c r="V1587" s="121">
        <f t="shared" si="149"/>
        <v>9643.7199999999993</v>
      </c>
      <c r="W1587" s="134">
        <v>341</v>
      </c>
      <c r="X1587" s="135">
        <v>42832</v>
      </c>
    </row>
    <row r="1588" spans="1:24" x14ac:dyDescent="0.2">
      <c r="A1588" s="117">
        <f>VLOOKUP(G1588,'% การหักค่าขนส่ง'!A:I,9,0)</f>
        <v>0.26</v>
      </c>
      <c r="B1588" s="138">
        <f t="shared" si="144"/>
        <v>15662.4</v>
      </c>
      <c r="C1588" s="138">
        <f t="shared" si="145"/>
        <v>2686.98</v>
      </c>
      <c r="D1588" s="138">
        <f t="shared" si="146"/>
        <v>0</v>
      </c>
      <c r="E1588" s="138">
        <f t="shared" si="147"/>
        <v>0</v>
      </c>
      <c r="F1588" s="127" t="s">
        <v>226</v>
      </c>
      <c r="G1588" s="128" t="s">
        <v>227</v>
      </c>
      <c r="H1588" s="129">
        <v>42832</v>
      </c>
      <c r="I1588" s="130">
        <v>65380.47</v>
      </c>
      <c r="J1588" s="131">
        <v>60240</v>
      </c>
      <c r="K1588" s="131">
        <v>4030.47</v>
      </c>
      <c r="L1588" s="131">
        <v>0</v>
      </c>
      <c r="M1588" s="131">
        <v>5900</v>
      </c>
      <c r="N1588" s="131">
        <v>18080.27</v>
      </c>
      <c r="O1588" s="132">
        <v>0</v>
      </c>
      <c r="P1588" s="132">
        <v>0</v>
      </c>
      <c r="Q1588" s="132">
        <v>0</v>
      </c>
      <c r="R1588" s="132">
        <v>0</v>
      </c>
      <c r="S1588" s="132">
        <v>0</v>
      </c>
      <c r="T1588" s="133">
        <v>0</v>
      </c>
      <c r="U1588" s="121">
        <f t="shared" si="148"/>
        <v>5900</v>
      </c>
      <c r="V1588" s="121">
        <f t="shared" si="149"/>
        <v>18080.27</v>
      </c>
      <c r="W1588" s="134">
        <v>731</v>
      </c>
      <c r="X1588" s="135">
        <v>42833</v>
      </c>
    </row>
    <row r="1589" spans="1:24" x14ac:dyDescent="0.2">
      <c r="A1589" s="117">
        <f>VLOOKUP(G1589,'% การหักค่าขนส่ง'!A:I,9,0)</f>
        <v>0.26</v>
      </c>
      <c r="B1589" s="138">
        <f t="shared" si="144"/>
        <v>7443.8</v>
      </c>
      <c r="C1589" s="138">
        <f t="shared" si="145"/>
        <v>1188.2</v>
      </c>
      <c r="D1589" s="138">
        <f t="shared" si="146"/>
        <v>0</v>
      </c>
      <c r="E1589" s="138">
        <f t="shared" si="147"/>
        <v>0</v>
      </c>
      <c r="F1589" s="127" t="s">
        <v>226</v>
      </c>
      <c r="G1589" s="128" t="s">
        <v>227</v>
      </c>
      <c r="H1589" s="129">
        <v>42833</v>
      </c>
      <c r="I1589" s="130">
        <v>32702.3</v>
      </c>
      <c r="J1589" s="131">
        <v>28630</v>
      </c>
      <c r="K1589" s="131">
        <v>1782.3</v>
      </c>
      <c r="L1589" s="131">
        <v>0</v>
      </c>
      <c r="M1589" s="131">
        <v>3200</v>
      </c>
      <c r="N1589" s="131">
        <v>9607.6</v>
      </c>
      <c r="O1589" s="132">
        <v>0</v>
      </c>
      <c r="P1589" s="132">
        <v>0</v>
      </c>
      <c r="Q1589" s="132">
        <v>0</v>
      </c>
      <c r="R1589" s="132">
        <v>0</v>
      </c>
      <c r="S1589" s="132">
        <v>0</v>
      </c>
      <c r="T1589" s="133">
        <v>0</v>
      </c>
      <c r="U1589" s="121">
        <f t="shared" si="148"/>
        <v>3200</v>
      </c>
      <c r="V1589" s="121">
        <f t="shared" si="149"/>
        <v>9607.6</v>
      </c>
      <c r="W1589" s="134">
        <v>349</v>
      </c>
      <c r="X1589" s="135">
        <v>42835</v>
      </c>
    </row>
    <row r="1590" spans="1:24" x14ac:dyDescent="0.2">
      <c r="A1590" s="117">
        <f>VLOOKUP(G1590,'% การหักค่าขนส่ง'!A:I,9,0)</f>
        <v>0.26</v>
      </c>
      <c r="B1590" s="138">
        <f t="shared" si="144"/>
        <v>12935</v>
      </c>
      <c r="C1590" s="138">
        <f t="shared" si="145"/>
        <v>1855.32</v>
      </c>
      <c r="D1590" s="138">
        <f t="shared" si="146"/>
        <v>0</v>
      </c>
      <c r="E1590" s="138">
        <f t="shared" si="147"/>
        <v>0</v>
      </c>
      <c r="F1590" s="127" t="s">
        <v>226</v>
      </c>
      <c r="G1590" s="128" t="s">
        <v>227</v>
      </c>
      <c r="H1590" s="129">
        <v>42835</v>
      </c>
      <c r="I1590" s="130">
        <v>54397.98</v>
      </c>
      <c r="J1590" s="131">
        <v>49750</v>
      </c>
      <c r="K1590" s="131">
        <v>2782.98</v>
      </c>
      <c r="L1590" s="131">
        <v>0</v>
      </c>
      <c r="M1590" s="131">
        <v>900</v>
      </c>
      <c r="N1590" s="131">
        <v>9865.5</v>
      </c>
      <c r="O1590" s="132">
        <v>0</v>
      </c>
      <c r="P1590" s="132">
        <v>0</v>
      </c>
      <c r="Q1590" s="132">
        <v>0</v>
      </c>
      <c r="R1590" s="132">
        <v>0</v>
      </c>
      <c r="S1590" s="132">
        <v>0</v>
      </c>
      <c r="T1590" s="133">
        <v>0</v>
      </c>
      <c r="U1590" s="121">
        <f t="shared" si="148"/>
        <v>900</v>
      </c>
      <c r="V1590" s="121">
        <f t="shared" si="149"/>
        <v>9865.5</v>
      </c>
      <c r="W1590" s="134">
        <v>596</v>
      </c>
      <c r="X1590" s="135">
        <v>42836</v>
      </c>
    </row>
    <row r="1591" spans="1:24" x14ac:dyDescent="0.2">
      <c r="A1591" s="117">
        <f>VLOOKUP(G1591,'% การหักค่าขนส่ง'!A:I,9,0)</f>
        <v>0.26</v>
      </c>
      <c r="B1591" s="138">
        <f t="shared" si="144"/>
        <v>1909.7</v>
      </c>
      <c r="C1591" s="138">
        <f t="shared" si="145"/>
        <v>220.9</v>
      </c>
      <c r="D1591" s="138">
        <f t="shared" si="146"/>
        <v>0</v>
      </c>
      <c r="E1591" s="138">
        <f t="shared" si="147"/>
        <v>0</v>
      </c>
      <c r="F1591" s="127" t="s">
        <v>226</v>
      </c>
      <c r="G1591" s="128" t="s">
        <v>227</v>
      </c>
      <c r="H1591" s="129">
        <v>42836</v>
      </c>
      <c r="I1591" s="130">
        <v>7806.35</v>
      </c>
      <c r="J1591" s="131">
        <v>7345</v>
      </c>
      <c r="K1591" s="131">
        <v>331.35</v>
      </c>
      <c r="L1591" s="131">
        <v>0</v>
      </c>
      <c r="M1591" s="131">
        <v>0</v>
      </c>
      <c r="N1591" s="131">
        <v>534.95000000000005</v>
      </c>
      <c r="O1591" s="132">
        <v>0</v>
      </c>
      <c r="P1591" s="132">
        <v>0</v>
      </c>
      <c r="Q1591" s="132">
        <v>0</v>
      </c>
      <c r="R1591" s="132">
        <v>0</v>
      </c>
      <c r="S1591" s="132">
        <v>0</v>
      </c>
      <c r="T1591" s="133">
        <v>0</v>
      </c>
      <c r="U1591" s="121">
        <f t="shared" si="148"/>
        <v>0</v>
      </c>
      <c r="V1591" s="121">
        <f t="shared" si="149"/>
        <v>534.95000000000005</v>
      </c>
      <c r="W1591" s="134">
        <v>88</v>
      </c>
      <c r="X1591" s="135">
        <v>42837</v>
      </c>
    </row>
    <row r="1592" spans="1:24" x14ac:dyDescent="0.2">
      <c r="A1592" s="117">
        <f>VLOOKUP(G1592,'% การหักค่าขนส่ง'!A:I,9,0)</f>
        <v>0.26</v>
      </c>
      <c r="B1592" s="138">
        <f t="shared" si="144"/>
        <v>387.40000000000003</v>
      </c>
      <c r="C1592" s="138">
        <f t="shared" si="145"/>
        <v>54.24</v>
      </c>
      <c r="D1592" s="138">
        <f t="shared" si="146"/>
        <v>0</v>
      </c>
      <c r="E1592" s="138">
        <f t="shared" si="147"/>
        <v>0</v>
      </c>
      <c r="F1592" s="127" t="s">
        <v>226</v>
      </c>
      <c r="G1592" s="128" t="s">
        <v>227</v>
      </c>
      <c r="H1592" s="129">
        <v>42837</v>
      </c>
      <c r="I1592" s="130">
        <v>1651.36</v>
      </c>
      <c r="J1592" s="131">
        <v>1490</v>
      </c>
      <c r="K1592" s="131">
        <v>81.36</v>
      </c>
      <c r="L1592" s="131">
        <v>0</v>
      </c>
      <c r="M1592" s="131">
        <v>0</v>
      </c>
      <c r="N1592" s="131">
        <v>458.46</v>
      </c>
      <c r="O1592" s="132">
        <v>0</v>
      </c>
      <c r="P1592" s="132">
        <v>0</v>
      </c>
      <c r="Q1592" s="132">
        <v>0</v>
      </c>
      <c r="R1592" s="132">
        <v>0</v>
      </c>
      <c r="S1592" s="132">
        <v>0</v>
      </c>
      <c r="T1592" s="133">
        <v>0</v>
      </c>
      <c r="U1592" s="121">
        <f t="shared" si="148"/>
        <v>0</v>
      </c>
      <c r="V1592" s="121">
        <f t="shared" si="149"/>
        <v>458.46</v>
      </c>
      <c r="W1592" s="134">
        <v>23</v>
      </c>
      <c r="X1592" s="135">
        <v>42838</v>
      </c>
    </row>
    <row r="1593" spans="1:24" x14ac:dyDescent="0.2">
      <c r="A1593" s="117">
        <f>VLOOKUP(G1593,'% การหักค่าขนส่ง'!A:I,9,0)</f>
        <v>0.26</v>
      </c>
      <c r="B1593" s="138">
        <f t="shared" si="144"/>
        <v>9185.8000000000011</v>
      </c>
      <c r="C1593" s="138">
        <f t="shared" si="145"/>
        <v>1619.0600000000002</v>
      </c>
      <c r="D1593" s="138">
        <f t="shared" si="146"/>
        <v>0</v>
      </c>
      <c r="E1593" s="138">
        <f t="shared" si="147"/>
        <v>0</v>
      </c>
      <c r="F1593" s="127" t="s">
        <v>226</v>
      </c>
      <c r="G1593" s="128" t="s">
        <v>227</v>
      </c>
      <c r="H1593" s="129">
        <v>42842</v>
      </c>
      <c r="I1593" s="130">
        <v>38418.589999999997</v>
      </c>
      <c r="J1593" s="131">
        <v>35330</v>
      </c>
      <c r="K1593" s="131">
        <v>2428.59</v>
      </c>
      <c r="L1593" s="131">
        <v>0</v>
      </c>
      <c r="M1593" s="131">
        <v>10300</v>
      </c>
      <c r="N1593" s="131">
        <v>16441.46</v>
      </c>
      <c r="O1593" s="132">
        <v>0</v>
      </c>
      <c r="P1593" s="132">
        <v>0</v>
      </c>
      <c r="Q1593" s="132">
        <v>0</v>
      </c>
      <c r="R1593" s="132">
        <v>0</v>
      </c>
      <c r="S1593" s="132">
        <v>0</v>
      </c>
      <c r="T1593" s="133">
        <v>0</v>
      </c>
      <c r="U1593" s="121">
        <f t="shared" si="148"/>
        <v>10300</v>
      </c>
      <c r="V1593" s="121">
        <f t="shared" si="149"/>
        <v>16441.46</v>
      </c>
      <c r="W1593" s="134">
        <v>493</v>
      </c>
      <c r="X1593" s="135">
        <v>42843</v>
      </c>
    </row>
    <row r="1594" spans="1:24" x14ac:dyDescent="0.2">
      <c r="A1594" s="117">
        <f>VLOOKUP(G1594,'% การหักค่าขนส่ง'!A:I,9,0)</f>
        <v>0.26</v>
      </c>
      <c r="B1594" s="138">
        <f t="shared" si="144"/>
        <v>8378.5</v>
      </c>
      <c r="C1594" s="138">
        <f t="shared" si="145"/>
        <v>912.4</v>
      </c>
      <c r="D1594" s="138">
        <f t="shared" si="146"/>
        <v>0</v>
      </c>
      <c r="E1594" s="138">
        <f t="shared" si="147"/>
        <v>0</v>
      </c>
      <c r="F1594" s="127" t="s">
        <v>226</v>
      </c>
      <c r="G1594" s="128" t="s">
        <v>227</v>
      </c>
      <c r="H1594" s="129">
        <v>42843</v>
      </c>
      <c r="I1594" s="130">
        <v>34378.6</v>
      </c>
      <c r="J1594" s="131">
        <v>32225</v>
      </c>
      <c r="K1594" s="131">
        <v>1368.6</v>
      </c>
      <c r="L1594" s="131">
        <v>0</v>
      </c>
      <c r="M1594" s="131">
        <v>4500</v>
      </c>
      <c r="N1594" s="131">
        <v>8225</v>
      </c>
      <c r="O1594" s="132">
        <v>0</v>
      </c>
      <c r="P1594" s="132">
        <v>0</v>
      </c>
      <c r="Q1594" s="132">
        <v>0</v>
      </c>
      <c r="R1594" s="132">
        <v>0</v>
      </c>
      <c r="S1594" s="132">
        <v>0</v>
      </c>
      <c r="T1594" s="133">
        <v>0</v>
      </c>
      <c r="U1594" s="121">
        <f t="shared" si="148"/>
        <v>4500</v>
      </c>
      <c r="V1594" s="121">
        <f t="shared" si="149"/>
        <v>8225</v>
      </c>
      <c r="W1594" s="134">
        <v>382</v>
      </c>
      <c r="X1594" s="135">
        <v>42844</v>
      </c>
    </row>
    <row r="1595" spans="1:24" x14ac:dyDescent="0.2">
      <c r="A1595" s="117">
        <f>VLOOKUP(G1595,'% การหักค่าขนส่ง'!A:I,9,0)</f>
        <v>0.26</v>
      </c>
      <c r="B1595" s="138">
        <f t="shared" si="144"/>
        <v>7970.3</v>
      </c>
      <c r="C1595" s="138">
        <f t="shared" si="145"/>
        <v>1772.14</v>
      </c>
      <c r="D1595" s="138">
        <f t="shared" si="146"/>
        <v>0</v>
      </c>
      <c r="E1595" s="138">
        <f t="shared" si="147"/>
        <v>0</v>
      </c>
      <c r="F1595" s="127" t="s">
        <v>226</v>
      </c>
      <c r="G1595" s="128" t="s">
        <v>227</v>
      </c>
      <c r="H1595" s="129">
        <v>42844</v>
      </c>
      <c r="I1595" s="130">
        <v>33613.21</v>
      </c>
      <c r="J1595" s="131">
        <v>30655</v>
      </c>
      <c r="K1595" s="131">
        <v>2658.21</v>
      </c>
      <c r="L1595" s="131">
        <v>0</v>
      </c>
      <c r="M1595" s="131">
        <v>2700</v>
      </c>
      <c r="N1595" s="131">
        <v>7394.97</v>
      </c>
      <c r="O1595" s="132">
        <v>0</v>
      </c>
      <c r="P1595" s="132">
        <v>0</v>
      </c>
      <c r="Q1595" s="132">
        <v>0</v>
      </c>
      <c r="R1595" s="132">
        <v>0</v>
      </c>
      <c r="S1595" s="132">
        <v>0</v>
      </c>
      <c r="T1595" s="133">
        <v>0</v>
      </c>
      <c r="U1595" s="121">
        <f t="shared" si="148"/>
        <v>2700</v>
      </c>
      <c r="V1595" s="121">
        <f t="shared" si="149"/>
        <v>7394.97</v>
      </c>
      <c r="W1595" s="134">
        <v>382</v>
      </c>
      <c r="X1595" s="135">
        <v>42845</v>
      </c>
    </row>
    <row r="1596" spans="1:24" x14ac:dyDescent="0.2">
      <c r="A1596" s="117">
        <f>VLOOKUP(G1596,'% การหักค่าขนส่ง'!A:I,9,0)</f>
        <v>0.26</v>
      </c>
      <c r="B1596" s="138">
        <f t="shared" si="144"/>
        <v>7224.1</v>
      </c>
      <c r="C1596" s="138">
        <f t="shared" si="145"/>
        <v>961.5</v>
      </c>
      <c r="D1596" s="138">
        <f t="shared" si="146"/>
        <v>0</v>
      </c>
      <c r="E1596" s="138">
        <f t="shared" si="147"/>
        <v>0</v>
      </c>
      <c r="F1596" s="127" t="s">
        <v>226</v>
      </c>
      <c r="G1596" s="128" t="s">
        <v>227</v>
      </c>
      <c r="H1596" s="129">
        <v>42845</v>
      </c>
      <c r="I1596" s="130">
        <v>30142.25</v>
      </c>
      <c r="J1596" s="131">
        <v>27785</v>
      </c>
      <c r="K1596" s="131">
        <v>1442.25</v>
      </c>
      <c r="L1596" s="131">
        <v>0</v>
      </c>
      <c r="M1596" s="131">
        <v>3100</v>
      </c>
      <c r="N1596" s="131">
        <v>8024.5</v>
      </c>
      <c r="O1596" s="132">
        <v>0</v>
      </c>
      <c r="P1596" s="132">
        <v>0</v>
      </c>
      <c r="Q1596" s="132">
        <v>0</v>
      </c>
      <c r="R1596" s="132">
        <v>0</v>
      </c>
      <c r="S1596" s="132">
        <v>0</v>
      </c>
      <c r="T1596" s="133">
        <v>0</v>
      </c>
      <c r="U1596" s="121">
        <f t="shared" si="148"/>
        <v>3100</v>
      </c>
      <c r="V1596" s="121">
        <f t="shared" si="149"/>
        <v>8024.5</v>
      </c>
      <c r="W1596" s="134">
        <v>326</v>
      </c>
      <c r="X1596" s="135">
        <v>42846</v>
      </c>
    </row>
    <row r="1597" spans="1:24" x14ac:dyDescent="0.2">
      <c r="A1597" s="117">
        <f>VLOOKUP(G1597,'% การหักค่าขนส่ง'!A:I,9,0)</f>
        <v>0.26</v>
      </c>
      <c r="B1597" s="138">
        <f t="shared" si="144"/>
        <v>7030.4000000000005</v>
      </c>
      <c r="C1597" s="138">
        <f t="shared" si="145"/>
        <v>639.80000000000007</v>
      </c>
      <c r="D1597" s="138">
        <f t="shared" si="146"/>
        <v>0</v>
      </c>
      <c r="E1597" s="138">
        <f t="shared" si="147"/>
        <v>0</v>
      </c>
      <c r="F1597" s="127" t="s">
        <v>226</v>
      </c>
      <c r="G1597" s="128" t="s">
        <v>227</v>
      </c>
      <c r="H1597" s="129">
        <v>42846</v>
      </c>
      <c r="I1597" s="130">
        <v>28704.7</v>
      </c>
      <c r="J1597" s="131">
        <v>27040</v>
      </c>
      <c r="K1597" s="131">
        <v>959.7</v>
      </c>
      <c r="L1597" s="131">
        <v>0</v>
      </c>
      <c r="M1597" s="131">
        <v>1400</v>
      </c>
      <c r="N1597" s="131">
        <v>4389</v>
      </c>
      <c r="O1597" s="132">
        <v>0</v>
      </c>
      <c r="P1597" s="132">
        <v>0</v>
      </c>
      <c r="Q1597" s="132">
        <v>0</v>
      </c>
      <c r="R1597" s="132">
        <v>0</v>
      </c>
      <c r="S1597" s="132">
        <v>0</v>
      </c>
      <c r="T1597" s="133">
        <v>0</v>
      </c>
      <c r="U1597" s="121">
        <f t="shared" si="148"/>
        <v>1400</v>
      </c>
      <c r="V1597" s="121">
        <f t="shared" si="149"/>
        <v>4389</v>
      </c>
      <c r="W1597" s="134">
        <v>305</v>
      </c>
      <c r="X1597" s="135">
        <v>42847</v>
      </c>
    </row>
    <row r="1598" spans="1:24" x14ac:dyDescent="0.2">
      <c r="A1598" s="117">
        <f>VLOOKUP(G1598,'% การหักค่าขนส่ง'!A:I,9,0)</f>
        <v>0.26</v>
      </c>
      <c r="B1598" s="138">
        <f t="shared" si="144"/>
        <v>5900.7</v>
      </c>
      <c r="C1598" s="138">
        <f t="shared" si="145"/>
        <v>560.80000000000007</v>
      </c>
      <c r="D1598" s="138">
        <f t="shared" si="146"/>
        <v>0</v>
      </c>
      <c r="E1598" s="138">
        <f t="shared" si="147"/>
        <v>0</v>
      </c>
      <c r="F1598" s="127" t="s">
        <v>226</v>
      </c>
      <c r="G1598" s="128" t="s">
        <v>227</v>
      </c>
      <c r="H1598" s="129">
        <v>42847</v>
      </c>
      <c r="I1598" s="130">
        <v>24556.2</v>
      </c>
      <c r="J1598" s="131">
        <v>22695</v>
      </c>
      <c r="K1598" s="131">
        <v>841.2</v>
      </c>
      <c r="L1598" s="131">
        <v>0</v>
      </c>
      <c r="M1598" s="131">
        <v>0</v>
      </c>
      <c r="N1598" s="131">
        <v>2440</v>
      </c>
      <c r="O1598" s="132">
        <v>0</v>
      </c>
      <c r="P1598" s="132">
        <v>0</v>
      </c>
      <c r="Q1598" s="132">
        <v>0</v>
      </c>
      <c r="R1598" s="132">
        <v>0</v>
      </c>
      <c r="S1598" s="132">
        <v>0</v>
      </c>
      <c r="T1598" s="133">
        <v>0</v>
      </c>
      <c r="U1598" s="121">
        <f t="shared" si="148"/>
        <v>0</v>
      </c>
      <c r="V1598" s="121">
        <f t="shared" si="149"/>
        <v>2440</v>
      </c>
      <c r="W1598" s="134">
        <v>290</v>
      </c>
      <c r="X1598" s="135">
        <v>42849</v>
      </c>
    </row>
    <row r="1599" spans="1:24" x14ac:dyDescent="0.2">
      <c r="A1599" s="117">
        <f>VLOOKUP(G1599,'% การหักค่าขนส่ง'!A:I,9,0)</f>
        <v>0.26</v>
      </c>
      <c r="B1599" s="138">
        <f t="shared" si="144"/>
        <v>11401</v>
      </c>
      <c r="C1599" s="138">
        <f t="shared" si="145"/>
        <v>1370.6000000000001</v>
      </c>
      <c r="D1599" s="138">
        <f t="shared" si="146"/>
        <v>0</v>
      </c>
      <c r="E1599" s="138">
        <f t="shared" si="147"/>
        <v>0</v>
      </c>
      <c r="F1599" s="127" t="s">
        <v>226</v>
      </c>
      <c r="G1599" s="128" t="s">
        <v>227</v>
      </c>
      <c r="H1599" s="129">
        <v>42849</v>
      </c>
      <c r="I1599" s="130">
        <v>46835.9</v>
      </c>
      <c r="J1599" s="131">
        <v>43850</v>
      </c>
      <c r="K1599" s="131">
        <v>2055.9</v>
      </c>
      <c r="L1599" s="131">
        <v>0</v>
      </c>
      <c r="M1599" s="131">
        <v>3900</v>
      </c>
      <c r="N1599" s="131">
        <v>11186.81</v>
      </c>
      <c r="O1599" s="132">
        <v>0</v>
      </c>
      <c r="P1599" s="132">
        <v>0</v>
      </c>
      <c r="Q1599" s="132">
        <v>0</v>
      </c>
      <c r="R1599" s="132">
        <v>0</v>
      </c>
      <c r="S1599" s="132">
        <v>0</v>
      </c>
      <c r="T1599" s="133">
        <v>0</v>
      </c>
      <c r="U1599" s="121">
        <f t="shared" si="148"/>
        <v>3900</v>
      </c>
      <c r="V1599" s="121">
        <f t="shared" si="149"/>
        <v>11186.81</v>
      </c>
      <c r="W1599" s="134">
        <v>515</v>
      </c>
      <c r="X1599" s="135">
        <v>42850</v>
      </c>
    </row>
    <row r="1600" spans="1:24" x14ac:dyDescent="0.2">
      <c r="A1600" s="117">
        <f>VLOOKUP(G1600,'% การหักค่าขนส่ง'!A:I,9,0)</f>
        <v>0.26</v>
      </c>
      <c r="B1600" s="138">
        <f t="shared" si="144"/>
        <v>7133.1</v>
      </c>
      <c r="C1600" s="138">
        <f t="shared" si="145"/>
        <v>794.5</v>
      </c>
      <c r="D1600" s="138">
        <f t="shared" si="146"/>
        <v>0</v>
      </c>
      <c r="E1600" s="138">
        <f t="shared" si="147"/>
        <v>0</v>
      </c>
      <c r="F1600" s="127" t="s">
        <v>226</v>
      </c>
      <c r="G1600" s="128" t="s">
        <v>227</v>
      </c>
      <c r="H1600" s="129">
        <v>42850</v>
      </c>
      <c r="I1600" s="130">
        <v>29066.75</v>
      </c>
      <c r="J1600" s="131">
        <v>27435</v>
      </c>
      <c r="K1600" s="131">
        <v>1191.75</v>
      </c>
      <c r="L1600" s="131">
        <v>0</v>
      </c>
      <c r="M1600" s="131">
        <v>2600</v>
      </c>
      <c r="N1600" s="131">
        <v>6913</v>
      </c>
      <c r="O1600" s="132">
        <v>0</v>
      </c>
      <c r="P1600" s="132">
        <v>0</v>
      </c>
      <c r="Q1600" s="132">
        <v>0</v>
      </c>
      <c r="R1600" s="132">
        <v>0</v>
      </c>
      <c r="S1600" s="132">
        <v>0</v>
      </c>
      <c r="T1600" s="133">
        <v>0</v>
      </c>
      <c r="U1600" s="121">
        <f t="shared" si="148"/>
        <v>2600</v>
      </c>
      <c r="V1600" s="121">
        <f t="shared" si="149"/>
        <v>6913</v>
      </c>
      <c r="W1600" s="134">
        <v>337</v>
      </c>
      <c r="X1600" s="135">
        <v>42851</v>
      </c>
    </row>
    <row r="1601" spans="1:24" x14ac:dyDescent="0.2">
      <c r="A1601" s="117">
        <f>VLOOKUP(G1601,'% การหักค่าขนส่ง'!A:I,9,0)</f>
        <v>0.26</v>
      </c>
      <c r="B1601" s="138">
        <f t="shared" si="144"/>
        <v>9834.5</v>
      </c>
      <c r="C1601" s="138">
        <f t="shared" si="145"/>
        <v>1226.3799999999999</v>
      </c>
      <c r="D1601" s="138">
        <f t="shared" si="146"/>
        <v>0</v>
      </c>
      <c r="E1601" s="138">
        <f t="shared" si="147"/>
        <v>0</v>
      </c>
      <c r="F1601" s="127" t="s">
        <v>226</v>
      </c>
      <c r="G1601" s="128" t="s">
        <v>227</v>
      </c>
      <c r="H1601" s="129">
        <v>42851</v>
      </c>
      <c r="I1601" s="130">
        <v>40794.57</v>
      </c>
      <c r="J1601" s="131">
        <v>37825</v>
      </c>
      <c r="K1601" s="131">
        <v>1839.57</v>
      </c>
      <c r="L1601" s="131">
        <v>0</v>
      </c>
      <c r="M1601" s="131">
        <v>2300</v>
      </c>
      <c r="N1601" s="131">
        <v>8920.1200000000008</v>
      </c>
      <c r="O1601" s="132">
        <v>0</v>
      </c>
      <c r="P1601" s="132">
        <v>0</v>
      </c>
      <c r="Q1601" s="132">
        <v>0</v>
      </c>
      <c r="R1601" s="132">
        <v>0</v>
      </c>
      <c r="S1601" s="132">
        <v>0</v>
      </c>
      <c r="T1601" s="133">
        <v>0</v>
      </c>
      <c r="U1601" s="121">
        <f t="shared" si="148"/>
        <v>2300</v>
      </c>
      <c r="V1601" s="121">
        <f t="shared" si="149"/>
        <v>8920.1200000000008</v>
      </c>
      <c r="W1601" s="134">
        <v>450</v>
      </c>
      <c r="X1601" s="135">
        <v>42852</v>
      </c>
    </row>
    <row r="1602" spans="1:24" x14ac:dyDescent="0.2">
      <c r="A1602" s="117">
        <f>VLOOKUP(G1602,'% การหักค่าขนส่ง'!A:I,9,0)</f>
        <v>0.26</v>
      </c>
      <c r="B1602" s="138">
        <f t="shared" si="144"/>
        <v>6805.5</v>
      </c>
      <c r="C1602" s="138">
        <f t="shared" si="145"/>
        <v>787.69999999999993</v>
      </c>
      <c r="D1602" s="138">
        <f t="shared" si="146"/>
        <v>0</v>
      </c>
      <c r="E1602" s="138">
        <f t="shared" si="147"/>
        <v>0</v>
      </c>
      <c r="F1602" s="127" t="s">
        <v>226</v>
      </c>
      <c r="G1602" s="128" t="s">
        <v>227</v>
      </c>
      <c r="H1602" s="129">
        <v>42852</v>
      </c>
      <c r="I1602" s="130">
        <v>28091.55</v>
      </c>
      <c r="J1602" s="131">
        <v>26175</v>
      </c>
      <c r="K1602" s="131">
        <v>1181.55</v>
      </c>
      <c r="L1602" s="131">
        <v>0</v>
      </c>
      <c r="M1602" s="131">
        <v>1200</v>
      </c>
      <c r="N1602" s="131">
        <v>3515.35</v>
      </c>
      <c r="O1602" s="132">
        <v>0</v>
      </c>
      <c r="P1602" s="132">
        <v>0</v>
      </c>
      <c r="Q1602" s="132">
        <v>0</v>
      </c>
      <c r="R1602" s="132">
        <v>0</v>
      </c>
      <c r="S1602" s="132">
        <v>0</v>
      </c>
      <c r="T1602" s="133">
        <v>0</v>
      </c>
      <c r="U1602" s="121">
        <f t="shared" si="148"/>
        <v>1200</v>
      </c>
      <c r="V1602" s="121">
        <f t="shared" si="149"/>
        <v>3515.35</v>
      </c>
      <c r="W1602" s="134">
        <v>323</v>
      </c>
      <c r="X1602" s="135">
        <v>42853</v>
      </c>
    </row>
    <row r="1603" spans="1:24" x14ac:dyDescent="0.2">
      <c r="A1603" s="117">
        <f>VLOOKUP(G1603,'% การหักค่าขนส่ง'!A:I,9,0)</f>
        <v>0.26</v>
      </c>
      <c r="B1603" s="138">
        <f t="shared" ref="B1603:B1666" si="150">J1603*A1603</f>
        <v>7905.3</v>
      </c>
      <c r="C1603" s="138">
        <f t="shared" ref="C1603:C1666" si="151">K1603*2/3</f>
        <v>792.46</v>
      </c>
      <c r="D1603" s="138">
        <f t="shared" ref="D1603:D1666" si="152">L1603*3/10</f>
        <v>0</v>
      </c>
      <c r="E1603" s="138">
        <f t="shared" ref="E1603:E1666" si="153">SUM(O1603:Q1603)*0.3</f>
        <v>0</v>
      </c>
      <c r="F1603" s="127" t="s">
        <v>226</v>
      </c>
      <c r="G1603" s="128" t="s">
        <v>227</v>
      </c>
      <c r="H1603" s="129">
        <v>42853</v>
      </c>
      <c r="I1603" s="130">
        <v>32413.69</v>
      </c>
      <c r="J1603" s="131">
        <v>30405</v>
      </c>
      <c r="K1603" s="131">
        <v>1188.69</v>
      </c>
      <c r="L1603" s="131">
        <v>0</v>
      </c>
      <c r="M1603" s="131">
        <v>2200</v>
      </c>
      <c r="N1603" s="131">
        <v>5927.29</v>
      </c>
      <c r="O1603" s="132">
        <v>0</v>
      </c>
      <c r="P1603" s="132">
        <v>0</v>
      </c>
      <c r="Q1603" s="132">
        <v>0</v>
      </c>
      <c r="R1603" s="132">
        <v>0</v>
      </c>
      <c r="S1603" s="132">
        <v>0</v>
      </c>
      <c r="T1603" s="133">
        <v>0</v>
      </c>
      <c r="U1603" s="121">
        <f t="shared" ref="U1603:U1666" si="154">M1603+S1603+T1603</f>
        <v>2200</v>
      </c>
      <c r="V1603" s="121">
        <f t="shared" ref="V1603:V1666" si="155">N1603+R1603</f>
        <v>5927.29</v>
      </c>
      <c r="W1603" s="134">
        <v>357</v>
      </c>
      <c r="X1603" s="135">
        <v>42854</v>
      </c>
    </row>
    <row r="1604" spans="1:24" x14ac:dyDescent="0.2">
      <c r="A1604" s="117">
        <f>VLOOKUP(G1604,'% การหักค่าขนส่ง'!A:I,9,0)</f>
        <v>0.26</v>
      </c>
      <c r="B1604" s="138">
        <f t="shared" si="150"/>
        <v>6545.5</v>
      </c>
      <c r="C1604" s="138">
        <f t="shared" si="151"/>
        <v>618.1</v>
      </c>
      <c r="D1604" s="138">
        <f t="shared" si="152"/>
        <v>0</v>
      </c>
      <c r="E1604" s="138">
        <f t="shared" si="153"/>
        <v>0</v>
      </c>
      <c r="F1604" s="127" t="s">
        <v>226</v>
      </c>
      <c r="G1604" s="128" t="s">
        <v>227</v>
      </c>
      <c r="H1604" s="129">
        <v>42854</v>
      </c>
      <c r="I1604" s="130">
        <v>26952.15</v>
      </c>
      <c r="J1604" s="131">
        <v>25175</v>
      </c>
      <c r="K1604" s="131">
        <v>927.15</v>
      </c>
      <c r="L1604" s="131">
        <v>0</v>
      </c>
      <c r="M1604" s="131">
        <v>2200</v>
      </c>
      <c r="N1604" s="131">
        <v>4552.3500000000004</v>
      </c>
      <c r="O1604" s="132">
        <v>0</v>
      </c>
      <c r="P1604" s="132">
        <v>0</v>
      </c>
      <c r="Q1604" s="132">
        <v>0</v>
      </c>
      <c r="R1604" s="132">
        <v>0</v>
      </c>
      <c r="S1604" s="132">
        <v>0</v>
      </c>
      <c r="T1604" s="133">
        <v>0</v>
      </c>
      <c r="U1604" s="121">
        <f t="shared" si="154"/>
        <v>2200</v>
      </c>
      <c r="V1604" s="121">
        <f t="shared" si="155"/>
        <v>4552.3500000000004</v>
      </c>
      <c r="W1604" s="134">
        <v>288</v>
      </c>
      <c r="X1604" s="135">
        <v>42857</v>
      </c>
    </row>
    <row r="1605" spans="1:24" x14ac:dyDescent="0.2">
      <c r="A1605" s="117">
        <f>VLOOKUP(G1605,'% การหักค่าขนส่ง'!A:I,9,0)</f>
        <v>0.26</v>
      </c>
      <c r="B1605" s="138">
        <f t="shared" si="150"/>
        <v>5911.1</v>
      </c>
      <c r="C1605" s="138">
        <f t="shared" si="151"/>
        <v>402.26</v>
      </c>
      <c r="D1605" s="138">
        <f t="shared" si="152"/>
        <v>0</v>
      </c>
      <c r="E1605" s="138">
        <f t="shared" si="153"/>
        <v>0</v>
      </c>
      <c r="F1605" s="127" t="s">
        <v>218</v>
      </c>
      <c r="G1605" s="128" t="s">
        <v>219</v>
      </c>
      <c r="H1605" s="129">
        <v>42826</v>
      </c>
      <c r="I1605" s="130">
        <v>23733.39</v>
      </c>
      <c r="J1605" s="131">
        <v>22735</v>
      </c>
      <c r="K1605" s="131">
        <v>603.39</v>
      </c>
      <c r="L1605" s="131">
        <v>0</v>
      </c>
      <c r="M1605" s="131">
        <v>0</v>
      </c>
      <c r="N1605" s="131">
        <v>0</v>
      </c>
      <c r="O1605" s="132">
        <v>0</v>
      </c>
      <c r="P1605" s="132">
        <v>0</v>
      </c>
      <c r="Q1605" s="132">
        <v>0</v>
      </c>
      <c r="R1605" s="132">
        <v>0</v>
      </c>
      <c r="S1605" s="132">
        <v>0</v>
      </c>
      <c r="T1605" s="133">
        <v>0</v>
      </c>
      <c r="U1605" s="121">
        <f t="shared" si="154"/>
        <v>0</v>
      </c>
      <c r="V1605" s="121">
        <f t="shared" si="155"/>
        <v>0</v>
      </c>
      <c r="W1605" s="134">
        <v>269</v>
      </c>
      <c r="X1605" s="135">
        <v>42828</v>
      </c>
    </row>
    <row r="1606" spans="1:24" x14ac:dyDescent="0.2">
      <c r="A1606" s="117">
        <f>VLOOKUP(G1606,'% การหักค่าขนส่ง'!A:I,9,0)</f>
        <v>0.26</v>
      </c>
      <c r="B1606" s="138">
        <f t="shared" si="150"/>
        <v>17260.100000000002</v>
      </c>
      <c r="C1606" s="138">
        <f t="shared" si="151"/>
        <v>1189.82</v>
      </c>
      <c r="D1606" s="138">
        <f t="shared" si="152"/>
        <v>0</v>
      </c>
      <c r="E1606" s="138">
        <f t="shared" si="153"/>
        <v>0</v>
      </c>
      <c r="F1606" s="127" t="s">
        <v>218</v>
      </c>
      <c r="G1606" s="128" t="s">
        <v>219</v>
      </c>
      <c r="H1606" s="129">
        <v>42828</v>
      </c>
      <c r="I1606" s="130">
        <v>68939.73</v>
      </c>
      <c r="J1606" s="131">
        <v>66385</v>
      </c>
      <c r="K1606" s="131">
        <v>1784.73</v>
      </c>
      <c r="L1606" s="131">
        <v>0</v>
      </c>
      <c r="M1606" s="131">
        <v>0</v>
      </c>
      <c r="N1606" s="131">
        <v>150</v>
      </c>
      <c r="O1606" s="132">
        <v>0</v>
      </c>
      <c r="P1606" s="132">
        <v>0</v>
      </c>
      <c r="Q1606" s="132">
        <v>0</v>
      </c>
      <c r="R1606" s="132">
        <v>0</v>
      </c>
      <c r="S1606" s="132">
        <v>0</v>
      </c>
      <c r="T1606" s="133">
        <v>0</v>
      </c>
      <c r="U1606" s="121">
        <f t="shared" si="154"/>
        <v>0</v>
      </c>
      <c r="V1606" s="121">
        <f t="shared" si="155"/>
        <v>150</v>
      </c>
      <c r="W1606" s="134">
        <v>727</v>
      </c>
      <c r="X1606" s="135">
        <v>42829</v>
      </c>
    </row>
    <row r="1607" spans="1:24" x14ac:dyDescent="0.2">
      <c r="A1607" s="117">
        <f>VLOOKUP(G1607,'% การหักค่าขนส่ง'!A:I,9,0)</f>
        <v>0.26</v>
      </c>
      <c r="B1607" s="138">
        <f t="shared" si="150"/>
        <v>11050</v>
      </c>
      <c r="C1607" s="138">
        <f t="shared" si="151"/>
        <v>1156.52</v>
      </c>
      <c r="D1607" s="138">
        <f t="shared" si="152"/>
        <v>0</v>
      </c>
      <c r="E1607" s="138">
        <f t="shared" si="153"/>
        <v>0</v>
      </c>
      <c r="F1607" s="127" t="s">
        <v>218</v>
      </c>
      <c r="G1607" s="128" t="s">
        <v>219</v>
      </c>
      <c r="H1607" s="129">
        <v>42829</v>
      </c>
      <c r="I1607" s="130">
        <v>44814.78</v>
      </c>
      <c r="J1607" s="131">
        <v>42500</v>
      </c>
      <c r="K1607" s="131">
        <v>1734.78</v>
      </c>
      <c r="L1607" s="131">
        <v>0</v>
      </c>
      <c r="M1607" s="131">
        <v>0</v>
      </c>
      <c r="N1607" s="131">
        <v>515</v>
      </c>
      <c r="O1607" s="132">
        <v>0</v>
      </c>
      <c r="P1607" s="132">
        <v>0</v>
      </c>
      <c r="Q1607" s="132">
        <v>0</v>
      </c>
      <c r="R1607" s="132">
        <v>0</v>
      </c>
      <c r="S1607" s="132">
        <v>0</v>
      </c>
      <c r="T1607" s="133">
        <v>0</v>
      </c>
      <c r="U1607" s="121">
        <f t="shared" si="154"/>
        <v>0</v>
      </c>
      <c r="V1607" s="121">
        <f t="shared" si="155"/>
        <v>515</v>
      </c>
      <c r="W1607" s="134">
        <v>478</v>
      </c>
      <c r="X1607" s="135">
        <v>42830</v>
      </c>
    </row>
    <row r="1608" spans="1:24" x14ac:dyDescent="0.2">
      <c r="A1608" s="117">
        <f>VLOOKUP(G1608,'% การหักค่าขนส่ง'!A:I,9,0)</f>
        <v>0.26</v>
      </c>
      <c r="B1608" s="138">
        <f t="shared" si="150"/>
        <v>10969.4</v>
      </c>
      <c r="C1608" s="138">
        <f t="shared" si="151"/>
        <v>820.18</v>
      </c>
      <c r="D1608" s="138">
        <f t="shared" si="152"/>
        <v>0</v>
      </c>
      <c r="E1608" s="138">
        <f t="shared" si="153"/>
        <v>0</v>
      </c>
      <c r="F1608" s="127" t="s">
        <v>218</v>
      </c>
      <c r="G1608" s="128" t="s">
        <v>219</v>
      </c>
      <c r="H1608" s="129">
        <v>42830</v>
      </c>
      <c r="I1608" s="130">
        <v>44110.27</v>
      </c>
      <c r="J1608" s="131">
        <v>42190</v>
      </c>
      <c r="K1608" s="131">
        <v>1230.27</v>
      </c>
      <c r="L1608" s="131">
        <v>0</v>
      </c>
      <c r="M1608" s="131">
        <v>0</v>
      </c>
      <c r="N1608" s="131">
        <v>465</v>
      </c>
      <c r="O1608" s="132">
        <v>0</v>
      </c>
      <c r="P1608" s="132">
        <v>0</v>
      </c>
      <c r="Q1608" s="132">
        <v>0</v>
      </c>
      <c r="R1608" s="132">
        <v>0</v>
      </c>
      <c r="S1608" s="132">
        <v>0</v>
      </c>
      <c r="T1608" s="133">
        <v>0</v>
      </c>
      <c r="U1608" s="121">
        <f t="shared" si="154"/>
        <v>0</v>
      </c>
      <c r="V1608" s="121">
        <f t="shared" si="155"/>
        <v>465</v>
      </c>
      <c r="W1608" s="134">
        <v>471</v>
      </c>
      <c r="X1608" s="135">
        <v>42832</v>
      </c>
    </row>
    <row r="1609" spans="1:24" x14ac:dyDescent="0.2">
      <c r="A1609" s="117">
        <f>VLOOKUP(G1609,'% การหักค่าขนส่ง'!A:I,9,0)</f>
        <v>0.26</v>
      </c>
      <c r="B1609" s="138">
        <f t="shared" si="150"/>
        <v>15507.7</v>
      </c>
      <c r="C1609" s="138">
        <f t="shared" si="151"/>
        <v>1432.2</v>
      </c>
      <c r="D1609" s="138">
        <f t="shared" si="152"/>
        <v>0</v>
      </c>
      <c r="E1609" s="138">
        <f t="shared" si="153"/>
        <v>0</v>
      </c>
      <c r="F1609" s="127" t="s">
        <v>218</v>
      </c>
      <c r="G1609" s="128" t="s">
        <v>219</v>
      </c>
      <c r="H1609" s="129">
        <v>42832</v>
      </c>
      <c r="I1609" s="130">
        <v>62503.3</v>
      </c>
      <c r="J1609" s="131">
        <v>59645</v>
      </c>
      <c r="K1609" s="131">
        <v>2148.3000000000002</v>
      </c>
      <c r="L1609" s="131">
        <v>0</v>
      </c>
      <c r="M1609" s="131">
        <v>0</v>
      </c>
      <c r="N1609" s="131">
        <v>925</v>
      </c>
      <c r="O1609" s="132">
        <v>0</v>
      </c>
      <c r="P1609" s="132">
        <v>0</v>
      </c>
      <c r="Q1609" s="132">
        <v>0</v>
      </c>
      <c r="R1609" s="132">
        <v>0</v>
      </c>
      <c r="S1609" s="132">
        <v>0</v>
      </c>
      <c r="T1609" s="133">
        <v>0</v>
      </c>
      <c r="U1609" s="121">
        <f t="shared" si="154"/>
        <v>0</v>
      </c>
      <c r="V1609" s="121">
        <f t="shared" si="155"/>
        <v>925</v>
      </c>
      <c r="W1609" s="134">
        <v>656</v>
      </c>
      <c r="X1609" s="135">
        <v>42835</v>
      </c>
    </row>
    <row r="1610" spans="1:24" x14ac:dyDescent="0.2">
      <c r="A1610" s="117">
        <f>VLOOKUP(G1610,'% การหักค่าขนส่ง'!A:I,9,0)</f>
        <v>0.26</v>
      </c>
      <c r="B1610" s="138">
        <f t="shared" si="150"/>
        <v>4565.6000000000004</v>
      </c>
      <c r="C1610" s="138">
        <f t="shared" si="151"/>
        <v>740.92000000000007</v>
      </c>
      <c r="D1610" s="138">
        <f t="shared" si="152"/>
        <v>0</v>
      </c>
      <c r="E1610" s="138">
        <f t="shared" si="153"/>
        <v>0</v>
      </c>
      <c r="F1610" s="127" t="s">
        <v>218</v>
      </c>
      <c r="G1610" s="128" t="s">
        <v>219</v>
      </c>
      <c r="H1610" s="129">
        <v>42833</v>
      </c>
      <c r="I1610" s="130">
        <v>18976.38</v>
      </c>
      <c r="J1610" s="131">
        <v>17560</v>
      </c>
      <c r="K1610" s="131">
        <v>1111.3800000000001</v>
      </c>
      <c r="L1610" s="131">
        <v>0</v>
      </c>
      <c r="M1610" s="131">
        <v>0</v>
      </c>
      <c r="N1610" s="131">
        <v>660</v>
      </c>
      <c r="O1610" s="132">
        <v>0</v>
      </c>
      <c r="P1610" s="132">
        <v>0</v>
      </c>
      <c r="Q1610" s="132">
        <v>0</v>
      </c>
      <c r="R1610" s="132">
        <v>0</v>
      </c>
      <c r="S1610" s="132">
        <v>0</v>
      </c>
      <c r="T1610" s="133">
        <v>0</v>
      </c>
      <c r="U1610" s="121">
        <f t="shared" si="154"/>
        <v>0</v>
      </c>
      <c r="V1610" s="121">
        <f t="shared" si="155"/>
        <v>660</v>
      </c>
      <c r="W1610" s="134">
        <v>202</v>
      </c>
      <c r="X1610" s="135">
        <v>42835</v>
      </c>
    </row>
    <row r="1611" spans="1:24" x14ac:dyDescent="0.2">
      <c r="A1611" s="117">
        <f>VLOOKUP(G1611,'% การหักค่าขนส่ง'!A:I,9,0)</f>
        <v>0.26</v>
      </c>
      <c r="B1611" s="138">
        <f t="shared" si="150"/>
        <v>7208.5</v>
      </c>
      <c r="C1611" s="138">
        <f t="shared" si="151"/>
        <v>1033.6600000000001</v>
      </c>
      <c r="D1611" s="138">
        <f t="shared" si="152"/>
        <v>0</v>
      </c>
      <c r="E1611" s="138">
        <f t="shared" si="153"/>
        <v>0</v>
      </c>
      <c r="F1611" s="127" t="s">
        <v>218</v>
      </c>
      <c r="G1611" s="128" t="s">
        <v>219</v>
      </c>
      <c r="H1611" s="129">
        <v>42835</v>
      </c>
      <c r="I1611" s="130">
        <v>29840.49</v>
      </c>
      <c r="J1611" s="131">
        <v>27725</v>
      </c>
      <c r="K1611" s="131">
        <v>1550.49</v>
      </c>
      <c r="L1611" s="131">
        <v>0</v>
      </c>
      <c r="M1611" s="131">
        <v>0</v>
      </c>
      <c r="N1611" s="131">
        <v>180</v>
      </c>
      <c r="O1611" s="132">
        <v>0</v>
      </c>
      <c r="P1611" s="132">
        <v>0</v>
      </c>
      <c r="Q1611" s="132">
        <v>0</v>
      </c>
      <c r="R1611" s="132">
        <v>0</v>
      </c>
      <c r="S1611" s="132">
        <v>0</v>
      </c>
      <c r="T1611" s="133">
        <v>0</v>
      </c>
      <c r="U1611" s="121">
        <f t="shared" si="154"/>
        <v>0</v>
      </c>
      <c r="V1611" s="121">
        <f t="shared" si="155"/>
        <v>180</v>
      </c>
      <c r="W1611" s="134">
        <v>278</v>
      </c>
      <c r="X1611" s="135">
        <v>42836</v>
      </c>
    </row>
    <row r="1612" spans="1:24" x14ac:dyDescent="0.2">
      <c r="A1612" s="117">
        <f>VLOOKUP(G1612,'% การหักค่าขนส่ง'!A:I,9,0)</f>
        <v>0.26</v>
      </c>
      <c r="B1612" s="138">
        <f t="shared" si="150"/>
        <v>3305.9</v>
      </c>
      <c r="C1612" s="138">
        <f t="shared" si="151"/>
        <v>441.2</v>
      </c>
      <c r="D1612" s="138">
        <f t="shared" si="152"/>
        <v>0</v>
      </c>
      <c r="E1612" s="138">
        <f t="shared" si="153"/>
        <v>0</v>
      </c>
      <c r="F1612" s="127" t="s">
        <v>218</v>
      </c>
      <c r="G1612" s="128" t="s">
        <v>219</v>
      </c>
      <c r="H1612" s="129">
        <v>42836</v>
      </c>
      <c r="I1612" s="130">
        <v>13691.8</v>
      </c>
      <c r="J1612" s="131">
        <v>12715</v>
      </c>
      <c r="K1612" s="131">
        <v>661.8</v>
      </c>
      <c r="L1612" s="131">
        <v>0</v>
      </c>
      <c r="M1612" s="131">
        <v>0</v>
      </c>
      <c r="N1612" s="131">
        <v>140</v>
      </c>
      <c r="O1612" s="132">
        <v>0</v>
      </c>
      <c r="P1612" s="132">
        <v>0</v>
      </c>
      <c r="Q1612" s="132">
        <v>0</v>
      </c>
      <c r="R1612" s="132">
        <v>0</v>
      </c>
      <c r="S1612" s="132">
        <v>0</v>
      </c>
      <c r="T1612" s="133">
        <v>0</v>
      </c>
      <c r="U1612" s="121">
        <f t="shared" si="154"/>
        <v>0</v>
      </c>
      <c r="V1612" s="121">
        <f t="shared" si="155"/>
        <v>140</v>
      </c>
      <c r="W1612" s="134">
        <v>158</v>
      </c>
      <c r="X1612" s="135">
        <v>42837</v>
      </c>
    </row>
    <row r="1613" spans="1:24" x14ac:dyDescent="0.2">
      <c r="A1613" s="117">
        <f>VLOOKUP(G1613,'% การหักค่าขนส่ง'!A:I,9,0)</f>
        <v>0.26</v>
      </c>
      <c r="B1613" s="138">
        <f t="shared" si="150"/>
        <v>551.20000000000005</v>
      </c>
      <c r="C1613" s="138">
        <f t="shared" si="151"/>
        <v>257.40000000000003</v>
      </c>
      <c r="D1613" s="138">
        <f t="shared" si="152"/>
        <v>0</v>
      </c>
      <c r="E1613" s="138">
        <f t="shared" si="153"/>
        <v>0</v>
      </c>
      <c r="F1613" s="127" t="s">
        <v>218</v>
      </c>
      <c r="G1613" s="128" t="s">
        <v>219</v>
      </c>
      <c r="H1613" s="129">
        <v>42837</v>
      </c>
      <c r="I1613" s="130">
        <v>2516.1</v>
      </c>
      <c r="J1613" s="131">
        <v>2120</v>
      </c>
      <c r="K1613" s="131">
        <v>386.1</v>
      </c>
      <c r="L1613" s="131">
        <v>0</v>
      </c>
      <c r="M1613" s="131">
        <v>0</v>
      </c>
      <c r="N1613" s="131">
        <v>205</v>
      </c>
      <c r="O1613" s="132">
        <v>0</v>
      </c>
      <c r="P1613" s="132">
        <v>0</v>
      </c>
      <c r="Q1613" s="132">
        <v>0</v>
      </c>
      <c r="R1613" s="132">
        <v>0</v>
      </c>
      <c r="S1613" s="132">
        <v>0</v>
      </c>
      <c r="T1613" s="133">
        <v>0</v>
      </c>
      <c r="U1613" s="121">
        <f t="shared" si="154"/>
        <v>0</v>
      </c>
      <c r="V1613" s="121">
        <f t="shared" si="155"/>
        <v>205</v>
      </c>
      <c r="W1613" s="134">
        <v>20</v>
      </c>
      <c r="X1613" s="135">
        <v>42838</v>
      </c>
    </row>
    <row r="1614" spans="1:24" x14ac:dyDescent="0.2">
      <c r="A1614" s="117">
        <f>VLOOKUP(G1614,'% การหักค่าขนส่ง'!A:I,9,0)</f>
        <v>0.26</v>
      </c>
      <c r="B1614" s="138">
        <f t="shared" si="150"/>
        <v>9085.7000000000007</v>
      </c>
      <c r="C1614" s="138">
        <f t="shared" si="151"/>
        <v>575</v>
      </c>
      <c r="D1614" s="138">
        <f t="shared" si="152"/>
        <v>0</v>
      </c>
      <c r="E1614" s="138">
        <f t="shared" si="153"/>
        <v>0</v>
      </c>
      <c r="F1614" s="127" t="s">
        <v>218</v>
      </c>
      <c r="G1614" s="128" t="s">
        <v>219</v>
      </c>
      <c r="H1614" s="129">
        <v>42842</v>
      </c>
      <c r="I1614" s="130">
        <v>36612.5</v>
      </c>
      <c r="J1614" s="131">
        <v>34945</v>
      </c>
      <c r="K1614" s="131">
        <v>862.5</v>
      </c>
      <c r="L1614" s="131">
        <v>0</v>
      </c>
      <c r="M1614" s="131">
        <v>0</v>
      </c>
      <c r="N1614" s="131">
        <v>2065</v>
      </c>
      <c r="O1614" s="132">
        <v>0</v>
      </c>
      <c r="P1614" s="132">
        <v>0</v>
      </c>
      <c r="Q1614" s="132">
        <v>0</v>
      </c>
      <c r="R1614" s="132">
        <v>0</v>
      </c>
      <c r="S1614" s="132">
        <v>0</v>
      </c>
      <c r="T1614" s="133">
        <v>0</v>
      </c>
      <c r="U1614" s="121">
        <f t="shared" si="154"/>
        <v>0</v>
      </c>
      <c r="V1614" s="121">
        <f t="shared" si="155"/>
        <v>2065</v>
      </c>
      <c r="W1614" s="134">
        <v>398</v>
      </c>
      <c r="X1614" s="135">
        <v>42843</v>
      </c>
    </row>
    <row r="1615" spans="1:24" x14ac:dyDescent="0.2">
      <c r="A1615" s="117">
        <f>VLOOKUP(G1615,'% การหักค่าขนส่ง'!A:I,9,0)</f>
        <v>0.26</v>
      </c>
      <c r="B1615" s="138">
        <f t="shared" si="150"/>
        <v>9072.7000000000007</v>
      </c>
      <c r="C1615" s="138">
        <f t="shared" si="151"/>
        <v>614.9</v>
      </c>
      <c r="D1615" s="138">
        <f t="shared" si="152"/>
        <v>0</v>
      </c>
      <c r="E1615" s="138">
        <f t="shared" si="153"/>
        <v>0</v>
      </c>
      <c r="F1615" s="127" t="s">
        <v>218</v>
      </c>
      <c r="G1615" s="128" t="s">
        <v>219</v>
      </c>
      <c r="H1615" s="129">
        <v>42843</v>
      </c>
      <c r="I1615" s="130">
        <v>36582.35</v>
      </c>
      <c r="J1615" s="131">
        <v>34895</v>
      </c>
      <c r="K1615" s="131">
        <v>922.35</v>
      </c>
      <c r="L1615" s="131">
        <v>0</v>
      </c>
      <c r="M1615" s="131">
        <v>0</v>
      </c>
      <c r="N1615" s="131">
        <v>385</v>
      </c>
      <c r="O1615" s="132">
        <v>0</v>
      </c>
      <c r="P1615" s="132">
        <v>0</v>
      </c>
      <c r="Q1615" s="132">
        <v>0</v>
      </c>
      <c r="R1615" s="132">
        <v>0</v>
      </c>
      <c r="S1615" s="132">
        <v>0</v>
      </c>
      <c r="T1615" s="133">
        <v>0</v>
      </c>
      <c r="U1615" s="121">
        <f t="shared" si="154"/>
        <v>0</v>
      </c>
      <c r="V1615" s="121">
        <f t="shared" si="155"/>
        <v>385</v>
      </c>
      <c r="W1615" s="134">
        <v>389</v>
      </c>
      <c r="X1615" s="135">
        <v>42844</v>
      </c>
    </row>
    <row r="1616" spans="1:24" x14ac:dyDescent="0.2">
      <c r="A1616" s="117">
        <f>VLOOKUP(G1616,'% การหักค่าขนส่ง'!A:I,9,0)</f>
        <v>0.26</v>
      </c>
      <c r="B1616" s="138">
        <f t="shared" si="150"/>
        <v>9911.2000000000007</v>
      </c>
      <c r="C1616" s="138">
        <f t="shared" si="151"/>
        <v>328</v>
      </c>
      <c r="D1616" s="138">
        <f t="shared" si="152"/>
        <v>0</v>
      </c>
      <c r="E1616" s="138">
        <f t="shared" si="153"/>
        <v>0</v>
      </c>
      <c r="F1616" s="127" t="s">
        <v>218</v>
      </c>
      <c r="G1616" s="128" t="s">
        <v>219</v>
      </c>
      <c r="H1616" s="129">
        <v>42844</v>
      </c>
      <c r="I1616" s="130">
        <v>39272</v>
      </c>
      <c r="J1616" s="131">
        <v>38120</v>
      </c>
      <c r="K1616" s="131">
        <v>492</v>
      </c>
      <c r="L1616" s="131">
        <v>0</v>
      </c>
      <c r="M1616" s="131">
        <v>0</v>
      </c>
      <c r="N1616" s="131">
        <v>745</v>
      </c>
      <c r="O1616" s="132">
        <v>0</v>
      </c>
      <c r="P1616" s="132">
        <v>0</v>
      </c>
      <c r="Q1616" s="132">
        <v>0</v>
      </c>
      <c r="R1616" s="132">
        <v>0</v>
      </c>
      <c r="S1616" s="132">
        <v>0</v>
      </c>
      <c r="T1616" s="133">
        <v>0</v>
      </c>
      <c r="U1616" s="121">
        <f t="shared" si="154"/>
        <v>0</v>
      </c>
      <c r="V1616" s="121">
        <f t="shared" si="155"/>
        <v>745</v>
      </c>
      <c r="W1616" s="134">
        <v>417</v>
      </c>
      <c r="X1616" s="135">
        <v>42845</v>
      </c>
    </row>
    <row r="1617" spans="1:24" x14ac:dyDescent="0.2">
      <c r="A1617" s="117">
        <f>VLOOKUP(G1617,'% การหักค่าขนส่ง'!A:I,9,0)</f>
        <v>0.26</v>
      </c>
      <c r="B1617" s="138">
        <f t="shared" si="150"/>
        <v>12157.6</v>
      </c>
      <c r="C1617" s="138">
        <f t="shared" si="151"/>
        <v>1143.46</v>
      </c>
      <c r="D1617" s="138">
        <f t="shared" si="152"/>
        <v>0</v>
      </c>
      <c r="E1617" s="138">
        <f t="shared" si="153"/>
        <v>0</v>
      </c>
      <c r="F1617" s="127" t="s">
        <v>218</v>
      </c>
      <c r="G1617" s="128" t="s">
        <v>219</v>
      </c>
      <c r="H1617" s="129">
        <v>42845</v>
      </c>
      <c r="I1617" s="130">
        <v>49275.19</v>
      </c>
      <c r="J1617" s="131">
        <v>46760</v>
      </c>
      <c r="K1617" s="131">
        <v>1715.19</v>
      </c>
      <c r="L1617" s="131">
        <v>0</v>
      </c>
      <c r="M1617" s="131">
        <v>0</v>
      </c>
      <c r="N1617" s="131">
        <v>335</v>
      </c>
      <c r="O1617" s="132">
        <v>0</v>
      </c>
      <c r="P1617" s="132">
        <v>0</v>
      </c>
      <c r="Q1617" s="132">
        <v>0</v>
      </c>
      <c r="R1617" s="132">
        <v>0</v>
      </c>
      <c r="S1617" s="132">
        <v>0</v>
      </c>
      <c r="T1617" s="133">
        <v>0</v>
      </c>
      <c r="U1617" s="121">
        <f t="shared" si="154"/>
        <v>0</v>
      </c>
      <c r="V1617" s="121">
        <f t="shared" si="155"/>
        <v>335</v>
      </c>
      <c r="W1617" s="134">
        <v>461</v>
      </c>
      <c r="X1617" s="135">
        <v>42846</v>
      </c>
    </row>
    <row r="1618" spans="1:24" x14ac:dyDescent="0.2">
      <c r="A1618" s="117">
        <f>VLOOKUP(G1618,'% การหักค่าขนส่ง'!A:I,9,0)</f>
        <v>0.26</v>
      </c>
      <c r="B1618" s="138">
        <f t="shared" si="150"/>
        <v>8600.8000000000011</v>
      </c>
      <c r="C1618" s="138">
        <f t="shared" si="151"/>
        <v>1450.92</v>
      </c>
      <c r="D1618" s="138">
        <f t="shared" si="152"/>
        <v>0</v>
      </c>
      <c r="E1618" s="138">
        <f t="shared" si="153"/>
        <v>0</v>
      </c>
      <c r="F1618" s="127" t="s">
        <v>218</v>
      </c>
      <c r="G1618" s="128" t="s">
        <v>219</v>
      </c>
      <c r="H1618" s="129">
        <v>42846</v>
      </c>
      <c r="I1618" s="130">
        <v>35906.379999999997</v>
      </c>
      <c r="J1618" s="131">
        <v>33080</v>
      </c>
      <c r="K1618" s="131">
        <v>2176.38</v>
      </c>
      <c r="L1618" s="131">
        <v>0</v>
      </c>
      <c r="M1618" s="131">
        <v>0</v>
      </c>
      <c r="N1618" s="131">
        <v>95</v>
      </c>
      <c r="O1618" s="132">
        <v>0</v>
      </c>
      <c r="P1618" s="132">
        <v>0</v>
      </c>
      <c r="Q1618" s="132">
        <v>0</v>
      </c>
      <c r="R1618" s="132">
        <v>0</v>
      </c>
      <c r="S1618" s="132">
        <v>0</v>
      </c>
      <c r="T1618" s="133">
        <v>0</v>
      </c>
      <c r="U1618" s="121">
        <f t="shared" si="154"/>
        <v>0</v>
      </c>
      <c r="V1618" s="121">
        <f t="shared" si="155"/>
        <v>95</v>
      </c>
      <c r="W1618" s="134">
        <v>386</v>
      </c>
      <c r="X1618" s="135">
        <v>42849</v>
      </c>
    </row>
    <row r="1619" spans="1:24" x14ac:dyDescent="0.2">
      <c r="A1619" s="117">
        <f>VLOOKUP(G1619,'% การหักค่าขนส่ง'!A:I,9,0)</f>
        <v>0.26</v>
      </c>
      <c r="B1619" s="138">
        <f t="shared" si="150"/>
        <v>5424.9000000000005</v>
      </c>
      <c r="C1619" s="138">
        <f t="shared" si="151"/>
        <v>294.83999999999997</v>
      </c>
      <c r="D1619" s="138">
        <f t="shared" si="152"/>
        <v>0</v>
      </c>
      <c r="E1619" s="138">
        <f t="shared" si="153"/>
        <v>0</v>
      </c>
      <c r="F1619" s="127" t="s">
        <v>218</v>
      </c>
      <c r="G1619" s="128" t="s">
        <v>219</v>
      </c>
      <c r="H1619" s="129">
        <v>42847</v>
      </c>
      <c r="I1619" s="130">
        <v>21452.26</v>
      </c>
      <c r="J1619" s="131">
        <v>20865</v>
      </c>
      <c r="K1619" s="131">
        <v>442.26</v>
      </c>
      <c r="L1619" s="131">
        <v>0</v>
      </c>
      <c r="M1619" s="131">
        <v>0</v>
      </c>
      <c r="N1619" s="131">
        <v>215</v>
      </c>
      <c r="O1619" s="132">
        <v>0</v>
      </c>
      <c r="P1619" s="132">
        <v>0</v>
      </c>
      <c r="Q1619" s="132">
        <v>0</v>
      </c>
      <c r="R1619" s="132">
        <v>0</v>
      </c>
      <c r="S1619" s="132">
        <v>0</v>
      </c>
      <c r="T1619" s="133">
        <v>0</v>
      </c>
      <c r="U1619" s="121">
        <f t="shared" si="154"/>
        <v>0</v>
      </c>
      <c r="V1619" s="121">
        <f t="shared" si="155"/>
        <v>215</v>
      </c>
      <c r="W1619" s="134">
        <v>211</v>
      </c>
      <c r="X1619" s="135">
        <v>42849</v>
      </c>
    </row>
    <row r="1620" spans="1:24" x14ac:dyDescent="0.2">
      <c r="A1620" s="117">
        <f>VLOOKUP(G1620,'% การหักค่าขนส่ง'!A:I,9,0)</f>
        <v>0.26</v>
      </c>
      <c r="B1620" s="138">
        <f t="shared" si="150"/>
        <v>9531.6</v>
      </c>
      <c r="C1620" s="138">
        <f t="shared" si="151"/>
        <v>880.9</v>
      </c>
      <c r="D1620" s="138">
        <f t="shared" si="152"/>
        <v>0</v>
      </c>
      <c r="E1620" s="138">
        <f t="shared" si="153"/>
        <v>0</v>
      </c>
      <c r="F1620" s="127" t="s">
        <v>218</v>
      </c>
      <c r="G1620" s="128" t="s">
        <v>219</v>
      </c>
      <c r="H1620" s="129">
        <v>42849</v>
      </c>
      <c r="I1620" s="130">
        <v>38916.35</v>
      </c>
      <c r="J1620" s="131">
        <v>36660</v>
      </c>
      <c r="K1620" s="131">
        <v>1321.35</v>
      </c>
      <c r="L1620" s="131">
        <v>0</v>
      </c>
      <c r="M1620" s="131">
        <v>0</v>
      </c>
      <c r="N1620" s="131">
        <v>505</v>
      </c>
      <c r="O1620" s="132">
        <v>0</v>
      </c>
      <c r="P1620" s="132">
        <v>0</v>
      </c>
      <c r="Q1620" s="132">
        <v>0</v>
      </c>
      <c r="R1620" s="132">
        <v>0</v>
      </c>
      <c r="S1620" s="132">
        <v>0</v>
      </c>
      <c r="T1620" s="133">
        <v>0</v>
      </c>
      <c r="U1620" s="121">
        <f t="shared" si="154"/>
        <v>0</v>
      </c>
      <c r="V1620" s="121">
        <f t="shared" si="155"/>
        <v>505</v>
      </c>
      <c r="W1620" s="134">
        <v>417</v>
      </c>
      <c r="X1620" s="135">
        <v>42850</v>
      </c>
    </row>
    <row r="1621" spans="1:24" x14ac:dyDescent="0.2">
      <c r="A1621" s="117">
        <f>VLOOKUP(G1621,'% การหักค่าขนส่ง'!A:I,9,0)</f>
        <v>0.26</v>
      </c>
      <c r="B1621" s="138">
        <f t="shared" si="150"/>
        <v>9837.1</v>
      </c>
      <c r="C1621" s="138">
        <f t="shared" si="151"/>
        <v>1770.4399999999998</v>
      </c>
      <c r="D1621" s="138">
        <f t="shared" si="152"/>
        <v>0</v>
      </c>
      <c r="E1621" s="138">
        <f t="shared" si="153"/>
        <v>0</v>
      </c>
      <c r="F1621" s="127" t="s">
        <v>218</v>
      </c>
      <c r="G1621" s="128" t="s">
        <v>219</v>
      </c>
      <c r="H1621" s="129">
        <v>42850</v>
      </c>
      <c r="I1621" s="130">
        <v>40845.660000000003</v>
      </c>
      <c r="J1621" s="131">
        <v>37835</v>
      </c>
      <c r="K1621" s="131">
        <v>2655.66</v>
      </c>
      <c r="L1621" s="131">
        <v>0</v>
      </c>
      <c r="M1621" s="131">
        <v>0</v>
      </c>
      <c r="N1621" s="131">
        <v>1345.8</v>
      </c>
      <c r="O1621" s="132">
        <v>0</v>
      </c>
      <c r="P1621" s="132">
        <v>0</v>
      </c>
      <c r="Q1621" s="132">
        <v>0</v>
      </c>
      <c r="R1621" s="132">
        <v>0</v>
      </c>
      <c r="S1621" s="132">
        <v>0</v>
      </c>
      <c r="T1621" s="133">
        <v>0</v>
      </c>
      <c r="U1621" s="121">
        <f t="shared" si="154"/>
        <v>0</v>
      </c>
      <c r="V1621" s="121">
        <f t="shared" si="155"/>
        <v>1345.8</v>
      </c>
      <c r="W1621" s="134">
        <v>412</v>
      </c>
      <c r="X1621" s="135">
        <v>42851</v>
      </c>
    </row>
    <row r="1622" spans="1:24" x14ac:dyDescent="0.2">
      <c r="A1622" s="117">
        <f>VLOOKUP(G1622,'% การหักค่าขนส่ง'!A:I,9,0)</f>
        <v>0.26</v>
      </c>
      <c r="B1622" s="138">
        <f t="shared" si="150"/>
        <v>8895.9</v>
      </c>
      <c r="C1622" s="138">
        <f t="shared" si="151"/>
        <v>961.62</v>
      </c>
      <c r="D1622" s="138">
        <f t="shared" si="152"/>
        <v>0</v>
      </c>
      <c r="E1622" s="138">
        <f t="shared" si="153"/>
        <v>0</v>
      </c>
      <c r="F1622" s="127" t="s">
        <v>218</v>
      </c>
      <c r="G1622" s="128" t="s">
        <v>219</v>
      </c>
      <c r="H1622" s="129">
        <v>42851</v>
      </c>
      <c r="I1622" s="130">
        <v>36457.43</v>
      </c>
      <c r="J1622" s="131">
        <v>34215</v>
      </c>
      <c r="K1622" s="131">
        <v>1442.43</v>
      </c>
      <c r="L1622" s="131">
        <v>0</v>
      </c>
      <c r="M1622" s="131">
        <v>0</v>
      </c>
      <c r="N1622" s="131">
        <v>2085</v>
      </c>
      <c r="O1622" s="132">
        <v>0</v>
      </c>
      <c r="P1622" s="132">
        <v>0</v>
      </c>
      <c r="Q1622" s="132">
        <v>0</v>
      </c>
      <c r="R1622" s="132">
        <v>0</v>
      </c>
      <c r="S1622" s="132">
        <v>0</v>
      </c>
      <c r="T1622" s="133">
        <v>0</v>
      </c>
      <c r="U1622" s="121">
        <f t="shared" si="154"/>
        <v>0</v>
      </c>
      <c r="V1622" s="121">
        <f t="shared" si="155"/>
        <v>2085</v>
      </c>
      <c r="W1622" s="134">
        <v>443</v>
      </c>
      <c r="X1622" s="135">
        <v>42852</v>
      </c>
    </row>
    <row r="1623" spans="1:24" x14ac:dyDescent="0.2">
      <c r="A1623" s="117">
        <f>VLOOKUP(G1623,'% การหักค่าขนส่ง'!A:I,9,0)</f>
        <v>0.26</v>
      </c>
      <c r="B1623" s="138">
        <f t="shared" si="150"/>
        <v>9500.4</v>
      </c>
      <c r="C1623" s="138">
        <f t="shared" si="151"/>
        <v>741.48</v>
      </c>
      <c r="D1623" s="138">
        <f t="shared" si="152"/>
        <v>0</v>
      </c>
      <c r="E1623" s="138">
        <f t="shared" si="153"/>
        <v>0</v>
      </c>
      <c r="F1623" s="127" t="s">
        <v>218</v>
      </c>
      <c r="G1623" s="128" t="s">
        <v>219</v>
      </c>
      <c r="H1623" s="129">
        <v>42852</v>
      </c>
      <c r="I1623" s="130">
        <v>38162.22</v>
      </c>
      <c r="J1623" s="131">
        <v>36540</v>
      </c>
      <c r="K1623" s="131">
        <v>1112.22</v>
      </c>
      <c r="L1623" s="131">
        <v>0</v>
      </c>
      <c r="M1623" s="131">
        <v>0</v>
      </c>
      <c r="N1623" s="131">
        <v>680</v>
      </c>
      <c r="O1623" s="132">
        <v>0</v>
      </c>
      <c r="P1623" s="132">
        <v>0</v>
      </c>
      <c r="Q1623" s="132">
        <v>0</v>
      </c>
      <c r="R1623" s="132">
        <v>0</v>
      </c>
      <c r="S1623" s="132">
        <v>0</v>
      </c>
      <c r="T1623" s="133">
        <v>0</v>
      </c>
      <c r="U1623" s="121">
        <f t="shared" si="154"/>
        <v>0</v>
      </c>
      <c r="V1623" s="121">
        <f t="shared" si="155"/>
        <v>680</v>
      </c>
      <c r="W1623" s="134">
        <v>399</v>
      </c>
      <c r="X1623" s="135">
        <v>42853</v>
      </c>
    </row>
    <row r="1624" spans="1:24" x14ac:dyDescent="0.2">
      <c r="A1624" s="117">
        <f>VLOOKUP(G1624,'% การหักค่าขนส่ง'!A:I,9,0)</f>
        <v>0.26</v>
      </c>
      <c r="B1624" s="138">
        <f t="shared" si="150"/>
        <v>9272.9</v>
      </c>
      <c r="C1624" s="138">
        <f t="shared" si="151"/>
        <v>1067.92</v>
      </c>
      <c r="D1624" s="138">
        <f t="shared" si="152"/>
        <v>0</v>
      </c>
      <c r="E1624" s="138">
        <f t="shared" si="153"/>
        <v>0</v>
      </c>
      <c r="F1624" s="127" t="s">
        <v>218</v>
      </c>
      <c r="G1624" s="128" t="s">
        <v>219</v>
      </c>
      <c r="H1624" s="129">
        <v>42853</v>
      </c>
      <c r="I1624" s="130">
        <v>37911.879999999997</v>
      </c>
      <c r="J1624" s="131">
        <v>35665</v>
      </c>
      <c r="K1624" s="131">
        <v>1601.88</v>
      </c>
      <c r="L1624" s="131">
        <v>0</v>
      </c>
      <c r="M1624" s="131">
        <v>0</v>
      </c>
      <c r="N1624" s="131">
        <v>1260</v>
      </c>
      <c r="O1624" s="132">
        <v>0</v>
      </c>
      <c r="P1624" s="132">
        <v>0</v>
      </c>
      <c r="Q1624" s="132">
        <v>0</v>
      </c>
      <c r="R1624" s="132">
        <v>0</v>
      </c>
      <c r="S1624" s="132">
        <v>0</v>
      </c>
      <c r="T1624" s="133">
        <v>0</v>
      </c>
      <c r="U1624" s="121">
        <f t="shared" si="154"/>
        <v>0</v>
      </c>
      <c r="V1624" s="121">
        <f t="shared" si="155"/>
        <v>1260</v>
      </c>
      <c r="W1624" s="134">
        <v>455</v>
      </c>
      <c r="X1624" s="135">
        <v>42857</v>
      </c>
    </row>
    <row r="1625" spans="1:24" x14ac:dyDescent="0.2">
      <c r="A1625" s="117">
        <f>VLOOKUP(G1625,'% การหักค่าขนส่ง'!A:I,9,0)</f>
        <v>0.26</v>
      </c>
      <c r="B1625" s="138">
        <f t="shared" si="150"/>
        <v>6111.3</v>
      </c>
      <c r="C1625" s="138">
        <f t="shared" si="151"/>
        <v>942.4</v>
      </c>
      <c r="D1625" s="138">
        <f t="shared" si="152"/>
        <v>0</v>
      </c>
      <c r="E1625" s="138">
        <f t="shared" si="153"/>
        <v>0</v>
      </c>
      <c r="F1625" s="127" t="s">
        <v>218</v>
      </c>
      <c r="G1625" s="128" t="s">
        <v>219</v>
      </c>
      <c r="H1625" s="129">
        <v>42854</v>
      </c>
      <c r="I1625" s="130">
        <v>25308.6</v>
      </c>
      <c r="J1625" s="131">
        <v>23505</v>
      </c>
      <c r="K1625" s="131">
        <v>1413.6</v>
      </c>
      <c r="L1625" s="131">
        <v>0</v>
      </c>
      <c r="M1625" s="131">
        <v>0</v>
      </c>
      <c r="N1625" s="131">
        <v>0</v>
      </c>
      <c r="O1625" s="132">
        <v>0</v>
      </c>
      <c r="P1625" s="132">
        <v>0</v>
      </c>
      <c r="Q1625" s="132">
        <v>0</v>
      </c>
      <c r="R1625" s="132">
        <v>0</v>
      </c>
      <c r="S1625" s="132">
        <v>0</v>
      </c>
      <c r="T1625" s="133">
        <v>0</v>
      </c>
      <c r="U1625" s="121">
        <f t="shared" si="154"/>
        <v>0</v>
      </c>
      <c r="V1625" s="121">
        <f t="shared" si="155"/>
        <v>0</v>
      </c>
      <c r="W1625" s="134">
        <v>306</v>
      </c>
      <c r="X1625" s="135">
        <v>42857</v>
      </c>
    </row>
    <row r="1626" spans="1:24" x14ac:dyDescent="0.2">
      <c r="A1626" s="117">
        <f>VLOOKUP(G1626,'% การหักค่าขนส่ง'!A:I,9,0)</f>
        <v>0.26</v>
      </c>
      <c r="B1626" s="138">
        <f t="shared" si="150"/>
        <v>8708.7000000000007</v>
      </c>
      <c r="C1626" s="138">
        <f t="shared" si="151"/>
        <v>1867.3400000000001</v>
      </c>
      <c r="D1626" s="138">
        <f t="shared" si="152"/>
        <v>0</v>
      </c>
      <c r="E1626" s="138">
        <f t="shared" si="153"/>
        <v>0</v>
      </c>
      <c r="F1626" s="127" t="s">
        <v>222</v>
      </c>
      <c r="G1626" s="128" t="s">
        <v>223</v>
      </c>
      <c r="H1626" s="129">
        <v>42826</v>
      </c>
      <c r="I1626" s="130">
        <v>36741.01</v>
      </c>
      <c r="J1626" s="131">
        <v>33495</v>
      </c>
      <c r="K1626" s="131">
        <v>2801.01</v>
      </c>
      <c r="L1626" s="131">
        <v>0</v>
      </c>
      <c r="M1626" s="131">
        <v>0</v>
      </c>
      <c r="N1626" s="131">
        <v>13452.11</v>
      </c>
      <c r="O1626" s="132">
        <v>0</v>
      </c>
      <c r="P1626" s="132">
        <v>0</v>
      </c>
      <c r="Q1626" s="132">
        <v>0</v>
      </c>
      <c r="R1626" s="132">
        <v>0</v>
      </c>
      <c r="S1626" s="132">
        <v>0</v>
      </c>
      <c r="T1626" s="133">
        <v>0</v>
      </c>
      <c r="U1626" s="121">
        <f t="shared" si="154"/>
        <v>0</v>
      </c>
      <c r="V1626" s="121">
        <f t="shared" si="155"/>
        <v>13452.11</v>
      </c>
      <c r="W1626" s="134">
        <v>427</v>
      </c>
      <c r="X1626" s="135">
        <v>42828</v>
      </c>
    </row>
    <row r="1627" spans="1:24" x14ac:dyDescent="0.2">
      <c r="A1627" s="117">
        <f>VLOOKUP(G1627,'% การหักค่าขนส่ง'!A:I,9,0)</f>
        <v>0.26</v>
      </c>
      <c r="B1627" s="138">
        <f t="shared" si="150"/>
        <v>22167.600000000002</v>
      </c>
      <c r="C1627" s="138">
        <f t="shared" si="151"/>
        <v>4133.0999999999995</v>
      </c>
      <c r="D1627" s="138">
        <f t="shared" si="152"/>
        <v>0</v>
      </c>
      <c r="E1627" s="138">
        <f t="shared" si="153"/>
        <v>0</v>
      </c>
      <c r="F1627" s="127" t="s">
        <v>222</v>
      </c>
      <c r="G1627" s="128" t="s">
        <v>223</v>
      </c>
      <c r="H1627" s="129">
        <v>42828</v>
      </c>
      <c r="I1627" s="130">
        <v>92009.65</v>
      </c>
      <c r="J1627" s="131">
        <v>85260</v>
      </c>
      <c r="K1627" s="131">
        <v>6199.65</v>
      </c>
      <c r="L1627" s="131">
        <v>0</v>
      </c>
      <c r="M1627" s="131">
        <v>7000</v>
      </c>
      <c r="N1627" s="131">
        <v>33437.25</v>
      </c>
      <c r="O1627" s="132">
        <v>0</v>
      </c>
      <c r="P1627" s="132">
        <v>0</v>
      </c>
      <c r="Q1627" s="132">
        <v>0</v>
      </c>
      <c r="R1627" s="132">
        <v>0</v>
      </c>
      <c r="S1627" s="132">
        <v>0</v>
      </c>
      <c r="T1627" s="133">
        <v>0</v>
      </c>
      <c r="U1627" s="121">
        <f t="shared" si="154"/>
        <v>7000</v>
      </c>
      <c r="V1627" s="121">
        <f t="shared" si="155"/>
        <v>33437.25</v>
      </c>
      <c r="W1627" s="134">
        <v>934</v>
      </c>
      <c r="X1627" s="135">
        <v>42829</v>
      </c>
    </row>
    <row r="1628" spans="1:24" x14ac:dyDescent="0.2">
      <c r="A1628" s="117">
        <f>VLOOKUP(G1628,'% การหักค่าขนส่ง'!A:I,9,0)</f>
        <v>0.26</v>
      </c>
      <c r="B1628" s="138">
        <f t="shared" si="150"/>
        <v>10049</v>
      </c>
      <c r="C1628" s="138">
        <f t="shared" si="151"/>
        <v>1887.6000000000001</v>
      </c>
      <c r="D1628" s="138">
        <f t="shared" si="152"/>
        <v>0</v>
      </c>
      <c r="E1628" s="138">
        <f t="shared" si="153"/>
        <v>0</v>
      </c>
      <c r="F1628" s="127" t="s">
        <v>222</v>
      </c>
      <c r="G1628" s="128" t="s">
        <v>223</v>
      </c>
      <c r="H1628" s="129">
        <v>42829</v>
      </c>
      <c r="I1628" s="130">
        <v>41531.4</v>
      </c>
      <c r="J1628" s="131">
        <v>38650</v>
      </c>
      <c r="K1628" s="131">
        <v>2831.4</v>
      </c>
      <c r="L1628" s="131">
        <v>0</v>
      </c>
      <c r="M1628" s="131">
        <v>800</v>
      </c>
      <c r="N1628" s="131">
        <v>11194.1</v>
      </c>
      <c r="O1628" s="132">
        <v>0</v>
      </c>
      <c r="P1628" s="132">
        <v>0</v>
      </c>
      <c r="Q1628" s="132">
        <v>0</v>
      </c>
      <c r="R1628" s="132">
        <v>0</v>
      </c>
      <c r="S1628" s="132">
        <v>0</v>
      </c>
      <c r="T1628" s="133">
        <v>0</v>
      </c>
      <c r="U1628" s="121">
        <f t="shared" si="154"/>
        <v>800</v>
      </c>
      <c r="V1628" s="121">
        <f t="shared" si="155"/>
        <v>11194.1</v>
      </c>
      <c r="W1628" s="134">
        <v>456</v>
      </c>
      <c r="X1628" s="135">
        <v>42830</v>
      </c>
    </row>
    <row r="1629" spans="1:24" x14ac:dyDescent="0.2">
      <c r="A1629" s="117">
        <f>VLOOKUP(G1629,'% การหักค่าขนส่ง'!A:I,9,0)</f>
        <v>0.26</v>
      </c>
      <c r="B1629" s="138">
        <f t="shared" si="150"/>
        <v>12303.2</v>
      </c>
      <c r="C1629" s="138">
        <f t="shared" si="151"/>
        <v>2462.48</v>
      </c>
      <c r="D1629" s="138">
        <f t="shared" si="152"/>
        <v>0</v>
      </c>
      <c r="E1629" s="138">
        <f t="shared" si="153"/>
        <v>0</v>
      </c>
      <c r="F1629" s="127" t="s">
        <v>222</v>
      </c>
      <c r="G1629" s="128" t="s">
        <v>223</v>
      </c>
      <c r="H1629" s="129">
        <v>42830</v>
      </c>
      <c r="I1629" s="130">
        <v>51353.72</v>
      </c>
      <c r="J1629" s="131">
        <v>47320</v>
      </c>
      <c r="K1629" s="131">
        <v>3693.72</v>
      </c>
      <c r="L1629" s="131">
        <v>0</v>
      </c>
      <c r="M1629" s="131">
        <v>1300</v>
      </c>
      <c r="N1629" s="131">
        <v>12843.62</v>
      </c>
      <c r="O1629" s="132">
        <v>0</v>
      </c>
      <c r="P1629" s="132">
        <v>0</v>
      </c>
      <c r="Q1629" s="132">
        <v>0</v>
      </c>
      <c r="R1629" s="132">
        <v>0</v>
      </c>
      <c r="S1629" s="132">
        <v>0</v>
      </c>
      <c r="T1629" s="133">
        <v>0</v>
      </c>
      <c r="U1629" s="121">
        <f t="shared" si="154"/>
        <v>1300</v>
      </c>
      <c r="V1629" s="121">
        <f t="shared" si="155"/>
        <v>12843.62</v>
      </c>
      <c r="W1629" s="134">
        <v>575</v>
      </c>
      <c r="X1629" s="135">
        <v>42832</v>
      </c>
    </row>
    <row r="1630" spans="1:24" x14ac:dyDescent="0.2">
      <c r="A1630" s="117">
        <f>VLOOKUP(G1630,'% การหักค่าขนส่ง'!A:I,9,0)</f>
        <v>0.26</v>
      </c>
      <c r="B1630" s="138">
        <f t="shared" si="150"/>
        <v>17160</v>
      </c>
      <c r="C1630" s="138">
        <f t="shared" si="151"/>
        <v>2696.42</v>
      </c>
      <c r="D1630" s="138">
        <f t="shared" si="152"/>
        <v>0</v>
      </c>
      <c r="E1630" s="138">
        <f t="shared" si="153"/>
        <v>0</v>
      </c>
      <c r="F1630" s="127" t="s">
        <v>222</v>
      </c>
      <c r="G1630" s="128" t="s">
        <v>223</v>
      </c>
      <c r="H1630" s="129">
        <v>42832</v>
      </c>
      <c r="I1630" s="130">
        <v>71969.63</v>
      </c>
      <c r="J1630" s="131">
        <v>66000</v>
      </c>
      <c r="K1630" s="131">
        <v>4044.63</v>
      </c>
      <c r="L1630" s="131">
        <v>0</v>
      </c>
      <c r="M1630" s="131">
        <v>2600</v>
      </c>
      <c r="N1630" s="131">
        <v>19793.849999999999</v>
      </c>
      <c r="O1630" s="132">
        <v>0</v>
      </c>
      <c r="P1630" s="132">
        <v>0</v>
      </c>
      <c r="Q1630" s="132">
        <v>0</v>
      </c>
      <c r="R1630" s="132">
        <v>0</v>
      </c>
      <c r="S1630" s="132">
        <v>0</v>
      </c>
      <c r="T1630" s="133">
        <v>0</v>
      </c>
      <c r="U1630" s="121">
        <f t="shared" si="154"/>
        <v>2600</v>
      </c>
      <c r="V1630" s="121">
        <f t="shared" si="155"/>
        <v>19793.849999999999</v>
      </c>
      <c r="W1630" s="134">
        <v>770</v>
      </c>
      <c r="X1630" s="135">
        <v>42833</v>
      </c>
    </row>
    <row r="1631" spans="1:24" x14ac:dyDescent="0.2">
      <c r="A1631" s="117">
        <f>VLOOKUP(G1631,'% การหักค่าขนส่ง'!A:I,9,0)</f>
        <v>0.26</v>
      </c>
      <c r="B1631" s="138">
        <f t="shared" si="150"/>
        <v>11144.9</v>
      </c>
      <c r="C1631" s="138">
        <f t="shared" si="151"/>
        <v>2404.2000000000003</v>
      </c>
      <c r="D1631" s="138">
        <f t="shared" si="152"/>
        <v>0</v>
      </c>
      <c r="E1631" s="138">
        <f t="shared" si="153"/>
        <v>0</v>
      </c>
      <c r="F1631" s="127" t="s">
        <v>222</v>
      </c>
      <c r="G1631" s="128" t="s">
        <v>223</v>
      </c>
      <c r="H1631" s="129">
        <v>42833</v>
      </c>
      <c r="I1631" s="130">
        <v>47441.3</v>
      </c>
      <c r="J1631" s="131">
        <v>42865</v>
      </c>
      <c r="K1631" s="131">
        <v>3606.3</v>
      </c>
      <c r="L1631" s="131">
        <v>0</v>
      </c>
      <c r="M1631" s="131">
        <v>1000</v>
      </c>
      <c r="N1631" s="131">
        <v>11042.15</v>
      </c>
      <c r="O1631" s="132">
        <v>0</v>
      </c>
      <c r="P1631" s="132">
        <v>0</v>
      </c>
      <c r="Q1631" s="132">
        <v>0</v>
      </c>
      <c r="R1631" s="132">
        <v>0</v>
      </c>
      <c r="S1631" s="132">
        <v>0</v>
      </c>
      <c r="T1631" s="133">
        <v>0</v>
      </c>
      <c r="U1631" s="121">
        <f t="shared" si="154"/>
        <v>1000</v>
      </c>
      <c r="V1631" s="121">
        <f t="shared" si="155"/>
        <v>11042.15</v>
      </c>
      <c r="W1631" s="134">
        <v>465</v>
      </c>
      <c r="X1631" s="135">
        <v>42835</v>
      </c>
    </row>
    <row r="1632" spans="1:24" x14ac:dyDescent="0.2">
      <c r="A1632" s="117">
        <f>VLOOKUP(G1632,'% การหักค่าขนส่ง'!A:I,9,0)</f>
        <v>0.26</v>
      </c>
      <c r="B1632" s="138">
        <f t="shared" si="150"/>
        <v>14664</v>
      </c>
      <c r="C1632" s="138">
        <f t="shared" si="151"/>
        <v>2698.18</v>
      </c>
      <c r="D1632" s="138">
        <f t="shared" si="152"/>
        <v>0</v>
      </c>
      <c r="E1632" s="138">
        <f t="shared" si="153"/>
        <v>0</v>
      </c>
      <c r="F1632" s="127" t="s">
        <v>222</v>
      </c>
      <c r="G1632" s="128" t="s">
        <v>223</v>
      </c>
      <c r="H1632" s="129">
        <v>42835</v>
      </c>
      <c r="I1632" s="130">
        <v>61322.27</v>
      </c>
      <c r="J1632" s="131">
        <v>56400</v>
      </c>
      <c r="K1632" s="131">
        <v>4047.27</v>
      </c>
      <c r="L1632" s="131">
        <v>0</v>
      </c>
      <c r="M1632" s="131">
        <v>2600</v>
      </c>
      <c r="N1632" s="131">
        <v>21034.42</v>
      </c>
      <c r="O1632" s="132">
        <v>0</v>
      </c>
      <c r="P1632" s="132">
        <v>0</v>
      </c>
      <c r="Q1632" s="132">
        <v>0</v>
      </c>
      <c r="R1632" s="132">
        <v>0</v>
      </c>
      <c r="S1632" s="132">
        <v>0</v>
      </c>
      <c r="T1632" s="133">
        <v>0</v>
      </c>
      <c r="U1632" s="121">
        <f t="shared" si="154"/>
        <v>2600</v>
      </c>
      <c r="V1632" s="121">
        <f t="shared" si="155"/>
        <v>21034.42</v>
      </c>
      <c r="W1632" s="134">
        <v>633</v>
      </c>
      <c r="X1632" s="135">
        <v>42836</v>
      </c>
    </row>
    <row r="1633" spans="1:24" x14ac:dyDescent="0.2">
      <c r="A1633" s="117">
        <f>VLOOKUP(G1633,'% การหักค่าขนส่ง'!A:I,9,0)</f>
        <v>0.26</v>
      </c>
      <c r="B1633" s="138">
        <f t="shared" si="150"/>
        <v>3187.6</v>
      </c>
      <c r="C1633" s="138">
        <f t="shared" si="151"/>
        <v>448.38000000000005</v>
      </c>
      <c r="D1633" s="138">
        <f t="shared" si="152"/>
        <v>0</v>
      </c>
      <c r="E1633" s="138">
        <f t="shared" si="153"/>
        <v>0</v>
      </c>
      <c r="F1633" s="127" t="s">
        <v>222</v>
      </c>
      <c r="G1633" s="128" t="s">
        <v>223</v>
      </c>
      <c r="H1633" s="129">
        <v>42836</v>
      </c>
      <c r="I1633" s="130">
        <v>13002.57</v>
      </c>
      <c r="J1633" s="131">
        <v>12260</v>
      </c>
      <c r="K1633" s="131">
        <v>672.57</v>
      </c>
      <c r="L1633" s="131">
        <v>0</v>
      </c>
      <c r="M1633" s="131">
        <v>0</v>
      </c>
      <c r="N1633" s="131">
        <v>4606.97</v>
      </c>
      <c r="O1633" s="132">
        <v>0</v>
      </c>
      <c r="P1633" s="132">
        <v>0</v>
      </c>
      <c r="Q1633" s="132">
        <v>0</v>
      </c>
      <c r="R1633" s="132">
        <v>0</v>
      </c>
      <c r="S1633" s="132">
        <v>0</v>
      </c>
      <c r="T1633" s="133">
        <v>0</v>
      </c>
      <c r="U1633" s="121">
        <f t="shared" si="154"/>
        <v>0</v>
      </c>
      <c r="V1633" s="121">
        <f t="shared" si="155"/>
        <v>4606.97</v>
      </c>
      <c r="W1633" s="134">
        <v>142</v>
      </c>
      <c r="X1633" s="135">
        <v>42837</v>
      </c>
    </row>
    <row r="1634" spans="1:24" x14ac:dyDescent="0.2">
      <c r="A1634" s="117">
        <f>VLOOKUP(G1634,'% การหักค่าขนส่ง'!A:I,9,0)</f>
        <v>0.26</v>
      </c>
      <c r="B1634" s="138">
        <f t="shared" si="150"/>
        <v>608.4</v>
      </c>
      <c r="C1634" s="138">
        <f t="shared" si="151"/>
        <v>84</v>
      </c>
      <c r="D1634" s="138">
        <f t="shared" si="152"/>
        <v>0</v>
      </c>
      <c r="E1634" s="138">
        <f t="shared" si="153"/>
        <v>0</v>
      </c>
      <c r="F1634" s="127" t="s">
        <v>222</v>
      </c>
      <c r="G1634" s="128" t="s">
        <v>223</v>
      </c>
      <c r="H1634" s="129">
        <v>42837</v>
      </c>
      <c r="I1634" s="130">
        <v>2691</v>
      </c>
      <c r="J1634" s="131">
        <v>2340</v>
      </c>
      <c r="K1634" s="131">
        <v>126</v>
      </c>
      <c r="L1634" s="131">
        <v>0</v>
      </c>
      <c r="M1634" s="131">
        <v>0</v>
      </c>
      <c r="N1634" s="131">
        <v>0</v>
      </c>
      <c r="O1634" s="132">
        <v>0</v>
      </c>
      <c r="P1634" s="132">
        <v>0</v>
      </c>
      <c r="Q1634" s="132">
        <v>0</v>
      </c>
      <c r="R1634" s="132">
        <v>0</v>
      </c>
      <c r="S1634" s="132">
        <v>0</v>
      </c>
      <c r="T1634" s="133">
        <v>0</v>
      </c>
      <c r="U1634" s="121">
        <f t="shared" si="154"/>
        <v>0</v>
      </c>
      <c r="V1634" s="121">
        <f t="shared" si="155"/>
        <v>0</v>
      </c>
      <c r="W1634" s="134">
        <v>33</v>
      </c>
      <c r="X1634" s="135">
        <v>42838</v>
      </c>
    </row>
    <row r="1635" spans="1:24" x14ac:dyDescent="0.2">
      <c r="A1635" s="117">
        <f>VLOOKUP(G1635,'% การหักค่าขนส่ง'!A:I,9,0)</f>
        <v>0.26</v>
      </c>
      <c r="B1635" s="138">
        <f t="shared" si="150"/>
        <v>16640</v>
      </c>
      <c r="C1635" s="138">
        <f t="shared" si="151"/>
        <v>4756.74</v>
      </c>
      <c r="D1635" s="138">
        <f t="shared" si="152"/>
        <v>0</v>
      </c>
      <c r="E1635" s="138">
        <f t="shared" si="153"/>
        <v>0</v>
      </c>
      <c r="F1635" s="127" t="s">
        <v>222</v>
      </c>
      <c r="G1635" s="128" t="s">
        <v>223</v>
      </c>
      <c r="H1635" s="129">
        <v>42842</v>
      </c>
      <c r="I1635" s="130">
        <v>72275.11</v>
      </c>
      <c r="J1635" s="131">
        <v>64000</v>
      </c>
      <c r="K1635" s="131">
        <v>7135.11</v>
      </c>
      <c r="L1635" s="131">
        <v>0</v>
      </c>
      <c r="M1635" s="131">
        <v>8300</v>
      </c>
      <c r="N1635" s="131">
        <v>26023.47</v>
      </c>
      <c r="O1635" s="132">
        <v>0</v>
      </c>
      <c r="P1635" s="132">
        <v>0</v>
      </c>
      <c r="Q1635" s="132">
        <v>0</v>
      </c>
      <c r="R1635" s="132">
        <v>0</v>
      </c>
      <c r="S1635" s="132">
        <v>0</v>
      </c>
      <c r="T1635" s="133">
        <v>0</v>
      </c>
      <c r="U1635" s="121">
        <f t="shared" si="154"/>
        <v>8300</v>
      </c>
      <c r="V1635" s="121">
        <f t="shared" si="155"/>
        <v>26023.47</v>
      </c>
      <c r="W1635" s="134">
        <v>772</v>
      </c>
      <c r="X1635" s="135">
        <v>42843</v>
      </c>
    </row>
    <row r="1636" spans="1:24" x14ac:dyDescent="0.2">
      <c r="A1636" s="117">
        <f>VLOOKUP(G1636,'% การหักค่าขนส่ง'!A:I,9,0)</f>
        <v>0.26</v>
      </c>
      <c r="B1636" s="138">
        <f t="shared" si="150"/>
        <v>10987.6</v>
      </c>
      <c r="C1636" s="138">
        <f t="shared" si="151"/>
        <v>1800.12</v>
      </c>
      <c r="D1636" s="138">
        <f t="shared" si="152"/>
        <v>0</v>
      </c>
      <c r="E1636" s="138">
        <f t="shared" si="153"/>
        <v>0</v>
      </c>
      <c r="F1636" s="127" t="s">
        <v>222</v>
      </c>
      <c r="G1636" s="128" t="s">
        <v>223</v>
      </c>
      <c r="H1636" s="129">
        <v>42843</v>
      </c>
      <c r="I1636" s="130">
        <v>45860.18</v>
      </c>
      <c r="J1636" s="131">
        <v>42260</v>
      </c>
      <c r="K1636" s="131">
        <v>2700.18</v>
      </c>
      <c r="L1636" s="131">
        <v>0</v>
      </c>
      <c r="M1636" s="131">
        <v>4500</v>
      </c>
      <c r="N1636" s="131">
        <v>14751.68</v>
      </c>
      <c r="O1636" s="132">
        <v>0</v>
      </c>
      <c r="P1636" s="132">
        <v>0</v>
      </c>
      <c r="Q1636" s="132">
        <v>0</v>
      </c>
      <c r="R1636" s="132">
        <v>0</v>
      </c>
      <c r="S1636" s="132">
        <v>0</v>
      </c>
      <c r="T1636" s="133">
        <v>0</v>
      </c>
      <c r="U1636" s="121">
        <f t="shared" si="154"/>
        <v>4500</v>
      </c>
      <c r="V1636" s="121">
        <f t="shared" si="155"/>
        <v>14751.68</v>
      </c>
      <c r="W1636" s="134">
        <v>537</v>
      </c>
      <c r="X1636" s="135">
        <v>42844</v>
      </c>
    </row>
    <row r="1637" spans="1:24" x14ac:dyDescent="0.2">
      <c r="A1637" s="117">
        <f>VLOOKUP(G1637,'% การหักค่าขนส่ง'!A:I,9,0)</f>
        <v>0.26</v>
      </c>
      <c r="B1637" s="138">
        <f t="shared" si="150"/>
        <v>12585.300000000001</v>
      </c>
      <c r="C1637" s="138">
        <f t="shared" si="151"/>
        <v>1678.3400000000001</v>
      </c>
      <c r="D1637" s="138">
        <f t="shared" si="152"/>
        <v>0</v>
      </c>
      <c r="E1637" s="138">
        <f t="shared" si="153"/>
        <v>0</v>
      </c>
      <c r="F1637" s="127" t="s">
        <v>222</v>
      </c>
      <c r="G1637" s="128" t="s">
        <v>223</v>
      </c>
      <c r="H1637" s="129">
        <v>42844</v>
      </c>
      <c r="I1637" s="130">
        <v>51692.51</v>
      </c>
      <c r="J1637" s="131">
        <v>48405</v>
      </c>
      <c r="K1637" s="131">
        <v>2517.5100000000002</v>
      </c>
      <c r="L1637" s="131">
        <v>0</v>
      </c>
      <c r="M1637" s="131">
        <v>5300</v>
      </c>
      <c r="N1637" s="131">
        <v>15558.51</v>
      </c>
      <c r="O1637" s="132">
        <v>0</v>
      </c>
      <c r="P1637" s="132">
        <v>0</v>
      </c>
      <c r="Q1637" s="132">
        <v>0</v>
      </c>
      <c r="R1637" s="132">
        <v>0</v>
      </c>
      <c r="S1637" s="132">
        <v>0</v>
      </c>
      <c r="T1637" s="133">
        <v>0</v>
      </c>
      <c r="U1637" s="121">
        <f t="shared" si="154"/>
        <v>5300</v>
      </c>
      <c r="V1637" s="121">
        <f t="shared" si="155"/>
        <v>15558.51</v>
      </c>
      <c r="W1637" s="134">
        <v>535</v>
      </c>
      <c r="X1637" s="135">
        <v>42845</v>
      </c>
    </row>
    <row r="1638" spans="1:24" x14ac:dyDescent="0.2">
      <c r="A1638" s="117">
        <f>VLOOKUP(G1638,'% การหักค่าขนส่ง'!A:I,9,0)</f>
        <v>0.26</v>
      </c>
      <c r="B1638" s="138">
        <f t="shared" si="150"/>
        <v>9493.9</v>
      </c>
      <c r="C1638" s="138">
        <f t="shared" si="151"/>
        <v>1512.14</v>
      </c>
      <c r="D1638" s="138">
        <f t="shared" si="152"/>
        <v>0</v>
      </c>
      <c r="E1638" s="138">
        <f t="shared" si="153"/>
        <v>0</v>
      </c>
      <c r="F1638" s="127" t="s">
        <v>222</v>
      </c>
      <c r="G1638" s="128" t="s">
        <v>223</v>
      </c>
      <c r="H1638" s="129">
        <v>42845</v>
      </c>
      <c r="I1638" s="130">
        <v>39758.21</v>
      </c>
      <c r="J1638" s="131">
        <v>36515</v>
      </c>
      <c r="K1638" s="131">
        <v>2268.21</v>
      </c>
      <c r="L1638" s="131">
        <v>0</v>
      </c>
      <c r="M1638" s="131">
        <v>2700</v>
      </c>
      <c r="N1638" s="131">
        <v>8733.7099999999991</v>
      </c>
      <c r="O1638" s="132">
        <v>0</v>
      </c>
      <c r="P1638" s="132">
        <v>0</v>
      </c>
      <c r="Q1638" s="132">
        <v>0</v>
      </c>
      <c r="R1638" s="132">
        <v>0</v>
      </c>
      <c r="S1638" s="132">
        <v>0</v>
      </c>
      <c r="T1638" s="133">
        <v>0</v>
      </c>
      <c r="U1638" s="121">
        <f t="shared" si="154"/>
        <v>2700</v>
      </c>
      <c r="V1638" s="121">
        <f t="shared" si="155"/>
        <v>8733.7099999999991</v>
      </c>
      <c r="W1638" s="134">
        <v>479</v>
      </c>
      <c r="X1638" s="135">
        <v>42846</v>
      </c>
    </row>
    <row r="1639" spans="1:24" x14ac:dyDescent="0.2">
      <c r="A1639" s="117">
        <f>VLOOKUP(G1639,'% การหักค่าขนส่ง'!A:I,9,0)</f>
        <v>0.26</v>
      </c>
      <c r="B1639" s="138">
        <f t="shared" si="150"/>
        <v>10206.300000000001</v>
      </c>
      <c r="C1639" s="138">
        <f t="shared" si="151"/>
        <v>1803.4399999999998</v>
      </c>
      <c r="D1639" s="138">
        <f t="shared" si="152"/>
        <v>0</v>
      </c>
      <c r="E1639" s="138">
        <f t="shared" si="153"/>
        <v>0</v>
      </c>
      <c r="F1639" s="127" t="s">
        <v>222</v>
      </c>
      <c r="G1639" s="128" t="s">
        <v>223</v>
      </c>
      <c r="H1639" s="129">
        <v>42846</v>
      </c>
      <c r="I1639" s="130">
        <v>42485.16</v>
      </c>
      <c r="J1639" s="131">
        <v>39255</v>
      </c>
      <c r="K1639" s="131">
        <v>2705.16</v>
      </c>
      <c r="L1639" s="131">
        <v>0</v>
      </c>
      <c r="M1639" s="131">
        <v>4500</v>
      </c>
      <c r="N1639" s="131">
        <v>14734.56</v>
      </c>
      <c r="O1639" s="132">
        <v>0</v>
      </c>
      <c r="P1639" s="132">
        <v>0</v>
      </c>
      <c r="Q1639" s="132">
        <v>0</v>
      </c>
      <c r="R1639" s="132">
        <v>0</v>
      </c>
      <c r="S1639" s="132">
        <v>0</v>
      </c>
      <c r="T1639" s="133">
        <v>0</v>
      </c>
      <c r="U1639" s="121">
        <f t="shared" si="154"/>
        <v>4500</v>
      </c>
      <c r="V1639" s="121">
        <f t="shared" si="155"/>
        <v>14734.56</v>
      </c>
      <c r="W1639" s="134">
        <v>449</v>
      </c>
      <c r="X1639" s="135">
        <v>42847</v>
      </c>
    </row>
    <row r="1640" spans="1:24" x14ac:dyDescent="0.2">
      <c r="A1640" s="117">
        <f>VLOOKUP(G1640,'% การหักค่าขนส่ง'!A:I,9,0)</f>
        <v>0.26</v>
      </c>
      <c r="B1640" s="138">
        <f t="shared" si="150"/>
        <v>8606</v>
      </c>
      <c r="C1640" s="138">
        <f t="shared" si="151"/>
        <v>1613.1599999999999</v>
      </c>
      <c r="D1640" s="138">
        <f t="shared" si="152"/>
        <v>0</v>
      </c>
      <c r="E1640" s="138">
        <f t="shared" si="153"/>
        <v>0</v>
      </c>
      <c r="F1640" s="127" t="s">
        <v>222</v>
      </c>
      <c r="G1640" s="128" t="s">
        <v>223</v>
      </c>
      <c r="H1640" s="129">
        <v>42847</v>
      </c>
      <c r="I1640" s="130">
        <v>36349.74</v>
      </c>
      <c r="J1640" s="131">
        <v>33100</v>
      </c>
      <c r="K1640" s="131">
        <v>2419.7399999999998</v>
      </c>
      <c r="L1640" s="131">
        <v>0</v>
      </c>
      <c r="M1640" s="131">
        <v>1600</v>
      </c>
      <c r="N1640" s="131">
        <v>13119.48</v>
      </c>
      <c r="O1640" s="132">
        <v>0</v>
      </c>
      <c r="P1640" s="132">
        <v>0</v>
      </c>
      <c r="Q1640" s="132">
        <v>0</v>
      </c>
      <c r="R1640" s="132">
        <v>0</v>
      </c>
      <c r="S1640" s="132">
        <v>0</v>
      </c>
      <c r="T1640" s="133">
        <v>0</v>
      </c>
      <c r="U1640" s="121">
        <f t="shared" si="154"/>
        <v>1600</v>
      </c>
      <c r="V1640" s="121">
        <f t="shared" si="155"/>
        <v>13119.48</v>
      </c>
      <c r="W1640" s="134">
        <v>377</v>
      </c>
      <c r="X1640" s="135">
        <v>42849</v>
      </c>
    </row>
    <row r="1641" spans="1:24" x14ac:dyDescent="0.2">
      <c r="A1641" s="117">
        <f>VLOOKUP(G1641,'% การหักค่าขนส่ง'!A:I,9,0)</f>
        <v>0.26</v>
      </c>
      <c r="B1641" s="138">
        <f t="shared" si="150"/>
        <v>17534.400000000001</v>
      </c>
      <c r="C1641" s="138">
        <f t="shared" si="151"/>
        <v>3306</v>
      </c>
      <c r="D1641" s="138">
        <f t="shared" si="152"/>
        <v>0</v>
      </c>
      <c r="E1641" s="138">
        <f t="shared" si="153"/>
        <v>0</v>
      </c>
      <c r="F1641" s="127" t="s">
        <v>222</v>
      </c>
      <c r="G1641" s="128" t="s">
        <v>223</v>
      </c>
      <c r="H1641" s="129">
        <v>42849</v>
      </c>
      <c r="I1641" s="130">
        <v>73209</v>
      </c>
      <c r="J1641" s="131">
        <v>67440</v>
      </c>
      <c r="K1641" s="131">
        <v>4959</v>
      </c>
      <c r="L1641" s="131">
        <v>0</v>
      </c>
      <c r="M1641" s="131">
        <v>5800</v>
      </c>
      <c r="N1641" s="131">
        <v>21129.1</v>
      </c>
      <c r="O1641" s="132">
        <v>0</v>
      </c>
      <c r="P1641" s="132">
        <v>0</v>
      </c>
      <c r="Q1641" s="132">
        <v>0</v>
      </c>
      <c r="R1641" s="132">
        <v>0</v>
      </c>
      <c r="S1641" s="132">
        <v>0</v>
      </c>
      <c r="T1641" s="133">
        <v>0</v>
      </c>
      <c r="U1641" s="121">
        <f t="shared" si="154"/>
        <v>5800</v>
      </c>
      <c r="V1641" s="121">
        <f t="shared" si="155"/>
        <v>21129.1</v>
      </c>
      <c r="W1641" s="134">
        <v>819</v>
      </c>
      <c r="X1641" s="135">
        <v>42850</v>
      </c>
    </row>
    <row r="1642" spans="1:24" x14ac:dyDescent="0.2">
      <c r="A1642" s="117">
        <f>VLOOKUP(G1642,'% การหักค่าขนส่ง'!A:I,9,0)</f>
        <v>0.26</v>
      </c>
      <c r="B1642" s="138">
        <f t="shared" si="150"/>
        <v>10351.9</v>
      </c>
      <c r="C1642" s="138">
        <f t="shared" si="151"/>
        <v>1555.86</v>
      </c>
      <c r="D1642" s="138">
        <f t="shared" si="152"/>
        <v>0</v>
      </c>
      <c r="E1642" s="138">
        <f t="shared" si="153"/>
        <v>0</v>
      </c>
      <c r="F1642" s="127" t="s">
        <v>222</v>
      </c>
      <c r="G1642" s="128" t="s">
        <v>223</v>
      </c>
      <c r="H1642" s="129">
        <v>42850</v>
      </c>
      <c r="I1642" s="130">
        <v>42943.79</v>
      </c>
      <c r="J1642" s="131">
        <v>39815</v>
      </c>
      <c r="K1642" s="131">
        <v>2333.79</v>
      </c>
      <c r="L1642" s="131">
        <v>0</v>
      </c>
      <c r="M1642" s="131">
        <v>1600</v>
      </c>
      <c r="N1642" s="131">
        <v>8446.1</v>
      </c>
      <c r="O1642" s="132">
        <v>0</v>
      </c>
      <c r="P1642" s="132">
        <v>0</v>
      </c>
      <c r="Q1642" s="132">
        <v>0</v>
      </c>
      <c r="R1642" s="132">
        <v>0</v>
      </c>
      <c r="S1642" s="132">
        <v>0</v>
      </c>
      <c r="T1642" s="133">
        <v>0</v>
      </c>
      <c r="U1642" s="121">
        <f t="shared" si="154"/>
        <v>1600</v>
      </c>
      <c r="V1642" s="121">
        <f t="shared" si="155"/>
        <v>8446.1</v>
      </c>
      <c r="W1642" s="134">
        <v>488</v>
      </c>
      <c r="X1642" s="135">
        <v>42851</v>
      </c>
    </row>
    <row r="1643" spans="1:24" x14ac:dyDescent="0.2">
      <c r="A1643" s="117">
        <f>VLOOKUP(G1643,'% การหักค่าขนส่ง'!A:I,9,0)</f>
        <v>0.26</v>
      </c>
      <c r="B1643" s="138">
        <f t="shared" si="150"/>
        <v>12231.7</v>
      </c>
      <c r="C1643" s="138">
        <f t="shared" si="151"/>
        <v>1932.8400000000001</v>
      </c>
      <c r="D1643" s="138">
        <f t="shared" si="152"/>
        <v>0</v>
      </c>
      <c r="E1643" s="138">
        <f t="shared" si="153"/>
        <v>0</v>
      </c>
      <c r="F1643" s="127" t="s">
        <v>222</v>
      </c>
      <c r="G1643" s="128" t="s">
        <v>223</v>
      </c>
      <c r="H1643" s="129">
        <v>42851</v>
      </c>
      <c r="I1643" s="130">
        <v>50534.26</v>
      </c>
      <c r="J1643" s="131">
        <v>47045</v>
      </c>
      <c r="K1643" s="131">
        <v>2899.26</v>
      </c>
      <c r="L1643" s="131">
        <v>0</v>
      </c>
      <c r="M1643" s="131">
        <v>3000</v>
      </c>
      <c r="N1643" s="131">
        <v>12522.66</v>
      </c>
      <c r="O1643" s="132">
        <v>0</v>
      </c>
      <c r="P1643" s="132">
        <v>0</v>
      </c>
      <c r="Q1643" s="132">
        <v>0</v>
      </c>
      <c r="R1643" s="132">
        <v>0</v>
      </c>
      <c r="S1643" s="132">
        <v>0</v>
      </c>
      <c r="T1643" s="133">
        <v>0</v>
      </c>
      <c r="U1643" s="121">
        <f t="shared" si="154"/>
        <v>3000</v>
      </c>
      <c r="V1643" s="121">
        <f t="shared" si="155"/>
        <v>12522.66</v>
      </c>
      <c r="W1643" s="134">
        <v>484</v>
      </c>
      <c r="X1643" s="135">
        <v>42852</v>
      </c>
    </row>
    <row r="1644" spans="1:24" x14ac:dyDescent="0.2">
      <c r="A1644" s="117">
        <f>VLOOKUP(G1644,'% การหักค่าขนส่ง'!A:I,9,0)</f>
        <v>0.26</v>
      </c>
      <c r="B1644" s="138">
        <f t="shared" si="150"/>
        <v>11703.9</v>
      </c>
      <c r="C1644" s="138">
        <f t="shared" si="151"/>
        <v>2683.94</v>
      </c>
      <c r="D1644" s="138">
        <f t="shared" si="152"/>
        <v>0</v>
      </c>
      <c r="E1644" s="138">
        <f t="shared" si="153"/>
        <v>0</v>
      </c>
      <c r="F1644" s="127" t="s">
        <v>222</v>
      </c>
      <c r="G1644" s="128" t="s">
        <v>223</v>
      </c>
      <c r="H1644" s="129">
        <v>42852</v>
      </c>
      <c r="I1644" s="130">
        <v>50275.91</v>
      </c>
      <c r="J1644" s="131">
        <v>45015</v>
      </c>
      <c r="K1644" s="131">
        <v>4025.91</v>
      </c>
      <c r="L1644" s="131">
        <v>0</v>
      </c>
      <c r="M1644" s="131">
        <v>1100</v>
      </c>
      <c r="N1644" s="131">
        <v>12680.31</v>
      </c>
      <c r="O1644" s="132">
        <v>0</v>
      </c>
      <c r="P1644" s="132">
        <v>0</v>
      </c>
      <c r="Q1644" s="132">
        <v>0</v>
      </c>
      <c r="R1644" s="132">
        <v>0</v>
      </c>
      <c r="S1644" s="132">
        <v>0</v>
      </c>
      <c r="T1644" s="133">
        <v>0</v>
      </c>
      <c r="U1644" s="121">
        <f t="shared" si="154"/>
        <v>1100</v>
      </c>
      <c r="V1644" s="121">
        <f t="shared" si="155"/>
        <v>12680.31</v>
      </c>
      <c r="W1644" s="134">
        <v>540</v>
      </c>
      <c r="X1644" s="135">
        <v>42853</v>
      </c>
    </row>
    <row r="1645" spans="1:24" x14ac:dyDescent="0.2">
      <c r="A1645" s="117">
        <f>VLOOKUP(G1645,'% การหักค่าขนส่ง'!A:I,9,0)</f>
        <v>0.26</v>
      </c>
      <c r="B1645" s="138">
        <f t="shared" si="150"/>
        <v>12795.9</v>
      </c>
      <c r="C1645" s="138">
        <f t="shared" si="151"/>
        <v>3051.5400000000004</v>
      </c>
      <c r="D1645" s="138">
        <f t="shared" si="152"/>
        <v>0</v>
      </c>
      <c r="E1645" s="138">
        <f t="shared" si="153"/>
        <v>0</v>
      </c>
      <c r="F1645" s="127" t="s">
        <v>222</v>
      </c>
      <c r="G1645" s="128" t="s">
        <v>223</v>
      </c>
      <c r="H1645" s="129">
        <v>42853</v>
      </c>
      <c r="I1645" s="130">
        <v>54692.31</v>
      </c>
      <c r="J1645" s="131">
        <v>49215</v>
      </c>
      <c r="K1645" s="131">
        <v>4577.3100000000004</v>
      </c>
      <c r="L1645" s="131">
        <v>0</v>
      </c>
      <c r="M1645" s="131">
        <v>2300</v>
      </c>
      <c r="N1645" s="131">
        <v>16856.61</v>
      </c>
      <c r="O1645" s="132">
        <v>0</v>
      </c>
      <c r="P1645" s="132">
        <v>0</v>
      </c>
      <c r="Q1645" s="132">
        <v>0</v>
      </c>
      <c r="R1645" s="132">
        <v>0</v>
      </c>
      <c r="S1645" s="132">
        <v>0</v>
      </c>
      <c r="T1645" s="133">
        <v>0</v>
      </c>
      <c r="U1645" s="121">
        <f t="shared" si="154"/>
        <v>2300</v>
      </c>
      <c r="V1645" s="121">
        <f t="shared" si="155"/>
        <v>16856.61</v>
      </c>
      <c r="W1645" s="134">
        <v>564</v>
      </c>
      <c r="X1645" s="135">
        <v>42854</v>
      </c>
    </row>
    <row r="1646" spans="1:24" x14ac:dyDescent="0.2">
      <c r="A1646" s="117">
        <f>VLOOKUP(G1646,'% การหักค่าขนส่ง'!A:I,9,0)</f>
        <v>0.26</v>
      </c>
      <c r="B1646" s="138">
        <f t="shared" si="150"/>
        <v>8946.6</v>
      </c>
      <c r="C1646" s="138">
        <f t="shared" si="151"/>
        <v>2247.66</v>
      </c>
      <c r="D1646" s="138">
        <f t="shared" si="152"/>
        <v>0</v>
      </c>
      <c r="E1646" s="138">
        <f t="shared" si="153"/>
        <v>0</v>
      </c>
      <c r="F1646" s="127" t="s">
        <v>222</v>
      </c>
      <c r="G1646" s="128" t="s">
        <v>223</v>
      </c>
      <c r="H1646" s="129">
        <v>42854</v>
      </c>
      <c r="I1646" s="130">
        <v>38896.49</v>
      </c>
      <c r="J1646" s="131">
        <v>34410</v>
      </c>
      <c r="K1646" s="131">
        <v>3371.49</v>
      </c>
      <c r="L1646" s="131">
        <v>0</v>
      </c>
      <c r="M1646" s="131">
        <v>1000</v>
      </c>
      <c r="N1646" s="131">
        <v>10119.09</v>
      </c>
      <c r="O1646" s="132">
        <v>0</v>
      </c>
      <c r="P1646" s="132">
        <v>0</v>
      </c>
      <c r="Q1646" s="132">
        <v>0</v>
      </c>
      <c r="R1646" s="132">
        <v>0</v>
      </c>
      <c r="S1646" s="132">
        <v>0</v>
      </c>
      <c r="T1646" s="133">
        <v>0</v>
      </c>
      <c r="U1646" s="121">
        <f t="shared" si="154"/>
        <v>1000</v>
      </c>
      <c r="V1646" s="121">
        <f t="shared" si="155"/>
        <v>10119.09</v>
      </c>
      <c r="W1646" s="134">
        <v>419</v>
      </c>
      <c r="X1646" s="135">
        <v>42857</v>
      </c>
    </row>
    <row r="1647" spans="1:24" x14ac:dyDescent="0.2">
      <c r="A1647" s="117">
        <f>VLOOKUP(G1647,'% การหักค่าขนส่ง'!A:I,9,0)</f>
        <v>0.26</v>
      </c>
      <c r="B1647" s="138">
        <f t="shared" si="150"/>
        <v>4236.7</v>
      </c>
      <c r="C1647" s="138">
        <f t="shared" si="151"/>
        <v>687.6</v>
      </c>
      <c r="D1647" s="138">
        <f t="shared" si="152"/>
        <v>0</v>
      </c>
      <c r="E1647" s="138">
        <f t="shared" si="153"/>
        <v>0</v>
      </c>
      <c r="F1647" s="127" t="s">
        <v>228</v>
      </c>
      <c r="G1647" s="128" t="s">
        <v>229</v>
      </c>
      <c r="H1647" s="129">
        <v>42826</v>
      </c>
      <c r="I1647" s="130">
        <v>17581.400000000001</v>
      </c>
      <c r="J1647" s="131">
        <v>16295</v>
      </c>
      <c r="K1647" s="131">
        <v>1031.4000000000001</v>
      </c>
      <c r="L1647" s="131">
        <v>0</v>
      </c>
      <c r="M1647" s="131">
        <v>0</v>
      </c>
      <c r="N1647" s="131">
        <v>435</v>
      </c>
      <c r="O1647" s="132">
        <v>0</v>
      </c>
      <c r="P1647" s="132">
        <v>0</v>
      </c>
      <c r="Q1647" s="132">
        <v>0</v>
      </c>
      <c r="R1647" s="132">
        <v>0</v>
      </c>
      <c r="S1647" s="132">
        <v>0</v>
      </c>
      <c r="T1647" s="133">
        <v>0</v>
      </c>
      <c r="U1647" s="121">
        <f t="shared" si="154"/>
        <v>0</v>
      </c>
      <c r="V1647" s="121">
        <f t="shared" si="155"/>
        <v>435</v>
      </c>
      <c r="W1647" s="134">
        <v>199</v>
      </c>
      <c r="X1647" s="135">
        <v>42828</v>
      </c>
    </row>
    <row r="1648" spans="1:24" x14ac:dyDescent="0.2">
      <c r="A1648" s="117">
        <f>VLOOKUP(G1648,'% การหักค่าขนส่ง'!A:I,9,0)</f>
        <v>0.26</v>
      </c>
      <c r="B1648" s="138">
        <f t="shared" si="150"/>
        <v>12184.9</v>
      </c>
      <c r="C1648" s="138">
        <f t="shared" si="151"/>
        <v>1706.18</v>
      </c>
      <c r="D1648" s="138">
        <f t="shared" si="152"/>
        <v>0</v>
      </c>
      <c r="E1648" s="138">
        <f t="shared" si="153"/>
        <v>0</v>
      </c>
      <c r="F1648" s="127" t="s">
        <v>228</v>
      </c>
      <c r="G1648" s="128" t="s">
        <v>229</v>
      </c>
      <c r="H1648" s="129">
        <v>42828</v>
      </c>
      <c r="I1648" s="130">
        <v>51659.27</v>
      </c>
      <c r="J1648" s="131">
        <v>46865</v>
      </c>
      <c r="K1648" s="131">
        <v>2559.27</v>
      </c>
      <c r="L1648" s="131">
        <v>0</v>
      </c>
      <c r="M1648" s="131">
        <v>0</v>
      </c>
      <c r="N1648" s="131">
        <v>2680</v>
      </c>
      <c r="O1648" s="132">
        <v>0</v>
      </c>
      <c r="P1648" s="132">
        <v>0</v>
      </c>
      <c r="Q1648" s="132">
        <v>0</v>
      </c>
      <c r="R1648" s="132">
        <v>0</v>
      </c>
      <c r="S1648" s="132">
        <v>0</v>
      </c>
      <c r="T1648" s="133">
        <v>0</v>
      </c>
      <c r="U1648" s="121">
        <f t="shared" si="154"/>
        <v>0</v>
      </c>
      <c r="V1648" s="121">
        <f t="shared" si="155"/>
        <v>2680</v>
      </c>
      <c r="W1648" s="134">
        <v>586</v>
      </c>
      <c r="X1648" s="135">
        <v>42829</v>
      </c>
    </row>
    <row r="1649" spans="1:24" x14ac:dyDescent="0.2">
      <c r="A1649" s="117">
        <f>VLOOKUP(G1649,'% การหักค่าขนส่ง'!A:I,9,0)</f>
        <v>0.26</v>
      </c>
      <c r="B1649" s="138">
        <f t="shared" si="150"/>
        <v>5380.7</v>
      </c>
      <c r="C1649" s="138">
        <f t="shared" si="151"/>
        <v>897.7600000000001</v>
      </c>
      <c r="D1649" s="138">
        <f t="shared" si="152"/>
        <v>0</v>
      </c>
      <c r="E1649" s="138">
        <f t="shared" si="153"/>
        <v>0</v>
      </c>
      <c r="F1649" s="127" t="s">
        <v>228</v>
      </c>
      <c r="G1649" s="128" t="s">
        <v>229</v>
      </c>
      <c r="H1649" s="129">
        <v>42829</v>
      </c>
      <c r="I1649" s="130">
        <v>22236.639999999999</v>
      </c>
      <c r="J1649" s="131">
        <v>20695</v>
      </c>
      <c r="K1649" s="131">
        <v>1346.64</v>
      </c>
      <c r="L1649" s="131">
        <v>0</v>
      </c>
      <c r="M1649" s="131">
        <v>0</v>
      </c>
      <c r="N1649" s="131">
        <v>1860</v>
      </c>
      <c r="O1649" s="132">
        <v>0</v>
      </c>
      <c r="P1649" s="132">
        <v>0</v>
      </c>
      <c r="Q1649" s="132">
        <v>0</v>
      </c>
      <c r="R1649" s="132">
        <v>0</v>
      </c>
      <c r="S1649" s="132">
        <v>0</v>
      </c>
      <c r="T1649" s="133">
        <v>0</v>
      </c>
      <c r="U1649" s="121">
        <f t="shared" si="154"/>
        <v>0</v>
      </c>
      <c r="V1649" s="121">
        <f t="shared" si="155"/>
        <v>1860</v>
      </c>
      <c r="W1649" s="134">
        <v>205</v>
      </c>
      <c r="X1649" s="135">
        <v>42830</v>
      </c>
    </row>
    <row r="1650" spans="1:24" x14ac:dyDescent="0.2">
      <c r="A1650" s="117">
        <f>VLOOKUP(G1650,'% การหักค่าขนส่ง'!A:I,9,0)</f>
        <v>0.26</v>
      </c>
      <c r="B1650" s="138">
        <f t="shared" si="150"/>
        <v>9271.6</v>
      </c>
      <c r="C1650" s="138">
        <f t="shared" si="151"/>
        <v>839.56</v>
      </c>
      <c r="D1650" s="138">
        <f t="shared" si="152"/>
        <v>0</v>
      </c>
      <c r="E1650" s="138">
        <f t="shared" si="153"/>
        <v>0</v>
      </c>
      <c r="F1650" s="127" t="s">
        <v>228</v>
      </c>
      <c r="G1650" s="128" t="s">
        <v>229</v>
      </c>
      <c r="H1650" s="129">
        <v>42830</v>
      </c>
      <c r="I1650" s="130">
        <v>37349.339999999997</v>
      </c>
      <c r="J1650" s="131">
        <v>35660</v>
      </c>
      <c r="K1650" s="131">
        <v>1259.3399999999999</v>
      </c>
      <c r="L1650" s="131">
        <v>0</v>
      </c>
      <c r="M1650" s="131">
        <v>0</v>
      </c>
      <c r="N1650" s="131">
        <v>2455</v>
      </c>
      <c r="O1650" s="132">
        <v>0</v>
      </c>
      <c r="P1650" s="132">
        <v>0</v>
      </c>
      <c r="Q1650" s="132">
        <v>0</v>
      </c>
      <c r="R1650" s="132">
        <v>0</v>
      </c>
      <c r="S1650" s="132">
        <v>0</v>
      </c>
      <c r="T1650" s="133">
        <v>0</v>
      </c>
      <c r="U1650" s="121">
        <f t="shared" si="154"/>
        <v>0</v>
      </c>
      <c r="V1650" s="121">
        <f t="shared" si="155"/>
        <v>2455</v>
      </c>
      <c r="W1650" s="134">
        <v>457</v>
      </c>
      <c r="X1650" s="135">
        <v>42832</v>
      </c>
    </row>
    <row r="1651" spans="1:24" x14ac:dyDescent="0.2">
      <c r="A1651" s="117">
        <f>VLOOKUP(G1651,'% การหักค่าขนส่ง'!A:I,9,0)</f>
        <v>0.26</v>
      </c>
      <c r="B1651" s="138">
        <f t="shared" si="150"/>
        <v>12303.2</v>
      </c>
      <c r="C1651" s="138">
        <f t="shared" si="151"/>
        <v>285.59999999999997</v>
      </c>
      <c r="D1651" s="138">
        <f t="shared" si="152"/>
        <v>0</v>
      </c>
      <c r="E1651" s="138">
        <f t="shared" si="153"/>
        <v>0</v>
      </c>
      <c r="F1651" s="127" t="s">
        <v>228</v>
      </c>
      <c r="G1651" s="128" t="s">
        <v>229</v>
      </c>
      <c r="H1651" s="129">
        <v>42832</v>
      </c>
      <c r="I1651" s="130">
        <v>49128.4</v>
      </c>
      <c r="J1651" s="131">
        <v>47320</v>
      </c>
      <c r="K1651" s="131">
        <v>428.4</v>
      </c>
      <c r="L1651" s="131">
        <v>0</v>
      </c>
      <c r="M1651" s="131">
        <v>0</v>
      </c>
      <c r="N1651" s="131">
        <v>2255</v>
      </c>
      <c r="O1651" s="132">
        <v>0</v>
      </c>
      <c r="P1651" s="132">
        <v>0</v>
      </c>
      <c r="Q1651" s="132">
        <v>0</v>
      </c>
      <c r="R1651" s="132">
        <v>0</v>
      </c>
      <c r="S1651" s="132">
        <v>0</v>
      </c>
      <c r="T1651" s="133">
        <v>0</v>
      </c>
      <c r="U1651" s="121">
        <f t="shared" si="154"/>
        <v>0</v>
      </c>
      <c r="V1651" s="121">
        <f t="shared" si="155"/>
        <v>2255</v>
      </c>
      <c r="W1651" s="134">
        <v>564</v>
      </c>
      <c r="X1651" s="135">
        <v>42833</v>
      </c>
    </row>
    <row r="1652" spans="1:24" x14ac:dyDescent="0.2">
      <c r="A1652" s="117">
        <f>VLOOKUP(G1652,'% การหักค่าขนส่ง'!A:I,9,0)</f>
        <v>0.26</v>
      </c>
      <c r="B1652" s="138">
        <f t="shared" si="150"/>
        <v>7826</v>
      </c>
      <c r="C1652" s="138">
        <f t="shared" si="151"/>
        <v>1729.26</v>
      </c>
      <c r="D1652" s="138">
        <f t="shared" si="152"/>
        <v>0</v>
      </c>
      <c r="E1652" s="138">
        <f t="shared" si="153"/>
        <v>0</v>
      </c>
      <c r="F1652" s="127" t="s">
        <v>228</v>
      </c>
      <c r="G1652" s="128" t="s">
        <v>229</v>
      </c>
      <c r="H1652" s="129">
        <v>42833</v>
      </c>
      <c r="I1652" s="130">
        <v>32953.89</v>
      </c>
      <c r="J1652" s="131">
        <v>30100</v>
      </c>
      <c r="K1652" s="131">
        <v>2593.89</v>
      </c>
      <c r="L1652" s="131">
        <v>0</v>
      </c>
      <c r="M1652" s="131">
        <v>0</v>
      </c>
      <c r="N1652" s="131">
        <v>5630</v>
      </c>
      <c r="O1652" s="132">
        <v>0</v>
      </c>
      <c r="P1652" s="132">
        <v>0</v>
      </c>
      <c r="Q1652" s="132">
        <v>0</v>
      </c>
      <c r="R1652" s="132">
        <v>0</v>
      </c>
      <c r="S1652" s="132">
        <v>0</v>
      </c>
      <c r="T1652" s="133">
        <v>0</v>
      </c>
      <c r="U1652" s="121">
        <f t="shared" si="154"/>
        <v>0</v>
      </c>
      <c r="V1652" s="121">
        <f t="shared" si="155"/>
        <v>5630</v>
      </c>
      <c r="W1652" s="134">
        <v>399</v>
      </c>
      <c r="X1652" s="135">
        <v>42835</v>
      </c>
    </row>
    <row r="1653" spans="1:24" x14ac:dyDescent="0.2">
      <c r="A1653" s="117">
        <f>VLOOKUP(G1653,'% การหักค่าขนส่ง'!A:I,9,0)</f>
        <v>0.26</v>
      </c>
      <c r="B1653" s="138">
        <f t="shared" si="150"/>
        <v>6652.1</v>
      </c>
      <c r="C1653" s="138">
        <f t="shared" si="151"/>
        <v>334.40000000000003</v>
      </c>
      <c r="D1653" s="138">
        <f t="shared" si="152"/>
        <v>0</v>
      </c>
      <c r="E1653" s="138">
        <f t="shared" si="153"/>
        <v>0</v>
      </c>
      <c r="F1653" s="127" t="s">
        <v>228</v>
      </c>
      <c r="G1653" s="128" t="s">
        <v>229</v>
      </c>
      <c r="H1653" s="129">
        <v>42835</v>
      </c>
      <c r="I1653" s="130">
        <v>26231.599999999999</v>
      </c>
      <c r="J1653" s="131">
        <v>25585</v>
      </c>
      <c r="K1653" s="131">
        <v>501.6</v>
      </c>
      <c r="L1653" s="131">
        <v>0</v>
      </c>
      <c r="M1653" s="131">
        <v>0</v>
      </c>
      <c r="N1653" s="131">
        <v>1985</v>
      </c>
      <c r="O1653" s="132">
        <v>0</v>
      </c>
      <c r="P1653" s="132">
        <v>0</v>
      </c>
      <c r="Q1653" s="132">
        <v>0</v>
      </c>
      <c r="R1653" s="132">
        <v>0</v>
      </c>
      <c r="S1653" s="132">
        <v>0</v>
      </c>
      <c r="T1653" s="133">
        <v>0</v>
      </c>
      <c r="U1653" s="121">
        <f t="shared" si="154"/>
        <v>0</v>
      </c>
      <c r="V1653" s="121">
        <f t="shared" si="155"/>
        <v>1985</v>
      </c>
      <c r="W1653" s="134">
        <v>287</v>
      </c>
      <c r="X1653" s="135">
        <v>42836</v>
      </c>
    </row>
    <row r="1654" spans="1:24" x14ac:dyDescent="0.2">
      <c r="A1654" s="117">
        <f>VLOOKUP(G1654,'% การหักค่าขนส่ง'!A:I,9,0)</f>
        <v>0.26</v>
      </c>
      <c r="B1654" s="138">
        <f t="shared" si="150"/>
        <v>1172.6000000000001</v>
      </c>
      <c r="C1654" s="138">
        <f t="shared" si="151"/>
        <v>50.199999999999996</v>
      </c>
      <c r="D1654" s="138">
        <f t="shared" si="152"/>
        <v>0</v>
      </c>
      <c r="E1654" s="138">
        <f t="shared" si="153"/>
        <v>0</v>
      </c>
      <c r="F1654" s="127" t="s">
        <v>228</v>
      </c>
      <c r="G1654" s="128" t="s">
        <v>229</v>
      </c>
      <c r="H1654" s="129">
        <v>42836</v>
      </c>
      <c r="I1654" s="130">
        <v>4675.3</v>
      </c>
      <c r="J1654" s="131">
        <v>4510</v>
      </c>
      <c r="K1654" s="131">
        <v>75.3</v>
      </c>
      <c r="L1654" s="131">
        <v>0</v>
      </c>
      <c r="M1654" s="131">
        <v>0</v>
      </c>
      <c r="N1654" s="131">
        <v>610</v>
      </c>
      <c r="O1654" s="132">
        <v>0</v>
      </c>
      <c r="P1654" s="132">
        <v>0</v>
      </c>
      <c r="Q1654" s="132">
        <v>0</v>
      </c>
      <c r="R1654" s="132">
        <v>0</v>
      </c>
      <c r="S1654" s="132">
        <v>0</v>
      </c>
      <c r="T1654" s="133">
        <v>0</v>
      </c>
      <c r="U1654" s="121">
        <f t="shared" si="154"/>
        <v>0</v>
      </c>
      <c r="V1654" s="121">
        <f t="shared" si="155"/>
        <v>610</v>
      </c>
      <c r="W1654" s="134">
        <v>56</v>
      </c>
      <c r="X1654" s="135">
        <v>42837</v>
      </c>
    </row>
    <row r="1655" spans="1:24" x14ac:dyDescent="0.2">
      <c r="A1655" s="117">
        <f>VLOOKUP(G1655,'% การหักค่าขนส่ง'!A:I,9,0)</f>
        <v>0.26</v>
      </c>
      <c r="B1655" s="138">
        <f t="shared" si="150"/>
        <v>434.2</v>
      </c>
      <c r="C1655" s="138">
        <f t="shared" si="151"/>
        <v>124.39999999999999</v>
      </c>
      <c r="D1655" s="138">
        <f t="shared" si="152"/>
        <v>0</v>
      </c>
      <c r="E1655" s="138">
        <f t="shared" si="153"/>
        <v>0</v>
      </c>
      <c r="F1655" s="127" t="s">
        <v>228</v>
      </c>
      <c r="G1655" s="128" t="s">
        <v>229</v>
      </c>
      <c r="H1655" s="129">
        <v>42837</v>
      </c>
      <c r="I1655" s="130">
        <v>1861.6</v>
      </c>
      <c r="J1655" s="131">
        <v>1670</v>
      </c>
      <c r="K1655" s="131">
        <v>186.6</v>
      </c>
      <c r="L1655" s="131">
        <v>0</v>
      </c>
      <c r="M1655" s="131">
        <v>0</v>
      </c>
      <c r="N1655" s="131">
        <v>0</v>
      </c>
      <c r="O1655" s="132">
        <v>0</v>
      </c>
      <c r="P1655" s="132">
        <v>0</v>
      </c>
      <c r="Q1655" s="132">
        <v>0</v>
      </c>
      <c r="R1655" s="132">
        <v>0</v>
      </c>
      <c r="S1655" s="132">
        <v>0</v>
      </c>
      <c r="T1655" s="133">
        <v>0</v>
      </c>
      <c r="U1655" s="121">
        <f t="shared" si="154"/>
        <v>0</v>
      </c>
      <c r="V1655" s="121">
        <f t="shared" si="155"/>
        <v>0</v>
      </c>
      <c r="W1655" s="134">
        <v>31</v>
      </c>
      <c r="X1655" s="135">
        <v>42838</v>
      </c>
    </row>
    <row r="1656" spans="1:24" x14ac:dyDescent="0.2">
      <c r="A1656" s="117">
        <f>VLOOKUP(G1656,'% การหักค่าขนส่ง'!A:I,9,0)</f>
        <v>0.26</v>
      </c>
      <c r="B1656" s="138">
        <f t="shared" si="150"/>
        <v>8460.4</v>
      </c>
      <c r="C1656" s="138">
        <f t="shared" si="151"/>
        <v>2509.38</v>
      </c>
      <c r="D1656" s="138">
        <f t="shared" si="152"/>
        <v>0</v>
      </c>
      <c r="E1656" s="138">
        <f t="shared" si="153"/>
        <v>0</v>
      </c>
      <c r="F1656" s="127" t="s">
        <v>228</v>
      </c>
      <c r="G1656" s="128" t="s">
        <v>229</v>
      </c>
      <c r="H1656" s="129">
        <v>42842</v>
      </c>
      <c r="I1656" s="130">
        <v>36544.07</v>
      </c>
      <c r="J1656" s="131">
        <v>32540</v>
      </c>
      <c r="K1656" s="131">
        <v>3764.07</v>
      </c>
      <c r="L1656" s="131">
        <v>0</v>
      </c>
      <c r="M1656" s="131">
        <v>0</v>
      </c>
      <c r="N1656" s="131">
        <v>6035</v>
      </c>
      <c r="O1656" s="132">
        <v>0</v>
      </c>
      <c r="P1656" s="132">
        <v>0</v>
      </c>
      <c r="Q1656" s="132">
        <v>0</v>
      </c>
      <c r="R1656" s="132">
        <v>0</v>
      </c>
      <c r="S1656" s="132">
        <v>0</v>
      </c>
      <c r="T1656" s="133">
        <v>0</v>
      </c>
      <c r="U1656" s="121">
        <f t="shared" si="154"/>
        <v>0</v>
      </c>
      <c r="V1656" s="121">
        <f t="shared" si="155"/>
        <v>6035</v>
      </c>
      <c r="W1656" s="134">
        <v>455</v>
      </c>
      <c r="X1656" s="135">
        <v>42843</v>
      </c>
    </row>
    <row r="1657" spans="1:24" x14ac:dyDescent="0.2">
      <c r="A1657" s="117">
        <f>VLOOKUP(G1657,'% การหักค่าขนส่ง'!A:I,9,0)</f>
        <v>0.26</v>
      </c>
      <c r="B1657" s="138">
        <f t="shared" si="150"/>
        <v>8284.9</v>
      </c>
      <c r="C1657" s="138">
        <f t="shared" si="151"/>
        <v>1195.18</v>
      </c>
      <c r="D1657" s="138">
        <f t="shared" si="152"/>
        <v>0</v>
      </c>
      <c r="E1657" s="138">
        <f t="shared" si="153"/>
        <v>0</v>
      </c>
      <c r="F1657" s="127" t="s">
        <v>228</v>
      </c>
      <c r="G1657" s="128" t="s">
        <v>229</v>
      </c>
      <c r="H1657" s="129">
        <v>42843</v>
      </c>
      <c r="I1657" s="130">
        <v>34197.769999999997</v>
      </c>
      <c r="J1657" s="131">
        <v>31865</v>
      </c>
      <c r="K1657" s="131">
        <v>1792.77</v>
      </c>
      <c r="L1657" s="131">
        <v>0</v>
      </c>
      <c r="M1657" s="131">
        <v>0</v>
      </c>
      <c r="N1657" s="131">
        <v>2980</v>
      </c>
      <c r="O1657" s="132">
        <v>0</v>
      </c>
      <c r="P1657" s="132">
        <v>0</v>
      </c>
      <c r="Q1657" s="132">
        <v>0</v>
      </c>
      <c r="R1657" s="132">
        <v>0</v>
      </c>
      <c r="S1657" s="132">
        <v>0</v>
      </c>
      <c r="T1657" s="133">
        <v>0</v>
      </c>
      <c r="U1657" s="121">
        <f t="shared" si="154"/>
        <v>0</v>
      </c>
      <c r="V1657" s="121">
        <f t="shared" si="155"/>
        <v>2980</v>
      </c>
      <c r="W1657" s="134">
        <v>406</v>
      </c>
      <c r="X1657" s="135">
        <v>42844</v>
      </c>
    </row>
    <row r="1658" spans="1:24" x14ac:dyDescent="0.2">
      <c r="A1658" s="117">
        <f>VLOOKUP(G1658,'% การหักค่าขนส่ง'!A:I,9,0)</f>
        <v>0.26</v>
      </c>
      <c r="B1658" s="138">
        <f t="shared" si="150"/>
        <v>5343</v>
      </c>
      <c r="C1658" s="138">
        <f t="shared" si="151"/>
        <v>554.80000000000007</v>
      </c>
      <c r="D1658" s="138">
        <f t="shared" si="152"/>
        <v>0</v>
      </c>
      <c r="E1658" s="138">
        <f t="shared" si="153"/>
        <v>0</v>
      </c>
      <c r="F1658" s="127" t="s">
        <v>228</v>
      </c>
      <c r="G1658" s="128" t="s">
        <v>229</v>
      </c>
      <c r="H1658" s="129">
        <v>42844</v>
      </c>
      <c r="I1658" s="130">
        <v>21857.200000000001</v>
      </c>
      <c r="J1658" s="131">
        <v>20550</v>
      </c>
      <c r="K1658" s="131">
        <v>832.2</v>
      </c>
      <c r="L1658" s="131">
        <v>0</v>
      </c>
      <c r="M1658" s="131">
        <v>0</v>
      </c>
      <c r="N1658" s="131">
        <v>2600</v>
      </c>
      <c r="O1658" s="132">
        <v>0</v>
      </c>
      <c r="P1658" s="132">
        <v>0</v>
      </c>
      <c r="Q1658" s="132">
        <v>0</v>
      </c>
      <c r="R1658" s="132">
        <v>0</v>
      </c>
      <c r="S1658" s="132">
        <v>0</v>
      </c>
      <c r="T1658" s="133">
        <v>0</v>
      </c>
      <c r="U1658" s="121">
        <f t="shared" si="154"/>
        <v>0</v>
      </c>
      <c r="V1658" s="121">
        <f t="shared" si="155"/>
        <v>2600</v>
      </c>
      <c r="W1658" s="134">
        <v>254</v>
      </c>
      <c r="X1658" s="135">
        <v>42845</v>
      </c>
    </row>
    <row r="1659" spans="1:24" x14ac:dyDescent="0.2">
      <c r="A1659" s="117">
        <f>VLOOKUP(G1659,'% การหักค่าขนส่ง'!A:I,9,0)</f>
        <v>0.26</v>
      </c>
      <c r="B1659" s="138">
        <f t="shared" si="150"/>
        <v>5046.6000000000004</v>
      </c>
      <c r="C1659" s="138">
        <f t="shared" si="151"/>
        <v>839.02</v>
      </c>
      <c r="D1659" s="138">
        <f t="shared" si="152"/>
        <v>0</v>
      </c>
      <c r="E1659" s="138">
        <f t="shared" si="153"/>
        <v>0</v>
      </c>
      <c r="F1659" s="127" t="s">
        <v>228</v>
      </c>
      <c r="G1659" s="128" t="s">
        <v>229</v>
      </c>
      <c r="H1659" s="129">
        <v>42845</v>
      </c>
      <c r="I1659" s="130">
        <v>20908.53</v>
      </c>
      <c r="J1659" s="131">
        <v>19410</v>
      </c>
      <c r="K1659" s="131">
        <v>1258.53</v>
      </c>
      <c r="L1659" s="131">
        <v>0</v>
      </c>
      <c r="M1659" s="131">
        <v>0</v>
      </c>
      <c r="N1659" s="131">
        <v>1910</v>
      </c>
      <c r="O1659" s="132">
        <v>0</v>
      </c>
      <c r="P1659" s="132">
        <v>0</v>
      </c>
      <c r="Q1659" s="132">
        <v>0</v>
      </c>
      <c r="R1659" s="132">
        <v>0</v>
      </c>
      <c r="S1659" s="132">
        <v>0</v>
      </c>
      <c r="T1659" s="133">
        <v>0</v>
      </c>
      <c r="U1659" s="121">
        <f t="shared" si="154"/>
        <v>0</v>
      </c>
      <c r="V1659" s="121">
        <f t="shared" si="155"/>
        <v>1910</v>
      </c>
      <c r="W1659" s="134">
        <v>257</v>
      </c>
      <c r="X1659" s="135">
        <v>42846</v>
      </c>
    </row>
    <row r="1660" spans="1:24" x14ac:dyDescent="0.2">
      <c r="A1660" s="117">
        <f>VLOOKUP(G1660,'% การหักค่าขนส่ง'!A:I,9,0)</f>
        <v>0.26</v>
      </c>
      <c r="B1660" s="138">
        <f t="shared" si="150"/>
        <v>5705.7</v>
      </c>
      <c r="C1660" s="138">
        <f t="shared" si="151"/>
        <v>1669.6000000000001</v>
      </c>
      <c r="D1660" s="138">
        <f t="shared" si="152"/>
        <v>0</v>
      </c>
      <c r="E1660" s="138">
        <f t="shared" si="153"/>
        <v>0</v>
      </c>
      <c r="F1660" s="127" t="s">
        <v>228</v>
      </c>
      <c r="G1660" s="128" t="s">
        <v>229</v>
      </c>
      <c r="H1660" s="129">
        <v>42846</v>
      </c>
      <c r="I1660" s="130">
        <v>24909.4</v>
      </c>
      <c r="J1660" s="131">
        <v>21945</v>
      </c>
      <c r="K1660" s="131">
        <v>2504.4</v>
      </c>
      <c r="L1660" s="131">
        <v>0</v>
      </c>
      <c r="M1660" s="131">
        <v>0</v>
      </c>
      <c r="N1660" s="131">
        <v>2055</v>
      </c>
      <c r="O1660" s="132">
        <v>0</v>
      </c>
      <c r="P1660" s="132">
        <v>0</v>
      </c>
      <c r="Q1660" s="132">
        <v>0</v>
      </c>
      <c r="R1660" s="132">
        <v>0</v>
      </c>
      <c r="S1660" s="132">
        <v>0</v>
      </c>
      <c r="T1660" s="133">
        <v>0</v>
      </c>
      <c r="U1660" s="121">
        <f t="shared" si="154"/>
        <v>0</v>
      </c>
      <c r="V1660" s="121">
        <f t="shared" si="155"/>
        <v>2055</v>
      </c>
      <c r="W1660" s="134">
        <v>291</v>
      </c>
      <c r="X1660" s="135">
        <v>42847</v>
      </c>
    </row>
    <row r="1661" spans="1:24" x14ac:dyDescent="0.2">
      <c r="A1661" s="117">
        <f>VLOOKUP(G1661,'% การหักค่าขนส่ง'!A:I,9,0)</f>
        <v>0.26</v>
      </c>
      <c r="B1661" s="138">
        <f t="shared" si="150"/>
        <v>2321.8000000000002</v>
      </c>
      <c r="C1661" s="138">
        <f t="shared" si="151"/>
        <v>271.59999999999997</v>
      </c>
      <c r="D1661" s="138">
        <f t="shared" si="152"/>
        <v>0</v>
      </c>
      <c r="E1661" s="138">
        <f t="shared" si="153"/>
        <v>0</v>
      </c>
      <c r="F1661" s="127" t="s">
        <v>228</v>
      </c>
      <c r="G1661" s="128" t="s">
        <v>229</v>
      </c>
      <c r="H1661" s="129">
        <v>42847</v>
      </c>
      <c r="I1661" s="130">
        <v>9612.4</v>
      </c>
      <c r="J1661" s="131">
        <v>8930</v>
      </c>
      <c r="K1661" s="131">
        <v>407.4</v>
      </c>
      <c r="L1661" s="131">
        <v>0</v>
      </c>
      <c r="M1661" s="131">
        <v>0</v>
      </c>
      <c r="N1661" s="131">
        <v>835</v>
      </c>
      <c r="O1661" s="132">
        <v>0</v>
      </c>
      <c r="P1661" s="132">
        <v>0</v>
      </c>
      <c r="Q1661" s="132">
        <v>0</v>
      </c>
      <c r="R1661" s="132">
        <v>0</v>
      </c>
      <c r="S1661" s="132">
        <v>0</v>
      </c>
      <c r="T1661" s="133">
        <v>0</v>
      </c>
      <c r="U1661" s="121">
        <f t="shared" si="154"/>
        <v>0</v>
      </c>
      <c r="V1661" s="121">
        <f t="shared" si="155"/>
        <v>835</v>
      </c>
      <c r="W1661" s="134">
        <v>122</v>
      </c>
      <c r="X1661" s="135">
        <v>42849</v>
      </c>
    </row>
    <row r="1662" spans="1:24" x14ac:dyDescent="0.2">
      <c r="A1662" s="117">
        <f>VLOOKUP(G1662,'% การหักค่าขนส่ง'!A:I,9,0)</f>
        <v>0.26</v>
      </c>
      <c r="B1662" s="138">
        <f t="shared" si="150"/>
        <v>14019.2</v>
      </c>
      <c r="C1662" s="138">
        <f t="shared" si="151"/>
        <v>2657.58</v>
      </c>
      <c r="D1662" s="138">
        <f t="shared" si="152"/>
        <v>0</v>
      </c>
      <c r="E1662" s="138">
        <f t="shared" si="153"/>
        <v>0</v>
      </c>
      <c r="F1662" s="127" t="s">
        <v>228</v>
      </c>
      <c r="G1662" s="128" t="s">
        <v>229</v>
      </c>
      <c r="H1662" s="129">
        <v>42849</v>
      </c>
      <c r="I1662" s="130">
        <v>58401.37</v>
      </c>
      <c r="J1662" s="131">
        <v>53920</v>
      </c>
      <c r="K1662" s="131">
        <v>3986.37</v>
      </c>
      <c r="L1662" s="131">
        <v>0</v>
      </c>
      <c r="M1662" s="131">
        <v>1700</v>
      </c>
      <c r="N1662" s="131">
        <v>4815</v>
      </c>
      <c r="O1662" s="132">
        <v>0</v>
      </c>
      <c r="P1662" s="132">
        <v>0</v>
      </c>
      <c r="Q1662" s="132">
        <v>0</v>
      </c>
      <c r="R1662" s="132">
        <v>0</v>
      </c>
      <c r="S1662" s="132">
        <v>0</v>
      </c>
      <c r="T1662" s="133">
        <v>0</v>
      </c>
      <c r="U1662" s="121">
        <f t="shared" si="154"/>
        <v>1700</v>
      </c>
      <c r="V1662" s="121">
        <f t="shared" si="155"/>
        <v>4815</v>
      </c>
      <c r="W1662" s="134">
        <v>729</v>
      </c>
      <c r="X1662" s="135">
        <v>42850</v>
      </c>
    </row>
    <row r="1663" spans="1:24" x14ac:dyDescent="0.2">
      <c r="A1663" s="117">
        <f>VLOOKUP(G1663,'% การหักค่าขนส่ง'!A:I,9,0)</f>
        <v>0.26</v>
      </c>
      <c r="B1663" s="138">
        <f t="shared" si="150"/>
        <v>6444.1</v>
      </c>
      <c r="C1663" s="138">
        <f t="shared" si="151"/>
        <v>784.19999999999993</v>
      </c>
      <c r="D1663" s="138">
        <f t="shared" si="152"/>
        <v>0</v>
      </c>
      <c r="E1663" s="138">
        <f t="shared" si="153"/>
        <v>0</v>
      </c>
      <c r="F1663" s="127" t="s">
        <v>228</v>
      </c>
      <c r="G1663" s="128" t="s">
        <v>229</v>
      </c>
      <c r="H1663" s="129">
        <v>42850</v>
      </c>
      <c r="I1663" s="130">
        <v>26316.3</v>
      </c>
      <c r="J1663" s="131">
        <v>24785</v>
      </c>
      <c r="K1663" s="131">
        <v>1176.3</v>
      </c>
      <c r="L1663" s="131">
        <v>0</v>
      </c>
      <c r="M1663" s="131">
        <v>0</v>
      </c>
      <c r="N1663" s="131">
        <v>1810</v>
      </c>
      <c r="O1663" s="132">
        <v>0</v>
      </c>
      <c r="P1663" s="132">
        <v>0</v>
      </c>
      <c r="Q1663" s="132">
        <v>0</v>
      </c>
      <c r="R1663" s="132">
        <v>0</v>
      </c>
      <c r="S1663" s="132">
        <v>0</v>
      </c>
      <c r="T1663" s="133">
        <v>0</v>
      </c>
      <c r="U1663" s="121">
        <f t="shared" si="154"/>
        <v>0</v>
      </c>
      <c r="V1663" s="121">
        <f t="shared" si="155"/>
        <v>1810</v>
      </c>
      <c r="W1663" s="134">
        <v>318</v>
      </c>
      <c r="X1663" s="135">
        <v>42851</v>
      </c>
    </row>
    <row r="1664" spans="1:24" x14ac:dyDescent="0.2">
      <c r="A1664" s="117">
        <f>VLOOKUP(G1664,'% การหักค่าขนส่ง'!A:I,9,0)</f>
        <v>0.26</v>
      </c>
      <c r="B1664" s="138">
        <f t="shared" si="150"/>
        <v>5753.8</v>
      </c>
      <c r="C1664" s="138">
        <f t="shared" si="151"/>
        <v>582.58000000000004</v>
      </c>
      <c r="D1664" s="138">
        <f t="shared" si="152"/>
        <v>0</v>
      </c>
      <c r="E1664" s="138">
        <f t="shared" si="153"/>
        <v>0</v>
      </c>
      <c r="F1664" s="127" t="s">
        <v>228</v>
      </c>
      <c r="G1664" s="128" t="s">
        <v>229</v>
      </c>
      <c r="H1664" s="129">
        <v>42851</v>
      </c>
      <c r="I1664" s="130">
        <v>23193.87</v>
      </c>
      <c r="J1664" s="131">
        <v>22130</v>
      </c>
      <c r="K1664" s="131">
        <v>873.87</v>
      </c>
      <c r="L1664" s="131">
        <v>0</v>
      </c>
      <c r="M1664" s="131">
        <v>0</v>
      </c>
      <c r="N1664" s="131">
        <v>2170</v>
      </c>
      <c r="O1664" s="132">
        <v>0</v>
      </c>
      <c r="P1664" s="132">
        <v>0</v>
      </c>
      <c r="Q1664" s="132">
        <v>0</v>
      </c>
      <c r="R1664" s="132">
        <v>0</v>
      </c>
      <c r="S1664" s="132">
        <v>0</v>
      </c>
      <c r="T1664" s="133">
        <v>0</v>
      </c>
      <c r="U1664" s="121">
        <f t="shared" si="154"/>
        <v>0</v>
      </c>
      <c r="V1664" s="121">
        <f t="shared" si="155"/>
        <v>2170</v>
      </c>
      <c r="W1664" s="134">
        <v>270</v>
      </c>
      <c r="X1664" s="135">
        <v>42852</v>
      </c>
    </row>
    <row r="1665" spans="1:24" x14ac:dyDescent="0.2">
      <c r="A1665" s="117">
        <f>VLOOKUP(G1665,'% การหักค่าขนส่ง'!A:I,9,0)</f>
        <v>0.26</v>
      </c>
      <c r="B1665" s="138">
        <f t="shared" si="150"/>
        <v>6125.6</v>
      </c>
      <c r="C1665" s="138">
        <f t="shared" si="151"/>
        <v>922.6</v>
      </c>
      <c r="D1665" s="138">
        <f t="shared" si="152"/>
        <v>0</v>
      </c>
      <c r="E1665" s="138">
        <f t="shared" si="153"/>
        <v>0</v>
      </c>
      <c r="F1665" s="127" t="s">
        <v>228</v>
      </c>
      <c r="G1665" s="128" t="s">
        <v>229</v>
      </c>
      <c r="H1665" s="129">
        <v>42852</v>
      </c>
      <c r="I1665" s="130">
        <v>25198.9</v>
      </c>
      <c r="J1665" s="131">
        <v>23560</v>
      </c>
      <c r="K1665" s="131">
        <v>1383.9</v>
      </c>
      <c r="L1665" s="131">
        <v>0</v>
      </c>
      <c r="M1665" s="131">
        <v>0</v>
      </c>
      <c r="N1665" s="131">
        <v>1350</v>
      </c>
      <c r="O1665" s="132">
        <v>0</v>
      </c>
      <c r="P1665" s="132">
        <v>0</v>
      </c>
      <c r="Q1665" s="132">
        <v>0</v>
      </c>
      <c r="R1665" s="132">
        <v>0</v>
      </c>
      <c r="S1665" s="132">
        <v>0</v>
      </c>
      <c r="T1665" s="133">
        <v>0</v>
      </c>
      <c r="U1665" s="121">
        <f t="shared" si="154"/>
        <v>0</v>
      </c>
      <c r="V1665" s="121">
        <f t="shared" si="155"/>
        <v>1350</v>
      </c>
      <c r="W1665" s="134">
        <v>326</v>
      </c>
      <c r="X1665" s="135">
        <v>42853</v>
      </c>
    </row>
    <row r="1666" spans="1:24" x14ac:dyDescent="0.2">
      <c r="A1666" s="117">
        <f>VLOOKUP(G1666,'% การหักค่าขนส่ง'!A:I,9,0)</f>
        <v>0.26</v>
      </c>
      <c r="B1666" s="138">
        <f t="shared" si="150"/>
        <v>5131.1000000000004</v>
      </c>
      <c r="C1666" s="138">
        <f t="shared" si="151"/>
        <v>960.57999999999993</v>
      </c>
      <c r="D1666" s="138">
        <f t="shared" si="152"/>
        <v>0</v>
      </c>
      <c r="E1666" s="138">
        <f t="shared" si="153"/>
        <v>0</v>
      </c>
      <c r="F1666" s="127" t="s">
        <v>228</v>
      </c>
      <c r="G1666" s="128" t="s">
        <v>229</v>
      </c>
      <c r="H1666" s="129">
        <v>42853</v>
      </c>
      <c r="I1666" s="130">
        <v>21440.87</v>
      </c>
      <c r="J1666" s="131">
        <v>19735</v>
      </c>
      <c r="K1666" s="131">
        <v>1440.87</v>
      </c>
      <c r="L1666" s="131">
        <v>0</v>
      </c>
      <c r="M1666" s="131">
        <v>0</v>
      </c>
      <c r="N1666" s="131">
        <v>2145</v>
      </c>
      <c r="O1666" s="132">
        <v>0</v>
      </c>
      <c r="P1666" s="132">
        <v>0</v>
      </c>
      <c r="Q1666" s="132">
        <v>0</v>
      </c>
      <c r="R1666" s="132">
        <v>0</v>
      </c>
      <c r="S1666" s="132">
        <v>0</v>
      </c>
      <c r="T1666" s="133">
        <v>0</v>
      </c>
      <c r="U1666" s="121">
        <f t="shared" si="154"/>
        <v>0</v>
      </c>
      <c r="V1666" s="121">
        <f t="shared" si="155"/>
        <v>2145</v>
      </c>
      <c r="W1666" s="134">
        <v>255</v>
      </c>
      <c r="X1666" s="135">
        <v>42854</v>
      </c>
    </row>
    <row r="1667" spans="1:24" x14ac:dyDescent="0.2">
      <c r="A1667" s="117">
        <f>VLOOKUP(G1667,'% การหักค่าขนส่ง'!A:I,9,0)</f>
        <v>0.26</v>
      </c>
      <c r="B1667" s="138">
        <f t="shared" ref="B1667:B1730" si="156">J1667*A1667</f>
        <v>2631.2000000000003</v>
      </c>
      <c r="C1667" s="138">
        <f t="shared" ref="C1667:C1730" si="157">K1667*2/3</f>
        <v>88.600000000000009</v>
      </c>
      <c r="D1667" s="138">
        <f t="shared" ref="D1667:D1730" si="158">L1667*3/10</f>
        <v>0</v>
      </c>
      <c r="E1667" s="138">
        <f t="shared" ref="E1667:E1730" si="159">SUM(O1667:Q1667)*0.3</f>
        <v>0</v>
      </c>
      <c r="F1667" s="127" t="s">
        <v>228</v>
      </c>
      <c r="G1667" s="128" t="s">
        <v>229</v>
      </c>
      <c r="H1667" s="129">
        <v>42854</v>
      </c>
      <c r="I1667" s="130">
        <v>10667.9</v>
      </c>
      <c r="J1667" s="131">
        <v>10120</v>
      </c>
      <c r="K1667" s="131">
        <v>132.9</v>
      </c>
      <c r="L1667" s="131">
        <v>0</v>
      </c>
      <c r="M1667" s="131">
        <v>500</v>
      </c>
      <c r="N1667" s="131">
        <v>1085</v>
      </c>
      <c r="O1667" s="132">
        <v>0</v>
      </c>
      <c r="P1667" s="132">
        <v>0</v>
      </c>
      <c r="Q1667" s="132">
        <v>0</v>
      </c>
      <c r="R1667" s="132">
        <v>0</v>
      </c>
      <c r="S1667" s="132">
        <v>0</v>
      </c>
      <c r="T1667" s="133">
        <v>0</v>
      </c>
      <c r="U1667" s="121">
        <f t="shared" ref="U1667:U1730" si="160">M1667+S1667+T1667</f>
        <v>500</v>
      </c>
      <c r="V1667" s="121">
        <f t="shared" ref="V1667:V1730" si="161">N1667+R1667</f>
        <v>1085</v>
      </c>
      <c r="W1667" s="134">
        <v>139</v>
      </c>
      <c r="X1667" s="135">
        <v>42857</v>
      </c>
    </row>
    <row r="1668" spans="1:24" x14ac:dyDescent="0.2">
      <c r="A1668" s="117">
        <f>VLOOKUP(G1668,'% การหักค่าขนส่ง'!A:I,9,0)</f>
        <v>0.26</v>
      </c>
      <c r="B1668" s="138">
        <f t="shared" si="156"/>
        <v>5948.8</v>
      </c>
      <c r="C1668" s="138">
        <f t="shared" si="157"/>
        <v>2339</v>
      </c>
      <c r="D1668" s="138">
        <f t="shared" si="158"/>
        <v>0</v>
      </c>
      <c r="E1668" s="138">
        <f t="shared" si="159"/>
        <v>121.5</v>
      </c>
      <c r="F1668" s="127" t="s">
        <v>216</v>
      </c>
      <c r="G1668" s="128" t="s">
        <v>217</v>
      </c>
      <c r="H1668" s="129">
        <v>42826</v>
      </c>
      <c r="I1668" s="130">
        <v>26578.5</v>
      </c>
      <c r="J1668" s="131">
        <v>22880</v>
      </c>
      <c r="K1668" s="131">
        <v>3508.5</v>
      </c>
      <c r="L1668" s="131">
        <v>0</v>
      </c>
      <c r="M1668" s="131">
        <v>2000</v>
      </c>
      <c r="N1668" s="131">
        <v>3510.41</v>
      </c>
      <c r="O1668" s="132">
        <v>110</v>
      </c>
      <c r="P1668" s="132">
        <v>295</v>
      </c>
      <c r="Q1668" s="132">
        <v>0</v>
      </c>
      <c r="R1668" s="132">
        <v>0</v>
      </c>
      <c r="S1668" s="132">
        <v>0</v>
      </c>
      <c r="T1668" s="133">
        <v>0</v>
      </c>
      <c r="U1668" s="121">
        <f t="shared" si="160"/>
        <v>2000</v>
      </c>
      <c r="V1668" s="121">
        <f t="shared" si="161"/>
        <v>3510.41</v>
      </c>
      <c r="W1668" s="134">
        <v>341</v>
      </c>
      <c r="X1668" s="135">
        <v>42828</v>
      </c>
    </row>
    <row r="1669" spans="1:24" x14ac:dyDescent="0.2">
      <c r="A1669" s="117">
        <f>VLOOKUP(G1669,'% การหักค่าขนส่ง'!A:I,9,0)</f>
        <v>0.26</v>
      </c>
      <c r="B1669" s="138">
        <f t="shared" si="156"/>
        <v>18544.5</v>
      </c>
      <c r="C1669" s="138">
        <f t="shared" si="157"/>
        <v>5519.4000000000005</v>
      </c>
      <c r="D1669" s="138">
        <f t="shared" si="158"/>
        <v>0</v>
      </c>
      <c r="E1669" s="138">
        <f t="shared" si="159"/>
        <v>259.5</v>
      </c>
      <c r="F1669" s="127" t="s">
        <v>216</v>
      </c>
      <c r="G1669" s="128" t="s">
        <v>217</v>
      </c>
      <c r="H1669" s="129">
        <v>42828</v>
      </c>
      <c r="I1669" s="130">
        <v>80984.100000000006</v>
      </c>
      <c r="J1669" s="131">
        <v>71325</v>
      </c>
      <c r="K1669" s="131">
        <v>8279.1</v>
      </c>
      <c r="L1669" s="131">
        <v>0</v>
      </c>
      <c r="M1669" s="131">
        <v>3000</v>
      </c>
      <c r="N1669" s="131">
        <v>7341.38</v>
      </c>
      <c r="O1669" s="132">
        <v>120</v>
      </c>
      <c r="P1669" s="132">
        <v>715</v>
      </c>
      <c r="Q1669" s="132">
        <v>30</v>
      </c>
      <c r="R1669" s="132">
        <v>0</v>
      </c>
      <c r="S1669" s="132">
        <v>0</v>
      </c>
      <c r="T1669" s="133">
        <v>0</v>
      </c>
      <c r="U1669" s="121">
        <f t="shared" si="160"/>
        <v>3000</v>
      </c>
      <c r="V1669" s="121">
        <f t="shared" si="161"/>
        <v>7341.38</v>
      </c>
      <c r="W1669" s="134">
        <v>945</v>
      </c>
      <c r="X1669" s="135">
        <v>42829</v>
      </c>
    </row>
    <row r="1670" spans="1:24" x14ac:dyDescent="0.2">
      <c r="A1670" s="117">
        <f>VLOOKUP(G1670,'% การหักค่าขนส่ง'!A:I,9,0)</f>
        <v>0.26</v>
      </c>
      <c r="B1670" s="138">
        <f t="shared" si="156"/>
        <v>10315.5</v>
      </c>
      <c r="C1670" s="138">
        <f t="shared" si="157"/>
        <v>2827.4</v>
      </c>
      <c r="D1670" s="138">
        <f t="shared" si="158"/>
        <v>0</v>
      </c>
      <c r="E1670" s="138">
        <f t="shared" si="159"/>
        <v>814.5</v>
      </c>
      <c r="F1670" s="127" t="s">
        <v>216</v>
      </c>
      <c r="G1670" s="128" t="s">
        <v>217</v>
      </c>
      <c r="H1670" s="129">
        <v>42829</v>
      </c>
      <c r="I1670" s="130">
        <v>44916.1</v>
      </c>
      <c r="J1670" s="131">
        <v>39675</v>
      </c>
      <c r="K1670" s="131">
        <v>4241.1000000000004</v>
      </c>
      <c r="L1670" s="131">
        <v>0</v>
      </c>
      <c r="M1670" s="131">
        <v>3400</v>
      </c>
      <c r="N1670" s="131">
        <v>5599.45</v>
      </c>
      <c r="O1670" s="132">
        <v>320</v>
      </c>
      <c r="P1670" s="132">
        <v>2395</v>
      </c>
      <c r="Q1670" s="132">
        <v>0</v>
      </c>
      <c r="R1670" s="132">
        <v>0</v>
      </c>
      <c r="S1670" s="132">
        <v>0</v>
      </c>
      <c r="T1670" s="133">
        <v>0</v>
      </c>
      <c r="U1670" s="121">
        <f t="shared" si="160"/>
        <v>3400</v>
      </c>
      <c r="V1670" s="121">
        <f t="shared" si="161"/>
        <v>5599.45</v>
      </c>
      <c r="W1670" s="134">
        <v>563</v>
      </c>
      <c r="X1670" s="135">
        <v>42830</v>
      </c>
    </row>
    <row r="1671" spans="1:24" x14ac:dyDescent="0.2">
      <c r="A1671" s="117">
        <f>VLOOKUP(G1671,'% การหักค่าขนส่ง'!A:I,9,0)</f>
        <v>0.26</v>
      </c>
      <c r="B1671" s="138">
        <f t="shared" si="156"/>
        <v>12186.2</v>
      </c>
      <c r="C1671" s="138">
        <f t="shared" si="157"/>
        <v>2866.1</v>
      </c>
      <c r="D1671" s="138">
        <f t="shared" si="158"/>
        <v>0</v>
      </c>
      <c r="E1671" s="138">
        <f t="shared" si="159"/>
        <v>258</v>
      </c>
      <c r="F1671" s="127" t="s">
        <v>216</v>
      </c>
      <c r="G1671" s="128" t="s">
        <v>217</v>
      </c>
      <c r="H1671" s="129">
        <v>42830</v>
      </c>
      <c r="I1671" s="130">
        <v>52369.15</v>
      </c>
      <c r="J1671" s="131">
        <v>46870</v>
      </c>
      <c r="K1671" s="131">
        <v>4299.1499999999996</v>
      </c>
      <c r="L1671" s="131">
        <v>0</v>
      </c>
      <c r="M1671" s="131">
        <v>900</v>
      </c>
      <c r="N1671" s="131">
        <v>3524.19</v>
      </c>
      <c r="O1671" s="132">
        <v>160</v>
      </c>
      <c r="P1671" s="132">
        <v>700</v>
      </c>
      <c r="Q1671" s="132">
        <v>0</v>
      </c>
      <c r="R1671" s="132">
        <v>0</v>
      </c>
      <c r="S1671" s="132">
        <v>0</v>
      </c>
      <c r="T1671" s="133">
        <v>0</v>
      </c>
      <c r="U1671" s="121">
        <f t="shared" si="160"/>
        <v>900</v>
      </c>
      <c r="V1671" s="121">
        <f t="shared" si="161"/>
        <v>3524.19</v>
      </c>
      <c r="W1671" s="134">
        <v>612</v>
      </c>
      <c r="X1671" s="135">
        <v>42832</v>
      </c>
    </row>
    <row r="1672" spans="1:24" x14ac:dyDescent="0.2">
      <c r="A1672" s="117">
        <f>VLOOKUP(G1672,'% การหักค่าขนส่ง'!A:I,9,0)</f>
        <v>0.26</v>
      </c>
      <c r="B1672" s="138">
        <f t="shared" si="156"/>
        <v>20296.900000000001</v>
      </c>
      <c r="C1672" s="138">
        <f t="shared" si="157"/>
        <v>5608.68</v>
      </c>
      <c r="D1672" s="138">
        <f t="shared" si="158"/>
        <v>0</v>
      </c>
      <c r="E1672" s="138">
        <f t="shared" si="159"/>
        <v>495</v>
      </c>
      <c r="F1672" s="127" t="s">
        <v>216</v>
      </c>
      <c r="G1672" s="128" t="s">
        <v>217</v>
      </c>
      <c r="H1672" s="129">
        <v>42832</v>
      </c>
      <c r="I1672" s="130">
        <v>88033.02</v>
      </c>
      <c r="J1672" s="131">
        <v>78065</v>
      </c>
      <c r="K1672" s="131">
        <v>8413.02</v>
      </c>
      <c r="L1672" s="131">
        <v>0</v>
      </c>
      <c r="M1672" s="131">
        <v>3100</v>
      </c>
      <c r="N1672" s="131">
        <v>8421.82</v>
      </c>
      <c r="O1672" s="132">
        <v>500</v>
      </c>
      <c r="P1672" s="132">
        <v>1150</v>
      </c>
      <c r="Q1672" s="132">
        <v>0</v>
      </c>
      <c r="R1672" s="132">
        <v>0</v>
      </c>
      <c r="S1672" s="132">
        <v>0</v>
      </c>
      <c r="T1672" s="133">
        <v>0</v>
      </c>
      <c r="U1672" s="121">
        <f t="shared" si="160"/>
        <v>3100</v>
      </c>
      <c r="V1672" s="121">
        <f t="shared" si="161"/>
        <v>8421.82</v>
      </c>
      <c r="W1672" s="134">
        <v>1021</v>
      </c>
      <c r="X1672" s="135">
        <v>42833</v>
      </c>
    </row>
    <row r="1673" spans="1:24" x14ac:dyDescent="0.2">
      <c r="A1673" s="117">
        <f>VLOOKUP(G1673,'% การหักค่าขนส่ง'!A:I,9,0)</f>
        <v>0.26</v>
      </c>
      <c r="B1673" s="138">
        <f t="shared" si="156"/>
        <v>9818.9</v>
      </c>
      <c r="C1673" s="138">
        <f t="shared" si="157"/>
        <v>3274.56</v>
      </c>
      <c r="D1673" s="138">
        <f t="shared" si="158"/>
        <v>0</v>
      </c>
      <c r="E1673" s="138">
        <f t="shared" si="159"/>
        <v>148.5</v>
      </c>
      <c r="F1673" s="127" t="s">
        <v>216</v>
      </c>
      <c r="G1673" s="128" t="s">
        <v>217</v>
      </c>
      <c r="H1673" s="129">
        <v>42833</v>
      </c>
      <c r="I1673" s="130">
        <v>43351.839999999997</v>
      </c>
      <c r="J1673" s="131">
        <v>37765</v>
      </c>
      <c r="K1673" s="131">
        <v>4911.84</v>
      </c>
      <c r="L1673" s="131">
        <v>0</v>
      </c>
      <c r="M1673" s="131">
        <v>0</v>
      </c>
      <c r="N1673" s="131">
        <v>5551.25</v>
      </c>
      <c r="O1673" s="132">
        <v>220</v>
      </c>
      <c r="P1673" s="132">
        <v>275</v>
      </c>
      <c r="Q1673" s="132">
        <v>0</v>
      </c>
      <c r="R1673" s="132">
        <v>0</v>
      </c>
      <c r="S1673" s="132">
        <v>0</v>
      </c>
      <c r="T1673" s="133">
        <v>0</v>
      </c>
      <c r="U1673" s="121">
        <f t="shared" si="160"/>
        <v>0</v>
      </c>
      <c r="V1673" s="121">
        <f t="shared" si="161"/>
        <v>5551.25</v>
      </c>
      <c r="W1673" s="134">
        <v>551</v>
      </c>
      <c r="X1673" s="135">
        <v>42835</v>
      </c>
    </row>
    <row r="1674" spans="1:24" x14ac:dyDescent="0.2">
      <c r="A1674" s="117">
        <f>VLOOKUP(G1674,'% การหักค่าขนส่ง'!A:I,9,0)</f>
        <v>0.26</v>
      </c>
      <c r="B1674" s="138">
        <f t="shared" si="156"/>
        <v>21412.3</v>
      </c>
      <c r="C1674" s="138">
        <f t="shared" si="157"/>
        <v>3349.56</v>
      </c>
      <c r="D1674" s="138">
        <f t="shared" si="158"/>
        <v>0</v>
      </c>
      <c r="E1674" s="138">
        <f t="shared" si="159"/>
        <v>171</v>
      </c>
      <c r="F1674" s="127" t="s">
        <v>216</v>
      </c>
      <c r="G1674" s="128" t="s">
        <v>217</v>
      </c>
      <c r="H1674" s="129">
        <v>42835</v>
      </c>
      <c r="I1674" s="130">
        <v>89194.34</v>
      </c>
      <c r="J1674" s="131">
        <v>82355</v>
      </c>
      <c r="K1674" s="131">
        <v>5024.34</v>
      </c>
      <c r="L1674" s="131">
        <v>0</v>
      </c>
      <c r="M1674" s="131">
        <v>1500</v>
      </c>
      <c r="N1674" s="131">
        <v>3762.85</v>
      </c>
      <c r="O1674" s="132">
        <v>250</v>
      </c>
      <c r="P1674" s="132">
        <v>320</v>
      </c>
      <c r="Q1674" s="132">
        <v>0</v>
      </c>
      <c r="R1674" s="132">
        <v>0</v>
      </c>
      <c r="S1674" s="132">
        <v>0</v>
      </c>
      <c r="T1674" s="133">
        <v>0</v>
      </c>
      <c r="U1674" s="121">
        <f t="shared" si="160"/>
        <v>1500</v>
      </c>
      <c r="V1674" s="121">
        <f t="shared" si="161"/>
        <v>3762.85</v>
      </c>
      <c r="W1674" s="134">
        <v>958</v>
      </c>
      <c r="X1674" s="135">
        <v>42836</v>
      </c>
    </row>
    <row r="1675" spans="1:24" x14ac:dyDescent="0.2">
      <c r="A1675" s="117">
        <f>VLOOKUP(G1675,'% การหักค่าขนส่ง'!A:I,9,0)</f>
        <v>0.26</v>
      </c>
      <c r="B1675" s="138">
        <f t="shared" si="156"/>
        <v>3211</v>
      </c>
      <c r="C1675" s="138">
        <f t="shared" si="157"/>
        <v>1050.06</v>
      </c>
      <c r="D1675" s="138">
        <f t="shared" si="158"/>
        <v>0</v>
      </c>
      <c r="E1675" s="138">
        <f t="shared" si="159"/>
        <v>187.5</v>
      </c>
      <c r="F1675" s="127" t="s">
        <v>216</v>
      </c>
      <c r="G1675" s="128" t="s">
        <v>217</v>
      </c>
      <c r="H1675" s="129">
        <v>42836</v>
      </c>
      <c r="I1675" s="130">
        <v>14320.09</v>
      </c>
      <c r="J1675" s="131">
        <v>12350</v>
      </c>
      <c r="K1675" s="131">
        <v>1575.09</v>
      </c>
      <c r="L1675" s="131">
        <v>0</v>
      </c>
      <c r="M1675" s="131">
        <v>0</v>
      </c>
      <c r="N1675" s="131">
        <v>807.3</v>
      </c>
      <c r="O1675" s="132">
        <v>200</v>
      </c>
      <c r="P1675" s="132">
        <v>425</v>
      </c>
      <c r="Q1675" s="132">
        <v>0</v>
      </c>
      <c r="R1675" s="132">
        <v>0</v>
      </c>
      <c r="S1675" s="132">
        <v>0</v>
      </c>
      <c r="T1675" s="133">
        <v>0</v>
      </c>
      <c r="U1675" s="121">
        <f t="shared" si="160"/>
        <v>0</v>
      </c>
      <c r="V1675" s="121">
        <f t="shared" si="161"/>
        <v>807.3</v>
      </c>
      <c r="W1675" s="134">
        <v>157</v>
      </c>
      <c r="X1675" s="135">
        <v>42837</v>
      </c>
    </row>
    <row r="1676" spans="1:24" x14ac:dyDescent="0.2">
      <c r="A1676" s="117">
        <f>VLOOKUP(G1676,'% การหักค่าขนส่ง'!A:I,9,0)</f>
        <v>0.26</v>
      </c>
      <c r="B1676" s="138">
        <f t="shared" si="156"/>
        <v>327.60000000000002</v>
      </c>
      <c r="C1676" s="138">
        <f t="shared" si="157"/>
        <v>207.70000000000002</v>
      </c>
      <c r="D1676" s="138">
        <f t="shared" si="158"/>
        <v>0</v>
      </c>
      <c r="E1676" s="138">
        <f t="shared" si="159"/>
        <v>123</v>
      </c>
      <c r="F1676" s="127" t="s">
        <v>216</v>
      </c>
      <c r="G1676" s="128" t="s">
        <v>217</v>
      </c>
      <c r="H1676" s="129">
        <v>42837</v>
      </c>
      <c r="I1676" s="130">
        <v>1591.55</v>
      </c>
      <c r="J1676" s="131">
        <v>1260</v>
      </c>
      <c r="K1676" s="131">
        <v>311.55</v>
      </c>
      <c r="L1676" s="131">
        <v>0</v>
      </c>
      <c r="M1676" s="131">
        <v>0</v>
      </c>
      <c r="N1676" s="131">
        <v>214.5</v>
      </c>
      <c r="O1676" s="132">
        <v>360</v>
      </c>
      <c r="P1676" s="132">
        <v>50</v>
      </c>
      <c r="Q1676" s="132">
        <v>0</v>
      </c>
      <c r="R1676" s="132">
        <v>0</v>
      </c>
      <c r="S1676" s="132">
        <v>0</v>
      </c>
      <c r="T1676" s="133">
        <v>0</v>
      </c>
      <c r="U1676" s="121">
        <f t="shared" si="160"/>
        <v>0</v>
      </c>
      <c r="V1676" s="121">
        <f t="shared" si="161"/>
        <v>214.5</v>
      </c>
      <c r="W1676" s="134">
        <v>21</v>
      </c>
      <c r="X1676" s="135">
        <v>42838</v>
      </c>
    </row>
    <row r="1677" spans="1:24" x14ac:dyDescent="0.2">
      <c r="A1677" s="117">
        <f>VLOOKUP(G1677,'% การหักค่าขนส่ง'!A:I,9,0)</f>
        <v>0.26</v>
      </c>
      <c r="B1677" s="138">
        <f t="shared" si="156"/>
        <v>16272.1</v>
      </c>
      <c r="C1677" s="138">
        <f t="shared" si="157"/>
        <v>4155.12</v>
      </c>
      <c r="D1677" s="138">
        <f t="shared" si="158"/>
        <v>0</v>
      </c>
      <c r="E1677" s="138">
        <f t="shared" si="159"/>
        <v>195</v>
      </c>
      <c r="F1677" s="127" t="s">
        <v>216</v>
      </c>
      <c r="G1677" s="128" t="s">
        <v>217</v>
      </c>
      <c r="H1677" s="129">
        <v>42842</v>
      </c>
      <c r="I1677" s="130">
        <v>69787.679999999993</v>
      </c>
      <c r="J1677" s="131">
        <v>62585</v>
      </c>
      <c r="K1677" s="131">
        <v>6232.68</v>
      </c>
      <c r="L1677" s="131">
        <v>0</v>
      </c>
      <c r="M1677" s="131">
        <v>1000</v>
      </c>
      <c r="N1677" s="131">
        <v>7939.44</v>
      </c>
      <c r="O1677" s="132">
        <v>250</v>
      </c>
      <c r="P1677" s="132">
        <v>400</v>
      </c>
      <c r="Q1677" s="132">
        <v>0</v>
      </c>
      <c r="R1677" s="132">
        <v>0</v>
      </c>
      <c r="S1677" s="132">
        <v>0</v>
      </c>
      <c r="T1677" s="133">
        <v>0</v>
      </c>
      <c r="U1677" s="121">
        <f t="shared" si="160"/>
        <v>1000</v>
      </c>
      <c r="V1677" s="121">
        <f t="shared" si="161"/>
        <v>7939.44</v>
      </c>
      <c r="W1677" s="134">
        <v>918</v>
      </c>
      <c r="X1677" s="135">
        <v>42843</v>
      </c>
    </row>
    <row r="1678" spans="1:24" x14ac:dyDescent="0.2">
      <c r="A1678" s="117">
        <f>VLOOKUP(G1678,'% การหักค่าขนส่ง'!A:I,9,0)</f>
        <v>0.26</v>
      </c>
      <c r="B1678" s="138">
        <f t="shared" si="156"/>
        <v>12795.9</v>
      </c>
      <c r="C1678" s="138">
        <f t="shared" si="157"/>
        <v>3386.98</v>
      </c>
      <c r="D1678" s="138">
        <f t="shared" si="158"/>
        <v>0</v>
      </c>
      <c r="E1678" s="138">
        <f t="shared" si="159"/>
        <v>159</v>
      </c>
      <c r="F1678" s="127" t="s">
        <v>216</v>
      </c>
      <c r="G1678" s="128" t="s">
        <v>217</v>
      </c>
      <c r="H1678" s="129">
        <v>42843</v>
      </c>
      <c r="I1678" s="130">
        <v>55395.47</v>
      </c>
      <c r="J1678" s="131">
        <v>49215</v>
      </c>
      <c r="K1678" s="131">
        <v>5080.47</v>
      </c>
      <c r="L1678" s="131">
        <v>0</v>
      </c>
      <c r="M1678" s="131">
        <v>1700</v>
      </c>
      <c r="N1678" s="131">
        <v>6178.21</v>
      </c>
      <c r="O1678" s="132">
        <v>240</v>
      </c>
      <c r="P1678" s="132">
        <v>290</v>
      </c>
      <c r="Q1678" s="132">
        <v>0</v>
      </c>
      <c r="R1678" s="132">
        <v>0</v>
      </c>
      <c r="S1678" s="132">
        <v>0</v>
      </c>
      <c r="T1678" s="133">
        <v>0</v>
      </c>
      <c r="U1678" s="121">
        <f t="shared" si="160"/>
        <v>1700</v>
      </c>
      <c r="V1678" s="121">
        <f t="shared" si="161"/>
        <v>6178.21</v>
      </c>
      <c r="W1678" s="134">
        <v>659</v>
      </c>
      <c r="X1678" s="135">
        <v>42844</v>
      </c>
    </row>
    <row r="1679" spans="1:24" x14ac:dyDescent="0.2">
      <c r="A1679" s="117">
        <f>VLOOKUP(G1679,'% การหักค่าขนส่ง'!A:I,9,0)</f>
        <v>0.26</v>
      </c>
      <c r="B1679" s="138">
        <f t="shared" si="156"/>
        <v>14341.6</v>
      </c>
      <c r="C1679" s="138">
        <f t="shared" si="157"/>
        <v>3302.42</v>
      </c>
      <c r="D1679" s="138">
        <f t="shared" si="158"/>
        <v>0</v>
      </c>
      <c r="E1679" s="138">
        <f t="shared" si="159"/>
        <v>201</v>
      </c>
      <c r="F1679" s="127" t="s">
        <v>216</v>
      </c>
      <c r="G1679" s="128" t="s">
        <v>217</v>
      </c>
      <c r="H1679" s="129">
        <v>42844</v>
      </c>
      <c r="I1679" s="130">
        <v>60708.63</v>
      </c>
      <c r="J1679" s="131">
        <v>55160</v>
      </c>
      <c r="K1679" s="131">
        <v>4953.63</v>
      </c>
      <c r="L1679" s="131">
        <v>0</v>
      </c>
      <c r="M1679" s="131">
        <v>1600</v>
      </c>
      <c r="N1679" s="131">
        <v>4206.47</v>
      </c>
      <c r="O1679" s="132">
        <v>260</v>
      </c>
      <c r="P1679" s="132">
        <v>410</v>
      </c>
      <c r="Q1679" s="132">
        <v>0</v>
      </c>
      <c r="R1679" s="132">
        <v>0</v>
      </c>
      <c r="S1679" s="132">
        <v>0</v>
      </c>
      <c r="T1679" s="133">
        <v>0</v>
      </c>
      <c r="U1679" s="121">
        <f t="shared" si="160"/>
        <v>1600</v>
      </c>
      <c r="V1679" s="121">
        <f t="shared" si="161"/>
        <v>4206.47</v>
      </c>
      <c r="W1679" s="134">
        <v>664</v>
      </c>
      <c r="X1679" s="135">
        <v>42845</v>
      </c>
    </row>
    <row r="1680" spans="1:24" x14ac:dyDescent="0.2">
      <c r="A1680" s="117">
        <f>VLOOKUP(G1680,'% การหักค่าขนส่ง'!A:I,9,0)</f>
        <v>0.26</v>
      </c>
      <c r="B1680" s="138">
        <f t="shared" si="156"/>
        <v>17030</v>
      </c>
      <c r="C1680" s="138">
        <f t="shared" si="157"/>
        <v>2237.12</v>
      </c>
      <c r="D1680" s="138">
        <f t="shared" si="158"/>
        <v>0</v>
      </c>
      <c r="E1680" s="138">
        <f t="shared" si="159"/>
        <v>553.5</v>
      </c>
      <c r="F1680" s="127" t="s">
        <v>216</v>
      </c>
      <c r="G1680" s="128" t="s">
        <v>217</v>
      </c>
      <c r="H1680" s="129">
        <v>42845</v>
      </c>
      <c r="I1680" s="130">
        <v>69605.679999999993</v>
      </c>
      <c r="J1680" s="131">
        <v>65500</v>
      </c>
      <c r="K1680" s="131">
        <v>3355.68</v>
      </c>
      <c r="L1680" s="131">
        <v>0</v>
      </c>
      <c r="M1680" s="131">
        <v>0</v>
      </c>
      <c r="N1680" s="131">
        <v>3351.85</v>
      </c>
      <c r="O1680" s="132">
        <v>730</v>
      </c>
      <c r="P1680" s="132">
        <v>1115</v>
      </c>
      <c r="Q1680" s="132">
        <v>0</v>
      </c>
      <c r="R1680" s="132">
        <v>0</v>
      </c>
      <c r="S1680" s="132">
        <v>0</v>
      </c>
      <c r="T1680" s="133">
        <v>0</v>
      </c>
      <c r="U1680" s="121">
        <f t="shared" si="160"/>
        <v>0</v>
      </c>
      <c r="V1680" s="121">
        <f t="shared" si="161"/>
        <v>3351.85</v>
      </c>
      <c r="W1680" s="134">
        <v>653</v>
      </c>
      <c r="X1680" s="135">
        <v>42846</v>
      </c>
    </row>
    <row r="1681" spans="1:24" x14ac:dyDescent="0.2">
      <c r="A1681" s="117">
        <f>VLOOKUP(G1681,'% การหักค่าขนส่ง'!A:I,9,0)</f>
        <v>0.26</v>
      </c>
      <c r="B1681" s="138">
        <f t="shared" si="156"/>
        <v>13358.800000000001</v>
      </c>
      <c r="C1681" s="138">
        <f t="shared" si="157"/>
        <v>2399.58</v>
      </c>
      <c r="D1681" s="138">
        <f t="shared" si="158"/>
        <v>0</v>
      </c>
      <c r="E1681" s="138">
        <f t="shared" si="159"/>
        <v>331.5</v>
      </c>
      <c r="F1681" s="127" t="s">
        <v>216</v>
      </c>
      <c r="G1681" s="128" t="s">
        <v>217</v>
      </c>
      <c r="H1681" s="129">
        <v>42846</v>
      </c>
      <c r="I1681" s="130">
        <v>55834.37</v>
      </c>
      <c r="J1681" s="131">
        <v>51380</v>
      </c>
      <c r="K1681" s="131">
        <v>3599.37</v>
      </c>
      <c r="L1681" s="131">
        <v>0</v>
      </c>
      <c r="M1681" s="131">
        <v>800</v>
      </c>
      <c r="N1681" s="131">
        <v>1448.18</v>
      </c>
      <c r="O1681" s="132">
        <v>840</v>
      </c>
      <c r="P1681" s="132">
        <v>265</v>
      </c>
      <c r="Q1681" s="132">
        <v>0</v>
      </c>
      <c r="R1681" s="132">
        <v>0</v>
      </c>
      <c r="S1681" s="132">
        <v>0</v>
      </c>
      <c r="T1681" s="133">
        <v>0</v>
      </c>
      <c r="U1681" s="121">
        <f t="shared" si="160"/>
        <v>800</v>
      </c>
      <c r="V1681" s="121">
        <f t="shared" si="161"/>
        <v>1448.18</v>
      </c>
      <c r="W1681" s="134">
        <v>496</v>
      </c>
      <c r="X1681" s="135">
        <v>42847</v>
      </c>
    </row>
    <row r="1682" spans="1:24" x14ac:dyDescent="0.2">
      <c r="A1682" s="117">
        <f>VLOOKUP(G1682,'% การหักค่าขนส่ง'!A:I,9,0)</f>
        <v>0.26</v>
      </c>
      <c r="B1682" s="138">
        <f t="shared" si="156"/>
        <v>5820.1</v>
      </c>
      <c r="C1682" s="138">
        <f t="shared" si="157"/>
        <v>2322.2000000000003</v>
      </c>
      <c r="D1682" s="138">
        <f t="shared" si="158"/>
        <v>0</v>
      </c>
      <c r="E1682" s="138">
        <f t="shared" si="159"/>
        <v>84</v>
      </c>
      <c r="F1682" s="127" t="s">
        <v>216</v>
      </c>
      <c r="G1682" s="128" t="s">
        <v>217</v>
      </c>
      <c r="H1682" s="129">
        <v>42847</v>
      </c>
      <c r="I1682" s="130">
        <v>26223.3</v>
      </c>
      <c r="J1682" s="131">
        <v>22385</v>
      </c>
      <c r="K1682" s="131">
        <v>3483.3</v>
      </c>
      <c r="L1682" s="131">
        <v>0</v>
      </c>
      <c r="M1682" s="131">
        <v>1000</v>
      </c>
      <c r="N1682" s="131">
        <v>5462.34</v>
      </c>
      <c r="O1682" s="132">
        <v>0</v>
      </c>
      <c r="P1682" s="132">
        <v>280</v>
      </c>
      <c r="Q1682" s="132">
        <v>0</v>
      </c>
      <c r="R1682" s="132">
        <v>0</v>
      </c>
      <c r="S1682" s="132">
        <v>0</v>
      </c>
      <c r="T1682" s="133">
        <v>0</v>
      </c>
      <c r="U1682" s="121">
        <f t="shared" si="160"/>
        <v>1000</v>
      </c>
      <c r="V1682" s="121">
        <f t="shared" si="161"/>
        <v>5462.34</v>
      </c>
      <c r="W1682" s="134">
        <v>340</v>
      </c>
      <c r="X1682" s="135">
        <v>42849</v>
      </c>
    </row>
    <row r="1683" spans="1:24" x14ac:dyDescent="0.2">
      <c r="A1683" s="117">
        <f>VLOOKUP(G1683,'% การหักค่าขนส่ง'!A:I,9,0)</f>
        <v>0.26</v>
      </c>
      <c r="B1683" s="138">
        <f t="shared" si="156"/>
        <v>18655</v>
      </c>
      <c r="C1683" s="138">
        <f t="shared" si="157"/>
        <v>5892.82</v>
      </c>
      <c r="D1683" s="138">
        <f t="shared" si="158"/>
        <v>0</v>
      </c>
      <c r="E1683" s="138">
        <f t="shared" si="159"/>
        <v>111</v>
      </c>
      <c r="F1683" s="127" t="s">
        <v>216</v>
      </c>
      <c r="G1683" s="128" t="s">
        <v>217</v>
      </c>
      <c r="H1683" s="129">
        <v>42849</v>
      </c>
      <c r="I1683" s="130">
        <v>82129.23</v>
      </c>
      <c r="J1683" s="131">
        <v>71750</v>
      </c>
      <c r="K1683" s="131">
        <v>8839.23</v>
      </c>
      <c r="L1683" s="131">
        <v>0</v>
      </c>
      <c r="M1683" s="131">
        <v>1900</v>
      </c>
      <c r="N1683" s="131">
        <v>8122.32</v>
      </c>
      <c r="O1683" s="132">
        <v>180</v>
      </c>
      <c r="P1683" s="132">
        <v>190</v>
      </c>
      <c r="Q1683" s="132">
        <v>0</v>
      </c>
      <c r="R1683" s="132">
        <v>0</v>
      </c>
      <c r="S1683" s="132">
        <v>0</v>
      </c>
      <c r="T1683" s="133">
        <v>0</v>
      </c>
      <c r="U1683" s="121">
        <f t="shared" si="160"/>
        <v>1900</v>
      </c>
      <c r="V1683" s="121">
        <f t="shared" si="161"/>
        <v>8122.32</v>
      </c>
      <c r="W1683" s="134">
        <v>1012</v>
      </c>
      <c r="X1683" s="135">
        <v>42850</v>
      </c>
    </row>
    <row r="1684" spans="1:24" x14ac:dyDescent="0.2">
      <c r="A1684" s="117">
        <f>VLOOKUP(G1684,'% การหักค่าขนส่ง'!A:I,9,0)</f>
        <v>0.26</v>
      </c>
      <c r="B1684" s="138">
        <f t="shared" si="156"/>
        <v>12650.300000000001</v>
      </c>
      <c r="C1684" s="138">
        <f t="shared" si="157"/>
        <v>4598.46</v>
      </c>
      <c r="D1684" s="138">
        <f t="shared" si="158"/>
        <v>0</v>
      </c>
      <c r="E1684" s="138">
        <f t="shared" si="159"/>
        <v>237</v>
      </c>
      <c r="F1684" s="127" t="s">
        <v>216</v>
      </c>
      <c r="G1684" s="128" t="s">
        <v>217</v>
      </c>
      <c r="H1684" s="129">
        <v>42850</v>
      </c>
      <c r="I1684" s="130">
        <v>56772.69</v>
      </c>
      <c r="J1684" s="131">
        <v>48655</v>
      </c>
      <c r="K1684" s="131">
        <v>6897.69</v>
      </c>
      <c r="L1684" s="131">
        <v>0</v>
      </c>
      <c r="M1684" s="131">
        <v>2400</v>
      </c>
      <c r="N1684" s="131">
        <v>4950.99</v>
      </c>
      <c r="O1684" s="132">
        <v>70</v>
      </c>
      <c r="P1684" s="132">
        <v>720</v>
      </c>
      <c r="Q1684" s="132">
        <v>0</v>
      </c>
      <c r="R1684" s="132">
        <v>0</v>
      </c>
      <c r="S1684" s="132">
        <v>0</v>
      </c>
      <c r="T1684" s="133">
        <v>0</v>
      </c>
      <c r="U1684" s="121">
        <f t="shared" si="160"/>
        <v>2400</v>
      </c>
      <c r="V1684" s="121">
        <f t="shared" si="161"/>
        <v>4950.99</v>
      </c>
      <c r="W1684" s="134">
        <v>605</v>
      </c>
      <c r="X1684" s="135">
        <v>42851</v>
      </c>
    </row>
    <row r="1685" spans="1:24" x14ac:dyDescent="0.2">
      <c r="A1685" s="117">
        <f>VLOOKUP(G1685,'% การหักค่าขนส่ง'!A:I,9,0)</f>
        <v>0.26</v>
      </c>
      <c r="B1685" s="138">
        <f t="shared" si="156"/>
        <v>10981.1</v>
      </c>
      <c r="C1685" s="138">
        <f t="shared" si="157"/>
        <v>2831.16</v>
      </c>
      <c r="D1685" s="138">
        <f t="shared" si="158"/>
        <v>0</v>
      </c>
      <c r="E1685" s="138">
        <f t="shared" si="159"/>
        <v>178.5</v>
      </c>
      <c r="F1685" s="127" t="s">
        <v>216</v>
      </c>
      <c r="G1685" s="128" t="s">
        <v>217</v>
      </c>
      <c r="H1685" s="129">
        <v>42851</v>
      </c>
      <c r="I1685" s="130">
        <v>47151.74</v>
      </c>
      <c r="J1685" s="131">
        <v>42235</v>
      </c>
      <c r="K1685" s="131">
        <v>4246.74</v>
      </c>
      <c r="L1685" s="131">
        <v>0</v>
      </c>
      <c r="M1685" s="131">
        <v>3000</v>
      </c>
      <c r="N1685" s="131">
        <v>7527.26</v>
      </c>
      <c r="O1685" s="132">
        <v>110</v>
      </c>
      <c r="P1685" s="132">
        <v>485</v>
      </c>
      <c r="Q1685" s="132">
        <v>0</v>
      </c>
      <c r="R1685" s="132">
        <v>0</v>
      </c>
      <c r="S1685" s="132">
        <v>0</v>
      </c>
      <c r="T1685" s="133">
        <v>0</v>
      </c>
      <c r="U1685" s="121">
        <f t="shared" si="160"/>
        <v>3000</v>
      </c>
      <c r="V1685" s="121">
        <f t="shared" si="161"/>
        <v>7527.26</v>
      </c>
      <c r="W1685" s="134">
        <v>577</v>
      </c>
      <c r="X1685" s="135">
        <v>42852</v>
      </c>
    </row>
    <row r="1686" spans="1:24" x14ac:dyDescent="0.2">
      <c r="A1686" s="117">
        <f>VLOOKUP(G1686,'% การหักค่าขนส่ง'!A:I,9,0)</f>
        <v>0.26</v>
      </c>
      <c r="B1686" s="138">
        <f t="shared" si="156"/>
        <v>10509.2</v>
      </c>
      <c r="C1686" s="138">
        <f t="shared" si="157"/>
        <v>3242.1</v>
      </c>
      <c r="D1686" s="138">
        <f t="shared" si="158"/>
        <v>0</v>
      </c>
      <c r="E1686" s="138">
        <f t="shared" si="159"/>
        <v>831</v>
      </c>
      <c r="F1686" s="127" t="s">
        <v>216</v>
      </c>
      <c r="G1686" s="128" t="s">
        <v>217</v>
      </c>
      <c r="H1686" s="129">
        <v>42852</v>
      </c>
      <c r="I1686" s="130">
        <v>45853.15</v>
      </c>
      <c r="J1686" s="131">
        <v>40420</v>
      </c>
      <c r="K1686" s="131">
        <v>4863.1499999999996</v>
      </c>
      <c r="L1686" s="131">
        <v>0</v>
      </c>
      <c r="M1686" s="131">
        <v>600</v>
      </c>
      <c r="N1686" s="131">
        <v>5019.3100000000004</v>
      </c>
      <c r="O1686" s="132">
        <v>440</v>
      </c>
      <c r="P1686" s="132">
        <v>2330</v>
      </c>
      <c r="Q1686" s="132">
        <v>0</v>
      </c>
      <c r="R1686" s="132">
        <v>0</v>
      </c>
      <c r="S1686" s="132">
        <v>0</v>
      </c>
      <c r="T1686" s="133">
        <v>0</v>
      </c>
      <c r="U1686" s="121">
        <f t="shared" si="160"/>
        <v>600</v>
      </c>
      <c r="V1686" s="121">
        <f t="shared" si="161"/>
        <v>5019.3100000000004</v>
      </c>
      <c r="W1686" s="134">
        <v>559</v>
      </c>
      <c r="X1686" s="135">
        <v>42853</v>
      </c>
    </row>
    <row r="1687" spans="1:24" x14ac:dyDescent="0.2">
      <c r="A1687" s="117">
        <f>VLOOKUP(G1687,'% การหักค่าขนส่ง'!A:I,9,0)</f>
        <v>0.26</v>
      </c>
      <c r="B1687" s="138">
        <f t="shared" si="156"/>
        <v>12733.5</v>
      </c>
      <c r="C1687" s="138">
        <f t="shared" si="157"/>
        <v>2659.14</v>
      </c>
      <c r="D1687" s="138">
        <f t="shared" si="158"/>
        <v>0</v>
      </c>
      <c r="E1687" s="138">
        <f t="shared" si="159"/>
        <v>778.5</v>
      </c>
      <c r="F1687" s="127" t="s">
        <v>216</v>
      </c>
      <c r="G1687" s="128" t="s">
        <v>217</v>
      </c>
      <c r="H1687" s="129">
        <v>42853</v>
      </c>
      <c r="I1687" s="130">
        <v>53458.71</v>
      </c>
      <c r="J1687" s="131">
        <v>48975</v>
      </c>
      <c r="K1687" s="131">
        <v>3988.71</v>
      </c>
      <c r="L1687" s="131">
        <v>0</v>
      </c>
      <c r="M1687" s="131">
        <v>1000</v>
      </c>
      <c r="N1687" s="131">
        <v>3096.45</v>
      </c>
      <c r="O1687" s="132">
        <v>410</v>
      </c>
      <c r="P1687" s="132">
        <v>2185</v>
      </c>
      <c r="Q1687" s="132">
        <v>0</v>
      </c>
      <c r="R1687" s="132">
        <v>0</v>
      </c>
      <c r="S1687" s="132">
        <v>0</v>
      </c>
      <c r="T1687" s="133">
        <v>0</v>
      </c>
      <c r="U1687" s="121">
        <f t="shared" si="160"/>
        <v>1000</v>
      </c>
      <c r="V1687" s="121">
        <f t="shared" si="161"/>
        <v>3096.45</v>
      </c>
      <c r="W1687" s="134">
        <v>655</v>
      </c>
      <c r="X1687" s="135">
        <v>42854</v>
      </c>
    </row>
    <row r="1688" spans="1:24" x14ac:dyDescent="0.2">
      <c r="A1688" s="117">
        <f>VLOOKUP(G1688,'% การหักค่าขนส่ง'!A:I,9,0)</f>
        <v>0.26</v>
      </c>
      <c r="B1688" s="138">
        <f t="shared" si="156"/>
        <v>5965.7</v>
      </c>
      <c r="C1688" s="138">
        <f t="shared" si="157"/>
        <v>3746.84</v>
      </c>
      <c r="D1688" s="138">
        <f t="shared" si="158"/>
        <v>0</v>
      </c>
      <c r="E1688" s="138">
        <f t="shared" si="159"/>
        <v>711</v>
      </c>
      <c r="F1688" s="127" t="s">
        <v>216</v>
      </c>
      <c r="G1688" s="128" t="s">
        <v>217</v>
      </c>
      <c r="H1688" s="129">
        <v>42854</v>
      </c>
      <c r="I1688" s="130">
        <v>29125.26</v>
      </c>
      <c r="J1688" s="131">
        <v>22945</v>
      </c>
      <c r="K1688" s="131">
        <v>5620.26</v>
      </c>
      <c r="L1688" s="131">
        <v>0</v>
      </c>
      <c r="M1688" s="131">
        <v>3400</v>
      </c>
      <c r="N1688" s="131">
        <v>7176.14</v>
      </c>
      <c r="O1688" s="132">
        <v>160</v>
      </c>
      <c r="P1688" s="132">
        <v>2210</v>
      </c>
      <c r="Q1688" s="132">
        <v>0</v>
      </c>
      <c r="R1688" s="132">
        <v>0</v>
      </c>
      <c r="S1688" s="132">
        <v>0</v>
      </c>
      <c r="T1688" s="133">
        <v>0</v>
      </c>
      <c r="U1688" s="121">
        <f t="shared" si="160"/>
        <v>3400</v>
      </c>
      <c r="V1688" s="121">
        <f t="shared" si="161"/>
        <v>7176.14</v>
      </c>
      <c r="W1688" s="134">
        <v>399</v>
      </c>
      <c r="X1688" s="135">
        <v>42857</v>
      </c>
    </row>
    <row r="1689" spans="1:24" x14ac:dyDescent="0.2">
      <c r="A1689" s="117">
        <f>VLOOKUP(G1689,'% การหักค่าขนส่ง'!A:I,9,0)</f>
        <v>0.26</v>
      </c>
      <c r="B1689" s="138">
        <f t="shared" si="156"/>
        <v>12602.2</v>
      </c>
      <c r="C1689" s="138">
        <f t="shared" si="157"/>
        <v>4273.84</v>
      </c>
      <c r="D1689" s="138">
        <f t="shared" si="158"/>
        <v>0</v>
      </c>
      <c r="E1689" s="138">
        <f t="shared" si="159"/>
        <v>0</v>
      </c>
      <c r="F1689" s="127" t="s">
        <v>232</v>
      </c>
      <c r="G1689" s="128" t="s">
        <v>233</v>
      </c>
      <c r="H1689" s="129">
        <v>42826</v>
      </c>
      <c r="I1689" s="130">
        <v>56290.76</v>
      </c>
      <c r="J1689" s="131">
        <v>48470</v>
      </c>
      <c r="K1689" s="131">
        <v>6410.76</v>
      </c>
      <c r="L1689" s="131">
        <v>0</v>
      </c>
      <c r="M1689" s="131">
        <v>1400</v>
      </c>
      <c r="N1689" s="131">
        <v>1510</v>
      </c>
      <c r="O1689" s="132">
        <v>0</v>
      </c>
      <c r="P1689" s="132">
        <v>0</v>
      </c>
      <c r="Q1689" s="132">
        <v>0</v>
      </c>
      <c r="R1689" s="132">
        <v>0</v>
      </c>
      <c r="S1689" s="132">
        <v>0</v>
      </c>
      <c r="T1689" s="133">
        <v>0</v>
      </c>
      <c r="U1689" s="121">
        <f t="shared" si="160"/>
        <v>1400</v>
      </c>
      <c r="V1689" s="121">
        <f t="shared" si="161"/>
        <v>1510</v>
      </c>
      <c r="W1689" s="134">
        <v>735</v>
      </c>
      <c r="X1689" s="135">
        <v>42828</v>
      </c>
    </row>
    <row r="1690" spans="1:24" x14ac:dyDescent="0.2">
      <c r="A1690" s="117">
        <f>VLOOKUP(G1690,'% การหักค่าขนส่ง'!A:I,9,0)</f>
        <v>0.26</v>
      </c>
      <c r="B1690" s="138">
        <f t="shared" si="156"/>
        <v>25026.3</v>
      </c>
      <c r="C1690" s="138">
        <f t="shared" si="157"/>
        <v>7510.98</v>
      </c>
      <c r="D1690" s="138">
        <f t="shared" si="158"/>
        <v>0</v>
      </c>
      <c r="E1690" s="138">
        <f t="shared" si="159"/>
        <v>0</v>
      </c>
      <c r="F1690" s="127" t="s">
        <v>232</v>
      </c>
      <c r="G1690" s="128" t="s">
        <v>233</v>
      </c>
      <c r="H1690" s="129">
        <v>42828</v>
      </c>
      <c r="I1690" s="130">
        <v>108911.47</v>
      </c>
      <c r="J1690" s="131">
        <v>96255</v>
      </c>
      <c r="K1690" s="131">
        <v>11266.47</v>
      </c>
      <c r="L1690" s="131">
        <v>0</v>
      </c>
      <c r="M1690" s="131">
        <v>600</v>
      </c>
      <c r="N1690" s="131">
        <v>2255.8000000000002</v>
      </c>
      <c r="O1690" s="132">
        <v>0</v>
      </c>
      <c r="P1690" s="132">
        <v>0</v>
      </c>
      <c r="Q1690" s="132">
        <v>0</v>
      </c>
      <c r="R1690" s="132">
        <v>0</v>
      </c>
      <c r="S1690" s="132">
        <v>0</v>
      </c>
      <c r="T1690" s="133">
        <v>0</v>
      </c>
      <c r="U1690" s="121">
        <f t="shared" si="160"/>
        <v>600</v>
      </c>
      <c r="V1690" s="121">
        <f t="shared" si="161"/>
        <v>2255.8000000000002</v>
      </c>
      <c r="W1690" s="134">
        <v>1306</v>
      </c>
      <c r="X1690" s="135">
        <v>42829</v>
      </c>
    </row>
    <row r="1691" spans="1:24" x14ac:dyDescent="0.2">
      <c r="A1691" s="117">
        <f>VLOOKUP(G1691,'% การหักค่าขนส่ง'!A:I,9,0)</f>
        <v>0.26</v>
      </c>
      <c r="B1691" s="138">
        <f t="shared" si="156"/>
        <v>26560.3</v>
      </c>
      <c r="C1691" s="138">
        <f t="shared" si="157"/>
        <v>5101.88</v>
      </c>
      <c r="D1691" s="138">
        <f t="shared" si="158"/>
        <v>0</v>
      </c>
      <c r="E1691" s="138">
        <f t="shared" si="159"/>
        <v>0</v>
      </c>
      <c r="F1691" s="127" t="s">
        <v>232</v>
      </c>
      <c r="G1691" s="128" t="s">
        <v>233</v>
      </c>
      <c r="H1691" s="129">
        <v>42829</v>
      </c>
      <c r="I1691" s="130">
        <v>112282.82</v>
      </c>
      <c r="J1691" s="131">
        <v>102155</v>
      </c>
      <c r="K1691" s="131">
        <v>7652.82</v>
      </c>
      <c r="L1691" s="131">
        <v>0</v>
      </c>
      <c r="M1691" s="131">
        <v>3300</v>
      </c>
      <c r="N1691" s="131">
        <v>5560.95</v>
      </c>
      <c r="O1691" s="132">
        <v>0</v>
      </c>
      <c r="P1691" s="132">
        <v>0</v>
      </c>
      <c r="Q1691" s="132">
        <v>0</v>
      </c>
      <c r="R1691" s="132">
        <v>0</v>
      </c>
      <c r="S1691" s="132">
        <v>0</v>
      </c>
      <c r="T1691" s="133">
        <v>0</v>
      </c>
      <c r="U1691" s="121">
        <f t="shared" si="160"/>
        <v>3300</v>
      </c>
      <c r="V1691" s="121">
        <f t="shared" si="161"/>
        <v>5560.95</v>
      </c>
      <c r="W1691" s="134">
        <v>1275</v>
      </c>
      <c r="X1691" s="135">
        <v>42830</v>
      </c>
    </row>
    <row r="1692" spans="1:24" x14ac:dyDescent="0.2">
      <c r="A1692" s="117">
        <f>VLOOKUP(G1692,'% การหักค่าขนส่ง'!A:I,9,0)</f>
        <v>0.26</v>
      </c>
      <c r="B1692" s="138">
        <f t="shared" si="156"/>
        <v>20523.100000000002</v>
      </c>
      <c r="C1692" s="138">
        <f t="shared" si="157"/>
        <v>4518.38</v>
      </c>
      <c r="D1692" s="138">
        <f t="shared" si="158"/>
        <v>0</v>
      </c>
      <c r="E1692" s="138">
        <f t="shared" si="159"/>
        <v>0</v>
      </c>
      <c r="F1692" s="127" t="s">
        <v>232</v>
      </c>
      <c r="G1692" s="128" t="s">
        <v>233</v>
      </c>
      <c r="H1692" s="129">
        <v>42830</v>
      </c>
      <c r="I1692" s="130">
        <v>87257.57</v>
      </c>
      <c r="J1692" s="131">
        <v>78935</v>
      </c>
      <c r="K1692" s="131">
        <v>6777.57</v>
      </c>
      <c r="L1692" s="131">
        <v>0</v>
      </c>
      <c r="M1692" s="131">
        <v>1000</v>
      </c>
      <c r="N1692" s="131">
        <v>2919.5</v>
      </c>
      <c r="O1692" s="132">
        <v>0</v>
      </c>
      <c r="P1692" s="132">
        <v>0</v>
      </c>
      <c r="Q1692" s="132">
        <v>0</v>
      </c>
      <c r="R1692" s="132">
        <v>0</v>
      </c>
      <c r="S1692" s="132">
        <v>0</v>
      </c>
      <c r="T1692" s="133">
        <v>0</v>
      </c>
      <c r="U1692" s="121">
        <f t="shared" si="160"/>
        <v>1000</v>
      </c>
      <c r="V1692" s="121">
        <f t="shared" si="161"/>
        <v>2919.5</v>
      </c>
      <c r="W1692" s="134">
        <v>982</v>
      </c>
      <c r="X1692" s="135">
        <v>42832</v>
      </c>
    </row>
    <row r="1693" spans="1:24" x14ac:dyDescent="0.2">
      <c r="A1693" s="117">
        <f>VLOOKUP(G1693,'% การหักค่าขนส่ง'!A:I,9,0)</f>
        <v>0.26</v>
      </c>
      <c r="B1693" s="138">
        <f t="shared" si="156"/>
        <v>23396.100000000002</v>
      </c>
      <c r="C1693" s="138">
        <f t="shared" si="157"/>
        <v>7136.56</v>
      </c>
      <c r="D1693" s="138">
        <f t="shared" si="158"/>
        <v>0</v>
      </c>
      <c r="E1693" s="138">
        <f t="shared" si="159"/>
        <v>0</v>
      </c>
      <c r="F1693" s="127" t="s">
        <v>232</v>
      </c>
      <c r="G1693" s="128" t="s">
        <v>233</v>
      </c>
      <c r="H1693" s="129">
        <v>42832</v>
      </c>
      <c r="I1693" s="130">
        <v>102534.84</v>
      </c>
      <c r="J1693" s="131">
        <v>89985</v>
      </c>
      <c r="K1693" s="131">
        <v>10704.84</v>
      </c>
      <c r="L1693" s="131">
        <v>0</v>
      </c>
      <c r="M1693" s="131">
        <v>600</v>
      </c>
      <c r="N1693" s="131">
        <v>2653.5</v>
      </c>
      <c r="O1693" s="132">
        <v>0</v>
      </c>
      <c r="P1693" s="132">
        <v>0</v>
      </c>
      <c r="Q1693" s="132">
        <v>0</v>
      </c>
      <c r="R1693" s="132">
        <v>0</v>
      </c>
      <c r="S1693" s="132">
        <v>0</v>
      </c>
      <c r="T1693" s="133">
        <v>0</v>
      </c>
      <c r="U1693" s="121">
        <f t="shared" si="160"/>
        <v>600</v>
      </c>
      <c r="V1693" s="121">
        <f t="shared" si="161"/>
        <v>2653.5</v>
      </c>
      <c r="W1693" s="134">
        <v>1274</v>
      </c>
      <c r="X1693" s="135">
        <v>42833</v>
      </c>
    </row>
    <row r="1694" spans="1:24" x14ac:dyDescent="0.2">
      <c r="A1694" s="117">
        <f>VLOOKUP(G1694,'% การหักค่าขนส่ง'!A:I,9,0)</f>
        <v>0.26</v>
      </c>
      <c r="B1694" s="138">
        <f t="shared" si="156"/>
        <v>19242.600000000002</v>
      </c>
      <c r="C1694" s="138">
        <f t="shared" si="157"/>
        <v>3404.6800000000003</v>
      </c>
      <c r="D1694" s="138">
        <f t="shared" si="158"/>
        <v>0</v>
      </c>
      <c r="E1694" s="138">
        <f t="shared" si="159"/>
        <v>0</v>
      </c>
      <c r="F1694" s="127" t="s">
        <v>232</v>
      </c>
      <c r="G1694" s="128" t="s">
        <v>233</v>
      </c>
      <c r="H1694" s="129">
        <v>42833</v>
      </c>
      <c r="I1694" s="130">
        <v>79942.02</v>
      </c>
      <c r="J1694" s="131">
        <v>74010</v>
      </c>
      <c r="K1694" s="131">
        <v>5107.0200000000004</v>
      </c>
      <c r="L1694" s="131">
        <v>0</v>
      </c>
      <c r="M1694" s="131">
        <v>1700</v>
      </c>
      <c r="N1694" s="131">
        <v>3660</v>
      </c>
      <c r="O1694" s="132">
        <v>0</v>
      </c>
      <c r="P1694" s="132">
        <v>0</v>
      </c>
      <c r="Q1694" s="132">
        <v>0</v>
      </c>
      <c r="R1694" s="132">
        <v>0</v>
      </c>
      <c r="S1694" s="132">
        <v>0</v>
      </c>
      <c r="T1694" s="133">
        <v>0</v>
      </c>
      <c r="U1694" s="121">
        <f t="shared" si="160"/>
        <v>1700</v>
      </c>
      <c r="V1694" s="121">
        <f t="shared" si="161"/>
        <v>3660</v>
      </c>
      <c r="W1694" s="134">
        <v>926</v>
      </c>
      <c r="X1694" s="135">
        <v>42835</v>
      </c>
    </row>
    <row r="1695" spans="1:24" x14ac:dyDescent="0.2">
      <c r="A1695" s="117">
        <f>VLOOKUP(G1695,'% การหักค่าขนส่ง'!A:I,9,0)</f>
        <v>0.26</v>
      </c>
      <c r="B1695" s="138">
        <f t="shared" si="156"/>
        <v>19024.2</v>
      </c>
      <c r="C1695" s="138">
        <f t="shared" si="157"/>
        <v>5818.2</v>
      </c>
      <c r="D1695" s="138">
        <f t="shared" si="158"/>
        <v>0</v>
      </c>
      <c r="E1695" s="138">
        <f t="shared" si="159"/>
        <v>0</v>
      </c>
      <c r="F1695" s="127" t="s">
        <v>232</v>
      </c>
      <c r="G1695" s="128" t="s">
        <v>233</v>
      </c>
      <c r="H1695" s="129">
        <v>42835</v>
      </c>
      <c r="I1695" s="130">
        <v>82977.3</v>
      </c>
      <c r="J1695" s="131">
        <v>73170</v>
      </c>
      <c r="K1695" s="131">
        <v>8727.2999999999993</v>
      </c>
      <c r="L1695" s="131">
        <v>0</v>
      </c>
      <c r="M1695" s="131">
        <v>0</v>
      </c>
      <c r="N1695" s="131">
        <v>1487.6</v>
      </c>
      <c r="O1695" s="132">
        <v>0</v>
      </c>
      <c r="P1695" s="132">
        <v>0</v>
      </c>
      <c r="Q1695" s="132">
        <v>0</v>
      </c>
      <c r="R1695" s="132">
        <v>0</v>
      </c>
      <c r="S1695" s="132">
        <v>0</v>
      </c>
      <c r="T1695" s="133">
        <v>0</v>
      </c>
      <c r="U1695" s="121">
        <f t="shared" si="160"/>
        <v>0</v>
      </c>
      <c r="V1695" s="121">
        <f t="shared" si="161"/>
        <v>1487.6</v>
      </c>
      <c r="W1695" s="134">
        <v>1145</v>
      </c>
      <c r="X1695" s="135">
        <v>42836</v>
      </c>
    </row>
    <row r="1696" spans="1:24" x14ac:dyDescent="0.2">
      <c r="A1696" s="117">
        <f>VLOOKUP(G1696,'% การหักค่าขนส่ง'!A:I,9,0)</f>
        <v>0.26</v>
      </c>
      <c r="B1696" s="138">
        <f t="shared" si="156"/>
        <v>7348.9000000000005</v>
      </c>
      <c r="C1696" s="138">
        <f t="shared" si="157"/>
        <v>2203</v>
      </c>
      <c r="D1696" s="138">
        <f t="shared" si="158"/>
        <v>18</v>
      </c>
      <c r="E1696" s="138">
        <f t="shared" si="159"/>
        <v>0</v>
      </c>
      <c r="F1696" s="127" t="s">
        <v>232</v>
      </c>
      <c r="G1696" s="128" t="s">
        <v>233</v>
      </c>
      <c r="H1696" s="129">
        <v>42836</v>
      </c>
      <c r="I1696" s="130">
        <v>32474.5</v>
      </c>
      <c r="J1696" s="131">
        <v>28265</v>
      </c>
      <c r="K1696" s="131">
        <v>3304.5</v>
      </c>
      <c r="L1696" s="131">
        <v>60</v>
      </c>
      <c r="M1696" s="131">
        <v>0</v>
      </c>
      <c r="N1696" s="131">
        <v>195</v>
      </c>
      <c r="O1696" s="132">
        <v>0</v>
      </c>
      <c r="P1696" s="132">
        <v>0</v>
      </c>
      <c r="Q1696" s="132">
        <v>0</v>
      </c>
      <c r="R1696" s="132">
        <v>0</v>
      </c>
      <c r="S1696" s="132">
        <v>0</v>
      </c>
      <c r="T1696" s="133">
        <v>0</v>
      </c>
      <c r="U1696" s="121">
        <f t="shared" si="160"/>
        <v>0</v>
      </c>
      <c r="V1696" s="121">
        <f t="shared" si="161"/>
        <v>195</v>
      </c>
      <c r="W1696" s="134">
        <v>408</v>
      </c>
      <c r="X1696" s="135">
        <v>42837</v>
      </c>
    </row>
    <row r="1697" spans="1:24" x14ac:dyDescent="0.2">
      <c r="A1697" s="117">
        <f>VLOOKUP(G1697,'% การหักค่าขนส่ง'!A:I,9,0)</f>
        <v>0.26</v>
      </c>
      <c r="B1697" s="138">
        <f t="shared" si="156"/>
        <v>1887.6000000000001</v>
      </c>
      <c r="C1697" s="138">
        <f t="shared" si="157"/>
        <v>987</v>
      </c>
      <c r="D1697" s="138">
        <f t="shared" si="158"/>
        <v>0</v>
      </c>
      <c r="E1697" s="138">
        <f t="shared" si="159"/>
        <v>0</v>
      </c>
      <c r="F1697" s="127" t="s">
        <v>232</v>
      </c>
      <c r="G1697" s="128" t="s">
        <v>233</v>
      </c>
      <c r="H1697" s="129">
        <v>42837</v>
      </c>
      <c r="I1697" s="130">
        <v>8890.5</v>
      </c>
      <c r="J1697" s="131">
        <v>7260</v>
      </c>
      <c r="K1697" s="131">
        <v>1480.5</v>
      </c>
      <c r="L1697" s="131">
        <v>0</v>
      </c>
      <c r="M1697" s="131">
        <v>0</v>
      </c>
      <c r="N1697" s="131">
        <v>0</v>
      </c>
      <c r="O1697" s="132">
        <v>0</v>
      </c>
      <c r="P1697" s="132">
        <v>0</v>
      </c>
      <c r="Q1697" s="132">
        <v>0</v>
      </c>
      <c r="R1697" s="132">
        <v>0</v>
      </c>
      <c r="S1697" s="132">
        <v>0</v>
      </c>
      <c r="T1697" s="133">
        <v>0</v>
      </c>
      <c r="U1697" s="121">
        <f t="shared" si="160"/>
        <v>0</v>
      </c>
      <c r="V1697" s="121">
        <f t="shared" si="161"/>
        <v>0</v>
      </c>
      <c r="W1697" s="134">
        <v>117</v>
      </c>
      <c r="X1697" s="135">
        <v>42838</v>
      </c>
    </row>
    <row r="1698" spans="1:24" x14ac:dyDescent="0.2">
      <c r="A1698" s="117">
        <f>VLOOKUP(G1698,'% การหักค่าขนส่ง'!A:I,9,0)</f>
        <v>0.26</v>
      </c>
      <c r="B1698" s="138">
        <f t="shared" si="156"/>
        <v>17421.3</v>
      </c>
      <c r="C1698" s="138">
        <f t="shared" si="157"/>
        <v>4776</v>
      </c>
      <c r="D1698" s="138">
        <f t="shared" si="158"/>
        <v>0</v>
      </c>
      <c r="E1698" s="138">
        <f t="shared" si="159"/>
        <v>0</v>
      </c>
      <c r="F1698" s="127" t="s">
        <v>232</v>
      </c>
      <c r="G1698" s="128" t="s">
        <v>233</v>
      </c>
      <c r="H1698" s="129">
        <v>42842</v>
      </c>
      <c r="I1698" s="130">
        <v>75084</v>
      </c>
      <c r="J1698" s="131">
        <v>67005</v>
      </c>
      <c r="K1698" s="131">
        <v>7164</v>
      </c>
      <c r="L1698" s="131">
        <v>0</v>
      </c>
      <c r="M1698" s="131">
        <v>0</v>
      </c>
      <c r="N1698" s="131">
        <v>4452.8</v>
      </c>
      <c r="O1698" s="132">
        <v>0</v>
      </c>
      <c r="P1698" s="132">
        <v>0</v>
      </c>
      <c r="Q1698" s="132">
        <v>0</v>
      </c>
      <c r="R1698" s="132">
        <v>0</v>
      </c>
      <c r="S1698" s="132">
        <v>0</v>
      </c>
      <c r="T1698" s="133">
        <v>0</v>
      </c>
      <c r="U1698" s="121">
        <f t="shared" si="160"/>
        <v>0</v>
      </c>
      <c r="V1698" s="121">
        <f t="shared" si="161"/>
        <v>4452.8</v>
      </c>
      <c r="W1698" s="134">
        <v>862</v>
      </c>
      <c r="X1698" s="135">
        <v>42843</v>
      </c>
    </row>
    <row r="1699" spans="1:24" x14ac:dyDescent="0.2">
      <c r="A1699" s="117">
        <f>VLOOKUP(G1699,'% การหักค่าขนส่ง'!A:I,9,0)</f>
        <v>0.26</v>
      </c>
      <c r="B1699" s="138">
        <f t="shared" si="156"/>
        <v>16564.600000000002</v>
      </c>
      <c r="C1699" s="138">
        <f t="shared" si="157"/>
        <v>4614.9000000000005</v>
      </c>
      <c r="D1699" s="138">
        <f t="shared" si="158"/>
        <v>18</v>
      </c>
      <c r="E1699" s="138">
        <f t="shared" si="159"/>
        <v>0</v>
      </c>
      <c r="F1699" s="127" t="s">
        <v>232</v>
      </c>
      <c r="G1699" s="128" t="s">
        <v>233</v>
      </c>
      <c r="H1699" s="129">
        <v>42843</v>
      </c>
      <c r="I1699" s="130">
        <v>73452.350000000006</v>
      </c>
      <c r="J1699" s="131">
        <v>63710</v>
      </c>
      <c r="K1699" s="131">
        <v>6922.35</v>
      </c>
      <c r="L1699" s="131">
        <v>60</v>
      </c>
      <c r="M1699" s="131">
        <v>800</v>
      </c>
      <c r="N1699" s="131">
        <v>1936.3</v>
      </c>
      <c r="O1699" s="132">
        <v>0</v>
      </c>
      <c r="P1699" s="132">
        <v>0</v>
      </c>
      <c r="Q1699" s="132">
        <v>0</v>
      </c>
      <c r="R1699" s="132">
        <v>0</v>
      </c>
      <c r="S1699" s="132">
        <v>0</v>
      </c>
      <c r="T1699" s="133">
        <v>0</v>
      </c>
      <c r="U1699" s="121">
        <f t="shared" si="160"/>
        <v>800</v>
      </c>
      <c r="V1699" s="121">
        <f t="shared" si="161"/>
        <v>1936.3</v>
      </c>
      <c r="W1699" s="134">
        <v>955</v>
      </c>
      <c r="X1699" s="135">
        <v>42844</v>
      </c>
    </row>
    <row r="1700" spans="1:24" x14ac:dyDescent="0.2">
      <c r="A1700" s="117">
        <f>VLOOKUP(G1700,'% การหักค่าขนส่ง'!A:I,9,0)</f>
        <v>0.26</v>
      </c>
      <c r="B1700" s="138">
        <f t="shared" si="156"/>
        <v>11251.5</v>
      </c>
      <c r="C1700" s="138">
        <f t="shared" si="157"/>
        <v>3311.24</v>
      </c>
      <c r="D1700" s="138">
        <f t="shared" si="158"/>
        <v>0</v>
      </c>
      <c r="E1700" s="138">
        <f t="shared" si="159"/>
        <v>0</v>
      </c>
      <c r="F1700" s="127" t="s">
        <v>232</v>
      </c>
      <c r="G1700" s="128" t="s">
        <v>233</v>
      </c>
      <c r="H1700" s="129">
        <v>42844</v>
      </c>
      <c r="I1700" s="130">
        <v>49096.86</v>
      </c>
      <c r="J1700" s="131">
        <v>43275</v>
      </c>
      <c r="K1700" s="131">
        <v>4966.8599999999997</v>
      </c>
      <c r="L1700" s="131">
        <v>0</v>
      </c>
      <c r="M1700" s="131">
        <v>500</v>
      </c>
      <c r="N1700" s="131">
        <v>1218</v>
      </c>
      <c r="O1700" s="132">
        <v>0</v>
      </c>
      <c r="P1700" s="132">
        <v>0</v>
      </c>
      <c r="Q1700" s="132">
        <v>0</v>
      </c>
      <c r="R1700" s="132">
        <v>0</v>
      </c>
      <c r="S1700" s="132">
        <v>0</v>
      </c>
      <c r="T1700" s="133">
        <v>0</v>
      </c>
      <c r="U1700" s="121">
        <f t="shared" si="160"/>
        <v>500</v>
      </c>
      <c r="V1700" s="121">
        <f t="shared" si="161"/>
        <v>1218</v>
      </c>
      <c r="W1700" s="134">
        <v>654</v>
      </c>
      <c r="X1700" s="135">
        <v>42845</v>
      </c>
    </row>
    <row r="1701" spans="1:24" x14ac:dyDescent="0.2">
      <c r="A1701" s="117">
        <f>VLOOKUP(G1701,'% การหักค่าขนส่ง'!A:I,9,0)</f>
        <v>0.26</v>
      </c>
      <c r="B1701" s="138">
        <f t="shared" si="156"/>
        <v>15381.6</v>
      </c>
      <c r="C1701" s="138">
        <f t="shared" si="157"/>
        <v>3277.9599999999996</v>
      </c>
      <c r="D1701" s="138">
        <f t="shared" si="158"/>
        <v>0</v>
      </c>
      <c r="E1701" s="138">
        <f t="shared" si="159"/>
        <v>0</v>
      </c>
      <c r="F1701" s="127" t="s">
        <v>232</v>
      </c>
      <c r="G1701" s="128" t="s">
        <v>233</v>
      </c>
      <c r="H1701" s="129">
        <v>42845</v>
      </c>
      <c r="I1701" s="130">
        <v>64926.94</v>
      </c>
      <c r="J1701" s="131">
        <v>59160</v>
      </c>
      <c r="K1701" s="131">
        <v>4916.9399999999996</v>
      </c>
      <c r="L1701" s="131">
        <v>0</v>
      </c>
      <c r="M1701" s="131">
        <v>700</v>
      </c>
      <c r="N1701" s="131">
        <v>1312.2</v>
      </c>
      <c r="O1701" s="132">
        <v>0</v>
      </c>
      <c r="P1701" s="132">
        <v>0</v>
      </c>
      <c r="Q1701" s="132">
        <v>0</v>
      </c>
      <c r="R1701" s="132">
        <v>0</v>
      </c>
      <c r="S1701" s="132">
        <v>0</v>
      </c>
      <c r="T1701" s="133">
        <v>0</v>
      </c>
      <c r="U1701" s="121">
        <f t="shared" si="160"/>
        <v>700</v>
      </c>
      <c r="V1701" s="121">
        <f t="shared" si="161"/>
        <v>1312.2</v>
      </c>
      <c r="W1701" s="134">
        <v>735</v>
      </c>
      <c r="X1701" s="135">
        <v>42846</v>
      </c>
    </row>
    <row r="1702" spans="1:24" x14ac:dyDescent="0.2">
      <c r="A1702" s="117">
        <f>VLOOKUP(G1702,'% การหักค่าขนส่ง'!A:I,9,0)</f>
        <v>0.26</v>
      </c>
      <c r="B1702" s="138">
        <f t="shared" si="156"/>
        <v>16331.900000000001</v>
      </c>
      <c r="C1702" s="138">
        <f t="shared" si="157"/>
        <v>3293.22</v>
      </c>
      <c r="D1702" s="138">
        <f t="shared" si="158"/>
        <v>0</v>
      </c>
      <c r="E1702" s="138">
        <f t="shared" si="159"/>
        <v>0</v>
      </c>
      <c r="F1702" s="127" t="s">
        <v>232</v>
      </c>
      <c r="G1702" s="128" t="s">
        <v>233</v>
      </c>
      <c r="H1702" s="129">
        <v>42846</v>
      </c>
      <c r="I1702" s="130">
        <v>69074.83</v>
      </c>
      <c r="J1702" s="131">
        <v>62815</v>
      </c>
      <c r="K1702" s="131">
        <v>4939.83</v>
      </c>
      <c r="L1702" s="131">
        <v>0</v>
      </c>
      <c r="M1702" s="131">
        <v>1300</v>
      </c>
      <c r="N1702" s="131">
        <v>2074.85</v>
      </c>
      <c r="O1702" s="132">
        <v>0</v>
      </c>
      <c r="P1702" s="132">
        <v>0</v>
      </c>
      <c r="Q1702" s="132">
        <v>0</v>
      </c>
      <c r="R1702" s="132">
        <v>0</v>
      </c>
      <c r="S1702" s="132">
        <v>0</v>
      </c>
      <c r="T1702" s="133">
        <v>0</v>
      </c>
      <c r="U1702" s="121">
        <f t="shared" si="160"/>
        <v>1300</v>
      </c>
      <c r="V1702" s="121">
        <f t="shared" si="161"/>
        <v>2074.85</v>
      </c>
      <c r="W1702" s="134">
        <v>693</v>
      </c>
      <c r="X1702" s="135">
        <v>42847</v>
      </c>
    </row>
    <row r="1703" spans="1:24" x14ac:dyDescent="0.2">
      <c r="A1703" s="117">
        <f>VLOOKUP(G1703,'% การหักค่าขนส่ง'!A:I,9,0)</f>
        <v>0.26</v>
      </c>
      <c r="B1703" s="138">
        <f t="shared" si="156"/>
        <v>10713.300000000001</v>
      </c>
      <c r="C1703" s="138">
        <f t="shared" si="157"/>
        <v>3203.2000000000003</v>
      </c>
      <c r="D1703" s="138">
        <f t="shared" si="158"/>
        <v>0</v>
      </c>
      <c r="E1703" s="138">
        <f t="shared" si="159"/>
        <v>0</v>
      </c>
      <c r="F1703" s="127" t="s">
        <v>232</v>
      </c>
      <c r="G1703" s="128" t="s">
        <v>233</v>
      </c>
      <c r="H1703" s="129">
        <v>42847</v>
      </c>
      <c r="I1703" s="130">
        <v>46644.800000000003</v>
      </c>
      <c r="J1703" s="131">
        <v>41205</v>
      </c>
      <c r="K1703" s="131">
        <v>4804.8</v>
      </c>
      <c r="L1703" s="131">
        <v>0</v>
      </c>
      <c r="M1703" s="131">
        <v>0</v>
      </c>
      <c r="N1703" s="131">
        <v>1429.4</v>
      </c>
      <c r="O1703" s="132">
        <v>0</v>
      </c>
      <c r="P1703" s="132">
        <v>0</v>
      </c>
      <c r="Q1703" s="132">
        <v>0</v>
      </c>
      <c r="R1703" s="132">
        <v>0</v>
      </c>
      <c r="S1703" s="132">
        <v>0</v>
      </c>
      <c r="T1703" s="133">
        <v>0</v>
      </c>
      <c r="U1703" s="121">
        <f t="shared" si="160"/>
        <v>0</v>
      </c>
      <c r="V1703" s="121">
        <f t="shared" si="161"/>
        <v>1429.4</v>
      </c>
      <c r="W1703" s="134">
        <v>543</v>
      </c>
      <c r="X1703" s="135">
        <v>42849</v>
      </c>
    </row>
    <row r="1704" spans="1:24" x14ac:dyDescent="0.2">
      <c r="A1704" s="117">
        <f>VLOOKUP(G1704,'% การหักค่าขนส่ง'!A:I,9,0)</f>
        <v>0.26</v>
      </c>
      <c r="B1704" s="138">
        <f t="shared" si="156"/>
        <v>26131.3</v>
      </c>
      <c r="C1704" s="138">
        <f t="shared" si="157"/>
        <v>7360.7</v>
      </c>
      <c r="D1704" s="138">
        <f t="shared" si="158"/>
        <v>0</v>
      </c>
      <c r="E1704" s="138">
        <f t="shared" si="159"/>
        <v>0</v>
      </c>
      <c r="F1704" s="127" t="s">
        <v>232</v>
      </c>
      <c r="G1704" s="128" t="s">
        <v>233</v>
      </c>
      <c r="H1704" s="129">
        <v>42849</v>
      </c>
      <c r="I1704" s="130">
        <v>113206.05</v>
      </c>
      <c r="J1704" s="131">
        <v>100505</v>
      </c>
      <c r="K1704" s="131">
        <v>11041.05</v>
      </c>
      <c r="L1704" s="131">
        <v>0</v>
      </c>
      <c r="M1704" s="131">
        <v>1700</v>
      </c>
      <c r="N1704" s="131">
        <v>2686.7</v>
      </c>
      <c r="O1704" s="132">
        <v>0</v>
      </c>
      <c r="P1704" s="132">
        <v>0</v>
      </c>
      <c r="Q1704" s="132">
        <v>0</v>
      </c>
      <c r="R1704" s="132">
        <v>0</v>
      </c>
      <c r="S1704" s="132">
        <v>0</v>
      </c>
      <c r="T1704" s="133">
        <v>0</v>
      </c>
      <c r="U1704" s="121">
        <f t="shared" si="160"/>
        <v>1700</v>
      </c>
      <c r="V1704" s="121">
        <f t="shared" si="161"/>
        <v>2686.7</v>
      </c>
      <c r="W1704" s="134">
        <v>1428</v>
      </c>
      <c r="X1704" s="135">
        <v>42850</v>
      </c>
    </row>
    <row r="1705" spans="1:24" x14ac:dyDescent="0.2">
      <c r="A1705" s="117">
        <f>VLOOKUP(G1705,'% การหักค่าขนส่ง'!A:I,9,0)</f>
        <v>0.26</v>
      </c>
      <c r="B1705" s="138">
        <f t="shared" si="156"/>
        <v>16474.900000000001</v>
      </c>
      <c r="C1705" s="138">
        <f t="shared" si="157"/>
        <v>4514.5</v>
      </c>
      <c r="D1705" s="138">
        <f t="shared" si="158"/>
        <v>12</v>
      </c>
      <c r="E1705" s="138">
        <f t="shared" si="159"/>
        <v>0</v>
      </c>
      <c r="F1705" s="127" t="s">
        <v>232</v>
      </c>
      <c r="G1705" s="128" t="s">
        <v>233</v>
      </c>
      <c r="H1705" s="129">
        <v>42850</v>
      </c>
      <c r="I1705" s="130">
        <v>72786.75</v>
      </c>
      <c r="J1705" s="131">
        <v>63365</v>
      </c>
      <c r="K1705" s="131">
        <v>6771.75</v>
      </c>
      <c r="L1705" s="131">
        <v>40</v>
      </c>
      <c r="M1705" s="131">
        <v>2600</v>
      </c>
      <c r="N1705" s="131">
        <v>4211.3999999999996</v>
      </c>
      <c r="O1705" s="132">
        <v>0</v>
      </c>
      <c r="P1705" s="132">
        <v>0</v>
      </c>
      <c r="Q1705" s="132">
        <v>0</v>
      </c>
      <c r="R1705" s="132">
        <v>0</v>
      </c>
      <c r="S1705" s="132">
        <v>0</v>
      </c>
      <c r="T1705" s="133">
        <v>0</v>
      </c>
      <c r="U1705" s="121">
        <f t="shared" si="160"/>
        <v>2600</v>
      </c>
      <c r="V1705" s="121">
        <f t="shared" si="161"/>
        <v>4211.3999999999996</v>
      </c>
      <c r="W1705" s="134">
        <v>818</v>
      </c>
      <c r="X1705" s="135">
        <v>42851</v>
      </c>
    </row>
    <row r="1706" spans="1:24" x14ac:dyDescent="0.2">
      <c r="A1706" s="117">
        <f>VLOOKUP(G1706,'% การหักค่าขนส่ง'!A:I,9,0)</f>
        <v>0.26</v>
      </c>
      <c r="B1706" s="138">
        <f t="shared" si="156"/>
        <v>14796.6</v>
      </c>
      <c r="C1706" s="138">
        <f t="shared" si="157"/>
        <v>3611.36</v>
      </c>
      <c r="D1706" s="138">
        <f t="shared" si="158"/>
        <v>0</v>
      </c>
      <c r="E1706" s="138">
        <f t="shared" si="159"/>
        <v>0</v>
      </c>
      <c r="F1706" s="127" t="s">
        <v>232</v>
      </c>
      <c r="G1706" s="128" t="s">
        <v>233</v>
      </c>
      <c r="H1706" s="129">
        <v>42851</v>
      </c>
      <c r="I1706" s="130">
        <v>63232.04</v>
      </c>
      <c r="J1706" s="131">
        <v>56910</v>
      </c>
      <c r="K1706" s="131">
        <v>5417.04</v>
      </c>
      <c r="L1706" s="131">
        <v>0</v>
      </c>
      <c r="M1706" s="131">
        <v>2800</v>
      </c>
      <c r="N1706" s="131">
        <v>3091.1</v>
      </c>
      <c r="O1706" s="132">
        <v>0</v>
      </c>
      <c r="P1706" s="132">
        <v>0</v>
      </c>
      <c r="Q1706" s="132">
        <v>0</v>
      </c>
      <c r="R1706" s="132">
        <v>0</v>
      </c>
      <c r="S1706" s="132">
        <v>0</v>
      </c>
      <c r="T1706" s="133">
        <v>0</v>
      </c>
      <c r="U1706" s="121">
        <f t="shared" si="160"/>
        <v>2800</v>
      </c>
      <c r="V1706" s="121">
        <f t="shared" si="161"/>
        <v>3091.1</v>
      </c>
      <c r="W1706" s="134">
        <v>733</v>
      </c>
      <c r="X1706" s="135">
        <v>42852</v>
      </c>
    </row>
    <row r="1707" spans="1:24" x14ac:dyDescent="0.2">
      <c r="A1707" s="117">
        <f>VLOOKUP(G1707,'% การหักค่าขนส่ง'!A:I,9,0)</f>
        <v>0.26</v>
      </c>
      <c r="B1707" s="138">
        <f t="shared" si="156"/>
        <v>17767.100000000002</v>
      </c>
      <c r="C1707" s="138">
        <f t="shared" si="157"/>
        <v>4942.5</v>
      </c>
      <c r="D1707" s="138">
        <f t="shared" si="158"/>
        <v>0</v>
      </c>
      <c r="E1707" s="138">
        <f t="shared" si="159"/>
        <v>0</v>
      </c>
      <c r="F1707" s="127" t="s">
        <v>232</v>
      </c>
      <c r="G1707" s="128" t="s">
        <v>233</v>
      </c>
      <c r="H1707" s="129">
        <v>42852</v>
      </c>
      <c r="I1707" s="130">
        <v>77548.75</v>
      </c>
      <c r="J1707" s="131">
        <v>68335</v>
      </c>
      <c r="K1707" s="131">
        <v>7413.75</v>
      </c>
      <c r="L1707" s="131">
        <v>0</v>
      </c>
      <c r="M1707" s="131">
        <v>1700</v>
      </c>
      <c r="N1707" s="131">
        <v>5506.75</v>
      </c>
      <c r="O1707" s="132">
        <v>0</v>
      </c>
      <c r="P1707" s="132">
        <v>0</v>
      </c>
      <c r="Q1707" s="132">
        <v>0</v>
      </c>
      <c r="R1707" s="132">
        <v>0</v>
      </c>
      <c r="S1707" s="132">
        <v>0</v>
      </c>
      <c r="T1707" s="133">
        <v>0</v>
      </c>
      <c r="U1707" s="121">
        <f t="shared" si="160"/>
        <v>1700</v>
      </c>
      <c r="V1707" s="121">
        <f t="shared" si="161"/>
        <v>5506.75</v>
      </c>
      <c r="W1707" s="134">
        <v>874</v>
      </c>
      <c r="X1707" s="135">
        <v>42853</v>
      </c>
    </row>
    <row r="1708" spans="1:24" x14ac:dyDescent="0.2">
      <c r="A1708" s="117">
        <f>VLOOKUP(G1708,'% การหักค่าขนส่ง'!A:I,9,0)</f>
        <v>0.26</v>
      </c>
      <c r="B1708" s="138">
        <f t="shared" si="156"/>
        <v>19640.400000000001</v>
      </c>
      <c r="C1708" s="138">
        <f t="shared" si="157"/>
        <v>5851.7599999999993</v>
      </c>
      <c r="D1708" s="138">
        <f t="shared" si="158"/>
        <v>0</v>
      </c>
      <c r="E1708" s="138">
        <f t="shared" si="159"/>
        <v>0</v>
      </c>
      <c r="F1708" s="127" t="s">
        <v>232</v>
      </c>
      <c r="G1708" s="128" t="s">
        <v>233</v>
      </c>
      <c r="H1708" s="129">
        <v>42853</v>
      </c>
      <c r="I1708" s="130">
        <v>85367.64</v>
      </c>
      <c r="J1708" s="131">
        <v>75540</v>
      </c>
      <c r="K1708" s="131">
        <v>8777.64</v>
      </c>
      <c r="L1708" s="131">
        <v>0</v>
      </c>
      <c r="M1708" s="131">
        <v>1400</v>
      </c>
      <c r="N1708" s="131">
        <v>2960</v>
      </c>
      <c r="O1708" s="132">
        <v>0</v>
      </c>
      <c r="P1708" s="132">
        <v>0</v>
      </c>
      <c r="Q1708" s="132">
        <v>0</v>
      </c>
      <c r="R1708" s="132">
        <v>0</v>
      </c>
      <c r="S1708" s="132">
        <v>0</v>
      </c>
      <c r="T1708" s="133">
        <v>0</v>
      </c>
      <c r="U1708" s="121">
        <f t="shared" si="160"/>
        <v>1400</v>
      </c>
      <c r="V1708" s="121">
        <f t="shared" si="161"/>
        <v>2960</v>
      </c>
      <c r="W1708" s="134">
        <v>1074</v>
      </c>
      <c r="X1708" s="135">
        <v>42854</v>
      </c>
    </row>
    <row r="1709" spans="1:24" x14ac:dyDescent="0.2">
      <c r="A1709" s="117">
        <f>VLOOKUP(G1709,'% การหักค่าขนส่ง'!A:I,9,0)</f>
        <v>0.26</v>
      </c>
      <c r="B1709" s="138">
        <f t="shared" si="156"/>
        <v>9627.8000000000011</v>
      </c>
      <c r="C1709" s="138">
        <f t="shared" si="157"/>
        <v>2452.64</v>
      </c>
      <c r="D1709" s="138">
        <f t="shared" si="158"/>
        <v>0</v>
      </c>
      <c r="E1709" s="138">
        <f t="shared" si="159"/>
        <v>0</v>
      </c>
      <c r="F1709" s="127" t="s">
        <v>232</v>
      </c>
      <c r="G1709" s="128" t="s">
        <v>233</v>
      </c>
      <c r="H1709" s="129">
        <v>42854</v>
      </c>
      <c r="I1709" s="130">
        <v>42173.96</v>
      </c>
      <c r="J1709" s="131">
        <v>37030</v>
      </c>
      <c r="K1709" s="131">
        <v>3678.96</v>
      </c>
      <c r="L1709" s="131">
        <v>0</v>
      </c>
      <c r="M1709" s="131">
        <v>0</v>
      </c>
      <c r="N1709" s="131">
        <v>1660.2</v>
      </c>
      <c r="O1709" s="132">
        <v>0</v>
      </c>
      <c r="P1709" s="132">
        <v>0</v>
      </c>
      <c r="Q1709" s="132">
        <v>0</v>
      </c>
      <c r="R1709" s="132">
        <v>0</v>
      </c>
      <c r="S1709" s="132">
        <v>0</v>
      </c>
      <c r="T1709" s="133">
        <v>0</v>
      </c>
      <c r="U1709" s="121">
        <f t="shared" si="160"/>
        <v>0</v>
      </c>
      <c r="V1709" s="121">
        <f t="shared" si="161"/>
        <v>1660.2</v>
      </c>
      <c r="W1709" s="134">
        <v>519</v>
      </c>
      <c r="X1709" s="135">
        <v>42857</v>
      </c>
    </row>
    <row r="1710" spans="1:24" x14ac:dyDescent="0.2">
      <c r="A1710" s="117">
        <f>VLOOKUP(G1710,'% การหักค่าขนส่ง'!A:I,9,0)</f>
        <v>0.26</v>
      </c>
      <c r="B1710" s="138">
        <f t="shared" si="156"/>
        <v>5896.8</v>
      </c>
      <c r="C1710" s="138">
        <f t="shared" si="157"/>
        <v>1569.68</v>
      </c>
      <c r="D1710" s="138">
        <f t="shared" si="158"/>
        <v>0</v>
      </c>
      <c r="E1710" s="138">
        <f t="shared" si="159"/>
        <v>0</v>
      </c>
      <c r="F1710" s="127" t="s">
        <v>234</v>
      </c>
      <c r="G1710" s="128" t="s">
        <v>235</v>
      </c>
      <c r="H1710" s="129">
        <v>42826</v>
      </c>
      <c r="I1710" s="130">
        <v>25824.52</v>
      </c>
      <c r="J1710" s="131">
        <v>22680</v>
      </c>
      <c r="K1710" s="131">
        <v>2354.52</v>
      </c>
      <c r="L1710" s="131">
        <v>0</v>
      </c>
      <c r="M1710" s="131">
        <v>4100</v>
      </c>
      <c r="N1710" s="131">
        <v>5420.45</v>
      </c>
      <c r="O1710" s="132">
        <v>0</v>
      </c>
      <c r="P1710" s="132">
        <v>0</v>
      </c>
      <c r="Q1710" s="132">
        <v>0</v>
      </c>
      <c r="R1710" s="132">
        <v>0</v>
      </c>
      <c r="S1710" s="132">
        <v>0</v>
      </c>
      <c r="T1710" s="133">
        <v>0</v>
      </c>
      <c r="U1710" s="121">
        <f t="shared" si="160"/>
        <v>4100</v>
      </c>
      <c r="V1710" s="121">
        <f t="shared" si="161"/>
        <v>5420.45</v>
      </c>
      <c r="W1710" s="134">
        <v>275</v>
      </c>
      <c r="X1710" s="135">
        <v>42828</v>
      </c>
    </row>
    <row r="1711" spans="1:24" x14ac:dyDescent="0.2">
      <c r="A1711" s="117">
        <f>VLOOKUP(G1711,'% การหักค่าขนส่ง'!A:I,9,0)</f>
        <v>0.26</v>
      </c>
      <c r="B1711" s="138">
        <f t="shared" si="156"/>
        <v>13417.300000000001</v>
      </c>
      <c r="C1711" s="138">
        <f t="shared" si="157"/>
        <v>2591.66</v>
      </c>
      <c r="D1711" s="138">
        <f t="shared" si="158"/>
        <v>0</v>
      </c>
      <c r="E1711" s="138">
        <f t="shared" si="159"/>
        <v>0</v>
      </c>
      <c r="F1711" s="127" t="s">
        <v>234</v>
      </c>
      <c r="G1711" s="128" t="s">
        <v>235</v>
      </c>
      <c r="H1711" s="129">
        <v>42828</v>
      </c>
      <c r="I1711" s="130">
        <v>58342.49</v>
      </c>
      <c r="J1711" s="131">
        <v>51605</v>
      </c>
      <c r="K1711" s="131">
        <v>3887.49</v>
      </c>
      <c r="L1711" s="131">
        <v>0</v>
      </c>
      <c r="M1711" s="131">
        <v>11400</v>
      </c>
      <c r="N1711" s="131">
        <v>14484.75</v>
      </c>
      <c r="O1711" s="132">
        <v>0</v>
      </c>
      <c r="P1711" s="132">
        <v>0</v>
      </c>
      <c r="Q1711" s="132">
        <v>0</v>
      </c>
      <c r="R1711" s="132">
        <v>0</v>
      </c>
      <c r="S1711" s="132">
        <v>0</v>
      </c>
      <c r="T1711" s="133">
        <v>0</v>
      </c>
      <c r="U1711" s="121">
        <f t="shared" si="160"/>
        <v>11400</v>
      </c>
      <c r="V1711" s="121">
        <f t="shared" si="161"/>
        <v>14484.75</v>
      </c>
      <c r="W1711" s="134">
        <v>622</v>
      </c>
      <c r="X1711" s="135">
        <v>42829</v>
      </c>
    </row>
    <row r="1712" spans="1:24" x14ac:dyDescent="0.2">
      <c r="A1712" s="117">
        <f>VLOOKUP(G1712,'% การหักค่าขนส่ง'!A:I,9,0)</f>
        <v>0.26</v>
      </c>
      <c r="B1712" s="138">
        <f t="shared" si="156"/>
        <v>8677.5</v>
      </c>
      <c r="C1712" s="138">
        <f t="shared" si="157"/>
        <v>1472.1000000000001</v>
      </c>
      <c r="D1712" s="138">
        <f t="shared" si="158"/>
        <v>0</v>
      </c>
      <c r="E1712" s="138">
        <f t="shared" si="159"/>
        <v>0</v>
      </c>
      <c r="F1712" s="127" t="s">
        <v>234</v>
      </c>
      <c r="G1712" s="128" t="s">
        <v>235</v>
      </c>
      <c r="H1712" s="129">
        <v>42829</v>
      </c>
      <c r="I1712" s="130">
        <v>36838.15</v>
      </c>
      <c r="J1712" s="131">
        <v>33375</v>
      </c>
      <c r="K1712" s="131">
        <v>2208.15</v>
      </c>
      <c r="L1712" s="131">
        <v>0</v>
      </c>
      <c r="M1712" s="131">
        <v>3600</v>
      </c>
      <c r="N1712" s="131">
        <v>5453</v>
      </c>
      <c r="O1712" s="132">
        <v>0</v>
      </c>
      <c r="P1712" s="132">
        <v>0</v>
      </c>
      <c r="Q1712" s="132">
        <v>0</v>
      </c>
      <c r="R1712" s="132">
        <v>0</v>
      </c>
      <c r="S1712" s="132">
        <v>0</v>
      </c>
      <c r="T1712" s="133">
        <v>0</v>
      </c>
      <c r="U1712" s="121">
        <f t="shared" si="160"/>
        <v>3600</v>
      </c>
      <c r="V1712" s="121">
        <f t="shared" si="161"/>
        <v>5453</v>
      </c>
      <c r="W1712" s="134">
        <v>436</v>
      </c>
      <c r="X1712" s="135">
        <v>42830</v>
      </c>
    </row>
    <row r="1713" spans="1:24" x14ac:dyDescent="0.2">
      <c r="A1713" s="117">
        <f>VLOOKUP(G1713,'% การหักค่าขนส่ง'!A:I,9,0)</f>
        <v>0.26</v>
      </c>
      <c r="B1713" s="138">
        <f t="shared" si="156"/>
        <v>8050.9000000000005</v>
      </c>
      <c r="C1713" s="138">
        <f t="shared" si="157"/>
        <v>1074.1600000000001</v>
      </c>
      <c r="D1713" s="138">
        <f t="shared" si="158"/>
        <v>0</v>
      </c>
      <c r="E1713" s="138">
        <f t="shared" si="159"/>
        <v>0</v>
      </c>
      <c r="F1713" s="127" t="s">
        <v>234</v>
      </c>
      <c r="G1713" s="128" t="s">
        <v>235</v>
      </c>
      <c r="H1713" s="129">
        <v>42830</v>
      </c>
      <c r="I1713" s="130">
        <v>33911.24</v>
      </c>
      <c r="J1713" s="131">
        <v>30965</v>
      </c>
      <c r="K1713" s="131">
        <v>1611.24</v>
      </c>
      <c r="L1713" s="131">
        <v>0</v>
      </c>
      <c r="M1713" s="131">
        <v>6800</v>
      </c>
      <c r="N1713" s="131">
        <v>8458.2999999999993</v>
      </c>
      <c r="O1713" s="132">
        <v>0</v>
      </c>
      <c r="P1713" s="132">
        <v>0</v>
      </c>
      <c r="Q1713" s="132">
        <v>0</v>
      </c>
      <c r="R1713" s="132">
        <v>0</v>
      </c>
      <c r="S1713" s="132">
        <v>0</v>
      </c>
      <c r="T1713" s="133">
        <v>0</v>
      </c>
      <c r="U1713" s="121">
        <f t="shared" si="160"/>
        <v>6800</v>
      </c>
      <c r="V1713" s="121">
        <f t="shared" si="161"/>
        <v>8458.2999999999993</v>
      </c>
      <c r="W1713" s="134">
        <v>403</v>
      </c>
      <c r="X1713" s="135">
        <v>42832</v>
      </c>
    </row>
    <row r="1714" spans="1:24" x14ac:dyDescent="0.2">
      <c r="A1714" s="117">
        <f>VLOOKUP(G1714,'% การหักค่าขนส่ง'!A:I,9,0)</f>
        <v>0.26</v>
      </c>
      <c r="B1714" s="138">
        <f t="shared" si="156"/>
        <v>12537.2</v>
      </c>
      <c r="C1714" s="138">
        <f t="shared" si="157"/>
        <v>2802.58</v>
      </c>
      <c r="D1714" s="138">
        <f t="shared" si="158"/>
        <v>0</v>
      </c>
      <c r="E1714" s="138">
        <f t="shared" si="159"/>
        <v>0</v>
      </c>
      <c r="F1714" s="127" t="s">
        <v>234</v>
      </c>
      <c r="G1714" s="128" t="s">
        <v>235</v>
      </c>
      <c r="H1714" s="129">
        <v>42832</v>
      </c>
      <c r="I1714" s="130">
        <v>54313.87</v>
      </c>
      <c r="J1714" s="131">
        <v>48220</v>
      </c>
      <c r="K1714" s="131">
        <v>4203.87</v>
      </c>
      <c r="L1714" s="131">
        <v>0</v>
      </c>
      <c r="M1714" s="131">
        <v>12500</v>
      </c>
      <c r="N1714" s="131">
        <v>15458.45</v>
      </c>
      <c r="O1714" s="132">
        <v>0</v>
      </c>
      <c r="P1714" s="132">
        <v>0</v>
      </c>
      <c r="Q1714" s="132">
        <v>0</v>
      </c>
      <c r="R1714" s="132">
        <v>0</v>
      </c>
      <c r="S1714" s="132">
        <v>0</v>
      </c>
      <c r="T1714" s="133">
        <v>0</v>
      </c>
      <c r="U1714" s="121">
        <f t="shared" si="160"/>
        <v>12500</v>
      </c>
      <c r="V1714" s="121">
        <f t="shared" si="161"/>
        <v>15458.45</v>
      </c>
      <c r="W1714" s="134">
        <v>657</v>
      </c>
      <c r="X1714" s="135">
        <v>42833</v>
      </c>
    </row>
    <row r="1715" spans="1:24" x14ac:dyDescent="0.2">
      <c r="A1715" s="117">
        <f>VLOOKUP(G1715,'% การหักค่าขนส่ง'!A:I,9,0)</f>
        <v>0.26</v>
      </c>
      <c r="B1715" s="138">
        <f t="shared" si="156"/>
        <v>6692.4000000000005</v>
      </c>
      <c r="C1715" s="138">
        <f t="shared" si="157"/>
        <v>1050.28</v>
      </c>
      <c r="D1715" s="138">
        <f t="shared" si="158"/>
        <v>0</v>
      </c>
      <c r="E1715" s="138">
        <f t="shared" si="159"/>
        <v>0</v>
      </c>
      <c r="F1715" s="127" t="s">
        <v>234</v>
      </c>
      <c r="G1715" s="128" t="s">
        <v>235</v>
      </c>
      <c r="H1715" s="129">
        <v>42833</v>
      </c>
      <c r="I1715" s="130">
        <v>28490.42</v>
      </c>
      <c r="J1715" s="131">
        <v>25740</v>
      </c>
      <c r="K1715" s="131">
        <v>1575.42</v>
      </c>
      <c r="L1715" s="131">
        <v>0</v>
      </c>
      <c r="M1715" s="131">
        <v>3500</v>
      </c>
      <c r="N1715" s="131">
        <v>5362.25</v>
      </c>
      <c r="O1715" s="132">
        <v>0</v>
      </c>
      <c r="P1715" s="132">
        <v>0</v>
      </c>
      <c r="Q1715" s="132">
        <v>0</v>
      </c>
      <c r="R1715" s="132">
        <v>0</v>
      </c>
      <c r="S1715" s="132">
        <v>0</v>
      </c>
      <c r="T1715" s="133">
        <v>0</v>
      </c>
      <c r="U1715" s="121">
        <f t="shared" si="160"/>
        <v>3500</v>
      </c>
      <c r="V1715" s="121">
        <f t="shared" si="161"/>
        <v>5362.25</v>
      </c>
      <c r="W1715" s="134">
        <v>342</v>
      </c>
      <c r="X1715" s="135">
        <v>42835</v>
      </c>
    </row>
    <row r="1716" spans="1:24" x14ac:dyDescent="0.2">
      <c r="A1716" s="117">
        <f>VLOOKUP(G1716,'% การหักค่าขนส่ง'!A:I,9,0)</f>
        <v>0.26</v>
      </c>
      <c r="B1716" s="138">
        <f t="shared" si="156"/>
        <v>11330.800000000001</v>
      </c>
      <c r="C1716" s="138">
        <f t="shared" si="157"/>
        <v>2001.42</v>
      </c>
      <c r="D1716" s="138">
        <f t="shared" si="158"/>
        <v>0</v>
      </c>
      <c r="E1716" s="138">
        <f t="shared" si="159"/>
        <v>0</v>
      </c>
      <c r="F1716" s="127" t="s">
        <v>234</v>
      </c>
      <c r="G1716" s="128" t="s">
        <v>235</v>
      </c>
      <c r="H1716" s="129">
        <v>42835</v>
      </c>
      <c r="I1716" s="130">
        <v>47927.13</v>
      </c>
      <c r="J1716" s="131">
        <v>43580</v>
      </c>
      <c r="K1716" s="131">
        <v>3002.13</v>
      </c>
      <c r="L1716" s="131">
        <v>0</v>
      </c>
      <c r="M1716" s="131">
        <v>8000</v>
      </c>
      <c r="N1716" s="131">
        <v>13598.65</v>
      </c>
      <c r="O1716" s="132">
        <v>0</v>
      </c>
      <c r="P1716" s="132">
        <v>0</v>
      </c>
      <c r="Q1716" s="132">
        <v>0</v>
      </c>
      <c r="R1716" s="132">
        <v>0</v>
      </c>
      <c r="S1716" s="132">
        <v>0</v>
      </c>
      <c r="T1716" s="133">
        <v>0</v>
      </c>
      <c r="U1716" s="121">
        <f t="shared" si="160"/>
        <v>8000</v>
      </c>
      <c r="V1716" s="121">
        <f t="shared" si="161"/>
        <v>13598.65</v>
      </c>
      <c r="W1716" s="134">
        <v>581</v>
      </c>
      <c r="X1716" s="135">
        <v>42836</v>
      </c>
    </row>
    <row r="1717" spans="1:24" x14ac:dyDescent="0.2">
      <c r="A1717" s="117">
        <f>VLOOKUP(G1717,'% การหักค่าขนส่ง'!A:I,9,0)</f>
        <v>0.26</v>
      </c>
      <c r="B1717" s="138">
        <f t="shared" si="156"/>
        <v>2102.1</v>
      </c>
      <c r="C1717" s="138">
        <f t="shared" si="157"/>
        <v>202.6</v>
      </c>
      <c r="D1717" s="138">
        <f t="shared" si="158"/>
        <v>0</v>
      </c>
      <c r="E1717" s="138">
        <f t="shared" si="159"/>
        <v>0</v>
      </c>
      <c r="F1717" s="127" t="s">
        <v>234</v>
      </c>
      <c r="G1717" s="128" t="s">
        <v>235</v>
      </c>
      <c r="H1717" s="129">
        <v>42836</v>
      </c>
      <c r="I1717" s="130">
        <v>8698.9</v>
      </c>
      <c r="J1717" s="131">
        <v>8085</v>
      </c>
      <c r="K1717" s="131">
        <v>303.89999999999998</v>
      </c>
      <c r="L1717" s="131">
        <v>0</v>
      </c>
      <c r="M1717" s="131">
        <v>1500</v>
      </c>
      <c r="N1717" s="131">
        <v>2649.1</v>
      </c>
      <c r="O1717" s="132">
        <v>0</v>
      </c>
      <c r="P1717" s="132">
        <v>0</v>
      </c>
      <c r="Q1717" s="132">
        <v>0</v>
      </c>
      <c r="R1717" s="132">
        <v>0</v>
      </c>
      <c r="S1717" s="132">
        <v>0</v>
      </c>
      <c r="T1717" s="133">
        <v>0</v>
      </c>
      <c r="U1717" s="121">
        <f t="shared" si="160"/>
        <v>1500</v>
      </c>
      <c r="V1717" s="121">
        <f t="shared" si="161"/>
        <v>2649.1</v>
      </c>
      <c r="W1717" s="134">
        <v>124</v>
      </c>
      <c r="X1717" s="135">
        <v>42837</v>
      </c>
    </row>
    <row r="1718" spans="1:24" x14ac:dyDescent="0.2">
      <c r="A1718" s="117">
        <f>VLOOKUP(G1718,'% การหักค่าขนส่ง'!A:I,9,0)</f>
        <v>0.26</v>
      </c>
      <c r="B1718" s="138">
        <f t="shared" si="156"/>
        <v>713.7</v>
      </c>
      <c r="C1718" s="138">
        <f t="shared" si="157"/>
        <v>449.78</v>
      </c>
      <c r="D1718" s="138">
        <f t="shared" si="158"/>
        <v>0</v>
      </c>
      <c r="E1718" s="138">
        <f t="shared" si="159"/>
        <v>0</v>
      </c>
      <c r="F1718" s="127" t="s">
        <v>234</v>
      </c>
      <c r="G1718" s="128" t="s">
        <v>235</v>
      </c>
      <c r="H1718" s="129">
        <v>42837</v>
      </c>
      <c r="I1718" s="130">
        <v>3479.67</v>
      </c>
      <c r="J1718" s="131">
        <v>2745</v>
      </c>
      <c r="K1718" s="131">
        <v>674.67</v>
      </c>
      <c r="L1718" s="131">
        <v>0</v>
      </c>
      <c r="M1718" s="131">
        <v>0</v>
      </c>
      <c r="N1718" s="131">
        <v>1205</v>
      </c>
      <c r="O1718" s="132">
        <v>0</v>
      </c>
      <c r="P1718" s="132">
        <v>0</v>
      </c>
      <c r="Q1718" s="132">
        <v>0</v>
      </c>
      <c r="R1718" s="132">
        <v>0</v>
      </c>
      <c r="S1718" s="132">
        <v>0</v>
      </c>
      <c r="T1718" s="133">
        <v>0</v>
      </c>
      <c r="U1718" s="121">
        <f t="shared" si="160"/>
        <v>0</v>
      </c>
      <c r="V1718" s="121">
        <f t="shared" si="161"/>
        <v>1205</v>
      </c>
      <c r="W1718" s="134">
        <v>34</v>
      </c>
      <c r="X1718" s="135">
        <v>42838</v>
      </c>
    </row>
    <row r="1719" spans="1:24" x14ac:dyDescent="0.2">
      <c r="A1719" s="117">
        <f>VLOOKUP(G1719,'% การหักค่าขนส่ง'!A:I,9,0)</f>
        <v>0.26</v>
      </c>
      <c r="B1719" s="138">
        <f t="shared" si="156"/>
        <v>9692.8000000000011</v>
      </c>
      <c r="C1719" s="138">
        <f t="shared" si="157"/>
        <v>3248.3799999999997</v>
      </c>
      <c r="D1719" s="138">
        <f t="shared" si="158"/>
        <v>0</v>
      </c>
      <c r="E1719" s="138">
        <f t="shared" si="159"/>
        <v>0</v>
      </c>
      <c r="F1719" s="127" t="s">
        <v>234</v>
      </c>
      <c r="G1719" s="128" t="s">
        <v>235</v>
      </c>
      <c r="H1719" s="129">
        <v>42842</v>
      </c>
      <c r="I1719" s="130">
        <v>43837.57</v>
      </c>
      <c r="J1719" s="131">
        <v>37280</v>
      </c>
      <c r="K1719" s="131">
        <v>4872.57</v>
      </c>
      <c r="L1719" s="131">
        <v>0</v>
      </c>
      <c r="M1719" s="131">
        <v>10900</v>
      </c>
      <c r="N1719" s="131">
        <v>17108.37</v>
      </c>
      <c r="O1719" s="132">
        <v>0</v>
      </c>
      <c r="P1719" s="132">
        <v>0</v>
      </c>
      <c r="Q1719" s="132">
        <v>0</v>
      </c>
      <c r="R1719" s="132">
        <v>0</v>
      </c>
      <c r="S1719" s="132">
        <v>0</v>
      </c>
      <c r="T1719" s="133">
        <v>0</v>
      </c>
      <c r="U1719" s="121">
        <f t="shared" si="160"/>
        <v>10900</v>
      </c>
      <c r="V1719" s="121">
        <f t="shared" si="161"/>
        <v>17108.37</v>
      </c>
      <c r="W1719" s="134">
        <v>530</v>
      </c>
      <c r="X1719" s="135">
        <v>42843</v>
      </c>
    </row>
    <row r="1720" spans="1:24" x14ac:dyDescent="0.2">
      <c r="A1720" s="117">
        <f>VLOOKUP(G1720,'% การหักค่าขนส่ง'!A:I,9,0)</f>
        <v>0.26</v>
      </c>
      <c r="B1720" s="138">
        <f t="shared" si="156"/>
        <v>9777.3000000000011</v>
      </c>
      <c r="C1720" s="138">
        <f t="shared" si="157"/>
        <v>1368.04</v>
      </c>
      <c r="D1720" s="138">
        <f t="shared" si="158"/>
        <v>0</v>
      </c>
      <c r="E1720" s="138">
        <f t="shared" si="159"/>
        <v>0</v>
      </c>
      <c r="F1720" s="127" t="s">
        <v>234</v>
      </c>
      <c r="G1720" s="128" t="s">
        <v>235</v>
      </c>
      <c r="H1720" s="129">
        <v>42843</v>
      </c>
      <c r="I1720" s="130">
        <v>41752.06</v>
      </c>
      <c r="J1720" s="131">
        <v>37605</v>
      </c>
      <c r="K1720" s="131">
        <v>2052.06</v>
      </c>
      <c r="L1720" s="131">
        <v>0</v>
      </c>
      <c r="M1720" s="131">
        <v>6400</v>
      </c>
      <c r="N1720" s="131">
        <v>8850.9</v>
      </c>
      <c r="O1720" s="132">
        <v>0</v>
      </c>
      <c r="P1720" s="132">
        <v>0</v>
      </c>
      <c r="Q1720" s="132">
        <v>0</v>
      </c>
      <c r="R1720" s="132">
        <v>0</v>
      </c>
      <c r="S1720" s="132">
        <v>0</v>
      </c>
      <c r="T1720" s="133">
        <v>0</v>
      </c>
      <c r="U1720" s="121">
        <f t="shared" si="160"/>
        <v>6400</v>
      </c>
      <c r="V1720" s="121">
        <f t="shared" si="161"/>
        <v>8850.9</v>
      </c>
      <c r="W1720" s="134">
        <v>454</v>
      </c>
      <c r="X1720" s="135">
        <v>42844</v>
      </c>
    </row>
    <row r="1721" spans="1:24" x14ac:dyDescent="0.2">
      <c r="A1721" s="117">
        <f>VLOOKUP(G1721,'% การหักค่าขนส่ง'!A:I,9,0)</f>
        <v>0.26</v>
      </c>
      <c r="B1721" s="138">
        <f t="shared" si="156"/>
        <v>7372.3</v>
      </c>
      <c r="C1721" s="138">
        <f t="shared" si="157"/>
        <v>1427.1599999999999</v>
      </c>
      <c r="D1721" s="138">
        <f t="shared" si="158"/>
        <v>0</v>
      </c>
      <c r="E1721" s="138">
        <f t="shared" si="159"/>
        <v>0</v>
      </c>
      <c r="F1721" s="127" t="s">
        <v>234</v>
      </c>
      <c r="G1721" s="128" t="s">
        <v>235</v>
      </c>
      <c r="H1721" s="129">
        <v>42844</v>
      </c>
      <c r="I1721" s="130">
        <v>31510.74</v>
      </c>
      <c r="J1721" s="131">
        <v>28355</v>
      </c>
      <c r="K1721" s="131">
        <v>2140.7399999999998</v>
      </c>
      <c r="L1721" s="131">
        <v>0</v>
      </c>
      <c r="M1721" s="131">
        <v>6400</v>
      </c>
      <c r="N1721" s="131">
        <v>8108.15</v>
      </c>
      <c r="O1721" s="132">
        <v>0</v>
      </c>
      <c r="P1721" s="132">
        <v>0</v>
      </c>
      <c r="Q1721" s="132">
        <v>0</v>
      </c>
      <c r="R1721" s="132">
        <v>0</v>
      </c>
      <c r="S1721" s="132">
        <v>0</v>
      </c>
      <c r="T1721" s="133">
        <v>0</v>
      </c>
      <c r="U1721" s="121">
        <f t="shared" si="160"/>
        <v>6400</v>
      </c>
      <c r="V1721" s="121">
        <f t="shared" si="161"/>
        <v>8108.15</v>
      </c>
      <c r="W1721" s="134">
        <v>388</v>
      </c>
      <c r="X1721" s="135">
        <v>42845</v>
      </c>
    </row>
    <row r="1722" spans="1:24" x14ac:dyDescent="0.2">
      <c r="A1722" s="117">
        <f>VLOOKUP(G1722,'% การหักค่าขนส่ง'!A:I,9,0)</f>
        <v>0.26</v>
      </c>
      <c r="B1722" s="138">
        <f t="shared" si="156"/>
        <v>6832.8</v>
      </c>
      <c r="C1722" s="138">
        <f t="shared" si="157"/>
        <v>1646.9399999999998</v>
      </c>
      <c r="D1722" s="138">
        <f t="shared" si="158"/>
        <v>0</v>
      </c>
      <c r="E1722" s="138">
        <f t="shared" si="159"/>
        <v>0</v>
      </c>
      <c r="F1722" s="127" t="s">
        <v>234</v>
      </c>
      <c r="G1722" s="128" t="s">
        <v>235</v>
      </c>
      <c r="H1722" s="129">
        <v>42845</v>
      </c>
      <c r="I1722" s="130">
        <v>29515.41</v>
      </c>
      <c r="J1722" s="131">
        <v>26280</v>
      </c>
      <c r="K1722" s="131">
        <v>2470.41</v>
      </c>
      <c r="L1722" s="131">
        <v>0</v>
      </c>
      <c r="M1722" s="131">
        <v>7500</v>
      </c>
      <c r="N1722" s="131">
        <v>9610.4</v>
      </c>
      <c r="O1722" s="132">
        <v>0</v>
      </c>
      <c r="P1722" s="132">
        <v>0</v>
      </c>
      <c r="Q1722" s="132">
        <v>0</v>
      </c>
      <c r="R1722" s="132">
        <v>0</v>
      </c>
      <c r="S1722" s="132">
        <v>0</v>
      </c>
      <c r="T1722" s="133">
        <v>0</v>
      </c>
      <c r="U1722" s="121">
        <f t="shared" si="160"/>
        <v>7500</v>
      </c>
      <c r="V1722" s="121">
        <f t="shared" si="161"/>
        <v>9610.4</v>
      </c>
      <c r="W1722" s="134">
        <v>359</v>
      </c>
      <c r="X1722" s="135">
        <v>42846</v>
      </c>
    </row>
    <row r="1723" spans="1:24" x14ac:dyDescent="0.2">
      <c r="A1723" s="117">
        <f>VLOOKUP(G1723,'% การหักค่าขนส่ง'!A:I,9,0)</f>
        <v>0.26</v>
      </c>
      <c r="B1723" s="138">
        <f t="shared" si="156"/>
        <v>6952.4000000000005</v>
      </c>
      <c r="C1723" s="138">
        <f t="shared" si="157"/>
        <v>1844</v>
      </c>
      <c r="D1723" s="138">
        <f t="shared" si="158"/>
        <v>0</v>
      </c>
      <c r="E1723" s="138">
        <f t="shared" si="159"/>
        <v>0</v>
      </c>
      <c r="F1723" s="127" t="s">
        <v>234</v>
      </c>
      <c r="G1723" s="128" t="s">
        <v>235</v>
      </c>
      <c r="H1723" s="129">
        <v>42846</v>
      </c>
      <c r="I1723" s="130">
        <v>30286</v>
      </c>
      <c r="J1723" s="131">
        <v>26740</v>
      </c>
      <c r="K1723" s="131">
        <v>2766</v>
      </c>
      <c r="L1723" s="131">
        <v>0</v>
      </c>
      <c r="M1723" s="131">
        <v>8900</v>
      </c>
      <c r="N1723" s="131">
        <v>7232.3</v>
      </c>
      <c r="O1723" s="132">
        <v>0</v>
      </c>
      <c r="P1723" s="132">
        <v>0</v>
      </c>
      <c r="Q1723" s="132">
        <v>0</v>
      </c>
      <c r="R1723" s="132">
        <v>0</v>
      </c>
      <c r="S1723" s="132">
        <v>0</v>
      </c>
      <c r="T1723" s="133">
        <v>0</v>
      </c>
      <c r="U1723" s="121">
        <f t="shared" si="160"/>
        <v>8900</v>
      </c>
      <c r="V1723" s="121">
        <f t="shared" si="161"/>
        <v>7232.3</v>
      </c>
      <c r="W1723" s="134">
        <v>383</v>
      </c>
      <c r="X1723" s="135">
        <v>42847</v>
      </c>
    </row>
    <row r="1724" spans="1:24" x14ac:dyDescent="0.2">
      <c r="A1724" s="117">
        <f>VLOOKUP(G1724,'% การหักค่าขนส่ง'!A:I,9,0)</f>
        <v>0.26</v>
      </c>
      <c r="B1724" s="138">
        <f t="shared" si="156"/>
        <v>6002.1</v>
      </c>
      <c r="C1724" s="138">
        <f t="shared" si="157"/>
        <v>1285.04</v>
      </c>
      <c r="D1724" s="138">
        <f t="shared" si="158"/>
        <v>0</v>
      </c>
      <c r="E1724" s="138">
        <f t="shared" si="159"/>
        <v>0</v>
      </c>
      <c r="F1724" s="127" t="s">
        <v>234</v>
      </c>
      <c r="G1724" s="128" t="s">
        <v>235</v>
      </c>
      <c r="H1724" s="129">
        <v>42847</v>
      </c>
      <c r="I1724" s="130">
        <v>25832.560000000001</v>
      </c>
      <c r="J1724" s="131">
        <v>23085</v>
      </c>
      <c r="K1724" s="131">
        <v>1927.56</v>
      </c>
      <c r="L1724" s="131">
        <v>0</v>
      </c>
      <c r="M1724" s="131">
        <v>5300</v>
      </c>
      <c r="N1724" s="131">
        <v>6788.15</v>
      </c>
      <c r="O1724" s="132">
        <v>0</v>
      </c>
      <c r="P1724" s="132">
        <v>0</v>
      </c>
      <c r="Q1724" s="132">
        <v>0</v>
      </c>
      <c r="R1724" s="132">
        <v>0</v>
      </c>
      <c r="S1724" s="132">
        <v>0</v>
      </c>
      <c r="T1724" s="133">
        <v>0</v>
      </c>
      <c r="U1724" s="121">
        <f t="shared" si="160"/>
        <v>5300</v>
      </c>
      <c r="V1724" s="121">
        <f t="shared" si="161"/>
        <v>6788.15</v>
      </c>
      <c r="W1724" s="134">
        <v>322</v>
      </c>
      <c r="X1724" s="135">
        <v>42849</v>
      </c>
    </row>
    <row r="1725" spans="1:24" x14ac:dyDescent="0.2">
      <c r="A1725" s="117">
        <f>VLOOKUP(G1725,'% การหักค่าขนส่ง'!A:I,9,0)</f>
        <v>0.26</v>
      </c>
      <c r="B1725" s="138">
        <f t="shared" si="156"/>
        <v>13865.800000000001</v>
      </c>
      <c r="C1725" s="138">
        <f t="shared" si="157"/>
        <v>2194.2999999999997</v>
      </c>
      <c r="D1725" s="138">
        <f t="shared" si="158"/>
        <v>0</v>
      </c>
      <c r="E1725" s="138">
        <f t="shared" si="159"/>
        <v>0</v>
      </c>
      <c r="F1725" s="127" t="s">
        <v>234</v>
      </c>
      <c r="G1725" s="128" t="s">
        <v>235</v>
      </c>
      <c r="H1725" s="129">
        <v>42849</v>
      </c>
      <c r="I1725" s="130">
        <v>58681.45</v>
      </c>
      <c r="J1725" s="131">
        <v>53330</v>
      </c>
      <c r="K1725" s="131">
        <v>3291.45</v>
      </c>
      <c r="L1725" s="131">
        <v>0</v>
      </c>
      <c r="M1725" s="131">
        <v>7600</v>
      </c>
      <c r="N1725" s="131">
        <v>14844.5</v>
      </c>
      <c r="O1725" s="132">
        <v>0</v>
      </c>
      <c r="P1725" s="132">
        <v>0</v>
      </c>
      <c r="Q1725" s="132">
        <v>0</v>
      </c>
      <c r="R1725" s="132">
        <v>0</v>
      </c>
      <c r="S1725" s="132">
        <v>0</v>
      </c>
      <c r="T1725" s="133">
        <v>0</v>
      </c>
      <c r="U1725" s="121">
        <f t="shared" si="160"/>
        <v>7600</v>
      </c>
      <c r="V1725" s="121">
        <f t="shared" si="161"/>
        <v>14844.5</v>
      </c>
      <c r="W1725" s="134">
        <v>645</v>
      </c>
      <c r="X1725" s="135">
        <v>42850</v>
      </c>
    </row>
    <row r="1726" spans="1:24" x14ac:dyDescent="0.2">
      <c r="A1726" s="117">
        <f>VLOOKUP(G1726,'% การหักค่าขนส่ง'!A:I,9,0)</f>
        <v>0.26</v>
      </c>
      <c r="B1726" s="138">
        <f t="shared" si="156"/>
        <v>8292.7000000000007</v>
      </c>
      <c r="C1726" s="138">
        <f t="shared" si="157"/>
        <v>1540.58</v>
      </c>
      <c r="D1726" s="138">
        <f t="shared" si="158"/>
        <v>0</v>
      </c>
      <c r="E1726" s="138">
        <f t="shared" si="159"/>
        <v>0</v>
      </c>
      <c r="F1726" s="127" t="s">
        <v>234</v>
      </c>
      <c r="G1726" s="128" t="s">
        <v>235</v>
      </c>
      <c r="H1726" s="129">
        <v>42850</v>
      </c>
      <c r="I1726" s="130">
        <v>35585.870000000003</v>
      </c>
      <c r="J1726" s="131">
        <v>31895</v>
      </c>
      <c r="K1726" s="131">
        <v>2310.87</v>
      </c>
      <c r="L1726" s="131">
        <v>0</v>
      </c>
      <c r="M1726" s="131">
        <v>2900</v>
      </c>
      <c r="N1726" s="131">
        <v>9989.2999999999993</v>
      </c>
      <c r="O1726" s="132">
        <v>0</v>
      </c>
      <c r="P1726" s="132">
        <v>0</v>
      </c>
      <c r="Q1726" s="132">
        <v>0</v>
      </c>
      <c r="R1726" s="132">
        <v>0</v>
      </c>
      <c r="S1726" s="132">
        <v>0</v>
      </c>
      <c r="T1726" s="133">
        <v>0</v>
      </c>
      <c r="U1726" s="121">
        <f t="shared" si="160"/>
        <v>2900</v>
      </c>
      <c r="V1726" s="121">
        <f t="shared" si="161"/>
        <v>9989.2999999999993</v>
      </c>
      <c r="W1726" s="134">
        <v>426</v>
      </c>
      <c r="X1726" s="135">
        <v>42851</v>
      </c>
    </row>
    <row r="1727" spans="1:24" x14ac:dyDescent="0.2">
      <c r="A1727" s="117">
        <f>VLOOKUP(G1727,'% การหักค่าขนส่ง'!A:I,9,0)</f>
        <v>0.26</v>
      </c>
      <c r="B1727" s="138">
        <f t="shared" si="156"/>
        <v>8992.1</v>
      </c>
      <c r="C1727" s="138">
        <f t="shared" si="157"/>
        <v>2015.2</v>
      </c>
      <c r="D1727" s="138">
        <f t="shared" si="158"/>
        <v>0</v>
      </c>
      <c r="E1727" s="138">
        <f t="shared" si="159"/>
        <v>0</v>
      </c>
      <c r="F1727" s="127" t="s">
        <v>234</v>
      </c>
      <c r="G1727" s="128" t="s">
        <v>235</v>
      </c>
      <c r="H1727" s="129">
        <v>42851</v>
      </c>
      <c r="I1727" s="130">
        <v>39412.800000000003</v>
      </c>
      <c r="J1727" s="131">
        <v>34585</v>
      </c>
      <c r="K1727" s="131">
        <v>3022.8</v>
      </c>
      <c r="L1727" s="131">
        <v>0</v>
      </c>
      <c r="M1727" s="131">
        <v>6700</v>
      </c>
      <c r="N1727" s="131">
        <v>12066</v>
      </c>
      <c r="O1727" s="132">
        <v>0</v>
      </c>
      <c r="P1727" s="132">
        <v>0</v>
      </c>
      <c r="Q1727" s="132">
        <v>0</v>
      </c>
      <c r="R1727" s="132">
        <v>0</v>
      </c>
      <c r="S1727" s="132">
        <v>0</v>
      </c>
      <c r="T1727" s="133">
        <v>0</v>
      </c>
      <c r="U1727" s="121">
        <f t="shared" si="160"/>
        <v>6700</v>
      </c>
      <c r="V1727" s="121">
        <f t="shared" si="161"/>
        <v>12066</v>
      </c>
      <c r="W1727" s="134">
        <v>402</v>
      </c>
      <c r="X1727" s="135">
        <v>42852</v>
      </c>
    </row>
    <row r="1728" spans="1:24" x14ac:dyDescent="0.2">
      <c r="A1728" s="117">
        <f>VLOOKUP(G1728,'% การหักค่าขนส่ง'!A:I,9,0)</f>
        <v>0.26</v>
      </c>
      <c r="B1728" s="138">
        <f t="shared" si="156"/>
        <v>8175.7000000000007</v>
      </c>
      <c r="C1728" s="138">
        <f t="shared" si="157"/>
        <v>1946.8999999999999</v>
      </c>
      <c r="D1728" s="138">
        <f t="shared" si="158"/>
        <v>0</v>
      </c>
      <c r="E1728" s="138">
        <f t="shared" si="159"/>
        <v>0</v>
      </c>
      <c r="F1728" s="127" t="s">
        <v>234</v>
      </c>
      <c r="G1728" s="128" t="s">
        <v>235</v>
      </c>
      <c r="H1728" s="129">
        <v>42852</v>
      </c>
      <c r="I1728" s="130">
        <v>35460.35</v>
      </c>
      <c r="J1728" s="131">
        <v>31445</v>
      </c>
      <c r="K1728" s="131">
        <v>2920.35</v>
      </c>
      <c r="L1728" s="131">
        <v>0</v>
      </c>
      <c r="M1728" s="131">
        <v>4400</v>
      </c>
      <c r="N1728" s="131">
        <v>9089.7000000000007</v>
      </c>
      <c r="O1728" s="132">
        <v>0</v>
      </c>
      <c r="P1728" s="132">
        <v>0</v>
      </c>
      <c r="Q1728" s="132">
        <v>0</v>
      </c>
      <c r="R1728" s="132">
        <v>0</v>
      </c>
      <c r="S1728" s="132">
        <v>0</v>
      </c>
      <c r="T1728" s="133">
        <v>0</v>
      </c>
      <c r="U1728" s="121">
        <f t="shared" si="160"/>
        <v>4400</v>
      </c>
      <c r="V1728" s="121">
        <f t="shared" si="161"/>
        <v>9089.7000000000007</v>
      </c>
      <c r="W1728" s="134">
        <v>423</v>
      </c>
      <c r="X1728" s="135">
        <v>42853</v>
      </c>
    </row>
    <row r="1729" spans="1:24" x14ac:dyDescent="0.2">
      <c r="A1729" s="117">
        <f>VLOOKUP(G1729,'% การหักค่าขนส่ง'!A:I,9,0)</f>
        <v>0.26</v>
      </c>
      <c r="B1729" s="138">
        <f t="shared" si="156"/>
        <v>9057.1</v>
      </c>
      <c r="C1729" s="138">
        <f t="shared" si="157"/>
        <v>1837.8400000000001</v>
      </c>
      <c r="D1729" s="138">
        <f t="shared" si="158"/>
        <v>0</v>
      </c>
      <c r="E1729" s="138">
        <f t="shared" si="159"/>
        <v>0</v>
      </c>
      <c r="F1729" s="127" t="s">
        <v>234</v>
      </c>
      <c r="G1729" s="128" t="s">
        <v>235</v>
      </c>
      <c r="H1729" s="129">
        <v>42853</v>
      </c>
      <c r="I1729" s="130">
        <v>39276.76</v>
      </c>
      <c r="J1729" s="131">
        <v>34835</v>
      </c>
      <c r="K1729" s="131">
        <v>2756.76</v>
      </c>
      <c r="L1729" s="131">
        <v>0</v>
      </c>
      <c r="M1729" s="131">
        <v>6400</v>
      </c>
      <c r="N1729" s="131">
        <v>11626.4</v>
      </c>
      <c r="O1729" s="132">
        <v>0</v>
      </c>
      <c r="P1729" s="132">
        <v>0</v>
      </c>
      <c r="Q1729" s="132">
        <v>0</v>
      </c>
      <c r="R1729" s="132">
        <v>0</v>
      </c>
      <c r="S1729" s="132">
        <v>0</v>
      </c>
      <c r="T1729" s="133">
        <v>0</v>
      </c>
      <c r="U1729" s="121">
        <f t="shared" si="160"/>
        <v>6400</v>
      </c>
      <c r="V1729" s="121">
        <f t="shared" si="161"/>
        <v>11626.4</v>
      </c>
      <c r="W1729" s="134">
        <v>429</v>
      </c>
      <c r="X1729" s="135">
        <v>42854</v>
      </c>
    </row>
    <row r="1730" spans="1:24" x14ac:dyDescent="0.2">
      <c r="A1730" s="117">
        <f>VLOOKUP(G1730,'% การหักค่าขนส่ง'!A:I,9,0)</f>
        <v>0.26</v>
      </c>
      <c r="B1730" s="138">
        <f t="shared" si="156"/>
        <v>7586.8</v>
      </c>
      <c r="C1730" s="138">
        <f t="shared" si="157"/>
        <v>1434.5</v>
      </c>
      <c r="D1730" s="138">
        <f t="shared" si="158"/>
        <v>0</v>
      </c>
      <c r="E1730" s="138">
        <f t="shared" si="159"/>
        <v>0</v>
      </c>
      <c r="F1730" s="127" t="s">
        <v>234</v>
      </c>
      <c r="G1730" s="128" t="s">
        <v>235</v>
      </c>
      <c r="H1730" s="129">
        <v>42854</v>
      </c>
      <c r="I1730" s="130">
        <v>32326.75</v>
      </c>
      <c r="J1730" s="131">
        <v>29180</v>
      </c>
      <c r="K1730" s="131">
        <v>2151.75</v>
      </c>
      <c r="L1730" s="131">
        <v>0</v>
      </c>
      <c r="M1730" s="131">
        <v>3700</v>
      </c>
      <c r="N1730" s="131">
        <v>10158.1</v>
      </c>
      <c r="O1730" s="132">
        <v>0</v>
      </c>
      <c r="P1730" s="132">
        <v>0</v>
      </c>
      <c r="Q1730" s="132">
        <v>0</v>
      </c>
      <c r="R1730" s="132">
        <v>0</v>
      </c>
      <c r="S1730" s="132">
        <v>0</v>
      </c>
      <c r="T1730" s="133">
        <v>0</v>
      </c>
      <c r="U1730" s="121">
        <f t="shared" si="160"/>
        <v>3700</v>
      </c>
      <c r="V1730" s="121">
        <f t="shared" si="161"/>
        <v>10158.1</v>
      </c>
      <c r="W1730" s="134">
        <v>388</v>
      </c>
      <c r="X1730" s="135">
        <v>42857</v>
      </c>
    </row>
    <row r="1731" spans="1:24" x14ac:dyDescent="0.2">
      <c r="A1731" s="117">
        <f>VLOOKUP(G1731,'% การหักค่าขนส่ง'!A:I,9,0)</f>
        <v>0.26</v>
      </c>
      <c r="B1731" s="138">
        <f t="shared" ref="B1731:B1794" si="162">J1731*A1731</f>
        <v>7226.7</v>
      </c>
      <c r="C1731" s="138">
        <f t="shared" ref="C1731:C1794" si="163">K1731*2/3</f>
        <v>872.71999999999991</v>
      </c>
      <c r="D1731" s="138">
        <f t="shared" ref="D1731:D1794" si="164">L1731*3/10</f>
        <v>0</v>
      </c>
      <c r="E1731" s="138">
        <f t="shared" ref="E1731:E1794" si="165">SUM(O1731:Q1731)*0.3</f>
        <v>0</v>
      </c>
      <c r="F1731" s="127" t="s">
        <v>242</v>
      </c>
      <c r="G1731" s="128" t="s">
        <v>243</v>
      </c>
      <c r="H1731" s="129">
        <v>42826</v>
      </c>
      <c r="I1731" s="130">
        <v>29519.08</v>
      </c>
      <c r="J1731" s="131">
        <v>27795</v>
      </c>
      <c r="K1731" s="131">
        <v>1309.08</v>
      </c>
      <c r="L1731" s="131">
        <v>0</v>
      </c>
      <c r="M1731" s="131">
        <v>700</v>
      </c>
      <c r="N1731" s="131">
        <v>1894.3</v>
      </c>
      <c r="O1731" s="132">
        <v>0</v>
      </c>
      <c r="P1731" s="132">
        <v>0</v>
      </c>
      <c r="Q1731" s="132">
        <v>0</v>
      </c>
      <c r="R1731" s="132">
        <v>0</v>
      </c>
      <c r="S1731" s="132">
        <v>0</v>
      </c>
      <c r="T1731" s="133">
        <v>0</v>
      </c>
      <c r="U1731" s="121">
        <f t="shared" ref="U1731:U1794" si="166">M1731+S1731+T1731</f>
        <v>700</v>
      </c>
      <c r="V1731" s="121">
        <f t="shared" ref="V1731:V1794" si="167">N1731+R1731</f>
        <v>1894.3</v>
      </c>
      <c r="W1731" s="134">
        <v>325</v>
      </c>
      <c r="X1731" s="135">
        <v>42828</v>
      </c>
    </row>
    <row r="1732" spans="1:24" x14ac:dyDescent="0.2">
      <c r="A1732" s="117">
        <f>VLOOKUP(G1732,'% การหักค่าขนส่ง'!A:I,9,0)</f>
        <v>0.26</v>
      </c>
      <c r="B1732" s="138">
        <f t="shared" si="162"/>
        <v>15392</v>
      </c>
      <c r="C1732" s="138">
        <f t="shared" si="163"/>
        <v>2033.04</v>
      </c>
      <c r="D1732" s="138">
        <f t="shared" si="164"/>
        <v>0</v>
      </c>
      <c r="E1732" s="138">
        <f t="shared" si="165"/>
        <v>0</v>
      </c>
      <c r="F1732" s="127" t="s">
        <v>242</v>
      </c>
      <c r="G1732" s="128" t="s">
        <v>243</v>
      </c>
      <c r="H1732" s="129">
        <v>42828</v>
      </c>
      <c r="I1732" s="130">
        <v>63069.56</v>
      </c>
      <c r="J1732" s="131">
        <v>59200</v>
      </c>
      <c r="K1732" s="131">
        <v>3049.56</v>
      </c>
      <c r="L1732" s="131">
        <v>0</v>
      </c>
      <c r="M1732" s="131">
        <v>2400</v>
      </c>
      <c r="N1732" s="131">
        <v>3975</v>
      </c>
      <c r="O1732" s="132">
        <v>0</v>
      </c>
      <c r="P1732" s="132">
        <v>0</v>
      </c>
      <c r="Q1732" s="132">
        <v>0</v>
      </c>
      <c r="R1732" s="132">
        <v>0</v>
      </c>
      <c r="S1732" s="132">
        <v>0</v>
      </c>
      <c r="T1732" s="133">
        <v>0</v>
      </c>
      <c r="U1732" s="121">
        <f t="shared" si="166"/>
        <v>2400</v>
      </c>
      <c r="V1732" s="121">
        <f t="shared" si="167"/>
        <v>3975</v>
      </c>
      <c r="W1732" s="134">
        <v>695</v>
      </c>
      <c r="X1732" s="135">
        <v>42829</v>
      </c>
    </row>
    <row r="1733" spans="1:24" x14ac:dyDescent="0.2">
      <c r="A1733" s="117">
        <f>VLOOKUP(G1733,'% การหักค่าขนส่ง'!A:I,9,0)</f>
        <v>0.26</v>
      </c>
      <c r="B1733" s="138">
        <f t="shared" si="162"/>
        <v>12327.9</v>
      </c>
      <c r="C1733" s="138">
        <f t="shared" si="163"/>
        <v>1176.6400000000001</v>
      </c>
      <c r="D1733" s="138">
        <f t="shared" si="164"/>
        <v>0</v>
      </c>
      <c r="E1733" s="138">
        <f t="shared" si="165"/>
        <v>0</v>
      </c>
      <c r="F1733" s="127" t="s">
        <v>242</v>
      </c>
      <c r="G1733" s="128" t="s">
        <v>243</v>
      </c>
      <c r="H1733" s="129">
        <v>42829</v>
      </c>
      <c r="I1733" s="130">
        <v>49659.96</v>
      </c>
      <c r="J1733" s="131">
        <v>47415</v>
      </c>
      <c r="K1733" s="131">
        <v>1764.96</v>
      </c>
      <c r="L1733" s="131">
        <v>0</v>
      </c>
      <c r="M1733" s="131">
        <v>1400</v>
      </c>
      <c r="N1733" s="131">
        <v>4272.5</v>
      </c>
      <c r="O1733" s="132">
        <v>0</v>
      </c>
      <c r="P1733" s="132">
        <v>0</v>
      </c>
      <c r="Q1733" s="132">
        <v>0</v>
      </c>
      <c r="R1733" s="132">
        <v>0</v>
      </c>
      <c r="S1733" s="132">
        <v>0</v>
      </c>
      <c r="T1733" s="133">
        <v>0</v>
      </c>
      <c r="U1733" s="121">
        <f t="shared" si="166"/>
        <v>1400</v>
      </c>
      <c r="V1733" s="121">
        <f t="shared" si="167"/>
        <v>4272.5</v>
      </c>
      <c r="W1733" s="134">
        <v>513</v>
      </c>
      <c r="X1733" s="135">
        <v>42830</v>
      </c>
    </row>
    <row r="1734" spans="1:24" x14ac:dyDescent="0.2">
      <c r="A1734" s="117">
        <f>VLOOKUP(G1734,'% การหักค่าขนส่ง'!A:I,9,0)</f>
        <v>0.26</v>
      </c>
      <c r="B1734" s="138">
        <f t="shared" si="162"/>
        <v>11962.6</v>
      </c>
      <c r="C1734" s="138">
        <f t="shared" si="163"/>
        <v>746.64</v>
      </c>
      <c r="D1734" s="138">
        <f t="shared" si="164"/>
        <v>0</v>
      </c>
      <c r="E1734" s="138">
        <f t="shared" si="165"/>
        <v>0</v>
      </c>
      <c r="F1734" s="127" t="s">
        <v>242</v>
      </c>
      <c r="G1734" s="128" t="s">
        <v>243</v>
      </c>
      <c r="H1734" s="129">
        <v>42830</v>
      </c>
      <c r="I1734" s="130">
        <v>47719.96</v>
      </c>
      <c r="J1734" s="131">
        <v>46010</v>
      </c>
      <c r="K1734" s="131">
        <v>1119.96</v>
      </c>
      <c r="L1734" s="131">
        <v>0</v>
      </c>
      <c r="M1734" s="131">
        <v>1900</v>
      </c>
      <c r="N1734" s="131">
        <v>5131.2</v>
      </c>
      <c r="O1734" s="132">
        <v>0</v>
      </c>
      <c r="P1734" s="132">
        <v>0</v>
      </c>
      <c r="Q1734" s="132">
        <v>0</v>
      </c>
      <c r="R1734" s="132">
        <v>0</v>
      </c>
      <c r="S1734" s="132">
        <v>0</v>
      </c>
      <c r="T1734" s="133">
        <v>0</v>
      </c>
      <c r="U1734" s="121">
        <f t="shared" si="166"/>
        <v>1900</v>
      </c>
      <c r="V1734" s="121">
        <f t="shared" si="167"/>
        <v>5131.2</v>
      </c>
      <c r="W1734" s="134">
        <v>506</v>
      </c>
      <c r="X1734" s="135">
        <v>42832</v>
      </c>
    </row>
    <row r="1735" spans="1:24" x14ac:dyDescent="0.2">
      <c r="A1735" s="117">
        <f>VLOOKUP(G1735,'% การหักค่าขนส่ง'!A:I,9,0)</f>
        <v>0.26</v>
      </c>
      <c r="B1735" s="138">
        <f t="shared" si="162"/>
        <v>19406.400000000001</v>
      </c>
      <c r="C1735" s="138">
        <f t="shared" si="163"/>
        <v>1759.3999999999999</v>
      </c>
      <c r="D1735" s="138">
        <f t="shared" si="164"/>
        <v>0</v>
      </c>
      <c r="E1735" s="138">
        <f t="shared" si="165"/>
        <v>0</v>
      </c>
      <c r="F1735" s="127" t="s">
        <v>242</v>
      </c>
      <c r="G1735" s="128" t="s">
        <v>243</v>
      </c>
      <c r="H1735" s="129">
        <v>42832</v>
      </c>
      <c r="I1735" s="130">
        <v>78644.100000000006</v>
      </c>
      <c r="J1735" s="131">
        <v>74640</v>
      </c>
      <c r="K1735" s="131">
        <v>2639.1</v>
      </c>
      <c r="L1735" s="131">
        <v>0</v>
      </c>
      <c r="M1735" s="131">
        <v>3100</v>
      </c>
      <c r="N1735" s="131">
        <v>5477.4</v>
      </c>
      <c r="O1735" s="132">
        <v>0</v>
      </c>
      <c r="P1735" s="132">
        <v>0</v>
      </c>
      <c r="Q1735" s="132">
        <v>0</v>
      </c>
      <c r="R1735" s="132">
        <v>0</v>
      </c>
      <c r="S1735" s="132">
        <v>0</v>
      </c>
      <c r="T1735" s="133">
        <v>0</v>
      </c>
      <c r="U1735" s="121">
        <f t="shared" si="166"/>
        <v>3100</v>
      </c>
      <c r="V1735" s="121">
        <f t="shared" si="167"/>
        <v>5477.4</v>
      </c>
      <c r="W1735" s="134">
        <v>838</v>
      </c>
      <c r="X1735" s="135">
        <v>42833</v>
      </c>
    </row>
    <row r="1736" spans="1:24" x14ac:dyDescent="0.2">
      <c r="A1736" s="117">
        <f>VLOOKUP(G1736,'% การหักค่าขนส่ง'!A:I,9,0)</f>
        <v>0.26</v>
      </c>
      <c r="B1736" s="138">
        <f t="shared" si="162"/>
        <v>6639.1</v>
      </c>
      <c r="C1736" s="138">
        <f t="shared" si="163"/>
        <v>916.32</v>
      </c>
      <c r="D1736" s="138">
        <f t="shared" si="164"/>
        <v>0</v>
      </c>
      <c r="E1736" s="138">
        <f t="shared" si="165"/>
        <v>0</v>
      </c>
      <c r="F1736" s="127" t="s">
        <v>242</v>
      </c>
      <c r="G1736" s="128" t="s">
        <v>243</v>
      </c>
      <c r="H1736" s="129">
        <v>42833</v>
      </c>
      <c r="I1736" s="130">
        <v>27604.48</v>
      </c>
      <c r="J1736" s="131">
        <v>25535</v>
      </c>
      <c r="K1736" s="131">
        <v>1374.48</v>
      </c>
      <c r="L1736" s="131">
        <v>0</v>
      </c>
      <c r="M1736" s="131">
        <v>1400</v>
      </c>
      <c r="N1736" s="131">
        <v>2147.6799999999998</v>
      </c>
      <c r="O1736" s="132">
        <v>0</v>
      </c>
      <c r="P1736" s="132">
        <v>0</v>
      </c>
      <c r="Q1736" s="132">
        <v>0</v>
      </c>
      <c r="R1736" s="132">
        <v>0</v>
      </c>
      <c r="S1736" s="132">
        <v>0</v>
      </c>
      <c r="T1736" s="133">
        <v>0</v>
      </c>
      <c r="U1736" s="121">
        <f t="shared" si="166"/>
        <v>1400</v>
      </c>
      <c r="V1736" s="121">
        <f t="shared" si="167"/>
        <v>2147.6799999999998</v>
      </c>
      <c r="W1736" s="134">
        <v>317</v>
      </c>
      <c r="X1736" s="135">
        <v>42835</v>
      </c>
    </row>
    <row r="1737" spans="1:24" x14ac:dyDescent="0.2">
      <c r="A1737" s="117">
        <f>VLOOKUP(G1737,'% การหักค่าขนส่ง'!A:I,9,0)</f>
        <v>0.26</v>
      </c>
      <c r="B1737" s="138">
        <f t="shared" si="162"/>
        <v>10507.9</v>
      </c>
      <c r="C1737" s="138">
        <f t="shared" si="163"/>
        <v>1969.64</v>
      </c>
      <c r="D1737" s="138">
        <f t="shared" si="164"/>
        <v>0</v>
      </c>
      <c r="E1737" s="138">
        <f t="shared" si="165"/>
        <v>0</v>
      </c>
      <c r="F1737" s="127" t="s">
        <v>242</v>
      </c>
      <c r="G1737" s="128" t="s">
        <v>243</v>
      </c>
      <c r="H1737" s="129">
        <v>42835</v>
      </c>
      <c r="I1737" s="130">
        <v>43904.46</v>
      </c>
      <c r="J1737" s="131">
        <v>40415</v>
      </c>
      <c r="K1737" s="131">
        <v>2954.46</v>
      </c>
      <c r="L1737" s="131">
        <v>0</v>
      </c>
      <c r="M1737" s="131">
        <v>2500</v>
      </c>
      <c r="N1737" s="131">
        <v>5594.3</v>
      </c>
      <c r="O1737" s="132">
        <v>0</v>
      </c>
      <c r="P1737" s="132">
        <v>0</v>
      </c>
      <c r="Q1737" s="132">
        <v>0</v>
      </c>
      <c r="R1737" s="132">
        <v>0</v>
      </c>
      <c r="S1737" s="132">
        <v>0</v>
      </c>
      <c r="T1737" s="133">
        <v>0</v>
      </c>
      <c r="U1737" s="121">
        <f t="shared" si="166"/>
        <v>2500</v>
      </c>
      <c r="V1737" s="121">
        <f t="shared" si="167"/>
        <v>5594.3</v>
      </c>
      <c r="W1737" s="134">
        <v>455</v>
      </c>
      <c r="X1737" s="135">
        <v>42836</v>
      </c>
    </row>
    <row r="1738" spans="1:24" x14ac:dyDescent="0.2">
      <c r="A1738" s="117">
        <f>VLOOKUP(G1738,'% การหักค่าขนส่ง'!A:I,9,0)</f>
        <v>0.26</v>
      </c>
      <c r="B1738" s="138">
        <f t="shared" si="162"/>
        <v>4929.6000000000004</v>
      </c>
      <c r="C1738" s="138">
        <f t="shared" si="163"/>
        <v>697.57999999999993</v>
      </c>
      <c r="D1738" s="138">
        <f t="shared" si="164"/>
        <v>0</v>
      </c>
      <c r="E1738" s="138">
        <f t="shared" si="165"/>
        <v>0</v>
      </c>
      <c r="F1738" s="127" t="s">
        <v>242</v>
      </c>
      <c r="G1738" s="128" t="s">
        <v>243</v>
      </c>
      <c r="H1738" s="129">
        <v>42836</v>
      </c>
      <c r="I1738" s="130">
        <v>20351.37</v>
      </c>
      <c r="J1738" s="131">
        <v>18960</v>
      </c>
      <c r="K1738" s="131">
        <v>1046.3699999999999</v>
      </c>
      <c r="L1738" s="131">
        <v>0</v>
      </c>
      <c r="M1738" s="131">
        <v>0</v>
      </c>
      <c r="N1738" s="131">
        <v>1922.9</v>
      </c>
      <c r="O1738" s="132">
        <v>0</v>
      </c>
      <c r="P1738" s="132">
        <v>0</v>
      </c>
      <c r="Q1738" s="132">
        <v>0</v>
      </c>
      <c r="R1738" s="132">
        <v>0</v>
      </c>
      <c r="S1738" s="132">
        <v>0</v>
      </c>
      <c r="T1738" s="133">
        <v>0</v>
      </c>
      <c r="U1738" s="121">
        <f t="shared" si="166"/>
        <v>0</v>
      </c>
      <c r="V1738" s="121">
        <f t="shared" si="167"/>
        <v>1922.9</v>
      </c>
      <c r="W1738" s="134">
        <v>195</v>
      </c>
      <c r="X1738" s="135">
        <v>42837</v>
      </c>
    </row>
    <row r="1739" spans="1:24" x14ac:dyDescent="0.2">
      <c r="A1739" s="117">
        <f>VLOOKUP(G1739,'% การหักค่าขนส่ง'!A:I,9,0)</f>
        <v>0.26</v>
      </c>
      <c r="B1739" s="138">
        <f t="shared" si="162"/>
        <v>664.30000000000007</v>
      </c>
      <c r="C1739" s="138">
        <f t="shared" si="163"/>
        <v>67.2</v>
      </c>
      <c r="D1739" s="138">
        <f t="shared" si="164"/>
        <v>0</v>
      </c>
      <c r="E1739" s="138">
        <f t="shared" si="165"/>
        <v>0</v>
      </c>
      <c r="F1739" s="127" t="s">
        <v>242</v>
      </c>
      <c r="G1739" s="128" t="s">
        <v>243</v>
      </c>
      <c r="H1739" s="129">
        <v>42837</v>
      </c>
      <c r="I1739" s="130">
        <v>2715.8</v>
      </c>
      <c r="J1739" s="131">
        <v>2555</v>
      </c>
      <c r="K1739" s="131">
        <v>100.8</v>
      </c>
      <c r="L1739" s="131">
        <v>0</v>
      </c>
      <c r="M1739" s="131">
        <v>0</v>
      </c>
      <c r="N1739" s="131">
        <v>72.3</v>
      </c>
      <c r="O1739" s="132">
        <v>0</v>
      </c>
      <c r="P1739" s="132">
        <v>0</v>
      </c>
      <c r="Q1739" s="132">
        <v>0</v>
      </c>
      <c r="R1739" s="132">
        <v>0</v>
      </c>
      <c r="S1739" s="132">
        <v>0</v>
      </c>
      <c r="T1739" s="133">
        <v>0</v>
      </c>
      <c r="U1739" s="121">
        <f t="shared" si="166"/>
        <v>0</v>
      </c>
      <c r="V1739" s="121">
        <f t="shared" si="167"/>
        <v>72.3</v>
      </c>
      <c r="W1739" s="134">
        <v>18</v>
      </c>
      <c r="X1739" s="135">
        <v>42838</v>
      </c>
    </row>
    <row r="1740" spans="1:24" x14ac:dyDescent="0.2">
      <c r="A1740" s="117">
        <f>VLOOKUP(G1740,'% การหักค่าขนส่ง'!A:I,9,0)</f>
        <v>0.26</v>
      </c>
      <c r="B1740" s="138">
        <f t="shared" si="162"/>
        <v>11402.300000000001</v>
      </c>
      <c r="C1740" s="138">
        <f t="shared" si="163"/>
        <v>2179.9</v>
      </c>
      <c r="D1740" s="138">
        <f t="shared" si="164"/>
        <v>0</v>
      </c>
      <c r="E1740" s="138">
        <f t="shared" si="165"/>
        <v>0</v>
      </c>
      <c r="F1740" s="127" t="s">
        <v>242</v>
      </c>
      <c r="G1740" s="128" t="s">
        <v>243</v>
      </c>
      <c r="H1740" s="129">
        <v>42842</v>
      </c>
      <c r="I1740" s="130">
        <v>48149.85</v>
      </c>
      <c r="J1740" s="131">
        <v>43855</v>
      </c>
      <c r="K1740" s="131">
        <v>3269.85</v>
      </c>
      <c r="L1740" s="131">
        <v>0</v>
      </c>
      <c r="M1740" s="131">
        <v>1000</v>
      </c>
      <c r="N1740" s="131">
        <v>5305.7</v>
      </c>
      <c r="O1740" s="132">
        <v>0</v>
      </c>
      <c r="P1740" s="132">
        <v>0</v>
      </c>
      <c r="Q1740" s="132">
        <v>0</v>
      </c>
      <c r="R1740" s="132">
        <v>0</v>
      </c>
      <c r="S1740" s="132">
        <v>0</v>
      </c>
      <c r="T1740" s="133">
        <v>0</v>
      </c>
      <c r="U1740" s="121">
        <f t="shared" si="166"/>
        <v>1000</v>
      </c>
      <c r="V1740" s="121">
        <f t="shared" si="167"/>
        <v>5305.7</v>
      </c>
      <c r="W1740" s="134">
        <v>543</v>
      </c>
      <c r="X1740" s="135">
        <v>42843</v>
      </c>
    </row>
    <row r="1741" spans="1:24" x14ac:dyDescent="0.2">
      <c r="A1741" s="117">
        <f>VLOOKUP(G1741,'% การหักค่าขนส่ง'!A:I,9,0)</f>
        <v>0.26</v>
      </c>
      <c r="B1741" s="138">
        <f t="shared" si="162"/>
        <v>15795</v>
      </c>
      <c r="C1741" s="138">
        <f t="shared" si="163"/>
        <v>929.7600000000001</v>
      </c>
      <c r="D1741" s="138">
        <f t="shared" si="164"/>
        <v>0</v>
      </c>
      <c r="E1741" s="138">
        <f t="shared" si="165"/>
        <v>0</v>
      </c>
      <c r="F1741" s="127" t="s">
        <v>242</v>
      </c>
      <c r="G1741" s="128" t="s">
        <v>243</v>
      </c>
      <c r="H1741" s="129">
        <v>42843</v>
      </c>
      <c r="I1741" s="130">
        <v>63549.64</v>
      </c>
      <c r="J1741" s="131">
        <v>60750</v>
      </c>
      <c r="K1741" s="131">
        <v>1394.64</v>
      </c>
      <c r="L1741" s="131">
        <v>0</v>
      </c>
      <c r="M1741" s="131">
        <v>3400</v>
      </c>
      <c r="N1741" s="131">
        <v>5794</v>
      </c>
      <c r="O1741" s="132">
        <v>0</v>
      </c>
      <c r="P1741" s="132">
        <v>0</v>
      </c>
      <c r="Q1741" s="132">
        <v>0</v>
      </c>
      <c r="R1741" s="132">
        <v>0</v>
      </c>
      <c r="S1741" s="132">
        <v>0</v>
      </c>
      <c r="T1741" s="133">
        <v>0</v>
      </c>
      <c r="U1741" s="121">
        <f t="shared" si="166"/>
        <v>3400</v>
      </c>
      <c r="V1741" s="121">
        <f t="shared" si="167"/>
        <v>5794</v>
      </c>
      <c r="W1741" s="134">
        <v>611</v>
      </c>
      <c r="X1741" s="135">
        <v>42844</v>
      </c>
    </row>
    <row r="1742" spans="1:24" x14ac:dyDescent="0.2">
      <c r="A1742" s="117">
        <f>VLOOKUP(G1742,'% การหักค่าขนส่ง'!A:I,9,0)</f>
        <v>0.26</v>
      </c>
      <c r="B1742" s="138">
        <f t="shared" si="162"/>
        <v>10596.300000000001</v>
      </c>
      <c r="C1742" s="138">
        <f t="shared" si="163"/>
        <v>443.94</v>
      </c>
      <c r="D1742" s="138">
        <f t="shared" si="164"/>
        <v>0</v>
      </c>
      <c r="E1742" s="138">
        <f t="shared" si="165"/>
        <v>0</v>
      </c>
      <c r="F1742" s="127" t="s">
        <v>242</v>
      </c>
      <c r="G1742" s="128" t="s">
        <v>243</v>
      </c>
      <c r="H1742" s="129">
        <v>42844</v>
      </c>
      <c r="I1742" s="130">
        <v>42250.91</v>
      </c>
      <c r="J1742" s="131">
        <v>40755</v>
      </c>
      <c r="K1742" s="131">
        <v>665.91</v>
      </c>
      <c r="L1742" s="131">
        <v>0</v>
      </c>
      <c r="M1742" s="131">
        <v>500</v>
      </c>
      <c r="N1742" s="131">
        <v>2338.8000000000002</v>
      </c>
      <c r="O1742" s="132">
        <v>0</v>
      </c>
      <c r="P1742" s="132">
        <v>0</v>
      </c>
      <c r="Q1742" s="132">
        <v>0</v>
      </c>
      <c r="R1742" s="132">
        <v>0</v>
      </c>
      <c r="S1742" s="132">
        <v>0</v>
      </c>
      <c r="T1742" s="133">
        <v>0</v>
      </c>
      <c r="U1742" s="121">
        <f t="shared" si="166"/>
        <v>500</v>
      </c>
      <c r="V1742" s="121">
        <f t="shared" si="167"/>
        <v>2338.8000000000002</v>
      </c>
      <c r="W1742" s="134">
        <v>453</v>
      </c>
      <c r="X1742" s="135">
        <v>42845</v>
      </c>
    </row>
    <row r="1743" spans="1:24" x14ac:dyDescent="0.2">
      <c r="A1743" s="117">
        <f>VLOOKUP(G1743,'% การหักค่าขนส่ง'!A:I,9,0)</f>
        <v>0.26</v>
      </c>
      <c r="B1743" s="138">
        <f t="shared" si="162"/>
        <v>11157.9</v>
      </c>
      <c r="C1743" s="138">
        <f t="shared" si="163"/>
        <v>1005.38</v>
      </c>
      <c r="D1743" s="138">
        <f t="shared" si="164"/>
        <v>0</v>
      </c>
      <c r="E1743" s="138">
        <f t="shared" si="165"/>
        <v>0</v>
      </c>
      <c r="F1743" s="127" t="s">
        <v>242</v>
      </c>
      <c r="G1743" s="128" t="s">
        <v>243</v>
      </c>
      <c r="H1743" s="129">
        <v>42845</v>
      </c>
      <c r="I1743" s="130">
        <v>45278.07</v>
      </c>
      <c r="J1743" s="131">
        <v>42915</v>
      </c>
      <c r="K1743" s="131">
        <v>1508.07</v>
      </c>
      <c r="L1743" s="131">
        <v>0</v>
      </c>
      <c r="M1743" s="131">
        <v>2200</v>
      </c>
      <c r="N1743" s="131">
        <v>2574</v>
      </c>
      <c r="O1743" s="132">
        <v>0</v>
      </c>
      <c r="P1743" s="132">
        <v>0</v>
      </c>
      <c r="Q1743" s="132">
        <v>0</v>
      </c>
      <c r="R1743" s="132">
        <v>0</v>
      </c>
      <c r="S1743" s="132">
        <v>0</v>
      </c>
      <c r="T1743" s="133">
        <v>0</v>
      </c>
      <c r="U1743" s="121">
        <f t="shared" si="166"/>
        <v>2200</v>
      </c>
      <c r="V1743" s="121">
        <f t="shared" si="167"/>
        <v>2574</v>
      </c>
      <c r="W1743" s="134">
        <v>485</v>
      </c>
      <c r="X1743" s="135">
        <v>42846</v>
      </c>
    </row>
    <row r="1744" spans="1:24" x14ac:dyDescent="0.2">
      <c r="A1744" s="117">
        <f>VLOOKUP(G1744,'% การหักค่าขนส่ง'!A:I,9,0)</f>
        <v>0.26</v>
      </c>
      <c r="B1744" s="138">
        <f t="shared" si="162"/>
        <v>9495.2000000000007</v>
      </c>
      <c r="C1744" s="138">
        <f t="shared" si="163"/>
        <v>1690.64</v>
      </c>
      <c r="D1744" s="138">
        <f t="shared" si="164"/>
        <v>0</v>
      </c>
      <c r="E1744" s="138">
        <f t="shared" si="165"/>
        <v>0</v>
      </c>
      <c r="F1744" s="127" t="s">
        <v>242</v>
      </c>
      <c r="G1744" s="128" t="s">
        <v>243</v>
      </c>
      <c r="H1744" s="129">
        <v>42846</v>
      </c>
      <c r="I1744" s="130">
        <v>41545.96</v>
      </c>
      <c r="J1744" s="131">
        <v>36520</v>
      </c>
      <c r="K1744" s="131">
        <v>2535.96</v>
      </c>
      <c r="L1744" s="131">
        <v>0</v>
      </c>
      <c r="M1744" s="131">
        <v>2200</v>
      </c>
      <c r="N1744" s="131">
        <v>3266.08</v>
      </c>
      <c r="O1744" s="132">
        <v>0</v>
      </c>
      <c r="P1744" s="132">
        <v>0</v>
      </c>
      <c r="Q1744" s="132">
        <v>0</v>
      </c>
      <c r="R1744" s="132">
        <v>0</v>
      </c>
      <c r="S1744" s="132">
        <v>0</v>
      </c>
      <c r="T1744" s="133">
        <v>0</v>
      </c>
      <c r="U1744" s="121">
        <f t="shared" si="166"/>
        <v>2200</v>
      </c>
      <c r="V1744" s="121">
        <f t="shared" si="167"/>
        <v>3266.08</v>
      </c>
      <c r="W1744" s="134">
        <v>448</v>
      </c>
      <c r="X1744" s="135">
        <v>42847</v>
      </c>
    </row>
    <row r="1745" spans="1:24" x14ac:dyDescent="0.2">
      <c r="A1745" s="117">
        <f>VLOOKUP(G1745,'% การหักค่าขนส่ง'!A:I,9,0)</f>
        <v>0.26</v>
      </c>
      <c r="B1745" s="138">
        <f t="shared" si="162"/>
        <v>7393.1</v>
      </c>
      <c r="C1745" s="138">
        <f t="shared" si="163"/>
        <v>1288</v>
      </c>
      <c r="D1745" s="138">
        <f t="shared" si="164"/>
        <v>0</v>
      </c>
      <c r="E1745" s="138">
        <f t="shared" si="165"/>
        <v>0</v>
      </c>
      <c r="F1745" s="127" t="s">
        <v>242</v>
      </c>
      <c r="G1745" s="128" t="s">
        <v>243</v>
      </c>
      <c r="H1745" s="129">
        <v>42847</v>
      </c>
      <c r="I1745" s="130">
        <v>30902</v>
      </c>
      <c r="J1745" s="131">
        <v>28435</v>
      </c>
      <c r="K1745" s="131">
        <v>1932</v>
      </c>
      <c r="L1745" s="131">
        <v>0</v>
      </c>
      <c r="M1745" s="131">
        <v>1500</v>
      </c>
      <c r="N1745" s="131">
        <v>4474</v>
      </c>
      <c r="O1745" s="132">
        <v>0</v>
      </c>
      <c r="P1745" s="132">
        <v>0</v>
      </c>
      <c r="Q1745" s="132">
        <v>0</v>
      </c>
      <c r="R1745" s="132">
        <v>0</v>
      </c>
      <c r="S1745" s="132">
        <v>0</v>
      </c>
      <c r="T1745" s="133">
        <v>0</v>
      </c>
      <c r="U1745" s="121">
        <f t="shared" si="166"/>
        <v>1500</v>
      </c>
      <c r="V1745" s="121">
        <f t="shared" si="167"/>
        <v>4474</v>
      </c>
      <c r="W1745" s="134">
        <v>306</v>
      </c>
      <c r="X1745" s="135">
        <v>42849</v>
      </c>
    </row>
    <row r="1746" spans="1:24" x14ac:dyDescent="0.2">
      <c r="A1746" s="117">
        <f>VLOOKUP(G1746,'% การหักค่าขนส่ง'!A:I,9,0)</f>
        <v>0.26</v>
      </c>
      <c r="B1746" s="138">
        <f t="shared" si="162"/>
        <v>16551.600000000002</v>
      </c>
      <c r="C1746" s="138">
        <f t="shared" si="163"/>
        <v>1565.42</v>
      </c>
      <c r="D1746" s="138">
        <f t="shared" si="164"/>
        <v>0</v>
      </c>
      <c r="E1746" s="138">
        <f t="shared" si="165"/>
        <v>0</v>
      </c>
      <c r="F1746" s="127" t="s">
        <v>242</v>
      </c>
      <c r="G1746" s="128" t="s">
        <v>243</v>
      </c>
      <c r="H1746" s="129">
        <v>42849</v>
      </c>
      <c r="I1746" s="130">
        <v>67688.13</v>
      </c>
      <c r="J1746" s="131">
        <v>63660</v>
      </c>
      <c r="K1746" s="131">
        <v>2348.13</v>
      </c>
      <c r="L1746" s="131">
        <v>0</v>
      </c>
      <c r="M1746" s="131">
        <v>4200</v>
      </c>
      <c r="N1746" s="131">
        <v>11625.1</v>
      </c>
      <c r="O1746" s="132">
        <v>0</v>
      </c>
      <c r="P1746" s="132">
        <v>0</v>
      </c>
      <c r="Q1746" s="132">
        <v>0</v>
      </c>
      <c r="R1746" s="132">
        <v>0</v>
      </c>
      <c r="S1746" s="132">
        <v>0</v>
      </c>
      <c r="T1746" s="133">
        <v>0</v>
      </c>
      <c r="U1746" s="121">
        <f t="shared" si="166"/>
        <v>4200</v>
      </c>
      <c r="V1746" s="121">
        <f t="shared" si="167"/>
        <v>11625.1</v>
      </c>
      <c r="W1746" s="134">
        <v>728</v>
      </c>
      <c r="X1746" s="135">
        <v>42850</v>
      </c>
    </row>
    <row r="1747" spans="1:24" x14ac:dyDescent="0.2">
      <c r="A1747" s="117">
        <f>VLOOKUP(G1747,'% การหักค่าขนส่ง'!A:I,9,0)</f>
        <v>0.26</v>
      </c>
      <c r="B1747" s="138">
        <f t="shared" si="162"/>
        <v>11664.9</v>
      </c>
      <c r="C1747" s="138">
        <f t="shared" si="163"/>
        <v>1609.68</v>
      </c>
      <c r="D1747" s="138">
        <f t="shared" si="164"/>
        <v>0</v>
      </c>
      <c r="E1747" s="138">
        <f t="shared" si="165"/>
        <v>0</v>
      </c>
      <c r="F1747" s="127" t="s">
        <v>242</v>
      </c>
      <c r="G1747" s="128" t="s">
        <v>243</v>
      </c>
      <c r="H1747" s="129">
        <v>42850</v>
      </c>
      <c r="I1747" s="130">
        <v>48039.519999999997</v>
      </c>
      <c r="J1747" s="131">
        <v>44865</v>
      </c>
      <c r="K1747" s="131">
        <v>2414.52</v>
      </c>
      <c r="L1747" s="131">
        <v>0</v>
      </c>
      <c r="M1747" s="131">
        <v>1000</v>
      </c>
      <c r="N1747" s="131">
        <v>2324.6</v>
      </c>
      <c r="O1747" s="132">
        <v>0</v>
      </c>
      <c r="P1747" s="132">
        <v>0</v>
      </c>
      <c r="Q1747" s="132">
        <v>0</v>
      </c>
      <c r="R1747" s="132">
        <v>0</v>
      </c>
      <c r="S1747" s="132">
        <v>0</v>
      </c>
      <c r="T1747" s="133">
        <v>0</v>
      </c>
      <c r="U1747" s="121">
        <f t="shared" si="166"/>
        <v>1000</v>
      </c>
      <c r="V1747" s="121">
        <f t="shared" si="167"/>
        <v>2324.6</v>
      </c>
      <c r="W1747" s="134">
        <v>481</v>
      </c>
      <c r="X1747" s="135">
        <v>42851</v>
      </c>
    </row>
    <row r="1748" spans="1:24" x14ac:dyDescent="0.2">
      <c r="A1748" s="117">
        <f>VLOOKUP(G1748,'% การหักค่าขนส่ง'!A:I,9,0)</f>
        <v>0.26</v>
      </c>
      <c r="B1748" s="138">
        <f t="shared" si="162"/>
        <v>10010</v>
      </c>
      <c r="C1748" s="138">
        <f t="shared" si="163"/>
        <v>857.4</v>
      </c>
      <c r="D1748" s="138">
        <f t="shared" si="164"/>
        <v>0</v>
      </c>
      <c r="E1748" s="138">
        <f t="shared" si="165"/>
        <v>0</v>
      </c>
      <c r="F1748" s="127" t="s">
        <v>242</v>
      </c>
      <c r="G1748" s="128" t="s">
        <v>243</v>
      </c>
      <c r="H1748" s="129">
        <v>42851</v>
      </c>
      <c r="I1748" s="130">
        <v>40556.1</v>
      </c>
      <c r="J1748" s="131">
        <v>38500</v>
      </c>
      <c r="K1748" s="131">
        <v>1286.0999999999999</v>
      </c>
      <c r="L1748" s="131">
        <v>0</v>
      </c>
      <c r="M1748" s="131">
        <v>1600</v>
      </c>
      <c r="N1748" s="131">
        <v>2843.73</v>
      </c>
      <c r="O1748" s="132">
        <v>0</v>
      </c>
      <c r="P1748" s="132">
        <v>0</v>
      </c>
      <c r="Q1748" s="132">
        <v>0</v>
      </c>
      <c r="R1748" s="132">
        <v>0</v>
      </c>
      <c r="S1748" s="132">
        <v>0</v>
      </c>
      <c r="T1748" s="133">
        <v>0</v>
      </c>
      <c r="U1748" s="121">
        <f t="shared" si="166"/>
        <v>1600</v>
      </c>
      <c r="V1748" s="121">
        <f t="shared" si="167"/>
        <v>2843.73</v>
      </c>
      <c r="W1748" s="134">
        <v>477</v>
      </c>
      <c r="X1748" s="135">
        <v>42852</v>
      </c>
    </row>
    <row r="1749" spans="1:24" x14ac:dyDescent="0.2">
      <c r="A1749" s="117">
        <f>VLOOKUP(G1749,'% การหักค่าขนส่ง'!A:I,9,0)</f>
        <v>0.26</v>
      </c>
      <c r="B1749" s="138">
        <f t="shared" si="162"/>
        <v>11129.300000000001</v>
      </c>
      <c r="C1749" s="138">
        <f t="shared" si="163"/>
        <v>618.4</v>
      </c>
      <c r="D1749" s="138">
        <f t="shared" si="164"/>
        <v>0</v>
      </c>
      <c r="E1749" s="138">
        <f t="shared" si="165"/>
        <v>0</v>
      </c>
      <c r="F1749" s="127" t="s">
        <v>242</v>
      </c>
      <c r="G1749" s="128" t="s">
        <v>243</v>
      </c>
      <c r="H1749" s="129">
        <v>42852</v>
      </c>
      <c r="I1749" s="130">
        <v>44357.599999999999</v>
      </c>
      <c r="J1749" s="131">
        <v>42805</v>
      </c>
      <c r="K1749" s="131">
        <v>927.6</v>
      </c>
      <c r="L1749" s="131">
        <v>0</v>
      </c>
      <c r="M1749" s="131">
        <v>1900</v>
      </c>
      <c r="N1749" s="131">
        <v>3515</v>
      </c>
      <c r="O1749" s="132">
        <v>0</v>
      </c>
      <c r="P1749" s="132">
        <v>0</v>
      </c>
      <c r="Q1749" s="132">
        <v>0</v>
      </c>
      <c r="R1749" s="132">
        <v>0</v>
      </c>
      <c r="S1749" s="132">
        <v>0</v>
      </c>
      <c r="T1749" s="133">
        <v>0</v>
      </c>
      <c r="U1749" s="121">
        <f t="shared" si="166"/>
        <v>1900</v>
      </c>
      <c r="V1749" s="121">
        <f t="shared" si="167"/>
        <v>3515</v>
      </c>
      <c r="W1749" s="134">
        <v>464</v>
      </c>
      <c r="X1749" s="135">
        <v>42853</v>
      </c>
    </row>
    <row r="1750" spans="1:24" x14ac:dyDescent="0.2">
      <c r="A1750" s="117">
        <f>VLOOKUP(G1750,'% การหักค่าขนส่ง'!A:I,9,0)</f>
        <v>0.26</v>
      </c>
      <c r="B1750" s="138">
        <f t="shared" si="162"/>
        <v>11087.7</v>
      </c>
      <c r="C1750" s="138">
        <f t="shared" si="163"/>
        <v>684.18</v>
      </c>
      <c r="D1750" s="138">
        <f t="shared" si="164"/>
        <v>0</v>
      </c>
      <c r="E1750" s="138">
        <f t="shared" si="165"/>
        <v>0</v>
      </c>
      <c r="F1750" s="127" t="s">
        <v>242</v>
      </c>
      <c r="G1750" s="128" t="s">
        <v>243</v>
      </c>
      <c r="H1750" s="129">
        <v>42853</v>
      </c>
      <c r="I1750" s="130">
        <v>44426.27</v>
      </c>
      <c r="J1750" s="131">
        <v>42645</v>
      </c>
      <c r="K1750" s="131">
        <v>1026.27</v>
      </c>
      <c r="L1750" s="131">
        <v>0</v>
      </c>
      <c r="M1750" s="131">
        <v>1500</v>
      </c>
      <c r="N1750" s="131">
        <v>2259</v>
      </c>
      <c r="O1750" s="132">
        <v>0</v>
      </c>
      <c r="P1750" s="132">
        <v>0</v>
      </c>
      <c r="Q1750" s="132">
        <v>0</v>
      </c>
      <c r="R1750" s="132">
        <v>0</v>
      </c>
      <c r="S1750" s="132">
        <v>0</v>
      </c>
      <c r="T1750" s="133">
        <v>0</v>
      </c>
      <c r="U1750" s="121">
        <f t="shared" si="166"/>
        <v>1500</v>
      </c>
      <c r="V1750" s="121">
        <f t="shared" si="167"/>
        <v>2259</v>
      </c>
      <c r="W1750" s="134">
        <v>434</v>
      </c>
      <c r="X1750" s="135">
        <v>42854</v>
      </c>
    </row>
    <row r="1751" spans="1:24" x14ac:dyDescent="0.2">
      <c r="A1751" s="117">
        <f>VLOOKUP(G1751,'% การหักค่าขนส่ง'!A:I,9,0)</f>
        <v>0.26</v>
      </c>
      <c r="B1751" s="138">
        <f t="shared" si="162"/>
        <v>8842.6</v>
      </c>
      <c r="C1751" s="138">
        <f t="shared" si="163"/>
        <v>1090.06</v>
      </c>
      <c r="D1751" s="138">
        <f t="shared" si="164"/>
        <v>0</v>
      </c>
      <c r="E1751" s="138">
        <f t="shared" si="165"/>
        <v>0</v>
      </c>
      <c r="F1751" s="127" t="s">
        <v>242</v>
      </c>
      <c r="G1751" s="128" t="s">
        <v>243</v>
      </c>
      <c r="H1751" s="129">
        <v>42854</v>
      </c>
      <c r="I1751" s="130">
        <v>36270.089999999997</v>
      </c>
      <c r="J1751" s="131">
        <v>34010</v>
      </c>
      <c r="K1751" s="131">
        <v>1635.09</v>
      </c>
      <c r="L1751" s="131">
        <v>0</v>
      </c>
      <c r="M1751" s="131">
        <v>300</v>
      </c>
      <c r="N1751" s="131">
        <v>2347.4</v>
      </c>
      <c r="O1751" s="132">
        <v>0</v>
      </c>
      <c r="P1751" s="132">
        <v>0</v>
      </c>
      <c r="Q1751" s="132">
        <v>0</v>
      </c>
      <c r="R1751" s="132">
        <v>0</v>
      </c>
      <c r="S1751" s="132">
        <v>0</v>
      </c>
      <c r="T1751" s="133">
        <v>0</v>
      </c>
      <c r="U1751" s="121">
        <f t="shared" si="166"/>
        <v>300</v>
      </c>
      <c r="V1751" s="121">
        <f t="shared" si="167"/>
        <v>2347.4</v>
      </c>
      <c r="W1751" s="134">
        <v>389</v>
      </c>
      <c r="X1751" s="135">
        <v>42857</v>
      </c>
    </row>
    <row r="1752" spans="1:24" x14ac:dyDescent="0.2">
      <c r="A1752" s="117">
        <f>VLOOKUP(G1752,'% การหักค่าขนส่ง'!A:I,9,0)</f>
        <v>0.26</v>
      </c>
      <c r="B1752" s="138">
        <f t="shared" si="162"/>
        <v>11794.9</v>
      </c>
      <c r="C1752" s="138">
        <f t="shared" si="163"/>
        <v>2987.52</v>
      </c>
      <c r="D1752" s="138">
        <f t="shared" si="164"/>
        <v>0</v>
      </c>
      <c r="E1752" s="138">
        <f t="shared" si="165"/>
        <v>0</v>
      </c>
      <c r="F1752" s="127" t="s">
        <v>236</v>
      </c>
      <c r="G1752" s="128" t="s">
        <v>237</v>
      </c>
      <c r="H1752" s="129">
        <v>42826</v>
      </c>
      <c r="I1752" s="130">
        <v>50416.28</v>
      </c>
      <c r="J1752" s="131">
        <v>45365</v>
      </c>
      <c r="K1752" s="131">
        <v>4481.28</v>
      </c>
      <c r="L1752" s="131">
        <v>0</v>
      </c>
      <c r="M1752" s="131">
        <v>1400</v>
      </c>
      <c r="N1752" s="131">
        <v>1780</v>
      </c>
      <c r="O1752" s="132">
        <v>0</v>
      </c>
      <c r="P1752" s="132">
        <v>0</v>
      </c>
      <c r="Q1752" s="132">
        <v>0</v>
      </c>
      <c r="R1752" s="132">
        <v>0</v>
      </c>
      <c r="S1752" s="132">
        <v>0</v>
      </c>
      <c r="T1752" s="133">
        <v>0</v>
      </c>
      <c r="U1752" s="121">
        <f t="shared" si="166"/>
        <v>1400</v>
      </c>
      <c r="V1752" s="121">
        <f t="shared" si="167"/>
        <v>1780</v>
      </c>
      <c r="W1752" s="134">
        <v>479</v>
      </c>
      <c r="X1752" s="135">
        <v>42828</v>
      </c>
    </row>
    <row r="1753" spans="1:24" x14ac:dyDescent="0.2">
      <c r="A1753" s="117">
        <f>VLOOKUP(G1753,'% การหักค่าขนส่ง'!A:I,9,0)</f>
        <v>0.26</v>
      </c>
      <c r="B1753" s="138">
        <f t="shared" si="162"/>
        <v>26646.100000000002</v>
      </c>
      <c r="C1753" s="138">
        <f t="shared" si="163"/>
        <v>8759.7199999999993</v>
      </c>
      <c r="D1753" s="138">
        <f t="shared" si="164"/>
        <v>0</v>
      </c>
      <c r="E1753" s="138">
        <f t="shared" si="165"/>
        <v>0</v>
      </c>
      <c r="F1753" s="127" t="s">
        <v>236</v>
      </c>
      <c r="G1753" s="128" t="s">
        <v>237</v>
      </c>
      <c r="H1753" s="129">
        <v>42828</v>
      </c>
      <c r="I1753" s="130">
        <v>116744.58</v>
      </c>
      <c r="J1753" s="131">
        <v>102485</v>
      </c>
      <c r="K1753" s="131">
        <v>13139.58</v>
      </c>
      <c r="L1753" s="131">
        <v>0</v>
      </c>
      <c r="M1753" s="131">
        <v>3400</v>
      </c>
      <c r="N1753" s="131">
        <v>5451.97</v>
      </c>
      <c r="O1753" s="132">
        <v>0</v>
      </c>
      <c r="P1753" s="132">
        <v>0</v>
      </c>
      <c r="Q1753" s="132">
        <v>0</v>
      </c>
      <c r="R1753" s="132">
        <v>0</v>
      </c>
      <c r="S1753" s="132">
        <v>0</v>
      </c>
      <c r="T1753" s="133">
        <v>0</v>
      </c>
      <c r="U1753" s="121">
        <f t="shared" si="166"/>
        <v>3400</v>
      </c>
      <c r="V1753" s="121">
        <f t="shared" si="167"/>
        <v>5451.97</v>
      </c>
      <c r="W1753" s="134">
        <v>1394</v>
      </c>
      <c r="X1753" s="135">
        <v>42829</v>
      </c>
    </row>
    <row r="1754" spans="1:24" x14ac:dyDescent="0.2">
      <c r="A1754" s="117">
        <f>VLOOKUP(G1754,'% การหักค่าขนส่ง'!A:I,9,0)</f>
        <v>0.26</v>
      </c>
      <c r="B1754" s="138">
        <f t="shared" si="162"/>
        <v>19268.600000000002</v>
      </c>
      <c r="C1754" s="138">
        <f t="shared" si="163"/>
        <v>5744.8</v>
      </c>
      <c r="D1754" s="138">
        <f t="shared" si="164"/>
        <v>0</v>
      </c>
      <c r="E1754" s="138">
        <f t="shared" si="165"/>
        <v>0</v>
      </c>
      <c r="F1754" s="127" t="s">
        <v>236</v>
      </c>
      <c r="G1754" s="128" t="s">
        <v>237</v>
      </c>
      <c r="H1754" s="129">
        <v>42829</v>
      </c>
      <c r="I1754" s="130">
        <v>85362.2</v>
      </c>
      <c r="J1754" s="131">
        <v>74110</v>
      </c>
      <c r="K1754" s="131">
        <v>8617.2000000000007</v>
      </c>
      <c r="L1754" s="131">
        <v>0</v>
      </c>
      <c r="M1754" s="131">
        <v>1900</v>
      </c>
      <c r="N1754" s="131">
        <v>2532</v>
      </c>
      <c r="O1754" s="132">
        <v>0</v>
      </c>
      <c r="P1754" s="132">
        <v>0</v>
      </c>
      <c r="Q1754" s="132">
        <v>0</v>
      </c>
      <c r="R1754" s="132">
        <v>0</v>
      </c>
      <c r="S1754" s="132">
        <v>0</v>
      </c>
      <c r="T1754" s="133">
        <v>0</v>
      </c>
      <c r="U1754" s="121">
        <f t="shared" si="166"/>
        <v>1900</v>
      </c>
      <c r="V1754" s="121">
        <f t="shared" si="167"/>
        <v>2532</v>
      </c>
      <c r="W1754" s="134">
        <v>963</v>
      </c>
      <c r="X1754" s="135">
        <v>42830</v>
      </c>
    </row>
    <row r="1755" spans="1:24" x14ac:dyDescent="0.2">
      <c r="A1755" s="117">
        <f>VLOOKUP(G1755,'% การหักค่าขนส่ง'!A:I,9,0)</f>
        <v>0.26</v>
      </c>
      <c r="B1755" s="138">
        <f t="shared" si="162"/>
        <v>17339.400000000001</v>
      </c>
      <c r="C1755" s="138">
        <f t="shared" si="163"/>
        <v>5354.26</v>
      </c>
      <c r="D1755" s="138">
        <f t="shared" si="164"/>
        <v>0</v>
      </c>
      <c r="E1755" s="138">
        <f t="shared" si="165"/>
        <v>0</v>
      </c>
      <c r="F1755" s="127" t="s">
        <v>236</v>
      </c>
      <c r="G1755" s="128" t="s">
        <v>237</v>
      </c>
      <c r="H1755" s="129">
        <v>42830</v>
      </c>
      <c r="I1755" s="130">
        <v>76406.39</v>
      </c>
      <c r="J1755" s="131">
        <v>66690</v>
      </c>
      <c r="K1755" s="131">
        <v>8031.39</v>
      </c>
      <c r="L1755" s="131">
        <v>0</v>
      </c>
      <c r="M1755" s="131">
        <v>2400</v>
      </c>
      <c r="N1755" s="131">
        <v>4836.8999999999996</v>
      </c>
      <c r="O1755" s="132">
        <v>0</v>
      </c>
      <c r="P1755" s="132">
        <v>0</v>
      </c>
      <c r="Q1755" s="132">
        <v>0</v>
      </c>
      <c r="R1755" s="132">
        <v>0</v>
      </c>
      <c r="S1755" s="132">
        <v>0</v>
      </c>
      <c r="T1755" s="133">
        <v>0</v>
      </c>
      <c r="U1755" s="121">
        <f t="shared" si="166"/>
        <v>2400</v>
      </c>
      <c r="V1755" s="121">
        <f t="shared" si="167"/>
        <v>4836.8999999999996</v>
      </c>
      <c r="W1755" s="134">
        <v>856</v>
      </c>
      <c r="X1755" s="135">
        <v>42832</v>
      </c>
    </row>
    <row r="1756" spans="1:24" x14ac:dyDescent="0.2">
      <c r="A1756" s="117">
        <f>VLOOKUP(G1756,'% การหักค่าขนส่ง'!A:I,9,0)</f>
        <v>0.26</v>
      </c>
      <c r="B1756" s="138">
        <f t="shared" si="162"/>
        <v>24480.3</v>
      </c>
      <c r="C1756" s="138">
        <f t="shared" si="163"/>
        <v>6645.38</v>
      </c>
      <c r="D1756" s="138">
        <f t="shared" si="164"/>
        <v>0</v>
      </c>
      <c r="E1756" s="138">
        <f t="shared" si="165"/>
        <v>0</v>
      </c>
      <c r="F1756" s="127" t="s">
        <v>236</v>
      </c>
      <c r="G1756" s="128" t="s">
        <v>237</v>
      </c>
      <c r="H1756" s="129">
        <v>42832</v>
      </c>
      <c r="I1756" s="130">
        <v>105998.07</v>
      </c>
      <c r="J1756" s="131">
        <v>94155</v>
      </c>
      <c r="K1756" s="131">
        <v>9968.07</v>
      </c>
      <c r="L1756" s="131">
        <v>0</v>
      </c>
      <c r="M1756" s="131">
        <v>2900</v>
      </c>
      <c r="N1756" s="131">
        <v>5804.2</v>
      </c>
      <c r="O1756" s="132">
        <v>0</v>
      </c>
      <c r="P1756" s="132">
        <v>0</v>
      </c>
      <c r="Q1756" s="132">
        <v>0</v>
      </c>
      <c r="R1756" s="132">
        <v>0</v>
      </c>
      <c r="S1756" s="132">
        <v>0</v>
      </c>
      <c r="T1756" s="133">
        <v>0</v>
      </c>
      <c r="U1756" s="121">
        <f t="shared" si="166"/>
        <v>2900</v>
      </c>
      <c r="V1756" s="121">
        <f t="shared" si="167"/>
        <v>5804.2</v>
      </c>
      <c r="W1756" s="134">
        <v>1211</v>
      </c>
      <c r="X1756" s="135">
        <v>42833</v>
      </c>
    </row>
    <row r="1757" spans="1:24" x14ac:dyDescent="0.2">
      <c r="A1757" s="117">
        <f>VLOOKUP(G1757,'% การหักค่าขนส่ง'!A:I,9,0)</f>
        <v>0.26</v>
      </c>
      <c r="B1757" s="138">
        <f t="shared" si="162"/>
        <v>12906.4</v>
      </c>
      <c r="C1757" s="138">
        <f t="shared" si="163"/>
        <v>2495.2999999999997</v>
      </c>
      <c r="D1757" s="138">
        <f t="shared" si="164"/>
        <v>0</v>
      </c>
      <c r="E1757" s="138">
        <f t="shared" si="165"/>
        <v>0</v>
      </c>
      <c r="F1757" s="127" t="s">
        <v>236</v>
      </c>
      <c r="G1757" s="128" t="s">
        <v>237</v>
      </c>
      <c r="H1757" s="129">
        <v>42833</v>
      </c>
      <c r="I1757" s="130">
        <v>53957.95</v>
      </c>
      <c r="J1757" s="131">
        <v>49640</v>
      </c>
      <c r="K1757" s="131">
        <v>3742.95</v>
      </c>
      <c r="L1757" s="131">
        <v>0</v>
      </c>
      <c r="M1757" s="131">
        <v>0</v>
      </c>
      <c r="N1757" s="131">
        <v>1175.7</v>
      </c>
      <c r="O1757" s="132">
        <v>0</v>
      </c>
      <c r="P1757" s="132">
        <v>0</v>
      </c>
      <c r="Q1757" s="132">
        <v>0</v>
      </c>
      <c r="R1757" s="132">
        <v>0</v>
      </c>
      <c r="S1757" s="132">
        <v>0</v>
      </c>
      <c r="T1757" s="133">
        <v>0</v>
      </c>
      <c r="U1757" s="121">
        <f t="shared" si="166"/>
        <v>0</v>
      </c>
      <c r="V1757" s="121">
        <f t="shared" si="167"/>
        <v>1175.7</v>
      </c>
      <c r="W1757" s="134">
        <v>565</v>
      </c>
      <c r="X1757" s="135">
        <v>42835</v>
      </c>
    </row>
    <row r="1758" spans="1:24" x14ac:dyDescent="0.2">
      <c r="A1758" s="117">
        <f>VLOOKUP(G1758,'% การหักค่าขนส่ง'!A:I,9,0)</f>
        <v>0.26</v>
      </c>
      <c r="B1758" s="138">
        <f t="shared" si="162"/>
        <v>19510.400000000001</v>
      </c>
      <c r="C1758" s="138">
        <f t="shared" si="163"/>
        <v>3150.42</v>
      </c>
      <c r="D1758" s="138">
        <f t="shared" si="164"/>
        <v>0</v>
      </c>
      <c r="E1758" s="138">
        <f t="shared" si="165"/>
        <v>0</v>
      </c>
      <c r="F1758" s="127" t="s">
        <v>236</v>
      </c>
      <c r="G1758" s="128" t="s">
        <v>237</v>
      </c>
      <c r="H1758" s="129">
        <v>42835</v>
      </c>
      <c r="I1758" s="130">
        <v>81850.63</v>
      </c>
      <c r="J1758" s="131">
        <v>75040</v>
      </c>
      <c r="K1758" s="131">
        <v>4725.63</v>
      </c>
      <c r="L1758" s="131">
        <v>0</v>
      </c>
      <c r="M1758" s="131">
        <v>1100</v>
      </c>
      <c r="N1758" s="131">
        <v>2802.66</v>
      </c>
      <c r="O1758" s="132">
        <v>0</v>
      </c>
      <c r="P1758" s="132">
        <v>0</v>
      </c>
      <c r="Q1758" s="132">
        <v>0</v>
      </c>
      <c r="R1758" s="132">
        <v>0</v>
      </c>
      <c r="S1758" s="132">
        <v>0</v>
      </c>
      <c r="T1758" s="133">
        <v>0</v>
      </c>
      <c r="U1758" s="121">
        <f t="shared" si="166"/>
        <v>1100</v>
      </c>
      <c r="V1758" s="121">
        <f t="shared" si="167"/>
        <v>2802.66</v>
      </c>
      <c r="W1758" s="134">
        <v>844</v>
      </c>
      <c r="X1758" s="135">
        <v>42836</v>
      </c>
    </row>
    <row r="1759" spans="1:24" x14ac:dyDescent="0.2">
      <c r="A1759" s="117">
        <f>VLOOKUP(G1759,'% การหักค่าขนส่ง'!A:I,9,0)</f>
        <v>0.26</v>
      </c>
      <c r="B1759" s="138">
        <f t="shared" si="162"/>
        <v>4960.8</v>
      </c>
      <c r="C1759" s="138">
        <f t="shared" si="163"/>
        <v>567</v>
      </c>
      <c r="D1759" s="138">
        <f t="shared" si="164"/>
        <v>0</v>
      </c>
      <c r="E1759" s="138">
        <f t="shared" si="165"/>
        <v>0</v>
      </c>
      <c r="F1759" s="127" t="s">
        <v>236</v>
      </c>
      <c r="G1759" s="128" t="s">
        <v>237</v>
      </c>
      <c r="H1759" s="129">
        <v>42836</v>
      </c>
      <c r="I1759" s="130">
        <v>20630.5</v>
      </c>
      <c r="J1759" s="131">
        <v>19080</v>
      </c>
      <c r="K1759" s="131">
        <v>850.5</v>
      </c>
      <c r="L1759" s="131">
        <v>0</v>
      </c>
      <c r="M1759" s="131">
        <v>2300</v>
      </c>
      <c r="N1759" s="131">
        <v>1807.8</v>
      </c>
      <c r="O1759" s="132">
        <v>0</v>
      </c>
      <c r="P1759" s="132">
        <v>0</v>
      </c>
      <c r="Q1759" s="132">
        <v>0</v>
      </c>
      <c r="R1759" s="132">
        <v>0</v>
      </c>
      <c r="S1759" s="132">
        <v>0</v>
      </c>
      <c r="T1759" s="133">
        <v>0</v>
      </c>
      <c r="U1759" s="121">
        <f t="shared" si="166"/>
        <v>2300</v>
      </c>
      <c r="V1759" s="121">
        <f t="shared" si="167"/>
        <v>1807.8</v>
      </c>
      <c r="W1759" s="134">
        <v>236</v>
      </c>
      <c r="X1759" s="135">
        <v>42837</v>
      </c>
    </row>
    <row r="1760" spans="1:24" x14ac:dyDescent="0.2">
      <c r="A1760" s="117">
        <f>VLOOKUP(G1760,'% การหักค่าขนส่ง'!A:I,9,0)</f>
        <v>0.26</v>
      </c>
      <c r="B1760" s="138">
        <f t="shared" si="162"/>
        <v>2130.7000000000003</v>
      </c>
      <c r="C1760" s="138">
        <f t="shared" si="163"/>
        <v>150.6</v>
      </c>
      <c r="D1760" s="138">
        <f t="shared" si="164"/>
        <v>0</v>
      </c>
      <c r="E1760" s="138">
        <f t="shared" si="165"/>
        <v>0</v>
      </c>
      <c r="F1760" s="127" t="s">
        <v>236</v>
      </c>
      <c r="G1760" s="128" t="s">
        <v>237</v>
      </c>
      <c r="H1760" s="129">
        <v>42837</v>
      </c>
      <c r="I1760" s="130">
        <v>8550.9</v>
      </c>
      <c r="J1760" s="131">
        <v>8195</v>
      </c>
      <c r="K1760" s="131">
        <v>225.9</v>
      </c>
      <c r="L1760" s="131">
        <v>0</v>
      </c>
      <c r="M1760" s="131">
        <v>0</v>
      </c>
      <c r="N1760" s="131">
        <v>0</v>
      </c>
      <c r="O1760" s="132">
        <v>0</v>
      </c>
      <c r="P1760" s="132">
        <v>0</v>
      </c>
      <c r="Q1760" s="132">
        <v>0</v>
      </c>
      <c r="R1760" s="132">
        <v>0</v>
      </c>
      <c r="S1760" s="132">
        <v>0</v>
      </c>
      <c r="T1760" s="133">
        <v>0</v>
      </c>
      <c r="U1760" s="121">
        <f t="shared" si="166"/>
        <v>0</v>
      </c>
      <c r="V1760" s="121">
        <f t="shared" si="167"/>
        <v>0</v>
      </c>
      <c r="W1760" s="134">
        <v>68</v>
      </c>
      <c r="X1760" s="135">
        <v>42838</v>
      </c>
    </row>
    <row r="1761" spans="1:24" x14ac:dyDescent="0.2">
      <c r="A1761" s="117">
        <f>VLOOKUP(G1761,'% การหักค่าขนส่ง'!A:I,9,0)</f>
        <v>0.26</v>
      </c>
      <c r="B1761" s="138">
        <f t="shared" si="162"/>
        <v>18904.600000000002</v>
      </c>
      <c r="C1761" s="138">
        <f t="shared" si="163"/>
        <v>7172.56</v>
      </c>
      <c r="D1761" s="138">
        <f t="shared" si="164"/>
        <v>0</v>
      </c>
      <c r="E1761" s="138">
        <f t="shared" si="165"/>
        <v>0</v>
      </c>
      <c r="F1761" s="127" t="s">
        <v>236</v>
      </c>
      <c r="G1761" s="128" t="s">
        <v>237</v>
      </c>
      <c r="H1761" s="129">
        <v>42842</v>
      </c>
      <c r="I1761" s="130">
        <v>84308.84</v>
      </c>
      <c r="J1761" s="131">
        <v>72710</v>
      </c>
      <c r="K1761" s="131">
        <v>10758.84</v>
      </c>
      <c r="L1761" s="131">
        <v>0</v>
      </c>
      <c r="M1761" s="131">
        <v>6400</v>
      </c>
      <c r="N1761" s="131">
        <v>11114.53</v>
      </c>
      <c r="O1761" s="132">
        <v>0</v>
      </c>
      <c r="P1761" s="132">
        <v>0</v>
      </c>
      <c r="Q1761" s="132">
        <v>0</v>
      </c>
      <c r="R1761" s="132">
        <v>0</v>
      </c>
      <c r="S1761" s="132">
        <v>0</v>
      </c>
      <c r="T1761" s="133">
        <v>0</v>
      </c>
      <c r="U1761" s="121">
        <f t="shared" si="166"/>
        <v>6400</v>
      </c>
      <c r="V1761" s="121">
        <f t="shared" si="167"/>
        <v>11114.53</v>
      </c>
      <c r="W1761" s="134">
        <v>1115</v>
      </c>
      <c r="X1761" s="135">
        <v>42843</v>
      </c>
    </row>
    <row r="1762" spans="1:24" x14ac:dyDescent="0.2">
      <c r="A1762" s="117">
        <f>VLOOKUP(G1762,'% การหักค่าขนส่ง'!A:I,9,0)</f>
        <v>0.26</v>
      </c>
      <c r="B1762" s="138">
        <f t="shared" si="162"/>
        <v>19896.5</v>
      </c>
      <c r="C1762" s="138">
        <f t="shared" si="163"/>
        <v>4762.2</v>
      </c>
      <c r="D1762" s="138">
        <f t="shared" si="164"/>
        <v>0</v>
      </c>
      <c r="E1762" s="138">
        <f t="shared" si="165"/>
        <v>0</v>
      </c>
      <c r="F1762" s="127" t="s">
        <v>236</v>
      </c>
      <c r="G1762" s="128" t="s">
        <v>237</v>
      </c>
      <c r="H1762" s="129">
        <v>42843</v>
      </c>
      <c r="I1762" s="130">
        <v>86593.3</v>
      </c>
      <c r="J1762" s="131">
        <v>76525</v>
      </c>
      <c r="K1762" s="131">
        <v>7143.3</v>
      </c>
      <c r="L1762" s="131">
        <v>0</v>
      </c>
      <c r="M1762" s="131">
        <v>5400</v>
      </c>
      <c r="N1762" s="131">
        <v>7789.9</v>
      </c>
      <c r="O1762" s="132">
        <v>0</v>
      </c>
      <c r="P1762" s="132">
        <v>0</v>
      </c>
      <c r="Q1762" s="132">
        <v>0</v>
      </c>
      <c r="R1762" s="132">
        <v>0</v>
      </c>
      <c r="S1762" s="132">
        <v>0</v>
      </c>
      <c r="T1762" s="133">
        <v>0</v>
      </c>
      <c r="U1762" s="121">
        <f t="shared" si="166"/>
        <v>5400</v>
      </c>
      <c r="V1762" s="121">
        <f t="shared" si="167"/>
        <v>7789.9</v>
      </c>
      <c r="W1762" s="134">
        <v>943</v>
      </c>
      <c r="X1762" s="135">
        <v>42844</v>
      </c>
    </row>
    <row r="1763" spans="1:24" x14ac:dyDescent="0.2">
      <c r="A1763" s="117">
        <f>VLOOKUP(G1763,'% การหักค่าขนส่ง'!A:I,9,0)</f>
        <v>0.26</v>
      </c>
      <c r="B1763" s="138">
        <f t="shared" si="162"/>
        <v>16304.6</v>
      </c>
      <c r="C1763" s="138">
        <f t="shared" si="163"/>
        <v>5105.08</v>
      </c>
      <c r="D1763" s="138">
        <f t="shared" si="164"/>
        <v>0</v>
      </c>
      <c r="E1763" s="138">
        <f t="shared" si="165"/>
        <v>0</v>
      </c>
      <c r="F1763" s="127" t="s">
        <v>236</v>
      </c>
      <c r="G1763" s="128" t="s">
        <v>237</v>
      </c>
      <c r="H1763" s="129">
        <v>42844</v>
      </c>
      <c r="I1763" s="130">
        <v>72692.62</v>
      </c>
      <c r="J1763" s="131">
        <v>62710</v>
      </c>
      <c r="K1763" s="131">
        <v>7657.62</v>
      </c>
      <c r="L1763" s="131">
        <v>0</v>
      </c>
      <c r="M1763" s="131">
        <v>5200</v>
      </c>
      <c r="N1763" s="131">
        <v>6889.84</v>
      </c>
      <c r="O1763" s="132">
        <v>0</v>
      </c>
      <c r="P1763" s="132">
        <v>0</v>
      </c>
      <c r="Q1763" s="132">
        <v>0</v>
      </c>
      <c r="R1763" s="132">
        <v>0</v>
      </c>
      <c r="S1763" s="132">
        <v>0</v>
      </c>
      <c r="T1763" s="133">
        <v>0</v>
      </c>
      <c r="U1763" s="121">
        <f t="shared" si="166"/>
        <v>5200</v>
      </c>
      <c r="V1763" s="121">
        <f t="shared" si="167"/>
        <v>6889.84</v>
      </c>
      <c r="W1763" s="134">
        <v>787</v>
      </c>
      <c r="X1763" s="135">
        <v>42845</v>
      </c>
    </row>
    <row r="1764" spans="1:24" x14ac:dyDescent="0.2">
      <c r="A1764" s="117">
        <f>VLOOKUP(G1764,'% การหักค่าขนส่ง'!A:I,9,0)</f>
        <v>0.26</v>
      </c>
      <c r="B1764" s="138">
        <f t="shared" si="162"/>
        <v>17368</v>
      </c>
      <c r="C1764" s="138">
        <f t="shared" si="163"/>
        <v>5118.78</v>
      </c>
      <c r="D1764" s="138">
        <f t="shared" si="164"/>
        <v>0</v>
      </c>
      <c r="E1764" s="138">
        <f t="shared" si="165"/>
        <v>0</v>
      </c>
      <c r="F1764" s="127" t="s">
        <v>236</v>
      </c>
      <c r="G1764" s="128" t="s">
        <v>237</v>
      </c>
      <c r="H1764" s="129">
        <v>42845</v>
      </c>
      <c r="I1764" s="130">
        <v>75958.17</v>
      </c>
      <c r="J1764" s="131">
        <v>66800</v>
      </c>
      <c r="K1764" s="131">
        <v>7678.17</v>
      </c>
      <c r="L1764" s="131">
        <v>0</v>
      </c>
      <c r="M1764" s="131">
        <v>5200</v>
      </c>
      <c r="N1764" s="131">
        <v>6550.8</v>
      </c>
      <c r="O1764" s="132">
        <v>0</v>
      </c>
      <c r="P1764" s="132">
        <v>0</v>
      </c>
      <c r="Q1764" s="132">
        <v>0</v>
      </c>
      <c r="R1764" s="132">
        <v>0</v>
      </c>
      <c r="S1764" s="132">
        <v>0</v>
      </c>
      <c r="T1764" s="133">
        <v>0</v>
      </c>
      <c r="U1764" s="121">
        <f t="shared" si="166"/>
        <v>5200</v>
      </c>
      <c r="V1764" s="121">
        <f t="shared" si="167"/>
        <v>6550.8</v>
      </c>
      <c r="W1764" s="134">
        <v>834</v>
      </c>
      <c r="X1764" s="135">
        <v>42846</v>
      </c>
    </row>
    <row r="1765" spans="1:24" x14ac:dyDescent="0.2">
      <c r="A1765" s="117">
        <f>VLOOKUP(G1765,'% การหักค่าขนส่ง'!A:I,9,0)</f>
        <v>0.26</v>
      </c>
      <c r="B1765" s="138">
        <f t="shared" si="162"/>
        <v>15250.300000000001</v>
      </c>
      <c r="C1765" s="138">
        <f t="shared" si="163"/>
        <v>5146.32</v>
      </c>
      <c r="D1765" s="138">
        <f t="shared" si="164"/>
        <v>0</v>
      </c>
      <c r="E1765" s="138">
        <f t="shared" si="165"/>
        <v>0</v>
      </c>
      <c r="F1765" s="127" t="s">
        <v>236</v>
      </c>
      <c r="G1765" s="128" t="s">
        <v>237</v>
      </c>
      <c r="H1765" s="129">
        <v>42846</v>
      </c>
      <c r="I1765" s="130">
        <v>68479.48</v>
      </c>
      <c r="J1765" s="131">
        <v>58655</v>
      </c>
      <c r="K1765" s="131">
        <v>7719.48</v>
      </c>
      <c r="L1765" s="131">
        <v>0</v>
      </c>
      <c r="M1765" s="131">
        <v>5600</v>
      </c>
      <c r="N1765" s="131">
        <v>7392.77</v>
      </c>
      <c r="O1765" s="132">
        <v>0</v>
      </c>
      <c r="P1765" s="132">
        <v>0</v>
      </c>
      <c r="Q1765" s="132">
        <v>0</v>
      </c>
      <c r="R1765" s="132">
        <v>0</v>
      </c>
      <c r="S1765" s="132">
        <v>0</v>
      </c>
      <c r="T1765" s="133">
        <v>0</v>
      </c>
      <c r="U1765" s="121">
        <f t="shared" si="166"/>
        <v>5600</v>
      </c>
      <c r="V1765" s="121">
        <f t="shared" si="167"/>
        <v>7392.77</v>
      </c>
      <c r="W1765" s="134">
        <v>788</v>
      </c>
      <c r="X1765" s="135">
        <v>42847</v>
      </c>
    </row>
    <row r="1766" spans="1:24" x14ac:dyDescent="0.2">
      <c r="A1766" s="117">
        <f>VLOOKUP(G1766,'% การหักค่าขนส่ง'!A:I,9,0)</f>
        <v>0.26</v>
      </c>
      <c r="B1766" s="138">
        <f t="shared" si="162"/>
        <v>11866.4</v>
      </c>
      <c r="C1766" s="138">
        <f t="shared" si="163"/>
        <v>5432.88</v>
      </c>
      <c r="D1766" s="138">
        <f t="shared" si="164"/>
        <v>0</v>
      </c>
      <c r="E1766" s="138">
        <f t="shared" si="165"/>
        <v>0</v>
      </c>
      <c r="F1766" s="127" t="s">
        <v>236</v>
      </c>
      <c r="G1766" s="128" t="s">
        <v>237</v>
      </c>
      <c r="H1766" s="129">
        <v>42847</v>
      </c>
      <c r="I1766" s="130">
        <v>54869.32</v>
      </c>
      <c r="J1766" s="131">
        <v>45640</v>
      </c>
      <c r="K1766" s="131">
        <v>8149.32</v>
      </c>
      <c r="L1766" s="131">
        <v>0</v>
      </c>
      <c r="M1766" s="131">
        <v>2200</v>
      </c>
      <c r="N1766" s="131">
        <v>3525.3</v>
      </c>
      <c r="O1766" s="132">
        <v>0</v>
      </c>
      <c r="P1766" s="132">
        <v>0</v>
      </c>
      <c r="Q1766" s="132">
        <v>0</v>
      </c>
      <c r="R1766" s="132">
        <v>0</v>
      </c>
      <c r="S1766" s="132">
        <v>0</v>
      </c>
      <c r="T1766" s="133">
        <v>0</v>
      </c>
      <c r="U1766" s="121">
        <f t="shared" si="166"/>
        <v>2200</v>
      </c>
      <c r="V1766" s="121">
        <f t="shared" si="167"/>
        <v>3525.3</v>
      </c>
      <c r="W1766" s="134">
        <v>648</v>
      </c>
      <c r="X1766" s="135">
        <v>42849</v>
      </c>
    </row>
    <row r="1767" spans="1:24" x14ac:dyDescent="0.2">
      <c r="A1767" s="117">
        <f>VLOOKUP(G1767,'% การหักค่าขนส่ง'!A:I,9,0)</f>
        <v>0.26</v>
      </c>
      <c r="B1767" s="138">
        <f t="shared" si="162"/>
        <v>25048.400000000001</v>
      </c>
      <c r="C1767" s="138">
        <f t="shared" si="163"/>
        <v>8898.6</v>
      </c>
      <c r="D1767" s="138">
        <f t="shared" si="164"/>
        <v>0</v>
      </c>
      <c r="E1767" s="138">
        <f t="shared" si="165"/>
        <v>0</v>
      </c>
      <c r="F1767" s="127" t="s">
        <v>236</v>
      </c>
      <c r="G1767" s="128" t="s">
        <v>237</v>
      </c>
      <c r="H1767" s="129">
        <v>42849</v>
      </c>
      <c r="I1767" s="130">
        <v>110732.9</v>
      </c>
      <c r="J1767" s="131">
        <v>96340</v>
      </c>
      <c r="K1767" s="131">
        <v>13347.9</v>
      </c>
      <c r="L1767" s="131">
        <v>0</v>
      </c>
      <c r="M1767" s="131">
        <v>6000</v>
      </c>
      <c r="N1767" s="131">
        <v>9057.16</v>
      </c>
      <c r="O1767" s="132">
        <v>0</v>
      </c>
      <c r="P1767" s="132">
        <v>0</v>
      </c>
      <c r="Q1767" s="132">
        <v>0</v>
      </c>
      <c r="R1767" s="132">
        <v>0</v>
      </c>
      <c r="S1767" s="132">
        <v>0</v>
      </c>
      <c r="T1767" s="133">
        <v>0</v>
      </c>
      <c r="U1767" s="121">
        <f t="shared" si="166"/>
        <v>6000</v>
      </c>
      <c r="V1767" s="121">
        <f t="shared" si="167"/>
        <v>9057.16</v>
      </c>
      <c r="W1767" s="134">
        <v>1413</v>
      </c>
      <c r="X1767" s="135">
        <v>42850</v>
      </c>
    </row>
    <row r="1768" spans="1:24" x14ac:dyDescent="0.2">
      <c r="A1768" s="117">
        <f>VLOOKUP(G1768,'% การหักค่าขนส่ง'!A:I,9,0)</f>
        <v>0.26</v>
      </c>
      <c r="B1768" s="138">
        <f t="shared" si="162"/>
        <v>15945.800000000001</v>
      </c>
      <c r="C1768" s="138">
        <f t="shared" si="163"/>
        <v>3215.42</v>
      </c>
      <c r="D1768" s="138">
        <f t="shared" si="164"/>
        <v>0</v>
      </c>
      <c r="E1768" s="138">
        <f t="shared" si="165"/>
        <v>0</v>
      </c>
      <c r="F1768" s="127" t="s">
        <v>236</v>
      </c>
      <c r="G1768" s="128" t="s">
        <v>237</v>
      </c>
      <c r="H1768" s="129">
        <v>42850</v>
      </c>
      <c r="I1768" s="130">
        <v>68238.13</v>
      </c>
      <c r="J1768" s="131">
        <v>61330</v>
      </c>
      <c r="K1768" s="131">
        <v>4823.13</v>
      </c>
      <c r="L1768" s="131">
        <v>0</v>
      </c>
      <c r="M1768" s="131">
        <v>1500</v>
      </c>
      <c r="N1768" s="131">
        <v>2796.6</v>
      </c>
      <c r="O1768" s="132">
        <v>0</v>
      </c>
      <c r="P1768" s="132">
        <v>0</v>
      </c>
      <c r="Q1768" s="132">
        <v>0</v>
      </c>
      <c r="R1768" s="132">
        <v>0</v>
      </c>
      <c r="S1768" s="132">
        <v>0</v>
      </c>
      <c r="T1768" s="133">
        <v>0</v>
      </c>
      <c r="U1768" s="121">
        <f t="shared" si="166"/>
        <v>1500</v>
      </c>
      <c r="V1768" s="121">
        <f t="shared" si="167"/>
        <v>2796.6</v>
      </c>
      <c r="W1768" s="134">
        <v>774</v>
      </c>
      <c r="X1768" s="135">
        <v>42851</v>
      </c>
    </row>
    <row r="1769" spans="1:24" x14ac:dyDescent="0.2">
      <c r="A1769" s="117">
        <f>VLOOKUP(G1769,'% การหักค่าขนส่ง'!A:I,9,0)</f>
        <v>0.26</v>
      </c>
      <c r="B1769" s="138">
        <f t="shared" si="162"/>
        <v>17810</v>
      </c>
      <c r="C1769" s="138">
        <f t="shared" si="163"/>
        <v>6303.54</v>
      </c>
      <c r="D1769" s="138">
        <f t="shared" si="164"/>
        <v>0</v>
      </c>
      <c r="E1769" s="138">
        <f t="shared" si="165"/>
        <v>0</v>
      </c>
      <c r="F1769" s="127" t="s">
        <v>236</v>
      </c>
      <c r="G1769" s="128" t="s">
        <v>237</v>
      </c>
      <c r="H1769" s="129">
        <v>42851</v>
      </c>
      <c r="I1769" s="130">
        <v>79375.31</v>
      </c>
      <c r="J1769" s="131">
        <v>68500</v>
      </c>
      <c r="K1769" s="131">
        <v>9455.31</v>
      </c>
      <c r="L1769" s="131">
        <v>0</v>
      </c>
      <c r="M1769" s="131">
        <v>1300</v>
      </c>
      <c r="N1769" s="131">
        <v>2886.2</v>
      </c>
      <c r="O1769" s="132">
        <v>0</v>
      </c>
      <c r="P1769" s="132">
        <v>0</v>
      </c>
      <c r="Q1769" s="132">
        <v>0</v>
      </c>
      <c r="R1769" s="132">
        <v>0</v>
      </c>
      <c r="S1769" s="132">
        <v>0</v>
      </c>
      <c r="T1769" s="133">
        <v>0</v>
      </c>
      <c r="U1769" s="121">
        <f t="shared" si="166"/>
        <v>1300</v>
      </c>
      <c r="V1769" s="121">
        <f t="shared" si="167"/>
        <v>2886.2</v>
      </c>
      <c r="W1769" s="134">
        <v>886</v>
      </c>
      <c r="X1769" s="135">
        <v>42852</v>
      </c>
    </row>
    <row r="1770" spans="1:24" x14ac:dyDescent="0.2">
      <c r="A1770" s="117">
        <f>VLOOKUP(G1770,'% การหักค่าขนส่ง'!A:I,9,0)</f>
        <v>0.26</v>
      </c>
      <c r="B1770" s="138">
        <f t="shared" si="162"/>
        <v>16055</v>
      </c>
      <c r="C1770" s="138">
        <f t="shared" si="163"/>
        <v>5118.0199999999995</v>
      </c>
      <c r="D1770" s="138">
        <f t="shared" si="164"/>
        <v>0</v>
      </c>
      <c r="E1770" s="138">
        <f t="shared" si="165"/>
        <v>0</v>
      </c>
      <c r="F1770" s="127" t="s">
        <v>236</v>
      </c>
      <c r="G1770" s="128" t="s">
        <v>237</v>
      </c>
      <c r="H1770" s="129">
        <v>42852</v>
      </c>
      <c r="I1770" s="130">
        <v>70722.03</v>
      </c>
      <c r="J1770" s="131">
        <v>61750</v>
      </c>
      <c r="K1770" s="131">
        <v>7677.03</v>
      </c>
      <c r="L1770" s="131">
        <v>0</v>
      </c>
      <c r="M1770" s="131">
        <v>2600</v>
      </c>
      <c r="N1770" s="131">
        <v>5027.22</v>
      </c>
      <c r="O1770" s="132">
        <v>0</v>
      </c>
      <c r="P1770" s="132">
        <v>0</v>
      </c>
      <c r="Q1770" s="132">
        <v>0</v>
      </c>
      <c r="R1770" s="132">
        <v>0</v>
      </c>
      <c r="S1770" s="132">
        <v>0</v>
      </c>
      <c r="T1770" s="133">
        <v>0</v>
      </c>
      <c r="U1770" s="121">
        <f t="shared" si="166"/>
        <v>2600</v>
      </c>
      <c r="V1770" s="121">
        <f t="shared" si="167"/>
        <v>5027.22</v>
      </c>
      <c r="W1770" s="134">
        <v>786</v>
      </c>
      <c r="X1770" s="135">
        <v>42853</v>
      </c>
    </row>
    <row r="1771" spans="1:24" x14ac:dyDescent="0.2">
      <c r="A1771" s="117">
        <f>VLOOKUP(G1771,'% การหักค่าขนส่ง'!A:I,9,0)</f>
        <v>0.26</v>
      </c>
      <c r="B1771" s="138">
        <f t="shared" si="162"/>
        <v>17256.2</v>
      </c>
      <c r="C1771" s="138">
        <f t="shared" si="163"/>
        <v>5999.02</v>
      </c>
      <c r="D1771" s="138">
        <f t="shared" si="164"/>
        <v>0</v>
      </c>
      <c r="E1771" s="138">
        <f t="shared" si="165"/>
        <v>0</v>
      </c>
      <c r="F1771" s="127" t="s">
        <v>236</v>
      </c>
      <c r="G1771" s="128" t="s">
        <v>237</v>
      </c>
      <c r="H1771" s="129">
        <v>42853</v>
      </c>
      <c r="I1771" s="130">
        <v>76393.53</v>
      </c>
      <c r="J1771" s="131">
        <v>66370</v>
      </c>
      <c r="K1771" s="131">
        <v>8998.5300000000007</v>
      </c>
      <c r="L1771" s="131">
        <v>0</v>
      </c>
      <c r="M1771" s="131">
        <v>300</v>
      </c>
      <c r="N1771" s="131">
        <v>2122.38</v>
      </c>
      <c r="O1771" s="132">
        <v>0</v>
      </c>
      <c r="P1771" s="132">
        <v>0</v>
      </c>
      <c r="Q1771" s="132">
        <v>0</v>
      </c>
      <c r="R1771" s="132">
        <v>0</v>
      </c>
      <c r="S1771" s="132">
        <v>0</v>
      </c>
      <c r="T1771" s="133">
        <v>0</v>
      </c>
      <c r="U1771" s="121">
        <f t="shared" si="166"/>
        <v>300</v>
      </c>
      <c r="V1771" s="121">
        <f t="shared" si="167"/>
        <v>2122.38</v>
      </c>
      <c r="W1771" s="134">
        <v>863</v>
      </c>
      <c r="X1771" s="135">
        <v>42854</v>
      </c>
    </row>
    <row r="1772" spans="1:24" x14ac:dyDescent="0.2">
      <c r="A1772" s="117">
        <f>VLOOKUP(G1772,'% การหักค่าขนส่ง'!A:I,9,0)</f>
        <v>0.26</v>
      </c>
      <c r="B1772" s="138">
        <f t="shared" si="162"/>
        <v>15394.6</v>
      </c>
      <c r="C1772" s="138">
        <f t="shared" si="163"/>
        <v>5660.7</v>
      </c>
      <c r="D1772" s="138">
        <f t="shared" si="164"/>
        <v>0</v>
      </c>
      <c r="E1772" s="138">
        <f t="shared" si="165"/>
        <v>0</v>
      </c>
      <c r="F1772" s="127" t="s">
        <v>236</v>
      </c>
      <c r="G1772" s="128" t="s">
        <v>237</v>
      </c>
      <c r="H1772" s="129">
        <v>42854</v>
      </c>
      <c r="I1772" s="130">
        <v>68626.05</v>
      </c>
      <c r="J1772" s="131">
        <v>59210</v>
      </c>
      <c r="K1772" s="131">
        <v>8491.0499999999993</v>
      </c>
      <c r="L1772" s="131">
        <v>0</v>
      </c>
      <c r="M1772" s="131">
        <v>1400</v>
      </c>
      <c r="N1772" s="131">
        <v>1382.5</v>
      </c>
      <c r="O1772" s="132">
        <v>0</v>
      </c>
      <c r="P1772" s="132">
        <v>0</v>
      </c>
      <c r="Q1772" s="132">
        <v>0</v>
      </c>
      <c r="R1772" s="132">
        <v>0</v>
      </c>
      <c r="S1772" s="132">
        <v>0</v>
      </c>
      <c r="T1772" s="133">
        <v>0</v>
      </c>
      <c r="U1772" s="121">
        <f t="shared" si="166"/>
        <v>1400</v>
      </c>
      <c r="V1772" s="121">
        <f t="shared" si="167"/>
        <v>1382.5</v>
      </c>
      <c r="W1772" s="134">
        <v>862</v>
      </c>
      <c r="X1772" s="135">
        <v>42857</v>
      </c>
    </row>
    <row r="1773" spans="1:24" x14ac:dyDescent="0.2">
      <c r="A1773" s="117" t="e">
        <f>VLOOKUP(G1773,'% การหักค่าขนส่ง'!A:I,9,0)</f>
        <v>#N/A</v>
      </c>
      <c r="B1773" s="138" t="e">
        <f t="shared" si="162"/>
        <v>#N/A</v>
      </c>
      <c r="C1773" s="138">
        <f t="shared" si="163"/>
        <v>892.02</v>
      </c>
      <c r="D1773" s="138">
        <f t="shared" si="164"/>
        <v>0</v>
      </c>
      <c r="E1773" s="138">
        <f t="shared" si="165"/>
        <v>0</v>
      </c>
      <c r="F1773" s="127" t="s">
        <v>80</v>
      </c>
      <c r="G1773" s="128" t="s">
        <v>81</v>
      </c>
      <c r="H1773" s="129">
        <v>42826</v>
      </c>
      <c r="I1773" s="130">
        <v>14893.03</v>
      </c>
      <c r="J1773" s="131">
        <v>13230</v>
      </c>
      <c r="K1773" s="131">
        <v>1338.03</v>
      </c>
      <c r="L1773" s="131">
        <v>0</v>
      </c>
      <c r="M1773" s="131">
        <v>0</v>
      </c>
      <c r="N1773" s="131">
        <v>0</v>
      </c>
      <c r="O1773" s="132">
        <v>0</v>
      </c>
      <c r="P1773" s="132">
        <v>0</v>
      </c>
      <c r="Q1773" s="132">
        <v>0</v>
      </c>
      <c r="R1773" s="132">
        <v>0</v>
      </c>
      <c r="S1773" s="132">
        <v>0</v>
      </c>
      <c r="T1773" s="133">
        <v>0</v>
      </c>
      <c r="U1773" s="121">
        <f t="shared" si="166"/>
        <v>0</v>
      </c>
      <c r="V1773" s="121">
        <f t="shared" si="167"/>
        <v>0</v>
      </c>
      <c r="W1773" s="134">
        <v>161</v>
      </c>
      <c r="X1773" s="135">
        <v>42828</v>
      </c>
    </row>
    <row r="1774" spans="1:24" x14ac:dyDescent="0.2">
      <c r="A1774" s="117" t="e">
        <f>VLOOKUP(G1774,'% การหักค่าขนส่ง'!A:I,9,0)</f>
        <v>#N/A</v>
      </c>
      <c r="B1774" s="138" t="e">
        <f t="shared" si="162"/>
        <v>#N/A</v>
      </c>
      <c r="C1774" s="138">
        <f t="shared" si="163"/>
        <v>1434.32</v>
      </c>
      <c r="D1774" s="138">
        <f t="shared" si="164"/>
        <v>0</v>
      </c>
      <c r="E1774" s="138">
        <f t="shared" si="165"/>
        <v>0</v>
      </c>
      <c r="F1774" s="127" t="s">
        <v>80</v>
      </c>
      <c r="G1774" s="128" t="s">
        <v>81</v>
      </c>
      <c r="H1774" s="129">
        <v>42828</v>
      </c>
      <c r="I1774" s="130">
        <v>46721.48</v>
      </c>
      <c r="J1774" s="131">
        <v>43360</v>
      </c>
      <c r="K1774" s="131">
        <v>2151.48</v>
      </c>
      <c r="L1774" s="131">
        <v>0</v>
      </c>
      <c r="M1774" s="131">
        <v>200</v>
      </c>
      <c r="N1774" s="131">
        <v>3752</v>
      </c>
      <c r="O1774" s="132">
        <v>0</v>
      </c>
      <c r="P1774" s="132">
        <v>0</v>
      </c>
      <c r="Q1774" s="132">
        <v>0</v>
      </c>
      <c r="R1774" s="132">
        <v>0</v>
      </c>
      <c r="S1774" s="132">
        <v>0</v>
      </c>
      <c r="T1774" s="133">
        <v>0</v>
      </c>
      <c r="U1774" s="121">
        <f t="shared" si="166"/>
        <v>200</v>
      </c>
      <c r="V1774" s="121">
        <f t="shared" si="167"/>
        <v>3752</v>
      </c>
      <c r="W1774" s="134">
        <v>601</v>
      </c>
      <c r="X1774" s="135">
        <v>42829</v>
      </c>
    </row>
    <row r="1775" spans="1:24" x14ac:dyDescent="0.2">
      <c r="A1775" s="117" t="e">
        <f>VLOOKUP(G1775,'% การหักค่าขนส่ง'!A:I,9,0)</f>
        <v>#N/A</v>
      </c>
      <c r="B1775" s="138" t="e">
        <f t="shared" si="162"/>
        <v>#N/A</v>
      </c>
      <c r="C1775" s="138">
        <f t="shared" si="163"/>
        <v>1058.2</v>
      </c>
      <c r="D1775" s="138">
        <f t="shared" si="164"/>
        <v>0</v>
      </c>
      <c r="E1775" s="138">
        <f t="shared" si="165"/>
        <v>0</v>
      </c>
      <c r="F1775" s="127" t="s">
        <v>80</v>
      </c>
      <c r="G1775" s="128" t="s">
        <v>81</v>
      </c>
      <c r="H1775" s="129">
        <v>42829</v>
      </c>
      <c r="I1775" s="130">
        <v>36807.300000000003</v>
      </c>
      <c r="J1775" s="131">
        <v>34385</v>
      </c>
      <c r="K1775" s="131">
        <v>1587.3</v>
      </c>
      <c r="L1775" s="131">
        <v>0</v>
      </c>
      <c r="M1775" s="131">
        <v>0</v>
      </c>
      <c r="N1775" s="131">
        <v>6145.4</v>
      </c>
      <c r="O1775" s="132">
        <v>0</v>
      </c>
      <c r="P1775" s="132">
        <v>0</v>
      </c>
      <c r="Q1775" s="132">
        <v>0</v>
      </c>
      <c r="R1775" s="132">
        <v>0</v>
      </c>
      <c r="S1775" s="132">
        <v>0</v>
      </c>
      <c r="T1775" s="133">
        <v>0</v>
      </c>
      <c r="U1775" s="121">
        <f t="shared" si="166"/>
        <v>0</v>
      </c>
      <c r="V1775" s="121">
        <f t="shared" si="167"/>
        <v>6145.4</v>
      </c>
      <c r="W1775" s="134">
        <v>496</v>
      </c>
      <c r="X1775" s="135">
        <v>42830</v>
      </c>
    </row>
    <row r="1776" spans="1:24" x14ac:dyDescent="0.2">
      <c r="A1776" s="117" t="e">
        <f>VLOOKUP(G1776,'% การหักค่าขนส่ง'!A:I,9,0)</f>
        <v>#N/A</v>
      </c>
      <c r="B1776" s="138" t="e">
        <f t="shared" si="162"/>
        <v>#N/A</v>
      </c>
      <c r="C1776" s="138">
        <f t="shared" si="163"/>
        <v>2182.6</v>
      </c>
      <c r="D1776" s="138">
        <f t="shared" si="164"/>
        <v>0</v>
      </c>
      <c r="E1776" s="138">
        <f t="shared" si="165"/>
        <v>0</v>
      </c>
      <c r="F1776" s="127" t="s">
        <v>80</v>
      </c>
      <c r="G1776" s="128" t="s">
        <v>81</v>
      </c>
      <c r="H1776" s="129">
        <v>42830</v>
      </c>
      <c r="I1776" s="130">
        <v>29763.9</v>
      </c>
      <c r="J1776" s="131">
        <v>26015</v>
      </c>
      <c r="K1776" s="131">
        <v>3273.9</v>
      </c>
      <c r="L1776" s="131">
        <v>0</v>
      </c>
      <c r="M1776" s="131">
        <v>2700</v>
      </c>
      <c r="N1776" s="131">
        <v>5521.3</v>
      </c>
      <c r="O1776" s="132">
        <v>0</v>
      </c>
      <c r="P1776" s="132">
        <v>0</v>
      </c>
      <c r="Q1776" s="132">
        <v>0</v>
      </c>
      <c r="R1776" s="132">
        <v>0</v>
      </c>
      <c r="S1776" s="132">
        <v>0</v>
      </c>
      <c r="T1776" s="133">
        <v>0</v>
      </c>
      <c r="U1776" s="121">
        <f t="shared" si="166"/>
        <v>2700</v>
      </c>
      <c r="V1776" s="121">
        <f t="shared" si="167"/>
        <v>5521.3</v>
      </c>
      <c r="W1776" s="134">
        <v>347</v>
      </c>
      <c r="X1776" s="135">
        <v>42832</v>
      </c>
    </row>
    <row r="1777" spans="1:24" x14ac:dyDescent="0.2">
      <c r="A1777" s="117" t="e">
        <f>VLOOKUP(G1777,'% การหักค่าขนส่ง'!A:I,9,0)</f>
        <v>#N/A</v>
      </c>
      <c r="B1777" s="138" t="e">
        <f t="shared" si="162"/>
        <v>#N/A</v>
      </c>
      <c r="C1777" s="138">
        <f t="shared" si="163"/>
        <v>3131.5</v>
      </c>
      <c r="D1777" s="138">
        <f t="shared" si="164"/>
        <v>0</v>
      </c>
      <c r="E1777" s="138">
        <f t="shared" si="165"/>
        <v>0</v>
      </c>
      <c r="F1777" s="127" t="s">
        <v>80</v>
      </c>
      <c r="G1777" s="128" t="s">
        <v>81</v>
      </c>
      <c r="H1777" s="129">
        <v>42832</v>
      </c>
      <c r="I1777" s="130">
        <v>55272.25</v>
      </c>
      <c r="J1777" s="131">
        <v>49495</v>
      </c>
      <c r="K1777" s="131">
        <v>4697.25</v>
      </c>
      <c r="L1777" s="131">
        <v>0</v>
      </c>
      <c r="M1777" s="131">
        <v>6000</v>
      </c>
      <c r="N1777" s="131">
        <v>8734.4</v>
      </c>
      <c r="O1777" s="132">
        <v>0</v>
      </c>
      <c r="P1777" s="132">
        <v>0</v>
      </c>
      <c r="Q1777" s="132">
        <v>0</v>
      </c>
      <c r="R1777" s="132">
        <v>0</v>
      </c>
      <c r="S1777" s="132">
        <v>0</v>
      </c>
      <c r="T1777" s="133">
        <v>0</v>
      </c>
      <c r="U1777" s="121">
        <f t="shared" si="166"/>
        <v>6000</v>
      </c>
      <c r="V1777" s="121">
        <f t="shared" si="167"/>
        <v>8734.4</v>
      </c>
      <c r="W1777" s="134">
        <v>635</v>
      </c>
      <c r="X1777" s="135">
        <v>42835</v>
      </c>
    </row>
    <row r="1778" spans="1:24" x14ac:dyDescent="0.2">
      <c r="A1778" s="117" t="e">
        <f>VLOOKUP(G1778,'% การหักค่าขนส่ง'!A:I,9,0)</f>
        <v>#N/A</v>
      </c>
      <c r="B1778" s="138" t="e">
        <f t="shared" si="162"/>
        <v>#N/A</v>
      </c>
      <c r="C1778" s="138">
        <f t="shared" si="163"/>
        <v>361.18</v>
      </c>
      <c r="D1778" s="138">
        <f t="shared" si="164"/>
        <v>0</v>
      </c>
      <c r="E1778" s="138">
        <f t="shared" si="165"/>
        <v>0</v>
      </c>
      <c r="F1778" s="127" t="s">
        <v>80</v>
      </c>
      <c r="G1778" s="128" t="s">
        <v>81</v>
      </c>
      <c r="H1778" s="129">
        <v>42833</v>
      </c>
      <c r="I1778" s="130">
        <v>6806.77</v>
      </c>
      <c r="J1778" s="131">
        <v>6155</v>
      </c>
      <c r="K1778" s="131">
        <v>541.77</v>
      </c>
      <c r="L1778" s="131">
        <v>0</v>
      </c>
      <c r="M1778" s="131">
        <v>400</v>
      </c>
      <c r="N1778" s="131">
        <v>1395.97</v>
      </c>
      <c r="O1778" s="132">
        <v>0</v>
      </c>
      <c r="P1778" s="132">
        <v>0</v>
      </c>
      <c r="Q1778" s="132">
        <v>0</v>
      </c>
      <c r="R1778" s="132">
        <v>0</v>
      </c>
      <c r="S1778" s="132">
        <v>0</v>
      </c>
      <c r="T1778" s="133">
        <v>0</v>
      </c>
      <c r="U1778" s="121">
        <f t="shared" si="166"/>
        <v>400</v>
      </c>
      <c r="V1778" s="121">
        <f t="shared" si="167"/>
        <v>1395.97</v>
      </c>
      <c r="W1778" s="134">
        <v>75</v>
      </c>
      <c r="X1778" s="135">
        <v>42835</v>
      </c>
    </row>
    <row r="1779" spans="1:24" x14ac:dyDescent="0.2">
      <c r="A1779" s="117" t="e">
        <f>VLOOKUP(G1779,'% การหักค่าขนส่ง'!A:I,9,0)</f>
        <v>#N/A</v>
      </c>
      <c r="B1779" s="138" t="e">
        <f t="shared" si="162"/>
        <v>#N/A</v>
      </c>
      <c r="C1779" s="138">
        <f t="shared" si="163"/>
        <v>1447.3999999999999</v>
      </c>
      <c r="D1779" s="138">
        <f t="shared" si="164"/>
        <v>0</v>
      </c>
      <c r="E1779" s="138">
        <f t="shared" si="165"/>
        <v>0</v>
      </c>
      <c r="F1779" s="127" t="s">
        <v>80</v>
      </c>
      <c r="G1779" s="128" t="s">
        <v>81</v>
      </c>
      <c r="H1779" s="129">
        <v>42835</v>
      </c>
      <c r="I1779" s="130">
        <v>19336.099999999999</v>
      </c>
      <c r="J1779" s="131">
        <v>16810</v>
      </c>
      <c r="K1779" s="131">
        <v>2171.1</v>
      </c>
      <c r="L1779" s="131">
        <v>0</v>
      </c>
      <c r="M1779" s="131">
        <v>900</v>
      </c>
      <c r="N1779" s="131">
        <v>1887.3</v>
      </c>
      <c r="O1779" s="132">
        <v>0</v>
      </c>
      <c r="P1779" s="132">
        <v>0</v>
      </c>
      <c r="Q1779" s="132">
        <v>0</v>
      </c>
      <c r="R1779" s="132">
        <v>0</v>
      </c>
      <c r="S1779" s="132">
        <v>0</v>
      </c>
      <c r="T1779" s="133">
        <v>0</v>
      </c>
      <c r="U1779" s="121">
        <f t="shared" si="166"/>
        <v>900</v>
      </c>
      <c r="V1779" s="121">
        <f t="shared" si="167"/>
        <v>1887.3</v>
      </c>
      <c r="W1779" s="134">
        <v>202</v>
      </c>
      <c r="X1779" s="135">
        <v>42836</v>
      </c>
    </row>
    <row r="1780" spans="1:24" x14ac:dyDescent="0.2">
      <c r="A1780" s="117" t="e">
        <f>VLOOKUP(G1780,'% การหักค่าขนส่ง'!A:I,9,0)</f>
        <v>#N/A</v>
      </c>
      <c r="B1780" s="138" t="e">
        <f t="shared" si="162"/>
        <v>#N/A</v>
      </c>
      <c r="C1780" s="138">
        <f t="shared" si="163"/>
        <v>273.2</v>
      </c>
      <c r="D1780" s="138">
        <f t="shared" si="164"/>
        <v>0</v>
      </c>
      <c r="E1780" s="138">
        <f t="shared" si="165"/>
        <v>0</v>
      </c>
      <c r="F1780" s="127" t="s">
        <v>80</v>
      </c>
      <c r="G1780" s="128" t="s">
        <v>81</v>
      </c>
      <c r="H1780" s="129">
        <v>42836</v>
      </c>
      <c r="I1780" s="130">
        <v>11704.8</v>
      </c>
      <c r="J1780" s="131">
        <v>11125</v>
      </c>
      <c r="K1780" s="131">
        <v>409.8</v>
      </c>
      <c r="L1780" s="131">
        <v>0</v>
      </c>
      <c r="M1780" s="131">
        <v>100</v>
      </c>
      <c r="N1780" s="131">
        <v>3060.4</v>
      </c>
      <c r="O1780" s="132">
        <v>0</v>
      </c>
      <c r="P1780" s="132">
        <v>0</v>
      </c>
      <c r="Q1780" s="132">
        <v>0</v>
      </c>
      <c r="R1780" s="132">
        <v>0</v>
      </c>
      <c r="S1780" s="132">
        <v>0</v>
      </c>
      <c r="T1780" s="133">
        <v>0</v>
      </c>
      <c r="U1780" s="121">
        <f t="shared" si="166"/>
        <v>100</v>
      </c>
      <c r="V1780" s="121">
        <f t="shared" si="167"/>
        <v>3060.4</v>
      </c>
      <c r="W1780" s="134">
        <v>145</v>
      </c>
      <c r="X1780" s="135">
        <v>42837</v>
      </c>
    </row>
    <row r="1781" spans="1:24" x14ac:dyDescent="0.2">
      <c r="A1781" s="117" t="e">
        <f>VLOOKUP(G1781,'% การหักค่าขนส่ง'!A:I,9,0)</f>
        <v>#N/A</v>
      </c>
      <c r="B1781" s="138" t="e">
        <f t="shared" si="162"/>
        <v>#N/A</v>
      </c>
      <c r="C1781" s="138">
        <f t="shared" si="163"/>
        <v>0</v>
      </c>
      <c r="D1781" s="138">
        <f t="shared" si="164"/>
        <v>0</v>
      </c>
      <c r="E1781" s="138">
        <f t="shared" si="165"/>
        <v>0</v>
      </c>
      <c r="F1781" s="127" t="s">
        <v>80</v>
      </c>
      <c r="G1781" s="128" t="s">
        <v>81</v>
      </c>
      <c r="H1781" s="129">
        <v>42837</v>
      </c>
      <c r="I1781" s="130">
        <v>960</v>
      </c>
      <c r="J1781" s="131">
        <v>945</v>
      </c>
      <c r="K1781" s="131">
        <v>0</v>
      </c>
      <c r="L1781" s="131">
        <v>0</v>
      </c>
      <c r="M1781" s="131">
        <v>0</v>
      </c>
      <c r="N1781" s="131">
        <v>0</v>
      </c>
      <c r="O1781" s="132">
        <v>0</v>
      </c>
      <c r="P1781" s="132">
        <v>0</v>
      </c>
      <c r="Q1781" s="132">
        <v>0</v>
      </c>
      <c r="R1781" s="132">
        <v>0</v>
      </c>
      <c r="S1781" s="132">
        <v>0</v>
      </c>
      <c r="T1781" s="133">
        <v>0</v>
      </c>
      <c r="U1781" s="121">
        <f t="shared" si="166"/>
        <v>0</v>
      </c>
      <c r="V1781" s="121">
        <f t="shared" si="167"/>
        <v>0</v>
      </c>
      <c r="W1781" s="134">
        <v>13</v>
      </c>
      <c r="X1781" s="135">
        <v>42838</v>
      </c>
    </row>
    <row r="1782" spans="1:24" x14ac:dyDescent="0.2">
      <c r="A1782" s="117" t="e">
        <f>VLOOKUP(G1782,'% การหักค่าขนส่ง'!A:I,9,0)</f>
        <v>#N/A</v>
      </c>
      <c r="B1782" s="138" t="e">
        <f t="shared" si="162"/>
        <v>#N/A</v>
      </c>
      <c r="C1782" s="138">
        <f t="shared" si="163"/>
        <v>821.52</v>
      </c>
      <c r="D1782" s="138">
        <f t="shared" si="164"/>
        <v>0</v>
      </c>
      <c r="E1782" s="138">
        <f t="shared" si="165"/>
        <v>0</v>
      </c>
      <c r="F1782" s="127" t="s">
        <v>80</v>
      </c>
      <c r="G1782" s="128" t="s">
        <v>81</v>
      </c>
      <c r="H1782" s="129">
        <v>42842</v>
      </c>
      <c r="I1782" s="130">
        <v>13812.28</v>
      </c>
      <c r="J1782" s="131">
        <v>12225</v>
      </c>
      <c r="K1782" s="131">
        <v>1232.28</v>
      </c>
      <c r="L1782" s="131">
        <v>0</v>
      </c>
      <c r="M1782" s="131">
        <v>900</v>
      </c>
      <c r="N1782" s="131">
        <v>1109.28</v>
      </c>
      <c r="O1782" s="132">
        <v>0</v>
      </c>
      <c r="P1782" s="132">
        <v>0</v>
      </c>
      <c r="Q1782" s="132">
        <v>0</v>
      </c>
      <c r="R1782" s="132">
        <v>0</v>
      </c>
      <c r="S1782" s="132">
        <v>0</v>
      </c>
      <c r="T1782" s="133">
        <v>0</v>
      </c>
      <c r="U1782" s="121">
        <f t="shared" si="166"/>
        <v>900</v>
      </c>
      <c r="V1782" s="121">
        <f t="shared" si="167"/>
        <v>1109.28</v>
      </c>
      <c r="W1782" s="134">
        <v>179</v>
      </c>
      <c r="X1782" s="135">
        <v>42843</v>
      </c>
    </row>
    <row r="1783" spans="1:24" x14ac:dyDescent="0.2">
      <c r="A1783" s="117" t="e">
        <f>VLOOKUP(G1783,'% การหักค่าขนส่ง'!A:I,9,0)</f>
        <v>#N/A</v>
      </c>
      <c r="B1783" s="138" t="e">
        <f t="shared" si="162"/>
        <v>#N/A</v>
      </c>
      <c r="C1783" s="138">
        <f t="shared" si="163"/>
        <v>490</v>
      </c>
      <c r="D1783" s="138">
        <f t="shared" si="164"/>
        <v>0</v>
      </c>
      <c r="E1783" s="138">
        <f t="shared" si="165"/>
        <v>0</v>
      </c>
      <c r="F1783" s="127" t="s">
        <v>80</v>
      </c>
      <c r="G1783" s="128" t="s">
        <v>81</v>
      </c>
      <c r="H1783" s="129">
        <v>42843</v>
      </c>
      <c r="I1783" s="130">
        <v>29585</v>
      </c>
      <c r="J1783" s="131">
        <v>27880</v>
      </c>
      <c r="K1783" s="131">
        <v>735</v>
      </c>
      <c r="L1783" s="131">
        <v>0</v>
      </c>
      <c r="M1783" s="131">
        <v>500</v>
      </c>
      <c r="N1783" s="131">
        <v>3215.5</v>
      </c>
      <c r="O1783" s="132">
        <v>0</v>
      </c>
      <c r="P1783" s="132">
        <v>0</v>
      </c>
      <c r="Q1783" s="132">
        <v>0</v>
      </c>
      <c r="R1783" s="132">
        <v>0</v>
      </c>
      <c r="S1783" s="132">
        <v>0</v>
      </c>
      <c r="T1783" s="133">
        <v>0</v>
      </c>
      <c r="U1783" s="121">
        <f t="shared" si="166"/>
        <v>500</v>
      </c>
      <c r="V1783" s="121">
        <f t="shared" si="167"/>
        <v>3215.5</v>
      </c>
      <c r="W1783" s="134">
        <v>347</v>
      </c>
      <c r="X1783" s="135">
        <v>42844</v>
      </c>
    </row>
    <row r="1784" spans="1:24" x14ac:dyDescent="0.2">
      <c r="A1784" s="117" t="e">
        <f>VLOOKUP(G1784,'% การหักค่าขนส่ง'!A:I,9,0)</f>
        <v>#N/A</v>
      </c>
      <c r="B1784" s="138" t="e">
        <f t="shared" si="162"/>
        <v>#N/A</v>
      </c>
      <c r="C1784" s="138">
        <f t="shared" si="163"/>
        <v>986.4</v>
      </c>
      <c r="D1784" s="138">
        <f t="shared" si="164"/>
        <v>0</v>
      </c>
      <c r="E1784" s="138">
        <f t="shared" si="165"/>
        <v>0</v>
      </c>
      <c r="F1784" s="127" t="s">
        <v>80</v>
      </c>
      <c r="G1784" s="128" t="s">
        <v>81</v>
      </c>
      <c r="H1784" s="129">
        <v>42844</v>
      </c>
      <c r="I1784" s="130">
        <v>28059.599999999999</v>
      </c>
      <c r="J1784" s="131">
        <v>26175</v>
      </c>
      <c r="K1784" s="131">
        <v>1479.6</v>
      </c>
      <c r="L1784" s="131">
        <v>0</v>
      </c>
      <c r="M1784" s="131">
        <v>600</v>
      </c>
      <c r="N1784" s="131">
        <v>3497</v>
      </c>
      <c r="O1784" s="132">
        <v>0</v>
      </c>
      <c r="P1784" s="132">
        <v>0</v>
      </c>
      <c r="Q1784" s="132">
        <v>0</v>
      </c>
      <c r="R1784" s="132">
        <v>0</v>
      </c>
      <c r="S1784" s="132">
        <v>0</v>
      </c>
      <c r="T1784" s="133">
        <v>0</v>
      </c>
      <c r="U1784" s="121">
        <f t="shared" si="166"/>
        <v>600</v>
      </c>
      <c r="V1784" s="121">
        <f t="shared" si="167"/>
        <v>3497</v>
      </c>
      <c r="W1784" s="134">
        <v>337</v>
      </c>
      <c r="X1784" s="135">
        <v>42845</v>
      </c>
    </row>
    <row r="1785" spans="1:24" x14ac:dyDescent="0.2">
      <c r="A1785" s="117" t="e">
        <f>VLOOKUP(G1785,'% การหักค่าขนส่ง'!A:I,9,0)</f>
        <v>#N/A</v>
      </c>
      <c r="B1785" s="138" t="e">
        <f t="shared" si="162"/>
        <v>#N/A</v>
      </c>
      <c r="C1785" s="138">
        <f t="shared" si="163"/>
        <v>1645</v>
      </c>
      <c r="D1785" s="138">
        <f t="shared" si="164"/>
        <v>0</v>
      </c>
      <c r="E1785" s="138">
        <f t="shared" si="165"/>
        <v>0</v>
      </c>
      <c r="F1785" s="127" t="s">
        <v>80</v>
      </c>
      <c r="G1785" s="128" t="s">
        <v>81</v>
      </c>
      <c r="H1785" s="129">
        <v>42845</v>
      </c>
      <c r="I1785" s="130">
        <v>28547.5</v>
      </c>
      <c r="J1785" s="131">
        <v>25555</v>
      </c>
      <c r="K1785" s="131">
        <v>2467.5</v>
      </c>
      <c r="L1785" s="131">
        <v>0</v>
      </c>
      <c r="M1785" s="131">
        <v>1000</v>
      </c>
      <c r="N1785" s="131">
        <v>2604.4</v>
      </c>
      <c r="O1785" s="132">
        <v>0</v>
      </c>
      <c r="P1785" s="132">
        <v>0</v>
      </c>
      <c r="Q1785" s="132">
        <v>0</v>
      </c>
      <c r="R1785" s="132">
        <v>0</v>
      </c>
      <c r="S1785" s="132">
        <v>0</v>
      </c>
      <c r="T1785" s="133">
        <v>0</v>
      </c>
      <c r="U1785" s="121">
        <f t="shared" si="166"/>
        <v>1000</v>
      </c>
      <c r="V1785" s="121">
        <f t="shared" si="167"/>
        <v>2604.4</v>
      </c>
      <c r="W1785" s="134">
        <v>343</v>
      </c>
      <c r="X1785" s="135">
        <v>42846</v>
      </c>
    </row>
    <row r="1786" spans="1:24" x14ac:dyDescent="0.2">
      <c r="A1786" s="117" t="e">
        <f>VLOOKUP(G1786,'% การหักค่าขนส่ง'!A:I,9,0)</f>
        <v>#N/A</v>
      </c>
      <c r="B1786" s="138" t="e">
        <f t="shared" si="162"/>
        <v>#N/A</v>
      </c>
      <c r="C1786" s="138">
        <f t="shared" si="163"/>
        <v>1126</v>
      </c>
      <c r="D1786" s="138">
        <f t="shared" si="164"/>
        <v>0</v>
      </c>
      <c r="E1786" s="138">
        <f t="shared" si="165"/>
        <v>0</v>
      </c>
      <c r="F1786" s="127" t="s">
        <v>80</v>
      </c>
      <c r="G1786" s="128" t="s">
        <v>81</v>
      </c>
      <c r="H1786" s="129">
        <v>42846</v>
      </c>
      <c r="I1786" s="130">
        <v>28314</v>
      </c>
      <c r="J1786" s="131">
        <v>25710</v>
      </c>
      <c r="K1786" s="131">
        <v>1689</v>
      </c>
      <c r="L1786" s="131">
        <v>0</v>
      </c>
      <c r="M1786" s="131">
        <v>1200</v>
      </c>
      <c r="N1786" s="131">
        <v>4575.8999999999996</v>
      </c>
      <c r="O1786" s="132">
        <v>0</v>
      </c>
      <c r="P1786" s="132">
        <v>0</v>
      </c>
      <c r="Q1786" s="132">
        <v>0</v>
      </c>
      <c r="R1786" s="132">
        <v>0</v>
      </c>
      <c r="S1786" s="132">
        <v>0</v>
      </c>
      <c r="T1786" s="133">
        <v>0</v>
      </c>
      <c r="U1786" s="121">
        <f t="shared" si="166"/>
        <v>1200</v>
      </c>
      <c r="V1786" s="121">
        <f t="shared" si="167"/>
        <v>4575.8999999999996</v>
      </c>
      <c r="W1786" s="134">
        <v>329</v>
      </c>
      <c r="X1786" s="135">
        <v>42849</v>
      </c>
    </row>
    <row r="1787" spans="1:24" x14ac:dyDescent="0.2">
      <c r="A1787" s="117" t="e">
        <f>VLOOKUP(G1787,'% การหักค่าขนส่ง'!A:I,9,0)</f>
        <v>#N/A</v>
      </c>
      <c r="B1787" s="138" t="e">
        <f t="shared" si="162"/>
        <v>#N/A</v>
      </c>
      <c r="C1787" s="138">
        <f t="shared" si="163"/>
        <v>1757.0600000000002</v>
      </c>
      <c r="D1787" s="138">
        <f t="shared" si="164"/>
        <v>0</v>
      </c>
      <c r="E1787" s="138">
        <f t="shared" si="165"/>
        <v>0</v>
      </c>
      <c r="F1787" s="127" t="s">
        <v>80</v>
      </c>
      <c r="G1787" s="128" t="s">
        <v>81</v>
      </c>
      <c r="H1787" s="129">
        <v>42847</v>
      </c>
      <c r="I1787" s="130">
        <v>13340.59</v>
      </c>
      <c r="J1787" s="131">
        <v>10295</v>
      </c>
      <c r="K1787" s="131">
        <v>2635.59</v>
      </c>
      <c r="L1787" s="131">
        <v>0</v>
      </c>
      <c r="M1787" s="131">
        <v>0</v>
      </c>
      <c r="N1787" s="131">
        <v>0</v>
      </c>
      <c r="O1787" s="132">
        <v>0</v>
      </c>
      <c r="P1787" s="132">
        <v>0</v>
      </c>
      <c r="Q1787" s="132">
        <v>0</v>
      </c>
      <c r="R1787" s="132">
        <v>0</v>
      </c>
      <c r="S1787" s="132">
        <v>0</v>
      </c>
      <c r="T1787" s="133">
        <v>0</v>
      </c>
      <c r="U1787" s="121">
        <f t="shared" si="166"/>
        <v>0</v>
      </c>
      <c r="V1787" s="121">
        <f t="shared" si="167"/>
        <v>0</v>
      </c>
      <c r="W1787" s="134">
        <v>137</v>
      </c>
      <c r="X1787" s="135">
        <v>42849</v>
      </c>
    </row>
    <row r="1788" spans="1:24" x14ac:dyDescent="0.2">
      <c r="A1788" s="117" t="e">
        <f>VLOOKUP(G1788,'% การหักค่าขนส่ง'!A:I,9,0)</f>
        <v>#N/A</v>
      </c>
      <c r="B1788" s="138" t="e">
        <f t="shared" si="162"/>
        <v>#N/A</v>
      </c>
      <c r="C1788" s="138">
        <f t="shared" si="163"/>
        <v>2417.7999999999997</v>
      </c>
      <c r="D1788" s="138">
        <f t="shared" si="164"/>
        <v>0</v>
      </c>
      <c r="E1788" s="138">
        <f t="shared" si="165"/>
        <v>0</v>
      </c>
      <c r="F1788" s="127" t="s">
        <v>80</v>
      </c>
      <c r="G1788" s="128" t="s">
        <v>81</v>
      </c>
      <c r="H1788" s="129">
        <v>42849</v>
      </c>
      <c r="I1788" s="130">
        <v>40361.699999999997</v>
      </c>
      <c r="J1788" s="131">
        <v>35645</v>
      </c>
      <c r="K1788" s="131">
        <v>3626.7</v>
      </c>
      <c r="L1788" s="131">
        <v>0</v>
      </c>
      <c r="M1788" s="131">
        <v>6400</v>
      </c>
      <c r="N1788" s="131">
        <v>7566.4</v>
      </c>
      <c r="O1788" s="132">
        <v>0</v>
      </c>
      <c r="P1788" s="132">
        <v>0</v>
      </c>
      <c r="Q1788" s="132">
        <v>0</v>
      </c>
      <c r="R1788" s="132">
        <v>0</v>
      </c>
      <c r="S1788" s="132">
        <v>0</v>
      </c>
      <c r="T1788" s="133">
        <v>0</v>
      </c>
      <c r="U1788" s="121">
        <f t="shared" si="166"/>
        <v>6400</v>
      </c>
      <c r="V1788" s="121">
        <f t="shared" si="167"/>
        <v>7566.4</v>
      </c>
      <c r="W1788" s="134">
        <v>490</v>
      </c>
      <c r="X1788" s="135">
        <v>42850</v>
      </c>
    </row>
    <row r="1789" spans="1:24" x14ac:dyDescent="0.2">
      <c r="A1789" s="117" t="e">
        <f>VLOOKUP(G1789,'% การหักค่าขนส่ง'!A:I,9,0)</f>
        <v>#N/A</v>
      </c>
      <c r="B1789" s="138" t="e">
        <f t="shared" si="162"/>
        <v>#N/A</v>
      </c>
      <c r="C1789" s="138">
        <f t="shared" si="163"/>
        <v>868.07999999999993</v>
      </c>
      <c r="D1789" s="138">
        <f t="shared" si="164"/>
        <v>0</v>
      </c>
      <c r="E1789" s="138">
        <f t="shared" si="165"/>
        <v>0</v>
      </c>
      <c r="F1789" s="127" t="s">
        <v>80</v>
      </c>
      <c r="G1789" s="128" t="s">
        <v>81</v>
      </c>
      <c r="H1789" s="129">
        <v>42850</v>
      </c>
      <c r="I1789" s="130">
        <v>29862.12</v>
      </c>
      <c r="J1789" s="131">
        <v>27795</v>
      </c>
      <c r="K1789" s="131">
        <v>1302.1199999999999</v>
      </c>
      <c r="L1789" s="131">
        <v>0</v>
      </c>
      <c r="M1789" s="131">
        <v>2300</v>
      </c>
      <c r="N1789" s="131">
        <v>3315.8</v>
      </c>
      <c r="O1789" s="132">
        <v>0</v>
      </c>
      <c r="P1789" s="132">
        <v>0</v>
      </c>
      <c r="Q1789" s="132">
        <v>0</v>
      </c>
      <c r="R1789" s="132">
        <v>0</v>
      </c>
      <c r="S1789" s="132">
        <v>0</v>
      </c>
      <c r="T1789" s="133">
        <v>0</v>
      </c>
      <c r="U1789" s="121">
        <f t="shared" si="166"/>
        <v>2300</v>
      </c>
      <c r="V1789" s="121">
        <f t="shared" si="167"/>
        <v>3315.8</v>
      </c>
      <c r="W1789" s="134">
        <v>337</v>
      </c>
      <c r="X1789" s="135">
        <v>42851</v>
      </c>
    </row>
    <row r="1790" spans="1:24" x14ac:dyDescent="0.2">
      <c r="A1790" s="117" t="e">
        <f>VLOOKUP(G1790,'% การหักค่าขนส่ง'!A:I,9,0)</f>
        <v>#N/A</v>
      </c>
      <c r="B1790" s="138" t="e">
        <f t="shared" si="162"/>
        <v>#N/A</v>
      </c>
      <c r="C1790" s="138">
        <f t="shared" si="163"/>
        <v>1416.0200000000002</v>
      </c>
      <c r="D1790" s="138">
        <f t="shared" si="164"/>
        <v>0</v>
      </c>
      <c r="E1790" s="138">
        <f t="shared" si="165"/>
        <v>0</v>
      </c>
      <c r="F1790" s="127" t="s">
        <v>80</v>
      </c>
      <c r="G1790" s="128" t="s">
        <v>81</v>
      </c>
      <c r="H1790" s="129">
        <v>42851</v>
      </c>
      <c r="I1790" s="130">
        <v>26764.03</v>
      </c>
      <c r="J1790" s="131">
        <v>24040</v>
      </c>
      <c r="K1790" s="131">
        <v>2124.0300000000002</v>
      </c>
      <c r="L1790" s="131">
        <v>0</v>
      </c>
      <c r="M1790" s="131">
        <v>1100</v>
      </c>
      <c r="N1790" s="131">
        <v>3095.2</v>
      </c>
      <c r="O1790" s="132">
        <v>0</v>
      </c>
      <c r="P1790" s="132">
        <v>0</v>
      </c>
      <c r="Q1790" s="132">
        <v>0</v>
      </c>
      <c r="R1790" s="132">
        <v>0</v>
      </c>
      <c r="S1790" s="132">
        <v>0</v>
      </c>
      <c r="T1790" s="133">
        <v>0</v>
      </c>
      <c r="U1790" s="121">
        <f t="shared" si="166"/>
        <v>1100</v>
      </c>
      <c r="V1790" s="121">
        <f t="shared" si="167"/>
        <v>3095.2</v>
      </c>
      <c r="W1790" s="134">
        <v>340</v>
      </c>
      <c r="X1790" s="135">
        <v>42852</v>
      </c>
    </row>
    <row r="1791" spans="1:24" x14ac:dyDescent="0.2">
      <c r="A1791" s="117" t="e">
        <f>VLOOKUP(G1791,'% การหักค่าขนส่ง'!A:I,9,0)</f>
        <v>#N/A</v>
      </c>
      <c r="B1791" s="138" t="e">
        <f t="shared" si="162"/>
        <v>#N/A</v>
      </c>
      <c r="C1791" s="138">
        <f t="shared" si="163"/>
        <v>1206.6000000000001</v>
      </c>
      <c r="D1791" s="138">
        <f t="shared" si="164"/>
        <v>0</v>
      </c>
      <c r="E1791" s="138">
        <f t="shared" si="165"/>
        <v>0</v>
      </c>
      <c r="F1791" s="127" t="s">
        <v>80</v>
      </c>
      <c r="G1791" s="128" t="s">
        <v>81</v>
      </c>
      <c r="H1791" s="129">
        <v>42852</v>
      </c>
      <c r="I1791" s="130">
        <v>31289.9</v>
      </c>
      <c r="J1791" s="131">
        <v>28950</v>
      </c>
      <c r="K1791" s="131">
        <v>1809.9</v>
      </c>
      <c r="L1791" s="131">
        <v>0</v>
      </c>
      <c r="M1791" s="131">
        <v>200</v>
      </c>
      <c r="N1791" s="131">
        <v>2354.5</v>
      </c>
      <c r="O1791" s="132">
        <v>0</v>
      </c>
      <c r="P1791" s="132">
        <v>0</v>
      </c>
      <c r="Q1791" s="132">
        <v>0</v>
      </c>
      <c r="R1791" s="132">
        <v>0</v>
      </c>
      <c r="S1791" s="132">
        <v>0</v>
      </c>
      <c r="T1791" s="133">
        <v>0</v>
      </c>
      <c r="U1791" s="121">
        <f t="shared" si="166"/>
        <v>200</v>
      </c>
      <c r="V1791" s="121">
        <f t="shared" si="167"/>
        <v>2354.5</v>
      </c>
      <c r="W1791" s="134">
        <v>360</v>
      </c>
      <c r="X1791" s="135">
        <v>42853</v>
      </c>
    </row>
    <row r="1792" spans="1:24" x14ac:dyDescent="0.2">
      <c r="A1792" s="117" t="e">
        <f>VLOOKUP(G1792,'% การหักค่าขนส่ง'!A:I,9,0)</f>
        <v>#N/A</v>
      </c>
      <c r="B1792" s="138" t="e">
        <f t="shared" si="162"/>
        <v>#N/A</v>
      </c>
      <c r="C1792" s="138">
        <f t="shared" si="163"/>
        <v>1991.3999999999999</v>
      </c>
      <c r="D1792" s="138">
        <f t="shared" si="164"/>
        <v>0</v>
      </c>
      <c r="E1792" s="138">
        <f t="shared" si="165"/>
        <v>0</v>
      </c>
      <c r="F1792" s="127" t="s">
        <v>80</v>
      </c>
      <c r="G1792" s="128" t="s">
        <v>81</v>
      </c>
      <c r="H1792" s="129">
        <v>42853</v>
      </c>
      <c r="I1792" s="130">
        <v>36447.1</v>
      </c>
      <c r="J1792" s="131">
        <v>32425</v>
      </c>
      <c r="K1792" s="131">
        <v>2987.1</v>
      </c>
      <c r="L1792" s="131">
        <v>0</v>
      </c>
      <c r="M1792" s="131">
        <v>1400</v>
      </c>
      <c r="N1792" s="131">
        <v>4898.5</v>
      </c>
      <c r="O1792" s="132">
        <v>0</v>
      </c>
      <c r="P1792" s="132">
        <v>0</v>
      </c>
      <c r="Q1792" s="132">
        <v>0</v>
      </c>
      <c r="R1792" s="132">
        <v>0</v>
      </c>
      <c r="S1792" s="132">
        <v>0</v>
      </c>
      <c r="T1792" s="133">
        <v>0</v>
      </c>
      <c r="U1792" s="121">
        <f t="shared" si="166"/>
        <v>1400</v>
      </c>
      <c r="V1792" s="121">
        <f t="shared" si="167"/>
        <v>4898.5</v>
      </c>
      <c r="W1792" s="134">
        <v>409</v>
      </c>
      <c r="X1792" s="135">
        <v>42857</v>
      </c>
    </row>
    <row r="1793" spans="1:24" x14ac:dyDescent="0.2">
      <c r="A1793" s="117" t="e">
        <f>VLOOKUP(G1793,'% การหักค่าขนส่ง'!A:I,9,0)</f>
        <v>#N/A</v>
      </c>
      <c r="B1793" s="138" t="e">
        <f t="shared" si="162"/>
        <v>#N/A</v>
      </c>
      <c r="C1793" s="138">
        <f t="shared" si="163"/>
        <v>531.19999999999993</v>
      </c>
      <c r="D1793" s="138">
        <f t="shared" si="164"/>
        <v>0</v>
      </c>
      <c r="E1793" s="138">
        <f t="shared" si="165"/>
        <v>0</v>
      </c>
      <c r="F1793" s="127" t="s">
        <v>80</v>
      </c>
      <c r="G1793" s="128" t="s">
        <v>81</v>
      </c>
      <c r="H1793" s="129">
        <v>42854</v>
      </c>
      <c r="I1793" s="130">
        <v>8696.7999999999993</v>
      </c>
      <c r="J1793" s="131">
        <v>7695</v>
      </c>
      <c r="K1793" s="131">
        <v>796.8</v>
      </c>
      <c r="L1793" s="131">
        <v>0</v>
      </c>
      <c r="M1793" s="131">
        <v>100</v>
      </c>
      <c r="N1793" s="131">
        <v>2075</v>
      </c>
      <c r="O1793" s="132">
        <v>0</v>
      </c>
      <c r="P1793" s="132">
        <v>0</v>
      </c>
      <c r="Q1793" s="132">
        <v>0</v>
      </c>
      <c r="R1793" s="132">
        <v>0</v>
      </c>
      <c r="S1793" s="132">
        <v>0</v>
      </c>
      <c r="T1793" s="133">
        <v>0</v>
      </c>
      <c r="U1793" s="121">
        <f t="shared" si="166"/>
        <v>100</v>
      </c>
      <c r="V1793" s="121">
        <f t="shared" si="167"/>
        <v>2075</v>
      </c>
      <c r="W1793" s="134">
        <v>73</v>
      </c>
      <c r="X1793" s="135">
        <v>42857</v>
      </c>
    </row>
    <row r="1794" spans="1:24" x14ac:dyDescent="0.2">
      <c r="A1794" s="117" t="e">
        <f>VLOOKUP(G1794,'% การหักค่าขนส่ง'!A:I,9,0)</f>
        <v>#N/A</v>
      </c>
      <c r="B1794" s="138" t="e">
        <f t="shared" si="162"/>
        <v>#N/A</v>
      </c>
      <c r="C1794" s="138">
        <f t="shared" si="163"/>
        <v>963.5</v>
      </c>
      <c r="D1794" s="138">
        <f t="shared" si="164"/>
        <v>0</v>
      </c>
      <c r="E1794" s="138">
        <f t="shared" si="165"/>
        <v>0</v>
      </c>
      <c r="F1794" s="127" t="s">
        <v>82</v>
      </c>
      <c r="G1794" s="128" t="s">
        <v>83</v>
      </c>
      <c r="H1794" s="129">
        <v>42826</v>
      </c>
      <c r="I1794" s="130">
        <v>9060.25</v>
      </c>
      <c r="J1794" s="131">
        <v>7570</v>
      </c>
      <c r="K1794" s="131">
        <v>1445.25</v>
      </c>
      <c r="L1794" s="131">
        <v>0</v>
      </c>
      <c r="M1794" s="131">
        <v>0</v>
      </c>
      <c r="N1794" s="131">
        <v>2276.15</v>
      </c>
      <c r="O1794" s="132">
        <v>0</v>
      </c>
      <c r="P1794" s="132">
        <v>0</v>
      </c>
      <c r="Q1794" s="132">
        <v>0</v>
      </c>
      <c r="R1794" s="132">
        <v>0</v>
      </c>
      <c r="S1794" s="132">
        <v>0</v>
      </c>
      <c r="T1794" s="133">
        <v>0</v>
      </c>
      <c r="U1794" s="121">
        <f t="shared" si="166"/>
        <v>0</v>
      </c>
      <c r="V1794" s="121">
        <f t="shared" si="167"/>
        <v>2276.15</v>
      </c>
      <c r="W1794" s="134">
        <v>89</v>
      </c>
      <c r="X1794" s="135">
        <v>42828</v>
      </c>
    </row>
    <row r="1795" spans="1:24" x14ac:dyDescent="0.2">
      <c r="A1795" s="117" t="e">
        <f>VLOOKUP(G1795,'% การหักค่าขนส่ง'!A:I,9,0)</f>
        <v>#N/A</v>
      </c>
      <c r="B1795" s="138" t="e">
        <f t="shared" ref="B1795:B1858" si="168">J1795*A1795</f>
        <v>#N/A</v>
      </c>
      <c r="C1795" s="138">
        <f t="shared" ref="C1795:C1858" si="169">K1795*2/3</f>
        <v>2236.92</v>
      </c>
      <c r="D1795" s="138">
        <f t="shared" ref="D1795:D1858" si="170">L1795*3/10</f>
        <v>0</v>
      </c>
      <c r="E1795" s="138">
        <f t="shared" ref="E1795:E1858" si="171">SUM(O1795:Q1795)*0.3</f>
        <v>0</v>
      </c>
      <c r="F1795" s="127" t="s">
        <v>82</v>
      </c>
      <c r="G1795" s="128" t="s">
        <v>83</v>
      </c>
      <c r="H1795" s="129">
        <v>42828</v>
      </c>
      <c r="I1795" s="130">
        <v>20610.38</v>
      </c>
      <c r="J1795" s="131">
        <v>17095</v>
      </c>
      <c r="K1795" s="131">
        <v>3355.38</v>
      </c>
      <c r="L1795" s="131">
        <v>0</v>
      </c>
      <c r="M1795" s="131">
        <v>0</v>
      </c>
      <c r="N1795" s="131">
        <v>4809.18</v>
      </c>
      <c r="O1795" s="132">
        <v>0</v>
      </c>
      <c r="P1795" s="132">
        <v>0</v>
      </c>
      <c r="Q1795" s="132">
        <v>0</v>
      </c>
      <c r="R1795" s="132">
        <v>0</v>
      </c>
      <c r="S1795" s="132">
        <v>0</v>
      </c>
      <c r="T1795" s="133">
        <v>0</v>
      </c>
      <c r="U1795" s="121">
        <f t="shared" ref="U1795:U1858" si="172">M1795+S1795+T1795</f>
        <v>0</v>
      </c>
      <c r="V1795" s="121">
        <f t="shared" ref="V1795:V1858" si="173">N1795+R1795</f>
        <v>4809.18</v>
      </c>
      <c r="W1795" s="134">
        <v>196</v>
      </c>
      <c r="X1795" s="135">
        <v>42829</v>
      </c>
    </row>
    <row r="1796" spans="1:24" x14ac:dyDescent="0.2">
      <c r="A1796" s="117" t="e">
        <f>VLOOKUP(G1796,'% การหักค่าขนส่ง'!A:I,9,0)</f>
        <v>#N/A</v>
      </c>
      <c r="B1796" s="138" t="e">
        <f t="shared" si="168"/>
        <v>#N/A</v>
      </c>
      <c r="C1796" s="138">
        <f t="shared" si="169"/>
        <v>1451.3</v>
      </c>
      <c r="D1796" s="138">
        <f t="shared" si="170"/>
        <v>0</v>
      </c>
      <c r="E1796" s="138">
        <f t="shared" si="171"/>
        <v>0</v>
      </c>
      <c r="F1796" s="127" t="s">
        <v>82</v>
      </c>
      <c r="G1796" s="128" t="s">
        <v>83</v>
      </c>
      <c r="H1796" s="129">
        <v>42829</v>
      </c>
      <c r="I1796" s="130">
        <v>16071.95</v>
      </c>
      <c r="J1796" s="131">
        <v>13570</v>
      </c>
      <c r="K1796" s="131">
        <v>2176.9499999999998</v>
      </c>
      <c r="L1796" s="131">
        <v>0</v>
      </c>
      <c r="M1796" s="131">
        <v>1700</v>
      </c>
      <c r="N1796" s="131">
        <v>2938.5</v>
      </c>
      <c r="O1796" s="132">
        <v>0</v>
      </c>
      <c r="P1796" s="132">
        <v>0</v>
      </c>
      <c r="Q1796" s="132">
        <v>0</v>
      </c>
      <c r="R1796" s="132">
        <v>0</v>
      </c>
      <c r="S1796" s="132">
        <v>0</v>
      </c>
      <c r="T1796" s="133">
        <v>0</v>
      </c>
      <c r="U1796" s="121">
        <f t="shared" si="172"/>
        <v>1700</v>
      </c>
      <c r="V1796" s="121">
        <f t="shared" si="173"/>
        <v>2938.5</v>
      </c>
      <c r="W1796" s="134">
        <v>142</v>
      </c>
      <c r="X1796" s="135">
        <v>42830</v>
      </c>
    </row>
    <row r="1797" spans="1:24" x14ac:dyDescent="0.2">
      <c r="A1797" s="117" t="e">
        <f>VLOOKUP(G1797,'% การหักค่าขนส่ง'!A:I,9,0)</f>
        <v>#N/A</v>
      </c>
      <c r="B1797" s="138" t="e">
        <f t="shared" si="168"/>
        <v>#N/A</v>
      </c>
      <c r="C1797" s="138">
        <f t="shared" si="169"/>
        <v>1082</v>
      </c>
      <c r="D1797" s="138">
        <f t="shared" si="170"/>
        <v>0</v>
      </c>
      <c r="E1797" s="138">
        <f t="shared" si="171"/>
        <v>0</v>
      </c>
      <c r="F1797" s="127" t="s">
        <v>82</v>
      </c>
      <c r="G1797" s="128" t="s">
        <v>83</v>
      </c>
      <c r="H1797" s="129">
        <v>42830</v>
      </c>
      <c r="I1797" s="130">
        <v>15468</v>
      </c>
      <c r="J1797" s="131">
        <v>13370</v>
      </c>
      <c r="K1797" s="131">
        <v>1623</v>
      </c>
      <c r="L1797" s="131">
        <v>0</v>
      </c>
      <c r="M1797" s="131">
        <v>400</v>
      </c>
      <c r="N1797" s="131">
        <v>2060.6999999999998</v>
      </c>
      <c r="O1797" s="132">
        <v>0</v>
      </c>
      <c r="P1797" s="132">
        <v>0</v>
      </c>
      <c r="Q1797" s="132">
        <v>0</v>
      </c>
      <c r="R1797" s="132">
        <v>0</v>
      </c>
      <c r="S1797" s="132">
        <v>0</v>
      </c>
      <c r="T1797" s="133">
        <v>0</v>
      </c>
      <c r="U1797" s="121">
        <f t="shared" si="172"/>
        <v>400</v>
      </c>
      <c r="V1797" s="121">
        <f t="shared" si="173"/>
        <v>2060.6999999999998</v>
      </c>
      <c r="W1797" s="134">
        <v>160</v>
      </c>
      <c r="X1797" s="135">
        <v>42832</v>
      </c>
    </row>
    <row r="1798" spans="1:24" x14ac:dyDescent="0.2">
      <c r="A1798" s="117" t="e">
        <f>VLOOKUP(G1798,'% การหักค่าขนส่ง'!A:I,9,0)</f>
        <v>#N/A</v>
      </c>
      <c r="B1798" s="138" t="e">
        <f t="shared" si="168"/>
        <v>#N/A</v>
      </c>
      <c r="C1798" s="138">
        <f t="shared" si="169"/>
        <v>2283.7800000000002</v>
      </c>
      <c r="D1798" s="138">
        <f t="shared" si="170"/>
        <v>18</v>
      </c>
      <c r="E1798" s="138">
        <f t="shared" si="171"/>
        <v>0</v>
      </c>
      <c r="F1798" s="127" t="s">
        <v>82</v>
      </c>
      <c r="G1798" s="128" t="s">
        <v>83</v>
      </c>
      <c r="H1798" s="129">
        <v>42832</v>
      </c>
      <c r="I1798" s="130">
        <v>26130.67</v>
      </c>
      <c r="J1798" s="131">
        <v>22155</v>
      </c>
      <c r="K1798" s="131">
        <v>3425.67</v>
      </c>
      <c r="L1798" s="131">
        <v>60</v>
      </c>
      <c r="M1798" s="131">
        <v>1300</v>
      </c>
      <c r="N1798" s="131">
        <v>6653.07</v>
      </c>
      <c r="O1798" s="132">
        <v>0</v>
      </c>
      <c r="P1798" s="132">
        <v>0</v>
      </c>
      <c r="Q1798" s="132">
        <v>0</v>
      </c>
      <c r="R1798" s="132">
        <v>0</v>
      </c>
      <c r="S1798" s="132">
        <v>0</v>
      </c>
      <c r="T1798" s="133">
        <v>0</v>
      </c>
      <c r="U1798" s="121">
        <f t="shared" si="172"/>
        <v>1300</v>
      </c>
      <c r="V1798" s="121">
        <f t="shared" si="173"/>
        <v>6653.07</v>
      </c>
      <c r="W1798" s="134">
        <v>227</v>
      </c>
      <c r="X1798" s="135">
        <v>42835</v>
      </c>
    </row>
    <row r="1799" spans="1:24" x14ac:dyDescent="0.2">
      <c r="A1799" s="117" t="e">
        <f>VLOOKUP(G1799,'% การหักค่าขนส่ง'!A:I,9,0)</f>
        <v>#N/A</v>
      </c>
      <c r="B1799" s="138" t="e">
        <f t="shared" si="168"/>
        <v>#N/A</v>
      </c>
      <c r="C1799" s="138">
        <f t="shared" si="169"/>
        <v>1129.8999999999999</v>
      </c>
      <c r="D1799" s="138">
        <f t="shared" si="170"/>
        <v>0</v>
      </c>
      <c r="E1799" s="138">
        <f t="shared" si="171"/>
        <v>0</v>
      </c>
      <c r="F1799" s="127" t="s">
        <v>82</v>
      </c>
      <c r="G1799" s="128" t="s">
        <v>83</v>
      </c>
      <c r="H1799" s="129">
        <v>42833</v>
      </c>
      <c r="I1799" s="130">
        <v>10584.85</v>
      </c>
      <c r="J1799" s="131">
        <v>8585</v>
      </c>
      <c r="K1799" s="131">
        <v>1694.85</v>
      </c>
      <c r="L1799" s="131">
        <v>0</v>
      </c>
      <c r="M1799" s="131">
        <v>300</v>
      </c>
      <c r="N1799" s="131">
        <v>1228.75</v>
      </c>
      <c r="O1799" s="132">
        <v>0</v>
      </c>
      <c r="P1799" s="132">
        <v>0</v>
      </c>
      <c r="Q1799" s="132">
        <v>0</v>
      </c>
      <c r="R1799" s="132">
        <v>0</v>
      </c>
      <c r="S1799" s="132">
        <v>0</v>
      </c>
      <c r="T1799" s="133">
        <v>0</v>
      </c>
      <c r="U1799" s="121">
        <f t="shared" si="172"/>
        <v>300</v>
      </c>
      <c r="V1799" s="121">
        <f t="shared" si="173"/>
        <v>1228.75</v>
      </c>
      <c r="W1799" s="134">
        <v>87</v>
      </c>
      <c r="X1799" s="135">
        <v>42835</v>
      </c>
    </row>
    <row r="1800" spans="1:24" x14ac:dyDescent="0.2">
      <c r="A1800" s="117" t="e">
        <f>VLOOKUP(G1800,'% การหักค่าขนส่ง'!A:I,9,0)</f>
        <v>#N/A</v>
      </c>
      <c r="B1800" s="138" t="e">
        <f t="shared" si="168"/>
        <v>#N/A</v>
      </c>
      <c r="C1800" s="138">
        <f t="shared" si="169"/>
        <v>2135.8200000000002</v>
      </c>
      <c r="D1800" s="138">
        <f t="shared" si="170"/>
        <v>0</v>
      </c>
      <c r="E1800" s="138">
        <f t="shared" si="171"/>
        <v>0</v>
      </c>
      <c r="F1800" s="127" t="s">
        <v>82</v>
      </c>
      <c r="G1800" s="128" t="s">
        <v>83</v>
      </c>
      <c r="H1800" s="129">
        <v>42835</v>
      </c>
      <c r="I1800" s="130">
        <v>19493.73</v>
      </c>
      <c r="J1800" s="131">
        <v>16230</v>
      </c>
      <c r="K1800" s="131">
        <v>3203.73</v>
      </c>
      <c r="L1800" s="131">
        <v>0</v>
      </c>
      <c r="M1800" s="131">
        <v>1600</v>
      </c>
      <c r="N1800" s="131">
        <v>3697.9</v>
      </c>
      <c r="O1800" s="132">
        <v>0</v>
      </c>
      <c r="P1800" s="132">
        <v>0</v>
      </c>
      <c r="Q1800" s="132">
        <v>0</v>
      </c>
      <c r="R1800" s="132">
        <v>0</v>
      </c>
      <c r="S1800" s="132">
        <v>0</v>
      </c>
      <c r="T1800" s="133">
        <v>0</v>
      </c>
      <c r="U1800" s="121">
        <f t="shared" si="172"/>
        <v>1600</v>
      </c>
      <c r="V1800" s="121">
        <f t="shared" si="173"/>
        <v>3697.9</v>
      </c>
      <c r="W1800" s="134">
        <v>180</v>
      </c>
      <c r="X1800" s="135">
        <v>42836</v>
      </c>
    </row>
    <row r="1801" spans="1:24" x14ac:dyDescent="0.2">
      <c r="A1801" s="117" t="e">
        <f>VLOOKUP(G1801,'% การหักค่าขนส่ง'!A:I,9,0)</f>
        <v>#N/A</v>
      </c>
      <c r="B1801" s="138" t="e">
        <f t="shared" si="168"/>
        <v>#N/A</v>
      </c>
      <c r="C1801" s="138">
        <f t="shared" si="169"/>
        <v>1098.6000000000001</v>
      </c>
      <c r="D1801" s="138">
        <f t="shared" si="170"/>
        <v>0</v>
      </c>
      <c r="E1801" s="138">
        <f t="shared" si="171"/>
        <v>0</v>
      </c>
      <c r="F1801" s="127" t="s">
        <v>82</v>
      </c>
      <c r="G1801" s="128" t="s">
        <v>83</v>
      </c>
      <c r="H1801" s="129">
        <v>42836</v>
      </c>
      <c r="I1801" s="130">
        <v>11022.9</v>
      </c>
      <c r="J1801" s="131">
        <v>9025</v>
      </c>
      <c r="K1801" s="131">
        <v>1647.9</v>
      </c>
      <c r="L1801" s="131">
        <v>0</v>
      </c>
      <c r="M1801" s="131">
        <v>0</v>
      </c>
      <c r="N1801" s="131">
        <v>2580</v>
      </c>
      <c r="O1801" s="132">
        <v>0</v>
      </c>
      <c r="P1801" s="132">
        <v>0</v>
      </c>
      <c r="Q1801" s="132">
        <v>0</v>
      </c>
      <c r="R1801" s="132">
        <v>0</v>
      </c>
      <c r="S1801" s="132">
        <v>0</v>
      </c>
      <c r="T1801" s="133">
        <v>0</v>
      </c>
      <c r="U1801" s="121">
        <f t="shared" si="172"/>
        <v>0</v>
      </c>
      <c r="V1801" s="121">
        <f t="shared" si="173"/>
        <v>2580</v>
      </c>
      <c r="W1801" s="134">
        <v>98</v>
      </c>
      <c r="X1801" s="135">
        <v>42837</v>
      </c>
    </row>
    <row r="1802" spans="1:24" x14ac:dyDescent="0.2">
      <c r="A1802" s="117" t="e">
        <f>VLOOKUP(G1802,'% การหักค่าขนส่ง'!A:I,9,0)</f>
        <v>#N/A</v>
      </c>
      <c r="B1802" s="138" t="e">
        <f t="shared" si="168"/>
        <v>#N/A</v>
      </c>
      <c r="C1802" s="138">
        <f t="shared" si="169"/>
        <v>551.80000000000007</v>
      </c>
      <c r="D1802" s="138">
        <f t="shared" si="170"/>
        <v>0</v>
      </c>
      <c r="E1802" s="138">
        <f t="shared" si="171"/>
        <v>0</v>
      </c>
      <c r="F1802" s="127" t="s">
        <v>82</v>
      </c>
      <c r="G1802" s="128" t="s">
        <v>83</v>
      </c>
      <c r="H1802" s="129">
        <v>42837</v>
      </c>
      <c r="I1802" s="130">
        <v>3787.7</v>
      </c>
      <c r="J1802" s="131">
        <v>2940</v>
      </c>
      <c r="K1802" s="131">
        <v>827.7</v>
      </c>
      <c r="L1802" s="131">
        <v>0</v>
      </c>
      <c r="M1802" s="131">
        <v>0</v>
      </c>
      <c r="N1802" s="131">
        <v>0</v>
      </c>
      <c r="O1802" s="132">
        <v>0</v>
      </c>
      <c r="P1802" s="132">
        <v>0</v>
      </c>
      <c r="Q1802" s="132">
        <v>0</v>
      </c>
      <c r="R1802" s="132">
        <v>0</v>
      </c>
      <c r="S1802" s="132">
        <v>0</v>
      </c>
      <c r="T1802" s="133">
        <v>0</v>
      </c>
      <c r="U1802" s="121">
        <f t="shared" si="172"/>
        <v>0</v>
      </c>
      <c r="V1802" s="121">
        <f t="shared" si="173"/>
        <v>0</v>
      </c>
      <c r="W1802" s="134">
        <v>26</v>
      </c>
      <c r="X1802" s="135">
        <v>42838</v>
      </c>
    </row>
    <row r="1803" spans="1:24" x14ac:dyDescent="0.2">
      <c r="A1803" s="117" t="e">
        <f>VLOOKUP(G1803,'% การหักค่าขนส่ง'!A:I,9,0)</f>
        <v>#N/A</v>
      </c>
      <c r="B1803" s="138" t="e">
        <f t="shared" si="168"/>
        <v>#N/A</v>
      </c>
      <c r="C1803" s="138">
        <f t="shared" si="169"/>
        <v>3151.8799999999997</v>
      </c>
      <c r="D1803" s="138">
        <f t="shared" si="170"/>
        <v>0</v>
      </c>
      <c r="E1803" s="138">
        <f t="shared" si="171"/>
        <v>0</v>
      </c>
      <c r="F1803" s="127" t="s">
        <v>82</v>
      </c>
      <c r="G1803" s="128" t="s">
        <v>83</v>
      </c>
      <c r="H1803" s="129">
        <v>42842</v>
      </c>
      <c r="I1803" s="130">
        <v>25887.82</v>
      </c>
      <c r="J1803" s="131">
        <v>20895</v>
      </c>
      <c r="K1803" s="131">
        <v>4727.82</v>
      </c>
      <c r="L1803" s="131">
        <v>0</v>
      </c>
      <c r="M1803" s="131">
        <v>800</v>
      </c>
      <c r="N1803" s="131">
        <v>2145.7199999999998</v>
      </c>
      <c r="O1803" s="132">
        <v>0</v>
      </c>
      <c r="P1803" s="132">
        <v>0</v>
      </c>
      <c r="Q1803" s="132">
        <v>0</v>
      </c>
      <c r="R1803" s="132">
        <v>0</v>
      </c>
      <c r="S1803" s="132">
        <v>0</v>
      </c>
      <c r="T1803" s="133">
        <v>0</v>
      </c>
      <c r="U1803" s="121">
        <f t="shared" si="172"/>
        <v>800</v>
      </c>
      <c r="V1803" s="121">
        <f t="shared" si="173"/>
        <v>2145.7199999999998</v>
      </c>
      <c r="W1803" s="134">
        <v>211</v>
      </c>
      <c r="X1803" s="135">
        <v>42843</v>
      </c>
    </row>
    <row r="1804" spans="1:24" x14ac:dyDescent="0.2">
      <c r="A1804" s="117" t="e">
        <f>VLOOKUP(G1804,'% การหักค่าขนส่ง'!A:I,9,0)</f>
        <v>#N/A</v>
      </c>
      <c r="B1804" s="138" t="e">
        <f t="shared" si="168"/>
        <v>#N/A</v>
      </c>
      <c r="C1804" s="138">
        <f t="shared" si="169"/>
        <v>1069.48</v>
      </c>
      <c r="D1804" s="138">
        <f t="shared" si="170"/>
        <v>0</v>
      </c>
      <c r="E1804" s="138">
        <f t="shared" si="171"/>
        <v>0</v>
      </c>
      <c r="F1804" s="127" t="s">
        <v>82</v>
      </c>
      <c r="G1804" s="128" t="s">
        <v>83</v>
      </c>
      <c r="H1804" s="129">
        <v>42843</v>
      </c>
      <c r="I1804" s="130">
        <v>14329.22</v>
      </c>
      <c r="J1804" s="131">
        <v>11750</v>
      </c>
      <c r="K1804" s="131">
        <v>1604.22</v>
      </c>
      <c r="L1804" s="131">
        <v>0</v>
      </c>
      <c r="M1804" s="131">
        <v>400</v>
      </c>
      <c r="N1804" s="131">
        <v>4281.0200000000004</v>
      </c>
      <c r="O1804" s="132">
        <v>0</v>
      </c>
      <c r="P1804" s="132">
        <v>0</v>
      </c>
      <c r="Q1804" s="132">
        <v>0</v>
      </c>
      <c r="R1804" s="132">
        <v>0</v>
      </c>
      <c r="S1804" s="132">
        <v>0</v>
      </c>
      <c r="T1804" s="133">
        <v>0</v>
      </c>
      <c r="U1804" s="121">
        <f t="shared" si="172"/>
        <v>400</v>
      </c>
      <c r="V1804" s="121">
        <f t="shared" si="173"/>
        <v>4281.0200000000004</v>
      </c>
      <c r="W1804" s="134">
        <v>155</v>
      </c>
      <c r="X1804" s="135">
        <v>42844</v>
      </c>
    </row>
    <row r="1805" spans="1:24" x14ac:dyDescent="0.2">
      <c r="A1805" s="117" t="e">
        <f>VLOOKUP(G1805,'% การหักค่าขนส่ง'!A:I,9,0)</f>
        <v>#N/A</v>
      </c>
      <c r="B1805" s="138" t="e">
        <f t="shared" si="168"/>
        <v>#N/A</v>
      </c>
      <c r="C1805" s="138">
        <f t="shared" si="169"/>
        <v>2266.48</v>
      </c>
      <c r="D1805" s="138">
        <f t="shared" si="170"/>
        <v>0</v>
      </c>
      <c r="E1805" s="138">
        <f t="shared" si="171"/>
        <v>0</v>
      </c>
      <c r="F1805" s="127" t="s">
        <v>82</v>
      </c>
      <c r="G1805" s="128" t="s">
        <v>83</v>
      </c>
      <c r="H1805" s="129">
        <v>42844</v>
      </c>
      <c r="I1805" s="130">
        <v>17629.72</v>
      </c>
      <c r="J1805" s="131">
        <v>14075</v>
      </c>
      <c r="K1805" s="131">
        <v>3399.72</v>
      </c>
      <c r="L1805" s="131">
        <v>0</v>
      </c>
      <c r="M1805" s="131">
        <v>1000</v>
      </c>
      <c r="N1805" s="131">
        <v>1395</v>
      </c>
      <c r="O1805" s="132">
        <v>0</v>
      </c>
      <c r="P1805" s="132">
        <v>0</v>
      </c>
      <c r="Q1805" s="132">
        <v>0</v>
      </c>
      <c r="R1805" s="132">
        <v>0</v>
      </c>
      <c r="S1805" s="132">
        <v>0</v>
      </c>
      <c r="T1805" s="133">
        <v>0</v>
      </c>
      <c r="U1805" s="121">
        <f t="shared" si="172"/>
        <v>1000</v>
      </c>
      <c r="V1805" s="121">
        <f t="shared" si="173"/>
        <v>1395</v>
      </c>
      <c r="W1805" s="134">
        <v>142</v>
      </c>
      <c r="X1805" s="135">
        <v>42845</v>
      </c>
    </row>
    <row r="1806" spans="1:24" x14ac:dyDescent="0.2">
      <c r="A1806" s="117" t="e">
        <f>VLOOKUP(G1806,'% การหักค่าขนส่ง'!A:I,9,0)</f>
        <v>#N/A</v>
      </c>
      <c r="B1806" s="138" t="e">
        <f t="shared" si="168"/>
        <v>#N/A</v>
      </c>
      <c r="C1806" s="138">
        <f t="shared" si="169"/>
        <v>1550.4799999999998</v>
      </c>
      <c r="D1806" s="138">
        <f t="shared" si="170"/>
        <v>0</v>
      </c>
      <c r="E1806" s="138">
        <f t="shared" si="171"/>
        <v>0</v>
      </c>
      <c r="F1806" s="127" t="s">
        <v>82</v>
      </c>
      <c r="G1806" s="128" t="s">
        <v>83</v>
      </c>
      <c r="H1806" s="129">
        <v>42845</v>
      </c>
      <c r="I1806" s="130">
        <v>20360.72</v>
      </c>
      <c r="J1806" s="131">
        <v>17745</v>
      </c>
      <c r="K1806" s="131">
        <v>2325.7199999999998</v>
      </c>
      <c r="L1806" s="131">
        <v>0</v>
      </c>
      <c r="M1806" s="131">
        <v>100</v>
      </c>
      <c r="N1806" s="131">
        <v>3901.47</v>
      </c>
      <c r="O1806" s="132">
        <v>0</v>
      </c>
      <c r="P1806" s="132">
        <v>0</v>
      </c>
      <c r="Q1806" s="132">
        <v>0</v>
      </c>
      <c r="R1806" s="132">
        <v>0</v>
      </c>
      <c r="S1806" s="132">
        <v>0</v>
      </c>
      <c r="T1806" s="133">
        <v>0</v>
      </c>
      <c r="U1806" s="121">
        <f t="shared" si="172"/>
        <v>100</v>
      </c>
      <c r="V1806" s="121">
        <f t="shared" si="173"/>
        <v>3901.47</v>
      </c>
      <c r="W1806" s="134">
        <v>162</v>
      </c>
      <c r="X1806" s="135">
        <v>42846</v>
      </c>
    </row>
    <row r="1807" spans="1:24" x14ac:dyDescent="0.2">
      <c r="A1807" s="117" t="e">
        <f>VLOOKUP(G1807,'% การหักค่าขนส่ง'!A:I,9,0)</f>
        <v>#N/A</v>
      </c>
      <c r="B1807" s="138" t="e">
        <f t="shared" si="168"/>
        <v>#N/A</v>
      </c>
      <c r="C1807" s="138">
        <f t="shared" si="169"/>
        <v>949.94</v>
      </c>
      <c r="D1807" s="138">
        <f t="shared" si="170"/>
        <v>0</v>
      </c>
      <c r="E1807" s="138">
        <f t="shared" si="171"/>
        <v>0</v>
      </c>
      <c r="F1807" s="127" t="s">
        <v>82</v>
      </c>
      <c r="G1807" s="128" t="s">
        <v>83</v>
      </c>
      <c r="H1807" s="129">
        <v>42846</v>
      </c>
      <c r="I1807" s="130">
        <v>19359.91</v>
      </c>
      <c r="J1807" s="131">
        <v>15510</v>
      </c>
      <c r="K1807" s="131">
        <v>1424.91</v>
      </c>
      <c r="L1807" s="131">
        <v>0</v>
      </c>
      <c r="M1807" s="131">
        <v>1000</v>
      </c>
      <c r="N1807" s="131">
        <v>2180.81</v>
      </c>
      <c r="O1807" s="132">
        <v>0</v>
      </c>
      <c r="P1807" s="132">
        <v>0</v>
      </c>
      <c r="Q1807" s="132">
        <v>0</v>
      </c>
      <c r="R1807" s="132">
        <v>0</v>
      </c>
      <c r="S1807" s="132">
        <v>0</v>
      </c>
      <c r="T1807" s="133">
        <v>0</v>
      </c>
      <c r="U1807" s="121">
        <f t="shared" si="172"/>
        <v>1000</v>
      </c>
      <c r="V1807" s="121">
        <f t="shared" si="173"/>
        <v>2180.81</v>
      </c>
      <c r="W1807" s="134">
        <v>118</v>
      </c>
      <c r="X1807" s="135">
        <v>42849</v>
      </c>
    </row>
    <row r="1808" spans="1:24" x14ac:dyDescent="0.2">
      <c r="A1808" s="117" t="e">
        <f>VLOOKUP(G1808,'% การหักค่าขนส่ง'!A:I,9,0)</f>
        <v>#N/A</v>
      </c>
      <c r="B1808" s="138" t="e">
        <f t="shared" si="168"/>
        <v>#N/A</v>
      </c>
      <c r="C1808" s="138">
        <f t="shared" si="169"/>
        <v>624.4</v>
      </c>
      <c r="D1808" s="138">
        <f t="shared" si="170"/>
        <v>0</v>
      </c>
      <c r="E1808" s="138">
        <f t="shared" si="171"/>
        <v>0</v>
      </c>
      <c r="F1808" s="127" t="s">
        <v>82</v>
      </c>
      <c r="G1808" s="128" t="s">
        <v>83</v>
      </c>
      <c r="H1808" s="129">
        <v>42847</v>
      </c>
      <c r="I1808" s="130">
        <v>13631.6</v>
      </c>
      <c r="J1808" s="131">
        <v>12010</v>
      </c>
      <c r="K1808" s="131">
        <v>936.6</v>
      </c>
      <c r="L1808" s="131">
        <v>0</v>
      </c>
      <c r="M1808" s="131">
        <v>0</v>
      </c>
      <c r="N1808" s="131">
        <v>6950.9</v>
      </c>
      <c r="O1808" s="132">
        <v>0</v>
      </c>
      <c r="P1808" s="132">
        <v>0</v>
      </c>
      <c r="Q1808" s="132">
        <v>0</v>
      </c>
      <c r="R1808" s="132">
        <v>0</v>
      </c>
      <c r="S1808" s="132">
        <v>0</v>
      </c>
      <c r="T1808" s="133">
        <v>0</v>
      </c>
      <c r="U1808" s="121">
        <f t="shared" si="172"/>
        <v>0</v>
      </c>
      <c r="V1808" s="121">
        <f t="shared" si="173"/>
        <v>6950.9</v>
      </c>
      <c r="W1808" s="134">
        <v>94</v>
      </c>
      <c r="X1808" s="135">
        <v>42849</v>
      </c>
    </row>
    <row r="1809" spans="1:24" x14ac:dyDescent="0.2">
      <c r="A1809" s="117" t="e">
        <f>VLOOKUP(G1809,'% การหักค่าขนส่ง'!A:I,9,0)</f>
        <v>#N/A</v>
      </c>
      <c r="B1809" s="138" t="e">
        <f t="shared" si="168"/>
        <v>#N/A</v>
      </c>
      <c r="C1809" s="138">
        <f t="shared" si="169"/>
        <v>2413.84</v>
      </c>
      <c r="D1809" s="138">
        <f t="shared" si="170"/>
        <v>0</v>
      </c>
      <c r="E1809" s="138">
        <f t="shared" si="171"/>
        <v>0</v>
      </c>
      <c r="F1809" s="127" t="s">
        <v>82</v>
      </c>
      <c r="G1809" s="128" t="s">
        <v>83</v>
      </c>
      <c r="H1809" s="129">
        <v>42849</v>
      </c>
      <c r="I1809" s="130">
        <v>23215.759999999998</v>
      </c>
      <c r="J1809" s="131">
        <v>19295</v>
      </c>
      <c r="K1809" s="131">
        <v>3620.76</v>
      </c>
      <c r="L1809" s="131">
        <v>0</v>
      </c>
      <c r="M1809" s="131">
        <v>1500</v>
      </c>
      <c r="N1809" s="131">
        <v>5693.16</v>
      </c>
      <c r="O1809" s="132">
        <v>0</v>
      </c>
      <c r="P1809" s="132">
        <v>0</v>
      </c>
      <c r="Q1809" s="132">
        <v>0</v>
      </c>
      <c r="R1809" s="132">
        <v>0</v>
      </c>
      <c r="S1809" s="132">
        <v>0</v>
      </c>
      <c r="T1809" s="133">
        <v>0</v>
      </c>
      <c r="U1809" s="121">
        <f t="shared" si="172"/>
        <v>1500</v>
      </c>
      <c r="V1809" s="121">
        <f t="shared" si="173"/>
        <v>5693.16</v>
      </c>
      <c r="W1809" s="134">
        <v>224</v>
      </c>
      <c r="X1809" s="135">
        <v>42850</v>
      </c>
    </row>
    <row r="1810" spans="1:24" x14ac:dyDescent="0.2">
      <c r="A1810" s="117" t="e">
        <f>VLOOKUP(G1810,'% การหักค่าขนส่ง'!A:I,9,0)</f>
        <v>#N/A</v>
      </c>
      <c r="B1810" s="138" t="e">
        <f t="shared" si="168"/>
        <v>#N/A</v>
      </c>
      <c r="C1810" s="138">
        <f t="shared" si="169"/>
        <v>2142.7000000000003</v>
      </c>
      <c r="D1810" s="138">
        <f t="shared" si="170"/>
        <v>0</v>
      </c>
      <c r="E1810" s="138">
        <f t="shared" si="171"/>
        <v>0</v>
      </c>
      <c r="F1810" s="127" t="s">
        <v>82</v>
      </c>
      <c r="G1810" s="128" t="s">
        <v>83</v>
      </c>
      <c r="H1810" s="129">
        <v>42850</v>
      </c>
      <c r="I1810" s="130">
        <v>21544.05</v>
      </c>
      <c r="J1810" s="131">
        <v>17570</v>
      </c>
      <c r="K1810" s="131">
        <v>3214.05</v>
      </c>
      <c r="L1810" s="131">
        <v>0</v>
      </c>
      <c r="M1810" s="131">
        <v>0</v>
      </c>
      <c r="N1810" s="131">
        <v>4131.8999999999996</v>
      </c>
      <c r="O1810" s="132">
        <v>0</v>
      </c>
      <c r="P1810" s="132">
        <v>0</v>
      </c>
      <c r="Q1810" s="132">
        <v>0</v>
      </c>
      <c r="R1810" s="132">
        <v>0</v>
      </c>
      <c r="S1810" s="132">
        <v>0</v>
      </c>
      <c r="T1810" s="133">
        <v>0</v>
      </c>
      <c r="U1810" s="121">
        <f t="shared" si="172"/>
        <v>0</v>
      </c>
      <c r="V1810" s="121">
        <f t="shared" si="173"/>
        <v>4131.8999999999996</v>
      </c>
      <c r="W1810" s="134">
        <v>194</v>
      </c>
      <c r="X1810" s="135">
        <v>42851</v>
      </c>
    </row>
    <row r="1811" spans="1:24" x14ac:dyDescent="0.2">
      <c r="A1811" s="117" t="e">
        <f>VLOOKUP(G1811,'% การหักค่าขนส่ง'!A:I,9,0)</f>
        <v>#N/A</v>
      </c>
      <c r="B1811" s="138" t="e">
        <f t="shared" si="168"/>
        <v>#N/A</v>
      </c>
      <c r="C1811" s="138">
        <f t="shared" si="169"/>
        <v>1229.08</v>
      </c>
      <c r="D1811" s="138">
        <f t="shared" si="170"/>
        <v>0</v>
      </c>
      <c r="E1811" s="138">
        <f t="shared" si="171"/>
        <v>0</v>
      </c>
      <c r="F1811" s="127" t="s">
        <v>82</v>
      </c>
      <c r="G1811" s="128" t="s">
        <v>83</v>
      </c>
      <c r="H1811" s="129">
        <v>42851</v>
      </c>
      <c r="I1811" s="130">
        <v>19838.62</v>
      </c>
      <c r="J1811" s="131">
        <v>17775</v>
      </c>
      <c r="K1811" s="131">
        <v>1843.62</v>
      </c>
      <c r="L1811" s="131">
        <v>0</v>
      </c>
      <c r="M1811" s="131">
        <v>200</v>
      </c>
      <c r="N1811" s="131">
        <v>3259.87</v>
      </c>
      <c r="O1811" s="132">
        <v>0</v>
      </c>
      <c r="P1811" s="132">
        <v>0</v>
      </c>
      <c r="Q1811" s="132">
        <v>0</v>
      </c>
      <c r="R1811" s="132">
        <v>0</v>
      </c>
      <c r="S1811" s="132">
        <v>0</v>
      </c>
      <c r="T1811" s="133">
        <v>0</v>
      </c>
      <c r="U1811" s="121">
        <f t="shared" si="172"/>
        <v>200</v>
      </c>
      <c r="V1811" s="121">
        <f t="shared" si="173"/>
        <v>3259.87</v>
      </c>
      <c r="W1811" s="134">
        <v>319</v>
      </c>
      <c r="X1811" s="135">
        <v>42852</v>
      </c>
    </row>
    <row r="1812" spans="1:24" x14ac:dyDescent="0.2">
      <c r="A1812" s="117" t="e">
        <f>VLOOKUP(G1812,'% การหักค่าขนส่ง'!A:I,9,0)</f>
        <v>#N/A</v>
      </c>
      <c r="B1812" s="138" t="e">
        <f t="shared" si="168"/>
        <v>#N/A</v>
      </c>
      <c r="C1812" s="138">
        <f t="shared" si="169"/>
        <v>1397.8999999999999</v>
      </c>
      <c r="D1812" s="138">
        <f t="shared" si="170"/>
        <v>0</v>
      </c>
      <c r="E1812" s="138">
        <f t="shared" si="171"/>
        <v>0</v>
      </c>
      <c r="F1812" s="127" t="s">
        <v>82</v>
      </c>
      <c r="G1812" s="128" t="s">
        <v>83</v>
      </c>
      <c r="H1812" s="129">
        <v>42852</v>
      </c>
      <c r="I1812" s="130">
        <v>23796.85</v>
      </c>
      <c r="J1812" s="131">
        <v>21540</v>
      </c>
      <c r="K1812" s="131">
        <v>2096.85</v>
      </c>
      <c r="L1812" s="131">
        <v>0</v>
      </c>
      <c r="M1812" s="131">
        <v>0</v>
      </c>
      <c r="N1812" s="131">
        <v>3026.45</v>
      </c>
      <c r="O1812" s="132">
        <v>0</v>
      </c>
      <c r="P1812" s="132">
        <v>0</v>
      </c>
      <c r="Q1812" s="132">
        <v>0</v>
      </c>
      <c r="R1812" s="132">
        <v>0</v>
      </c>
      <c r="S1812" s="132">
        <v>0</v>
      </c>
      <c r="T1812" s="133">
        <v>0</v>
      </c>
      <c r="U1812" s="121">
        <f t="shared" si="172"/>
        <v>0</v>
      </c>
      <c r="V1812" s="121">
        <f t="shared" si="173"/>
        <v>3026.45</v>
      </c>
      <c r="W1812" s="134">
        <v>401</v>
      </c>
      <c r="X1812" s="135">
        <v>42853</v>
      </c>
    </row>
    <row r="1813" spans="1:24" x14ac:dyDescent="0.2">
      <c r="A1813" s="117" t="e">
        <f>VLOOKUP(G1813,'% การหักค่าขนส่ง'!A:I,9,0)</f>
        <v>#N/A</v>
      </c>
      <c r="B1813" s="138" t="e">
        <f t="shared" si="168"/>
        <v>#N/A</v>
      </c>
      <c r="C1813" s="138">
        <f t="shared" si="169"/>
        <v>1681.7</v>
      </c>
      <c r="D1813" s="138">
        <f t="shared" si="170"/>
        <v>0</v>
      </c>
      <c r="E1813" s="138">
        <f t="shared" si="171"/>
        <v>0</v>
      </c>
      <c r="F1813" s="127" t="s">
        <v>82</v>
      </c>
      <c r="G1813" s="128" t="s">
        <v>83</v>
      </c>
      <c r="H1813" s="129">
        <v>42853</v>
      </c>
      <c r="I1813" s="130">
        <v>23197.55</v>
      </c>
      <c r="J1813" s="131">
        <v>20360</v>
      </c>
      <c r="K1813" s="131">
        <v>2522.5500000000002</v>
      </c>
      <c r="L1813" s="131">
        <v>0</v>
      </c>
      <c r="M1813" s="131">
        <v>1000</v>
      </c>
      <c r="N1813" s="131">
        <v>4585.8999999999996</v>
      </c>
      <c r="O1813" s="132">
        <v>0</v>
      </c>
      <c r="P1813" s="132">
        <v>0</v>
      </c>
      <c r="Q1813" s="132">
        <v>0</v>
      </c>
      <c r="R1813" s="132">
        <v>0</v>
      </c>
      <c r="S1813" s="132">
        <v>0</v>
      </c>
      <c r="T1813" s="133">
        <v>0</v>
      </c>
      <c r="U1813" s="121">
        <f t="shared" si="172"/>
        <v>1000</v>
      </c>
      <c r="V1813" s="121">
        <f t="shared" si="173"/>
        <v>4585.8999999999996</v>
      </c>
      <c r="W1813" s="134">
        <v>281</v>
      </c>
      <c r="X1813" s="135">
        <v>42857</v>
      </c>
    </row>
    <row r="1814" spans="1:24" x14ac:dyDescent="0.2">
      <c r="A1814" s="117" t="e">
        <f>VLOOKUP(G1814,'% การหักค่าขนส่ง'!A:I,9,0)</f>
        <v>#N/A</v>
      </c>
      <c r="B1814" s="138" t="e">
        <f t="shared" si="168"/>
        <v>#N/A</v>
      </c>
      <c r="C1814" s="138">
        <f t="shared" si="169"/>
        <v>1002.3000000000001</v>
      </c>
      <c r="D1814" s="138">
        <f t="shared" si="170"/>
        <v>0</v>
      </c>
      <c r="E1814" s="138">
        <f t="shared" si="171"/>
        <v>0</v>
      </c>
      <c r="F1814" s="127" t="s">
        <v>82</v>
      </c>
      <c r="G1814" s="128" t="s">
        <v>83</v>
      </c>
      <c r="H1814" s="129">
        <v>42854</v>
      </c>
      <c r="I1814" s="130">
        <v>8553.4500000000007</v>
      </c>
      <c r="J1814" s="131">
        <v>7025</v>
      </c>
      <c r="K1814" s="131">
        <v>1503.45</v>
      </c>
      <c r="L1814" s="131">
        <v>0</v>
      </c>
      <c r="M1814" s="131">
        <v>1000</v>
      </c>
      <c r="N1814" s="131">
        <v>3325.5</v>
      </c>
      <c r="O1814" s="132">
        <v>0</v>
      </c>
      <c r="P1814" s="132">
        <v>0</v>
      </c>
      <c r="Q1814" s="132">
        <v>0</v>
      </c>
      <c r="R1814" s="132">
        <v>0</v>
      </c>
      <c r="S1814" s="132">
        <v>0</v>
      </c>
      <c r="T1814" s="133">
        <v>0</v>
      </c>
      <c r="U1814" s="121">
        <f t="shared" si="172"/>
        <v>1000</v>
      </c>
      <c r="V1814" s="121">
        <f t="shared" si="173"/>
        <v>3325.5</v>
      </c>
      <c r="W1814" s="134">
        <v>79</v>
      </c>
      <c r="X1814" s="135">
        <v>42857</v>
      </c>
    </row>
    <row r="1815" spans="1:24" x14ac:dyDescent="0.2">
      <c r="A1815" s="117">
        <f>VLOOKUP(G1815,'% การหักค่าขนส่ง'!A:I,9,0)</f>
        <v>0.28000000000000003</v>
      </c>
      <c r="B1815" s="138">
        <f t="shared" si="168"/>
        <v>9986.2000000000007</v>
      </c>
      <c r="C1815" s="138">
        <f t="shared" si="169"/>
        <v>2306.2400000000002</v>
      </c>
      <c r="D1815" s="138">
        <f t="shared" si="170"/>
        <v>0</v>
      </c>
      <c r="E1815" s="138">
        <f t="shared" si="171"/>
        <v>729</v>
      </c>
      <c r="F1815" s="127" t="s">
        <v>230</v>
      </c>
      <c r="G1815" s="128" t="s">
        <v>231</v>
      </c>
      <c r="H1815" s="129">
        <v>42826</v>
      </c>
      <c r="I1815" s="130">
        <v>39559.360000000001</v>
      </c>
      <c r="J1815" s="131">
        <v>35665</v>
      </c>
      <c r="K1815" s="131">
        <v>3459.36</v>
      </c>
      <c r="L1815" s="131">
        <v>0</v>
      </c>
      <c r="M1815" s="131">
        <v>0</v>
      </c>
      <c r="N1815" s="131">
        <v>12517.38</v>
      </c>
      <c r="O1815" s="132">
        <v>40</v>
      </c>
      <c r="P1815" s="132">
        <v>2390</v>
      </c>
      <c r="Q1815" s="132">
        <v>0</v>
      </c>
      <c r="R1815" s="132">
        <v>0</v>
      </c>
      <c r="S1815" s="132">
        <v>0</v>
      </c>
      <c r="T1815" s="133">
        <v>0</v>
      </c>
      <c r="U1815" s="121">
        <f t="shared" si="172"/>
        <v>0</v>
      </c>
      <c r="V1815" s="121">
        <f t="shared" si="173"/>
        <v>12517.38</v>
      </c>
      <c r="W1815" s="134">
        <v>470</v>
      </c>
      <c r="X1815" s="135">
        <v>42828</v>
      </c>
    </row>
    <row r="1816" spans="1:24" x14ac:dyDescent="0.2">
      <c r="A1816" s="117">
        <f>VLOOKUP(G1816,'% การหักค่าขนส่ง'!A:I,9,0)</f>
        <v>0.28000000000000003</v>
      </c>
      <c r="B1816" s="138">
        <f t="shared" si="168"/>
        <v>23401.000000000004</v>
      </c>
      <c r="C1816" s="138">
        <f t="shared" si="169"/>
        <v>4135.22</v>
      </c>
      <c r="D1816" s="138">
        <f t="shared" si="170"/>
        <v>0</v>
      </c>
      <c r="E1816" s="138">
        <f t="shared" si="171"/>
        <v>1456.5</v>
      </c>
      <c r="F1816" s="127" t="s">
        <v>230</v>
      </c>
      <c r="G1816" s="128" t="s">
        <v>231</v>
      </c>
      <c r="H1816" s="129">
        <v>42828</v>
      </c>
      <c r="I1816" s="130">
        <v>90982.83</v>
      </c>
      <c r="J1816" s="131">
        <v>83575</v>
      </c>
      <c r="K1816" s="131">
        <v>6202.83</v>
      </c>
      <c r="L1816" s="131">
        <v>0</v>
      </c>
      <c r="M1816" s="131">
        <v>5000</v>
      </c>
      <c r="N1816" s="131">
        <v>31948.83</v>
      </c>
      <c r="O1816" s="132">
        <v>200</v>
      </c>
      <c r="P1816" s="132">
        <v>4655</v>
      </c>
      <c r="Q1816" s="132">
        <v>0</v>
      </c>
      <c r="R1816" s="132">
        <v>0</v>
      </c>
      <c r="S1816" s="132">
        <v>0</v>
      </c>
      <c r="T1816" s="133">
        <v>0</v>
      </c>
      <c r="U1816" s="121">
        <f t="shared" si="172"/>
        <v>5000</v>
      </c>
      <c r="V1816" s="121">
        <f t="shared" si="173"/>
        <v>31948.83</v>
      </c>
      <c r="W1816" s="134">
        <v>1071</v>
      </c>
      <c r="X1816" s="135">
        <v>42829</v>
      </c>
    </row>
    <row r="1817" spans="1:24" x14ac:dyDescent="0.2">
      <c r="A1817" s="117">
        <f>VLOOKUP(G1817,'% การหักค่าขนส่ง'!A:I,9,0)</f>
        <v>0.28000000000000003</v>
      </c>
      <c r="B1817" s="138">
        <f t="shared" si="168"/>
        <v>18678.800000000003</v>
      </c>
      <c r="C1817" s="138">
        <f t="shared" si="169"/>
        <v>5203.46</v>
      </c>
      <c r="D1817" s="138">
        <f t="shared" si="170"/>
        <v>0</v>
      </c>
      <c r="E1817" s="138">
        <f t="shared" si="171"/>
        <v>1174.5</v>
      </c>
      <c r="F1817" s="127" t="s">
        <v>230</v>
      </c>
      <c r="G1817" s="128" t="s">
        <v>231</v>
      </c>
      <c r="H1817" s="129">
        <v>42829</v>
      </c>
      <c r="I1817" s="130">
        <v>75085.19</v>
      </c>
      <c r="J1817" s="131">
        <v>66710</v>
      </c>
      <c r="K1817" s="131">
        <v>7805.19</v>
      </c>
      <c r="L1817" s="131">
        <v>0</v>
      </c>
      <c r="M1817" s="131">
        <v>0</v>
      </c>
      <c r="N1817" s="131">
        <v>18351.7</v>
      </c>
      <c r="O1817" s="132">
        <v>0</v>
      </c>
      <c r="P1817" s="132">
        <v>3915</v>
      </c>
      <c r="Q1817" s="132">
        <v>0</v>
      </c>
      <c r="R1817" s="132">
        <v>0</v>
      </c>
      <c r="S1817" s="132">
        <v>0</v>
      </c>
      <c r="T1817" s="133">
        <v>0</v>
      </c>
      <c r="U1817" s="121">
        <f t="shared" si="172"/>
        <v>0</v>
      </c>
      <c r="V1817" s="121">
        <f t="shared" si="173"/>
        <v>18351.7</v>
      </c>
      <c r="W1817" s="134">
        <v>908</v>
      </c>
      <c r="X1817" s="135">
        <v>42830</v>
      </c>
    </row>
    <row r="1818" spans="1:24" x14ac:dyDescent="0.2">
      <c r="A1818" s="117">
        <f>VLOOKUP(G1818,'% การหักค่าขนส่ง'!A:I,9,0)</f>
        <v>0.28000000000000003</v>
      </c>
      <c r="B1818" s="138">
        <f t="shared" si="168"/>
        <v>14908.600000000002</v>
      </c>
      <c r="C1818" s="138">
        <f t="shared" si="169"/>
        <v>2218.84</v>
      </c>
      <c r="D1818" s="138">
        <f t="shared" si="170"/>
        <v>12</v>
      </c>
      <c r="E1818" s="138">
        <f t="shared" si="171"/>
        <v>493.5</v>
      </c>
      <c r="F1818" s="127" t="s">
        <v>230</v>
      </c>
      <c r="G1818" s="128" t="s">
        <v>231</v>
      </c>
      <c r="H1818" s="129">
        <v>42830</v>
      </c>
      <c r="I1818" s="130">
        <v>58178.26</v>
      </c>
      <c r="J1818" s="131">
        <v>53245</v>
      </c>
      <c r="K1818" s="131">
        <v>3328.26</v>
      </c>
      <c r="L1818" s="131">
        <v>40</v>
      </c>
      <c r="M1818" s="131">
        <v>0</v>
      </c>
      <c r="N1818" s="131">
        <v>17401.68</v>
      </c>
      <c r="O1818" s="132">
        <v>0</v>
      </c>
      <c r="P1818" s="132">
        <v>1645</v>
      </c>
      <c r="Q1818" s="132">
        <v>0</v>
      </c>
      <c r="R1818" s="132">
        <v>0</v>
      </c>
      <c r="S1818" s="132">
        <v>0</v>
      </c>
      <c r="T1818" s="133">
        <v>0</v>
      </c>
      <c r="U1818" s="121">
        <f t="shared" si="172"/>
        <v>0</v>
      </c>
      <c r="V1818" s="121">
        <f t="shared" si="173"/>
        <v>17401.68</v>
      </c>
      <c r="W1818" s="134">
        <v>639</v>
      </c>
      <c r="X1818" s="135">
        <v>42832</v>
      </c>
    </row>
    <row r="1819" spans="1:24" x14ac:dyDescent="0.2">
      <c r="A1819" s="117">
        <f>VLOOKUP(G1819,'% การหักค่าขนส่ง'!A:I,9,0)</f>
        <v>0.28000000000000003</v>
      </c>
      <c r="B1819" s="138">
        <f t="shared" si="168"/>
        <v>30707.600000000002</v>
      </c>
      <c r="C1819" s="138">
        <f t="shared" si="169"/>
        <v>3110.98</v>
      </c>
      <c r="D1819" s="138">
        <f t="shared" si="170"/>
        <v>0</v>
      </c>
      <c r="E1819" s="138">
        <f t="shared" si="171"/>
        <v>1591.5</v>
      </c>
      <c r="F1819" s="127" t="s">
        <v>230</v>
      </c>
      <c r="G1819" s="128" t="s">
        <v>231</v>
      </c>
      <c r="H1819" s="129">
        <v>42832</v>
      </c>
      <c r="I1819" s="130">
        <v>115346.47</v>
      </c>
      <c r="J1819" s="131">
        <v>109670</v>
      </c>
      <c r="K1819" s="131">
        <v>4666.47</v>
      </c>
      <c r="L1819" s="131">
        <v>0</v>
      </c>
      <c r="M1819" s="131">
        <v>4500</v>
      </c>
      <c r="N1819" s="131">
        <v>36097.5</v>
      </c>
      <c r="O1819" s="132">
        <v>190</v>
      </c>
      <c r="P1819" s="132">
        <v>5115</v>
      </c>
      <c r="Q1819" s="132">
        <v>0</v>
      </c>
      <c r="R1819" s="132">
        <v>300</v>
      </c>
      <c r="S1819" s="132">
        <v>0</v>
      </c>
      <c r="T1819" s="133">
        <v>0</v>
      </c>
      <c r="U1819" s="121">
        <f t="shared" si="172"/>
        <v>4500</v>
      </c>
      <c r="V1819" s="121">
        <f t="shared" si="173"/>
        <v>36397.5</v>
      </c>
      <c r="W1819" s="134">
        <v>1327</v>
      </c>
      <c r="X1819" s="135">
        <v>42833</v>
      </c>
    </row>
    <row r="1820" spans="1:24" x14ac:dyDescent="0.2">
      <c r="A1820" s="117">
        <f>VLOOKUP(G1820,'% การหักค่าขนส่ง'!A:I,9,0)</f>
        <v>0.28000000000000003</v>
      </c>
      <c r="B1820" s="138">
        <f t="shared" si="168"/>
        <v>11018.000000000002</v>
      </c>
      <c r="C1820" s="138">
        <f t="shared" si="169"/>
        <v>1584.12</v>
      </c>
      <c r="D1820" s="138">
        <f t="shared" si="170"/>
        <v>0</v>
      </c>
      <c r="E1820" s="138">
        <f t="shared" si="171"/>
        <v>663</v>
      </c>
      <c r="F1820" s="127" t="s">
        <v>230</v>
      </c>
      <c r="G1820" s="128" t="s">
        <v>231</v>
      </c>
      <c r="H1820" s="129">
        <v>42833</v>
      </c>
      <c r="I1820" s="130">
        <v>42006.18</v>
      </c>
      <c r="J1820" s="131">
        <v>39350</v>
      </c>
      <c r="K1820" s="131">
        <v>2376.1799999999998</v>
      </c>
      <c r="L1820" s="131">
        <v>0</v>
      </c>
      <c r="M1820" s="131">
        <v>0</v>
      </c>
      <c r="N1820" s="131">
        <v>15191.26</v>
      </c>
      <c r="O1820" s="132">
        <v>0</v>
      </c>
      <c r="P1820" s="132">
        <v>2210</v>
      </c>
      <c r="Q1820" s="132">
        <v>0</v>
      </c>
      <c r="R1820" s="132">
        <v>70</v>
      </c>
      <c r="S1820" s="132">
        <v>0</v>
      </c>
      <c r="T1820" s="133">
        <v>0</v>
      </c>
      <c r="U1820" s="121">
        <f t="shared" si="172"/>
        <v>0</v>
      </c>
      <c r="V1820" s="121">
        <f t="shared" si="173"/>
        <v>15261.26</v>
      </c>
      <c r="W1820" s="134">
        <v>510</v>
      </c>
      <c r="X1820" s="135">
        <v>42835</v>
      </c>
    </row>
    <row r="1821" spans="1:24" x14ac:dyDescent="0.2">
      <c r="A1821" s="117">
        <f>VLOOKUP(G1821,'% การหักค่าขนส่ง'!A:I,9,0)</f>
        <v>0.28000000000000003</v>
      </c>
      <c r="B1821" s="138">
        <f t="shared" si="168"/>
        <v>17053.400000000001</v>
      </c>
      <c r="C1821" s="138">
        <f t="shared" si="169"/>
        <v>4216.8</v>
      </c>
      <c r="D1821" s="138">
        <f t="shared" si="170"/>
        <v>0</v>
      </c>
      <c r="E1821" s="138">
        <f t="shared" si="171"/>
        <v>694.5</v>
      </c>
      <c r="F1821" s="127" t="s">
        <v>230</v>
      </c>
      <c r="G1821" s="128" t="s">
        <v>231</v>
      </c>
      <c r="H1821" s="129">
        <v>42835</v>
      </c>
      <c r="I1821" s="130">
        <v>67785.2</v>
      </c>
      <c r="J1821" s="131">
        <v>60905</v>
      </c>
      <c r="K1821" s="131">
        <v>6325.2</v>
      </c>
      <c r="L1821" s="131">
        <v>0</v>
      </c>
      <c r="M1821" s="131">
        <v>0</v>
      </c>
      <c r="N1821" s="131">
        <v>13856.84</v>
      </c>
      <c r="O1821" s="132">
        <v>160</v>
      </c>
      <c r="P1821" s="132">
        <v>2155</v>
      </c>
      <c r="Q1821" s="132">
        <v>0</v>
      </c>
      <c r="R1821" s="132">
        <v>0</v>
      </c>
      <c r="S1821" s="132">
        <v>0</v>
      </c>
      <c r="T1821" s="133">
        <v>0</v>
      </c>
      <c r="U1821" s="121">
        <f t="shared" si="172"/>
        <v>0</v>
      </c>
      <c r="V1821" s="121">
        <f t="shared" si="173"/>
        <v>13856.84</v>
      </c>
      <c r="W1821" s="134">
        <v>772</v>
      </c>
      <c r="X1821" s="135">
        <v>42836</v>
      </c>
    </row>
    <row r="1822" spans="1:24" x14ac:dyDescent="0.2">
      <c r="A1822" s="117">
        <f>VLOOKUP(G1822,'% การหักค่าขนส่ง'!A:I,9,0)</f>
        <v>0.28000000000000003</v>
      </c>
      <c r="B1822" s="138">
        <f t="shared" si="168"/>
        <v>4039.0000000000005</v>
      </c>
      <c r="C1822" s="138">
        <f t="shared" si="169"/>
        <v>464.16</v>
      </c>
      <c r="D1822" s="138">
        <f t="shared" si="170"/>
        <v>0</v>
      </c>
      <c r="E1822" s="138">
        <f t="shared" si="171"/>
        <v>382.5</v>
      </c>
      <c r="F1822" s="127" t="s">
        <v>230</v>
      </c>
      <c r="G1822" s="128" t="s">
        <v>231</v>
      </c>
      <c r="H1822" s="129">
        <v>42836</v>
      </c>
      <c r="I1822" s="130">
        <v>15336.24</v>
      </c>
      <c r="J1822" s="131">
        <v>14425</v>
      </c>
      <c r="K1822" s="131">
        <v>696.24</v>
      </c>
      <c r="L1822" s="131">
        <v>0</v>
      </c>
      <c r="M1822" s="131">
        <v>0</v>
      </c>
      <c r="N1822" s="131">
        <v>2710</v>
      </c>
      <c r="O1822" s="132">
        <v>150</v>
      </c>
      <c r="P1822" s="132">
        <v>1125</v>
      </c>
      <c r="Q1822" s="132">
        <v>0</v>
      </c>
      <c r="R1822" s="132">
        <v>0</v>
      </c>
      <c r="S1822" s="132">
        <v>0</v>
      </c>
      <c r="T1822" s="133">
        <v>0</v>
      </c>
      <c r="U1822" s="121">
        <f t="shared" si="172"/>
        <v>0</v>
      </c>
      <c r="V1822" s="121">
        <f t="shared" si="173"/>
        <v>2710</v>
      </c>
      <c r="W1822" s="134">
        <v>190</v>
      </c>
      <c r="X1822" s="135">
        <v>42837</v>
      </c>
    </row>
    <row r="1823" spans="1:24" x14ac:dyDescent="0.2">
      <c r="A1823" s="117">
        <f>VLOOKUP(G1823,'% การหักค่าขนส่ง'!A:I,9,0)</f>
        <v>0.28000000000000003</v>
      </c>
      <c r="B1823" s="138">
        <f t="shared" si="168"/>
        <v>1461.6000000000001</v>
      </c>
      <c r="C1823" s="138">
        <f t="shared" si="169"/>
        <v>194.20000000000002</v>
      </c>
      <c r="D1823" s="138">
        <f t="shared" si="170"/>
        <v>0</v>
      </c>
      <c r="E1823" s="138">
        <f t="shared" si="171"/>
        <v>90</v>
      </c>
      <c r="F1823" s="127" t="s">
        <v>230</v>
      </c>
      <c r="G1823" s="128" t="s">
        <v>231</v>
      </c>
      <c r="H1823" s="129">
        <v>42837</v>
      </c>
      <c r="I1823" s="130">
        <v>5511.3</v>
      </c>
      <c r="J1823" s="131">
        <v>5220</v>
      </c>
      <c r="K1823" s="131">
        <v>291.3</v>
      </c>
      <c r="L1823" s="131">
        <v>0</v>
      </c>
      <c r="M1823" s="131">
        <v>0</v>
      </c>
      <c r="N1823" s="131">
        <v>4872.1000000000004</v>
      </c>
      <c r="O1823" s="132">
        <v>0</v>
      </c>
      <c r="P1823" s="132">
        <v>300</v>
      </c>
      <c r="Q1823" s="132">
        <v>0</v>
      </c>
      <c r="R1823" s="132">
        <v>0</v>
      </c>
      <c r="S1823" s="132">
        <v>0</v>
      </c>
      <c r="T1823" s="133">
        <v>0</v>
      </c>
      <c r="U1823" s="121">
        <f t="shared" si="172"/>
        <v>0</v>
      </c>
      <c r="V1823" s="121">
        <f t="shared" si="173"/>
        <v>4872.1000000000004</v>
      </c>
      <c r="W1823" s="134">
        <v>72</v>
      </c>
      <c r="X1823" s="135">
        <v>42838</v>
      </c>
    </row>
    <row r="1824" spans="1:24" x14ac:dyDescent="0.2">
      <c r="A1824" s="117">
        <f>VLOOKUP(G1824,'% การหักค่าขนส่ง'!A:I,9,0)</f>
        <v>0.28000000000000003</v>
      </c>
      <c r="B1824" s="138">
        <f t="shared" si="168"/>
        <v>14369.600000000002</v>
      </c>
      <c r="C1824" s="138">
        <f t="shared" si="169"/>
        <v>6278.4199999999992</v>
      </c>
      <c r="D1824" s="138">
        <f t="shared" si="170"/>
        <v>0</v>
      </c>
      <c r="E1824" s="138">
        <f t="shared" si="171"/>
        <v>1650</v>
      </c>
      <c r="F1824" s="127" t="s">
        <v>230</v>
      </c>
      <c r="G1824" s="128" t="s">
        <v>231</v>
      </c>
      <c r="H1824" s="129">
        <v>42842</v>
      </c>
      <c r="I1824" s="130">
        <v>61697.63</v>
      </c>
      <c r="J1824" s="131">
        <v>51320</v>
      </c>
      <c r="K1824" s="131">
        <v>9417.6299999999992</v>
      </c>
      <c r="L1824" s="131">
        <v>0</v>
      </c>
      <c r="M1824" s="131">
        <v>5000</v>
      </c>
      <c r="N1824" s="131">
        <v>25994.28</v>
      </c>
      <c r="O1824" s="132">
        <v>0</v>
      </c>
      <c r="P1824" s="132">
        <v>5500</v>
      </c>
      <c r="Q1824" s="132">
        <v>0</v>
      </c>
      <c r="R1824" s="132">
        <v>0</v>
      </c>
      <c r="S1824" s="132">
        <v>0</v>
      </c>
      <c r="T1824" s="133">
        <v>0</v>
      </c>
      <c r="U1824" s="121">
        <f t="shared" si="172"/>
        <v>5000</v>
      </c>
      <c r="V1824" s="121">
        <f t="shared" si="173"/>
        <v>25994.28</v>
      </c>
      <c r="W1824" s="134">
        <v>774</v>
      </c>
      <c r="X1824" s="135">
        <v>42843</v>
      </c>
    </row>
    <row r="1825" spans="1:24" x14ac:dyDescent="0.2">
      <c r="A1825" s="117">
        <f>VLOOKUP(G1825,'% การหักค่าขนส่ง'!A:I,9,0)</f>
        <v>0.28000000000000003</v>
      </c>
      <c r="B1825" s="138">
        <f t="shared" si="168"/>
        <v>12924.800000000001</v>
      </c>
      <c r="C1825" s="138">
        <f t="shared" si="169"/>
        <v>2269.9</v>
      </c>
      <c r="D1825" s="138">
        <f t="shared" si="170"/>
        <v>0</v>
      </c>
      <c r="E1825" s="138">
        <f t="shared" si="171"/>
        <v>1449</v>
      </c>
      <c r="F1825" s="127" t="s">
        <v>230</v>
      </c>
      <c r="G1825" s="128" t="s">
        <v>231</v>
      </c>
      <c r="H1825" s="129">
        <v>42843</v>
      </c>
      <c r="I1825" s="130">
        <v>49949.85</v>
      </c>
      <c r="J1825" s="131">
        <v>46160</v>
      </c>
      <c r="K1825" s="131">
        <v>3404.85</v>
      </c>
      <c r="L1825" s="131">
        <v>0</v>
      </c>
      <c r="M1825" s="131">
        <v>400</v>
      </c>
      <c r="N1825" s="131">
        <v>16163.42</v>
      </c>
      <c r="O1825" s="132">
        <v>110</v>
      </c>
      <c r="P1825" s="132">
        <v>4720</v>
      </c>
      <c r="Q1825" s="132">
        <v>0</v>
      </c>
      <c r="R1825" s="132">
        <v>0</v>
      </c>
      <c r="S1825" s="132">
        <v>0</v>
      </c>
      <c r="T1825" s="133">
        <v>0</v>
      </c>
      <c r="U1825" s="121">
        <f t="shared" si="172"/>
        <v>400</v>
      </c>
      <c r="V1825" s="121">
        <f t="shared" si="173"/>
        <v>16163.42</v>
      </c>
      <c r="W1825" s="134">
        <v>575</v>
      </c>
      <c r="X1825" s="135">
        <v>42844</v>
      </c>
    </row>
    <row r="1826" spans="1:24" x14ac:dyDescent="0.2">
      <c r="A1826" s="117">
        <f>VLOOKUP(G1826,'% การหักค่าขนส่ง'!A:I,9,0)</f>
        <v>0.28000000000000003</v>
      </c>
      <c r="B1826" s="138">
        <f t="shared" si="168"/>
        <v>20147.400000000001</v>
      </c>
      <c r="C1826" s="138">
        <f t="shared" si="169"/>
        <v>6208.34</v>
      </c>
      <c r="D1826" s="138">
        <f t="shared" si="170"/>
        <v>0</v>
      </c>
      <c r="E1826" s="138">
        <f t="shared" si="171"/>
        <v>613.5</v>
      </c>
      <c r="F1826" s="127" t="s">
        <v>230</v>
      </c>
      <c r="G1826" s="128" t="s">
        <v>231</v>
      </c>
      <c r="H1826" s="129">
        <v>42844</v>
      </c>
      <c r="I1826" s="130">
        <v>81947.509999999995</v>
      </c>
      <c r="J1826" s="131">
        <v>71955</v>
      </c>
      <c r="K1826" s="131">
        <v>9312.51</v>
      </c>
      <c r="L1826" s="131">
        <v>0</v>
      </c>
      <c r="M1826" s="131">
        <v>0</v>
      </c>
      <c r="N1826" s="131">
        <v>14750.37</v>
      </c>
      <c r="O1826" s="132">
        <v>0</v>
      </c>
      <c r="P1826" s="132">
        <v>2045</v>
      </c>
      <c r="Q1826" s="132">
        <v>0</v>
      </c>
      <c r="R1826" s="132">
        <v>0</v>
      </c>
      <c r="S1826" s="132">
        <v>0</v>
      </c>
      <c r="T1826" s="133">
        <v>0</v>
      </c>
      <c r="U1826" s="121">
        <f t="shared" si="172"/>
        <v>0</v>
      </c>
      <c r="V1826" s="121">
        <f t="shared" si="173"/>
        <v>14750.37</v>
      </c>
      <c r="W1826" s="134">
        <v>822</v>
      </c>
      <c r="X1826" s="135">
        <v>42845</v>
      </c>
    </row>
    <row r="1827" spans="1:24" x14ac:dyDescent="0.2">
      <c r="A1827" s="117">
        <f>VLOOKUP(G1827,'% การหักค่าขนส่ง'!A:I,9,0)</f>
        <v>0.28000000000000003</v>
      </c>
      <c r="B1827" s="138">
        <f t="shared" si="168"/>
        <v>11971.400000000001</v>
      </c>
      <c r="C1827" s="138">
        <f t="shared" si="169"/>
        <v>2281.2599999999998</v>
      </c>
      <c r="D1827" s="138">
        <f t="shared" si="170"/>
        <v>0</v>
      </c>
      <c r="E1827" s="138">
        <f t="shared" si="171"/>
        <v>871.5</v>
      </c>
      <c r="F1827" s="127" t="s">
        <v>230</v>
      </c>
      <c r="G1827" s="128" t="s">
        <v>231</v>
      </c>
      <c r="H1827" s="129">
        <v>42845</v>
      </c>
      <c r="I1827" s="130">
        <v>46436.89</v>
      </c>
      <c r="J1827" s="131">
        <v>42755</v>
      </c>
      <c r="K1827" s="131">
        <v>3421.89</v>
      </c>
      <c r="L1827" s="131">
        <v>0</v>
      </c>
      <c r="M1827" s="131">
        <v>100</v>
      </c>
      <c r="N1827" s="131">
        <v>10251.790000000001</v>
      </c>
      <c r="O1827" s="132">
        <v>120</v>
      </c>
      <c r="P1827" s="132">
        <v>2785</v>
      </c>
      <c r="Q1827" s="132">
        <v>0</v>
      </c>
      <c r="R1827" s="132">
        <v>0</v>
      </c>
      <c r="S1827" s="132">
        <v>0</v>
      </c>
      <c r="T1827" s="133">
        <v>0</v>
      </c>
      <c r="U1827" s="121">
        <f t="shared" si="172"/>
        <v>100</v>
      </c>
      <c r="V1827" s="121">
        <f t="shared" si="173"/>
        <v>10251.790000000001</v>
      </c>
      <c r="W1827" s="134">
        <v>544</v>
      </c>
      <c r="X1827" s="135">
        <v>42846</v>
      </c>
    </row>
    <row r="1828" spans="1:24" x14ac:dyDescent="0.2">
      <c r="A1828" s="117">
        <f>VLOOKUP(G1828,'% การหักค่าขนส่ง'!A:I,9,0)</f>
        <v>0.28000000000000003</v>
      </c>
      <c r="B1828" s="138">
        <f t="shared" si="168"/>
        <v>13812.400000000001</v>
      </c>
      <c r="C1828" s="138">
        <f t="shared" si="169"/>
        <v>2317.56</v>
      </c>
      <c r="D1828" s="138">
        <f t="shared" si="170"/>
        <v>0</v>
      </c>
      <c r="E1828" s="138">
        <f t="shared" si="171"/>
        <v>597</v>
      </c>
      <c r="F1828" s="127" t="s">
        <v>230</v>
      </c>
      <c r="G1828" s="128" t="s">
        <v>231</v>
      </c>
      <c r="H1828" s="129">
        <v>42846</v>
      </c>
      <c r="I1828" s="130">
        <v>53461.34</v>
      </c>
      <c r="J1828" s="131">
        <v>49330</v>
      </c>
      <c r="K1828" s="131">
        <v>3476.34</v>
      </c>
      <c r="L1828" s="131">
        <v>0</v>
      </c>
      <c r="M1828" s="131">
        <v>0</v>
      </c>
      <c r="N1828" s="131">
        <v>10867.75</v>
      </c>
      <c r="O1828" s="132">
        <v>0</v>
      </c>
      <c r="P1828" s="132">
        <v>1990</v>
      </c>
      <c r="Q1828" s="132">
        <v>0</v>
      </c>
      <c r="R1828" s="132">
        <v>0</v>
      </c>
      <c r="S1828" s="132">
        <v>0</v>
      </c>
      <c r="T1828" s="133">
        <v>0</v>
      </c>
      <c r="U1828" s="121">
        <f t="shared" si="172"/>
        <v>0</v>
      </c>
      <c r="V1828" s="121">
        <f t="shared" si="173"/>
        <v>10867.75</v>
      </c>
      <c r="W1828" s="134">
        <v>591</v>
      </c>
      <c r="X1828" s="135">
        <v>42847</v>
      </c>
    </row>
    <row r="1829" spans="1:24" x14ac:dyDescent="0.2">
      <c r="A1829" s="117">
        <f>VLOOKUP(G1829,'% การหักค่าขนส่ง'!A:I,9,0)</f>
        <v>0.28000000000000003</v>
      </c>
      <c r="B1829" s="138">
        <f t="shared" si="168"/>
        <v>12376.000000000002</v>
      </c>
      <c r="C1829" s="138">
        <f t="shared" si="169"/>
        <v>4061.36</v>
      </c>
      <c r="D1829" s="138">
        <f t="shared" si="170"/>
        <v>0</v>
      </c>
      <c r="E1829" s="138">
        <f t="shared" si="171"/>
        <v>1194</v>
      </c>
      <c r="F1829" s="127" t="s">
        <v>230</v>
      </c>
      <c r="G1829" s="128" t="s">
        <v>231</v>
      </c>
      <c r="H1829" s="129">
        <v>42847</v>
      </c>
      <c r="I1829" s="130">
        <v>50862.04</v>
      </c>
      <c r="J1829" s="131">
        <v>44200</v>
      </c>
      <c r="K1829" s="131">
        <v>6092.04</v>
      </c>
      <c r="L1829" s="131">
        <v>0</v>
      </c>
      <c r="M1829" s="131">
        <v>5000</v>
      </c>
      <c r="N1829" s="131">
        <v>17318.8</v>
      </c>
      <c r="O1829" s="132">
        <v>150</v>
      </c>
      <c r="P1829" s="132">
        <v>3830</v>
      </c>
      <c r="Q1829" s="132">
        <v>0</v>
      </c>
      <c r="R1829" s="132">
        <v>0</v>
      </c>
      <c r="S1829" s="132">
        <v>0</v>
      </c>
      <c r="T1829" s="133">
        <v>0</v>
      </c>
      <c r="U1829" s="121">
        <f t="shared" si="172"/>
        <v>5000</v>
      </c>
      <c r="V1829" s="121">
        <f t="shared" si="173"/>
        <v>17318.8</v>
      </c>
      <c r="W1829" s="134">
        <v>633</v>
      </c>
      <c r="X1829" s="135">
        <v>42849</v>
      </c>
    </row>
    <row r="1830" spans="1:24" x14ac:dyDescent="0.2">
      <c r="A1830" s="117">
        <f>VLOOKUP(G1830,'% การหักค่าขนส่ง'!A:I,9,0)</f>
        <v>0.28000000000000003</v>
      </c>
      <c r="B1830" s="138">
        <f t="shared" si="168"/>
        <v>18942</v>
      </c>
      <c r="C1830" s="138">
        <f t="shared" si="169"/>
        <v>5515.3</v>
      </c>
      <c r="D1830" s="138">
        <f t="shared" si="170"/>
        <v>0</v>
      </c>
      <c r="E1830" s="138">
        <f t="shared" si="171"/>
        <v>993</v>
      </c>
      <c r="F1830" s="127" t="s">
        <v>230</v>
      </c>
      <c r="G1830" s="128" t="s">
        <v>231</v>
      </c>
      <c r="H1830" s="129">
        <v>42849</v>
      </c>
      <c r="I1830" s="130">
        <v>76317.95</v>
      </c>
      <c r="J1830" s="131">
        <v>67650</v>
      </c>
      <c r="K1830" s="131">
        <v>8272.9500000000007</v>
      </c>
      <c r="L1830" s="131">
        <v>0</v>
      </c>
      <c r="M1830" s="131">
        <v>20100</v>
      </c>
      <c r="N1830" s="131">
        <v>35459.85</v>
      </c>
      <c r="O1830" s="132">
        <v>0</v>
      </c>
      <c r="P1830" s="132">
        <v>3310</v>
      </c>
      <c r="Q1830" s="132">
        <v>0</v>
      </c>
      <c r="R1830" s="132">
        <v>100</v>
      </c>
      <c r="S1830" s="132">
        <v>0</v>
      </c>
      <c r="T1830" s="133">
        <v>0</v>
      </c>
      <c r="U1830" s="121">
        <f t="shared" si="172"/>
        <v>20100</v>
      </c>
      <c r="V1830" s="121">
        <f t="shared" si="173"/>
        <v>35559.85</v>
      </c>
      <c r="W1830" s="134">
        <v>1013</v>
      </c>
      <c r="X1830" s="135">
        <v>42850</v>
      </c>
    </row>
    <row r="1831" spans="1:24" x14ac:dyDescent="0.2">
      <c r="A1831" s="117">
        <f>VLOOKUP(G1831,'% การหักค่าขนส่ง'!A:I,9,0)</f>
        <v>0.28000000000000003</v>
      </c>
      <c r="B1831" s="138">
        <f t="shared" si="168"/>
        <v>16653</v>
      </c>
      <c r="C1831" s="138">
        <f t="shared" si="169"/>
        <v>3057.86</v>
      </c>
      <c r="D1831" s="138">
        <f t="shared" si="170"/>
        <v>0</v>
      </c>
      <c r="E1831" s="138">
        <f t="shared" si="171"/>
        <v>804</v>
      </c>
      <c r="F1831" s="127" t="s">
        <v>230</v>
      </c>
      <c r="G1831" s="128" t="s">
        <v>231</v>
      </c>
      <c r="H1831" s="129">
        <v>42850</v>
      </c>
      <c r="I1831" s="130">
        <v>64821.79</v>
      </c>
      <c r="J1831" s="131">
        <v>59475</v>
      </c>
      <c r="K1831" s="131">
        <v>4586.79</v>
      </c>
      <c r="L1831" s="131">
        <v>0</v>
      </c>
      <c r="M1831" s="131">
        <v>1200</v>
      </c>
      <c r="N1831" s="131">
        <v>14262.96</v>
      </c>
      <c r="O1831" s="132">
        <v>80</v>
      </c>
      <c r="P1831" s="132">
        <v>2600</v>
      </c>
      <c r="Q1831" s="132">
        <v>0</v>
      </c>
      <c r="R1831" s="132">
        <v>0</v>
      </c>
      <c r="S1831" s="132">
        <v>0</v>
      </c>
      <c r="T1831" s="133">
        <v>0</v>
      </c>
      <c r="U1831" s="121">
        <f t="shared" si="172"/>
        <v>1200</v>
      </c>
      <c r="V1831" s="121">
        <f t="shared" si="173"/>
        <v>14262.96</v>
      </c>
      <c r="W1831" s="134">
        <v>659</v>
      </c>
      <c r="X1831" s="135">
        <v>42851</v>
      </c>
    </row>
    <row r="1832" spans="1:24" x14ac:dyDescent="0.2">
      <c r="A1832" s="117">
        <f>VLOOKUP(G1832,'% การหักค่าขนส่ง'!A:I,9,0)</f>
        <v>0.28000000000000003</v>
      </c>
      <c r="B1832" s="138">
        <f t="shared" si="168"/>
        <v>16265.2</v>
      </c>
      <c r="C1832" s="138">
        <f t="shared" si="169"/>
        <v>2405.6</v>
      </c>
      <c r="D1832" s="138">
        <f t="shared" si="170"/>
        <v>0</v>
      </c>
      <c r="E1832" s="138">
        <f t="shared" si="171"/>
        <v>1230</v>
      </c>
      <c r="F1832" s="127" t="s">
        <v>230</v>
      </c>
      <c r="G1832" s="128" t="s">
        <v>231</v>
      </c>
      <c r="H1832" s="129">
        <v>42851</v>
      </c>
      <c r="I1832" s="130">
        <v>62353.4</v>
      </c>
      <c r="J1832" s="131">
        <v>58090</v>
      </c>
      <c r="K1832" s="131">
        <v>3608.4</v>
      </c>
      <c r="L1832" s="131">
        <v>0</v>
      </c>
      <c r="M1832" s="131">
        <v>100</v>
      </c>
      <c r="N1832" s="131">
        <v>14362.59</v>
      </c>
      <c r="O1832" s="132">
        <v>0</v>
      </c>
      <c r="P1832" s="132">
        <v>4100</v>
      </c>
      <c r="Q1832" s="132">
        <v>0</v>
      </c>
      <c r="R1832" s="132">
        <v>0</v>
      </c>
      <c r="S1832" s="132">
        <v>0</v>
      </c>
      <c r="T1832" s="133">
        <v>0</v>
      </c>
      <c r="U1832" s="121">
        <f t="shared" si="172"/>
        <v>100</v>
      </c>
      <c r="V1832" s="121">
        <f t="shared" si="173"/>
        <v>14362.59</v>
      </c>
      <c r="W1832" s="134">
        <v>670</v>
      </c>
      <c r="X1832" s="135">
        <v>42852</v>
      </c>
    </row>
    <row r="1833" spans="1:24" x14ac:dyDescent="0.2">
      <c r="A1833" s="117">
        <f>VLOOKUP(G1833,'% การหักค่าขนส่ง'!A:I,9,0)</f>
        <v>0.28000000000000003</v>
      </c>
      <c r="B1833" s="138">
        <f t="shared" si="168"/>
        <v>12632.2</v>
      </c>
      <c r="C1833" s="138">
        <f t="shared" si="169"/>
        <v>2040.32</v>
      </c>
      <c r="D1833" s="138">
        <f t="shared" si="170"/>
        <v>0</v>
      </c>
      <c r="E1833" s="138">
        <f t="shared" si="171"/>
        <v>1344</v>
      </c>
      <c r="F1833" s="127" t="s">
        <v>230</v>
      </c>
      <c r="G1833" s="128" t="s">
        <v>231</v>
      </c>
      <c r="H1833" s="129">
        <v>42852</v>
      </c>
      <c r="I1833" s="130">
        <v>48495.48</v>
      </c>
      <c r="J1833" s="131">
        <v>45115</v>
      </c>
      <c r="K1833" s="131">
        <v>3060.48</v>
      </c>
      <c r="L1833" s="131">
        <v>0</v>
      </c>
      <c r="M1833" s="131">
        <v>0</v>
      </c>
      <c r="N1833" s="131">
        <v>9691.1200000000008</v>
      </c>
      <c r="O1833" s="132">
        <v>0</v>
      </c>
      <c r="P1833" s="132">
        <v>4480</v>
      </c>
      <c r="Q1833" s="132">
        <v>0</v>
      </c>
      <c r="R1833" s="132">
        <v>0</v>
      </c>
      <c r="S1833" s="132">
        <v>0</v>
      </c>
      <c r="T1833" s="133">
        <v>0</v>
      </c>
      <c r="U1833" s="121">
        <f t="shared" si="172"/>
        <v>0</v>
      </c>
      <c r="V1833" s="121">
        <f t="shared" si="173"/>
        <v>9691.1200000000008</v>
      </c>
      <c r="W1833" s="134">
        <v>526</v>
      </c>
      <c r="X1833" s="135">
        <v>42853</v>
      </c>
    </row>
    <row r="1834" spans="1:24" x14ac:dyDescent="0.2">
      <c r="A1834" s="117">
        <f>VLOOKUP(G1834,'% การหักค่าขนส่ง'!A:I,9,0)</f>
        <v>0.28000000000000003</v>
      </c>
      <c r="B1834" s="138">
        <f t="shared" si="168"/>
        <v>11757.2</v>
      </c>
      <c r="C1834" s="138">
        <f t="shared" si="169"/>
        <v>2463.14</v>
      </c>
      <c r="D1834" s="138">
        <f t="shared" si="170"/>
        <v>0</v>
      </c>
      <c r="E1834" s="138">
        <f t="shared" si="171"/>
        <v>1024.5</v>
      </c>
      <c r="F1834" s="127" t="s">
        <v>230</v>
      </c>
      <c r="G1834" s="128" t="s">
        <v>231</v>
      </c>
      <c r="H1834" s="129">
        <v>42853</v>
      </c>
      <c r="I1834" s="130">
        <v>45889.71</v>
      </c>
      <c r="J1834" s="131">
        <v>41990</v>
      </c>
      <c r="K1834" s="131">
        <v>3694.71</v>
      </c>
      <c r="L1834" s="131">
        <v>0</v>
      </c>
      <c r="M1834" s="131">
        <v>0</v>
      </c>
      <c r="N1834" s="131">
        <v>9111.4500000000007</v>
      </c>
      <c r="O1834" s="132">
        <v>40</v>
      </c>
      <c r="P1834" s="132">
        <v>3375</v>
      </c>
      <c r="Q1834" s="132">
        <v>0</v>
      </c>
      <c r="R1834" s="132">
        <v>0</v>
      </c>
      <c r="S1834" s="132">
        <v>0</v>
      </c>
      <c r="T1834" s="133">
        <v>0</v>
      </c>
      <c r="U1834" s="121">
        <f t="shared" si="172"/>
        <v>0</v>
      </c>
      <c r="V1834" s="121">
        <f t="shared" si="173"/>
        <v>9111.4500000000007</v>
      </c>
      <c r="W1834" s="134">
        <v>555</v>
      </c>
      <c r="X1834" s="135">
        <v>42854</v>
      </c>
    </row>
    <row r="1835" spans="1:24" x14ac:dyDescent="0.2">
      <c r="A1835" s="117">
        <f>VLOOKUP(G1835,'% การหักค่าขนส่ง'!A:I,9,0)</f>
        <v>0.28000000000000003</v>
      </c>
      <c r="B1835" s="138">
        <f t="shared" si="168"/>
        <v>10911.6</v>
      </c>
      <c r="C1835" s="138">
        <f t="shared" si="169"/>
        <v>1950.96</v>
      </c>
      <c r="D1835" s="138">
        <f t="shared" si="170"/>
        <v>0</v>
      </c>
      <c r="E1835" s="138">
        <f t="shared" si="171"/>
        <v>531</v>
      </c>
      <c r="F1835" s="127" t="s">
        <v>230</v>
      </c>
      <c r="G1835" s="128" t="s">
        <v>231</v>
      </c>
      <c r="H1835" s="129">
        <v>42854</v>
      </c>
      <c r="I1835" s="130">
        <v>42391.44</v>
      </c>
      <c r="J1835" s="131">
        <v>38970</v>
      </c>
      <c r="K1835" s="131">
        <v>2926.44</v>
      </c>
      <c r="L1835" s="131">
        <v>0</v>
      </c>
      <c r="M1835" s="131">
        <v>4000</v>
      </c>
      <c r="N1835" s="131">
        <v>11794.7</v>
      </c>
      <c r="O1835" s="132">
        <v>200</v>
      </c>
      <c r="P1835" s="132">
        <v>1570</v>
      </c>
      <c r="Q1835" s="132">
        <v>0</v>
      </c>
      <c r="R1835" s="132">
        <v>0</v>
      </c>
      <c r="S1835" s="132">
        <v>0</v>
      </c>
      <c r="T1835" s="133">
        <v>0</v>
      </c>
      <c r="U1835" s="121">
        <f t="shared" si="172"/>
        <v>4000</v>
      </c>
      <c r="V1835" s="121">
        <f t="shared" si="173"/>
        <v>11794.7</v>
      </c>
      <c r="W1835" s="134">
        <v>495</v>
      </c>
      <c r="X1835" s="135">
        <v>42857</v>
      </c>
    </row>
    <row r="1836" spans="1:24" x14ac:dyDescent="0.2">
      <c r="A1836" s="117" t="e">
        <f>VLOOKUP(G1836,'% การหักค่าขนส่ง'!A:I,9,0)</f>
        <v>#N/A</v>
      </c>
      <c r="B1836" s="138" t="e">
        <f t="shared" si="168"/>
        <v>#N/A</v>
      </c>
      <c r="C1836" s="138">
        <f t="shared" si="169"/>
        <v>2289.38</v>
      </c>
      <c r="D1836" s="138">
        <f t="shared" si="170"/>
        <v>0</v>
      </c>
      <c r="E1836" s="138">
        <f t="shared" si="171"/>
        <v>0</v>
      </c>
      <c r="F1836" s="127" t="s">
        <v>78</v>
      </c>
      <c r="G1836" s="128" t="s">
        <v>79</v>
      </c>
      <c r="H1836" s="129">
        <v>42826</v>
      </c>
      <c r="I1836" s="130">
        <v>23284.07</v>
      </c>
      <c r="J1836" s="131">
        <v>19595</v>
      </c>
      <c r="K1836" s="131">
        <v>3434.07</v>
      </c>
      <c r="L1836" s="131">
        <v>0</v>
      </c>
      <c r="M1836" s="131">
        <v>2500</v>
      </c>
      <c r="N1836" s="131">
        <v>6200.5</v>
      </c>
      <c r="O1836" s="132">
        <v>0</v>
      </c>
      <c r="P1836" s="132">
        <v>0</v>
      </c>
      <c r="Q1836" s="132">
        <v>0</v>
      </c>
      <c r="R1836" s="132">
        <v>0</v>
      </c>
      <c r="S1836" s="132">
        <v>0</v>
      </c>
      <c r="T1836" s="133">
        <v>0</v>
      </c>
      <c r="U1836" s="121">
        <f t="shared" si="172"/>
        <v>2500</v>
      </c>
      <c r="V1836" s="121">
        <f t="shared" si="173"/>
        <v>6200.5</v>
      </c>
      <c r="W1836" s="134">
        <v>255</v>
      </c>
      <c r="X1836" s="135">
        <v>42828</v>
      </c>
    </row>
    <row r="1837" spans="1:24" x14ac:dyDescent="0.2">
      <c r="A1837" s="117" t="e">
        <f>VLOOKUP(G1837,'% การหักค่าขนส่ง'!A:I,9,0)</f>
        <v>#N/A</v>
      </c>
      <c r="B1837" s="138" t="e">
        <f t="shared" si="168"/>
        <v>#N/A</v>
      </c>
      <c r="C1837" s="138">
        <f t="shared" si="169"/>
        <v>4302.0600000000004</v>
      </c>
      <c r="D1837" s="138">
        <f t="shared" si="170"/>
        <v>0</v>
      </c>
      <c r="E1837" s="138">
        <f t="shared" si="171"/>
        <v>0</v>
      </c>
      <c r="F1837" s="127" t="s">
        <v>78</v>
      </c>
      <c r="G1837" s="128" t="s">
        <v>79</v>
      </c>
      <c r="H1837" s="129">
        <v>42828</v>
      </c>
      <c r="I1837" s="130">
        <v>49131.364999999998</v>
      </c>
      <c r="J1837" s="131">
        <v>43570</v>
      </c>
      <c r="K1837" s="131">
        <v>6453.09</v>
      </c>
      <c r="L1837" s="131">
        <v>0</v>
      </c>
      <c r="M1837" s="131">
        <v>7100</v>
      </c>
      <c r="N1837" s="131">
        <v>16408.98</v>
      </c>
      <c r="O1837" s="132">
        <v>0</v>
      </c>
      <c r="P1837" s="132">
        <v>0</v>
      </c>
      <c r="Q1837" s="132">
        <v>0</v>
      </c>
      <c r="R1837" s="132">
        <v>0</v>
      </c>
      <c r="S1837" s="132">
        <v>0</v>
      </c>
      <c r="T1837" s="133">
        <v>0</v>
      </c>
      <c r="U1837" s="121">
        <f t="shared" si="172"/>
        <v>7100</v>
      </c>
      <c r="V1837" s="121">
        <f t="shared" si="173"/>
        <v>16408.98</v>
      </c>
      <c r="W1837" s="134">
        <v>634</v>
      </c>
      <c r="X1837" s="135">
        <v>42829</v>
      </c>
    </row>
    <row r="1838" spans="1:24" x14ac:dyDescent="0.2">
      <c r="A1838" s="117" t="e">
        <f>VLOOKUP(G1838,'% การหักค่าขนส่ง'!A:I,9,0)</f>
        <v>#N/A</v>
      </c>
      <c r="B1838" s="138" t="e">
        <f t="shared" si="168"/>
        <v>#N/A</v>
      </c>
      <c r="C1838" s="138">
        <f t="shared" si="169"/>
        <v>2891.2000000000003</v>
      </c>
      <c r="D1838" s="138">
        <f t="shared" si="170"/>
        <v>0</v>
      </c>
      <c r="E1838" s="138">
        <f t="shared" si="171"/>
        <v>0</v>
      </c>
      <c r="F1838" s="127" t="s">
        <v>78</v>
      </c>
      <c r="G1838" s="128" t="s">
        <v>79</v>
      </c>
      <c r="H1838" s="129">
        <v>42829</v>
      </c>
      <c r="I1838" s="130">
        <v>31184.3</v>
      </c>
      <c r="J1838" s="131">
        <v>26710</v>
      </c>
      <c r="K1838" s="131">
        <v>4336.8</v>
      </c>
      <c r="L1838" s="131">
        <v>0</v>
      </c>
      <c r="M1838" s="131">
        <v>1500</v>
      </c>
      <c r="N1838" s="131">
        <v>7566.9</v>
      </c>
      <c r="O1838" s="132">
        <v>0</v>
      </c>
      <c r="P1838" s="132">
        <v>0</v>
      </c>
      <c r="Q1838" s="132">
        <v>0</v>
      </c>
      <c r="R1838" s="132">
        <v>0</v>
      </c>
      <c r="S1838" s="132">
        <v>0</v>
      </c>
      <c r="T1838" s="133">
        <v>0</v>
      </c>
      <c r="U1838" s="121">
        <f t="shared" si="172"/>
        <v>1500</v>
      </c>
      <c r="V1838" s="121">
        <f t="shared" si="173"/>
        <v>7566.9</v>
      </c>
      <c r="W1838" s="134">
        <v>389</v>
      </c>
      <c r="X1838" s="135">
        <v>42830</v>
      </c>
    </row>
    <row r="1839" spans="1:24" x14ac:dyDescent="0.2">
      <c r="A1839" s="117" t="e">
        <f>VLOOKUP(G1839,'% การหักค่าขนส่ง'!A:I,9,0)</f>
        <v>#N/A</v>
      </c>
      <c r="B1839" s="138" t="e">
        <f t="shared" si="168"/>
        <v>#N/A</v>
      </c>
      <c r="C1839" s="138">
        <f t="shared" si="169"/>
        <v>2677.7599999999998</v>
      </c>
      <c r="D1839" s="138">
        <f t="shared" si="170"/>
        <v>0</v>
      </c>
      <c r="E1839" s="138">
        <f t="shared" si="171"/>
        <v>0</v>
      </c>
      <c r="F1839" s="127" t="s">
        <v>78</v>
      </c>
      <c r="G1839" s="128" t="s">
        <v>79</v>
      </c>
      <c r="H1839" s="129">
        <v>42830</v>
      </c>
      <c r="I1839" s="130">
        <v>35011.64</v>
      </c>
      <c r="J1839" s="131">
        <v>31300</v>
      </c>
      <c r="K1839" s="131">
        <v>4016.64</v>
      </c>
      <c r="L1839" s="131">
        <v>0</v>
      </c>
      <c r="M1839" s="131">
        <v>2400</v>
      </c>
      <c r="N1839" s="131">
        <v>9081.9</v>
      </c>
      <c r="O1839" s="132">
        <v>0</v>
      </c>
      <c r="P1839" s="132">
        <v>0</v>
      </c>
      <c r="Q1839" s="132">
        <v>0</v>
      </c>
      <c r="R1839" s="132">
        <v>0</v>
      </c>
      <c r="S1839" s="132">
        <v>0</v>
      </c>
      <c r="T1839" s="133">
        <v>0</v>
      </c>
      <c r="U1839" s="121">
        <f t="shared" si="172"/>
        <v>2400</v>
      </c>
      <c r="V1839" s="121">
        <f t="shared" si="173"/>
        <v>9081.9</v>
      </c>
      <c r="W1839" s="134">
        <v>402</v>
      </c>
      <c r="X1839" s="135">
        <v>42832</v>
      </c>
    </row>
    <row r="1840" spans="1:24" x14ac:dyDescent="0.2">
      <c r="A1840" s="117" t="e">
        <f>VLOOKUP(G1840,'% การหักค่าขนส่ง'!A:I,9,0)</f>
        <v>#N/A</v>
      </c>
      <c r="B1840" s="138" t="e">
        <f t="shared" si="168"/>
        <v>#N/A</v>
      </c>
      <c r="C1840" s="138">
        <f t="shared" si="169"/>
        <v>4697</v>
      </c>
      <c r="D1840" s="138">
        <f t="shared" si="170"/>
        <v>0</v>
      </c>
      <c r="E1840" s="138">
        <f t="shared" si="171"/>
        <v>0</v>
      </c>
      <c r="F1840" s="127" t="s">
        <v>78</v>
      </c>
      <c r="G1840" s="128" t="s">
        <v>79</v>
      </c>
      <c r="H1840" s="129">
        <v>42832</v>
      </c>
      <c r="I1840" s="130">
        <v>49693</v>
      </c>
      <c r="J1840" s="131">
        <v>43225</v>
      </c>
      <c r="K1840" s="131">
        <v>7045.5</v>
      </c>
      <c r="L1840" s="131">
        <v>0</v>
      </c>
      <c r="M1840" s="131">
        <v>15100</v>
      </c>
      <c r="N1840" s="131">
        <v>26232.880000000001</v>
      </c>
      <c r="O1840" s="132">
        <v>0</v>
      </c>
      <c r="P1840" s="132">
        <v>0</v>
      </c>
      <c r="Q1840" s="132">
        <v>0</v>
      </c>
      <c r="R1840" s="132">
        <v>0</v>
      </c>
      <c r="S1840" s="132">
        <v>0</v>
      </c>
      <c r="T1840" s="133">
        <v>0</v>
      </c>
      <c r="U1840" s="121">
        <f t="shared" si="172"/>
        <v>15100</v>
      </c>
      <c r="V1840" s="121">
        <f t="shared" si="173"/>
        <v>26232.880000000001</v>
      </c>
      <c r="W1840" s="134">
        <v>601</v>
      </c>
      <c r="X1840" s="135">
        <v>42835</v>
      </c>
    </row>
    <row r="1841" spans="1:24" x14ac:dyDescent="0.2">
      <c r="A1841" s="117" t="e">
        <f>VLOOKUP(G1841,'% การหักค่าขนส่ง'!A:I,9,0)</f>
        <v>#N/A</v>
      </c>
      <c r="B1841" s="138" t="e">
        <f t="shared" si="168"/>
        <v>#N/A</v>
      </c>
      <c r="C1841" s="138">
        <f t="shared" si="169"/>
        <v>1209.18</v>
      </c>
      <c r="D1841" s="138">
        <f t="shared" si="170"/>
        <v>0</v>
      </c>
      <c r="E1841" s="138">
        <f t="shared" si="171"/>
        <v>0</v>
      </c>
      <c r="F1841" s="127" t="s">
        <v>78</v>
      </c>
      <c r="G1841" s="128" t="s">
        <v>79</v>
      </c>
      <c r="H1841" s="129">
        <v>42833</v>
      </c>
      <c r="I1841" s="130">
        <v>16481.27</v>
      </c>
      <c r="J1841" s="131">
        <v>14625</v>
      </c>
      <c r="K1841" s="131">
        <v>1813.77</v>
      </c>
      <c r="L1841" s="131">
        <v>0</v>
      </c>
      <c r="M1841" s="131">
        <v>1800</v>
      </c>
      <c r="N1841" s="131">
        <v>4218.2</v>
      </c>
      <c r="O1841" s="132">
        <v>0</v>
      </c>
      <c r="P1841" s="132">
        <v>0</v>
      </c>
      <c r="Q1841" s="132">
        <v>0</v>
      </c>
      <c r="R1841" s="132">
        <v>0</v>
      </c>
      <c r="S1841" s="132">
        <v>0</v>
      </c>
      <c r="T1841" s="133">
        <v>0</v>
      </c>
      <c r="U1841" s="121">
        <f t="shared" si="172"/>
        <v>1800</v>
      </c>
      <c r="V1841" s="121">
        <f t="shared" si="173"/>
        <v>4218.2</v>
      </c>
      <c r="W1841" s="134">
        <v>223</v>
      </c>
      <c r="X1841" s="135">
        <v>42835</v>
      </c>
    </row>
    <row r="1842" spans="1:24" x14ac:dyDescent="0.2">
      <c r="A1842" s="117" t="e">
        <f>VLOOKUP(G1842,'% การหักค่าขนส่ง'!A:I,9,0)</f>
        <v>#N/A</v>
      </c>
      <c r="B1842" s="138" t="e">
        <f t="shared" si="168"/>
        <v>#N/A</v>
      </c>
      <c r="C1842" s="138">
        <f t="shared" si="169"/>
        <v>2407.2000000000003</v>
      </c>
      <c r="D1842" s="138">
        <f t="shared" si="170"/>
        <v>0</v>
      </c>
      <c r="E1842" s="138">
        <f t="shared" si="171"/>
        <v>0</v>
      </c>
      <c r="F1842" s="127" t="s">
        <v>78</v>
      </c>
      <c r="G1842" s="128" t="s">
        <v>79</v>
      </c>
      <c r="H1842" s="129">
        <v>42835</v>
      </c>
      <c r="I1842" s="130">
        <v>27180.799999999999</v>
      </c>
      <c r="J1842" s="131">
        <v>23695</v>
      </c>
      <c r="K1842" s="131">
        <v>3610.8</v>
      </c>
      <c r="L1842" s="131">
        <v>0</v>
      </c>
      <c r="M1842" s="131">
        <v>6500</v>
      </c>
      <c r="N1842" s="131">
        <v>9336.6</v>
      </c>
      <c r="O1842" s="132">
        <v>0</v>
      </c>
      <c r="P1842" s="132">
        <v>0</v>
      </c>
      <c r="Q1842" s="132">
        <v>0</v>
      </c>
      <c r="R1842" s="132">
        <v>0</v>
      </c>
      <c r="S1842" s="132">
        <v>0</v>
      </c>
      <c r="T1842" s="133">
        <v>0</v>
      </c>
      <c r="U1842" s="121">
        <f t="shared" si="172"/>
        <v>6500</v>
      </c>
      <c r="V1842" s="121">
        <f t="shared" si="173"/>
        <v>9336.6</v>
      </c>
      <c r="W1842" s="134">
        <v>329</v>
      </c>
      <c r="X1842" s="135">
        <v>42836</v>
      </c>
    </row>
    <row r="1843" spans="1:24" x14ac:dyDescent="0.2">
      <c r="A1843" s="117" t="e">
        <f>VLOOKUP(G1843,'% การหักค่าขนส่ง'!A:I,9,0)</f>
        <v>#N/A</v>
      </c>
      <c r="B1843" s="138" t="e">
        <f t="shared" si="168"/>
        <v>#N/A</v>
      </c>
      <c r="C1843" s="138">
        <f t="shared" si="169"/>
        <v>1808.8999999999999</v>
      </c>
      <c r="D1843" s="138">
        <f t="shared" si="170"/>
        <v>0</v>
      </c>
      <c r="E1843" s="138">
        <f t="shared" si="171"/>
        <v>0</v>
      </c>
      <c r="F1843" s="127" t="s">
        <v>78</v>
      </c>
      <c r="G1843" s="128" t="s">
        <v>79</v>
      </c>
      <c r="H1843" s="129">
        <v>42836</v>
      </c>
      <c r="I1843" s="130">
        <v>15085.85</v>
      </c>
      <c r="J1843" s="131">
        <v>12715</v>
      </c>
      <c r="K1843" s="131">
        <v>2713.35</v>
      </c>
      <c r="L1843" s="131">
        <v>0</v>
      </c>
      <c r="M1843" s="131">
        <v>1400</v>
      </c>
      <c r="N1843" s="131">
        <v>5138.8</v>
      </c>
      <c r="O1843" s="132">
        <v>0</v>
      </c>
      <c r="P1843" s="132">
        <v>0</v>
      </c>
      <c r="Q1843" s="132">
        <v>0</v>
      </c>
      <c r="R1843" s="132">
        <v>0</v>
      </c>
      <c r="S1843" s="132">
        <v>0</v>
      </c>
      <c r="T1843" s="133">
        <v>0</v>
      </c>
      <c r="U1843" s="121">
        <f t="shared" si="172"/>
        <v>1400</v>
      </c>
      <c r="V1843" s="121">
        <f t="shared" si="173"/>
        <v>5138.8</v>
      </c>
      <c r="W1843" s="134">
        <v>169</v>
      </c>
      <c r="X1843" s="135">
        <v>42837</v>
      </c>
    </row>
    <row r="1844" spans="1:24" x14ac:dyDescent="0.2">
      <c r="A1844" s="117" t="e">
        <f>VLOOKUP(G1844,'% การหักค่าขนส่ง'!A:I,9,0)</f>
        <v>#N/A</v>
      </c>
      <c r="B1844" s="138" t="e">
        <f t="shared" si="168"/>
        <v>#N/A</v>
      </c>
      <c r="C1844" s="138">
        <f t="shared" si="169"/>
        <v>543.4</v>
      </c>
      <c r="D1844" s="138">
        <f t="shared" si="170"/>
        <v>0</v>
      </c>
      <c r="E1844" s="138">
        <f t="shared" si="171"/>
        <v>0</v>
      </c>
      <c r="F1844" s="127" t="s">
        <v>78</v>
      </c>
      <c r="G1844" s="128" t="s">
        <v>79</v>
      </c>
      <c r="H1844" s="129">
        <v>42837</v>
      </c>
      <c r="I1844" s="130">
        <v>4267.6000000000004</v>
      </c>
      <c r="J1844" s="131">
        <v>3495</v>
      </c>
      <c r="K1844" s="131">
        <v>815.1</v>
      </c>
      <c r="L1844" s="131">
        <v>0</v>
      </c>
      <c r="M1844" s="131">
        <v>300</v>
      </c>
      <c r="N1844" s="131">
        <v>518.5</v>
      </c>
      <c r="O1844" s="132">
        <v>0</v>
      </c>
      <c r="P1844" s="132">
        <v>0</v>
      </c>
      <c r="Q1844" s="132">
        <v>0</v>
      </c>
      <c r="R1844" s="132">
        <v>0</v>
      </c>
      <c r="S1844" s="132">
        <v>0</v>
      </c>
      <c r="T1844" s="133">
        <v>0</v>
      </c>
      <c r="U1844" s="121">
        <f t="shared" si="172"/>
        <v>300</v>
      </c>
      <c r="V1844" s="121">
        <f t="shared" si="173"/>
        <v>518.5</v>
      </c>
      <c r="W1844" s="134">
        <v>71</v>
      </c>
      <c r="X1844" s="135">
        <v>42838</v>
      </c>
    </row>
    <row r="1845" spans="1:24" x14ac:dyDescent="0.2">
      <c r="A1845" s="117" t="e">
        <f>VLOOKUP(G1845,'% การหักค่าขนส่ง'!A:I,9,0)</f>
        <v>#N/A</v>
      </c>
      <c r="B1845" s="138" t="e">
        <f t="shared" si="168"/>
        <v>#N/A</v>
      </c>
      <c r="C1845" s="138">
        <f t="shared" si="169"/>
        <v>4137.8599999999997</v>
      </c>
      <c r="D1845" s="138">
        <f t="shared" si="170"/>
        <v>0</v>
      </c>
      <c r="E1845" s="138">
        <f t="shared" si="171"/>
        <v>0</v>
      </c>
      <c r="F1845" s="127" t="s">
        <v>78</v>
      </c>
      <c r="G1845" s="128" t="s">
        <v>79</v>
      </c>
      <c r="H1845" s="129">
        <v>42842</v>
      </c>
      <c r="I1845" s="130">
        <v>39329.29</v>
      </c>
      <c r="J1845" s="131">
        <v>33785</v>
      </c>
      <c r="K1845" s="131">
        <v>6206.79</v>
      </c>
      <c r="L1845" s="131">
        <v>0</v>
      </c>
      <c r="M1845" s="131">
        <v>3400</v>
      </c>
      <c r="N1845" s="131">
        <v>10340.799999999999</v>
      </c>
      <c r="O1845" s="132">
        <v>0</v>
      </c>
      <c r="P1845" s="132">
        <v>0</v>
      </c>
      <c r="Q1845" s="132">
        <v>0</v>
      </c>
      <c r="R1845" s="132">
        <v>0</v>
      </c>
      <c r="S1845" s="132">
        <v>0</v>
      </c>
      <c r="T1845" s="133">
        <v>0</v>
      </c>
      <c r="U1845" s="121">
        <f t="shared" si="172"/>
        <v>3400</v>
      </c>
      <c r="V1845" s="121">
        <f t="shared" si="173"/>
        <v>10340.799999999999</v>
      </c>
      <c r="W1845" s="134">
        <v>464</v>
      </c>
      <c r="X1845" s="135">
        <v>42843</v>
      </c>
    </row>
    <row r="1846" spans="1:24" x14ac:dyDescent="0.2">
      <c r="A1846" s="117" t="e">
        <f>VLOOKUP(G1846,'% การหักค่าขนส่ง'!A:I,9,0)</f>
        <v>#N/A</v>
      </c>
      <c r="B1846" s="138" t="e">
        <f t="shared" si="168"/>
        <v>#N/A</v>
      </c>
      <c r="C1846" s="138">
        <f t="shared" si="169"/>
        <v>2886.28</v>
      </c>
      <c r="D1846" s="138">
        <f t="shared" si="170"/>
        <v>0</v>
      </c>
      <c r="E1846" s="138">
        <f t="shared" si="171"/>
        <v>0</v>
      </c>
      <c r="F1846" s="127" t="s">
        <v>78</v>
      </c>
      <c r="G1846" s="128" t="s">
        <v>79</v>
      </c>
      <c r="H1846" s="129">
        <v>42843</v>
      </c>
      <c r="I1846" s="130">
        <v>31651.919999999998</v>
      </c>
      <c r="J1846" s="131">
        <v>27480</v>
      </c>
      <c r="K1846" s="131">
        <v>4329.42</v>
      </c>
      <c r="L1846" s="131">
        <v>0</v>
      </c>
      <c r="M1846" s="131">
        <v>5800</v>
      </c>
      <c r="N1846" s="131">
        <v>10600.96</v>
      </c>
      <c r="O1846" s="132">
        <v>0</v>
      </c>
      <c r="P1846" s="132">
        <v>0</v>
      </c>
      <c r="Q1846" s="132">
        <v>0</v>
      </c>
      <c r="R1846" s="132">
        <v>0</v>
      </c>
      <c r="S1846" s="132">
        <v>0</v>
      </c>
      <c r="T1846" s="133">
        <v>0</v>
      </c>
      <c r="U1846" s="121">
        <f t="shared" si="172"/>
        <v>5800</v>
      </c>
      <c r="V1846" s="121">
        <f t="shared" si="173"/>
        <v>10600.96</v>
      </c>
      <c r="W1846" s="134">
        <v>413</v>
      </c>
      <c r="X1846" s="135">
        <v>42844</v>
      </c>
    </row>
    <row r="1847" spans="1:24" x14ac:dyDescent="0.2">
      <c r="A1847" s="117" t="e">
        <f>VLOOKUP(G1847,'% การหักค่าขนส่ง'!A:I,9,0)</f>
        <v>#N/A</v>
      </c>
      <c r="B1847" s="138" t="e">
        <f t="shared" si="168"/>
        <v>#N/A</v>
      </c>
      <c r="C1847" s="138">
        <f t="shared" si="169"/>
        <v>3780.7999999999997</v>
      </c>
      <c r="D1847" s="138">
        <f t="shared" si="170"/>
        <v>0</v>
      </c>
      <c r="E1847" s="138">
        <f t="shared" si="171"/>
        <v>0</v>
      </c>
      <c r="F1847" s="127" t="s">
        <v>78</v>
      </c>
      <c r="G1847" s="128" t="s">
        <v>79</v>
      </c>
      <c r="H1847" s="129">
        <v>42844</v>
      </c>
      <c r="I1847" s="130">
        <v>32653.7</v>
      </c>
      <c r="J1847" s="131">
        <v>26970</v>
      </c>
      <c r="K1847" s="131">
        <v>5671.2</v>
      </c>
      <c r="L1847" s="131">
        <v>0</v>
      </c>
      <c r="M1847" s="131">
        <v>2700</v>
      </c>
      <c r="N1847" s="131">
        <v>12970.05</v>
      </c>
      <c r="O1847" s="132">
        <v>0</v>
      </c>
      <c r="P1847" s="132">
        <v>0</v>
      </c>
      <c r="Q1847" s="132">
        <v>0</v>
      </c>
      <c r="R1847" s="132">
        <v>0</v>
      </c>
      <c r="S1847" s="132">
        <v>0</v>
      </c>
      <c r="T1847" s="133">
        <v>0</v>
      </c>
      <c r="U1847" s="121">
        <f t="shared" si="172"/>
        <v>2700</v>
      </c>
      <c r="V1847" s="121">
        <f t="shared" si="173"/>
        <v>12970.05</v>
      </c>
      <c r="W1847" s="134">
        <v>327</v>
      </c>
      <c r="X1847" s="135">
        <v>42845</v>
      </c>
    </row>
    <row r="1848" spans="1:24" x14ac:dyDescent="0.2">
      <c r="A1848" s="117" t="e">
        <f>VLOOKUP(G1848,'% การหักค่าขนส่ง'!A:I,9,0)</f>
        <v>#N/A</v>
      </c>
      <c r="B1848" s="138" t="e">
        <f t="shared" si="168"/>
        <v>#N/A</v>
      </c>
      <c r="C1848" s="138">
        <f t="shared" si="169"/>
        <v>2485.4</v>
      </c>
      <c r="D1848" s="138">
        <f t="shared" si="170"/>
        <v>15</v>
      </c>
      <c r="E1848" s="138">
        <f t="shared" si="171"/>
        <v>0</v>
      </c>
      <c r="F1848" s="127" t="s">
        <v>78</v>
      </c>
      <c r="G1848" s="128" t="s">
        <v>79</v>
      </c>
      <c r="H1848" s="129">
        <v>42845</v>
      </c>
      <c r="I1848" s="130">
        <v>26873.1</v>
      </c>
      <c r="J1848" s="131">
        <v>23150</v>
      </c>
      <c r="K1848" s="131">
        <v>3728.1</v>
      </c>
      <c r="L1848" s="131">
        <v>50</v>
      </c>
      <c r="M1848" s="131">
        <v>4000</v>
      </c>
      <c r="N1848" s="131">
        <v>8258.5</v>
      </c>
      <c r="O1848" s="132">
        <v>0</v>
      </c>
      <c r="P1848" s="132">
        <v>0</v>
      </c>
      <c r="Q1848" s="132">
        <v>0</v>
      </c>
      <c r="R1848" s="132">
        <v>0</v>
      </c>
      <c r="S1848" s="132">
        <v>0</v>
      </c>
      <c r="T1848" s="133">
        <v>0</v>
      </c>
      <c r="U1848" s="121">
        <f t="shared" si="172"/>
        <v>4000</v>
      </c>
      <c r="V1848" s="121">
        <f t="shared" si="173"/>
        <v>8258.5</v>
      </c>
      <c r="W1848" s="134">
        <v>326</v>
      </c>
      <c r="X1848" s="135">
        <v>42846</v>
      </c>
    </row>
    <row r="1849" spans="1:24" x14ac:dyDescent="0.2">
      <c r="A1849" s="117" t="e">
        <f>VLOOKUP(G1849,'% การหักค่าขนส่ง'!A:I,9,0)</f>
        <v>#N/A</v>
      </c>
      <c r="B1849" s="138" t="e">
        <f t="shared" si="168"/>
        <v>#N/A</v>
      </c>
      <c r="C1849" s="138">
        <f t="shared" si="169"/>
        <v>3063.5</v>
      </c>
      <c r="D1849" s="138">
        <f t="shared" si="170"/>
        <v>0</v>
      </c>
      <c r="E1849" s="138">
        <f t="shared" si="171"/>
        <v>0</v>
      </c>
      <c r="F1849" s="127" t="s">
        <v>78</v>
      </c>
      <c r="G1849" s="128" t="s">
        <v>79</v>
      </c>
      <c r="H1849" s="129">
        <v>42846</v>
      </c>
      <c r="I1849" s="130">
        <v>29557.75</v>
      </c>
      <c r="J1849" s="131">
        <v>25120</v>
      </c>
      <c r="K1849" s="131">
        <v>4595.25</v>
      </c>
      <c r="L1849" s="131">
        <v>0</v>
      </c>
      <c r="M1849" s="131">
        <v>4200</v>
      </c>
      <c r="N1849" s="131">
        <v>13614.2</v>
      </c>
      <c r="O1849" s="132">
        <v>0</v>
      </c>
      <c r="P1849" s="132">
        <v>0</v>
      </c>
      <c r="Q1849" s="132">
        <v>0</v>
      </c>
      <c r="R1849" s="132">
        <v>0</v>
      </c>
      <c r="S1849" s="132">
        <v>0</v>
      </c>
      <c r="T1849" s="133">
        <v>0</v>
      </c>
      <c r="U1849" s="121">
        <f t="shared" si="172"/>
        <v>4200</v>
      </c>
      <c r="V1849" s="121">
        <f t="shared" si="173"/>
        <v>13614.2</v>
      </c>
      <c r="W1849" s="134">
        <v>360</v>
      </c>
      <c r="X1849" s="135">
        <v>42849</v>
      </c>
    </row>
    <row r="1850" spans="1:24" x14ac:dyDescent="0.2">
      <c r="A1850" s="117" t="e">
        <f>VLOOKUP(G1850,'% การหักค่าขนส่ง'!A:I,9,0)</f>
        <v>#N/A</v>
      </c>
      <c r="B1850" s="138" t="e">
        <f t="shared" si="168"/>
        <v>#N/A</v>
      </c>
      <c r="C1850" s="138">
        <f t="shared" si="169"/>
        <v>1813.3999999999999</v>
      </c>
      <c r="D1850" s="138">
        <f t="shared" si="170"/>
        <v>0</v>
      </c>
      <c r="E1850" s="138">
        <f t="shared" si="171"/>
        <v>0</v>
      </c>
      <c r="F1850" s="127" t="s">
        <v>78</v>
      </c>
      <c r="G1850" s="128" t="s">
        <v>79</v>
      </c>
      <c r="H1850" s="129">
        <v>42847</v>
      </c>
      <c r="I1850" s="130">
        <v>25442.6</v>
      </c>
      <c r="J1850" s="131">
        <v>22345</v>
      </c>
      <c r="K1850" s="131">
        <v>2720.1</v>
      </c>
      <c r="L1850" s="131">
        <v>0</v>
      </c>
      <c r="M1850" s="131">
        <v>1500</v>
      </c>
      <c r="N1850" s="131">
        <v>7762</v>
      </c>
      <c r="O1850" s="132">
        <v>0</v>
      </c>
      <c r="P1850" s="132">
        <v>0</v>
      </c>
      <c r="Q1850" s="132">
        <v>0</v>
      </c>
      <c r="R1850" s="132">
        <v>0</v>
      </c>
      <c r="S1850" s="132">
        <v>0</v>
      </c>
      <c r="T1850" s="133">
        <v>0</v>
      </c>
      <c r="U1850" s="121">
        <f t="shared" si="172"/>
        <v>1500</v>
      </c>
      <c r="V1850" s="121">
        <f t="shared" si="173"/>
        <v>7762</v>
      </c>
      <c r="W1850" s="134">
        <v>265</v>
      </c>
      <c r="X1850" s="135">
        <v>42849</v>
      </c>
    </row>
    <row r="1851" spans="1:24" x14ac:dyDescent="0.2">
      <c r="A1851" s="117" t="e">
        <f>VLOOKUP(G1851,'% การหักค่าขนส่ง'!A:I,9,0)</f>
        <v>#N/A</v>
      </c>
      <c r="B1851" s="138" t="e">
        <f t="shared" si="168"/>
        <v>#N/A</v>
      </c>
      <c r="C1851" s="138">
        <f t="shared" si="169"/>
        <v>5166.0999999999995</v>
      </c>
      <c r="D1851" s="138">
        <f t="shared" si="170"/>
        <v>15</v>
      </c>
      <c r="E1851" s="138">
        <f t="shared" si="171"/>
        <v>0</v>
      </c>
      <c r="F1851" s="127" t="s">
        <v>78</v>
      </c>
      <c r="G1851" s="128" t="s">
        <v>79</v>
      </c>
      <c r="H1851" s="129">
        <v>42849</v>
      </c>
      <c r="I1851" s="130">
        <v>50814.15</v>
      </c>
      <c r="J1851" s="131">
        <v>42835</v>
      </c>
      <c r="K1851" s="131">
        <v>7749.15</v>
      </c>
      <c r="L1851" s="131">
        <v>50</v>
      </c>
      <c r="M1851" s="131">
        <v>4900</v>
      </c>
      <c r="N1851" s="131">
        <v>18226.3</v>
      </c>
      <c r="O1851" s="132">
        <v>0</v>
      </c>
      <c r="P1851" s="132">
        <v>0</v>
      </c>
      <c r="Q1851" s="132">
        <v>0</v>
      </c>
      <c r="R1851" s="132">
        <v>0</v>
      </c>
      <c r="S1851" s="132">
        <v>0</v>
      </c>
      <c r="T1851" s="133">
        <v>0</v>
      </c>
      <c r="U1851" s="121">
        <f t="shared" si="172"/>
        <v>4900</v>
      </c>
      <c r="V1851" s="121">
        <f t="shared" si="173"/>
        <v>18226.3</v>
      </c>
      <c r="W1851" s="134">
        <v>593</v>
      </c>
      <c r="X1851" s="135">
        <v>42850</v>
      </c>
    </row>
    <row r="1852" spans="1:24" x14ac:dyDescent="0.2">
      <c r="A1852" s="117" t="e">
        <f>VLOOKUP(G1852,'% การหักค่าขนส่ง'!A:I,9,0)</f>
        <v>#N/A</v>
      </c>
      <c r="B1852" s="138" t="e">
        <f t="shared" si="168"/>
        <v>#N/A</v>
      </c>
      <c r="C1852" s="138">
        <f t="shared" si="169"/>
        <v>1881.58</v>
      </c>
      <c r="D1852" s="138">
        <f t="shared" si="170"/>
        <v>0</v>
      </c>
      <c r="E1852" s="138">
        <f t="shared" si="171"/>
        <v>0</v>
      </c>
      <c r="F1852" s="127" t="s">
        <v>78</v>
      </c>
      <c r="G1852" s="128" t="s">
        <v>79</v>
      </c>
      <c r="H1852" s="129">
        <v>42850</v>
      </c>
      <c r="I1852" s="130">
        <v>29057.37</v>
      </c>
      <c r="J1852" s="131">
        <v>26155</v>
      </c>
      <c r="K1852" s="131">
        <v>2822.37</v>
      </c>
      <c r="L1852" s="131">
        <v>0</v>
      </c>
      <c r="M1852" s="131">
        <v>2400</v>
      </c>
      <c r="N1852" s="131">
        <v>9733.2000000000007</v>
      </c>
      <c r="O1852" s="132">
        <v>0</v>
      </c>
      <c r="P1852" s="132">
        <v>0</v>
      </c>
      <c r="Q1852" s="132">
        <v>0</v>
      </c>
      <c r="R1852" s="132">
        <v>0</v>
      </c>
      <c r="S1852" s="132">
        <v>0</v>
      </c>
      <c r="T1852" s="133">
        <v>0</v>
      </c>
      <c r="U1852" s="121">
        <f t="shared" si="172"/>
        <v>2400</v>
      </c>
      <c r="V1852" s="121">
        <f t="shared" si="173"/>
        <v>9733.2000000000007</v>
      </c>
      <c r="W1852" s="134">
        <v>353</v>
      </c>
      <c r="X1852" s="135">
        <v>42851</v>
      </c>
    </row>
    <row r="1853" spans="1:24" x14ac:dyDescent="0.2">
      <c r="A1853" s="117" t="e">
        <f>VLOOKUP(G1853,'% การหักค่าขนส่ง'!A:I,9,0)</f>
        <v>#N/A</v>
      </c>
      <c r="B1853" s="138" t="e">
        <f t="shared" si="168"/>
        <v>#N/A</v>
      </c>
      <c r="C1853" s="138">
        <f t="shared" si="169"/>
        <v>2988.7000000000003</v>
      </c>
      <c r="D1853" s="138">
        <f t="shared" si="170"/>
        <v>6</v>
      </c>
      <c r="E1853" s="138">
        <f t="shared" si="171"/>
        <v>0</v>
      </c>
      <c r="F1853" s="127" t="s">
        <v>78</v>
      </c>
      <c r="G1853" s="128" t="s">
        <v>79</v>
      </c>
      <c r="H1853" s="129">
        <v>42851</v>
      </c>
      <c r="I1853" s="130">
        <v>32085.55</v>
      </c>
      <c r="J1853" s="131">
        <v>27775</v>
      </c>
      <c r="K1853" s="131">
        <v>4483.05</v>
      </c>
      <c r="L1853" s="131">
        <v>20</v>
      </c>
      <c r="M1853" s="131">
        <v>2100</v>
      </c>
      <c r="N1853" s="131">
        <v>10728.2</v>
      </c>
      <c r="O1853" s="132">
        <v>0</v>
      </c>
      <c r="P1853" s="132">
        <v>0</v>
      </c>
      <c r="Q1853" s="132">
        <v>0</v>
      </c>
      <c r="R1853" s="132">
        <v>0</v>
      </c>
      <c r="S1853" s="132">
        <v>0</v>
      </c>
      <c r="T1853" s="133">
        <v>0</v>
      </c>
      <c r="U1853" s="121">
        <f t="shared" si="172"/>
        <v>2100</v>
      </c>
      <c r="V1853" s="121">
        <f t="shared" si="173"/>
        <v>10728.2</v>
      </c>
      <c r="W1853" s="134">
        <v>407</v>
      </c>
      <c r="X1853" s="135">
        <v>42852</v>
      </c>
    </row>
    <row r="1854" spans="1:24" x14ac:dyDescent="0.2">
      <c r="A1854" s="117" t="e">
        <f>VLOOKUP(G1854,'% การหักค่าขนส่ง'!A:I,9,0)</f>
        <v>#N/A</v>
      </c>
      <c r="B1854" s="138" t="e">
        <f t="shared" si="168"/>
        <v>#N/A</v>
      </c>
      <c r="C1854" s="138">
        <f t="shared" si="169"/>
        <v>1788.5</v>
      </c>
      <c r="D1854" s="138">
        <f t="shared" si="170"/>
        <v>0</v>
      </c>
      <c r="E1854" s="138">
        <f t="shared" si="171"/>
        <v>0</v>
      </c>
      <c r="F1854" s="127" t="s">
        <v>78</v>
      </c>
      <c r="G1854" s="128" t="s">
        <v>79</v>
      </c>
      <c r="H1854" s="129">
        <v>42852</v>
      </c>
      <c r="I1854" s="130">
        <v>26310.25</v>
      </c>
      <c r="J1854" s="131">
        <v>23495</v>
      </c>
      <c r="K1854" s="131">
        <v>2682.75</v>
      </c>
      <c r="L1854" s="131">
        <v>0</v>
      </c>
      <c r="M1854" s="131">
        <v>3800</v>
      </c>
      <c r="N1854" s="131">
        <v>8863.4</v>
      </c>
      <c r="O1854" s="132">
        <v>0</v>
      </c>
      <c r="P1854" s="132">
        <v>0</v>
      </c>
      <c r="Q1854" s="132">
        <v>0</v>
      </c>
      <c r="R1854" s="132">
        <v>0</v>
      </c>
      <c r="S1854" s="132">
        <v>0</v>
      </c>
      <c r="T1854" s="133">
        <v>0</v>
      </c>
      <c r="U1854" s="121">
        <f t="shared" si="172"/>
        <v>3800</v>
      </c>
      <c r="V1854" s="121">
        <f t="shared" si="173"/>
        <v>8863.4</v>
      </c>
      <c r="W1854" s="134">
        <v>359</v>
      </c>
      <c r="X1854" s="135">
        <v>42853</v>
      </c>
    </row>
    <row r="1855" spans="1:24" x14ac:dyDescent="0.2">
      <c r="A1855" s="117" t="e">
        <f>VLOOKUP(G1855,'% การหักค่าขนส่ง'!A:I,9,0)</f>
        <v>#N/A</v>
      </c>
      <c r="B1855" s="138" t="e">
        <f t="shared" si="168"/>
        <v>#N/A</v>
      </c>
      <c r="C1855" s="138">
        <f t="shared" si="169"/>
        <v>1861.18</v>
      </c>
      <c r="D1855" s="138">
        <f t="shared" si="170"/>
        <v>15</v>
      </c>
      <c r="E1855" s="138">
        <f t="shared" si="171"/>
        <v>0</v>
      </c>
      <c r="F1855" s="127" t="s">
        <v>78</v>
      </c>
      <c r="G1855" s="128" t="s">
        <v>79</v>
      </c>
      <c r="H1855" s="129">
        <v>42853</v>
      </c>
      <c r="I1855" s="130">
        <v>28681.77</v>
      </c>
      <c r="J1855" s="131">
        <v>25875</v>
      </c>
      <c r="K1855" s="131">
        <v>2791.77</v>
      </c>
      <c r="L1855" s="131">
        <v>50</v>
      </c>
      <c r="M1855" s="131">
        <v>2200</v>
      </c>
      <c r="N1855" s="131">
        <v>7505.9</v>
      </c>
      <c r="O1855" s="132">
        <v>0</v>
      </c>
      <c r="P1855" s="132">
        <v>0</v>
      </c>
      <c r="Q1855" s="132">
        <v>0</v>
      </c>
      <c r="R1855" s="132">
        <v>0</v>
      </c>
      <c r="S1855" s="132">
        <v>0</v>
      </c>
      <c r="T1855" s="133">
        <v>0</v>
      </c>
      <c r="U1855" s="121">
        <f t="shared" si="172"/>
        <v>2200</v>
      </c>
      <c r="V1855" s="121">
        <f t="shared" si="173"/>
        <v>7505.9</v>
      </c>
      <c r="W1855" s="134">
        <v>350</v>
      </c>
      <c r="X1855" s="135">
        <v>42857</v>
      </c>
    </row>
    <row r="1856" spans="1:24" x14ac:dyDescent="0.2">
      <c r="A1856" s="117" t="e">
        <f>VLOOKUP(G1856,'% การหักค่าขนส่ง'!A:I,9,0)</f>
        <v>#N/A</v>
      </c>
      <c r="B1856" s="138" t="e">
        <f t="shared" si="168"/>
        <v>#N/A</v>
      </c>
      <c r="C1856" s="138">
        <f t="shared" si="169"/>
        <v>1371.3400000000001</v>
      </c>
      <c r="D1856" s="138">
        <f t="shared" si="170"/>
        <v>0</v>
      </c>
      <c r="E1856" s="138">
        <f t="shared" si="171"/>
        <v>0</v>
      </c>
      <c r="F1856" s="127" t="s">
        <v>78</v>
      </c>
      <c r="G1856" s="128" t="s">
        <v>79</v>
      </c>
      <c r="H1856" s="129">
        <v>42854</v>
      </c>
      <c r="I1856" s="130">
        <v>17234.509999999998</v>
      </c>
      <c r="J1856" s="131">
        <v>14985</v>
      </c>
      <c r="K1856" s="131">
        <v>2057.0100000000002</v>
      </c>
      <c r="L1856" s="131">
        <v>0</v>
      </c>
      <c r="M1856" s="131">
        <v>1700</v>
      </c>
      <c r="N1856" s="131">
        <v>3791.4</v>
      </c>
      <c r="O1856" s="132">
        <v>0</v>
      </c>
      <c r="P1856" s="132">
        <v>0</v>
      </c>
      <c r="Q1856" s="132">
        <v>0</v>
      </c>
      <c r="R1856" s="132">
        <v>0</v>
      </c>
      <c r="S1856" s="132">
        <v>0</v>
      </c>
      <c r="T1856" s="133">
        <v>0</v>
      </c>
      <c r="U1856" s="121">
        <f t="shared" si="172"/>
        <v>1700</v>
      </c>
      <c r="V1856" s="121">
        <f t="shared" si="173"/>
        <v>3791.4</v>
      </c>
      <c r="W1856" s="134">
        <v>208</v>
      </c>
      <c r="X1856" s="135">
        <v>42857</v>
      </c>
    </row>
    <row r="1857" spans="1:24" x14ac:dyDescent="0.2">
      <c r="A1857" s="117">
        <f>VLOOKUP(G1857,'% การหักค่าขนส่ง'!A:I,9,0)</f>
        <v>0.3</v>
      </c>
      <c r="B1857" s="138">
        <f t="shared" si="168"/>
        <v>9496.5</v>
      </c>
      <c r="C1857" s="138">
        <f t="shared" si="169"/>
        <v>2478.6</v>
      </c>
      <c r="D1857" s="138">
        <f t="shared" si="170"/>
        <v>0</v>
      </c>
      <c r="E1857" s="138">
        <f t="shared" si="171"/>
        <v>27</v>
      </c>
      <c r="F1857" s="127" t="s">
        <v>208</v>
      </c>
      <c r="G1857" s="128" t="s">
        <v>209</v>
      </c>
      <c r="H1857" s="129">
        <v>42826</v>
      </c>
      <c r="I1857" s="130">
        <v>35832.9</v>
      </c>
      <c r="J1857" s="131">
        <v>31655</v>
      </c>
      <c r="K1857" s="131">
        <v>3717.9</v>
      </c>
      <c r="L1857" s="131">
        <v>0</v>
      </c>
      <c r="M1857" s="131">
        <v>5600</v>
      </c>
      <c r="N1857" s="131">
        <v>12013.2</v>
      </c>
      <c r="O1857" s="132">
        <v>90</v>
      </c>
      <c r="P1857" s="132">
        <v>0</v>
      </c>
      <c r="Q1857" s="132">
        <v>0</v>
      </c>
      <c r="R1857" s="132">
        <v>0</v>
      </c>
      <c r="S1857" s="132">
        <v>0</v>
      </c>
      <c r="T1857" s="133">
        <v>0</v>
      </c>
      <c r="U1857" s="121">
        <f t="shared" si="172"/>
        <v>5600</v>
      </c>
      <c r="V1857" s="121">
        <f t="shared" si="173"/>
        <v>12013.2</v>
      </c>
      <c r="W1857" s="134">
        <v>408</v>
      </c>
      <c r="X1857" s="135">
        <v>42828</v>
      </c>
    </row>
    <row r="1858" spans="1:24" x14ac:dyDescent="0.2">
      <c r="A1858" s="117">
        <f>VLOOKUP(G1858,'% การหักค่าขนส่ง'!A:I,9,0)</f>
        <v>0.3</v>
      </c>
      <c r="B1858" s="138">
        <f t="shared" si="168"/>
        <v>21258</v>
      </c>
      <c r="C1858" s="138">
        <f t="shared" si="169"/>
        <v>2865.6200000000003</v>
      </c>
      <c r="D1858" s="138">
        <f t="shared" si="170"/>
        <v>0</v>
      </c>
      <c r="E1858" s="138">
        <f t="shared" si="171"/>
        <v>45</v>
      </c>
      <c r="F1858" s="127" t="s">
        <v>208</v>
      </c>
      <c r="G1858" s="128" t="s">
        <v>209</v>
      </c>
      <c r="H1858" s="129">
        <v>42828</v>
      </c>
      <c r="I1858" s="130">
        <v>76343.429999999993</v>
      </c>
      <c r="J1858" s="131">
        <v>70860</v>
      </c>
      <c r="K1858" s="131">
        <v>4298.43</v>
      </c>
      <c r="L1858" s="131">
        <v>0</v>
      </c>
      <c r="M1858" s="131">
        <v>3700</v>
      </c>
      <c r="N1858" s="131">
        <v>16115</v>
      </c>
      <c r="O1858" s="132">
        <v>150</v>
      </c>
      <c r="P1858" s="132">
        <v>0</v>
      </c>
      <c r="Q1858" s="132">
        <v>0</v>
      </c>
      <c r="R1858" s="132">
        <v>0</v>
      </c>
      <c r="S1858" s="132">
        <v>0</v>
      </c>
      <c r="T1858" s="133">
        <v>0</v>
      </c>
      <c r="U1858" s="121">
        <f t="shared" si="172"/>
        <v>3700</v>
      </c>
      <c r="V1858" s="121">
        <f t="shared" si="173"/>
        <v>16115</v>
      </c>
      <c r="W1858" s="134">
        <v>841</v>
      </c>
      <c r="X1858" s="135">
        <v>42829</v>
      </c>
    </row>
    <row r="1859" spans="1:24" x14ac:dyDescent="0.2">
      <c r="A1859" s="117">
        <f>VLOOKUP(G1859,'% การหักค่าขนส่ง'!A:I,9,0)</f>
        <v>0.3</v>
      </c>
      <c r="B1859" s="138">
        <f t="shared" ref="B1859:B1922" si="174">J1859*A1859</f>
        <v>14443.5</v>
      </c>
      <c r="C1859" s="138">
        <f t="shared" ref="C1859:C1922" si="175">K1859*2/3</f>
        <v>1059.8</v>
      </c>
      <c r="D1859" s="138">
        <f t="shared" ref="D1859:D1922" si="176">L1859*3/10</f>
        <v>0</v>
      </c>
      <c r="E1859" s="138">
        <f t="shared" ref="E1859:E1922" si="177">SUM(O1859:Q1859)*0.3</f>
        <v>78</v>
      </c>
      <c r="F1859" s="127" t="s">
        <v>208</v>
      </c>
      <c r="G1859" s="128" t="s">
        <v>209</v>
      </c>
      <c r="H1859" s="129">
        <v>42829</v>
      </c>
      <c r="I1859" s="130">
        <v>50374.7</v>
      </c>
      <c r="J1859" s="131">
        <v>48145</v>
      </c>
      <c r="K1859" s="131">
        <v>1589.7</v>
      </c>
      <c r="L1859" s="131">
        <v>0</v>
      </c>
      <c r="M1859" s="131">
        <v>8200</v>
      </c>
      <c r="N1859" s="131">
        <v>17001.599999999999</v>
      </c>
      <c r="O1859" s="132">
        <v>260</v>
      </c>
      <c r="P1859" s="132">
        <v>0</v>
      </c>
      <c r="Q1859" s="132">
        <v>0</v>
      </c>
      <c r="R1859" s="132">
        <v>0</v>
      </c>
      <c r="S1859" s="132">
        <v>0</v>
      </c>
      <c r="T1859" s="133">
        <v>0</v>
      </c>
      <c r="U1859" s="121">
        <f t="shared" ref="U1859:U1922" si="178">M1859+S1859+T1859</f>
        <v>8200</v>
      </c>
      <c r="V1859" s="121">
        <f t="shared" ref="V1859:V1922" si="179">N1859+R1859</f>
        <v>17001.599999999999</v>
      </c>
      <c r="W1859" s="134">
        <v>554</v>
      </c>
      <c r="X1859" s="135">
        <v>42830</v>
      </c>
    </row>
    <row r="1860" spans="1:24" x14ac:dyDescent="0.2">
      <c r="A1860" s="117">
        <f>VLOOKUP(G1860,'% การหักค่าขนส่ง'!A:I,9,0)</f>
        <v>0.3</v>
      </c>
      <c r="B1860" s="138">
        <f t="shared" si="174"/>
        <v>12636</v>
      </c>
      <c r="C1860" s="138">
        <f t="shared" si="175"/>
        <v>1408.6000000000001</v>
      </c>
      <c r="D1860" s="138">
        <f t="shared" si="176"/>
        <v>0</v>
      </c>
      <c r="E1860" s="138">
        <f t="shared" si="177"/>
        <v>0</v>
      </c>
      <c r="F1860" s="127" t="s">
        <v>208</v>
      </c>
      <c r="G1860" s="128" t="s">
        <v>209</v>
      </c>
      <c r="H1860" s="129">
        <v>42830</v>
      </c>
      <c r="I1860" s="130">
        <v>44757.9</v>
      </c>
      <c r="J1860" s="131">
        <v>42120</v>
      </c>
      <c r="K1860" s="131">
        <v>2112.9</v>
      </c>
      <c r="L1860" s="131">
        <v>0</v>
      </c>
      <c r="M1860" s="131">
        <v>3400</v>
      </c>
      <c r="N1860" s="131">
        <v>9468.4</v>
      </c>
      <c r="O1860" s="132">
        <v>0</v>
      </c>
      <c r="P1860" s="132">
        <v>0</v>
      </c>
      <c r="Q1860" s="132">
        <v>0</v>
      </c>
      <c r="R1860" s="132">
        <v>0</v>
      </c>
      <c r="S1860" s="132">
        <v>0</v>
      </c>
      <c r="T1860" s="133">
        <v>0</v>
      </c>
      <c r="U1860" s="121">
        <f t="shared" si="178"/>
        <v>3400</v>
      </c>
      <c r="V1860" s="121">
        <f t="shared" si="179"/>
        <v>9468.4</v>
      </c>
      <c r="W1860" s="134">
        <v>497</v>
      </c>
      <c r="X1860" s="135">
        <v>42832</v>
      </c>
    </row>
    <row r="1861" spans="1:24" x14ac:dyDescent="0.2">
      <c r="A1861" s="117">
        <f>VLOOKUP(G1861,'% การหักค่าขนส่ง'!A:I,9,0)</f>
        <v>0.3</v>
      </c>
      <c r="B1861" s="138">
        <f t="shared" si="174"/>
        <v>21543</v>
      </c>
      <c r="C1861" s="138">
        <f t="shared" si="175"/>
        <v>5457.54</v>
      </c>
      <c r="D1861" s="138">
        <f t="shared" si="176"/>
        <v>0</v>
      </c>
      <c r="E1861" s="138">
        <f t="shared" si="177"/>
        <v>78</v>
      </c>
      <c r="F1861" s="127" t="s">
        <v>208</v>
      </c>
      <c r="G1861" s="128" t="s">
        <v>209</v>
      </c>
      <c r="H1861" s="129">
        <v>42832</v>
      </c>
      <c r="I1861" s="130">
        <v>80721.31</v>
      </c>
      <c r="J1861" s="131">
        <v>71810</v>
      </c>
      <c r="K1861" s="131">
        <v>8186.31</v>
      </c>
      <c r="L1861" s="131">
        <v>0</v>
      </c>
      <c r="M1861" s="131">
        <v>7400</v>
      </c>
      <c r="N1861" s="131">
        <v>26713.47</v>
      </c>
      <c r="O1861" s="132">
        <v>260</v>
      </c>
      <c r="P1861" s="132">
        <v>0</v>
      </c>
      <c r="Q1861" s="132">
        <v>0</v>
      </c>
      <c r="R1861" s="132">
        <v>0</v>
      </c>
      <c r="S1861" s="132">
        <v>0</v>
      </c>
      <c r="T1861" s="133">
        <v>0</v>
      </c>
      <c r="U1861" s="121">
        <f t="shared" si="178"/>
        <v>7400</v>
      </c>
      <c r="V1861" s="121">
        <f t="shared" si="179"/>
        <v>26713.47</v>
      </c>
      <c r="W1861" s="134">
        <v>876</v>
      </c>
      <c r="X1861" s="135">
        <v>42835</v>
      </c>
    </row>
    <row r="1862" spans="1:24" x14ac:dyDescent="0.2">
      <c r="A1862" s="117">
        <f>VLOOKUP(G1862,'% การหักค่าขนส่ง'!A:I,9,0)</f>
        <v>0.3</v>
      </c>
      <c r="B1862" s="138">
        <f t="shared" si="174"/>
        <v>10179</v>
      </c>
      <c r="C1862" s="138">
        <f t="shared" si="175"/>
        <v>1563</v>
      </c>
      <c r="D1862" s="138">
        <f t="shared" si="176"/>
        <v>0</v>
      </c>
      <c r="E1862" s="138">
        <f t="shared" si="177"/>
        <v>12</v>
      </c>
      <c r="F1862" s="127" t="s">
        <v>208</v>
      </c>
      <c r="G1862" s="128" t="s">
        <v>209</v>
      </c>
      <c r="H1862" s="129">
        <v>42833</v>
      </c>
      <c r="I1862" s="130">
        <v>36784.5</v>
      </c>
      <c r="J1862" s="131">
        <v>33930</v>
      </c>
      <c r="K1862" s="131">
        <v>2344.5</v>
      </c>
      <c r="L1862" s="131">
        <v>0</v>
      </c>
      <c r="M1862" s="131">
        <v>5000</v>
      </c>
      <c r="N1862" s="131">
        <v>13531.2</v>
      </c>
      <c r="O1862" s="132">
        <v>40</v>
      </c>
      <c r="P1862" s="132">
        <v>0</v>
      </c>
      <c r="Q1862" s="132">
        <v>0</v>
      </c>
      <c r="R1862" s="132">
        <v>0</v>
      </c>
      <c r="S1862" s="132">
        <v>0</v>
      </c>
      <c r="T1862" s="133">
        <v>0</v>
      </c>
      <c r="U1862" s="121">
        <f t="shared" si="178"/>
        <v>5000</v>
      </c>
      <c r="V1862" s="121">
        <f t="shared" si="179"/>
        <v>13531.2</v>
      </c>
      <c r="W1862" s="134">
        <v>395</v>
      </c>
      <c r="X1862" s="135">
        <v>42835</v>
      </c>
    </row>
    <row r="1863" spans="1:24" x14ac:dyDescent="0.2">
      <c r="A1863" s="117">
        <f>VLOOKUP(G1863,'% การหักค่าขนส่ง'!A:I,9,0)</f>
        <v>0.3</v>
      </c>
      <c r="B1863" s="138">
        <f t="shared" si="174"/>
        <v>16710</v>
      </c>
      <c r="C1863" s="138">
        <f t="shared" si="175"/>
        <v>3184</v>
      </c>
      <c r="D1863" s="138">
        <f t="shared" si="176"/>
        <v>0</v>
      </c>
      <c r="E1863" s="138">
        <f t="shared" si="177"/>
        <v>33</v>
      </c>
      <c r="F1863" s="127" t="s">
        <v>208</v>
      </c>
      <c r="G1863" s="128" t="s">
        <v>209</v>
      </c>
      <c r="H1863" s="129">
        <v>42835</v>
      </c>
      <c r="I1863" s="130">
        <v>61301</v>
      </c>
      <c r="J1863" s="131">
        <v>55700</v>
      </c>
      <c r="K1863" s="131">
        <v>4776</v>
      </c>
      <c r="L1863" s="131">
        <v>0</v>
      </c>
      <c r="M1863" s="131">
        <v>0</v>
      </c>
      <c r="N1863" s="131">
        <v>10843.2</v>
      </c>
      <c r="O1863" s="132">
        <v>110</v>
      </c>
      <c r="P1863" s="132">
        <v>0</v>
      </c>
      <c r="Q1863" s="132">
        <v>0</v>
      </c>
      <c r="R1863" s="132">
        <v>0</v>
      </c>
      <c r="S1863" s="132">
        <v>0</v>
      </c>
      <c r="T1863" s="133">
        <v>0</v>
      </c>
      <c r="U1863" s="121">
        <f t="shared" si="178"/>
        <v>0</v>
      </c>
      <c r="V1863" s="121">
        <f t="shared" si="179"/>
        <v>10843.2</v>
      </c>
      <c r="W1863" s="134">
        <v>703</v>
      </c>
      <c r="X1863" s="135">
        <v>42836</v>
      </c>
    </row>
    <row r="1864" spans="1:24" x14ac:dyDescent="0.2">
      <c r="A1864" s="117">
        <f>VLOOKUP(G1864,'% การหักค่าขนส่ง'!A:I,9,0)</f>
        <v>0.3</v>
      </c>
      <c r="B1864" s="138">
        <f t="shared" si="174"/>
        <v>4231.5</v>
      </c>
      <c r="C1864" s="138">
        <f t="shared" si="175"/>
        <v>390.2</v>
      </c>
      <c r="D1864" s="138">
        <f t="shared" si="176"/>
        <v>0</v>
      </c>
      <c r="E1864" s="138">
        <f t="shared" si="177"/>
        <v>141</v>
      </c>
      <c r="F1864" s="127" t="s">
        <v>208</v>
      </c>
      <c r="G1864" s="128" t="s">
        <v>209</v>
      </c>
      <c r="H1864" s="129">
        <v>42836</v>
      </c>
      <c r="I1864" s="130">
        <v>14915.3</v>
      </c>
      <c r="J1864" s="131">
        <v>14105</v>
      </c>
      <c r="K1864" s="131">
        <v>585.29999999999995</v>
      </c>
      <c r="L1864" s="131">
        <v>0</v>
      </c>
      <c r="M1864" s="131">
        <v>0</v>
      </c>
      <c r="N1864" s="131">
        <v>30</v>
      </c>
      <c r="O1864" s="132">
        <v>470</v>
      </c>
      <c r="P1864" s="132">
        <v>0</v>
      </c>
      <c r="Q1864" s="132">
        <v>0</v>
      </c>
      <c r="R1864" s="132">
        <v>0</v>
      </c>
      <c r="S1864" s="132">
        <v>0</v>
      </c>
      <c r="T1864" s="133">
        <v>0</v>
      </c>
      <c r="U1864" s="121">
        <f t="shared" si="178"/>
        <v>0</v>
      </c>
      <c r="V1864" s="121">
        <f t="shared" si="179"/>
        <v>30</v>
      </c>
      <c r="W1864" s="134">
        <v>161</v>
      </c>
      <c r="X1864" s="135">
        <v>42837</v>
      </c>
    </row>
    <row r="1865" spans="1:24" x14ac:dyDescent="0.2">
      <c r="A1865" s="117">
        <f>VLOOKUP(G1865,'% การหักค่าขนส่ง'!A:I,9,0)</f>
        <v>0.3</v>
      </c>
      <c r="B1865" s="138">
        <f t="shared" si="174"/>
        <v>1303.5</v>
      </c>
      <c r="C1865" s="138">
        <f t="shared" si="175"/>
        <v>207.20000000000002</v>
      </c>
      <c r="D1865" s="138">
        <f t="shared" si="176"/>
        <v>0</v>
      </c>
      <c r="E1865" s="138">
        <f t="shared" si="177"/>
        <v>12</v>
      </c>
      <c r="F1865" s="127" t="s">
        <v>208</v>
      </c>
      <c r="G1865" s="128" t="s">
        <v>209</v>
      </c>
      <c r="H1865" s="129">
        <v>42837</v>
      </c>
      <c r="I1865" s="130">
        <v>4695.8</v>
      </c>
      <c r="J1865" s="131">
        <v>4345</v>
      </c>
      <c r="K1865" s="131">
        <v>310.8</v>
      </c>
      <c r="L1865" s="131">
        <v>0</v>
      </c>
      <c r="M1865" s="131">
        <v>0</v>
      </c>
      <c r="N1865" s="131">
        <v>0</v>
      </c>
      <c r="O1865" s="132">
        <v>40</v>
      </c>
      <c r="P1865" s="132">
        <v>0</v>
      </c>
      <c r="Q1865" s="132">
        <v>0</v>
      </c>
      <c r="R1865" s="132">
        <v>0</v>
      </c>
      <c r="S1865" s="132">
        <v>0</v>
      </c>
      <c r="T1865" s="133">
        <v>0</v>
      </c>
      <c r="U1865" s="121">
        <f t="shared" si="178"/>
        <v>0</v>
      </c>
      <c r="V1865" s="121">
        <f t="shared" si="179"/>
        <v>0</v>
      </c>
      <c r="W1865" s="134">
        <v>51</v>
      </c>
      <c r="X1865" s="135">
        <v>42838</v>
      </c>
    </row>
    <row r="1866" spans="1:24" x14ac:dyDescent="0.2">
      <c r="A1866" s="117">
        <f>VLOOKUP(G1866,'% การหักค่าขนส่ง'!A:I,9,0)</f>
        <v>0.3</v>
      </c>
      <c r="B1866" s="138">
        <f t="shared" si="174"/>
        <v>15907.5</v>
      </c>
      <c r="C1866" s="138">
        <f t="shared" si="175"/>
        <v>4773.78</v>
      </c>
      <c r="D1866" s="138">
        <f t="shared" si="176"/>
        <v>0</v>
      </c>
      <c r="E1866" s="138">
        <f t="shared" si="177"/>
        <v>0</v>
      </c>
      <c r="F1866" s="127" t="s">
        <v>208</v>
      </c>
      <c r="G1866" s="128" t="s">
        <v>209</v>
      </c>
      <c r="H1866" s="129">
        <v>42842</v>
      </c>
      <c r="I1866" s="130">
        <v>60915.67</v>
      </c>
      <c r="J1866" s="131">
        <v>53025</v>
      </c>
      <c r="K1866" s="131">
        <v>7160.67</v>
      </c>
      <c r="L1866" s="131">
        <v>0</v>
      </c>
      <c r="M1866" s="131">
        <v>10200</v>
      </c>
      <c r="N1866" s="131">
        <v>24529.37</v>
      </c>
      <c r="O1866" s="132">
        <v>0</v>
      </c>
      <c r="P1866" s="132">
        <v>0</v>
      </c>
      <c r="Q1866" s="132">
        <v>0</v>
      </c>
      <c r="R1866" s="132">
        <v>0</v>
      </c>
      <c r="S1866" s="132">
        <v>0</v>
      </c>
      <c r="T1866" s="133">
        <v>0</v>
      </c>
      <c r="U1866" s="121">
        <f t="shared" si="178"/>
        <v>10200</v>
      </c>
      <c r="V1866" s="121">
        <f t="shared" si="179"/>
        <v>24529.37</v>
      </c>
      <c r="W1866" s="134">
        <v>660</v>
      </c>
      <c r="X1866" s="135">
        <v>42843</v>
      </c>
    </row>
    <row r="1867" spans="1:24" x14ac:dyDescent="0.2">
      <c r="A1867" s="117">
        <f>VLOOKUP(G1867,'% การหักค่าขนส่ง'!A:I,9,0)</f>
        <v>0.3</v>
      </c>
      <c r="B1867" s="138">
        <f t="shared" si="174"/>
        <v>12943.5</v>
      </c>
      <c r="C1867" s="138">
        <f t="shared" si="175"/>
        <v>2012.96</v>
      </c>
      <c r="D1867" s="138">
        <f t="shared" si="176"/>
        <v>0</v>
      </c>
      <c r="E1867" s="138">
        <f t="shared" si="177"/>
        <v>45</v>
      </c>
      <c r="F1867" s="127" t="s">
        <v>208</v>
      </c>
      <c r="G1867" s="128" t="s">
        <v>209</v>
      </c>
      <c r="H1867" s="129">
        <v>42843</v>
      </c>
      <c r="I1867" s="130">
        <v>47059.44</v>
      </c>
      <c r="J1867" s="131">
        <v>43145</v>
      </c>
      <c r="K1867" s="131">
        <v>3019.44</v>
      </c>
      <c r="L1867" s="131">
        <v>0</v>
      </c>
      <c r="M1867" s="131">
        <v>2100</v>
      </c>
      <c r="N1867" s="131">
        <v>11417.3</v>
      </c>
      <c r="O1867" s="132">
        <v>150</v>
      </c>
      <c r="P1867" s="132">
        <v>0</v>
      </c>
      <c r="Q1867" s="132">
        <v>0</v>
      </c>
      <c r="R1867" s="132">
        <v>0</v>
      </c>
      <c r="S1867" s="132">
        <v>0</v>
      </c>
      <c r="T1867" s="133">
        <v>0</v>
      </c>
      <c r="U1867" s="121">
        <f t="shared" si="178"/>
        <v>2100</v>
      </c>
      <c r="V1867" s="121">
        <f t="shared" si="179"/>
        <v>11417.3</v>
      </c>
      <c r="W1867" s="134">
        <v>544</v>
      </c>
      <c r="X1867" s="135">
        <v>42844</v>
      </c>
    </row>
    <row r="1868" spans="1:24" x14ac:dyDescent="0.2">
      <c r="A1868" s="117">
        <f>VLOOKUP(G1868,'% การหักค่าขนส่ง'!A:I,9,0)</f>
        <v>0.3</v>
      </c>
      <c r="B1868" s="138">
        <f t="shared" si="174"/>
        <v>16036.5</v>
      </c>
      <c r="C1868" s="138">
        <f t="shared" si="175"/>
        <v>3522.7999999999997</v>
      </c>
      <c r="D1868" s="138">
        <f t="shared" si="176"/>
        <v>0</v>
      </c>
      <c r="E1868" s="138">
        <f t="shared" si="177"/>
        <v>48</v>
      </c>
      <c r="F1868" s="127" t="s">
        <v>208</v>
      </c>
      <c r="G1868" s="128" t="s">
        <v>209</v>
      </c>
      <c r="H1868" s="129">
        <v>42844</v>
      </c>
      <c r="I1868" s="130">
        <v>59164.2</v>
      </c>
      <c r="J1868" s="131">
        <v>53455</v>
      </c>
      <c r="K1868" s="131">
        <v>5284.2</v>
      </c>
      <c r="L1868" s="131">
        <v>0</v>
      </c>
      <c r="M1868" s="131">
        <v>2600</v>
      </c>
      <c r="N1868" s="131">
        <v>13747.2</v>
      </c>
      <c r="O1868" s="132">
        <v>160</v>
      </c>
      <c r="P1868" s="132">
        <v>0</v>
      </c>
      <c r="Q1868" s="132">
        <v>0</v>
      </c>
      <c r="R1868" s="132">
        <v>0</v>
      </c>
      <c r="S1868" s="132">
        <v>0</v>
      </c>
      <c r="T1868" s="133">
        <v>0</v>
      </c>
      <c r="U1868" s="121">
        <f t="shared" si="178"/>
        <v>2600</v>
      </c>
      <c r="V1868" s="121">
        <f t="shared" si="179"/>
        <v>13747.2</v>
      </c>
      <c r="W1868" s="134">
        <v>688</v>
      </c>
      <c r="X1868" s="135">
        <v>42845</v>
      </c>
    </row>
    <row r="1869" spans="1:24" x14ac:dyDescent="0.2">
      <c r="A1869" s="117">
        <f>VLOOKUP(G1869,'% การหักค่าขนส่ง'!A:I,9,0)</f>
        <v>0.3</v>
      </c>
      <c r="B1869" s="138">
        <f t="shared" si="174"/>
        <v>11205</v>
      </c>
      <c r="C1869" s="138">
        <f t="shared" si="175"/>
        <v>1523</v>
      </c>
      <c r="D1869" s="138">
        <f t="shared" si="176"/>
        <v>0</v>
      </c>
      <c r="E1869" s="138">
        <f t="shared" si="177"/>
        <v>0</v>
      </c>
      <c r="F1869" s="127" t="s">
        <v>208</v>
      </c>
      <c r="G1869" s="128" t="s">
        <v>209</v>
      </c>
      <c r="H1869" s="129">
        <v>42845</v>
      </c>
      <c r="I1869" s="130">
        <v>40189.5</v>
      </c>
      <c r="J1869" s="131">
        <v>37350</v>
      </c>
      <c r="K1869" s="131">
        <v>2284.5</v>
      </c>
      <c r="L1869" s="131">
        <v>0</v>
      </c>
      <c r="M1869" s="131">
        <v>1100</v>
      </c>
      <c r="N1869" s="131">
        <v>11698.1</v>
      </c>
      <c r="O1869" s="132">
        <v>0</v>
      </c>
      <c r="P1869" s="132">
        <v>0</v>
      </c>
      <c r="Q1869" s="132">
        <v>0</v>
      </c>
      <c r="R1869" s="132">
        <v>0</v>
      </c>
      <c r="S1869" s="132">
        <v>0</v>
      </c>
      <c r="T1869" s="133">
        <v>0</v>
      </c>
      <c r="U1869" s="121">
        <f t="shared" si="178"/>
        <v>1100</v>
      </c>
      <c r="V1869" s="121">
        <f t="shared" si="179"/>
        <v>11698.1</v>
      </c>
      <c r="W1869" s="134">
        <v>485</v>
      </c>
      <c r="X1869" s="135">
        <v>42846</v>
      </c>
    </row>
    <row r="1870" spans="1:24" x14ac:dyDescent="0.2">
      <c r="A1870" s="117">
        <f>VLOOKUP(G1870,'% การหักค่าขนส่ง'!A:I,9,0)</f>
        <v>0.3</v>
      </c>
      <c r="B1870" s="138">
        <f t="shared" si="174"/>
        <v>13372.5</v>
      </c>
      <c r="C1870" s="138">
        <f t="shared" si="175"/>
        <v>1632.6000000000001</v>
      </c>
      <c r="D1870" s="138">
        <f t="shared" si="176"/>
        <v>0</v>
      </c>
      <c r="E1870" s="138">
        <f t="shared" si="177"/>
        <v>87</v>
      </c>
      <c r="F1870" s="127" t="s">
        <v>208</v>
      </c>
      <c r="G1870" s="128" t="s">
        <v>209</v>
      </c>
      <c r="H1870" s="129">
        <v>42846</v>
      </c>
      <c r="I1870" s="130">
        <v>47743.9</v>
      </c>
      <c r="J1870" s="131">
        <v>44575</v>
      </c>
      <c r="K1870" s="131">
        <v>2448.9</v>
      </c>
      <c r="L1870" s="131">
        <v>0</v>
      </c>
      <c r="M1870" s="131">
        <v>5900</v>
      </c>
      <c r="N1870" s="131">
        <v>13224.9</v>
      </c>
      <c r="O1870" s="132">
        <v>290</v>
      </c>
      <c r="P1870" s="132">
        <v>0</v>
      </c>
      <c r="Q1870" s="132">
        <v>0</v>
      </c>
      <c r="R1870" s="132">
        <v>0</v>
      </c>
      <c r="S1870" s="132">
        <v>0</v>
      </c>
      <c r="T1870" s="133">
        <v>0</v>
      </c>
      <c r="U1870" s="121">
        <f t="shared" si="178"/>
        <v>5900</v>
      </c>
      <c r="V1870" s="121">
        <f t="shared" si="179"/>
        <v>13224.9</v>
      </c>
      <c r="W1870" s="134">
        <v>558</v>
      </c>
      <c r="X1870" s="135">
        <v>42849</v>
      </c>
    </row>
    <row r="1871" spans="1:24" x14ac:dyDescent="0.2">
      <c r="A1871" s="117">
        <f>VLOOKUP(G1871,'% การหักค่าขนส่ง'!A:I,9,0)</f>
        <v>0.3</v>
      </c>
      <c r="B1871" s="138">
        <f t="shared" si="174"/>
        <v>7899</v>
      </c>
      <c r="C1871" s="138">
        <f t="shared" si="175"/>
        <v>1633.6000000000001</v>
      </c>
      <c r="D1871" s="138">
        <f t="shared" si="176"/>
        <v>0</v>
      </c>
      <c r="E1871" s="138">
        <f t="shared" si="177"/>
        <v>21</v>
      </c>
      <c r="F1871" s="127" t="s">
        <v>208</v>
      </c>
      <c r="G1871" s="128" t="s">
        <v>209</v>
      </c>
      <c r="H1871" s="129">
        <v>42847</v>
      </c>
      <c r="I1871" s="130">
        <v>29440.400000000001</v>
      </c>
      <c r="J1871" s="131">
        <v>26330</v>
      </c>
      <c r="K1871" s="131">
        <v>2450.4</v>
      </c>
      <c r="L1871" s="131">
        <v>0</v>
      </c>
      <c r="M1871" s="131">
        <v>2000</v>
      </c>
      <c r="N1871" s="131">
        <v>6014.5</v>
      </c>
      <c r="O1871" s="132">
        <v>70</v>
      </c>
      <c r="P1871" s="132">
        <v>0</v>
      </c>
      <c r="Q1871" s="132">
        <v>0</v>
      </c>
      <c r="R1871" s="132">
        <v>0</v>
      </c>
      <c r="S1871" s="132">
        <v>0</v>
      </c>
      <c r="T1871" s="133">
        <v>0</v>
      </c>
      <c r="U1871" s="121">
        <f t="shared" si="178"/>
        <v>2000</v>
      </c>
      <c r="V1871" s="121">
        <f t="shared" si="179"/>
        <v>6014.5</v>
      </c>
      <c r="W1871" s="134">
        <v>375</v>
      </c>
      <c r="X1871" s="135">
        <v>42849</v>
      </c>
    </row>
    <row r="1872" spans="1:24" x14ac:dyDescent="0.2">
      <c r="A1872" s="117">
        <f>VLOOKUP(G1872,'% การหักค่าขนส่ง'!A:I,9,0)</f>
        <v>0.3</v>
      </c>
      <c r="B1872" s="138">
        <f t="shared" si="174"/>
        <v>17476.5</v>
      </c>
      <c r="C1872" s="138">
        <f t="shared" si="175"/>
        <v>2996.4</v>
      </c>
      <c r="D1872" s="138">
        <f t="shared" si="176"/>
        <v>0</v>
      </c>
      <c r="E1872" s="138">
        <f t="shared" si="177"/>
        <v>0</v>
      </c>
      <c r="F1872" s="127" t="s">
        <v>208</v>
      </c>
      <c r="G1872" s="128" t="s">
        <v>209</v>
      </c>
      <c r="H1872" s="129">
        <v>42849</v>
      </c>
      <c r="I1872" s="130">
        <v>63384.6</v>
      </c>
      <c r="J1872" s="131">
        <v>58255</v>
      </c>
      <c r="K1872" s="131">
        <v>4494.6000000000004</v>
      </c>
      <c r="L1872" s="131">
        <v>0</v>
      </c>
      <c r="M1872" s="131">
        <v>7900</v>
      </c>
      <c r="N1872" s="131">
        <v>25330.400000000001</v>
      </c>
      <c r="O1872" s="132">
        <v>0</v>
      </c>
      <c r="P1872" s="132">
        <v>0</v>
      </c>
      <c r="Q1872" s="132">
        <v>0</v>
      </c>
      <c r="R1872" s="132">
        <v>0</v>
      </c>
      <c r="S1872" s="132">
        <v>0</v>
      </c>
      <c r="T1872" s="133">
        <v>0</v>
      </c>
      <c r="U1872" s="121">
        <f t="shared" si="178"/>
        <v>7900</v>
      </c>
      <c r="V1872" s="121">
        <f t="shared" si="179"/>
        <v>25330.400000000001</v>
      </c>
      <c r="W1872" s="134">
        <v>746</v>
      </c>
      <c r="X1872" s="135">
        <v>42850</v>
      </c>
    </row>
    <row r="1873" spans="1:24" x14ac:dyDescent="0.2">
      <c r="A1873" s="117">
        <f>VLOOKUP(G1873,'% การหักค่าขนส่ง'!A:I,9,0)</f>
        <v>0.3</v>
      </c>
      <c r="B1873" s="138">
        <f t="shared" si="174"/>
        <v>15415.5</v>
      </c>
      <c r="C1873" s="138">
        <f t="shared" si="175"/>
        <v>1618</v>
      </c>
      <c r="D1873" s="138">
        <f t="shared" si="176"/>
        <v>0</v>
      </c>
      <c r="E1873" s="138">
        <f t="shared" si="177"/>
        <v>54</v>
      </c>
      <c r="F1873" s="127" t="s">
        <v>208</v>
      </c>
      <c r="G1873" s="128" t="s">
        <v>209</v>
      </c>
      <c r="H1873" s="129">
        <v>42850</v>
      </c>
      <c r="I1873" s="130">
        <v>54487</v>
      </c>
      <c r="J1873" s="131">
        <v>51385</v>
      </c>
      <c r="K1873" s="131">
        <v>2427</v>
      </c>
      <c r="L1873" s="131">
        <v>0</v>
      </c>
      <c r="M1873" s="131">
        <v>3300</v>
      </c>
      <c r="N1873" s="131">
        <v>14411.5</v>
      </c>
      <c r="O1873" s="132">
        <v>180</v>
      </c>
      <c r="P1873" s="132">
        <v>0</v>
      </c>
      <c r="Q1873" s="132">
        <v>0</v>
      </c>
      <c r="R1873" s="132">
        <v>0</v>
      </c>
      <c r="S1873" s="132">
        <v>0</v>
      </c>
      <c r="T1873" s="133">
        <v>0</v>
      </c>
      <c r="U1873" s="121">
        <f t="shared" si="178"/>
        <v>3300</v>
      </c>
      <c r="V1873" s="121">
        <f t="shared" si="179"/>
        <v>14411.5</v>
      </c>
      <c r="W1873" s="134">
        <v>649</v>
      </c>
      <c r="X1873" s="135">
        <v>42851</v>
      </c>
    </row>
    <row r="1874" spans="1:24" x14ac:dyDescent="0.2">
      <c r="A1874" s="117">
        <f>VLOOKUP(G1874,'% การหักค่าขนส่ง'!A:I,9,0)</f>
        <v>0.3</v>
      </c>
      <c r="B1874" s="138">
        <f t="shared" si="174"/>
        <v>11361</v>
      </c>
      <c r="C1874" s="138">
        <f t="shared" si="175"/>
        <v>1824.8999999999999</v>
      </c>
      <c r="D1874" s="138">
        <f t="shared" si="176"/>
        <v>0</v>
      </c>
      <c r="E1874" s="138">
        <f t="shared" si="177"/>
        <v>12</v>
      </c>
      <c r="F1874" s="127" t="s">
        <v>208</v>
      </c>
      <c r="G1874" s="128" t="s">
        <v>209</v>
      </c>
      <c r="H1874" s="129">
        <v>42851</v>
      </c>
      <c r="I1874" s="130">
        <v>41127.35</v>
      </c>
      <c r="J1874" s="131">
        <v>37870</v>
      </c>
      <c r="K1874" s="131">
        <v>2737.35</v>
      </c>
      <c r="L1874" s="131">
        <v>0</v>
      </c>
      <c r="M1874" s="131">
        <v>2100</v>
      </c>
      <c r="N1874" s="131">
        <v>8407.4</v>
      </c>
      <c r="O1874" s="132">
        <v>40</v>
      </c>
      <c r="P1874" s="132">
        <v>0</v>
      </c>
      <c r="Q1874" s="132">
        <v>0</v>
      </c>
      <c r="R1874" s="132">
        <v>0</v>
      </c>
      <c r="S1874" s="132">
        <v>0</v>
      </c>
      <c r="T1874" s="133">
        <v>0</v>
      </c>
      <c r="U1874" s="121">
        <f t="shared" si="178"/>
        <v>2100</v>
      </c>
      <c r="V1874" s="121">
        <f t="shared" si="179"/>
        <v>8407.4</v>
      </c>
      <c r="W1874" s="134">
        <v>529</v>
      </c>
      <c r="X1874" s="135">
        <v>42852</v>
      </c>
    </row>
    <row r="1875" spans="1:24" x14ac:dyDescent="0.2">
      <c r="A1875" s="117">
        <f>VLOOKUP(G1875,'% การหักค่าขนส่ง'!A:I,9,0)</f>
        <v>0.3</v>
      </c>
      <c r="B1875" s="138">
        <f t="shared" si="174"/>
        <v>13386</v>
      </c>
      <c r="C1875" s="138">
        <f t="shared" si="175"/>
        <v>2366.88</v>
      </c>
      <c r="D1875" s="138">
        <f t="shared" si="176"/>
        <v>0</v>
      </c>
      <c r="E1875" s="138">
        <f t="shared" si="177"/>
        <v>0</v>
      </c>
      <c r="F1875" s="127" t="s">
        <v>208</v>
      </c>
      <c r="G1875" s="128" t="s">
        <v>209</v>
      </c>
      <c r="H1875" s="129">
        <v>42852</v>
      </c>
      <c r="I1875" s="130">
        <v>48750.32</v>
      </c>
      <c r="J1875" s="131">
        <v>44620</v>
      </c>
      <c r="K1875" s="131">
        <v>3550.32</v>
      </c>
      <c r="L1875" s="131">
        <v>0</v>
      </c>
      <c r="M1875" s="131">
        <v>1800</v>
      </c>
      <c r="N1875" s="131">
        <v>13105.4</v>
      </c>
      <c r="O1875" s="132">
        <v>0</v>
      </c>
      <c r="P1875" s="132">
        <v>0</v>
      </c>
      <c r="Q1875" s="132">
        <v>0</v>
      </c>
      <c r="R1875" s="132">
        <v>0</v>
      </c>
      <c r="S1875" s="132">
        <v>0</v>
      </c>
      <c r="T1875" s="133">
        <v>0</v>
      </c>
      <c r="U1875" s="121">
        <f t="shared" si="178"/>
        <v>1800</v>
      </c>
      <c r="V1875" s="121">
        <f t="shared" si="179"/>
        <v>13105.4</v>
      </c>
      <c r="W1875" s="134">
        <v>577</v>
      </c>
      <c r="X1875" s="135">
        <v>42853</v>
      </c>
    </row>
    <row r="1876" spans="1:24" x14ac:dyDescent="0.2">
      <c r="A1876" s="117">
        <f>VLOOKUP(G1876,'% การหักค่าขนส่ง'!A:I,9,0)</f>
        <v>0.3</v>
      </c>
      <c r="B1876" s="138">
        <f t="shared" si="174"/>
        <v>9892.5</v>
      </c>
      <c r="C1876" s="138">
        <f t="shared" si="175"/>
        <v>1255.78</v>
      </c>
      <c r="D1876" s="138">
        <f t="shared" si="176"/>
        <v>0</v>
      </c>
      <c r="E1876" s="138">
        <f t="shared" si="177"/>
        <v>0</v>
      </c>
      <c r="F1876" s="127" t="s">
        <v>208</v>
      </c>
      <c r="G1876" s="128" t="s">
        <v>209</v>
      </c>
      <c r="H1876" s="129">
        <v>42853</v>
      </c>
      <c r="I1876" s="130">
        <v>35153.67</v>
      </c>
      <c r="J1876" s="131">
        <v>32975</v>
      </c>
      <c r="K1876" s="131">
        <v>1883.67</v>
      </c>
      <c r="L1876" s="131">
        <v>0</v>
      </c>
      <c r="M1876" s="131">
        <v>2200</v>
      </c>
      <c r="N1876" s="131">
        <v>8512.7999999999993</v>
      </c>
      <c r="O1876" s="132">
        <v>0</v>
      </c>
      <c r="P1876" s="132">
        <v>0</v>
      </c>
      <c r="Q1876" s="132">
        <v>0</v>
      </c>
      <c r="R1876" s="132">
        <v>0</v>
      </c>
      <c r="S1876" s="132">
        <v>0</v>
      </c>
      <c r="T1876" s="133">
        <v>0</v>
      </c>
      <c r="U1876" s="121">
        <f t="shared" si="178"/>
        <v>2200</v>
      </c>
      <c r="V1876" s="121">
        <f t="shared" si="179"/>
        <v>8512.7999999999993</v>
      </c>
      <c r="W1876" s="134">
        <v>404</v>
      </c>
      <c r="X1876" s="135">
        <v>42857</v>
      </c>
    </row>
    <row r="1877" spans="1:24" x14ac:dyDescent="0.2">
      <c r="A1877" s="117">
        <f>VLOOKUP(G1877,'% การหักค่าขนส่ง'!A:I,9,0)</f>
        <v>0.3</v>
      </c>
      <c r="B1877" s="138">
        <f t="shared" si="174"/>
        <v>7858.5</v>
      </c>
      <c r="C1877" s="138">
        <f t="shared" si="175"/>
        <v>1647.2</v>
      </c>
      <c r="D1877" s="138">
        <f t="shared" si="176"/>
        <v>0</v>
      </c>
      <c r="E1877" s="138">
        <f t="shared" si="177"/>
        <v>111</v>
      </c>
      <c r="F1877" s="127" t="s">
        <v>208</v>
      </c>
      <c r="G1877" s="128" t="s">
        <v>209</v>
      </c>
      <c r="H1877" s="129">
        <v>42854</v>
      </c>
      <c r="I1877" s="130">
        <v>28980.799999999999</v>
      </c>
      <c r="J1877" s="131">
        <v>26195</v>
      </c>
      <c r="K1877" s="131">
        <v>2470.8000000000002</v>
      </c>
      <c r="L1877" s="131">
        <v>0</v>
      </c>
      <c r="M1877" s="131">
        <v>100</v>
      </c>
      <c r="N1877" s="131">
        <v>7115.5</v>
      </c>
      <c r="O1877" s="132">
        <v>370</v>
      </c>
      <c r="P1877" s="132">
        <v>0</v>
      </c>
      <c r="Q1877" s="132">
        <v>0</v>
      </c>
      <c r="R1877" s="132">
        <v>0</v>
      </c>
      <c r="S1877" s="132">
        <v>0</v>
      </c>
      <c r="T1877" s="133">
        <v>0</v>
      </c>
      <c r="U1877" s="121">
        <f t="shared" si="178"/>
        <v>100</v>
      </c>
      <c r="V1877" s="121">
        <f t="shared" si="179"/>
        <v>7115.5</v>
      </c>
      <c r="W1877" s="134">
        <v>352</v>
      </c>
      <c r="X1877" s="135">
        <v>42857</v>
      </c>
    </row>
    <row r="1878" spans="1:24" x14ac:dyDescent="0.2">
      <c r="A1878" s="117">
        <f>VLOOKUP(G1878,'% การหักค่าขนส่ง'!A:I,9,0)</f>
        <v>0.3</v>
      </c>
      <c r="B1878" s="138">
        <f t="shared" si="174"/>
        <v>13015.5</v>
      </c>
      <c r="C1878" s="138">
        <f t="shared" si="175"/>
        <v>4197.66</v>
      </c>
      <c r="D1878" s="138">
        <f t="shared" si="176"/>
        <v>0</v>
      </c>
      <c r="E1878" s="138">
        <f t="shared" si="177"/>
        <v>24</v>
      </c>
      <c r="F1878" s="127" t="s">
        <v>200</v>
      </c>
      <c r="G1878" s="128" t="s">
        <v>201</v>
      </c>
      <c r="H1878" s="129">
        <v>42826</v>
      </c>
      <c r="I1878" s="130">
        <v>50906.49</v>
      </c>
      <c r="J1878" s="131">
        <v>43385</v>
      </c>
      <c r="K1878" s="131">
        <v>6296.49</v>
      </c>
      <c r="L1878" s="131">
        <v>0</v>
      </c>
      <c r="M1878" s="131">
        <v>300</v>
      </c>
      <c r="N1878" s="131">
        <v>4603.8</v>
      </c>
      <c r="O1878" s="132">
        <v>80</v>
      </c>
      <c r="P1878" s="132">
        <v>0</v>
      </c>
      <c r="Q1878" s="132">
        <v>0</v>
      </c>
      <c r="R1878" s="132">
        <v>0</v>
      </c>
      <c r="S1878" s="132">
        <v>0</v>
      </c>
      <c r="T1878" s="133">
        <v>0</v>
      </c>
      <c r="U1878" s="121">
        <f t="shared" si="178"/>
        <v>300</v>
      </c>
      <c r="V1878" s="121">
        <f t="shared" si="179"/>
        <v>4603.8</v>
      </c>
      <c r="W1878" s="134">
        <v>466</v>
      </c>
      <c r="X1878" s="135">
        <v>42828</v>
      </c>
    </row>
    <row r="1879" spans="1:24" x14ac:dyDescent="0.2">
      <c r="A1879" s="117">
        <f>VLOOKUP(G1879,'% การหักค่าขนส่ง'!A:I,9,0)</f>
        <v>0.3</v>
      </c>
      <c r="B1879" s="138">
        <f t="shared" si="174"/>
        <v>30304.5</v>
      </c>
      <c r="C1879" s="138">
        <f t="shared" si="175"/>
        <v>7053.5999999999995</v>
      </c>
      <c r="D1879" s="138">
        <f t="shared" si="176"/>
        <v>0</v>
      </c>
      <c r="E1879" s="138">
        <f t="shared" si="177"/>
        <v>0</v>
      </c>
      <c r="F1879" s="127" t="s">
        <v>200</v>
      </c>
      <c r="G1879" s="128" t="s">
        <v>201</v>
      </c>
      <c r="H1879" s="129">
        <v>42828</v>
      </c>
      <c r="I1879" s="130">
        <v>112850.4</v>
      </c>
      <c r="J1879" s="131">
        <v>101015</v>
      </c>
      <c r="K1879" s="131">
        <v>10580.4</v>
      </c>
      <c r="L1879" s="131">
        <v>0</v>
      </c>
      <c r="M1879" s="131">
        <v>3900</v>
      </c>
      <c r="N1879" s="131">
        <v>21487.7</v>
      </c>
      <c r="O1879" s="132">
        <v>0</v>
      </c>
      <c r="P1879" s="132">
        <v>0</v>
      </c>
      <c r="Q1879" s="132">
        <v>0</v>
      </c>
      <c r="R1879" s="132">
        <v>0</v>
      </c>
      <c r="S1879" s="132">
        <v>0</v>
      </c>
      <c r="T1879" s="133">
        <v>0</v>
      </c>
      <c r="U1879" s="121">
        <f t="shared" si="178"/>
        <v>3900</v>
      </c>
      <c r="V1879" s="121">
        <f t="shared" si="179"/>
        <v>21487.7</v>
      </c>
      <c r="W1879" s="134">
        <v>1217</v>
      </c>
      <c r="X1879" s="135">
        <v>42829</v>
      </c>
    </row>
    <row r="1880" spans="1:24" x14ac:dyDescent="0.2">
      <c r="A1880" s="117">
        <f>VLOOKUP(G1880,'% การหักค่าขนส่ง'!A:I,9,0)</f>
        <v>0.3</v>
      </c>
      <c r="B1880" s="138">
        <f t="shared" si="174"/>
        <v>25362</v>
      </c>
      <c r="C1880" s="138">
        <f t="shared" si="175"/>
        <v>5382.56</v>
      </c>
      <c r="D1880" s="138">
        <f t="shared" si="176"/>
        <v>0</v>
      </c>
      <c r="E1880" s="138">
        <f t="shared" si="177"/>
        <v>12</v>
      </c>
      <c r="F1880" s="127" t="s">
        <v>200</v>
      </c>
      <c r="G1880" s="128" t="s">
        <v>201</v>
      </c>
      <c r="H1880" s="129">
        <v>42829</v>
      </c>
      <c r="I1880" s="130">
        <v>93833.84</v>
      </c>
      <c r="J1880" s="131">
        <v>84540</v>
      </c>
      <c r="K1880" s="131">
        <v>8073.84</v>
      </c>
      <c r="L1880" s="131">
        <v>0</v>
      </c>
      <c r="M1880" s="131">
        <v>3000</v>
      </c>
      <c r="N1880" s="131">
        <v>13623.8</v>
      </c>
      <c r="O1880" s="132">
        <v>40</v>
      </c>
      <c r="P1880" s="132">
        <v>0</v>
      </c>
      <c r="Q1880" s="132">
        <v>0</v>
      </c>
      <c r="R1880" s="132">
        <v>0</v>
      </c>
      <c r="S1880" s="132">
        <v>0</v>
      </c>
      <c r="T1880" s="133">
        <v>0</v>
      </c>
      <c r="U1880" s="121">
        <f t="shared" si="178"/>
        <v>3000</v>
      </c>
      <c r="V1880" s="121">
        <f t="shared" si="179"/>
        <v>13623.8</v>
      </c>
      <c r="W1880" s="134">
        <v>950</v>
      </c>
      <c r="X1880" s="135">
        <v>42830</v>
      </c>
    </row>
    <row r="1881" spans="1:24" x14ac:dyDescent="0.2">
      <c r="A1881" s="117">
        <f>VLOOKUP(G1881,'% การหักค่าขนส่ง'!A:I,9,0)</f>
        <v>0.3</v>
      </c>
      <c r="B1881" s="138">
        <f t="shared" si="174"/>
        <v>22968</v>
      </c>
      <c r="C1881" s="138">
        <f t="shared" si="175"/>
        <v>5847.78</v>
      </c>
      <c r="D1881" s="138">
        <f t="shared" si="176"/>
        <v>0</v>
      </c>
      <c r="E1881" s="138">
        <f t="shared" si="177"/>
        <v>12</v>
      </c>
      <c r="F1881" s="127" t="s">
        <v>200</v>
      </c>
      <c r="G1881" s="128" t="s">
        <v>201</v>
      </c>
      <c r="H1881" s="129">
        <v>42830</v>
      </c>
      <c r="I1881" s="130">
        <v>86101.67</v>
      </c>
      <c r="J1881" s="131">
        <v>76560</v>
      </c>
      <c r="K1881" s="131">
        <v>8771.67</v>
      </c>
      <c r="L1881" s="131">
        <v>0</v>
      </c>
      <c r="M1881" s="131">
        <v>1900</v>
      </c>
      <c r="N1881" s="131">
        <v>12866.4</v>
      </c>
      <c r="O1881" s="132">
        <v>40</v>
      </c>
      <c r="P1881" s="132">
        <v>0</v>
      </c>
      <c r="Q1881" s="132">
        <v>0</v>
      </c>
      <c r="R1881" s="132">
        <v>0</v>
      </c>
      <c r="S1881" s="132">
        <v>0</v>
      </c>
      <c r="T1881" s="133">
        <v>0</v>
      </c>
      <c r="U1881" s="121">
        <f t="shared" si="178"/>
        <v>1900</v>
      </c>
      <c r="V1881" s="121">
        <f t="shared" si="179"/>
        <v>12866.4</v>
      </c>
      <c r="W1881" s="134">
        <v>842</v>
      </c>
      <c r="X1881" s="135">
        <v>42832</v>
      </c>
    </row>
    <row r="1882" spans="1:24" x14ac:dyDescent="0.2">
      <c r="A1882" s="117">
        <f>VLOOKUP(G1882,'% การหักค่าขนส่ง'!A:I,9,0)</f>
        <v>0.3</v>
      </c>
      <c r="B1882" s="138">
        <f t="shared" si="174"/>
        <v>41869.5</v>
      </c>
      <c r="C1882" s="138">
        <f t="shared" si="175"/>
        <v>12128.160000000002</v>
      </c>
      <c r="D1882" s="138">
        <f t="shared" si="176"/>
        <v>0</v>
      </c>
      <c r="E1882" s="138">
        <f t="shared" si="177"/>
        <v>75</v>
      </c>
      <c r="F1882" s="127" t="s">
        <v>200</v>
      </c>
      <c r="G1882" s="128" t="s">
        <v>201</v>
      </c>
      <c r="H1882" s="129">
        <v>42832</v>
      </c>
      <c r="I1882" s="130">
        <v>159717.24</v>
      </c>
      <c r="J1882" s="131">
        <v>139565</v>
      </c>
      <c r="K1882" s="131">
        <v>18192.240000000002</v>
      </c>
      <c r="L1882" s="131">
        <v>0</v>
      </c>
      <c r="M1882" s="131">
        <v>4000</v>
      </c>
      <c r="N1882" s="131">
        <v>18391.8</v>
      </c>
      <c r="O1882" s="132">
        <v>250</v>
      </c>
      <c r="P1882" s="132">
        <v>0</v>
      </c>
      <c r="Q1882" s="132">
        <v>0</v>
      </c>
      <c r="R1882" s="132">
        <v>0</v>
      </c>
      <c r="S1882" s="132">
        <v>0</v>
      </c>
      <c r="T1882" s="133">
        <v>0</v>
      </c>
      <c r="U1882" s="121">
        <f t="shared" si="178"/>
        <v>4000</v>
      </c>
      <c r="V1882" s="121">
        <f t="shared" si="179"/>
        <v>18391.8</v>
      </c>
      <c r="W1882" s="134">
        <v>1608</v>
      </c>
      <c r="X1882" s="135">
        <v>42833</v>
      </c>
    </row>
    <row r="1883" spans="1:24" x14ac:dyDescent="0.2">
      <c r="A1883" s="117">
        <f>VLOOKUP(G1883,'% การหักค่าขนส่ง'!A:I,9,0)</f>
        <v>0.3</v>
      </c>
      <c r="B1883" s="138">
        <f t="shared" si="174"/>
        <v>18609</v>
      </c>
      <c r="C1883" s="138">
        <f t="shared" si="175"/>
        <v>6294.8</v>
      </c>
      <c r="D1883" s="138">
        <f t="shared" si="176"/>
        <v>0</v>
      </c>
      <c r="E1883" s="138">
        <f t="shared" si="177"/>
        <v>75</v>
      </c>
      <c r="F1883" s="127" t="s">
        <v>200</v>
      </c>
      <c r="G1883" s="128" t="s">
        <v>201</v>
      </c>
      <c r="H1883" s="129">
        <v>42833</v>
      </c>
      <c r="I1883" s="130">
        <v>72472.2</v>
      </c>
      <c r="J1883" s="131">
        <v>62030</v>
      </c>
      <c r="K1883" s="131">
        <v>9442.2000000000007</v>
      </c>
      <c r="L1883" s="131">
        <v>0</v>
      </c>
      <c r="M1883" s="131">
        <v>1400</v>
      </c>
      <c r="N1883" s="131">
        <v>7463</v>
      </c>
      <c r="O1883" s="132">
        <v>250</v>
      </c>
      <c r="P1883" s="132">
        <v>0</v>
      </c>
      <c r="Q1883" s="132">
        <v>0</v>
      </c>
      <c r="R1883" s="132">
        <v>0</v>
      </c>
      <c r="S1883" s="132">
        <v>0</v>
      </c>
      <c r="T1883" s="133">
        <v>0</v>
      </c>
      <c r="U1883" s="121">
        <f t="shared" si="178"/>
        <v>1400</v>
      </c>
      <c r="V1883" s="121">
        <f t="shared" si="179"/>
        <v>7463</v>
      </c>
      <c r="W1883" s="134">
        <v>670</v>
      </c>
      <c r="X1883" s="135">
        <v>42835</v>
      </c>
    </row>
    <row r="1884" spans="1:24" x14ac:dyDescent="0.2">
      <c r="A1884" s="117">
        <f>VLOOKUP(G1884,'% การหักค่าขนส่ง'!A:I,9,0)</f>
        <v>0.3</v>
      </c>
      <c r="B1884" s="138">
        <f t="shared" si="174"/>
        <v>18109.5</v>
      </c>
      <c r="C1884" s="138">
        <f t="shared" si="175"/>
        <v>2283.7000000000003</v>
      </c>
      <c r="D1884" s="138">
        <f t="shared" si="176"/>
        <v>0</v>
      </c>
      <c r="E1884" s="138">
        <f t="shared" si="177"/>
        <v>78</v>
      </c>
      <c r="F1884" s="127" t="s">
        <v>200</v>
      </c>
      <c r="G1884" s="128" t="s">
        <v>201</v>
      </c>
      <c r="H1884" s="129">
        <v>42835</v>
      </c>
      <c r="I1884" s="130">
        <v>63965.55</v>
      </c>
      <c r="J1884" s="131">
        <v>60365</v>
      </c>
      <c r="K1884" s="131">
        <v>3425.55</v>
      </c>
      <c r="L1884" s="131">
        <v>0</v>
      </c>
      <c r="M1884" s="131">
        <v>2000</v>
      </c>
      <c r="N1884" s="131">
        <v>9496.4</v>
      </c>
      <c r="O1884" s="132">
        <v>260</v>
      </c>
      <c r="P1884" s="132">
        <v>0</v>
      </c>
      <c r="Q1884" s="132">
        <v>0</v>
      </c>
      <c r="R1884" s="132">
        <v>0</v>
      </c>
      <c r="S1884" s="132">
        <v>0</v>
      </c>
      <c r="T1884" s="133">
        <v>0</v>
      </c>
      <c r="U1884" s="121">
        <f t="shared" si="178"/>
        <v>2000</v>
      </c>
      <c r="V1884" s="121">
        <f t="shared" si="179"/>
        <v>9496.4</v>
      </c>
      <c r="W1884" s="134">
        <v>684</v>
      </c>
      <c r="X1884" s="135">
        <v>42836</v>
      </c>
    </row>
    <row r="1885" spans="1:24" x14ac:dyDescent="0.2">
      <c r="A1885" s="117">
        <f>VLOOKUP(G1885,'% การหักค่าขนส่ง'!A:I,9,0)</f>
        <v>0.3</v>
      </c>
      <c r="B1885" s="138">
        <f t="shared" si="174"/>
        <v>4090.5</v>
      </c>
      <c r="C1885" s="138">
        <f t="shared" si="175"/>
        <v>518</v>
      </c>
      <c r="D1885" s="138">
        <f t="shared" si="176"/>
        <v>0</v>
      </c>
      <c r="E1885" s="138">
        <f t="shared" si="177"/>
        <v>201</v>
      </c>
      <c r="F1885" s="127" t="s">
        <v>200</v>
      </c>
      <c r="G1885" s="128" t="s">
        <v>201</v>
      </c>
      <c r="H1885" s="129">
        <v>42836</v>
      </c>
      <c r="I1885" s="130">
        <v>15057</v>
      </c>
      <c r="J1885" s="131">
        <v>13635</v>
      </c>
      <c r="K1885" s="131">
        <v>777</v>
      </c>
      <c r="L1885" s="131">
        <v>0</v>
      </c>
      <c r="M1885" s="131">
        <v>0</v>
      </c>
      <c r="N1885" s="131">
        <v>3148.8</v>
      </c>
      <c r="O1885" s="132">
        <v>670</v>
      </c>
      <c r="P1885" s="132">
        <v>0</v>
      </c>
      <c r="Q1885" s="132">
        <v>0</v>
      </c>
      <c r="R1885" s="132">
        <v>0</v>
      </c>
      <c r="S1885" s="132">
        <v>0</v>
      </c>
      <c r="T1885" s="133">
        <v>0</v>
      </c>
      <c r="U1885" s="121">
        <f t="shared" si="178"/>
        <v>0</v>
      </c>
      <c r="V1885" s="121">
        <f t="shared" si="179"/>
        <v>3148.8</v>
      </c>
      <c r="W1885" s="134">
        <v>156</v>
      </c>
      <c r="X1885" s="135">
        <v>42837</v>
      </c>
    </row>
    <row r="1886" spans="1:24" x14ac:dyDescent="0.2">
      <c r="A1886" s="117">
        <f>VLOOKUP(G1886,'% การหักค่าขนส่ง'!A:I,9,0)</f>
        <v>0.3</v>
      </c>
      <c r="B1886" s="138">
        <f t="shared" si="174"/>
        <v>640.5</v>
      </c>
      <c r="C1886" s="138">
        <f t="shared" si="175"/>
        <v>456.2</v>
      </c>
      <c r="D1886" s="138">
        <f t="shared" si="176"/>
        <v>0</v>
      </c>
      <c r="E1886" s="138">
        <f t="shared" si="177"/>
        <v>21</v>
      </c>
      <c r="F1886" s="127" t="s">
        <v>200</v>
      </c>
      <c r="G1886" s="128" t="s">
        <v>201</v>
      </c>
      <c r="H1886" s="129">
        <v>42837</v>
      </c>
      <c r="I1886" s="130">
        <v>2849.3</v>
      </c>
      <c r="J1886" s="131">
        <v>2135</v>
      </c>
      <c r="K1886" s="131">
        <v>684.3</v>
      </c>
      <c r="L1886" s="131">
        <v>0</v>
      </c>
      <c r="M1886" s="131">
        <v>0</v>
      </c>
      <c r="N1886" s="131">
        <v>2004.3</v>
      </c>
      <c r="O1886" s="132">
        <v>70</v>
      </c>
      <c r="P1886" s="132">
        <v>0</v>
      </c>
      <c r="Q1886" s="132">
        <v>0</v>
      </c>
      <c r="R1886" s="132">
        <v>0</v>
      </c>
      <c r="S1886" s="132">
        <v>0</v>
      </c>
      <c r="T1886" s="133">
        <v>0</v>
      </c>
      <c r="U1886" s="121">
        <f t="shared" si="178"/>
        <v>0</v>
      </c>
      <c r="V1886" s="121">
        <f t="shared" si="179"/>
        <v>2004.3</v>
      </c>
      <c r="W1886" s="134">
        <v>31</v>
      </c>
      <c r="X1886" s="135">
        <v>42838</v>
      </c>
    </row>
    <row r="1887" spans="1:24" x14ac:dyDescent="0.2">
      <c r="A1887" s="117">
        <f>VLOOKUP(G1887,'% การหักค่าขนส่ง'!A:I,9,0)</f>
        <v>0.3</v>
      </c>
      <c r="B1887" s="138">
        <f t="shared" si="174"/>
        <v>18087</v>
      </c>
      <c r="C1887" s="138">
        <f t="shared" si="175"/>
        <v>4143.5999999999995</v>
      </c>
      <c r="D1887" s="138">
        <f t="shared" si="176"/>
        <v>0</v>
      </c>
      <c r="E1887" s="138">
        <f t="shared" si="177"/>
        <v>72</v>
      </c>
      <c r="F1887" s="127" t="s">
        <v>200</v>
      </c>
      <c r="G1887" s="128" t="s">
        <v>201</v>
      </c>
      <c r="H1887" s="129">
        <v>42842</v>
      </c>
      <c r="I1887" s="130">
        <v>67970.399999999994</v>
      </c>
      <c r="J1887" s="131">
        <v>60290</v>
      </c>
      <c r="K1887" s="131">
        <v>6215.4</v>
      </c>
      <c r="L1887" s="131">
        <v>0</v>
      </c>
      <c r="M1887" s="131">
        <v>4400</v>
      </c>
      <c r="N1887" s="131">
        <v>13249.25</v>
      </c>
      <c r="O1887" s="132">
        <v>240</v>
      </c>
      <c r="P1887" s="132">
        <v>0</v>
      </c>
      <c r="Q1887" s="132">
        <v>0</v>
      </c>
      <c r="R1887" s="132">
        <v>0</v>
      </c>
      <c r="S1887" s="132">
        <v>0</v>
      </c>
      <c r="T1887" s="133">
        <v>0</v>
      </c>
      <c r="U1887" s="121">
        <f t="shared" si="178"/>
        <v>4400</v>
      </c>
      <c r="V1887" s="121">
        <f t="shared" si="179"/>
        <v>13249.25</v>
      </c>
      <c r="W1887" s="134">
        <v>675</v>
      </c>
      <c r="X1887" s="135">
        <v>42843</v>
      </c>
    </row>
    <row r="1888" spans="1:24" x14ac:dyDescent="0.2">
      <c r="A1888" s="117">
        <f>VLOOKUP(G1888,'% การหักค่าขนส่ง'!A:I,9,0)</f>
        <v>0.3</v>
      </c>
      <c r="B1888" s="138">
        <f t="shared" si="174"/>
        <v>20956.5</v>
      </c>
      <c r="C1888" s="138">
        <f t="shared" si="175"/>
        <v>4116.22</v>
      </c>
      <c r="D1888" s="138">
        <f t="shared" si="176"/>
        <v>0</v>
      </c>
      <c r="E1888" s="138">
        <f t="shared" si="177"/>
        <v>21</v>
      </c>
      <c r="F1888" s="127" t="s">
        <v>200</v>
      </c>
      <c r="G1888" s="128" t="s">
        <v>201</v>
      </c>
      <c r="H1888" s="129">
        <v>42843</v>
      </c>
      <c r="I1888" s="130">
        <v>76749.33</v>
      </c>
      <c r="J1888" s="131">
        <v>69855</v>
      </c>
      <c r="K1888" s="131">
        <v>6174.33</v>
      </c>
      <c r="L1888" s="131">
        <v>0</v>
      </c>
      <c r="M1888" s="131">
        <v>1800</v>
      </c>
      <c r="N1888" s="131">
        <v>15297.6</v>
      </c>
      <c r="O1888" s="132">
        <v>70</v>
      </c>
      <c r="P1888" s="132">
        <v>0</v>
      </c>
      <c r="Q1888" s="132">
        <v>0</v>
      </c>
      <c r="R1888" s="132">
        <v>0</v>
      </c>
      <c r="S1888" s="132">
        <v>0</v>
      </c>
      <c r="T1888" s="133">
        <v>0</v>
      </c>
      <c r="U1888" s="121">
        <f t="shared" si="178"/>
        <v>1800</v>
      </c>
      <c r="V1888" s="121">
        <f t="shared" si="179"/>
        <v>15297.6</v>
      </c>
      <c r="W1888" s="134">
        <v>839</v>
      </c>
      <c r="X1888" s="135">
        <v>42844</v>
      </c>
    </row>
    <row r="1889" spans="1:24" x14ac:dyDescent="0.2">
      <c r="A1889" s="117">
        <f>VLOOKUP(G1889,'% การหักค่าขนส่ง'!A:I,9,0)</f>
        <v>0.3</v>
      </c>
      <c r="B1889" s="138">
        <f t="shared" si="174"/>
        <v>16611</v>
      </c>
      <c r="C1889" s="138">
        <f t="shared" si="175"/>
        <v>2983.28</v>
      </c>
      <c r="D1889" s="138">
        <f t="shared" si="176"/>
        <v>0</v>
      </c>
      <c r="E1889" s="138">
        <f t="shared" si="177"/>
        <v>0</v>
      </c>
      <c r="F1889" s="127" t="s">
        <v>200</v>
      </c>
      <c r="G1889" s="128" t="s">
        <v>201</v>
      </c>
      <c r="H1889" s="129">
        <v>42844</v>
      </c>
      <c r="I1889" s="130">
        <v>60289.919999999998</v>
      </c>
      <c r="J1889" s="131">
        <v>55370</v>
      </c>
      <c r="K1889" s="131">
        <v>4474.92</v>
      </c>
      <c r="L1889" s="131">
        <v>0</v>
      </c>
      <c r="M1889" s="131">
        <v>4000</v>
      </c>
      <c r="N1889" s="131">
        <v>13463.62</v>
      </c>
      <c r="O1889" s="132">
        <v>0</v>
      </c>
      <c r="P1889" s="132">
        <v>0</v>
      </c>
      <c r="Q1889" s="132">
        <v>0</v>
      </c>
      <c r="R1889" s="132">
        <v>0</v>
      </c>
      <c r="S1889" s="132">
        <v>0</v>
      </c>
      <c r="T1889" s="133">
        <v>0</v>
      </c>
      <c r="U1889" s="121">
        <f t="shared" si="178"/>
        <v>4000</v>
      </c>
      <c r="V1889" s="121">
        <f t="shared" si="179"/>
        <v>13463.62</v>
      </c>
      <c r="W1889" s="134">
        <v>661</v>
      </c>
      <c r="X1889" s="135">
        <v>42845</v>
      </c>
    </row>
    <row r="1890" spans="1:24" x14ac:dyDescent="0.2">
      <c r="A1890" s="117">
        <f>VLOOKUP(G1890,'% การหักค่าขนส่ง'!A:I,9,0)</f>
        <v>0.3</v>
      </c>
      <c r="B1890" s="138">
        <f t="shared" si="174"/>
        <v>19975.5</v>
      </c>
      <c r="C1890" s="138">
        <f t="shared" si="175"/>
        <v>5107.4399999999996</v>
      </c>
      <c r="D1890" s="138">
        <f t="shared" si="176"/>
        <v>0</v>
      </c>
      <c r="E1890" s="138">
        <f t="shared" si="177"/>
        <v>90</v>
      </c>
      <c r="F1890" s="127" t="s">
        <v>200</v>
      </c>
      <c r="G1890" s="128" t="s">
        <v>201</v>
      </c>
      <c r="H1890" s="129">
        <v>42845</v>
      </c>
      <c r="I1890" s="130">
        <v>74561.16</v>
      </c>
      <c r="J1890" s="131">
        <v>66585</v>
      </c>
      <c r="K1890" s="131">
        <v>7661.16</v>
      </c>
      <c r="L1890" s="131">
        <v>0</v>
      </c>
      <c r="M1890" s="131">
        <v>2800</v>
      </c>
      <c r="N1890" s="131">
        <v>15995.35</v>
      </c>
      <c r="O1890" s="132">
        <v>300</v>
      </c>
      <c r="P1890" s="132">
        <v>0</v>
      </c>
      <c r="Q1890" s="132">
        <v>0</v>
      </c>
      <c r="R1890" s="132">
        <v>0</v>
      </c>
      <c r="S1890" s="132">
        <v>0</v>
      </c>
      <c r="T1890" s="133">
        <v>0</v>
      </c>
      <c r="U1890" s="121">
        <f t="shared" si="178"/>
        <v>2800</v>
      </c>
      <c r="V1890" s="121">
        <f t="shared" si="179"/>
        <v>15995.35</v>
      </c>
      <c r="W1890" s="134">
        <v>804</v>
      </c>
      <c r="X1890" s="135">
        <v>42846</v>
      </c>
    </row>
    <row r="1891" spans="1:24" x14ac:dyDescent="0.2">
      <c r="A1891" s="117">
        <f>VLOOKUP(G1891,'% การหักค่าขนส่ง'!A:I,9,0)</f>
        <v>0.3</v>
      </c>
      <c r="B1891" s="138">
        <f t="shared" si="174"/>
        <v>22080</v>
      </c>
      <c r="C1891" s="138">
        <f t="shared" si="175"/>
        <v>6135.2400000000007</v>
      </c>
      <c r="D1891" s="138">
        <f t="shared" si="176"/>
        <v>0</v>
      </c>
      <c r="E1891" s="138">
        <f t="shared" si="177"/>
        <v>75</v>
      </c>
      <c r="F1891" s="127" t="s">
        <v>200</v>
      </c>
      <c r="G1891" s="128" t="s">
        <v>201</v>
      </c>
      <c r="H1891" s="129">
        <v>42846</v>
      </c>
      <c r="I1891" s="130">
        <v>83272.86</v>
      </c>
      <c r="J1891" s="131">
        <v>73600</v>
      </c>
      <c r="K1891" s="131">
        <v>9202.86</v>
      </c>
      <c r="L1891" s="131">
        <v>0</v>
      </c>
      <c r="M1891" s="131">
        <v>7300</v>
      </c>
      <c r="N1891" s="131">
        <v>18165.400000000001</v>
      </c>
      <c r="O1891" s="132">
        <v>250</v>
      </c>
      <c r="P1891" s="132">
        <v>0</v>
      </c>
      <c r="Q1891" s="132">
        <v>0</v>
      </c>
      <c r="R1891" s="132">
        <v>0</v>
      </c>
      <c r="S1891" s="132">
        <v>0</v>
      </c>
      <c r="T1891" s="133">
        <v>0</v>
      </c>
      <c r="U1891" s="121">
        <f t="shared" si="178"/>
        <v>7300</v>
      </c>
      <c r="V1891" s="121">
        <f t="shared" si="179"/>
        <v>18165.400000000001</v>
      </c>
      <c r="W1891" s="134">
        <v>873</v>
      </c>
      <c r="X1891" s="135">
        <v>42847</v>
      </c>
    </row>
    <row r="1892" spans="1:24" x14ac:dyDescent="0.2">
      <c r="A1892" s="117">
        <f>VLOOKUP(G1892,'% การหักค่าขนส่ง'!A:I,9,0)</f>
        <v>0.3</v>
      </c>
      <c r="B1892" s="138">
        <f t="shared" si="174"/>
        <v>13554</v>
      </c>
      <c r="C1892" s="138">
        <f t="shared" si="175"/>
        <v>4582.54</v>
      </c>
      <c r="D1892" s="138">
        <f t="shared" si="176"/>
        <v>0</v>
      </c>
      <c r="E1892" s="138">
        <f t="shared" si="177"/>
        <v>33</v>
      </c>
      <c r="F1892" s="127" t="s">
        <v>200</v>
      </c>
      <c r="G1892" s="128" t="s">
        <v>201</v>
      </c>
      <c r="H1892" s="129">
        <v>42847</v>
      </c>
      <c r="I1892" s="130">
        <v>52813.81</v>
      </c>
      <c r="J1892" s="131">
        <v>45180</v>
      </c>
      <c r="K1892" s="131">
        <v>6873.81</v>
      </c>
      <c r="L1892" s="131">
        <v>0</v>
      </c>
      <c r="M1892" s="131">
        <v>500</v>
      </c>
      <c r="N1892" s="131">
        <v>5939.1</v>
      </c>
      <c r="O1892" s="132">
        <v>110</v>
      </c>
      <c r="P1892" s="132">
        <v>0</v>
      </c>
      <c r="Q1892" s="132">
        <v>0</v>
      </c>
      <c r="R1892" s="132">
        <v>0</v>
      </c>
      <c r="S1892" s="132">
        <v>0</v>
      </c>
      <c r="T1892" s="133">
        <v>0</v>
      </c>
      <c r="U1892" s="121">
        <f t="shared" si="178"/>
        <v>500</v>
      </c>
      <c r="V1892" s="121">
        <f t="shared" si="179"/>
        <v>5939.1</v>
      </c>
      <c r="W1892" s="134">
        <v>501</v>
      </c>
      <c r="X1892" s="135">
        <v>42849</v>
      </c>
    </row>
    <row r="1893" spans="1:24" x14ac:dyDescent="0.2">
      <c r="A1893" s="117">
        <f>VLOOKUP(G1893,'% การหักค่าขนส่ง'!A:I,9,0)</f>
        <v>0.3</v>
      </c>
      <c r="B1893" s="138">
        <f t="shared" si="174"/>
        <v>28687.5</v>
      </c>
      <c r="C1893" s="138">
        <f t="shared" si="175"/>
        <v>6663.0800000000008</v>
      </c>
      <c r="D1893" s="138">
        <f t="shared" si="176"/>
        <v>0</v>
      </c>
      <c r="E1893" s="138">
        <f t="shared" si="177"/>
        <v>90</v>
      </c>
      <c r="F1893" s="127" t="s">
        <v>200</v>
      </c>
      <c r="G1893" s="128" t="s">
        <v>201</v>
      </c>
      <c r="H1893" s="129">
        <v>42849</v>
      </c>
      <c r="I1893" s="130">
        <v>106074.62</v>
      </c>
      <c r="J1893" s="131">
        <v>95625</v>
      </c>
      <c r="K1893" s="131">
        <v>9994.6200000000008</v>
      </c>
      <c r="L1893" s="131">
        <v>0</v>
      </c>
      <c r="M1893" s="131">
        <v>2400</v>
      </c>
      <c r="N1893" s="131">
        <v>19006.3</v>
      </c>
      <c r="O1893" s="132">
        <v>300</v>
      </c>
      <c r="P1893" s="132">
        <v>0</v>
      </c>
      <c r="Q1893" s="132">
        <v>0</v>
      </c>
      <c r="R1893" s="132">
        <v>0</v>
      </c>
      <c r="S1893" s="132">
        <v>0</v>
      </c>
      <c r="T1893" s="133">
        <v>0</v>
      </c>
      <c r="U1893" s="121">
        <f t="shared" si="178"/>
        <v>2400</v>
      </c>
      <c r="V1893" s="121">
        <f t="shared" si="179"/>
        <v>19006.3</v>
      </c>
      <c r="W1893" s="134">
        <v>1152</v>
      </c>
      <c r="X1893" s="135">
        <v>42850</v>
      </c>
    </row>
    <row r="1894" spans="1:24" x14ac:dyDescent="0.2">
      <c r="A1894" s="117">
        <f>VLOOKUP(G1894,'% การหักค่าขนส่ง'!A:I,9,0)</f>
        <v>0.3</v>
      </c>
      <c r="B1894" s="138">
        <f t="shared" si="174"/>
        <v>20694</v>
      </c>
      <c r="C1894" s="138">
        <f t="shared" si="175"/>
        <v>6244.2</v>
      </c>
      <c r="D1894" s="138">
        <f t="shared" si="176"/>
        <v>0</v>
      </c>
      <c r="E1894" s="138">
        <f t="shared" si="177"/>
        <v>21</v>
      </c>
      <c r="F1894" s="127" t="s">
        <v>200</v>
      </c>
      <c r="G1894" s="128" t="s">
        <v>201</v>
      </c>
      <c r="H1894" s="129">
        <v>42850</v>
      </c>
      <c r="I1894" s="130">
        <v>78706.3</v>
      </c>
      <c r="J1894" s="131">
        <v>68980</v>
      </c>
      <c r="K1894" s="131">
        <v>9366.2999999999993</v>
      </c>
      <c r="L1894" s="131">
        <v>0</v>
      </c>
      <c r="M1894" s="131">
        <v>800</v>
      </c>
      <c r="N1894" s="131">
        <v>13235</v>
      </c>
      <c r="O1894" s="132">
        <v>70</v>
      </c>
      <c r="P1894" s="132">
        <v>0</v>
      </c>
      <c r="Q1894" s="132">
        <v>0</v>
      </c>
      <c r="R1894" s="132">
        <v>0</v>
      </c>
      <c r="S1894" s="132">
        <v>0</v>
      </c>
      <c r="T1894" s="133">
        <v>0</v>
      </c>
      <c r="U1894" s="121">
        <f t="shared" si="178"/>
        <v>800</v>
      </c>
      <c r="V1894" s="121">
        <f t="shared" si="179"/>
        <v>13235</v>
      </c>
      <c r="W1894" s="134">
        <v>843</v>
      </c>
      <c r="X1894" s="135">
        <v>42851</v>
      </c>
    </row>
    <row r="1895" spans="1:24" x14ac:dyDescent="0.2">
      <c r="A1895" s="117">
        <f>VLOOKUP(G1895,'% การหักค่าขนส่ง'!A:I,9,0)</f>
        <v>0.3</v>
      </c>
      <c r="B1895" s="138">
        <f t="shared" si="174"/>
        <v>23364</v>
      </c>
      <c r="C1895" s="138">
        <f t="shared" si="175"/>
        <v>6075.06</v>
      </c>
      <c r="D1895" s="138">
        <f t="shared" si="176"/>
        <v>0</v>
      </c>
      <c r="E1895" s="138">
        <f t="shared" si="177"/>
        <v>12</v>
      </c>
      <c r="F1895" s="127" t="s">
        <v>200</v>
      </c>
      <c r="G1895" s="128" t="s">
        <v>201</v>
      </c>
      <c r="H1895" s="129">
        <v>42851</v>
      </c>
      <c r="I1895" s="130">
        <v>87557.59</v>
      </c>
      <c r="J1895" s="131">
        <v>77880</v>
      </c>
      <c r="K1895" s="131">
        <v>9112.59</v>
      </c>
      <c r="L1895" s="131">
        <v>0</v>
      </c>
      <c r="M1895" s="131">
        <v>5200</v>
      </c>
      <c r="N1895" s="131">
        <v>22101.8</v>
      </c>
      <c r="O1895" s="132">
        <v>40</v>
      </c>
      <c r="P1895" s="132">
        <v>0</v>
      </c>
      <c r="Q1895" s="132">
        <v>0</v>
      </c>
      <c r="R1895" s="132">
        <v>0</v>
      </c>
      <c r="S1895" s="132">
        <v>0</v>
      </c>
      <c r="T1895" s="133">
        <v>0</v>
      </c>
      <c r="U1895" s="121">
        <f t="shared" si="178"/>
        <v>5200</v>
      </c>
      <c r="V1895" s="121">
        <f t="shared" si="179"/>
        <v>22101.8</v>
      </c>
      <c r="W1895" s="134">
        <v>829</v>
      </c>
      <c r="X1895" s="135">
        <v>42852</v>
      </c>
    </row>
    <row r="1896" spans="1:24" x14ac:dyDescent="0.2">
      <c r="A1896" s="117">
        <f>VLOOKUP(G1896,'% การหักค่าขนส่ง'!A:I,9,0)</f>
        <v>0.3</v>
      </c>
      <c r="B1896" s="138">
        <f t="shared" si="174"/>
        <v>23673</v>
      </c>
      <c r="C1896" s="138">
        <f t="shared" si="175"/>
        <v>8484.6200000000008</v>
      </c>
      <c r="D1896" s="138">
        <f t="shared" si="176"/>
        <v>0</v>
      </c>
      <c r="E1896" s="138">
        <f t="shared" si="177"/>
        <v>21</v>
      </c>
      <c r="F1896" s="127" t="s">
        <v>200</v>
      </c>
      <c r="G1896" s="128" t="s">
        <v>201</v>
      </c>
      <c r="H1896" s="129">
        <v>42852</v>
      </c>
      <c r="I1896" s="130">
        <v>92701.93</v>
      </c>
      <c r="J1896" s="131">
        <v>78910</v>
      </c>
      <c r="K1896" s="131">
        <v>12726.93</v>
      </c>
      <c r="L1896" s="131">
        <v>0</v>
      </c>
      <c r="M1896" s="131">
        <v>3000</v>
      </c>
      <c r="N1896" s="131">
        <v>15505.93</v>
      </c>
      <c r="O1896" s="132">
        <v>70</v>
      </c>
      <c r="P1896" s="132">
        <v>0</v>
      </c>
      <c r="Q1896" s="132">
        <v>0</v>
      </c>
      <c r="R1896" s="132">
        <v>0</v>
      </c>
      <c r="S1896" s="132">
        <v>0</v>
      </c>
      <c r="T1896" s="133">
        <v>0</v>
      </c>
      <c r="U1896" s="121">
        <f t="shared" si="178"/>
        <v>3000</v>
      </c>
      <c r="V1896" s="121">
        <f t="shared" si="179"/>
        <v>15505.93</v>
      </c>
      <c r="W1896" s="134">
        <v>914</v>
      </c>
      <c r="X1896" s="135">
        <v>42853</v>
      </c>
    </row>
    <row r="1897" spans="1:24" x14ac:dyDescent="0.2">
      <c r="A1897" s="117">
        <f>VLOOKUP(G1897,'% การหักค่าขนส่ง'!A:I,9,0)</f>
        <v>0.3</v>
      </c>
      <c r="B1897" s="138">
        <f t="shared" si="174"/>
        <v>16612.5</v>
      </c>
      <c r="C1897" s="138">
        <f t="shared" si="175"/>
        <v>2194</v>
      </c>
      <c r="D1897" s="138">
        <f t="shared" si="176"/>
        <v>0</v>
      </c>
      <c r="E1897" s="138">
        <f t="shared" si="177"/>
        <v>0</v>
      </c>
      <c r="F1897" s="127" t="s">
        <v>200</v>
      </c>
      <c r="G1897" s="128" t="s">
        <v>201</v>
      </c>
      <c r="H1897" s="129">
        <v>42853</v>
      </c>
      <c r="I1897" s="130">
        <v>59756</v>
      </c>
      <c r="J1897" s="131">
        <v>55375</v>
      </c>
      <c r="K1897" s="131">
        <v>3291</v>
      </c>
      <c r="L1897" s="131">
        <v>0</v>
      </c>
      <c r="M1897" s="131">
        <v>9000</v>
      </c>
      <c r="N1897" s="131">
        <v>10870.75</v>
      </c>
      <c r="O1897" s="132">
        <v>0</v>
      </c>
      <c r="P1897" s="132">
        <v>0</v>
      </c>
      <c r="Q1897" s="132">
        <v>0</v>
      </c>
      <c r="R1897" s="132">
        <v>0</v>
      </c>
      <c r="S1897" s="132">
        <v>0</v>
      </c>
      <c r="T1897" s="133">
        <v>0</v>
      </c>
      <c r="U1897" s="121">
        <f t="shared" si="178"/>
        <v>9000</v>
      </c>
      <c r="V1897" s="121">
        <f t="shared" si="179"/>
        <v>10870.75</v>
      </c>
      <c r="W1897" s="134">
        <v>639</v>
      </c>
      <c r="X1897" s="135">
        <v>42854</v>
      </c>
    </row>
    <row r="1898" spans="1:24" x14ac:dyDescent="0.2">
      <c r="A1898" s="117">
        <f>VLOOKUP(G1898,'% การหักค่าขนส่ง'!A:I,9,0)</f>
        <v>0.3</v>
      </c>
      <c r="B1898" s="138">
        <f t="shared" si="174"/>
        <v>11661</v>
      </c>
      <c r="C1898" s="138">
        <f t="shared" si="175"/>
        <v>2813.5</v>
      </c>
      <c r="D1898" s="138">
        <f t="shared" si="176"/>
        <v>0</v>
      </c>
      <c r="E1898" s="138">
        <f t="shared" si="177"/>
        <v>0</v>
      </c>
      <c r="F1898" s="127" t="s">
        <v>200</v>
      </c>
      <c r="G1898" s="128" t="s">
        <v>201</v>
      </c>
      <c r="H1898" s="129">
        <v>42854</v>
      </c>
      <c r="I1898" s="130">
        <v>43315.25</v>
      </c>
      <c r="J1898" s="131">
        <v>38870</v>
      </c>
      <c r="K1898" s="131">
        <v>4220.25</v>
      </c>
      <c r="L1898" s="131">
        <v>0</v>
      </c>
      <c r="M1898" s="131">
        <v>1000</v>
      </c>
      <c r="N1898" s="131">
        <v>10848.2</v>
      </c>
      <c r="O1898" s="132">
        <v>0</v>
      </c>
      <c r="P1898" s="132">
        <v>0</v>
      </c>
      <c r="Q1898" s="132">
        <v>0</v>
      </c>
      <c r="R1898" s="132">
        <v>0</v>
      </c>
      <c r="S1898" s="132">
        <v>0</v>
      </c>
      <c r="T1898" s="133">
        <v>0</v>
      </c>
      <c r="U1898" s="121">
        <f t="shared" si="178"/>
        <v>1000</v>
      </c>
      <c r="V1898" s="121">
        <f t="shared" si="179"/>
        <v>10848.2</v>
      </c>
      <c r="W1898" s="134">
        <v>490</v>
      </c>
      <c r="X1898" s="135">
        <v>42855</v>
      </c>
    </row>
    <row r="1899" spans="1:24" x14ac:dyDescent="0.2">
      <c r="A1899" s="117">
        <f>VLOOKUP(G1899,'% การหักค่าขนส่ง'!A:I,9,0)</f>
        <v>0.28000000000000003</v>
      </c>
      <c r="B1899" s="138">
        <f t="shared" si="174"/>
        <v>8310.4000000000015</v>
      </c>
      <c r="C1899" s="138">
        <f t="shared" si="175"/>
        <v>2352.36</v>
      </c>
      <c r="D1899" s="138">
        <f t="shared" si="176"/>
        <v>0</v>
      </c>
      <c r="E1899" s="138">
        <f t="shared" si="177"/>
        <v>57</v>
      </c>
      <c r="F1899" s="127" t="s">
        <v>220</v>
      </c>
      <c r="G1899" s="128" t="s">
        <v>221</v>
      </c>
      <c r="H1899" s="129">
        <v>42826</v>
      </c>
      <c r="I1899" s="130">
        <v>34063.54</v>
      </c>
      <c r="J1899" s="131">
        <v>29680</v>
      </c>
      <c r="K1899" s="131">
        <v>3528.54</v>
      </c>
      <c r="L1899" s="131">
        <v>0</v>
      </c>
      <c r="M1899" s="131">
        <v>2600</v>
      </c>
      <c r="N1899" s="131">
        <v>5207.5</v>
      </c>
      <c r="O1899" s="132">
        <v>190</v>
      </c>
      <c r="P1899" s="132">
        <v>0</v>
      </c>
      <c r="Q1899" s="132">
        <v>0</v>
      </c>
      <c r="R1899" s="132">
        <v>0</v>
      </c>
      <c r="S1899" s="132">
        <v>0</v>
      </c>
      <c r="T1899" s="133">
        <v>0</v>
      </c>
      <c r="U1899" s="121">
        <f t="shared" si="178"/>
        <v>2600</v>
      </c>
      <c r="V1899" s="121">
        <f t="shared" si="179"/>
        <v>5207.5</v>
      </c>
      <c r="W1899" s="134">
        <v>400</v>
      </c>
      <c r="X1899" s="135">
        <v>42828</v>
      </c>
    </row>
    <row r="1900" spans="1:24" x14ac:dyDescent="0.2">
      <c r="A1900" s="117">
        <f>VLOOKUP(G1900,'% การหักค่าขนส่ง'!A:I,9,0)</f>
        <v>0.28000000000000003</v>
      </c>
      <c r="B1900" s="138">
        <f t="shared" si="174"/>
        <v>16413.600000000002</v>
      </c>
      <c r="C1900" s="138">
        <f t="shared" si="175"/>
        <v>3582.36</v>
      </c>
      <c r="D1900" s="138">
        <f t="shared" si="176"/>
        <v>0</v>
      </c>
      <c r="E1900" s="138">
        <f t="shared" si="177"/>
        <v>0</v>
      </c>
      <c r="F1900" s="127" t="s">
        <v>220</v>
      </c>
      <c r="G1900" s="128" t="s">
        <v>221</v>
      </c>
      <c r="H1900" s="129">
        <v>42828</v>
      </c>
      <c r="I1900" s="130">
        <v>65438.54</v>
      </c>
      <c r="J1900" s="131">
        <v>58620</v>
      </c>
      <c r="K1900" s="131">
        <v>5373.54</v>
      </c>
      <c r="L1900" s="131">
        <v>0</v>
      </c>
      <c r="M1900" s="131">
        <v>5600</v>
      </c>
      <c r="N1900" s="131">
        <v>9356.5</v>
      </c>
      <c r="O1900" s="132">
        <v>0</v>
      </c>
      <c r="P1900" s="132">
        <v>0</v>
      </c>
      <c r="Q1900" s="132">
        <v>0</v>
      </c>
      <c r="R1900" s="132">
        <v>0</v>
      </c>
      <c r="S1900" s="132">
        <v>0</v>
      </c>
      <c r="T1900" s="133">
        <v>0</v>
      </c>
      <c r="U1900" s="121">
        <f t="shared" si="178"/>
        <v>5600</v>
      </c>
      <c r="V1900" s="121">
        <f t="shared" si="179"/>
        <v>9356.5</v>
      </c>
      <c r="W1900" s="134">
        <v>832</v>
      </c>
      <c r="X1900" s="135">
        <v>42829</v>
      </c>
    </row>
    <row r="1901" spans="1:24" x14ac:dyDescent="0.2">
      <c r="A1901" s="117">
        <f>VLOOKUP(G1901,'% การหักค่าขนส่ง'!A:I,9,0)</f>
        <v>0.28000000000000003</v>
      </c>
      <c r="B1901" s="138">
        <f t="shared" si="174"/>
        <v>13904.800000000001</v>
      </c>
      <c r="C1901" s="138">
        <f t="shared" si="175"/>
        <v>2665.16</v>
      </c>
      <c r="D1901" s="138">
        <f t="shared" si="176"/>
        <v>0</v>
      </c>
      <c r="E1901" s="138">
        <f t="shared" si="177"/>
        <v>45</v>
      </c>
      <c r="F1901" s="127" t="s">
        <v>220</v>
      </c>
      <c r="G1901" s="128" t="s">
        <v>221</v>
      </c>
      <c r="H1901" s="129">
        <v>42829</v>
      </c>
      <c r="I1901" s="130">
        <v>54527.74</v>
      </c>
      <c r="J1901" s="131">
        <v>49660</v>
      </c>
      <c r="K1901" s="131">
        <v>3997.74</v>
      </c>
      <c r="L1901" s="131">
        <v>0</v>
      </c>
      <c r="M1901" s="131">
        <v>1900</v>
      </c>
      <c r="N1901" s="131">
        <v>4438</v>
      </c>
      <c r="O1901" s="132">
        <v>150</v>
      </c>
      <c r="P1901" s="132">
        <v>0</v>
      </c>
      <c r="Q1901" s="132">
        <v>0</v>
      </c>
      <c r="R1901" s="132">
        <v>0</v>
      </c>
      <c r="S1901" s="132">
        <v>0</v>
      </c>
      <c r="T1901" s="133">
        <v>0</v>
      </c>
      <c r="U1901" s="121">
        <f t="shared" si="178"/>
        <v>1900</v>
      </c>
      <c r="V1901" s="121">
        <f t="shared" si="179"/>
        <v>4438</v>
      </c>
      <c r="W1901" s="134">
        <v>628</v>
      </c>
      <c r="X1901" s="135">
        <v>42830</v>
      </c>
    </row>
    <row r="1902" spans="1:24" x14ac:dyDescent="0.2">
      <c r="A1902" s="117">
        <f>VLOOKUP(G1902,'% การหักค่าขนส่ง'!A:I,9,0)</f>
        <v>0.28000000000000003</v>
      </c>
      <c r="B1902" s="138">
        <f t="shared" si="174"/>
        <v>16692.2</v>
      </c>
      <c r="C1902" s="138">
        <f t="shared" si="175"/>
        <v>2787.1800000000003</v>
      </c>
      <c r="D1902" s="138">
        <f t="shared" si="176"/>
        <v>0</v>
      </c>
      <c r="E1902" s="138">
        <f t="shared" si="177"/>
        <v>21</v>
      </c>
      <c r="F1902" s="127" t="s">
        <v>220</v>
      </c>
      <c r="G1902" s="128" t="s">
        <v>221</v>
      </c>
      <c r="H1902" s="129">
        <v>42830</v>
      </c>
      <c r="I1902" s="130">
        <v>65050.77</v>
      </c>
      <c r="J1902" s="131">
        <v>59615</v>
      </c>
      <c r="K1902" s="131">
        <v>4180.7700000000004</v>
      </c>
      <c r="L1902" s="131">
        <v>0</v>
      </c>
      <c r="M1902" s="131">
        <v>11400</v>
      </c>
      <c r="N1902" s="131">
        <v>17029.45</v>
      </c>
      <c r="O1902" s="132">
        <v>70</v>
      </c>
      <c r="P1902" s="132">
        <v>0</v>
      </c>
      <c r="Q1902" s="132">
        <v>0</v>
      </c>
      <c r="R1902" s="132">
        <v>0</v>
      </c>
      <c r="S1902" s="132">
        <v>0</v>
      </c>
      <c r="T1902" s="133">
        <v>0</v>
      </c>
      <c r="U1902" s="121">
        <f t="shared" si="178"/>
        <v>11400</v>
      </c>
      <c r="V1902" s="121">
        <f t="shared" si="179"/>
        <v>17029.45</v>
      </c>
      <c r="W1902" s="134">
        <v>778</v>
      </c>
      <c r="X1902" s="135">
        <v>42832</v>
      </c>
    </row>
    <row r="1903" spans="1:24" x14ac:dyDescent="0.2">
      <c r="A1903" s="117">
        <f>VLOOKUP(G1903,'% การหักค่าขนส่ง'!A:I,9,0)</f>
        <v>0.28000000000000003</v>
      </c>
      <c r="B1903" s="138">
        <f t="shared" si="174"/>
        <v>19443.2</v>
      </c>
      <c r="C1903" s="138">
        <f t="shared" si="175"/>
        <v>4449.66</v>
      </c>
      <c r="D1903" s="138">
        <f t="shared" si="176"/>
        <v>0</v>
      </c>
      <c r="E1903" s="138">
        <f t="shared" si="177"/>
        <v>102</v>
      </c>
      <c r="F1903" s="127" t="s">
        <v>220</v>
      </c>
      <c r="G1903" s="128" t="s">
        <v>221</v>
      </c>
      <c r="H1903" s="129">
        <v>42832</v>
      </c>
      <c r="I1903" s="130">
        <v>76759.490000000005</v>
      </c>
      <c r="J1903" s="131">
        <v>69440</v>
      </c>
      <c r="K1903" s="131">
        <v>6674.49</v>
      </c>
      <c r="L1903" s="131">
        <v>0</v>
      </c>
      <c r="M1903" s="131">
        <v>2200</v>
      </c>
      <c r="N1903" s="131">
        <v>13442.67</v>
      </c>
      <c r="O1903" s="132">
        <v>340</v>
      </c>
      <c r="P1903" s="132">
        <v>0</v>
      </c>
      <c r="Q1903" s="132">
        <v>0</v>
      </c>
      <c r="R1903" s="132">
        <v>0</v>
      </c>
      <c r="S1903" s="132">
        <v>0</v>
      </c>
      <c r="T1903" s="133">
        <v>0</v>
      </c>
      <c r="U1903" s="121">
        <f t="shared" si="178"/>
        <v>2200</v>
      </c>
      <c r="V1903" s="121">
        <f t="shared" si="179"/>
        <v>13442.67</v>
      </c>
      <c r="W1903" s="134">
        <v>939</v>
      </c>
      <c r="X1903" s="135">
        <v>42833</v>
      </c>
    </row>
    <row r="1904" spans="1:24" x14ac:dyDescent="0.2">
      <c r="A1904" s="117">
        <f>VLOOKUP(G1904,'% การหักค่าขนส่ง'!A:I,9,0)</f>
        <v>0.28000000000000003</v>
      </c>
      <c r="B1904" s="138">
        <f t="shared" si="174"/>
        <v>9944.2000000000007</v>
      </c>
      <c r="C1904" s="138">
        <f t="shared" si="175"/>
        <v>2561.7000000000003</v>
      </c>
      <c r="D1904" s="138">
        <f t="shared" si="176"/>
        <v>0</v>
      </c>
      <c r="E1904" s="138">
        <f t="shared" si="177"/>
        <v>45</v>
      </c>
      <c r="F1904" s="127" t="s">
        <v>220</v>
      </c>
      <c r="G1904" s="128" t="s">
        <v>221</v>
      </c>
      <c r="H1904" s="129">
        <v>42833</v>
      </c>
      <c r="I1904" s="130">
        <v>40522.550000000003</v>
      </c>
      <c r="J1904" s="131">
        <v>35515</v>
      </c>
      <c r="K1904" s="131">
        <v>3842.55</v>
      </c>
      <c r="L1904" s="131">
        <v>0</v>
      </c>
      <c r="M1904" s="131">
        <v>9300</v>
      </c>
      <c r="N1904" s="131">
        <v>10793.75</v>
      </c>
      <c r="O1904" s="132">
        <v>150</v>
      </c>
      <c r="P1904" s="132">
        <v>0</v>
      </c>
      <c r="Q1904" s="132">
        <v>0</v>
      </c>
      <c r="R1904" s="132">
        <v>0</v>
      </c>
      <c r="S1904" s="132">
        <v>0</v>
      </c>
      <c r="T1904" s="133">
        <v>0</v>
      </c>
      <c r="U1904" s="121">
        <f t="shared" si="178"/>
        <v>9300</v>
      </c>
      <c r="V1904" s="121">
        <f t="shared" si="179"/>
        <v>10793.75</v>
      </c>
      <c r="W1904" s="134">
        <v>434</v>
      </c>
      <c r="X1904" s="135">
        <v>42835</v>
      </c>
    </row>
    <row r="1905" spans="1:24" x14ac:dyDescent="0.2">
      <c r="A1905" s="117">
        <f>VLOOKUP(G1905,'% การหักค่าขนส่ง'!A:I,9,0)</f>
        <v>0.28000000000000003</v>
      </c>
      <c r="B1905" s="138">
        <f t="shared" si="174"/>
        <v>17693.2</v>
      </c>
      <c r="C1905" s="138">
        <f t="shared" si="175"/>
        <v>5085.12</v>
      </c>
      <c r="D1905" s="138">
        <f t="shared" si="176"/>
        <v>0</v>
      </c>
      <c r="E1905" s="138">
        <f t="shared" si="177"/>
        <v>42</v>
      </c>
      <c r="F1905" s="127" t="s">
        <v>220</v>
      </c>
      <c r="G1905" s="128" t="s">
        <v>221</v>
      </c>
      <c r="H1905" s="129">
        <v>42835</v>
      </c>
      <c r="I1905" s="130">
        <v>72037.679999999993</v>
      </c>
      <c r="J1905" s="131">
        <v>63190</v>
      </c>
      <c r="K1905" s="131">
        <v>7627.68</v>
      </c>
      <c r="L1905" s="131">
        <v>0</v>
      </c>
      <c r="M1905" s="131">
        <v>4700</v>
      </c>
      <c r="N1905" s="131">
        <v>10586.9</v>
      </c>
      <c r="O1905" s="132">
        <v>140</v>
      </c>
      <c r="P1905" s="132">
        <v>0</v>
      </c>
      <c r="Q1905" s="132">
        <v>0</v>
      </c>
      <c r="R1905" s="132">
        <v>0</v>
      </c>
      <c r="S1905" s="132">
        <v>0</v>
      </c>
      <c r="T1905" s="133">
        <v>0</v>
      </c>
      <c r="U1905" s="121">
        <f t="shared" si="178"/>
        <v>4700</v>
      </c>
      <c r="V1905" s="121">
        <f t="shared" si="179"/>
        <v>10586.9</v>
      </c>
      <c r="W1905" s="134">
        <v>847</v>
      </c>
      <c r="X1905" s="135">
        <v>42836</v>
      </c>
    </row>
    <row r="1906" spans="1:24" x14ac:dyDescent="0.2">
      <c r="A1906" s="117">
        <f>VLOOKUP(G1906,'% การหักค่าขนส่ง'!A:I,9,0)</f>
        <v>0.28000000000000003</v>
      </c>
      <c r="B1906" s="138">
        <f t="shared" si="174"/>
        <v>4390.4000000000005</v>
      </c>
      <c r="C1906" s="138">
        <f t="shared" si="175"/>
        <v>906.7399999999999</v>
      </c>
      <c r="D1906" s="138">
        <f t="shared" si="176"/>
        <v>0</v>
      </c>
      <c r="E1906" s="138">
        <f t="shared" si="177"/>
        <v>132</v>
      </c>
      <c r="F1906" s="127" t="s">
        <v>220</v>
      </c>
      <c r="G1906" s="128" t="s">
        <v>221</v>
      </c>
      <c r="H1906" s="129">
        <v>42836</v>
      </c>
      <c r="I1906" s="130">
        <v>17590.11</v>
      </c>
      <c r="J1906" s="131">
        <v>15680</v>
      </c>
      <c r="K1906" s="131">
        <v>1360.11</v>
      </c>
      <c r="L1906" s="131">
        <v>0</v>
      </c>
      <c r="M1906" s="131">
        <v>1500</v>
      </c>
      <c r="N1906" s="131">
        <v>3315.44</v>
      </c>
      <c r="O1906" s="132">
        <v>440</v>
      </c>
      <c r="P1906" s="132">
        <v>0</v>
      </c>
      <c r="Q1906" s="132">
        <v>0</v>
      </c>
      <c r="R1906" s="132">
        <v>0</v>
      </c>
      <c r="S1906" s="132">
        <v>0</v>
      </c>
      <c r="T1906" s="133">
        <v>0</v>
      </c>
      <c r="U1906" s="121">
        <f t="shared" si="178"/>
        <v>1500</v>
      </c>
      <c r="V1906" s="121">
        <f t="shared" si="179"/>
        <v>3315.44</v>
      </c>
      <c r="W1906" s="134">
        <v>213</v>
      </c>
      <c r="X1906" s="135">
        <v>42837</v>
      </c>
    </row>
    <row r="1907" spans="1:24" x14ac:dyDescent="0.2">
      <c r="A1907" s="117">
        <f>VLOOKUP(G1907,'% การหักค่าขนส่ง'!A:I,9,0)</f>
        <v>0.28000000000000003</v>
      </c>
      <c r="B1907" s="138">
        <f t="shared" si="174"/>
        <v>953.40000000000009</v>
      </c>
      <c r="C1907" s="138">
        <f t="shared" si="175"/>
        <v>435.09999999999997</v>
      </c>
      <c r="D1907" s="138">
        <f t="shared" si="176"/>
        <v>0</v>
      </c>
      <c r="E1907" s="138">
        <f t="shared" si="177"/>
        <v>0</v>
      </c>
      <c r="F1907" s="127" t="s">
        <v>220</v>
      </c>
      <c r="G1907" s="128" t="s">
        <v>221</v>
      </c>
      <c r="H1907" s="129">
        <v>42837</v>
      </c>
      <c r="I1907" s="130">
        <v>4197.6499999999996</v>
      </c>
      <c r="J1907" s="131">
        <v>3405</v>
      </c>
      <c r="K1907" s="131">
        <v>652.65</v>
      </c>
      <c r="L1907" s="131">
        <v>0</v>
      </c>
      <c r="M1907" s="131">
        <v>0</v>
      </c>
      <c r="N1907" s="131">
        <v>45</v>
      </c>
      <c r="O1907" s="132">
        <v>0</v>
      </c>
      <c r="P1907" s="132">
        <v>0</v>
      </c>
      <c r="Q1907" s="132">
        <v>0</v>
      </c>
      <c r="R1907" s="132">
        <v>0</v>
      </c>
      <c r="S1907" s="132">
        <v>0</v>
      </c>
      <c r="T1907" s="133">
        <v>0</v>
      </c>
      <c r="U1907" s="121">
        <f t="shared" si="178"/>
        <v>0</v>
      </c>
      <c r="V1907" s="121">
        <f t="shared" si="179"/>
        <v>45</v>
      </c>
      <c r="W1907" s="134">
        <v>45</v>
      </c>
      <c r="X1907" s="135">
        <v>42838</v>
      </c>
    </row>
    <row r="1908" spans="1:24" x14ac:dyDescent="0.2">
      <c r="A1908" s="117">
        <f>VLOOKUP(G1908,'% การหักค่าขนส่ง'!A:I,9,0)</f>
        <v>0.28000000000000003</v>
      </c>
      <c r="B1908" s="138">
        <f t="shared" si="174"/>
        <v>12819.800000000001</v>
      </c>
      <c r="C1908" s="138">
        <f t="shared" si="175"/>
        <v>5134.66</v>
      </c>
      <c r="D1908" s="138">
        <f t="shared" si="176"/>
        <v>0</v>
      </c>
      <c r="E1908" s="138">
        <f t="shared" si="177"/>
        <v>21</v>
      </c>
      <c r="F1908" s="127" t="s">
        <v>220</v>
      </c>
      <c r="G1908" s="128" t="s">
        <v>221</v>
      </c>
      <c r="H1908" s="129">
        <v>42842</v>
      </c>
      <c r="I1908" s="130">
        <v>54741.99</v>
      </c>
      <c r="J1908" s="131">
        <v>45785</v>
      </c>
      <c r="K1908" s="131">
        <v>7701.99</v>
      </c>
      <c r="L1908" s="131">
        <v>0</v>
      </c>
      <c r="M1908" s="131">
        <v>3600</v>
      </c>
      <c r="N1908" s="131">
        <v>8938</v>
      </c>
      <c r="O1908" s="132">
        <v>70</v>
      </c>
      <c r="P1908" s="132">
        <v>0</v>
      </c>
      <c r="Q1908" s="132">
        <v>0</v>
      </c>
      <c r="R1908" s="132">
        <v>0</v>
      </c>
      <c r="S1908" s="132">
        <v>0</v>
      </c>
      <c r="T1908" s="133">
        <v>0</v>
      </c>
      <c r="U1908" s="121">
        <f t="shared" si="178"/>
        <v>3600</v>
      </c>
      <c r="V1908" s="121">
        <f t="shared" si="179"/>
        <v>8938</v>
      </c>
      <c r="W1908" s="134">
        <v>747</v>
      </c>
      <c r="X1908" s="135">
        <v>42843</v>
      </c>
    </row>
    <row r="1909" spans="1:24" x14ac:dyDescent="0.2">
      <c r="A1909" s="117">
        <f>VLOOKUP(G1909,'% การหักค่าขนส่ง'!A:I,9,0)</f>
        <v>0.28000000000000003</v>
      </c>
      <c r="B1909" s="138">
        <f t="shared" si="174"/>
        <v>14270.2</v>
      </c>
      <c r="C1909" s="138">
        <f t="shared" si="175"/>
        <v>4297.76</v>
      </c>
      <c r="D1909" s="138">
        <f t="shared" si="176"/>
        <v>0</v>
      </c>
      <c r="E1909" s="138">
        <f t="shared" si="177"/>
        <v>33</v>
      </c>
      <c r="F1909" s="127" t="s">
        <v>220</v>
      </c>
      <c r="G1909" s="128" t="s">
        <v>221</v>
      </c>
      <c r="H1909" s="129">
        <v>42843</v>
      </c>
      <c r="I1909" s="130">
        <v>59171.64</v>
      </c>
      <c r="J1909" s="131">
        <v>50965</v>
      </c>
      <c r="K1909" s="131">
        <v>6446.64</v>
      </c>
      <c r="L1909" s="131">
        <v>0</v>
      </c>
      <c r="M1909" s="131">
        <v>4400</v>
      </c>
      <c r="N1909" s="131">
        <v>10004.1</v>
      </c>
      <c r="O1909" s="132">
        <v>110</v>
      </c>
      <c r="P1909" s="132">
        <v>0</v>
      </c>
      <c r="Q1909" s="132">
        <v>0</v>
      </c>
      <c r="R1909" s="132">
        <v>0</v>
      </c>
      <c r="S1909" s="132">
        <v>0</v>
      </c>
      <c r="T1909" s="133">
        <v>0</v>
      </c>
      <c r="U1909" s="121">
        <f t="shared" si="178"/>
        <v>4400</v>
      </c>
      <c r="V1909" s="121">
        <f t="shared" si="179"/>
        <v>10004.1</v>
      </c>
      <c r="W1909" s="134">
        <v>699</v>
      </c>
      <c r="X1909" s="135">
        <v>42844</v>
      </c>
    </row>
    <row r="1910" spans="1:24" x14ac:dyDescent="0.2">
      <c r="A1910" s="117">
        <f>VLOOKUP(G1910,'% การหักค่าขนส่ง'!A:I,9,0)</f>
        <v>0.28000000000000003</v>
      </c>
      <c r="B1910" s="138">
        <f t="shared" si="174"/>
        <v>12324.2</v>
      </c>
      <c r="C1910" s="138">
        <f t="shared" si="175"/>
        <v>2307.8200000000002</v>
      </c>
      <c r="D1910" s="138">
        <f t="shared" si="176"/>
        <v>0</v>
      </c>
      <c r="E1910" s="138">
        <f t="shared" si="177"/>
        <v>45</v>
      </c>
      <c r="F1910" s="127" t="s">
        <v>220</v>
      </c>
      <c r="G1910" s="128" t="s">
        <v>221</v>
      </c>
      <c r="H1910" s="129">
        <v>42844</v>
      </c>
      <c r="I1910" s="130">
        <v>48711.73</v>
      </c>
      <c r="J1910" s="131">
        <v>44015</v>
      </c>
      <c r="K1910" s="131">
        <v>3461.73</v>
      </c>
      <c r="L1910" s="131">
        <v>0</v>
      </c>
      <c r="M1910" s="131">
        <v>8000</v>
      </c>
      <c r="N1910" s="131">
        <v>10197.1</v>
      </c>
      <c r="O1910" s="132">
        <v>150</v>
      </c>
      <c r="P1910" s="132">
        <v>0</v>
      </c>
      <c r="Q1910" s="132">
        <v>0</v>
      </c>
      <c r="R1910" s="132">
        <v>0</v>
      </c>
      <c r="S1910" s="132">
        <v>0</v>
      </c>
      <c r="T1910" s="133">
        <v>0</v>
      </c>
      <c r="U1910" s="121">
        <f t="shared" si="178"/>
        <v>8000</v>
      </c>
      <c r="V1910" s="121">
        <f t="shared" si="179"/>
        <v>10197.1</v>
      </c>
      <c r="W1910" s="134">
        <v>642</v>
      </c>
      <c r="X1910" s="135">
        <v>42845</v>
      </c>
    </row>
    <row r="1911" spans="1:24" x14ac:dyDescent="0.2">
      <c r="A1911" s="117">
        <f>VLOOKUP(G1911,'% การหักค่าขนส่ง'!A:I,9,0)</f>
        <v>0.28000000000000003</v>
      </c>
      <c r="B1911" s="138">
        <f t="shared" si="174"/>
        <v>10064.6</v>
      </c>
      <c r="C1911" s="138">
        <f t="shared" si="175"/>
        <v>2868.4599999999996</v>
      </c>
      <c r="D1911" s="138">
        <f t="shared" si="176"/>
        <v>0</v>
      </c>
      <c r="E1911" s="138">
        <f t="shared" si="177"/>
        <v>33</v>
      </c>
      <c r="F1911" s="127" t="s">
        <v>220</v>
      </c>
      <c r="G1911" s="128" t="s">
        <v>221</v>
      </c>
      <c r="H1911" s="129">
        <v>42845</v>
      </c>
      <c r="I1911" s="130">
        <v>41347.69</v>
      </c>
      <c r="J1911" s="131">
        <v>35945</v>
      </c>
      <c r="K1911" s="131">
        <v>4302.6899999999996</v>
      </c>
      <c r="L1911" s="131">
        <v>0</v>
      </c>
      <c r="M1911" s="131">
        <v>2300</v>
      </c>
      <c r="N1911" s="131">
        <v>5525.89</v>
      </c>
      <c r="O1911" s="132">
        <v>110</v>
      </c>
      <c r="P1911" s="132">
        <v>0</v>
      </c>
      <c r="Q1911" s="132">
        <v>0</v>
      </c>
      <c r="R1911" s="132">
        <v>0</v>
      </c>
      <c r="S1911" s="132">
        <v>0</v>
      </c>
      <c r="T1911" s="133">
        <v>0</v>
      </c>
      <c r="U1911" s="121">
        <f t="shared" si="178"/>
        <v>2300</v>
      </c>
      <c r="V1911" s="121">
        <f t="shared" si="179"/>
        <v>5525.89</v>
      </c>
      <c r="W1911" s="134">
        <v>527</v>
      </c>
      <c r="X1911" s="135">
        <v>42846</v>
      </c>
    </row>
    <row r="1912" spans="1:24" x14ac:dyDescent="0.2">
      <c r="A1912" s="117">
        <f>VLOOKUP(G1912,'% การหักค่าขนส่ง'!A:I,9,0)</f>
        <v>0.28000000000000003</v>
      </c>
      <c r="B1912" s="138">
        <f t="shared" si="174"/>
        <v>13164.2</v>
      </c>
      <c r="C1912" s="138">
        <f t="shared" si="175"/>
        <v>2775.48</v>
      </c>
      <c r="D1912" s="138">
        <f t="shared" si="176"/>
        <v>0</v>
      </c>
      <c r="E1912" s="138">
        <f t="shared" si="177"/>
        <v>0</v>
      </c>
      <c r="F1912" s="127" t="s">
        <v>220</v>
      </c>
      <c r="G1912" s="128" t="s">
        <v>221</v>
      </c>
      <c r="H1912" s="129">
        <v>42846</v>
      </c>
      <c r="I1912" s="130">
        <v>52143.22</v>
      </c>
      <c r="J1912" s="131">
        <v>47015</v>
      </c>
      <c r="K1912" s="131">
        <v>4163.22</v>
      </c>
      <c r="L1912" s="131">
        <v>0</v>
      </c>
      <c r="M1912" s="131">
        <v>2900</v>
      </c>
      <c r="N1912" s="131">
        <v>5908.3</v>
      </c>
      <c r="O1912" s="132">
        <v>0</v>
      </c>
      <c r="P1912" s="132">
        <v>0</v>
      </c>
      <c r="Q1912" s="132">
        <v>0</v>
      </c>
      <c r="R1912" s="132">
        <v>0</v>
      </c>
      <c r="S1912" s="132">
        <v>0</v>
      </c>
      <c r="T1912" s="133">
        <v>0</v>
      </c>
      <c r="U1912" s="121">
        <f t="shared" si="178"/>
        <v>2900</v>
      </c>
      <c r="V1912" s="121">
        <f t="shared" si="179"/>
        <v>5908.3</v>
      </c>
      <c r="W1912" s="134">
        <v>612</v>
      </c>
      <c r="X1912" s="135">
        <v>42847</v>
      </c>
    </row>
    <row r="1913" spans="1:24" x14ac:dyDescent="0.2">
      <c r="A1913" s="117">
        <f>VLOOKUP(G1913,'% การหักค่าขนส่ง'!A:I,9,0)</f>
        <v>0.28000000000000003</v>
      </c>
      <c r="B1913" s="138">
        <f t="shared" si="174"/>
        <v>7077.0000000000009</v>
      </c>
      <c r="C1913" s="138">
        <f t="shared" si="175"/>
        <v>1894.5600000000002</v>
      </c>
      <c r="D1913" s="138">
        <f t="shared" si="176"/>
        <v>0</v>
      </c>
      <c r="E1913" s="138">
        <f t="shared" si="177"/>
        <v>33</v>
      </c>
      <c r="F1913" s="127" t="s">
        <v>220</v>
      </c>
      <c r="G1913" s="128" t="s">
        <v>221</v>
      </c>
      <c r="H1913" s="129">
        <v>42847</v>
      </c>
      <c r="I1913" s="130">
        <v>28326.84</v>
      </c>
      <c r="J1913" s="131">
        <v>25275</v>
      </c>
      <c r="K1913" s="131">
        <v>2841.84</v>
      </c>
      <c r="L1913" s="131">
        <v>0</v>
      </c>
      <c r="M1913" s="131">
        <v>3400</v>
      </c>
      <c r="N1913" s="131">
        <v>3599</v>
      </c>
      <c r="O1913" s="132">
        <v>110</v>
      </c>
      <c r="P1913" s="132">
        <v>0</v>
      </c>
      <c r="Q1913" s="132">
        <v>0</v>
      </c>
      <c r="R1913" s="132">
        <v>0</v>
      </c>
      <c r="S1913" s="132">
        <v>0</v>
      </c>
      <c r="T1913" s="133">
        <v>0</v>
      </c>
      <c r="U1913" s="121">
        <f t="shared" si="178"/>
        <v>3400</v>
      </c>
      <c r="V1913" s="121">
        <f t="shared" si="179"/>
        <v>3599</v>
      </c>
      <c r="W1913" s="134">
        <v>386</v>
      </c>
      <c r="X1913" s="135">
        <v>42849</v>
      </c>
    </row>
    <row r="1914" spans="1:24" x14ac:dyDescent="0.2">
      <c r="A1914" s="117">
        <f>VLOOKUP(G1914,'% การหักค่าขนส่ง'!A:I,9,0)</f>
        <v>0.28000000000000003</v>
      </c>
      <c r="B1914" s="138">
        <f t="shared" si="174"/>
        <v>16072.000000000002</v>
      </c>
      <c r="C1914" s="138">
        <f t="shared" si="175"/>
        <v>6012.1399999999994</v>
      </c>
      <c r="D1914" s="138">
        <f t="shared" si="176"/>
        <v>0</v>
      </c>
      <c r="E1914" s="138">
        <f t="shared" si="177"/>
        <v>21</v>
      </c>
      <c r="F1914" s="127" t="s">
        <v>220</v>
      </c>
      <c r="G1914" s="128" t="s">
        <v>221</v>
      </c>
      <c r="H1914" s="129">
        <v>42849</v>
      </c>
      <c r="I1914" s="130">
        <v>67573.210000000006</v>
      </c>
      <c r="J1914" s="131">
        <v>57400</v>
      </c>
      <c r="K1914" s="131">
        <v>9018.2099999999991</v>
      </c>
      <c r="L1914" s="131">
        <v>0</v>
      </c>
      <c r="M1914" s="131">
        <v>4200</v>
      </c>
      <c r="N1914" s="131">
        <v>8328.85</v>
      </c>
      <c r="O1914" s="132">
        <v>70</v>
      </c>
      <c r="P1914" s="132">
        <v>0</v>
      </c>
      <c r="Q1914" s="132">
        <v>0</v>
      </c>
      <c r="R1914" s="132">
        <v>0</v>
      </c>
      <c r="S1914" s="132">
        <v>0</v>
      </c>
      <c r="T1914" s="133">
        <v>0</v>
      </c>
      <c r="U1914" s="121">
        <f t="shared" si="178"/>
        <v>4200</v>
      </c>
      <c r="V1914" s="121">
        <f t="shared" si="179"/>
        <v>8328.85</v>
      </c>
      <c r="W1914" s="134">
        <v>788</v>
      </c>
      <c r="X1914" s="135">
        <v>42850</v>
      </c>
    </row>
    <row r="1915" spans="1:24" x14ac:dyDescent="0.2">
      <c r="A1915" s="117">
        <f>VLOOKUP(G1915,'% การหักค่าขนส่ง'!A:I,9,0)</f>
        <v>0.28000000000000003</v>
      </c>
      <c r="B1915" s="138">
        <f t="shared" si="174"/>
        <v>12481.000000000002</v>
      </c>
      <c r="C1915" s="138">
        <f t="shared" si="175"/>
        <v>2307.2199999999998</v>
      </c>
      <c r="D1915" s="138">
        <f t="shared" si="176"/>
        <v>0</v>
      </c>
      <c r="E1915" s="138">
        <f t="shared" si="177"/>
        <v>12</v>
      </c>
      <c r="F1915" s="127" t="s">
        <v>220</v>
      </c>
      <c r="G1915" s="128" t="s">
        <v>221</v>
      </c>
      <c r="H1915" s="129">
        <v>42850</v>
      </c>
      <c r="I1915" s="130">
        <v>51040.83</v>
      </c>
      <c r="J1915" s="131">
        <v>44575</v>
      </c>
      <c r="K1915" s="131">
        <v>3460.83</v>
      </c>
      <c r="L1915" s="131">
        <v>0</v>
      </c>
      <c r="M1915" s="131">
        <v>3000</v>
      </c>
      <c r="N1915" s="131">
        <v>5537.4</v>
      </c>
      <c r="O1915" s="132">
        <v>40</v>
      </c>
      <c r="P1915" s="132">
        <v>0</v>
      </c>
      <c r="Q1915" s="132">
        <v>0</v>
      </c>
      <c r="R1915" s="132">
        <v>0</v>
      </c>
      <c r="S1915" s="132">
        <v>0</v>
      </c>
      <c r="T1915" s="133">
        <v>0</v>
      </c>
      <c r="U1915" s="121">
        <f t="shared" si="178"/>
        <v>3000</v>
      </c>
      <c r="V1915" s="121">
        <f t="shared" si="179"/>
        <v>5537.4</v>
      </c>
      <c r="W1915" s="134">
        <v>568</v>
      </c>
      <c r="X1915" s="135">
        <v>42851</v>
      </c>
    </row>
    <row r="1916" spans="1:24" x14ac:dyDescent="0.2">
      <c r="A1916" s="117">
        <f>VLOOKUP(G1916,'% การหักค่าขนส่ง'!A:I,9,0)</f>
        <v>0.28000000000000003</v>
      </c>
      <c r="B1916" s="138">
        <f t="shared" si="174"/>
        <v>12709.2</v>
      </c>
      <c r="C1916" s="138">
        <f t="shared" si="175"/>
        <v>1984.04</v>
      </c>
      <c r="D1916" s="138">
        <f t="shared" si="176"/>
        <v>0</v>
      </c>
      <c r="E1916" s="138">
        <f t="shared" si="177"/>
        <v>21</v>
      </c>
      <c r="F1916" s="127" t="s">
        <v>220</v>
      </c>
      <c r="G1916" s="128" t="s">
        <v>221</v>
      </c>
      <c r="H1916" s="129">
        <v>42851</v>
      </c>
      <c r="I1916" s="130">
        <v>48986.06</v>
      </c>
      <c r="J1916" s="131">
        <v>45390</v>
      </c>
      <c r="K1916" s="131">
        <v>2976.06</v>
      </c>
      <c r="L1916" s="131">
        <v>0</v>
      </c>
      <c r="M1916" s="131">
        <v>7100</v>
      </c>
      <c r="N1916" s="131">
        <v>13844.1</v>
      </c>
      <c r="O1916" s="132">
        <v>70</v>
      </c>
      <c r="P1916" s="132">
        <v>0</v>
      </c>
      <c r="Q1916" s="132">
        <v>0</v>
      </c>
      <c r="R1916" s="132">
        <v>0</v>
      </c>
      <c r="S1916" s="132">
        <v>0</v>
      </c>
      <c r="T1916" s="133">
        <v>0</v>
      </c>
      <c r="U1916" s="121">
        <f t="shared" si="178"/>
        <v>7100</v>
      </c>
      <c r="V1916" s="121">
        <f t="shared" si="179"/>
        <v>13844.1</v>
      </c>
      <c r="W1916" s="134">
        <v>686</v>
      </c>
      <c r="X1916" s="135">
        <v>42852</v>
      </c>
    </row>
    <row r="1917" spans="1:24" x14ac:dyDescent="0.2">
      <c r="A1917" s="117">
        <f>VLOOKUP(G1917,'% การหักค่าขนส่ง'!A:I,9,0)</f>
        <v>0.28000000000000003</v>
      </c>
      <c r="B1917" s="138">
        <f t="shared" si="174"/>
        <v>11810.400000000001</v>
      </c>
      <c r="C1917" s="138">
        <f t="shared" si="175"/>
        <v>3464.44</v>
      </c>
      <c r="D1917" s="138">
        <f t="shared" si="176"/>
        <v>0</v>
      </c>
      <c r="E1917" s="138">
        <f t="shared" si="177"/>
        <v>24</v>
      </c>
      <c r="F1917" s="127" t="s">
        <v>220</v>
      </c>
      <c r="G1917" s="128" t="s">
        <v>221</v>
      </c>
      <c r="H1917" s="129">
        <v>42852</v>
      </c>
      <c r="I1917" s="130">
        <v>48171.66</v>
      </c>
      <c r="J1917" s="131">
        <v>42180</v>
      </c>
      <c r="K1917" s="131">
        <v>5196.66</v>
      </c>
      <c r="L1917" s="131">
        <v>0</v>
      </c>
      <c r="M1917" s="131">
        <v>1000</v>
      </c>
      <c r="N1917" s="131">
        <v>4062.24</v>
      </c>
      <c r="O1917" s="132">
        <v>80</v>
      </c>
      <c r="P1917" s="132">
        <v>0</v>
      </c>
      <c r="Q1917" s="132">
        <v>0</v>
      </c>
      <c r="R1917" s="132">
        <v>0</v>
      </c>
      <c r="S1917" s="132">
        <v>0</v>
      </c>
      <c r="T1917" s="133">
        <v>0</v>
      </c>
      <c r="U1917" s="121">
        <f t="shared" si="178"/>
        <v>1000</v>
      </c>
      <c r="V1917" s="121">
        <f t="shared" si="179"/>
        <v>4062.24</v>
      </c>
      <c r="W1917" s="134">
        <v>579</v>
      </c>
      <c r="X1917" s="135">
        <v>42853</v>
      </c>
    </row>
    <row r="1918" spans="1:24" x14ac:dyDescent="0.2">
      <c r="A1918" s="117">
        <f>VLOOKUP(G1918,'% การหักค่าขนส่ง'!A:I,9,0)</f>
        <v>0.28000000000000003</v>
      </c>
      <c r="B1918" s="138">
        <f t="shared" si="174"/>
        <v>11792.2</v>
      </c>
      <c r="C1918" s="138">
        <f t="shared" si="175"/>
        <v>1757.1000000000001</v>
      </c>
      <c r="D1918" s="138">
        <f t="shared" si="176"/>
        <v>0</v>
      </c>
      <c r="E1918" s="138">
        <f t="shared" si="177"/>
        <v>21</v>
      </c>
      <c r="F1918" s="127" t="s">
        <v>220</v>
      </c>
      <c r="G1918" s="128" t="s">
        <v>221</v>
      </c>
      <c r="H1918" s="129">
        <v>42853</v>
      </c>
      <c r="I1918" s="130">
        <v>45790.65</v>
      </c>
      <c r="J1918" s="131">
        <v>42115</v>
      </c>
      <c r="K1918" s="131">
        <v>2635.65</v>
      </c>
      <c r="L1918" s="131">
        <v>0</v>
      </c>
      <c r="M1918" s="131">
        <v>1600</v>
      </c>
      <c r="N1918" s="131">
        <v>4330.3999999999996</v>
      </c>
      <c r="O1918" s="132">
        <v>70</v>
      </c>
      <c r="P1918" s="132">
        <v>0</v>
      </c>
      <c r="Q1918" s="132">
        <v>0</v>
      </c>
      <c r="R1918" s="132">
        <v>0</v>
      </c>
      <c r="S1918" s="132">
        <v>0</v>
      </c>
      <c r="T1918" s="133">
        <v>0</v>
      </c>
      <c r="U1918" s="121">
        <f t="shared" si="178"/>
        <v>1600</v>
      </c>
      <c r="V1918" s="121">
        <f t="shared" si="179"/>
        <v>4330.3999999999996</v>
      </c>
      <c r="W1918" s="134">
        <v>602</v>
      </c>
      <c r="X1918" s="135">
        <v>42854</v>
      </c>
    </row>
    <row r="1919" spans="1:24" x14ac:dyDescent="0.2">
      <c r="A1919" s="117">
        <f>VLOOKUP(G1919,'% การหักค่าขนส่ง'!A:I,9,0)</f>
        <v>0.28000000000000003</v>
      </c>
      <c r="B1919" s="138">
        <f t="shared" si="174"/>
        <v>11790.800000000001</v>
      </c>
      <c r="C1919" s="138">
        <f t="shared" si="175"/>
        <v>1879.4399999999998</v>
      </c>
      <c r="D1919" s="138">
        <f t="shared" si="176"/>
        <v>0</v>
      </c>
      <c r="E1919" s="138">
        <f t="shared" si="177"/>
        <v>42</v>
      </c>
      <c r="F1919" s="127" t="s">
        <v>220</v>
      </c>
      <c r="G1919" s="128" t="s">
        <v>221</v>
      </c>
      <c r="H1919" s="129">
        <v>42854</v>
      </c>
      <c r="I1919" s="130">
        <v>46439.16</v>
      </c>
      <c r="J1919" s="131">
        <v>42110</v>
      </c>
      <c r="K1919" s="131">
        <v>2819.16</v>
      </c>
      <c r="L1919" s="131">
        <v>0</v>
      </c>
      <c r="M1919" s="131">
        <v>3000</v>
      </c>
      <c r="N1919" s="131">
        <v>5325.5</v>
      </c>
      <c r="O1919" s="132">
        <v>140</v>
      </c>
      <c r="P1919" s="132">
        <v>0</v>
      </c>
      <c r="Q1919" s="132">
        <v>0</v>
      </c>
      <c r="R1919" s="132">
        <v>0</v>
      </c>
      <c r="S1919" s="132">
        <v>0</v>
      </c>
      <c r="T1919" s="133">
        <v>0</v>
      </c>
      <c r="U1919" s="121">
        <f t="shared" si="178"/>
        <v>3000</v>
      </c>
      <c r="V1919" s="121">
        <f t="shared" si="179"/>
        <v>5325.5</v>
      </c>
      <c r="W1919" s="134">
        <v>568</v>
      </c>
      <c r="X1919" s="135">
        <v>42857</v>
      </c>
    </row>
    <row r="1920" spans="1:24" x14ac:dyDescent="0.2">
      <c r="A1920" s="117">
        <f>VLOOKUP(G1920,'% การหักค่าขนส่ง'!A:I,9,0)</f>
        <v>0.3</v>
      </c>
      <c r="B1920" s="138">
        <f t="shared" si="174"/>
        <v>16131</v>
      </c>
      <c r="C1920" s="138">
        <f t="shared" si="175"/>
        <v>4924.46</v>
      </c>
      <c r="D1920" s="138">
        <f t="shared" si="176"/>
        <v>0</v>
      </c>
      <c r="E1920" s="138">
        <f t="shared" si="177"/>
        <v>1590</v>
      </c>
      <c r="F1920" s="127" t="s">
        <v>244</v>
      </c>
      <c r="G1920" s="128" t="s">
        <v>245</v>
      </c>
      <c r="H1920" s="129">
        <v>42826</v>
      </c>
      <c r="I1920" s="130">
        <v>62636.69</v>
      </c>
      <c r="J1920" s="131">
        <v>53770</v>
      </c>
      <c r="K1920" s="131">
        <v>7386.69</v>
      </c>
      <c r="L1920" s="131">
        <v>0</v>
      </c>
      <c r="M1920" s="131">
        <v>22500</v>
      </c>
      <c r="N1920" s="131">
        <v>24467.4</v>
      </c>
      <c r="O1920" s="132">
        <v>450</v>
      </c>
      <c r="P1920" s="132">
        <v>4850</v>
      </c>
      <c r="Q1920" s="132">
        <v>0</v>
      </c>
      <c r="R1920" s="132">
        <v>60</v>
      </c>
      <c r="S1920" s="132">
        <v>0</v>
      </c>
      <c r="T1920" s="133">
        <v>0</v>
      </c>
      <c r="U1920" s="121">
        <f t="shared" si="178"/>
        <v>22500</v>
      </c>
      <c r="V1920" s="121">
        <f t="shared" si="179"/>
        <v>24527.4</v>
      </c>
      <c r="W1920" s="134">
        <v>925</v>
      </c>
      <c r="X1920" s="135">
        <v>42828</v>
      </c>
    </row>
    <row r="1921" spans="1:24" x14ac:dyDescent="0.2">
      <c r="A1921" s="117">
        <f>VLOOKUP(G1921,'% การหักค่าขนส่ง'!A:I,9,0)</f>
        <v>0.3</v>
      </c>
      <c r="B1921" s="138">
        <f t="shared" si="174"/>
        <v>26661</v>
      </c>
      <c r="C1921" s="138">
        <f t="shared" si="175"/>
        <v>6691.5800000000008</v>
      </c>
      <c r="D1921" s="138">
        <f t="shared" si="176"/>
        <v>6</v>
      </c>
      <c r="E1921" s="138">
        <f t="shared" si="177"/>
        <v>543</v>
      </c>
      <c r="F1921" s="127" t="s">
        <v>244</v>
      </c>
      <c r="G1921" s="128" t="s">
        <v>245</v>
      </c>
      <c r="H1921" s="129">
        <v>42828</v>
      </c>
      <c r="I1921" s="130">
        <v>100522.37</v>
      </c>
      <c r="J1921" s="131">
        <v>88870</v>
      </c>
      <c r="K1921" s="131">
        <v>10037.370000000001</v>
      </c>
      <c r="L1921" s="131">
        <v>20</v>
      </c>
      <c r="M1921" s="131">
        <v>21000</v>
      </c>
      <c r="N1921" s="131">
        <v>26342.67</v>
      </c>
      <c r="O1921" s="132">
        <v>570</v>
      </c>
      <c r="P1921" s="132">
        <v>1240</v>
      </c>
      <c r="Q1921" s="132">
        <v>0</v>
      </c>
      <c r="R1921" s="132">
        <v>0</v>
      </c>
      <c r="S1921" s="132">
        <v>0</v>
      </c>
      <c r="T1921" s="133">
        <v>0</v>
      </c>
      <c r="U1921" s="121">
        <f t="shared" si="178"/>
        <v>21000</v>
      </c>
      <c r="V1921" s="121">
        <f t="shared" si="179"/>
        <v>26342.67</v>
      </c>
      <c r="W1921" s="134">
        <v>1475</v>
      </c>
      <c r="X1921" s="135">
        <v>42829</v>
      </c>
    </row>
    <row r="1922" spans="1:24" x14ac:dyDescent="0.2">
      <c r="A1922" s="117">
        <f>VLOOKUP(G1922,'% การหักค่าขนส่ง'!A:I,9,0)</f>
        <v>0.3</v>
      </c>
      <c r="B1922" s="138">
        <f t="shared" si="174"/>
        <v>18430.5</v>
      </c>
      <c r="C1922" s="138">
        <f t="shared" si="175"/>
        <v>1583.14</v>
      </c>
      <c r="D1922" s="138">
        <f t="shared" si="176"/>
        <v>3</v>
      </c>
      <c r="E1922" s="138">
        <f t="shared" si="177"/>
        <v>463.5</v>
      </c>
      <c r="F1922" s="127" t="s">
        <v>244</v>
      </c>
      <c r="G1922" s="128" t="s">
        <v>245</v>
      </c>
      <c r="H1922" s="129">
        <v>42829</v>
      </c>
      <c r="I1922" s="130">
        <v>65539.710000000006</v>
      </c>
      <c r="J1922" s="131">
        <v>61435</v>
      </c>
      <c r="K1922" s="131">
        <v>2374.71</v>
      </c>
      <c r="L1922" s="131">
        <v>10</v>
      </c>
      <c r="M1922" s="131">
        <v>2600</v>
      </c>
      <c r="N1922" s="131">
        <v>9783.5</v>
      </c>
      <c r="O1922" s="132">
        <v>360</v>
      </c>
      <c r="P1922" s="132">
        <v>1185</v>
      </c>
      <c r="Q1922" s="132">
        <v>0</v>
      </c>
      <c r="R1922" s="132">
        <v>0</v>
      </c>
      <c r="S1922" s="132">
        <v>0</v>
      </c>
      <c r="T1922" s="133">
        <v>0</v>
      </c>
      <c r="U1922" s="121">
        <f t="shared" si="178"/>
        <v>2600</v>
      </c>
      <c r="V1922" s="121">
        <f t="shared" si="179"/>
        <v>9783.5</v>
      </c>
      <c r="W1922" s="134">
        <v>868</v>
      </c>
      <c r="X1922" s="135">
        <v>42830</v>
      </c>
    </row>
    <row r="1923" spans="1:24" x14ac:dyDescent="0.2">
      <c r="A1923" s="117">
        <f>VLOOKUP(G1923,'% การหักค่าขนส่ง'!A:I,9,0)</f>
        <v>0.3</v>
      </c>
      <c r="B1923" s="138">
        <f t="shared" ref="B1923:B1986" si="180">J1923*A1923</f>
        <v>15193.5</v>
      </c>
      <c r="C1923" s="138">
        <f t="shared" ref="C1923:C1986" si="181">K1923*2/3</f>
        <v>1856.38</v>
      </c>
      <c r="D1923" s="138">
        <f t="shared" ref="D1923:D1986" si="182">L1923*3/10</f>
        <v>3</v>
      </c>
      <c r="E1923" s="138">
        <f t="shared" ref="E1923:E1986" si="183">SUM(O1923:Q1923)*0.3</f>
        <v>151.5</v>
      </c>
      <c r="F1923" s="127" t="s">
        <v>244</v>
      </c>
      <c r="G1923" s="128" t="s">
        <v>245</v>
      </c>
      <c r="H1923" s="129">
        <v>42830</v>
      </c>
      <c r="I1923" s="130">
        <v>54174.57</v>
      </c>
      <c r="J1923" s="131">
        <v>50645</v>
      </c>
      <c r="K1923" s="131">
        <v>2784.57</v>
      </c>
      <c r="L1923" s="131">
        <v>10</v>
      </c>
      <c r="M1923" s="131">
        <v>2000</v>
      </c>
      <c r="N1923" s="131">
        <v>7240.8</v>
      </c>
      <c r="O1923" s="132">
        <v>40</v>
      </c>
      <c r="P1923" s="132">
        <v>465</v>
      </c>
      <c r="Q1923" s="132">
        <v>0</v>
      </c>
      <c r="R1923" s="132">
        <v>0</v>
      </c>
      <c r="S1923" s="132">
        <v>0</v>
      </c>
      <c r="T1923" s="133">
        <v>0</v>
      </c>
      <c r="U1923" s="121">
        <f t="shared" ref="U1923:U1986" si="184">M1923+S1923+T1923</f>
        <v>2000</v>
      </c>
      <c r="V1923" s="121">
        <f t="shared" ref="V1923:V1986" si="185">N1923+R1923</f>
        <v>7240.8</v>
      </c>
      <c r="W1923" s="134">
        <v>746</v>
      </c>
      <c r="X1923" s="135">
        <v>42832</v>
      </c>
    </row>
    <row r="1924" spans="1:24" x14ac:dyDescent="0.2">
      <c r="A1924" s="117">
        <f>VLOOKUP(G1924,'% การหักค่าขนส่ง'!A:I,9,0)</f>
        <v>0.3</v>
      </c>
      <c r="B1924" s="138">
        <f t="shared" si="180"/>
        <v>29143.5</v>
      </c>
      <c r="C1924" s="138">
        <f t="shared" si="181"/>
        <v>6393.32</v>
      </c>
      <c r="D1924" s="138">
        <f t="shared" si="182"/>
        <v>0</v>
      </c>
      <c r="E1924" s="138">
        <f t="shared" si="183"/>
        <v>232.5</v>
      </c>
      <c r="F1924" s="127" t="s">
        <v>244</v>
      </c>
      <c r="G1924" s="128" t="s">
        <v>245</v>
      </c>
      <c r="H1924" s="129">
        <v>42832</v>
      </c>
      <c r="I1924" s="130">
        <v>107989.98</v>
      </c>
      <c r="J1924" s="131">
        <v>97145</v>
      </c>
      <c r="K1924" s="131">
        <v>9589.98</v>
      </c>
      <c r="L1924" s="131">
        <v>0</v>
      </c>
      <c r="M1924" s="131">
        <v>7000</v>
      </c>
      <c r="N1924" s="131">
        <v>31408.799999999999</v>
      </c>
      <c r="O1924" s="132">
        <v>40</v>
      </c>
      <c r="P1924" s="132">
        <v>735</v>
      </c>
      <c r="Q1924" s="132">
        <v>0</v>
      </c>
      <c r="R1924" s="132">
        <v>0</v>
      </c>
      <c r="S1924" s="132">
        <v>0</v>
      </c>
      <c r="T1924" s="133">
        <v>0</v>
      </c>
      <c r="U1924" s="121">
        <f t="shared" si="184"/>
        <v>7000</v>
      </c>
      <c r="V1924" s="121">
        <f t="shared" si="185"/>
        <v>31408.799999999999</v>
      </c>
      <c r="W1924" s="134">
        <v>1547</v>
      </c>
      <c r="X1924" s="135">
        <v>42833</v>
      </c>
    </row>
    <row r="1925" spans="1:24" x14ac:dyDescent="0.2">
      <c r="A1925" s="117">
        <f>VLOOKUP(G1925,'% การหักค่าขนส่ง'!A:I,9,0)</f>
        <v>0.3</v>
      </c>
      <c r="B1925" s="138">
        <f t="shared" si="180"/>
        <v>14913</v>
      </c>
      <c r="C1925" s="138">
        <f t="shared" si="181"/>
        <v>1649.8</v>
      </c>
      <c r="D1925" s="138">
        <f t="shared" si="182"/>
        <v>0</v>
      </c>
      <c r="E1925" s="138">
        <f t="shared" si="183"/>
        <v>186</v>
      </c>
      <c r="F1925" s="127" t="s">
        <v>244</v>
      </c>
      <c r="G1925" s="128" t="s">
        <v>245</v>
      </c>
      <c r="H1925" s="129">
        <v>42833</v>
      </c>
      <c r="I1925" s="130">
        <v>52634.7</v>
      </c>
      <c r="J1925" s="131">
        <v>49710</v>
      </c>
      <c r="K1925" s="131">
        <v>2474.6999999999998</v>
      </c>
      <c r="L1925" s="131">
        <v>0</v>
      </c>
      <c r="M1925" s="131">
        <v>2500</v>
      </c>
      <c r="N1925" s="131">
        <v>7159.6</v>
      </c>
      <c r="O1925" s="132">
        <v>290</v>
      </c>
      <c r="P1925" s="132">
        <v>330</v>
      </c>
      <c r="Q1925" s="132">
        <v>0</v>
      </c>
      <c r="R1925" s="132">
        <v>0</v>
      </c>
      <c r="S1925" s="132">
        <v>0</v>
      </c>
      <c r="T1925" s="133">
        <v>0</v>
      </c>
      <c r="U1925" s="121">
        <f t="shared" si="184"/>
        <v>2500</v>
      </c>
      <c r="V1925" s="121">
        <f t="shared" si="185"/>
        <v>7159.6</v>
      </c>
      <c r="W1925" s="134">
        <v>949</v>
      </c>
      <c r="X1925" s="135">
        <v>42835</v>
      </c>
    </row>
    <row r="1926" spans="1:24" x14ac:dyDescent="0.2">
      <c r="A1926" s="117">
        <f>VLOOKUP(G1926,'% การหักค่าขนส่ง'!A:I,9,0)</f>
        <v>0.3</v>
      </c>
      <c r="B1926" s="138">
        <f t="shared" si="180"/>
        <v>21048</v>
      </c>
      <c r="C1926" s="138">
        <f t="shared" si="181"/>
        <v>4292.46</v>
      </c>
      <c r="D1926" s="138">
        <f t="shared" si="182"/>
        <v>3</v>
      </c>
      <c r="E1926" s="138">
        <f t="shared" si="183"/>
        <v>406.5</v>
      </c>
      <c r="F1926" s="127" t="s">
        <v>244</v>
      </c>
      <c r="G1926" s="128" t="s">
        <v>245</v>
      </c>
      <c r="H1926" s="129">
        <v>42835</v>
      </c>
      <c r="I1926" s="130">
        <v>77533.69</v>
      </c>
      <c r="J1926" s="131">
        <v>70160</v>
      </c>
      <c r="K1926" s="131">
        <v>6438.69</v>
      </c>
      <c r="L1926" s="131">
        <v>10</v>
      </c>
      <c r="M1926" s="131">
        <v>2000</v>
      </c>
      <c r="N1926" s="131">
        <v>16313</v>
      </c>
      <c r="O1926" s="132">
        <v>720</v>
      </c>
      <c r="P1926" s="132">
        <v>635</v>
      </c>
      <c r="Q1926" s="132">
        <v>0</v>
      </c>
      <c r="R1926" s="132">
        <v>0</v>
      </c>
      <c r="S1926" s="132">
        <v>0</v>
      </c>
      <c r="T1926" s="133">
        <v>0</v>
      </c>
      <c r="U1926" s="121">
        <f t="shared" si="184"/>
        <v>2000</v>
      </c>
      <c r="V1926" s="121">
        <f t="shared" si="185"/>
        <v>16313</v>
      </c>
      <c r="W1926" s="134">
        <v>1153</v>
      </c>
      <c r="X1926" s="135">
        <v>42836</v>
      </c>
    </row>
    <row r="1927" spans="1:24" x14ac:dyDescent="0.2">
      <c r="A1927" s="117">
        <f>VLOOKUP(G1927,'% การหักค่าขนส่ง'!A:I,9,0)</f>
        <v>0.3</v>
      </c>
      <c r="B1927" s="138">
        <f t="shared" si="180"/>
        <v>8101.5</v>
      </c>
      <c r="C1927" s="138">
        <f t="shared" si="181"/>
        <v>555.6</v>
      </c>
      <c r="D1927" s="138">
        <f t="shared" si="182"/>
        <v>0</v>
      </c>
      <c r="E1927" s="138">
        <f t="shared" si="183"/>
        <v>133.5</v>
      </c>
      <c r="F1927" s="127" t="s">
        <v>244</v>
      </c>
      <c r="G1927" s="128" t="s">
        <v>245</v>
      </c>
      <c r="H1927" s="129">
        <v>42836</v>
      </c>
      <c r="I1927" s="130">
        <v>28398.400000000001</v>
      </c>
      <c r="J1927" s="131">
        <v>27005</v>
      </c>
      <c r="K1927" s="131">
        <v>833.4</v>
      </c>
      <c r="L1927" s="131">
        <v>0</v>
      </c>
      <c r="M1927" s="131">
        <v>1000</v>
      </c>
      <c r="N1927" s="131">
        <v>2884.3</v>
      </c>
      <c r="O1927" s="132">
        <v>200</v>
      </c>
      <c r="P1927" s="132">
        <v>245</v>
      </c>
      <c r="Q1927" s="132">
        <v>0</v>
      </c>
      <c r="R1927" s="132">
        <v>0</v>
      </c>
      <c r="S1927" s="132">
        <v>0</v>
      </c>
      <c r="T1927" s="133">
        <v>0</v>
      </c>
      <c r="U1927" s="121">
        <f t="shared" si="184"/>
        <v>1000</v>
      </c>
      <c r="V1927" s="121">
        <f t="shared" si="185"/>
        <v>2884.3</v>
      </c>
      <c r="W1927" s="134">
        <v>350</v>
      </c>
      <c r="X1927" s="135">
        <v>42837</v>
      </c>
    </row>
    <row r="1928" spans="1:24" x14ac:dyDescent="0.2">
      <c r="A1928" s="117">
        <f>VLOOKUP(G1928,'% การหักค่าขนส่ง'!A:I,9,0)</f>
        <v>0.3</v>
      </c>
      <c r="B1928" s="138">
        <f t="shared" si="180"/>
        <v>1860</v>
      </c>
      <c r="C1928" s="138">
        <f t="shared" si="181"/>
        <v>533.4</v>
      </c>
      <c r="D1928" s="138">
        <f t="shared" si="182"/>
        <v>0</v>
      </c>
      <c r="E1928" s="138">
        <f t="shared" si="183"/>
        <v>96</v>
      </c>
      <c r="F1928" s="127" t="s">
        <v>244</v>
      </c>
      <c r="G1928" s="128" t="s">
        <v>245</v>
      </c>
      <c r="H1928" s="129">
        <v>42837</v>
      </c>
      <c r="I1928" s="130">
        <v>7015.1</v>
      </c>
      <c r="J1928" s="131">
        <v>6200</v>
      </c>
      <c r="K1928" s="131">
        <v>800.1</v>
      </c>
      <c r="L1928" s="131">
        <v>0</v>
      </c>
      <c r="M1928" s="131">
        <v>0</v>
      </c>
      <c r="N1928" s="131">
        <v>2081.9</v>
      </c>
      <c r="O1928" s="132">
        <v>0</v>
      </c>
      <c r="P1928" s="132">
        <v>320</v>
      </c>
      <c r="Q1928" s="132">
        <v>0</v>
      </c>
      <c r="R1928" s="132">
        <v>0</v>
      </c>
      <c r="S1928" s="132">
        <v>0</v>
      </c>
      <c r="T1928" s="133">
        <v>0</v>
      </c>
      <c r="U1928" s="121">
        <f t="shared" si="184"/>
        <v>0</v>
      </c>
      <c r="V1928" s="121">
        <f t="shared" si="185"/>
        <v>2081.9</v>
      </c>
      <c r="W1928" s="134">
        <v>124</v>
      </c>
      <c r="X1928" s="135">
        <v>42838</v>
      </c>
    </row>
    <row r="1929" spans="1:24" x14ac:dyDescent="0.2">
      <c r="A1929" s="117">
        <f>VLOOKUP(G1929,'% การหักค่าขนส่ง'!A:I,9,0)</f>
        <v>0.3</v>
      </c>
      <c r="B1929" s="138">
        <f t="shared" si="180"/>
        <v>13867.5</v>
      </c>
      <c r="C1929" s="138">
        <f t="shared" si="181"/>
        <v>1138.2</v>
      </c>
      <c r="D1929" s="138">
        <f t="shared" si="182"/>
        <v>6</v>
      </c>
      <c r="E1929" s="138">
        <f t="shared" si="183"/>
        <v>144</v>
      </c>
      <c r="F1929" s="127" t="s">
        <v>244</v>
      </c>
      <c r="G1929" s="128" t="s">
        <v>245</v>
      </c>
      <c r="H1929" s="129">
        <v>42842</v>
      </c>
      <c r="I1929" s="130">
        <v>48417.3</v>
      </c>
      <c r="J1929" s="131">
        <v>46225</v>
      </c>
      <c r="K1929" s="131">
        <v>1707.3</v>
      </c>
      <c r="L1929" s="131">
        <v>20</v>
      </c>
      <c r="M1929" s="131">
        <v>0</v>
      </c>
      <c r="N1929" s="131">
        <v>6002.8</v>
      </c>
      <c r="O1929" s="132">
        <v>140</v>
      </c>
      <c r="P1929" s="132">
        <v>340</v>
      </c>
      <c r="Q1929" s="132">
        <v>0</v>
      </c>
      <c r="R1929" s="132">
        <v>160</v>
      </c>
      <c r="S1929" s="132">
        <v>0</v>
      </c>
      <c r="T1929" s="133">
        <v>0</v>
      </c>
      <c r="U1929" s="121">
        <f t="shared" si="184"/>
        <v>0</v>
      </c>
      <c r="V1929" s="121">
        <f t="shared" si="185"/>
        <v>6162.8</v>
      </c>
      <c r="W1929" s="134">
        <v>704</v>
      </c>
      <c r="X1929" s="135">
        <v>42843</v>
      </c>
    </row>
    <row r="1930" spans="1:24" x14ac:dyDescent="0.2">
      <c r="A1930" s="117">
        <f>VLOOKUP(G1930,'% การหักค่าขนส่ง'!A:I,9,0)</f>
        <v>0.3</v>
      </c>
      <c r="B1930" s="138">
        <f t="shared" si="180"/>
        <v>14553</v>
      </c>
      <c r="C1930" s="138">
        <f t="shared" si="181"/>
        <v>3738.06</v>
      </c>
      <c r="D1930" s="138">
        <f t="shared" si="182"/>
        <v>9</v>
      </c>
      <c r="E1930" s="138">
        <f t="shared" si="183"/>
        <v>172.5</v>
      </c>
      <c r="F1930" s="127" t="s">
        <v>244</v>
      </c>
      <c r="G1930" s="128" t="s">
        <v>245</v>
      </c>
      <c r="H1930" s="129">
        <v>42843</v>
      </c>
      <c r="I1930" s="130">
        <v>55557.09</v>
      </c>
      <c r="J1930" s="131">
        <v>48510</v>
      </c>
      <c r="K1930" s="131">
        <v>5607.09</v>
      </c>
      <c r="L1930" s="131">
        <v>30</v>
      </c>
      <c r="M1930" s="131">
        <v>11800</v>
      </c>
      <c r="N1930" s="131">
        <v>12381</v>
      </c>
      <c r="O1930" s="132">
        <v>80</v>
      </c>
      <c r="P1930" s="132">
        <v>495</v>
      </c>
      <c r="Q1930" s="132">
        <v>0</v>
      </c>
      <c r="R1930" s="132">
        <v>0</v>
      </c>
      <c r="S1930" s="132">
        <v>0</v>
      </c>
      <c r="T1930" s="133">
        <v>0</v>
      </c>
      <c r="U1930" s="121">
        <f t="shared" si="184"/>
        <v>11800</v>
      </c>
      <c r="V1930" s="121">
        <f t="shared" si="185"/>
        <v>12381</v>
      </c>
      <c r="W1930" s="134">
        <v>718</v>
      </c>
      <c r="X1930" s="135">
        <v>42844</v>
      </c>
    </row>
    <row r="1931" spans="1:24" x14ac:dyDescent="0.2">
      <c r="A1931" s="117">
        <f>VLOOKUP(G1931,'% การหักค่าขนส่ง'!A:I,9,0)</f>
        <v>0.3</v>
      </c>
      <c r="B1931" s="138">
        <f t="shared" si="180"/>
        <v>15474</v>
      </c>
      <c r="C1931" s="138">
        <f t="shared" si="181"/>
        <v>2512.58</v>
      </c>
      <c r="D1931" s="138">
        <f t="shared" si="182"/>
        <v>6</v>
      </c>
      <c r="E1931" s="138">
        <f t="shared" si="183"/>
        <v>150</v>
      </c>
      <c r="F1931" s="127" t="s">
        <v>244</v>
      </c>
      <c r="G1931" s="128" t="s">
        <v>245</v>
      </c>
      <c r="H1931" s="129">
        <v>42844</v>
      </c>
      <c r="I1931" s="130">
        <v>56713.87</v>
      </c>
      <c r="J1931" s="131">
        <v>51580</v>
      </c>
      <c r="K1931" s="131">
        <v>3768.87</v>
      </c>
      <c r="L1931" s="131">
        <v>20</v>
      </c>
      <c r="M1931" s="131">
        <v>4000</v>
      </c>
      <c r="N1931" s="131">
        <v>8234.6</v>
      </c>
      <c r="O1931" s="132">
        <v>0</v>
      </c>
      <c r="P1931" s="132">
        <v>500</v>
      </c>
      <c r="Q1931" s="132">
        <v>0</v>
      </c>
      <c r="R1931" s="132">
        <v>0</v>
      </c>
      <c r="S1931" s="132">
        <v>0</v>
      </c>
      <c r="T1931" s="133">
        <v>0</v>
      </c>
      <c r="U1931" s="121">
        <f t="shared" si="184"/>
        <v>4000</v>
      </c>
      <c r="V1931" s="121">
        <f t="shared" si="185"/>
        <v>8234.6</v>
      </c>
      <c r="W1931" s="134">
        <v>674</v>
      </c>
      <c r="X1931" s="135">
        <v>42845</v>
      </c>
    </row>
    <row r="1932" spans="1:24" x14ac:dyDescent="0.2">
      <c r="A1932" s="117">
        <f>VLOOKUP(G1932,'% การหักค่าขนส่ง'!A:I,9,0)</f>
        <v>0.3</v>
      </c>
      <c r="B1932" s="138">
        <f t="shared" si="180"/>
        <v>12711</v>
      </c>
      <c r="C1932" s="138">
        <f t="shared" si="181"/>
        <v>2125.2999999999997</v>
      </c>
      <c r="D1932" s="138">
        <f t="shared" si="182"/>
        <v>0</v>
      </c>
      <c r="E1932" s="138">
        <f t="shared" si="183"/>
        <v>222</v>
      </c>
      <c r="F1932" s="127" t="s">
        <v>244</v>
      </c>
      <c r="G1932" s="128" t="s">
        <v>245</v>
      </c>
      <c r="H1932" s="129">
        <v>42845</v>
      </c>
      <c r="I1932" s="130">
        <v>46257.95</v>
      </c>
      <c r="J1932" s="131">
        <v>42370</v>
      </c>
      <c r="K1932" s="131">
        <v>3187.95</v>
      </c>
      <c r="L1932" s="131">
        <v>0</v>
      </c>
      <c r="M1932" s="131">
        <v>2000</v>
      </c>
      <c r="N1932" s="131">
        <v>8861</v>
      </c>
      <c r="O1932" s="132">
        <v>300</v>
      </c>
      <c r="P1932" s="132">
        <v>440</v>
      </c>
      <c r="Q1932" s="132">
        <v>0</v>
      </c>
      <c r="R1932" s="132">
        <v>0</v>
      </c>
      <c r="S1932" s="132">
        <v>0</v>
      </c>
      <c r="T1932" s="133">
        <v>0</v>
      </c>
      <c r="U1932" s="121">
        <f t="shared" si="184"/>
        <v>2000</v>
      </c>
      <c r="V1932" s="121">
        <f t="shared" si="185"/>
        <v>8861</v>
      </c>
      <c r="W1932" s="134">
        <v>602</v>
      </c>
      <c r="X1932" s="135">
        <v>42846</v>
      </c>
    </row>
    <row r="1933" spans="1:24" x14ac:dyDescent="0.2">
      <c r="A1933" s="117">
        <f>VLOOKUP(G1933,'% การหักค่าขนส่ง'!A:I,9,0)</f>
        <v>0.3</v>
      </c>
      <c r="B1933" s="138">
        <f t="shared" si="180"/>
        <v>14197.5</v>
      </c>
      <c r="C1933" s="138">
        <f t="shared" si="181"/>
        <v>1946.5600000000002</v>
      </c>
      <c r="D1933" s="138">
        <f t="shared" si="182"/>
        <v>9</v>
      </c>
      <c r="E1933" s="138">
        <f t="shared" si="183"/>
        <v>138</v>
      </c>
      <c r="F1933" s="127" t="s">
        <v>244</v>
      </c>
      <c r="G1933" s="128" t="s">
        <v>245</v>
      </c>
      <c r="H1933" s="129">
        <v>42846</v>
      </c>
      <c r="I1933" s="130">
        <v>51039.839999999997</v>
      </c>
      <c r="J1933" s="131">
        <v>47325</v>
      </c>
      <c r="K1933" s="131">
        <v>2919.84</v>
      </c>
      <c r="L1933" s="131">
        <v>30</v>
      </c>
      <c r="M1933" s="131">
        <v>3500</v>
      </c>
      <c r="N1933" s="131">
        <v>7055.5</v>
      </c>
      <c r="O1933" s="132">
        <v>80</v>
      </c>
      <c r="P1933" s="132">
        <v>380</v>
      </c>
      <c r="Q1933" s="132">
        <v>0</v>
      </c>
      <c r="R1933" s="132">
        <v>0</v>
      </c>
      <c r="S1933" s="132">
        <v>0</v>
      </c>
      <c r="T1933" s="133">
        <v>0</v>
      </c>
      <c r="U1933" s="121">
        <f t="shared" si="184"/>
        <v>3500</v>
      </c>
      <c r="V1933" s="121">
        <f t="shared" si="185"/>
        <v>7055.5</v>
      </c>
      <c r="W1933" s="134">
        <v>641</v>
      </c>
      <c r="X1933" s="135">
        <v>42847</v>
      </c>
    </row>
    <row r="1934" spans="1:24" x14ac:dyDescent="0.2">
      <c r="A1934" s="117">
        <f>VLOOKUP(G1934,'% การหักค่าขนส่ง'!A:I,9,0)</f>
        <v>0.3</v>
      </c>
      <c r="B1934" s="138">
        <f t="shared" si="180"/>
        <v>6892.5</v>
      </c>
      <c r="C1934" s="138">
        <f t="shared" si="181"/>
        <v>1580.76</v>
      </c>
      <c r="D1934" s="138">
        <f t="shared" si="182"/>
        <v>0</v>
      </c>
      <c r="E1934" s="138">
        <f t="shared" si="183"/>
        <v>153</v>
      </c>
      <c r="F1934" s="127" t="s">
        <v>244</v>
      </c>
      <c r="G1934" s="128" t="s">
        <v>245</v>
      </c>
      <c r="H1934" s="129">
        <v>42847</v>
      </c>
      <c r="I1934" s="130">
        <v>25551.14</v>
      </c>
      <c r="J1934" s="131">
        <v>22975</v>
      </c>
      <c r="K1934" s="131">
        <v>2371.14</v>
      </c>
      <c r="L1934" s="131">
        <v>0</v>
      </c>
      <c r="M1934" s="131">
        <v>2000</v>
      </c>
      <c r="N1934" s="131">
        <v>5340.99</v>
      </c>
      <c r="O1934" s="132">
        <v>160</v>
      </c>
      <c r="P1934" s="132">
        <v>350</v>
      </c>
      <c r="Q1934" s="132">
        <v>0</v>
      </c>
      <c r="R1934" s="132">
        <v>0</v>
      </c>
      <c r="S1934" s="132">
        <v>0</v>
      </c>
      <c r="T1934" s="133">
        <v>0</v>
      </c>
      <c r="U1934" s="121">
        <f t="shared" si="184"/>
        <v>2000</v>
      </c>
      <c r="V1934" s="121">
        <f t="shared" si="185"/>
        <v>5340.99</v>
      </c>
      <c r="W1934" s="134">
        <v>370</v>
      </c>
      <c r="X1934" s="135">
        <v>42849</v>
      </c>
    </row>
    <row r="1935" spans="1:24" x14ac:dyDescent="0.2">
      <c r="A1935" s="117">
        <f>VLOOKUP(G1935,'% การหักค่าขนส่ง'!A:I,9,0)</f>
        <v>0.3</v>
      </c>
      <c r="B1935" s="138">
        <f t="shared" si="180"/>
        <v>17481</v>
      </c>
      <c r="C1935" s="138">
        <f t="shared" si="181"/>
        <v>2701.6</v>
      </c>
      <c r="D1935" s="138">
        <f t="shared" si="182"/>
        <v>0</v>
      </c>
      <c r="E1935" s="138">
        <f t="shared" si="183"/>
        <v>255</v>
      </c>
      <c r="F1935" s="127" t="s">
        <v>244</v>
      </c>
      <c r="G1935" s="128" t="s">
        <v>245</v>
      </c>
      <c r="H1935" s="129">
        <v>42849</v>
      </c>
      <c r="I1935" s="130">
        <v>64367.4</v>
      </c>
      <c r="J1935" s="131">
        <v>58270</v>
      </c>
      <c r="K1935" s="131">
        <v>4052.4</v>
      </c>
      <c r="L1935" s="131">
        <v>0</v>
      </c>
      <c r="M1935" s="131">
        <v>5000</v>
      </c>
      <c r="N1935" s="131">
        <v>14597.9</v>
      </c>
      <c r="O1935" s="132">
        <v>230</v>
      </c>
      <c r="P1935" s="132">
        <v>620</v>
      </c>
      <c r="Q1935" s="132">
        <v>0</v>
      </c>
      <c r="R1935" s="132">
        <v>0</v>
      </c>
      <c r="S1935" s="132">
        <v>0</v>
      </c>
      <c r="T1935" s="133">
        <v>0</v>
      </c>
      <c r="U1935" s="121">
        <f t="shared" si="184"/>
        <v>5000</v>
      </c>
      <c r="V1935" s="121">
        <f t="shared" si="185"/>
        <v>14597.9</v>
      </c>
      <c r="W1935" s="134">
        <v>903</v>
      </c>
      <c r="X1935" s="135">
        <v>42850</v>
      </c>
    </row>
    <row r="1936" spans="1:24" x14ac:dyDescent="0.2">
      <c r="A1936" s="117">
        <f>VLOOKUP(G1936,'% การหักค่าขนส่ง'!A:I,9,0)</f>
        <v>0.3</v>
      </c>
      <c r="B1936" s="138">
        <f t="shared" si="180"/>
        <v>13557</v>
      </c>
      <c r="C1936" s="138">
        <f t="shared" si="181"/>
        <v>1537.24</v>
      </c>
      <c r="D1936" s="138">
        <f t="shared" si="182"/>
        <v>0</v>
      </c>
      <c r="E1936" s="138">
        <f t="shared" si="183"/>
        <v>231</v>
      </c>
      <c r="F1936" s="127" t="s">
        <v>244</v>
      </c>
      <c r="G1936" s="128" t="s">
        <v>245</v>
      </c>
      <c r="H1936" s="129">
        <v>42850</v>
      </c>
      <c r="I1936" s="130">
        <v>48560.86</v>
      </c>
      <c r="J1936" s="131">
        <v>45190</v>
      </c>
      <c r="K1936" s="131">
        <v>2305.86</v>
      </c>
      <c r="L1936" s="131">
        <v>0</v>
      </c>
      <c r="M1936" s="131">
        <v>1000</v>
      </c>
      <c r="N1936" s="131">
        <v>5895</v>
      </c>
      <c r="O1936" s="132">
        <v>190</v>
      </c>
      <c r="P1936" s="132">
        <v>580</v>
      </c>
      <c r="Q1936" s="132">
        <v>0</v>
      </c>
      <c r="R1936" s="132">
        <v>120</v>
      </c>
      <c r="S1936" s="132">
        <v>0</v>
      </c>
      <c r="T1936" s="133">
        <v>0</v>
      </c>
      <c r="U1936" s="121">
        <f t="shared" si="184"/>
        <v>1000</v>
      </c>
      <c r="V1936" s="121">
        <f t="shared" si="185"/>
        <v>6015</v>
      </c>
      <c r="W1936" s="134">
        <v>626</v>
      </c>
      <c r="X1936" s="135">
        <v>42851</v>
      </c>
    </row>
    <row r="1937" spans="1:24" x14ac:dyDescent="0.2">
      <c r="A1937" s="117">
        <f>VLOOKUP(G1937,'% การหักค่าขนส่ง'!A:I,9,0)</f>
        <v>0.3</v>
      </c>
      <c r="B1937" s="138">
        <f t="shared" si="180"/>
        <v>14397</v>
      </c>
      <c r="C1937" s="138">
        <f t="shared" si="181"/>
        <v>1861.08</v>
      </c>
      <c r="D1937" s="138">
        <f t="shared" si="182"/>
        <v>0</v>
      </c>
      <c r="E1937" s="138">
        <f t="shared" si="183"/>
        <v>292.5</v>
      </c>
      <c r="F1937" s="127" t="s">
        <v>244</v>
      </c>
      <c r="G1937" s="128" t="s">
        <v>245</v>
      </c>
      <c r="H1937" s="129">
        <v>42851</v>
      </c>
      <c r="I1937" s="130">
        <v>51596.62</v>
      </c>
      <c r="J1937" s="131">
        <v>47990</v>
      </c>
      <c r="K1937" s="131">
        <v>2791.62</v>
      </c>
      <c r="L1937" s="131">
        <v>0</v>
      </c>
      <c r="M1937" s="131">
        <v>100</v>
      </c>
      <c r="N1937" s="131">
        <v>5979.1</v>
      </c>
      <c r="O1937" s="132">
        <v>380</v>
      </c>
      <c r="P1937" s="132">
        <v>595</v>
      </c>
      <c r="Q1937" s="132">
        <v>0</v>
      </c>
      <c r="R1937" s="132">
        <v>0</v>
      </c>
      <c r="S1937" s="132">
        <v>0</v>
      </c>
      <c r="T1937" s="133">
        <v>0</v>
      </c>
      <c r="U1937" s="121">
        <f t="shared" si="184"/>
        <v>100</v>
      </c>
      <c r="V1937" s="121">
        <f t="shared" si="185"/>
        <v>5979.1</v>
      </c>
      <c r="W1937" s="134">
        <v>639</v>
      </c>
      <c r="X1937" s="135">
        <v>42852</v>
      </c>
    </row>
    <row r="1938" spans="1:24" x14ac:dyDescent="0.2">
      <c r="A1938" s="117">
        <f>VLOOKUP(G1938,'% การหักค่าขนส่ง'!A:I,9,0)</f>
        <v>0.3</v>
      </c>
      <c r="B1938" s="138">
        <f t="shared" si="180"/>
        <v>14500.5</v>
      </c>
      <c r="C1938" s="138">
        <f t="shared" si="181"/>
        <v>2286.16</v>
      </c>
      <c r="D1938" s="138">
        <f t="shared" si="182"/>
        <v>0</v>
      </c>
      <c r="E1938" s="138">
        <f t="shared" si="183"/>
        <v>241.5</v>
      </c>
      <c r="F1938" s="127" t="s">
        <v>244</v>
      </c>
      <c r="G1938" s="128" t="s">
        <v>245</v>
      </c>
      <c r="H1938" s="129">
        <v>42852</v>
      </c>
      <c r="I1938" s="130">
        <v>52994.239999999998</v>
      </c>
      <c r="J1938" s="131">
        <v>48335</v>
      </c>
      <c r="K1938" s="131">
        <v>3429.24</v>
      </c>
      <c r="L1938" s="131">
        <v>0</v>
      </c>
      <c r="M1938" s="131">
        <v>100</v>
      </c>
      <c r="N1938" s="131">
        <v>7068.7</v>
      </c>
      <c r="O1938" s="132">
        <v>110</v>
      </c>
      <c r="P1938" s="132">
        <v>695</v>
      </c>
      <c r="Q1938" s="132">
        <v>0</v>
      </c>
      <c r="R1938" s="132">
        <v>0</v>
      </c>
      <c r="S1938" s="132">
        <v>0</v>
      </c>
      <c r="T1938" s="133">
        <v>0</v>
      </c>
      <c r="U1938" s="121">
        <f t="shared" si="184"/>
        <v>100</v>
      </c>
      <c r="V1938" s="121">
        <f t="shared" si="185"/>
        <v>7068.7</v>
      </c>
      <c r="W1938" s="134">
        <v>667</v>
      </c>
      <c r="X1938" s="135">
        <v>42853</v>
      </c>
    </row>
    <row r="1939" spans="1:24" x14ac:dyDescent="0.2">
      <c r="A1939" s="117">
        <f>VLOOKUP(G1939,'% การหักค่าขนส่ง'!A:I,9,0)</f>
        <v>0.3</v>
      </c>
      <c r="B1939" s="138">
        <f t="shared" si="180"/>
        <v>12507</v>
      </c>
      <c r="C1939" s="138">
        <f t="shared" si="181"/>
        <v>3220.1</v>
      </c>
      <c r="D1939" s="138">
        <f t="shared" si="182"/>
        <v>6</v>
      </c>
      <c r="E1939" s="138">
        <f t="shared" si="183"/>
        <v>189</v>
      </c>
      <c r="F1939" s="127" t="s">
        <v>244</v>
      </c>
      <c r="G1939" s="128" t="s">
        <v>245</v>
      </c>
      <c r="H1939" s="129">
        <v>42853</v>
      </c>
      <c r="I1939" s="130">
        <v>47545.15</v>
      </c>
      <c r="J1939" s="131">
        <v>41690</v>
      </c>
      <c r="K1939" s="131">
        <v>4830.1499999999996</v>
      </c>
      <c r="L1939" s="131">
        <v>20</v>
      </c>
      <c r="M1939" s="131">
        <v>15100</v>
      </c>
      <c r="N1939" s="131">
        <v>12490.2</v>
      </c>
      <c r="O1939" s="132">
        <v>230</v>
      </c>
      <c r="P1939" s="132">
        <v>400</v>
      </c>
      <c r="Q1939" s="132">
        <v>0</v>
      </c>
      <c r="R1939" s="132">
        <v>0</v>
      </c>
      <c r="S1939" s="132">
        <v>0</v>
      </c>
      <c r="T1939" s="133">
        <v>0</v>
      </c>
      <c r="U1939" s="121">
        <f t="shared" si="184"/>
        <v>15100</v>
      </c>
      <c r="V1939" s="121">
        <f t="shared" si="185"/>
        <v>12490.2</v>
      </c>
      <c r="W1939" s="134">
        <v>671</v>
      </c>
      <c r="X1939" s="135">
        <v>42854</v>
      </c>
    </row>
    <row r="1940" spans="1:24" x14ac:dyDescent="0.2">
      <c r="A1940" s="117">
        <f>VLOOKUP(G1940,'% การหักค่าขนส่ง'!A:I,9,0)</f>
        <v>0.3</v>
      </c>
      <c r="B1940" s="138">
        <f t="shared" si="180"/>
        <v>9060</v>
      </c>
      <c r="C1940" s="138">
        <f t="shared" si="181"/>
        <v>1886.9799999999998</v>
      </c>
      <c r="D1940" s="138">
        <f t="shared" si="182"/>
        <v>0</v>
      </c>
      <c r="E1940" s="138">
        <f t="shared" si="183"/>
        <v>214.5</v>
      </c>
      <c r="F1940" s="127" t="s">
        <v>244</v>
      </c>
      <c r="G1940" s="128" t="s">
        <v>245</v>
      </c>
      <c r="H1940" s="129">
        <v>42854</v>
      </c>
      <c r="I1940" s="130">
        <v>33895.47</v>
      </c>
      <c r="J1940" s="131">
        <v>30200</v>
      </c>
      <c r="K1940" s="131">
        <v>2830.47</v>
      </c>
      <c r="L1940" s="131">
        <v>0</v>
      </c>
      <c r="M1940" s="131">
        <v>0</v>
      </c>
      <c r="N1940" s="131">
        <v>6630.5</v>
      </c>
      <c r="O1940" s="132">
        <v>270</v>
      </c>
      <c r="P1940" s="132">
        <v>445</v>
      </c>
      <c r="Q1940" s="132">
        <v>0</v>
      </c>
      <c r="R1940" s="132">
        <v>0</v>
      </c>
      <c r="S1940" s="132">
        <v>0</v>
      </c>
      <c r="T1940" s="133">
        <v>0</v>
      </c>
      <c r="U1940" s="121">
        <f t="shared" si="184"/>
        <v>0</v>
      </c>
      <c r="V1940" s="121">
        <f t="shared" si="185"/>
        <v>6630.5</v>
      </c>
      <c r="W1940" s="134">
        <v>494</v>
      </c>
      <c r="X1940" s="135">
        <v>42857</v>
      </c>
    </row>
    <row r="1941" spans="1:24" x14ac:dyDescent="0.2">
      <c r="A1941" s="117">
        <f>VLOOKUP(G1941,'% การหักค่าขนส่ง'!A:I,9,0)</f>
        <v>0.3</v>
      </c>
      <c r="B1941" s="138">
        <f t="shared" si="180"/>
        <v>7426.5</v>
      </c>
      <c r="C1941" s="138">
        <f t="shared" si="181"/>
        <v>1983.2</v>
      </c>
      <c r="D1941" s="138">
        <f t="shared" si="182"/>
        <v>15</v>
      </c>
      <c r="E1941" s="138">
        <f t="shared" si="183"/>
        <v>256.5</v>
      </c>
      <c r="F1941" s="127" t="s">
        <v>246</v>
      </c>
      <c r="G1941" s="128" t="s">
        <v>247</v>
      </c>
      <c r="H1941" s="129">
        <v>42826</v>
      </c>
      <c r="I1941" s="130">
        <v>27934.799999999999</v>
      </c>
      <c r="J1941" s="131">
        <v>24755</v>
      </c>
      <c r="K1941" s="131">
        <v>2974.8</v>
      </c>
      <c r="L1941" s="131">
        <v>50</v>
      </c>
      <c r="M1941" s="131">
        <v>5600</v>
      </c>
      <c r="N1941" s="131">
        <v>13961.78</v>
      </c>
      <c r="O1941" s="132">
        <v>220</v>
      </c>
      <c r="P1941" s="132">
        <v>635</v>
      </c>
      <c r="Q1941" s="132">
        <v>0</v>
      </c>
      <c r="R1941" s="132">
        <v>0</v>
      </c>
      <c r="S1941" s="132">
        <v>0</v>
      </c>
      <c r="T1941" s="133">
        <v>0</v>
      </c>
      <c r="U1941" s="121">
        <f t="shared" si="184"/>
        <v>5600</v>
      </c>
      <c r="V1941" s="121">
        <f t="shared" si="185"/>
        <v>13961.78</v>
      </c>
      <c r="W1941" s="134">
        <v>431</v>
      </c>
      <c r="X1941" s="135">
        <v>42828</v>
      </c>
    </row>
    <row r="1942" spans="1:24" x14ac:dyDescent="0.2">
      <c r="A1942" s="117">
        <f>VLOOKUP(G1942,'% การหักค่าขนส่ง'!A:I,9,0)</f>
        <v>0.3</v>
      </c>
      <c r="B1942" s="138">
        <f t="shared" si="180"/>
        <v>11980.5</v>
      </c>
      <c r="C1942" s="138">
        <f t="shared" si="181"/>
        <v>1446.76</v>
      </c>
      <c r="D1942" s="138">
        <f t="shared" si="182"/>
        <v>0</v>
      </c>
      <c r="E1942" s="138">
        <f t="shared" si="183"/>
        <v>471</v>
      </c>
      <c r="F1942" s="127" t="s">
        <v>246</v>
      </c>
      <c r="G1942" s="128" t="s">
        <v>247</v>
      </c>
      <c r="H1942" s="129">
        <v>42828</v>
      </c>
      <c r="I1942" s="130">
        <v>42970.14</v>
      </c>
      <c r="J1942" s="131">
        <v>39935</v>
      </c>
      <c r="K1942" s="131">
        <v>2170.14</v>
      </c>
      <c r="L1942" s="131">
        <v>0</v>
      </c>
      <c r="M1942" s="131">
        <v>5200</v>
      </c>
      <c r="N1942" s="131">
        <v>14242.2</v>
      </c>
      <c r="O1942" s="132">
        <v>350</v>
      </c>
      <c r="P1942" s="132">
        <v>1220</v>
      </c>
      <c r="Q1942" s="132">
        <v>0</v>
      </c>
      <c r="R1942" s="132">
        <v>0</v>
      </c>
      <c r="S1942" s="132">
        <v>0</v>
      </c>
      <c r="T1942" s="133">
        <v>0</v>
      </c>
      <c r="U1942" s="121">
        <f t="shared" si="184"/>
        <v>5200</v>
      </c>
      <c r="V1942" s="121">
        <f t="shared" si="185"/>
        <v>14242.2</v>
      </c>
      <c r="W1942" s="134">
        <v>583</v>
      </c>
      <c r="X1942" s="135">
        <v>42829</v>
      </c>
    </row>
    <row r="1943" spans="1:24" x14ac:dyDescent="0.2">
      <c r="A1943" s="117">
        <f>VLOOKUP(G1943,'% การหักค่าขนส่ง'!A:I,9,0)</f>
        <v>0.3</v>
      </c>
      <c r="B1943" s="138">
        <f t="shared" si="180"/>
        <v>14763</v>
      </c>
      <c r="C1943" s="138">
        <f t="shared" si="181"/>
        <v>2066.84</v>
      </c>
      <c r="D1943" s="138">
        <f t="shared" si="182"/>
        <v>0</v>
      </c>
      <c r="E1943" s="138">
        <f t="shared" si="183"/>
        <v>432</v>
      </c>
      <c r="F1943" s="127" t="s">
        <v>246</v>
      </c>
      <c r="G1943" s="128" t="s">
        <v>247</v>
      </c>
      <c r="H1943" s="129">
        <v>42829</v>
      </c>
      <c r="I1943" s="130">
        <v>52745.26</v>
      </c>
      <c r="J1943" s="131">
        <v>49210</v>
      </c>
      <c r="K1943" s="131">
        <v>3100.26</v>
      </c>
      <c r="L1943" s="131">
        <v>0</v>
      </c>
      <c r="M1943" s="131">
        <v>0</v>
      </c>
      <c r="N1943" s="131">
        <v>12109.9</v>
      </c>
      <c r="O1943" s="132">
        <v>620</v>
      </c>
      <c r="P1943" s="132">
        <v>820</v>
      </c>
      <c r="Q1943" s="132">
        <v>0</v>
      </c>
      <c r="R1943" s="132">
        <v>0</v>
      </c>
      <c r="S1943" s="132">
        <v>0</v>
      </c>
      <c r="T1943" s="133">
        <v>0</v>
      </c>
      <c r="U1943" s="121">
        <f t="shared" si="184"/>
        <v>0</v>
      </c>
      <c r="V1943" s="121">
        <f t="shared" si="185"/>
        <v>12109.9</v>
      </c>
      <c r="W1943" s="134">
        <v>794</v>
      </c>
      <c r="X1943" s="135">
        <v>42830</v>
      </c>
    </row>
    <row r="1944" spans="1:24" x14ac:dyDescent="0.2">
      <c r="A1944" s="117">
        <f>VLOOKUP(G1944,'% การหักค่าขนส่ง'!A:I,9,0)</f>
        <v>0.3</v>
      </c>
      <c r="B1944" s="138">
        <f t="shared" si="180"/>
        <v>10756.5</v>
      </c>
      <c r="C1944" s="138">
        <f t="shared" si="181"/>
        <v>2020.9399999999998</v>
      </c>
      <c r="D1944" s="138">
        <f t="shared" si="182"/>
        <v>0</v>
      </c>
      <c r="E1944" s="138">
        <f t="shared" si="183"/>
        <v>685.5</v>
      </c>
      <c r="F1944" s="127" t="s">
        <v>246</v>
      </c>
      <c r="G1944" s="128" t="s">
        <v>247</v>
      </c>
      <c r="H1944" s="129">
        <v>42830</v>
      </c>
      <c r="I1944" s="130">
        <v>39606.410000000003</v>
      </c>
      <c r="J1944" s="131">
        <v>35855</v>
      </c>
      <c r="K1944" s="131">
        <v>3031.41</v>
      </c>
      <c r="L1944" s="131">
        <v>0</v>
      </c>
      <c r="M1944" s="131">
        <v>2000</v>
      </c>
      <c r="N1944" s="131">
        <v>12269.8</v>
      </c>
      <c r="O1944" s="132">
        <v>190</v>
      </c>
      <c r="P1944" s="132">
        <v>2095</v>
      </c>
      <c r="Q1944" s="132">
        <v>0</v>
      </c>
      <c r="R1944" s="132">
        <v>1165</v>
      </c>
      <c r="S1944" s="132">
        <v>0</v>
      </c>
      <c r="T1944" s="133">
        <v>0</v>
      </c>
      <c r="U1944" s="121">
        <f t="shared" si="184"/>
        <v>2000</v>
      </c>
      <c r="V1944" s="121">
        <f t="shared" si="185"/>
        <v>13434.8</v>
      </c>
      <c r="W1944" s="134">
        <v>553</v>
      </c>
      <c r="X1944" s="135">
        <v>42832</v>
      </c>
    </row>
    <row r="1945" spans="1:24" x14ac:dyDescent="0.2">
      <c r="A1945" s="117">
        <f>VLOOKUP(G1945,'% การหักค่าขนส่ง'!A:I,9,0)</f>
        <v>0.3</v>
      </c>
      <c r="B1945" s="138">
        <f t="shared" si="180"/>
        <v>14485.5</v>
      </c>
      <c r="C1945" s="138">
        <f t="shared" si="181"/>
        <v>2428.96</v>
      </c>
      <c r="D1945" s="138">
        <f t="shared" si="182"/>
        <v>0</v>
      </c>
      <c r="E1945" s="138">
        <f t="shared" si="183"/>
        <v>369</v>
      </c>
      <c r="F1945" s="127" t="s">
        <v>246</v>
      </c>
      <c r="G1945" s="128" t="s">
        <v>247</v>
      </c>
      <c r="H1945" s="129">
        <v>42832</v>
      </c>
      <c r="I1945" s="130">
        <v>52693.440000000002</v>
      </c>
      <c r="J1945" s="131">
        <v>48285</v>
      </c>
      <c r="K1945" s="131">
        <v>3643.44</v>
      </c>
      <c r="L1945" s="131">
        <v>0</v>
      </c>
      <c r="M1945" s="131">
        <v>1400</v>
      </c>
      <c r="N1945" s="131">
        <v>13032.2</v>
      </c>
      <c r="O1945" s="132">
        <v>570</v>
      </c>
      <c r="P1945" s="132">
        <v>660</v>
      </c>
      <c r="Q1945" s="132">
        <v>0</v>
      </c>
      <c r="R1945" s="132">
        <v>0</v>
      </c>
      <c r="S1945" s="132">
        <v>0</v>
      </c>
      <c r="T1945" s="133">
        <v>0</v>
      </c>
      <c r="U1945" s="121">
        <f t="shared" si="184"/>
        <v>1400</v>
      </c>
      <c r="V1945" s="121">
        <f t="shared" si="185"/>
        <v>13032.2</v>
      </c>
      <c r="W1945" s="134">
        <v>806</v>
      </c>
      <c r="X1945" s="135">
        <v>42833</v>
      </c>
    </row>
    <row r="1946" spans="1:24" x14ac:dyDescent="0.2">
      <c r="A1946" s="117">
        <f>VLOOKUP(G1946,'% การหักค่าขนส่ง'!A:I,9,0)</f>
        <v>0.3</v>
      </c>
      <c r="B1946" s="138">
        <f t="shared" si="180"/>
        <v>12723</v>
      </c>
      <c r="C1946" s="138">
        <f t="shared" si="181"/>
        <v>3745.84</v>
      </c>
      <c r="D1946" s="138">
        <f t="shared" si="182"/>
        <v>0</v>
      </c>
      <c r="E1946" s="138">
        <f t="shared" si="183"/>
        <v>513</v>
      </c>
      <c r="F1946" s="127" t="s">
        <v>246</v>
      </c>
      <c r="G1946" s="128" t="s">
        <v>247</v>
      </c>
      <c r="H1946" s="129">
        <v>42833</v>
      </c>
      <c r="I1946" s="130">
        <v>49588.76</v>
      </c>
      <c r="J1946" s="131">
        <v>42410</v>
      </c>
      <c r="K1946" s="131">
        <v>5618.76</v>
      </c>
      <c r="L1946" s="131">
        <v>0</v>
      </c>
      <c r="M1946" s="131">
        <v>100</v>
      </c>
      <c r="N1946" s="131">
        <v>11942.6</v>
      </c>
      <c r="O1946" s="132">
        <v>540</v>
      </c>
      <c r="P1946" s="132">
        <v>1170</v>
      </c>
      <c r="Q1946" s="132">
        <v>0</v>
      </c>
      <c r="R1946" s="132">
        <v>0</v>
      </c>
      <c r="S1946" s="132">
        <v>0</v>
      </c>
      <c r="T1946" s="133">
        <v>0</v>
      </c>
      <c r="U1946" s="121">
        <f t="shared" si="184"/>
        <v>100</v>
      </c>
      <c r="V1946" s="121">
        <f t="shared" si="185"/>
        <v>11942.6</v>
      </c>
      <c r="W1946" s="134">
        <v>795</v>
      </c>
      <c r="X1946" s="135">
        <v>42835</v>
      </c>
    </row>
    <row r="1947" spans="1:24" x14ac:dyDescent="0.2">
      <c r="A1947" s="117">
        <f>VLOOKUP(G1947,'% การหักค่าขนส่ง'!A:I,9,0)</f>
        <v>0.3</v>
      </c>
      <c r="B1947" s="138">
        <f t="shared" si="180"/>
        <v>13294.5</v>
      </c>
      <c r="C1947" s="138">
        <f t="shared" si="181"/>
        <v>1223.46</v>
      </c>
      <c r="D1947" s="138">
        <f t="shared" si="182"/>
        <v>0</v>
      </c>
      <c r="E1947" s="138">
        <f t="shared" si="183"/>
        <v>243</v>
      </c>
      <c r="F1947" s="127" t="s">
        <v>246</v>
      </c>
      <c r="G1947" s="128" t="s">
        <v>247</v>
      </c>
      <c r="H1947" s="129">
        <v>42835</v>
      </c>
      <c r="I1947" s="130">
        <v>47210.19</v>
      </c>
      <c r="J1947" s="131">
        <v>44315</v>
      </c>
      <c r="K1947" s="131">
        <v>1835.19</v>
      </c>
      <c r="L1947" s="131">
        <v>0</v>
      </c>
      <c r="M1947" s="131">
        <v>1000</v>
      </c>
      <c r="N1947" s="131">
        <v>14447.9</v>
      </c>
      <c r="O1947" s="132">
        <v>690</v>
      </c>
      <c r="P1947" s="132">
        <v>120</v>
      </c>
      <c r="Q1947" s="132">
        <v>0</v>
      </c>
      <c r="R1947" s="132">
        <v>0</v>
      </c>
      <c r="S1947" s="132">
        <v>0</v>
      </c>
      <c r="T1947" s="133">
        <v>0</v>
      </c>
      <c r="U1947" s="121">
        <f t="shared" si="184"/>
        <v>1000</v>
      </c>
      <c r="V1947" s="121">
        <f t="shared" si="185"/>
        <v>14447.9</v>
      </c>
      <c r="W1947" s="134">
        <v>603</v>
      </c>
      <c r="X1947" s="135">
        <v>42836</v>
      </c>
    </row>
    <row r="1948" spans="1:24" x14ac:dyDescent="0.2">
      <c r="A1948" s="117">
        <f>VLOOKUP(G1948,'% การหักค่าขนส่ง'!A:I,9,0)</f>
        <v>0.3</v>
      </c>
      <c r="B1948" s="138">
        <f t="shared" si="180"/>
        <v>4692</v>
      </c>
      <c r="C1948" s="138">
        <f t="shared" si="181"/>
        <v>416.8</v>
      </c>
      <c r="D1948" s="138">
        <f t="shared" si="182"/>
        <v>0</v>
      </c>
      <c r="E1948" s="138">
        <f t="shared" si="183"/>
        <v>366</v>
      </c>
      <c r="F1948" s="127" t="s">
        <v>246</v>
      </c>
      <c r="G1948" s="128" t="s">
        <v>247</v>
      </c>
      <c r="H1948" s="129">
        <v>42836</v>
      </c>
      <c r="I1948" s="130">
        <v>16400.2</v>
      </c>
      <c r="J1948" s="131">
        <v>15640</v>
      </c>
      <c r="K1948" s="131">
        <v>625.20000000000005</v>
      </c>
      <c r="L1948" s="131">
        <v>0</v>
      </c>
      <c r="M1948" s="131">
        <v>1000</v>
      </c>
      <c r="N1948" s="131">
        <v>4905</v>
      </c>
      <c r="O1948" s="132">
        <v>610</v>
      </c>
      <c r="P1948" s="132">
        <v>610</v>
      </c>
      <c r="Q1948" s="132">
        <v>0</v>
      </c>
      <c r="R1948" s="132">
        <v>0</v>
      </c>
      <c r="S1948" s="132">
        <v>0</v>
      </c>
      <c r="T1948" s="133">
        <v>0</v>
      </c>
      <c r="U1948" s="121">
        <f t="shared" si="184"/>
        <v>1000</v>
      </c>
      <c r="V1948" s="121">
        <f t="shared" si="185"/>
        <v>4905</v>
      </c>
      <c r="W1948" s="134">
        <v>241</v>
      </c>
      <c r="X1948" s="135">
        <v>42837</v>
      </c>
    </row>
    <row r="1949" spans="1:24" x14ac:dyDescent="0.2">
      <c r="A1949" s="117">
        <f>VLOOKUP(G1949,'% การหักค่าขนส่ง'!A:I,9,0)</f>
        <v>0.3</v>
      </c>
      <c r="B1949" s="138">
        <f t="shared" si="180"/>
        <v>550.5</v>
      </c>
      <c r="C1949" s="138">
        <f t="shared" si="181"/>
        <v>32.4</v>
      </c>
      <c r="D1949" s="138">
        <f t="shared" si="182"/>
        <v>3</v>
      </c>
      <c r="E1949" s="138">
        <f t="shared" si="183"/>
        <v>90</v>
      </c>
      <c r="F1949" s="127" t="s">
        <v>246</v>
      </c>
      <c r="G1949" s="128" t="s">
        <v>247</v>
      </c>
      <c r="H1949" s="129">
        <v>42837</v>
      </c>
      <c r="I1949" s="130">
        <v>1933.6</v>
      </c>
      <c r="J1949" s="131">
        <v>1835</v>
      </c>
      <c r="K1949" s="131">
        <v>48.6</v>
      </c>
      <c r="L1949" s="131">
        <v>10</v>
      </c>
      <c r="M1949" s="131">
        <v>0</v>
      </c>
      <c r="N1949" s="131">
        <v>780</v>
      </c>
      <c r="O1949" s="132">
        <v>300</v>
      </c>
      <c r="P1949" s="132">
        <v>0</v>
      </c>
      <c r="Q1949" s="132">
        <v>0</v>
      </c>
      <c r="R1949" s="132">
        <v>0</v>
      </c>
      <c r="S1949" s="132">
        <v>0</v>
      </c>
      <c r="T1949" s="133">
        <v>0</v>
      </c>
      <c r="U1949" s="121">
        <f t="shared" si="184"/>
        <v>0</v>
      </c>
      <c r="V1949" s="121">
        <f t="shared" si="185"/>
        <v>780</v>
      </c>
      <c r="W1949" s="134">
        <v>28</v>
      </c>
      <c r="X1949" s="135">
        <v>42838</v>
      </c>
    </row>
    <row r="1950" spans="1:24" x14ac:dyDescent="0.2">
      <c r="A1950" s="117">
        <f>VLOOKUP(G1950,'% การหักค่าขนส่ง'!A:I,9,0)</f>
        <v>0.3</v>
      </c>
      <c r="B1950" s="138">
        <f t="shared" si="180"/>
        <v>8607</v>
      </c>
      <c r="C1950" s="138">
        <f t="shared" si="181"/>
        <v>2401.7400000000002</v>
      </c>
      <c r="D1950" s="138">
        <f t="shared" si="182"/>
        <v>0</v>
      </c>
      <c r="E1950" s="138">
        <f t="shared" si="183"/>
        <v>195</v>
      </c>
      <c r="F1950" s="127" t="s">
        <v>246</v>
      </c>
      <c r="G1950" s="128" t="s">
        <v>247</v>
      </c>
      <c r="H1950" s="129">
        <v>42842</v>
      </c>
      <c r="I1950" s="130">
        <v>32637.61</v>
      </c>
      <c r="J1950" s="131">
        <v>28690</v>
      </c>
      <c r="K1950" s="131">
        <v>3602.61</v>
      </c>
      <c r="L1950" s="131">
        <v>0</v>
      </c>
      <c r="M1950" s="131">
        <v>300</v>
      </c>
      <c r="N1950" s="131">
        <v>2303.6999999999998</v>
      </c>
      <c r="O1950" s="132">
        <v>0</v>
      </c>
      <c r="P1950" s="132">
        <v>650</v>
      </c>
      <c r="Q1950" s="132">
        <v>0</v>
      </c>
      <c r="R1950" s="132">
        <v>490</v>
      </c>
      <c r="S1950" s="132">
        <v>0</v>
      </c>
      <c r="T1950" s="133">
        <v>0</v>
      </c>
      <c r="U1950" s="121">
        <f t="shared" si="184"/>
        <v>300</v>
      </c>
      <c r="V1950" s="121">
        <f t="shared" si="185"/>
        <v>2793.7</v>
      </c>
      <c r="W1950" s="134">
        <v>555</v>
      </c>
      <c r="X1950" s="135">
        <v>42843</v>
      </c>
    </row>
    <row r="1951" spans="1:24" x14ac:dyDescent="0.2">
      <c r="A1951" s="117">
        <f>VLOOKUP(G1951,'% การหักค่าขนส่ง'!A:I,9,0)</f>
        <v>0.3</v>
      </c>
      <c r="B1951" s="138">
        <f t="shared" si="180"/>
        <v>12589.5</v>
      </c>
      <c r="C1951" s="138">
        <f t="shared" si="181"/>
        <v>3321.92</v>
      </c>
      <c r="D1951" s="138">
        <f t="shared" si="182"/>
        <v>0</v>
      </c>
      <c r="E1951" s="138">
        <f t="shared" si="183"/>
        <v>256.5</v>
      </c>
      <c r="F1951" s="127" t="s">
        <v>246</v>
      </c>
      <c r="G1951" s="128" t="s">
        <v>247</v>
      </c>
      <c r="H1951" s="129">
        <v>42843</v>
      </c>
      <c r="I1951" s="130">
        <v>47142.879999999997</v>
      </c>
      <c r="J1951" s="131">
        <v>41965</v>
      </c>
      <c r="K1951" s="131">
        <v>4982.88</v>
      </c>
      <c r="L1951" s="131">
        <v>0</v>
      </c>
      <c r="M1951" s="131">
        <v>2400</v>
      </c>
      <c r="N1951" s="131">
        <v>7085.6</v>
      </c>
      <c r="O1951" s="132">
        <v>290</v>
      </c>
      <c r="P1951" s="132">
        <v>565</v>
      </c>
      <c r="Q1951" s="132">
        <v>0</v>
      </c>
      <c r="R1951" s="132">
        <v>0</v>
      </c>
      <c r="S1951" s="132">
        <v>0</v>
      </c>
      <c r="T1951" s="133">
        <v>0</v>
      </c>
      <c r="U1951" s="121">
        <f t="shared" si="184"/>
        <v>2400</v>
      </c>
      <c r="V1951" s="121">
        <f t="shared" si="185"/>
        <v>7085.6</v>
      </c>
      <c r="W1951" s="134">
        <v>807</v>
      </c>
      <c r="X1951" s="135">
        <v>42844</v>
      </c>
    </row>
    <row r="1952" spans="1:24" x14ac:dyDescent="0.2">
      <c r="A1952" s="117">
        <f>VLOOKUP(G1952,'% การหักค่าขนส่ง'!A:I,9,0)</f>
        <v>0.3</v>
      </c>
      <c r="B1952" s="138">
        <f t="shared" si="180"/>
        <v>13650</v>
      </c>
      <c r="C1952" s="138">
        <f t="shared" si="181"/>
        <v>2753.36</v>
      </c>
      <c r="D1952" s="138">
        <f t="shared" si="182"/>
        <v>0</v>
      </c>
      <c r="E1952" s="138">
        <f t="shared" si="183"/>
        <v>454.5</v>
      </c>
      <c r="F1952" s="127" t="s">
        <v>246</v>
      </c>
      <c r="G1952" s="128" t="s">
        <v>247</v>
      </c>
      <c r="H1952" s="129">
        <v>42844</v>
      </c>
      <c r="I1952" s="130">
        <v>49955.040000000001</v>
      </c>
      <c r="J1952" s="131">
        <v>45500</v>
      </c>
      <c r="K1952" s="131">
        <v>4130.04</v>
      </c>
      <c r="L1952" s="131">
        <v>0</v>
      </c>
      <c r="M1952" s="131">
        <v>2200</v>
      </c>
      <c r="N1952" s="131">
        <v>10571.13</v>
      </c>
      <c r="O1952" s="132">
        <v>120</v>
      </c>
      <c r="P1952" s="132">
        <v>1395</v>
      </c>
      <c r="Q1952" s="132">
        <v>0</v>
      </c>
      <c r="R1952" s="132">
        <v>0</v>
      </c>
      <c r="S1952" s="132">
        <v>0</v>
      </c>
      <c r="T1952" s="133">
        <v>0</v>
      </c>
      <c r="U1952" s="121">
        <f t="shared" si="184"/>
        <v>2200</v>
      </c>
      <c r="V1952" s="121">
        <f t="shared" si="185"/>
        <v>10571.13</v>
      </c>
      <c r="W1952" s="134">
        <v>817</v>
      </c>
      <c r="X1952" s="135">
        <v>42845</v>
      </c>
    </row>
    <row r="1953" spans="1:24" x14ac:dyDescent="0.2">
      <c r="A1953" s="117">
        <f>VLOOKUP(G1953,'% การหักค่าขนส่ง'!A:I,9,0)</f>
        <v>0.3</v>
      </c>
      <c r="B1953" s="138">
        <f t="shared" si="180"/>
        <v>9619.5</v>
      </c>
      <c r="C1953" s="138">
        <f t="shared" si="181"/>
        <v>2016.46</v>
      </c>
      <c r="D1953" s="138">
        <f t="shared" si="182"/>
        <v>0</v>
      </c>
      <c r="E1953" s="138">
        <f t="shared" si="183"/>
        <v>480</v>
      </c>
      <c r="F1953" s="127" t="s">
        <v>246</v>
      </c>
      <c r="G1953" s="128" t="s">
        <v>247</v>
      </c>
      <c r="H1953" s="129">
        <v>42845</v>
      </c>
      <c r="I1953" s="130">
        <v>36019.69</v>
      </c>
      <c r="J1953" s="131">
        <v>32065</v>
      </c>
      <c r="K1953" s="131">
        <v>3024.69</v>
      </c>
      <c r="L1953" s="131">
        <v>0</v>
      </c>
      <c r="M1953" s="131">
        <v>800</v>
      </c>
      <c r="N1953" s="131">
        <v>5857</v>
      </c>
      <c r="O1953" s="132">
        <v>390</v>
      </c>
      <c r="P1953" s="132">
        <v>1210</v>
      </c>
      <c r="Q1953" s="132">
        <v>0</v>
      </c>
      <c r="R1953" s="132">
        <v>510</v>
      </c>
      <c r="S1953" s="132">
        <v>0</v>
      </c>
      <c r="T1953" s="133">
        <v>0</v>
      </c>
      <c r="U1953" s="121">
        <f t="shared" si="184"/>
        <v>800</v>
      </c>
      <c r="V1953" s="121">
        <f t="shared" si="185"/>
        <v>6367</v>
      </c>
      <c r="W1953" s="134">
        <v>531</v>
      </c>
      <c r="X1953" s="135">
        <v>42846</v>
      </c>
    </row>
    <row r="1954" spans="1:24" x14ac:dyDescent="0.2">
      <c r="A1954" s="117">
        <f>VLOOKUP(G1954,'% การหักค่าขนส่ง'!A:I,9,0)</f>
        <v>0.3</v>
      </c>
      <c r="B1954" s="138">
        <f t="shared" si="180"/>
        <v>11973</v>
      </c>
      <c r="C1954" s="138">
        <f t="shared" si="181"/>
        <v>2293.3200000000002</v>
      </c>
      <c r="D1954" s="138">
        <f t="shared" si="182"/>
        <v>0</v>
      </c>
      <c r="E1954" s="138">
        <f t="shared" si="183"/>
        <v>168</v>
      </c>
      <c r="F1954" s="127" t="s">
        <v>246</v>
      </c>
      <c r="G1954" s="128" t="s">
        <v>247</v>
      </c>
      <c r="H1954" s="129">
        <v>42846</v>
      </c>
      <c r="I1954" s="130">
        <v>43949.98</v>
      </c>
      <c r="J1954" s="131">
        <v>39910</v>
      </c>
      <c r="K1954" s="131">
        <v>3439.98</v>
      </c>
      <c r="L1954" s="131">
        <v>0</v>
      </c>
      <c r="M1954" s="131">
        <v>1100</v>
      </c>
      <c r="N1954" s="131">
        <v>14151</v>
      </c>
      <c r="O1954" s="132">
        <v>220</v>
      </c>
      <c r="P1954" s="132">
        <v>340</v>
      </c>
      <c r="Q1954" s="132">
        <v>0</v>
      </c>
      <c r="R1954" s="132">
        <v>0</v>
      </c>
      <c r="S1954" s="132">
        <v>0</v>
      </c>
      <c r="T1954" s="133">
        <v>0</v>
      </c>
      <c r="U1954" s="121">
        <f t="shared" si="184"/>
        <v>1100</v>
      </c>
      <c r="V1954" s="121">
        <f t="shared" si="185"/>
        <v>14151</v>
      </c>
      <c r="W1954" s="134">
        <v>696</v>
      </c>
      <c r="X1954" s="135">
        <v>42847</v>
      </c>
    </row>
    <row r="1955" spans="1:24" x14ac:dyDescent="0.2">
      <c r="A1955" s="117">
        <f>VLOOKUP(G1955,'% การหักค่าขนส่ง'!A:I,9,0)</f>
        <v>0.3</v>
      </c>
      <c r="B1955" s="138">
        <f t="shared" si="180"/>
        <v>8466</v>
      </c>
      <c r="C1955" s="138">
        <f t="shared" si="181"/>
        <v>1125.58</v>
      </c>
      <c r="D1955" s="138">
        <f t="shared" si="182"/>
        <v>0</v>
      </c>
      <c r="E1955" s="138">
        <f t="shared" si="183"/>
        <v>454.5</v>
      </c>
      <c r="F1955" s="127" t="s">
        <v>246</v>
      </c>
      <c r="G1955" s="128" t="s">
        <v>247</v>
      </c>
      <c r="H1955" s="129">
        <v>42847</v>
      </c>
      <c r="I1955" s="130">
        <v>30778.37</v>
      </c>
      <c r="J1955" s="131">
        <v>28220</v>
      </c>
      <c r="K1955" s="131">
        <v>1688.37</v>
      </c>
      <c r="L1955" s="131">
        <v>0</v>
      </c>
      <c r="M1955" s="131">
        <v>1700</v>
      </c>
      <c r="N1955" s="131">
        <v>7654.05</v>
      </c>
      <c r="O1955" s="132">
        <v>570</v>
      </c>
      <c r="P1955" s="132">
        <v>945</v>
      </c>
      <c r="Q1955" s="132">
        <v>0</v>
      </c>
      <c r="R1955" s="132">
        <v>385</v>
      </c>
      <c r="S1955" s="132">
        <v>0</v>
      </c>
      <c r="T1955" s="133">
        <v>0</v>
      </c>
      <c r="U1955" s="121">
        <f t="shared" si="184"/>
        <v>1700</v>
      </c>
      <c r="V1955" s="121">
        <f t="shared" si="185"/>
        <v>8039.05</v>
      </c>
      <c r="W1955" s="134">
        <v>375</v>
      </c>
      <c r="X1955" s="135">
        <v>42849</v>
      </c>
    </row>
    <row r="1956" spans="1:24" x14ac:dyDescent="0.2">
      <c r="A1956" s="117">
        <f>VLOOKUP(G1956,'% การหักค่าขนส่ง'!A:I,9,0)</f>
        <v>0.3</v>
      </c>
      <c r="B1956" s="138">
        <f t="shared" si="180"/>
        <v>14311.5</v>
      </c>
      <c r="C1956" s="138">
        <f t="shared" si="181"/>
        <v>1246.8</v>
      </c>
      <c r="D1956" s="138">
        <f t="shared" si="182"/>
        <v>6</v>
      </c>
      <c r="E1956" s="138">
        <f t="shared" si="183"/>
        <v>484.5</v>
      </c>
      <c r="F1956" s="127" t="s">
        <v>246</v>
      </c>
      <c r="G1956" s="128" t="s">
        <v>247</v>
      </c>
      <c r="H1956" s="129">
        <v>42849</v>
      </c>
      <c r="I1956" s="130">
        <v>49985.2</v>
      </c>
      <c r="J1956" s="131">
        <v>47705</v>
      </c>
      <c r="K1956" s="131">
        <v>1870.2</v>
      </c>
      <c r="L1956" s="131">
        <v>20</v>
      </c>
      <c r="M1956" s="131">
        <v>2600</v>
      </c>
      <c r="N1956" s="131">
        <v>20873.5</v>
      </c>
      <c r="O1956" s="132">
        <v>390</v>
      </c>
      <c r="P1956" s="132">
        <v>1225</v>
      </c>
      <c r="Q1956" s="132">
        <v>0</v>
      </c>
      <c r="R1956" s="132">
        <v>780</v>
      </c>
      <c r="S1956" s="132">
        <v>0</v>
      </c>
      <c r="T1956" s="133">
        <v>0</v>
      </c>
      <c r="U1956" s="121">
        <f t="shared" si="184"/>
        <v>2600</v>
      </c>
      <c r="V1956" s="121">
        <f t="shared" si="185"/>
        <v>21653.5</v>
      </c>
      <c r="W1956" s="134">
        <v>701</v>
      </c>
      <c r="X1956" s="135">
        <v>42850</v>
      </c>
    </row>
    <row r="1957" spans="1:24" x14ac:dyDescent="0.2">
      <c r="A1957" s="117">
        <f>VLOOKUP(G1957,'% การหักค่าขนส่ง'!A:I,9,0)</f>
        <v>0.3</v>
      </c>
      <c r="B1957" s="138">
        <f t="shared" si="180"/>
        <v>12366</v>
      </c>
      <c r="C1957" s="138">
        <f t="shared" si="181"/>
        <v>2087.8200000000002</v>
      </c>
      <c r="D1957" s="138">
        <f t="shared" si="182"/>
        <v>0</v>
      </c>
      <c r="E1957" s="138">
        <f t="shared" si="183"/>
        <v>847.5</v>
      </c>
      <c r="F1957" s="127" t="s">
        <v>246</v>
      </c>
      <c r="G1957" s="128" t="s">
        <v>247</v>
      </c>
      <c r="H1957" s="129">
        <v>42850</v>
      </c>
      <c r="I1957" s="130">
        <v>44706.73</v>
      </c>
      <c r="J1957" s="131">
        <v>41220</v>
      </c>
      <c r="K1957" s="131">
        <v>3131.73</v>
      </c>
      <c r="L1957" s="131">
        <v>0</v>
      </c>
      <c r="M1957" s="131">
        <v>1000</v>
      </c>
      <c r="N1957" s="131">
        <v>14670.5</v>
      </c>
      <c r="O1957" s="132">
        <v>420</v>
      </c>
      <c r="P1957" s="132">
        <v>2405</v>
      </c>
      <c r="Q1957" s="132">
        <v>0</v>
      </c>
      <c r="R1957" s="132">
        <v>0</v>
      </c>
      <c r="S1957" s="132">
        <v>0</v>
      </c>
      <c r="T1957" s="133">
        <v>0</v>
      </c>
      <c r="U1957" s="121">
        <f t="shared" si="184"/>
        <v>1000</v>
      </c>
      <c r="V1957" s="121">
        <f t="shared" si="185"/>
        <v>14670.5</v>
      </c>
      <c r="W1957" s="134">
        <v>614</v>
      </c>
      <c r="X1957" s="135">
        <v>42851</v>
      </c>
    </row>
    <row r="1958" spans="1:24" x14ac:dyDescent="0.2">
      <c r="A1958" s="117">
        <f>VLOOKUP(G1958,'% การหักค่าขนส่ง'!A:I,9,0)</f>
        <v>0.3</v>
      </c>
      <c r="B1958" s="138">
        <f t="shared" si="180"/>
        <v>9558</v>
      </c>
      <c r="C1958" s="138">
        <f t="shared" si="181"/>
        <v>2028.4399999999998</v>
      </c>
      <c r="D1958" s="138">
        <f t="shared" si="182"/>
        <v>0</v>
      </c>
      <c r="E1958" s="138">
        <f t="shared" si="183"/>
        <v>697.5</v>
      </c>
      <c r="F1958" s="127" t="s">
        <v>246</v>
      </c>
      <c r="G1958" s="128" t="s">
        <v>247</v>
      </c>
      <c r="H1958" s="129">
        <v>42851</v>
      </c>
      <c r="I1958" s="130">
        <v>35222.660000000003</v>
      </c>
      <c r="J1958" s="131">
        <v>31860</v>
      </c>
      <c r="K1958" s="131">
        <v>3042.66</v>
      </c>
      <c r="L1958" s="131">
        <v>0</v>
      </c>
      <c r="M1958" s="131">
        <v>1100</v>
      </c>
      <c r="N1958" s="131">
        <v>11709.1</v>
      </c>
      <c r="O1958" s="132">
        <v>250</v>
      </c>
      <c r="P1958" s="132">
        <v>2075</v>
      </c>
      <c r="Q1958" s="132">
        <v>0</v>
      </c>
      <c r="R1958" s="132">
        <v>1750</v>
      </c>
      <c r="S1958" s="132">
        <v>0</v>
      </c>
      <c r="T1958" s="133">
        <v>0</v>
      </c>
      <c r="U1958" s="121">
        <f t="shared" si="184"/>
        <v>1100</v>
      </c>
      <c r="V1958" s="121">
        <f t="shared" si="185"/>
        <v>13459.1</v>
      </c>
      <c r="W1958" s="134">
        <v>501</v>
      </c>
      <c r="X1958" s="135">
        <v>42852</v>
      </c>
    </row>
    <row r="1959" spans="1:24" x14ac:dyDescent="0.2">
      <c r="A1959" s="117">
        <f>VLOOKUP(G1959,'% การหักค่าขนส่ง'!A:I,9,0)</f>
        <v>0.3</v>
      </c>
      <c r="B1959" s="138">
        <f t="shared" si="180"/>
        <v>10356</v>
      </c>
      <c r="C1959" s="138">
        <f t="shared" si="181"/>
        <v>1588.22</v>
      </c>
      <c r="D1959" s="138">
        <f t="shared" si="182"/>
        <v>0</v>
      </c>
      <c r="E1959" s="138">
        <f t="shared" si="183"/>
        <v>694.5</v>
      </c>
      <c r="F1959" s="127" t="s">
        <v>246</v>
      </c>
      <c r="G1959" s="128" t="s">
        <v>247</v>
      </c>
      <c r="H1959" s="129">
        <v>42852</v>
      </c>
      <c r="I1959" s="130">
        <v>37517.33</v>
      </c>
      <c r="J1959" s="131">
        <v>34520</v>
      </c>
      <c r="K1959" s="131">
        <v>2382.33</v>
      </c>
      <c r="L1959" s="131">
        <v>0</v>
      </c>
      <c r="M1959" s="131">
        <v>3000</v>
      </c>
      <c r="N1959" s="131">
        <v>13070.8</v>
      </c>
      <c r="O1959" s="132">
        <v>440</v>
      </c>
      <c r="P1959" s="132">
        <v>1875</v>
      </c>
      <c r="Q1959" s="132">
        <v>0</v>
      </c>
      <c r="R1959" s="132">
        <v>0</v>
      </c>
      <c r="S1959" s="132">
        <v>0</v>
      </c>
      <c r="T1959" s="133">
        <v>0</v>
      </c>
      <c r="U1959" s="121">
        <f t="shared" si="184"/>
        <v>3000</v>
      </c>
      <c r="V1959" s="121">
        <f t="shared" si="185"/>
        <v>13070.8</v>
      </c>
      <c r="W1959" s="134">
        <v>520</v>
      </c>
      <c r="X1959" s="135">
        <v>42853</v>
      </c>
    </row>
    <row r="1960" spans="1:24" x14ac:dyDescent="0.2">
      <c r="A1960" s="117">
        <f>VLOOKUP(G1960,'% การหักค่าขนส่ง'!A:I,9,0)</f>
        <v>0.3</v>
      </c>
      <c r="B1960" s="138">
        <f t="shared" si="180"/>
        <v>12021</v>
      </c>
      <c r="C1960" s="138">
        <f t="shared" si="181"/>
        <v>2293.98</v>
      </c>
      <c r="D1960" s="138">
        <f t="shared" si="182"/>
        <v>6</v>
      </c>
      <c r="E1960" s="138">
        <f t="shared" si="183"/>
        <v>522</v>
      </c>
      <c r="F1960" s="127" t="s">
        <v>246</v>
      </c>
      <c r="G1960" s="128" t="s">
        <v>247</v>
      </c>
      <c r="H1960" s="129">
        <v>42853</v>
      </c>
      <c r="I1960" s="130">
        <v>43815.97</v>
      </c>
      <c r="J1960" s="131">
        <v>40070</v>
      </c>
      <c r="K1960" s="131">
        <v>3440.97</v>
      </c>
      <c r="L1960" s="131">
        <v>20</v>
      </c>
      <c r="M1960" s="131">
        <v>3300</v>
      </c>
      <c r="N1960" s="131">
        <v>18053.79</v>
      </c>
      <c r="O1960" s="132">
        <v>190</v>
      </c>
      <c r="P1960" s="132">
        <v>1550</v>
      </c>
      <c r="Q1960" s="132">
        <v>0</v>
      </c>
      <c r="R1960" s="132">
        <v>950</v>
      </c>
      <c r="S1960" s="132">
        <v>0</v>
      </c>
      <c r="T1960" s="133">
        <v>0</v>
      </c>
      <c r="U1960" s="121">
        <f t="shared" si="184"/>
        <v>3300</v>
      </c>
      <c r="V1960" s="121">
        <f t="shared" si="185"/>
        <v>19003.79</v>
      </c>
      <c r="W1960" s="134">
        <v>601</v>
      </c>
      <c r="X1960" s="135">
        <v>42854</v>
      </c>
    </row>
    <row r="1961" spans="1:24" x14ac:dyDescent="0.2">
      <c r="A1961" s="117">
        <f>VLOOKUP(G1961,'% การหักค่าขนส่ง'!A:I,9,0)</f>
        <v>0.3</v>
      </c>
      <c r="B1961" s="138">
        <f t="shared" si="180"/>
        <v>5760</v>
      </c>
      <c r="C1961" s="138">
        <f t="shared" si="181"/>
        <v>999.19999999999993</v>
      </c>
      <c r="D1961" s="138">
        <f t="shared" si="182"/>
        <v>0</v>
      </c>
      <c r="E1961" s="138">
        <f t="shared" si="183"/>
        <v>243</v>
      </c>
      <c r="F1961" s="127" t="s">
        <v>246</v>
      </c>
      <c r="G1961" s="128" t="s">
        <v>247</v>
      </c>
      <c r="H1961" s="129">
        <v>42854</v>
      </c>
      <c r="I1961" s="130">
        <v>20958.8</v>
      </c>
      <c r="J1961" s="131">
        <v>19200</v>
      </c>
      <c r="K1961" s="131">
        <v>1498.8</v>
      </c>
      <c r="L1961" s="131">
        <v>0</v>
      </c>
      <c r="M1961" s="131">
        <v>200</v>
      </c>
      <c r="N1961" s="131">
        <v>7076.6</v>
      </c>
      <c r="O1961" s="132">
        <v>130</v>
      </c>
      <c r="P1961" s="132">
        <v>680</v>
      </c>
      <c r="Q1961" s="132">
        <v>0</v>
      </c>
      <c r="R1961" s="132">
        <v>460</v>
      </c>
      <c r="S1961" s="132">
        <v>0</v>
      </c>
      <c r="T1961" s="133">
        <v>0</v>
      </c>
      <c r="U1961" s="121">
        <f t="shared" si="184"/>
        <v>200</v>
      </c>
      <c r="V1961" s="121">
        <f t="shared" si="185"/>
        <v>7536.6</v>
      </c>
      <c r="W1961" s="134">
        <v>278</v>
      </c>
      <c r="X1961" s="135">
        <v>42857</v>
      </c>
    </row>
    <row r="1962" spans="1:24" x14ac:dyDescent="0.2">
      <c r="A1962" s="117">
        <f>VLOOKUP(G1962,'% การหักค่าขนส่ง'!A:I,9,0)</f>
        <v>0.3</v>
      </c>
      <c r="B1962" s="138">
        <f t="shared" si="180"/>
        <v>5323.5</v>
      </c>
      <c r="C1962" s="138">
        <f t="shared" si="181"/>
        <v>1037.72</v>
      </c>
      <c r="D1962" s="138">
        <f t="shared" si="182"/>
        <v>0</v>
      </c>
      <c r="E1962" s="138">
        <f t="shared" si="183"/>
        <v>0</v>
      </c>
      <c r="F1962" s="127" t="s">
        <v>240</v>
      </c>
      <c r="G1962" s="128" t="s">
        <v>241</v>
      </c>
      <c r="H1962" s="129">
        <v>42826</v>
      </c>
      <c r="I1962" s="130">
        <v>19541.580000000002</v>
      </c>
      <c r="J1962" s="131">
        <v>17745</v>
      </c>
      <c r="K1962" s="131">
        <v>1556.58</v>
      </c>
      <c r="L1962" s="131">
        <v>0</v>
      </c>
      <c r="M1962" s="131">
        <v>2000</v>
      </c>
      <c r="N1962" s="131">
        <v>4647.07</v>
      </c>
      <c r="O1962" s="132">
        <v>0</v>
      </c>
      <c r="P1962" s="132">
        <v>0</v>
      </c>
      <c r="Q1962" s="132">
        <v>0</v>
      </c>
      <c r="R1962" s="132">
        <v>0</v>
      </c>
      <c r="S1962" s="132">
        <v>0</v>
      </c>
      <c r="T1962" s="133">
        <v>0</v>
      </c>
      <c r="U1962" s="121">
        <f t="shared" si="184"/>
        <v>2000</v>
      </c>
      <c r="V1962" s="121">
        <f t="shared" si="185"/>
        <v>4647.07</v>
      </c>
      <c r="W1962" s="134">
        <v>253</v>
      </c>
      <c r="X1962" s="135">
        <v>42828</v>
      </c>
    </row>
    <row r="1963" spans="1:24" x14ac:dyDescent="0.2">
      <c r="A1963" s="117">
        <f>VLOOKUP(G1963,'% การหักค่าขนส่ง'!A:I,9,0)</f>
        <v>0.3</v>
      </c>
      <c r="B1963" s="138">
        <f t="shared" si="180"/>
        <v>13581</v>
      </c>
      <c r="C1963" s="138">
        <f t="shared" si="181"/>
        <v>1928.32</v>
      </c>
      <c r="D1963" s="138">
        <f t="shared" si="182"/>
        <v>0</v>
      </c>
      <c r="E1963" s="138">
        <f t="shared" si="183"/>
        <v>0</v>
      </c>
      <c r="F1963" s="127" t="s">
        <v>240</v>
      </c>
      <c r="G1963" s="128" t="s">
        <v>241</v>
      </c>
      <c r="H1963" s="129">
        <v>42828</v>
      </c>
      <c r="I1963" s="130">
        <v>49227.48</v>
      </c>
      <c r="J1963" s="131">
        <v>45270</v>
      </c>
      <c r="K1963" s="131">
        <v>2892.48</v>
      </c>
      <c r="L1963" s="131">
        <v>0</v>
      </c>
      <c r="M1963" s="131">
        <v>3100</v>
      </c>
      <c r="N1963" s="131">
        <v>13940.98</v>
      </c>
      <c r="O1963" s="132">
        <v>0</v>
      </c>
      <c r="P1963" s="132">
        <v>0</v>
      </c>
      <c r="Q1963" s="132">
        <v>0</v>
      </c>
      <c r="R1963" s="132">
        <v>0</v>
      </c>
      <c r="S1963" s="132">
        <v>0</v>
      </c>
      <c r="T1963" s="133">
        <v>0</v>
      </c>
      <c r="U1963" s="121">
        <f t="shared" si="184"/>
        <v>3100</v>
      </c>
      <c r="V1963" s="121">
        <f t="shared" si="185"/>
        <v>13940.98</v>
      </c>
      <c r="W1963" s="134">
        <v>645</v>
      </c>
      <c r="X1963" s="135">
        <v>42829</v>
      </c>
    </row>
    <row r="1964" spans="1:24" x14ac:dyDescent="0.2">
      <c r="A1964" s="117">
        <f>VLOOKUP(G1964,'% การหักค่าขนส่ง'!A:I,9,0)</f>
        <v>0.3</v>
      </c>
      <c r="B1964" s="138">
        <f t="shared" si="180"/>
        <v>11346</v>
      </c>
      <c r="C1964" s="138">
        <f t="shared" si="181"/>
        <v>2093.9</v>
      </c>
      <c r="D1964" s="138">
        <f t="shared" si="182"/>
        <v>0</v>
      </c>
      <c r="E1964" s="138">
        <f t="shared" si="183"/>
        <v>0</v>
      </c>
      <c r="F1964" s="127" t="s">
        <v>240</v>
      </c>
      <c r="G1964" s="128" t="s">
        <v>241</v>
      </c>
      <c r="H1964" s="129">
        <v>42829</v>
      </c>
      <c r="I1964" s="130">
        <v>41465.85</v>
      </c>
      <c r="J1964" s="131">
        <v>37820</v>
      </c>
      <c r="K1964" s="131">
        <v>3140.85</v>
      </c>
      <c r="L1964" s="131">
        <v>0</v>
      </c>
      <c r="M1964" s="131">
        <v>3000</v>
      </c>
      <c r="N1964" s="131">
        <v>14904.41</v>
      </c>
      <c r="O1964" s="132">
        <v>0</v>
      </c>
      <c r="P1964" s="132">
        <v>0</v>
      </c>
      <c r="Q1964" s="132">
        <v>0</v>
      </c>
      <c r="R1964" s="132">
        <v>0</v>
      </c>
      <c r="S1964" s="132">
        <v>0</v>
      </c>
      <c r="T1964" s="133">
        <v>0</v>
      </c>
      <c r="U1964" s="121">
        <f t="shared" si="184"/>
        <v>3000</v>
      </c>
      <c r="V1964" s="121">
        <f t="shared" si="185"/>
        <v>14904.41</v>
      </c>
      <c r="W1964" s="134">
        <v>503</v>
      </c>
      <c r="X1964" s="135">
        <v>42830</v>
      </c>
    </row>
    <row r="1965" spans="1:24" x14ac:dyDescent="0.2">
      <c r="A1965" s="117">
        <f>VLOOKUP(G1965,'% การหักค่าขนส่ง'!A:I,9,0)</f>
        <v>0.3</v>
      </c>
      <c r="B1965" s="138">
        <f t="shared" si="180"/>
        <v>10440</v>
      </c>
      <c r="C1965" s="138">
        <f t="shared" si="181"/>
        <v>1718.86</v>
      </c>
      <c r="D1965" s="138">
        <f t="shared" si="182"/>
        <v>0</v>
      </c>
      <c r="E1965" s="138">
        <f t="shared" si="183"/>
        <v>0</v>
      </c>
      <c r="F1965" s="127" t="s">
        <v>240</v>
      </c>
      <c r="G1965" s="128" t="s">
        <v>241</v>
      </c>
      <c r="H1965" s="129">
        <v>42830</v>
      </c>
      <c r="I1965" s="130">
        <v>37748.29</v>
      </c>
      <c r="J1965" s="131">
        <v>34800</v>
      </c>
      <c r="K1965" s="131">
        <v>2578.29</v>
      </c>
      <c r="L1965" s="131">
        <v>0</v>
      </c>
      <c r="M1965" s="131">
        <v>4000</v>
      </c>
      <c r="N1965" s="131">
        <v>10017.59</v>
      </c>
      <c r="O1965" s="132">
        <v>0</v>
      </c>
      <c r="P1965" s="132">
        <v>0</v>
      </c>
      <c r="Q1965" s="132">
        <v>0</v>
      </c>
      <c r="R1965" s="132">
        <v>0</v>
      </c>
      <c r="S1965" s="132">
        <v>0</v>
      </c>
      <c r="T1965" s="133">
        <v>0</v>
      </c>
      <c r="U1965" s="121">
        <f t="shared" si="184"/>
        <v>4000</v>
      </c>
      <c r="V1965" s="121">
        <f t="shared" si="185"/>
        <v>10017.59</v>
      </c>
      <c r="W1965" s="134">
        <v>475</v>
      </c>
      <c r="X1965" s="135">
        <v>42832</v>
      </c>
    </row>
    <row r="1966" spans="1:24" x14ac:dyDescent="0.2">
      <c r="A1966" s="117">
        <f>VLOOKUP(G1966,'% การหักค่าขนส่ง'!A:I,9,0)</f>
        <v>0.3</v>
      </c>
      <c r="B1966" s="138">
        <f t="shared" si="180"/>
        <v>19572</v>
      </c>
      <c r="C1966" s="138">
        <f t="shared" si="181"/>
        <v>3961.06</v>
      </c>
      <c r="D1966" s="138">
        <f t="shared" si="182"/>
        <v>0</v>
      </c>
      <c r="E1966" s="138">
        <f t="shared" si="183"/>
        <v>0</v>
      </c>
      <c r="F1966" s="127" t="s">
        <v>240</v>
      </c>
      <c r="G1966" s="128" t="s">
        <v>241</v>
      </c>
      <c r="H1966" s="129">
        <v>42832</v>
      </c>
      <c r="I1966" s="130">
        <v>72831.59</v>
      </c>
      <c r="J1966" s="131">
        <v>65240</v>
      </c>
      <c r="K1966" s="131">
        <v>5941.59</v>
      </c>
      <c r="L1966" s="131">
        <v>0</v>
      </c>
      <c r="M1966" s="131">
        <v>6400</v>
      </c>
      <c r="N1966" s="131">
        <v>28935.63</v>
      </c>
      <c r="O1966" s="132">
        <v>0</v>
      </c>
      <c r="P1966" s="132">
        <v>0</v>
      </c>
      <c r="Q1966" s="132">
        <v>0</v>
      </c>
      <c r="R1966" s="132">
        <v>0</v>
      </c>
      <c r="S1966" s="132">
        <v>0</v>
      </c>
      <c r="T1966" s="133">
        <v>0</v>
      </c>
      <c r="U1966" s="121">
        <f t="shared" si="184"/>
        <v>6400</v>
      </c>
      <c r="V1966" s="121">
        <f t="shared" si="185"/>
        <v>28935.63</v>
      </c>
      <c r="W1966" s="134">
        <v>856</v>
      </c>
      <c r="X1966" s="135">
        <v>42833</v>
      </c>
    </row>
    <row r="1967" spans="1:24" x14ac:dyDescent="0.2">
      <c r="A1967" s="117">
        <f>VLOOKUP(G1967,'% การหักค่าขนส่ง'!A:I,9,0)</f>
        <v>0.3</v>
      </c>
      <c r="B1967" s="138">
        <f t="shared" si="180"/>
        <v>6808.5</v>
      </c>
      <c r="C1967" s="138">
        <f t="shared" si="181"/>
        <v>674.02</v>
      </c>
      <c r="D1967" s="138">
        <f t="shared" si="182"/>
        <v>0</v>
      </c>
      <c r="E1967" s="138">
        <f t="shared" si="183"/>
        <v>0</v>
      </c>
      <c r="F1967" s="127" t="s">
        <v>240</v>
      </c>
      <c r="G1967" s="128" t="s">
        <v>241</v>
      </c>
      <c r="H1967" s="129">
        <v>42833</v>
      </c>
      <c r="I1967" s="130">
        <v>24031.03</v>
      </c>
      <c r="J1967" s="131">
        <v>22695</v>
      </c>
      <c r="K1967" s="131">
        <v>1011.03</v>
      </c>
      <c r="L1967" s="131">
        <v>0</v>
      </c>
      <c r="M1967" s="131">
        <v>400</v>
      </c>
      <c r="N1967" s="131">
        <v>5255.03</v>
      </c>
      <c r="O1967" s="132">
        <v>0</v>
      </c>
      <c r="P1967" s="132">
        <v>0</v>
      </c>
      <c r="Q1967" s="132">
        <v>0</v>
      </c>
      <c r="R1967" s="132">
        <v>0</v>
      </c>
      <c r="S1967" s="132">
        <v>0</v>
      </c>
      <c r="T1967" s="133">
        <v>0</v>
      </c>
      <c r="U1967" s="121">
        <f t="shared" si="184"/>
        <v>400</v>
      </c>
      <c r="V1967" s="121">
        <f t="shared" si="185"/>
        <v>5255.03</v>
      </c>
      <c r="W1967" s="134">
        <v>332</v>
      </c>
      <c r="X1967" s="135">
        <v>42835</v>
      </c>
    </row>
    <row r="1968" spans="1:24" x14ac:dyDescent="0.2">
      <c r="A1968" s="117">
        <f>VLOOKUP(G1968,'% การหักค่าขนส่ง'!A:I,9,0)</f>
        <v>0.3</v>
      </c>
      <c r="B1968" s="138">
        <f t="shared" si="180"/>
        <v>13678.5</v>
      </c>
      <c r="C1968" s="138">
        <f t="shared" si="181"/>
        <v>525.5</v>
      </c>
      <c r="D1968" s="138">
        <f t="shared" si="182"/>
        <v>0</v>
      </c>
      <c r="E1968" s="138">
        <f t="shared" si="183"/>
        <v>0</v>
      </c>
      <c r="F1968" s="127" t="s">
        <v>240</v>
      </c>
      <c r="G1968" s="128" t="s">
        <v>241</v>
      </c>
      <c r="H1968" s="129">
        <v>42835</v>
      </c>
      <c r="I1968" s="130">
        <v>46883.25</v>
      </c>
      <c r="J1968" s="131">
        <v>45595</v>
      </c>
      <c r="K1968" s="131">
        <v>788.25</v>
      </c>
      <c r="L1968" s="131">
        <v>0</v>
      </c>
      <c r="M1968" s="131">
        <v>2800</v>
      </c>
      <c r="N1968" s="131">
        <v>9637.65</v>
      </c>
      <c r="O1968" s="132">
        <v>0</v>
      </c>
      <c r="P1968" s="132">
        <v>0</v>
      </c>
      <c r="Q1968" s="132">
        <v>0</v>
      </c>
      <c r="R1968" s="132">
        <v>0</v>
      </c>
      <c r="S1968" s="132">
        <v>0</v>
      </c>
      <c r="T1968" s="133">
        <v>0</v>
      </c>
      <c r="U1968" s="121">
        <f t="shared" si="184"/>
        <v>2800</v>
      </c>
      <c r="V1968" s="121">
        <f t="shared" si="185"/>
        <v>9637.65</v>
      </c>
      <c r="W1968" s="134">
        <v>599</v>
      </c>
      <c r="X1968" s="135">
        <v>42836</v>
      </c>
    </row>
    <row r="1969" spans="1:24" x14ac:dyDescent="0.2">
      <c r="A1969" s="117">
        <f>VLOOKUP(G1969,'% การหักค่าขนส่ง'!A:I,9,0)</f>
        <v>0.3</v>
      </c>
      <c r="B1969" s="138">
        <f t="shared" si="180"/>
        <v>3012</v>
      </c>
      <c r="C1969" s="138">
        <f t="shared" si="181"/>
        <v>114.8</v>
      </c>
      <c r="D1969" s="138">
        <f t="shared" si="182"/>
        <v>0</v>
      </c>
      <c r="E1969" s="138">
        <f t="shared" si="183"/>
        <v>0</v>
      </c>
      <c r="F1969" s="127" t="s">
        <v>240</v>
      </c>
      <c r="G1969" s="128" t="s">
        <v>241</v>
      </c>
      <c r="H1969" s="129">
        <v>42836</v>
      </c>
      <c r="I1969" s="130">
        <v>10482.200000000001</v>
      </c>
      <c r="J1969" s="131">
        <v>10040</v>
      </c>
      <c r="K1969" s="131">
        <v>172.2</v>
      </c>
      <c r="L1969" s="131">
        <v>0</v>
      </c>
      <c r="M1969" s="131">
        <v>0</v>
      </c>
      <c r="N1969" s="131">
        <v>0</v>
      </c>
      <c r="O1969" s="132">
        <v>0</v>
      </c>
      <c r="P1969" s="132">
        <v>0</v>
      </c>
      <c r="Q1969" s="132">
        <v>0</v>
      </c>
      <c r="R1969" s="132">
        <v>0</v>
      </c>
      <c r="S1969" s="132">
        <v>0</v>
      </c>
      <c r="T1969" s="133">
        <v>0</v>
      </c>
      <c r="U1969" s="121">
        <f t="shared" si="184"/>
        <v>0</v>
      </c>
      <c r="V1969" s="121">
        <f t="shared" si="185"/>
        <v>0</v>
      </c>
      <c r="W1969" s="134">
        <v>128</v>
      </c>
      <c r="X1969" s="135">
        <v>42837</v>
      </c>
    </row>
    <row r="1970" spans="1:24" x14ac:dyDescent="0.2">
      <c r="A1970" s="117">
        <f>VLOOKUP(G1970,'% การหักค่าขนส่ง'!A:I,9,0)</f>
        <v>0.3</v>
      </c>
      <c r="B1970" s="138">
        <f t="shared" si="180"/>
        <v>457.5</v>
      </c>
      <c r="C1970" s="138">
        <f t="shared" si="181"/>
        <v>28.8</v>
      </c>
      <c r="D1970" s="138">
        <f t="shared" si="182"/>
        <v>0</v>
      </c>
      <c r="E1970" s="138">
        <f t="shared" si="183"/>
        <v>0</v>
      </c>
      <c r="F1970" s="127" t="s">
        <v>240</v>
      </c>
      <c r="G1970" s="128" t="s">
        <v>241</v>
      </c>
      <c r="H1970" s="129">
        <v>42837</v>
      </c>
      <c r="I1970" s="130">
        <v>1593.2</v>
      </c>
      <c r="J1970" s="131">
        <v>1525</v>
      </c>
      <c r="K1970" s="131">
        <v>43.2</v>
      </c>
      <c r="L1970" s="131">
        <v>0</v>
      </c>
      <c r="M1970" s="131">
        <v>0</v>
      </c>
      <c r="N1970" s="131">
        <v>0</v>
      </c>
      <c r="O1970" s="132">
        <v>0</v>
      </c>
      <c r="P1970" s="132">
        <v>0</v>
      </c>
      <c r="Q1970" s="132">
        <v>0</v>
      </c>
      <c r="R1970" s="132">
        <v>0</v>
      </c>
      <c r="S1970" s="132">
        <v>0</v>
      </c>
      <c r="T1970" s="133">
        <v>0</v>
      </c>
      <c r="U1970" s="121">
        <f t="shared" si="184"/>
        <v>0</v>
      </c>
      <c r="V1970" s="121">
        <f t="shared" si="185"/>
        <v>0</v>
      </c>
      <c r="W1970" s="134">
        <v>19</v>
      </c>
      <c r="X1970" s="135">
        <v>42838</v>
      </c>
    </row>
    <row r="1971" spans="1:24" x14ac:dyDescent="0.2">
      <c r="A1971" s="117">
        <f>VLOOKUP(G1971,'% การหักค่าขนส่ง'!A:I,9,0)</f>
        <v>0.3</v>
      </c>
      <c r="B1971" s="138">
        <f t="shared" si="180"/>
        <v>8700</v>
      </c>
      <c r="C1971" s="138">
        <f t="shared" si="181"/>
        <v>2089.56</v>
      </c>
      <c r="D1971" s="138">
        <f t="shared" si="182"/>
        <v>0</v>
      </c>
      <c r="E1971" s="138">
        <f t="shared" si="183"/>
        <v>0</v>
      </c>
      <c r="F1971" s="127" t="s">
        <v>240</v>
      </c>
      <c r="G1971" s="128" t="s">
        <v>241</v>
      </c>
      <c r="H1971" s="129">
        <v>42842</v>
      </c>
      <c r="I1971" s="130">
        <v>32639.34</v>
      </c>
      <c r="J1971" s="131">
        <v>29000</v>
      </c>
      <c r="K1971" s="131">
        <v>3134.34</v>
      </c>
      <c r="L1971" s="131">
        <v>0</v>
      </c>
      <c r="M1971" s="131">
        <v>1000</v>
      </c>
      <c r="N1971" s="131">
        <v>3096.6</v>
      </c>
      <c r="O1971" s="132">
        <v>0</v>
      </c>
      <c r="P1971" s="132">
        <v>0</v>
      </c>
      <c r="Q1971" s="132">
        <v>0</v>
      </c>
      <c r="R1971" s="132">
        <v>0</v>
      </c>
      <c r="S1971" s="132">
        <v>0</v>
      </c>
      <c r="T1971" s="133">
        <v>0</v>
      </c>
      <c r="U1971" s="121">
        <f t="shared" si="184"/>
        <v>1000</v>
      </c>
      <c r="V1971" s="121">
        <f t="shared" si="185"/>
        <v>3096.6</v>
      </c>
      <c r="W1971" s="134">
        <v>353</v>
      </c>
      <c r="X1971" s="135">
        <v>42843</v>
      </c>
    </row>
    <row r="1972" spans="1:24" x14ac:dyDescent="0.2">
      <c r="A1972" s="117">
        <f>VLOOKUP(G1972,'% การหักค่าขนส่ง'!A:I,9,0)</f>
        <v>0.3</v>
      </c>
      <c r="B1972" s="138">
        <f t="shared" si="180"/>
        <v>10768.5</v>
      </c>
      <c r="C1972" s="138">
        <f t="shared" si="181"/>
        <v>1168.3799999999999</v>
      </c>
      <c r="D1972" s="138">
        <f t="shared" si="182"/>
        <v>0</v>
      </c>
      <c r="E1972" s="138">
        <f t="shared" si="183"/>
        <v>0</v>
      </c>
      <c r="F1972" s="127" t="s">
        <v>240</v>
      </c>
      <c r="G1972" s="128" t="s">
        <v>241</v>
      </c>
      <c r="H1972" s="129">
        <v>42843</v>
      </c>
      <c r="I1972" s="130">
        <v>38802.57</v>
      </c>
      <c r="J1972" s="131">
        <v>35895</v>
      </c>
      <c r="K1972" s="131">
        <v>1752.57</v>
      </c>
      <c r="L1972" s="131">
        <v>0</v>
      </c>
      <c r="M1972" s="131">
        <v>2000</v>
      </c>
      <c r="N1972" s="131">
        <v>5978.92</v>
      </c>
      <c r="O1972" s="132">
        <v>0</v>
      </c>
      <c r="P1972" s="132">
        <v>0</v>
      </c>
      <c r="Q1972" s="132">
        <v>0</v>
      </c>
      <c r="R1972" s="132">
        <v>0</v>
      </c>
      <c r="S1972" s="132">
        <v>0</v>
      </c>
      <c r="T1972" s="133">
        <v>0</v>
      </c>
      <c r="U1972" s="121">
        <f t="shared" si="184"/>
        <v>2000</v>
      </c>
      <c r="V1972" s="121">
        <f t="shared" si="185"/>
        <v>5978.92</v>
      </c>
      <c r="W1972" s="134">
        <v>475</v>
      </c>
      <c r="X1972" s="135">
        <v>42844</v>
      </c>
    </row>
    <row r="1973" spans="1:24" x14ac:dyDescent="0.2">
      <c r="A1973" s="117">
        <f>VLOOKUP(G1973,'% การหักค่าขนส่ง'!A:I,9,0)</f>
        <v>0.3</v>
      </c>
      <c r="B1973" s="138">
        <f t="shared" si="180"/>
        <v>10879.5</v>
      </c>
      <c r="C1973" s="138">
        <f t="shared" si="181"/>
        <v>768.32</v>
      </c>
      <c r="D1973" s="138">
        <f t="shared" si="182"/>
        <v>0</v>
      </c>
      <c r="E1973" s="138">
        <f t="shared" si="183"/>
        <v>0</v>
      </c>
      <c r="F1973" s="127" t="s">
        <v>240</v>
      </c>
      <c r="G1973" s="128" t="s">
        <v>241</v>
      </c>
      <c r="H1973" s="129">
        <v>42844</v>
      </c>
      <c r="I1973" s="130">
        <v>38972.480000000003</v>
      </c>
      <c r="J1973" s="131">
        <v>36265</v>
      </c>
      <c r="K1973" s="131">
        <v>1152.48</v>
      </c>
      <c r="L1973" s="131">
        <v>0</v>
      </c>
      <c r="M1973" s="131">
        <v>500</v>
      </c>
      <c r="N1973" s="131">
        <v>10612.1</v>
      </c>
      <c r="O1973" s="132">
        <v>0</v>
      </c>
      <c r="P1973" s="132">
        <v>0</v>
      </c>
      <c r="Q1973" s="132">
        <v>0</v>
      </c>
      <c r="R1973" s="132">
        <v>0</v>
      </c>
      <c r="S1973" s="132">
        <v>0</v>
      </c>
      <c r="T1973" s="133">
        <v>0</v>
      </c>
      <c r="U1973" s="121">
        <f t="shared" si="184"/>
        <v>500</v>
      </c>
      <c r="V1973" s="121">
        <f t="shared" si="185"/>
        <v>10612.1</v>
      </c>
      <c r="W1973" s="134">
        <v>389</v>
      </c>
      <c r="X1973" s="135">
        <v>42845</v>
      </c>
    </row>
    <row r="1974" spans="1:24" x14ac:dyDescent="0.2">
      <c r="A1974" s="117">
        <f>VLOOKUP(G1974,'% การหักค่าขนส่ง'!A:I,9,0)</f>
        <v>0.3</v>
      </c>
      <c r="B1974" s="138">
        <f t="shared" si="180"/>
        <v>8475</v>
      </c>
      <c r="C1974" s="138">
        <f t="shared" si="181"/>
        <v>1937.26</v>
      </c>
      <c r="D1974" s="138">
        <f t="shared" si="182"/>
        <v>0</v>
      </c>
      <c r="E1974" s="138">
        <f t="shared" si="183"/>
        <v>0</v>
      </c>
      <c r="F1974" s="127" t="s">
        <v>240</v>
      </c>
      <c r="G1974" s="128" t="s">
        <v>241</v>
      </c>
      <c r="H1974" s="129">
        <v>42845</v>
      </c>
      <c r="I1974" s="130">
        <v>31435.89</v>
      </c>
      <c r="J1974" s="131">
        <v>28250</v>
      </c>
      <c r="K1974" s="131">
        <v>2905.89</v>
      </c>
      <c r="L1974" s="131">
        <v>0</v>
      </c>
      <c r="M1974" s="131">
        <v>6000</v>
      </c>
      <c r="N1974" s="131">
        <v>12277.28</v>
      </c>
      <c r="O1974" s="132">
        <v>0</v>
      </c>
      <c r="P1974" s="132">
        <v>0</v>
      </c>
      <c r="Q1974" s="132">
        <v>0</v>
      </c>
      <c r="R1974" s="132">
        <v>0</v>
      </c>
      <c r="S1974" s="132">
        <v>0</v>
      </c>
      <c r="T1974" s="133">
        <v>0</v>
      </c>
      <c r="U1974" s="121">
        <f t="shared" si="184"/>
        <v>6000</v>
      </c>
      <c r="V1974" s="121">
        <f t="shared" si="185"/>
        <v>12277.28</v>
      </c>
      <c r="W1974" s="134">
        <v>351</v>
      </c>
      <c r="X1974" s="135">
        <v>42846</v>
      </c>
    </row>
    <row r="1975" spans="1:24" x14ac:dyDescent="0.2">
      <c r="A1975" s="117">
        <f>VLOOKUP(G1975,'% การหักค่าขนส่ง'!A:I,9,0)</f>
        <v>0.3</v>
      </c>
      <c r="B1975" s="138">
        <f t="shared" si="180"/>
        <v>9574.5</v>
      </c>
      <c r="C1975" s="138">
        <f t="shared" si="181"/>
        <v>1510.1599999999999</v>
      </c>
      <c r="D1975" s="138">
        <f t="shared" si="182"/>
        <v>0</v>
      </c>
      <c r="E1975" s="138">
        <f t="shared" si="183"/>
        <v>0</v>
      </c>
      <c r="F1975" s="127" t="s">
        <v>240</v>
      </c>
      <c r="G1975" s="128" t="s">
        <v>241</v>
      </c>
      <c r="H1975" s="129">
        <v>42846</v>
      </c>
      <c r="I1975" s="130">
        <v>34790.239999999998</v>
      </c>
      <c r="J1975" s="131">
        <v>31915</v>
      </c>
      <c r="K1975" s="131">
        <v>2265.2399999999998</v>
      </c>
      <c r="L1975" s="131">
        <v>0</v>
      </c>
      <c r="M1975" s="131">
        <v>2000</v>
      </c>
      <c r="N1975" s="131">
        <v>9380.84</v>
      </c>
      <c r="O1975" s="132">
        <v>0</v>
      </c>
      <c r="P1975" s="132">
        <v>0</v>
      </c>
      <c r="Q1975" s="132">
        <v>0</v>
      </c>
      <c r="R1975" s="132">
        <v>0</v>
      </c>
      <c r="S1975" s="132">
        <v>0</v>
      </c>
      <c r="T1975" s="133">
        <v>0</v>
      </c>
      <c r="U1975" s="121">
        <f t="shared" si="184"/>
        <v>2000</v>
      </c>
      <c r="V1975" s="121">
        <f t="shared" si="185"/>
        <v>9380.84</v>
      </c>
      <c r="W1975" s="134">
        <v>397</v>
      </c>
      <c r="X1975" s="135">
        <v>42847</v>
      </c>
    </row>
    <row r="1976" spans="1:24" x14ac:dyDescent="0.2">
      <c r="A1976" s="117">
        <f>VLOOKUP(G1976,'% การหักค่าขนส่ง'!A:I,9,0)</f>
        <v>0.3</v>
      </c>
      <c r="B1976" s="138">
        <f t="shared" si="180"/>
        <v>8215.5</v>
      </c>
      <c r="C1976" s="138">
        <f t="shared" si="181"/>
        <v>3107.56</v>
      </c>
      <c r="D1976" s="138">
        <f t="shared" si="182"/>
        <v>0</v>
      </c>
      <c r="E1976" s="138">
        <f t="shared" si="183"/>
        <v>0</v>
      </c>
      <c r="F1976" s="127" t="s">
        <v>240</v>
      </c>
      <c r="G1976" s="128" t="s">
        <v>241</v>
      </c>
      <c r="H1976" s="129">
        <v>42847</v>
      </c>
      <c r="I1976" s="130">
        <v>32436.34</v>
      </c>
      <c r="J1976" s="131">
        <v>27385</v>
      </c>
      <c r="K1976" s="131">
        <v>4661.34</v>
      </c>
      <c r="L1976" s="131">
        <v>0</v>
      </c>
      <c r="M1976" s="131">
        <v>500</v>
      </c>
      <c r="N1976" s="131">
        <v>15938.2</v>
      </c>
      <c r="O1976" s="132">
        <v>0</v>
      </c>
      <c r="P1976" s="132">
        <v>0</v>
      </c>
      <c r="Q1976" s="132">
        <v>0</v>
      </c>
      <c r="R1976" s="132">
        <v>0</v>
      </c>
      <c r="S1976" s="132">
        <v>0</v>
      </c>
      <c r="T1976" s="133">
        <v>0</v>
      </c>
      <c r="U1976" s="121">
        <f t="shared" si="184"/>
        <v>500</v>
      </c>
      <c r="V1976" s="121">
        <f t="shared" si="185"/>
        <v>15938.2</v>
      </c>
      <c r="W1976" s="134">
        <v>470</v>
      </c>
      <c r="X1976" s="135">
        <v>42849</v>
      </c>
    </row>
    <row r="1977" spans="1:24" x14ac:dyDescent="0.2">
      <c r="A1977" s="117">
        <f>VLOOKUP(G1977,'% การหักค่าขนส่ง'!A:I,9,0)</f>
        <v>0.3</v>
      </c>
      <c r="B1977" s="138">
        <f t="shared" si="180"/>
        <v>11778</v>
      </c>
      <c r="C1977" s="138">
        <f t="shared" si="181"/>
        <v>2773.52</v>
      </c>
      <c r="D1977" s="138">
        <f t="shared" si="182"/>
        <v>0</v>
      </c>
      <c r="E1977" s="138">
        <f t="shared" si="183"/>
        <v>0</v>
      </c>
      <c r="F1977" s="127" t="s">
        <v>240</v>
      </c>
      <c r="G1977" s="128" t="s">
        <v>241</v>
      </c>
      <c r="H1977" s="129">
        <v>42849</v>
      </c>
      <c r="I1977" s="130">
        <v>43840.28</v>
      </c>
      <c r="J1977" s="131">
        <v>39260</v>
      </c>
      <c r="K1977" s="131">
        <v>4160.28</v>
      </c>
      <c r="L1977" s="131">
        <v>0</v>
      </c>
      <c r="M1977" s="131">
        <v>0</v>
      </c>
      <c r="N1977" s="131">
        <v>10789.5</v>
      </c>
      <c r="O1977" s="132">
        <v>0</v>
      </c>
      <c r="P1977" s="132">
        <v>0</v>
      </c>
      <c r="Q1977" s="132">
        <v>0</v>
      </c>
      <c r="R1977" s="132">
        <v>0</v>
      </c>
      <c r="S1977" s="132">
        <v>0</v>
      </c>
      <c r="T1977" s="133">
        <v>0</v>
      </c>
      <c r="U1977" s="121">
        <f t="shared" si="184"/>
        <v>0</v>
      </c>
      <c r="V1977" s="121">
        <f t="shared" si="185"/>
        <v>10789.5</v>
      </c>
      <c r="W1977" s="134">
        <v>545</v>
      </c>
      <c r="X1977" s="135">
        <v>42850</v>
      </c>
    </row>
    <row r="1978" spans="1:24" x14ac:dyDescent="0.2">
      <c r="A1978" s="117">
        <f>VLOOKUP(G1978,'% การหักค่าขนส่ง'!A:I,9,0)</f>
        <v>0.3</v>
      </c>
      <c r="B1978" s="138">
        <f t="shared" si="180"/>
        <v>7747.5</v>
      </c>
      <c r="C1978" s="138">
        <f t="shared" si="181"/>
        <v>611.5</v>
      </c>
      <c r="D1978" s="138">
        <f t="shared" si="182"/>
        <v>0</v>
      </c>
      <c r="E1978" s="138">
        <f t="shared" si="183"/>
        <v>0</v>
      </c>
      <c r="F1978" s="127" t="s">
        <v>240</v>
      </c>
      <c r="G1978" s="128" t="s">
        <v>241</v>
      </c>
      <c r="H1978" s="129">
        <v>42850</v>
      </c>
      <c r="I1978" s="130">
        <v>27762.25</v>
      </c>
      <c r="J1978" s="131">
        <v>25825</v>
      </c>
      <c r="K1978" s="131">
        <v>917.25</v>
      </c>
      <c r="L1978" s="131">
        <v>0</v>
      </c>
      <c r="M1978" s="131">
        <v>5200</v>
      </c>
      <c r="N1978" s="131">
        <v>6823.1</v>
      </c>
      <c r="O1978" s="132">
        <v>0</v>
      </c>
      <c r="P1978" s="132">
        <v>0</v>
      </c>
      <c r="Q1978" s="132">
        <v>0</v>
      </c>
      <c r="R1978" s="132">
        <v>0</v>
      </c>
      <c r="S1978" s="132">
        <v>0</v>
      </c>
      <c r="T1978" s="133">
        <v>0</v>
      </c>
      <c r="U1978" s="121">
        <f t="shared" si="184"/>
        <v>5200</v>
      </c>
      <c r="V1978" s="121">
        <f t="shared" si="185"/>
        <v>6823.1</v>
      </c>
      <c r="W1978" s="134">
        <v>346</v>
      </c>
      <c r="X1978" s="135">
        <v>42851</v>
      </c>
    </row>
    <row r="1979" spans="1:24" x14ac:dyDescent="0.2">
      <c r="A1979" s="117">
        <f>VLOOKUP(G1979,'% การหักค่าขนส่ง'!A:I,9,0)</f>
        <v>0.3</v>
      </c>
      <c r="B1979" s="138">
        <f t="shared" si="180"/>
        <v>9963</v>
      </c>
      <c r="C1979" s="138">
        <f t="shared" si="181"/>
        <v>2187.4</v>
      </c>
      <c r="D1979" s="138">
        <f t="shared" si="182"/>
        <v>6</v>
      </c>
      <c r="E1979" s="138">
        <f t="shared" si="183"/>
        <v>0</v>
      </c>
      <c r="F1979" s="127" t="s">
        <v>240</v>
      </c>
      <c r="G1979" s="128" t="s">
        <v>241</v>
      </c>
      <c r="H1979" s="129">
        <v>42851</v>
      </c>
      <c r="I1979" s="130">
        <v>37016.1</v>
      </c>
      <c r="J1979" s="131">
        <v>33210</v>
      </c>
      <c r="K1979" s="131">
        <v>3281.1</v>
      </c>
      <c r="L1979" s="131">
        <v>20</v>
      </c>
      <c r="M1979" s="131">
        <v>9000</v>
      </c>
      <c r="N1979" s="131">
        <v>14210.4</v>
      </c>
      <c r="O1979" s="132">
        <v>0</v>
      </c>
      <c r="P1979" s="132">
        <v>0</v>
      </c>
      <c r="Q1979" s="132">
        <v>0</v>
      </c>
      <c r="R1979" s="132">
        <v>0</v>
      </c>
      <c r="S1979" s="132">
        <v>0</v>
      </c>
      <c r="T1979" s="133">
        <v>0</v>
      </c>
      <c r="U1979" s="121">
        <f t="shared" si="184"/>
        <v>9000</v>
      </c>
      <c r="V1979" s="121">
        <f t="shared" si="185"/>
        <v>14210.4</v>
      </c>
      <c r="W1979" s="134">
        <v>433</v>
      </c>
      <c r="X1979" s="135">
        <v>42852</v>
      </c>
    </row>
    <row r="1980" spans="1:24" x14ac:dyDescent="0.2">
      <c r="A1980" s="117">
        <f>VLOOKUP(G1980,'% การหักค่าขนส่ง'!A:I,9,0)</f>
        <v>0.3</v>
      </c>
      <c r="B1980" s="138">
        <f t="shared" si="180"/>
        <v>10665</v>
      </c>
      <c r="C1980" s="138">
        <f t="shared" si="181"/>
        <v>2306.2000000000003</v>
      </c>
      <c r="D1980" s="138">
        <f t="shared" si="182"/>
        <v>0</v>
      </c>
      <c r="E1980" s="138">
        <f t="shared" si="183"/>
        <v>0</v>
      </c>
      <c r="F1980" s="127" t="s">
        <v>240</v>
      </c>
      <c r="G1980" s="128" t="s">
        <v>241</v>
      </c>
      <c r="H1980" s="129">
        <v>42852</v>
      </c>
      <c r="I1980" s="130">
        <v>39379.300000000003</v>
      </c>
      <c r="J1980" s="131">
        <v>35550</v>
      </c>
      <c r="K1980" s="131">
        <v>3459.3</v>
      </c>
      <c r="L1980" s="131">
        <v>0</v>
      </c>
      <c r="M1980" s="131">
        <v>2000</v>
      </c>
      <c r="N1980" s="131">
        <v>12243.15</v>
      </c>
      <c r="O1980" s="132">
        <v>0</v>
      </c>
      <c r="P1980" s="132">
        <v>0</v>
      </c>
      <c r="Q1980" s="132">
        <v>0</v>
      </c>
      <c r="R1980" s="132">
        <v>0</v>
      </c>
      <c r="S1980" s="132">
        <v>0</v>
      </c>
      <c r="T1980" s="133">
        <v>0</v>
      </c>
      <c r="U1980" s="121">
        <f t="shared" si="184"/>
        <v>2000</v>
      </c>
      <c r="V1980" s="121">
        <f t="shared" si="185"/>
        <v>12243.15</v>
      </c>
      <c r="W1980" s="134">
        <v>432</v>
      </c>
      <c r="X1980" s="135">
        <v>42853</v>
      </c>
    </row>
    <row r="1981" spans="1:24" x14ac:dyDescent="0.2">
      <c r="A1981" s="117">
        <f>VLOOKUP(G1981,'% การหักค่าขนส่ง'!A:I,9,0)</f>
        <v>0.3</v>
      </c>
      <c r="B1981" s="138">
        <f t="shared" si="180"/>
        <v>8668.5</v>
      </c>
      <c r="C1981" s="138">
        <f t="shared" si="181"/>
        <v>1580.86</v>
      </c>
      <c r="D1981" s="138">
        <f t="shared" si="182"/>
        <v>0</v>
      </c>
      <c r="E1981" s="138">
        <f t="shared" si="183"/>
        <v>0</v>
      </c>
      <c r="F1981" s="127" t="s">
        <v>240</v>
      </c>
      <c r="G1981" s="128" t="s">
        <v>241</v>
      </c>
      <c r="H1981" s="129">
        <v>42853</v>
      </c>
      <c r="I1981" s="130">
        <v>31561.29</v>
      </c>
      <c r="J1981" s="131">
        <v>28895</v>
      </c>
      <c r="K1981" s="131">
        <v>2371.29</v>
      </c>
      <c r="L1981" s="131">
        <v>0</v>
      </c>
      <c r="M1981" s="131">
        <v>3000</v>
      </c>
      <c r="N1981" s="131">
        <v>7863.79</v>
      </c>
      <c r="O1981" s="132">
        <v>0</v>
      </c>
      <c r="P1981" s="132">
        <v>0</v>
      </c>
      <c r="Q1981" s="132">
        <v>0</v>
      </c>
      <c r="R1981" s="132">
        <v>0</v>
      </c>
      <c r="S1981" s="132">
        <v>0</v>
      </c>
      <c r="T1981" s="133">
        <v>0</v>
      </c>
      <c r="U1981" s="121">
        <f t="shared" si="184"/>
        <v>3000</v>
      </c>
      <c r="V1981" s="121">
        <f t="shared" si="185"/>
        <v>7863.79</v>
      </c>
      <c r="W1981" s="134">
        <v>373</v>
      </c>
      <c r="X1981" s="135">
        <v>42854</v>
      </c>
    </row>
    <row r="1982" spans="1:24" x14ac:dyDescent="0.2">
      <c r="A1982" s="117">
        <f>VLOOKUP(G1982,'% การหักค่าขนส่ง'!A:I,9,0)</f>
        <v>0.3</v>
      </c>
      <c r="B1982" s="138">
        <f t="shared" si="180"/>
        <v>6307.5</v>
      </c>
      <c r="C1982" s="138">
        <f t="shared" si="181"/>
        <v>1452.14</v>
      </c>
      <c r="D1982" s="138">
        <f t="shared" si="182"/>
        <v>0</v>
      </c>
      <c r="E1982" s="138">
        <f t="shared" si="183"/>
        <v>0</v>
      </c>
      <c r="F1982" s="127" t="s">
        <v>240</v>
      </c>
      <c r="G1982" s="128" t="s">
        <v>241</v>
      </c>
      <c r="H1982" s="129">
        <v>42854</v>
      </c>
      <c r="I1982" s="130">
        <v>23378.21</v>
      </c>
      <c r="J1982" s="131">
        <v>21025</v>
      </c>
      <c r="K1982" s="131">
        <v>2178.21</v>
      </c>
      <c r="L1982" s="131">
        <v>0</v>
      </c>
      <c r="M1982" s="131">
        <v>3000</v>
      </c>
      <c r="N1982" s="131">
        <v>9288.74</v>
      </c>
      <c r="O1982" s="132">
        <v>0</v>
      </c>
      <c r="P1982" s="132">
        <v>0</v>
      </c>
      <c r="Q1982" s="132">
        <v>0</v>
      </c>
      <c r="R1982" s="132">
        <v>0</v>
      </c>
      <c r="S1982" s="132">
        <v>0</v>
      </c>
      <c r="T1982" s="133">
        <v>0</v>
      </c>
      <c r="U1982" s="121">
        <f t="shared" si="184"/>
        <v>3000</v>
      </c>
      <c r="V1982" s="121">
        <f t="shared" si="185"/>
        <v>9288.74</v>
      </c>
      <c r="W1982" s="134">
        <v>227</v>
      </c>
      <c r="X1982" s="135">
        <v>42857</v>
      </c>
    </row>
    <row r="1983" spans="1:24" x14ac:dyDescent="0.2">
      <c r="A1983" s="117">
        <f>VLOOKUP(G1983,'% การหักค่าขนส่ง'!A:I,9,0)</f>
        <v>0.3</v>
      </c>
      <c r="B1983" s="138">
        <f t="shared" si="180"/>
        <v>11037</v>
      </c>
      <c r="C1983" s="138">
        <f t="shared" si="181"/>
        <v>2836.1800000000003</v>
      </c>
      <c r="D1983" s="138">
        <f t="shared" si="182"/>
        <v>3</v>
      </c>
      <c r="E1983" s="138">
        <f t="shared" si="183"/>
        <v>0</v>
      </c>
      <c r="F1983" s="127" t="s">
        <v>238</v>
      </c>
      <c r="G1983" s="128" t="s">
        <v>239</v>
      </c>
      <c r="H1983" s="129">
        <v>42826</v>
      </c>
      <c r="I1983" s="130">
        <v>41679.269999999997</v>
      </c>
      <c r="J1983" s="131">
        <v>36790</v>
      </c>
      <c r="K1983" s="131">
        <v>4254.2700000000004</v>
      </c>
      <c r="L1983" s="131">
        <v>10</v>
      </c>
      <c r="M1983" s="131">
        <v>2100</v>
      </c>
      <c r="N1983" s="131">
        <v>14978.6</v>
      </c>
      <c r="O1983" s="132">
        <v>0</v>
      </c>
      <c r="P1983" s="132">
        <v>0</v>
      </c>
      <c r="Q1983" s="132">
        <v>0</v>
      </c>
      <c r="R1983" s="132">
        <v>0</v>
      </c>
      <c r="S1983" s="132">
        <v>0</v>
      </c>
      <c r="T1983" s="133">
        <v>0</v>
      </c>
      <c r="U1983" s="121">
        <f t="shared" si="184"/>
        <v>2100</v>
      </c>
      <c r="V1983" s="121">
        <f t="shared" si="185"/>
        <v>14978.6</v>
      </c>
      <c r="W1983" s="134">
        <v>459</v>
      </c>
      <c r="X1983" s="135">
        <v>42827</v>
      </c>
    </row>
    <row r="1984" spans="1:24" x14ac:dyDescent="0.2">
      <c r="A1984" s="117">
        <f>VLOOKUP(G1984,'% การหักค่าขนส่ง'!A:I,9,0)</f>
        <v>0.3</v>
      </c>
      <c r="B1984" s="138">
        <f t="shared" si="180"/>
        <v>34440</v>
      </c>
      <c r="C1984" s="138">
        <f t="shared" si="181"/>
        <v>16420.5</v>
      </c>
      <c r="D1984" s="138">
        <f t="shared" si="182"/>
        <v>0</v>
      </c>
      <c r="E1984" s="138">
        <f t="shared" si="183"/>
        <v>0</v>
      </c>
      <c r="F1984" s="127" t="s">
        <v>238</v>
      </c>
      <c r="G1984" s="128" t="s">
        <v>239</v>
      </c>
      <c r="H1984" s="129">
        <v>42828</v>
      </c>
      <c r="I1984" s="130">
        <v>141955.75</v>
      </c>
      <c r="J1984" s="131">
        <v>114800</v>
      </c>
      <c r="K1984" s="131">
        <v>24630.75</v>
      </c>
      <c r="L1984" s="131">
        <v>0</v>
      </c>
      <c r="M1984" s="131">
        <v>2000</v>
      </c>
      <c r="N1984" s="131">
        <v>66472.95</v>
      </c>
      <c r="O1984" s="132">
        <v>0</v>
      </c>
      <c r="P1984" s="132">
        <v>0</v>
      </c>
      <c r="Q1984" s="132">
        <v>0</v>
      </c>
      <c r="R1984" s="132">
        <v>0</v>
      </c>
      <c r="S1984" s="132">
        <v>0</v>
      </c>
      <c r="T1984" s="133">
        <v>0</v>
      </c>
      <c r="U1984" s="121">
        <f t="shared" si="184"/>
        <v>2000</v>
      </c>
      <c r="V1984" s="121">
        <f t="shared" si="185"/>
        <v>66472.95</v>
      </c>
      <c r="W1984" s="134">
        <v>1699</v>
      </c>
      <c r="X1984" s="135">
        <v>42829</v>
      </c>
    </row>
    <row r="1985" spans="1:24" x14ac:dyDescent="0.2">
      <c r="A1985" s="117">
        <f>VLOOKUP(G1985,'% การหักค่าขนส่ง'!A:I,9,0)</f>
        <v>0.3</v>
      </c>
      <c r="B1985" s="138">
        <f t="shared" si="180"/>
        <v>20523</v>
      </c>
      <c r="C1985" s="138">
        <f t="shared" si="181"/>
        <v>7661.7</v>
      </c>
      <c r="D1985" s="138">
        <f t="shared" si="182"/>
        <v>0</v>
      </c>
      <c r="E1985" s="138">
        <f t="shared" si="183"/>
        <v>0</v>
      </c>
      <c r="F1985" s="127" t="s">
        <v>238</v>
      </c>
      <c r="G1985" s="128" t="s">
        <v>239</v>
      </c>
      <c r="H1985" s="129">
        <v>42829</v>
      </c>
      <c r="I1985" s="130">
        <v>80872.55</v>
      </c>
      <c r="J1985" s="131">
        <v>68410</v>
      </c>
      <c r="K1985" s="131">
        <v>11492.55</v>
      </c>
      <c r="L1985" s="131">
        <v>0</v>
      </c>
      <c r="M1985" s="131">
        <v>8200</v>
      </c>
      <c r="N1985" s="131">
        <v>39096.65</v>
      </c>
      <c r="O1985" s="132">
        <v>0</v>
      </c>
      <c r="P1985" s="132">
        <v>0</v>
      </c>
      <c r="Q1985" s="132">
        <v>0</v>
      </c>
      <c r="R1985" s="132">
        <v>0</v>
      </c>
      <c r="S1985" s="132">
        <v>0</v>
      </c>
      <c r="T1985" s="133">
        <v>0</v>
      </c>
      <c r="U1985" s="121">
        <f t="shared" si="184"/>
        <v>8200</v>
      </c>
      <c r="V1985" s="121">
        <f t="shared" si="185"/>
        <v>39096.65</v>
      </c>
      <c r="W1985" s="134">
        <v>973</v>
      </c>
      <c r="X1985" s="135">
        <v>42830</v>
      </c>
    </row>
    <row r="1986" spans="1:24" x14ac:dyDescent="0.2">
      <c r="A1986" s="117">
        <f>VLOOKUP(G1986,'% การหักค่าขนส่ง'!A:I,9,0)</f>
        <v>0.3</v>
      </c>
      <c r="B1986" s="138">
        <f t="shared" si="180"/>
        <v>20125.5</v>
      </c>
      <c r="C1986" s="138">
        <f t="shared" si="181"/>
        <v>7098.5999999999995</v>
      </c>
      <c r="D1986" s="138">
        <f t="shared" si="182"/>
        <v>0</v>
      </c>
      <c r="E1986" s="138">
        <f t="shared" si="183"/>
        <v>0</v>
      </c>
      <c r="F1986" s="127" t="s">
        <v>238</v>
      </c>
      <c r="G1986" s="128" t="s">
        <v>239</v>
      </c>
      <c r="H1986" s="129">
        <v>42830</v>
      </c>
      <c r="I1986" s="130">
        <v>79482.899999999994</v>
      </c>
      <c r="J1986" s="131">
        <v>67085</v>
      </c>
      <c r="K1986" s="131">
        <v>10647.9</v>
      </c>
      <c r="L1986" s="131">
        <v>0</v>
      </c>
      <c r="M1986" s="131">
        <v>2100</v>
      </c>
      <c r="N1986" s="131">
        <v>24248.9</v>
      </c>
      <c r="O1986" s="132">
        <v>0</v>
      </c>
      <c r="P1986" s="132">
        <v>0</v>
      </c>
      <c r="Q1986" s="132">
        <v>0</v>
      </c>
      <c r="R1986" s="132">
        <v>0</v>
      </c>
      <c r="S1986" s="132">
        <v>0</v>
      </c>
      <c r="T1986" s="133">
        <v>0</v>
      </c>
      <c r="U1986" s="121">
        <f t="shared" si="184"/>
        <v>2100</v>
      </c>
      <c r="V1986" s="121">
        <f t="shared" si="185"/>
        <v>24248.9</v>
      </c>
      <c r="W1986" s="134">
        <v>962</v>
      </c>
      <c r="X1986" s="135">
        <v>42832</v>
      </c>
    </row>
    <row r="1987" spans="1:24" x14ac:dyDescent="0.2">
      <c r="A1987" s="117">
        <f>VLOOKUP(G1987,'% การหักค่าขนส่ง'!A:I,9,0)</f>
        <v>0.3</v>
      </c>
      <c r="B1987" s="138">
        <f t="shared" ref="B1987:B2050" si="186">J1987*A1987</f>
        <v>30868.5</v>
      </c>
      <c r="C1987" s="138">
        <f t="shared" ref="C1987:C2050" si="187">K1987*2/3</f>
        <v>13483.88</v>
      </c>
      <c r="D1987" s="138">
        <f t="shared" ref="D1987:D2050" si="188">L1987*3/10</f>
        <v>0</v>
      </c>
      <c r="E1987" s="138">
        <f t="shared" ref="E1987:E2050" si="189">SUM(O1987:Q1987)*0.3</f>
        <v>0</v>
      </c>
      <c r="F1987" s="127" t="s">
        <v>238</v>
      </c>
      <c r="G1987" s="128" t="s">
        <v>239</v>
      </c>
      <c r="H1987" s="129">
        <v>42832</v>
      </c>
      <c r="I1987" s="130">
        <v>124465.82</v>
      </c>
      <c r="J1987" s="131">
        <v>102895</v>
      </c>
      <c r="K1987" s="131">
        <v>20225.82</v>
      </c>
      <c r="L1987" s="131">
        <v>0</v>
      </c>
      <c r="M1987" s="131">
        <v>3000</v>
      </c>
      <c r="N1987" s="131">
        <v>49290.55</v>
      </c>
      <c r="O1987" s="132">
        <v>0</v>
      </c>
      <c r="P1987" s="132">
        <v>0</v>
      </c>
      <c r="Q1987" s="132">
        <v>0</v>
      </c>
      <c r="R1987" s="132">
        <v>0</v>
      </c>
      <c r="S1987" s="132">
        <v>0</v>
      </c>
      <c r="T1987" s="133">
        <v>0</v>
      </c>
      <c r="U1987" s="121">
        <f t="shared" ref="U1987:U2050" si="190">M1987+S1987+T1987</f>
        <v>3000</v>
      </c>
      <c r="V1987" s="121">
        <f t="shared" ref="V1987:V2050" si="191">N1987+R1987</f>
        <v>49290.55</v>
      </c>
      <c r="W1987" s="134">
        <v>1367</v>
      </c>
      <c r="X1987" s="135">
        <v>42833</v>
      </c>
    </row>
    <row r="1988" spans="1:24" x14ac:dyDescent="0.2">
      <c r="A1988" s="117">
        <f>VLOOKUP(G1988,'% การหักค่าขนส่ง'!A:I,9,0)</f>
        <v>0.3</v>
      </c>
      <c r="B1988" s="138">
        <f t="shared" si="186"/>
        <v>11607</v>
      </c>
      <c r="C1988" s="138">
        <f t="shared" si="187"/>
        <v>3609.4</v>
      </c>
      <c r="D1988" s="138">
        <f t="shared" si="188"/>
        <v>0</v>
      </c>
      <c r="E1988" s="138">
        <f t="shared" si="189"/>
        <v>0</v>
      </c>
      <c r="F1988" s="127" t="s">
        <v>238</v>
      </c>
      <c r="G1988" s="128" t="s">
        <v>239</v>
      </c>
      <c r="H1988" s="129">
        <v>42833</v>
      </c>
      <c r="I1988" s="130">
        <v>44464.1</v>
      </c>
      <c r="J1988" s="131">
        <v>38690</v>
      </c>
      <c r="K1988" s="131">
        <v>5414.1</v>
      </c>
      <c r="L1988" s="131">
        <v>0</v>
      </c>
      <c r="M1988" s="131">
        <v>1000</v>
      </c>
      <c r="N1988" s="131">
        <v>14896.6</v>
      </c>
      <c r="O1988" s="132">
        <v>0</v>
      </c>
      <c r="P1988" s="132">
        <v>0</v>
      </c>
      <c r="Q1988" s="132">
        <v>0</v>
      </c>
      <c r="R1988" s="132">
        <v>0</v>
      </c>
      <c r="S1988" s="132">
        <v>0</v>
      </c>
      <c r="T1988" s="133">
        <v>0</v>
      </c>
      <c r="U1988" s="121">
        <f t="shared" si="190"/>
        <v>1000</v>
      </c>
      <c r="V1988" s="121">
        <f t="shared" si="191"/>
        <v>14896.6</v>
      </c>
      <c r="W1988" s="134">
        <v>545</v>
      </c>
      <c r="X1988" s="135">
        <v>42835</v>
      </c>
    </row>
    <row r="1989" spans="1:24" x14ac:dyDescent="0.2">
      <c r="A1989" s="117">
        <f>VLOOKUP(G1989,'% การหักค่าขนส่ง'!A:I,9,0)</f>
        <v>0.3</v>
      </c>
      <c r="B1989" s="138">
        <f t="shared" si="186"/>
        <v>27540</v>
      </c>
      <c r="C1989" s="138">
        <f t="shared" si="187"/>
        <v>15886.199999999999</v>
      </c>
      <c r="D1989" s="138">
        <f t="shared" si="188"/>
        <v>0</v>
      </c>
      <c r="E1989" s="138">
        <f t="shared" si="189"/>
        <v>0</v>
      </c>
      <c r="F1989" s="127" t="s">
        <v>238</v>
      </c>
      <c r="G1989" s="128" t="s">
        <v>239</v>
      </c>
      <c r="H1989" s="129">
        <v>42835</v>
      </c>
      <c r="I1989" s="130">
        <v>117169.3</v>
      </c>
      <c r="J1989" s="131">
        <v>91800</v>
      </c>
      <c r="K1989" s="131">
        <v>23829.3</v>
      </c>
      <c r="L1989" s="131">
        <v>0</v>
      </c>
      <c r="M1989" s="131">
        <v>1200</v>
      </c>
      <c r="N1989" s="131">
        <v>62084.7</v>
      </c>
      <c r="O1989" s="132">
        <v>0</v>
      </c>
      <c r="P1989" s="132">
        <v>0</v>
      </c>
      <c r="Q1989" s="132">
        <v>0</v>
      </c>
      <c r="R1989" s="132">
        <v>0</v>
      </c>
      <c r="S1989" s="132">
        <v>0</v>
      </c>
      <c r="T1989" s="133">
        <v>0</v>
      </c>
      <c r="U1989" s="121">
        <f t="shared" si="190"/>
        <v>1200</v>
      </c>
      <c r="V1989" s="121">
        <f t="shared" si="191"/>
        <v>62084.7</v>
      </c>
      <c r="W1989" s="134">
        <v>1355</v>
      </c>
      <c r="X1989" s="135">
        <v>42836</v>
      </c>
    </row>
    <row r="1990" spans="1:24" x14ac:dyDescent="0.2">
      <c r="A1990" s="117">
        <f>VLOOKUP(G1990,'% การหักค่าขนส่ง'!A:I,9,0)</f>
        <v>0.3</v>
      </c>
      <c r="B1990" s="138">
        <f t="shared" si="186"/>
        <v>7657.5</v>
      </c>
      <c r="C1990" s="138">
        <f t="shared" si="187"/>
        <v>6396.5</v>
      </c>
      <c r="D1990" s="138">
        <f t="shared" si="188"/>
        <v>0</v>
      </c>
      <c r="E1990" s="138">
        <f t="shared" si="189"/>
        <v>0</v>
      </c>
      <c r="F1990" s="127" t="s">
        <v>238</v>
      </c>
      <c r="G1990" s="128" t="s">
        <v>239</v>
      </c>
      <c r="H1990" s="129">
        <v>42836</v>
      </c>
      <c r="I1990" s="130">
        <v>35379.75</v>
      </c>
      <c r="J1990" s="131">
        <v>25525</v>
      </c>
      <c r="K1990" s="131">
        <v>9594.75</v>
      </c>
      <c r="L1990" s="131">
        <v>0</v>
      </c>
      <c r="M1990" s="131">
        <v>3100</v>
      </c>
      <c r="N1990" s="131">
        <v>15534.15</v>
      </c>
      <c r="O1990" s="132">
        <v>0</v>
      </c>
      <c r="P1990" s="132">
        <v>0</v>
      </c>
      <c r="Q1990" s="132">
        <v>0</v>
      </c>
      <c r="R1990" s="132">
        <v>0</v>
      </c>
      <c r="S1990" s="132">
        <v>0</v>
      </c>
      <c r="T1990" s="133">
        <v>0</v>
      </c>
      <c r="U1990" s="121">
        <f t="shared" si="190"/>
        <v>3100</v>
      </c>
      <c r="V1990" s="121">
        <f t="shared" si="191"/>
        <v>15534.15</v>
      </c>
      <c r="W1990" s="134">
        <v>388</v>
      </c>
      <c r="X1990" s="135">
        <v>42837</v>
      </c>
    </row>
    <row r="1991" spans="1:24" x14ac:dyDescent="0.2">
      <c r="A1991" s="117">
        <f>VLOOKUP(G1991,'% การหักค่าขนส่ง'!A:I,9,0)</f>
        <v>0.3</v>
      </c>
      <c r="B1991" s="138">
        <f t="shared" si="186"/>
        <v>1390.5</v>
      </c>
      <c r="C1991" s="138">
        <f t="shared" si="187"/>
        <v>467.8</v>
      </c>
      <c r="D1991" s="138">
        <f t="shared" si="188"/>
        <v>0</v>
      </c>
      <c r="E1991" s="138">
        <f t="shared" si="189"/>
        <v>0</v>
      </c>
      <c r="F1991" s="127" t="s">
        <v>238</v>
      </c>
      <c r="G1991" s="128" t="s">
        <v>239</v>
      </c>
      <c r="H1991" s="129">
        <v>42837</v>
      </c>
      <c r="I1991" s="130">
        <v>5491.7</v>
      </c>
      <c r="J1991" s="131">
        <v>4635</v>
      </c>
      <c r="K1991" s="131">
        <v>701.7</v>
      </c>
      <c r="L1991" s="131">
        <v>0</v>
      </c>
      <c r="M1991" s="131">
        <v>100</v>
      </c>
      <c r="N1991" s="131">
        <v>195</v>
      </c>
      <c r="O1991" s="132">
        <v>0</v>
      </c>
      <c r="P1991" s="132">
        <v>0</v>
      </c>
      <c r="Q1991" s="132">
        <v>0</v>
      </c>
      <c r="R1991" s="132">
        <v>0</v>
      </c>
      <c r="S1991" s="132">
        <v>0</v>
      </c>
      <c r="T1991" s="133">
        <v>0</v>
      </c>
      <c r="U1991" s="121">
        <f t="shared" si="190"/>
        <v>100</v>
      </c>
      <c r="V1991" s="121">
        <f t="shared" si="191"/>
        <v>195</v>
      </c>
      <c r="W1991" s="134">
        <v>56</v>
      </c>
      <c r="X1991" s="135">
        <v>42838</v>
      </c>
    </row>
    <row r="1992" spans="1:24" x14ac:dyDescent="0.2">
      <c r="A1992" s="117">
        <f>VLOOKUP(G1992,'% การหักค่าขนส่ง'!A:I,9,0)</f>
        <v>0.3</v>
      </c>
      <c r="B1992" s="138">
        <f t="shared" si="186"/>
        <v>30529.5</v>
      </c>
      <c r="C1992" s="138">
        <f t="shared" si="187"/>
        <v>15475.800000000001</v>
      </c>
      <c r="D1992" s="138">
        <f t="shared" si="188"/>
        <v>0</v>
      </c>
      <c r="E1992" s="138">
        <f t="shared" si="189"/>
        <v>0</v>
      </c>
      <c r="F1992" s="127" t="s">
        <v>238</v>
      </c>
      <c r="G1992" s="128" t="s">
        <v>239</v>
      </c>
      <c r="H1992" s="129">
        <v>42842</v>
      </c>
      <c r="I1992" s="130">
        <v>126003.7</v>
      </c>
      <c r="J1992" s="131">
        <v>101765</v>
      </c>
      <c r="K1992" s="131">
        <v>23213.7</v>
      </c>
      <c r="L1992" s="131">
        <v>0</v>
      </c>
      <c r="M1992" s="131">
        <v>3000</v>
      </c>
      <c r="N1992" s="131">
        <v>76086</v>
      </c>
      <c r="O1992" s="132">
        <v>0</v>
      </c>
      <c r="P1992" s="132">
        <v>0</v>
      </c>
      <c r="Q1992" s="132">
        <v>0</v>
      </c>
      <c r="R1992" s="132">
        <v>0</v>
      </c>
      <c r="S1992" s="132">
        <v>0</v>
      </c>
      <c r="T1992" s="133">
        <v>0</v>
      </c>
      <c r="U1992" s="121">
        <f t="shared" si="190"/>
        <v>3000</v>
      </c>
      <c r="V1992" s="121">
        <f t="shared" si="191"/>
        <v>76086</v>
      </c>
      <c r="W1992" s="134">
        <v>1487</v>
      </c>
      <c r="X1992" s="135">
        <v>42843</v>
      </c>
    </row>
    <row r="1993" spans="1:24" x14ac:dyDescent="0.2">
      <c r="A1993" s="117">
        <f>VLOOKUP(G1993,'% การหักค่าขนส่ง'!A:I,9,0)</f>
        <v>0.3</v>
      </c>
      <c r="B1993" s="138">
        <f t="shared" si="186"/>
        <v>19791</v>
      </c>
      <c r="C1993" s="138">
        <f t="shared" si="187"/>
        <v>8307.34</v>
      </c>
      <c r="D1993" s="138">
        <f t="shared" si="188"/>
        <v>0</v>
      </c>
      <c r="E1993" s="138">
        <f t="shared" si="189"/>
        <v>0</v>
      </c>
      <c r="F1993" s="127" t="s">
        <v>238</v>
      </c>
      <c r="G1993" s="128" t="s">
        <v>239</v>
      </c>
      <c r="H1993" s="129">
        <v>42843</v>
      </c>
      <c r="I1993" s="130">
        <v>79246.009999999995</v>
      </c>
      <c r="J1993" s="131">
        <v>65970</v>
      </c>
      <c r="K1993" s="131">
        <v>12461.01</v>
      </c>
      <c r="L1993" s="131">
        <v>0</v>
      </c>
      <c r="M1993" s="131">
        <v>400</v>
      </c>
      <c r="N1993" s="131">
        <v>33515.1</v>
      </c>
      <c r="O1993" s="132">
        <v>0</v>
      </c>
      <c r="P1993" s="132">
        <v>0</v>
      </c>
      <c r="Q1993" s="132">
        <v>0</v>
      </c>
      <c r="R1993" s="132">
        <v>0</v>
      </c>
      <c r="S1993" s="132">
        <v>0</v>
      </c>
      <c r="T1993" s="133">
        <v>0</v>
      </c>
      <c r="U1993" s="121">
        <f t="shared" si="190"/>
        <v>400</v>
      </c>
      <c r="V1993" s="121">
        <f t="shared" si="191"/>
        <v>33515.1</v>
      </c>
      <c r="W1993" s="134">
        <v>930</v>
      </c>
      <c r="X1993" s="135">
        <v>42844</v>
      </c>
    </row>
    <row r="1994" spans="1:24" x14ac:dyDescent="0.2">
      <c r="A1994" s="117">
        <f>VLOOKUP(G1994,'% การหักค่าขนส่ง'!A:I,9,0)</f>
        <v>0.3</v>
      </c>
      <c r="B1994" s="138">
        <f t="shared" si="186"/>
        <v>19479</v>
      </c>
      <c r="C1994" s="138">
        <f t="shared" si="187"/>
        <v>7184.4000000000005</v>
      </c>
      <c r="D1994" s="138">
        <f t="shared" si="188"/>
        <v>0</v>
      </c>
      <c r="E1994" s="138">
        <f t="shared" si="189"/>
        <v>0</v>
      </c>
      <c r="F1994" s="127" t="s">
        <v>238</v>
      </c>
      <c r="G1994" s="128" t="s">
        <v>239</v>
      </c>
      <c r="H1994" s="129">
        <v>42844</v>
      </c>
      <c r="I1994" s="130">
        <v>76721.600000000006</v>
      </c>
      <c r="J1994" s="131">
        <v>64930</v>
      </c>
      <c r="K1994" s="131">
        <v>10776.6</v>
      </c>
      <c r="L1994" s="131">
        <v>0</v>
      </c>
      <c r="M1994" s="131">
        <v>0</v>
      </c>
      <c r="N1994" s="131">
        <v>24599.5</v>
      </c>
      <c r="O1994" s="132">
        <v>0</v>
      </c>
      <c r="P1994" s="132">
        <v>0</v>
      </c>
      <c r="Q1994" s="132">
        <v>0</v>
      </c>
      <c r="R1994" s="132">
        <v>0</v>
      </c>
      <c r="S1994" s="132">
        <v>0</v>
      </c>
      <c r="T1994" s="133">
        <v>0</v>
      </c>
      <c r="U1994" s="121">
        <f t="shared" si="190"/>
        <v>0</v>
      </c>
      <c r="V1994" s="121">
        <f t="shared" si="191"/>
        <v>24599.5</v>
      </c>
      <c r="W1994" s="134">
        <v>842</v>
      </c>
      <c r="X1994" s="135">
        <v>42845</v>
      </c>
    </row>
    <row r="1995" spans="1:24" x14ac:dyDescent="0.2">
      <c r="A1995" s="117">
        <f>VLOOKUP(G1995,'% การหักค่าขนส่ง'!A:I,9,0)</f>
        <v>0.3</v>
      </c>
      <c r="B1995" s="138">
        <f t="shared" si="186"/>
        <v>21447</v>
      </c>
      <c r="C1995" s="138">
        <f t="shared" si="187"/>
        <v>10039.16</v>
      </c>
      <c r="D1995" s="138">
        <f t="shared" si="188"/>
        <v>0</v>
      </c>
      <c r="E1995" s="138">
        <f t="shared" si="189"/>
        <v>0</v>
      </c>
      <c r="F1995" s="127" t="s">
        <v>238</v>
      </c>
      <c r="G1995" s="128" t="s">
        <v>239</v>
      </c>
      <c r="H1995" s="129">
        <v>42845</v>
      </c>
      <c r="I1995" s="130">
        <v>87038.74</v>
      </c>
      <c r="J1995" s="131">
        <v>71490</v>
      </c>
      <c r="K1995" s="131">
        <v>15058.74</v>
      </c>
      <c r="L1995" s="131">
        <v>0</v>
      </c>
      <c r="M1995" s="131">
        <v>2000</v>
      </c>
      <c r="N1995" s="131">
        <v>38575.800000000003</v>
      </c>
      <c r="O1995" s="132">
        <v>0</v>
      </c>
      <c r="P1995" s="132">
        <v>0</v>
      </c>
      <c r="Q1995" s="132">
        <v>0</v>
      </c>
      <c r="R1995" s="132">
        <v>0</v>
      </c>
      <c r="S1995" s="132">
        <v>0</v>
      </c>
      <c r="T1995" s="133">
        <v>0</v>
      </c>
      <c r="U1995" s="121">
        <f t="shared" si="190"/>
        <v>2000</v>
      </c>
      <c r="V1995" s="121">
        <f t="shared" si="191"/>
        <v>38575.800000000003</v>
      </c>
      <c r="W1995" s="134">
        <v>1129</v>
      </c>
      <c r="X1995" s="135">
        <v>42846</v>
      </c>
    </row>
    <row r="1996" spans="1:24" x14ac:dyDescent="0.2">
      <c r="A1996" s="117">
        <f>VLOOKUP(G1996,'% การหักค่าขนส่ง'!A:I,9,0)</f>
        <v>0.3</v>
      </c>
      <c r="B1996" s="138">
        <f t="shared" si="186"/>
        <v>19686</v>
      </c>
      <c r="C1996" s="138">
        <f t="shared" si="187"/>
        <v>9394.58</v>
      </c>
      <c r="D1996" s="138">
        <f t="shared" si="188"/>
        <v>0</v>
      </c>
      <c r="E1996" s="138">
        <f t="shared" si="189"/>
        <v>0</v>
      </c>
      <c r="F1996" s="127" t="s">
        <v>238</v>
      </c>
      <c r="G1996" s="128" t="s">
        <v>239</v>
      </c>
      <c r="H1996" s="129">
        <v>42846</v>
      </c>
      <c r="I1996" s="130">
        <v>80101.87</v>
      </c>
      <c r="J1996" s="131">
        <v>65620</v>
      </c>
      <c r="K1996" s="131">
        <v>14091.87</v>
      </c>
      <c r="L1996" s="131">
        <v>0</v>
      </c>
      <c r="M1996" s="131">
        <v>0</v>
      </c>
      <c r="N1996" s="131">
        <v>28351.9</v>
      </c>
      <c r="O1996" s="132">
        <v>0</v>
      </c>
      <c r="P1996" s="132">
        <v>0</v>
      </c>
      <c r="Q1996" s="132">
        <v>0</v>
      </c>
      <c r="R1996" s="132">
        <v>0</v>
      </c>
      <c r="S1996" s="132">
        <v>0</v>
      </c>
      <c r="T1996" s="133">
        <v>0</v>
      </c>
      <c r="U1996" s="121">
        <f t="shared" si="190"/>
        <v>0</v>
      </c>
      <c r="V1996" s="121">
        <f t="shared" si="191"/>
        <v>28351.9</v>
      </c>
      <c r="W1996" s="134">
        <v>962</v>
      </c>
      <c r="X1996" s="135">
        <v>42847</v>
      </c>
    </row>
    <row r="1997" spans="1:24" x14ac:dyDescent="0.2">
      <c r="A1997" s="117">
        <f>VLOOKUP(G1997,'% การหักค่าขนส่ง'!A:I,9,0)</f>
        <v>0.3</v>
      </c>
      <c r="B1997" s="138">
        <f t="shared" si="186"/>
        <v>10890</v>
      </c>
      <c r="C1997" s="138">
        <f t="shared" si="187"/>
        <v>4167.8</v>
      </c>
      <c r="D1997" s="138">
        <f t="shared" si="188"/>
        <v>0</v>
      </c>
      <c r="E1997" s="138">
        <f t="shared" si="189"/>
        <v>0</v>
      </c>
      <c r="F1997" s="127" t="s">
        <v>238</v>
      </c>
      <c r="G1997" s="128" t="s">
        <v>239</v>
      </c>
      <c r="H1997" s="129">
        <v>42847</v>
      </c>
      <c r="I1997" s="130">
        <v>42931.7</v>
      </c>
      <c r="J1997" s="131">
        <v>36300</v>
      </c>
      <c r="K1997" s="131">
        <v>6251.7</v>
      </c>
      <c r="L1997" s="131">
        <v>0</v>
      </c>
      <c r="M1997" s="131">
        <v>100</v>
      </c>
      <c r="N1997" s="131">
        <v>19573.2</v>
      </c>
      <c r="O1997" s="132">
        <v>0</v>
      </c>
      <c r="P1997" s="132">
        <v>0</v>
      </c>
      <c r="Q1997" s="132">
        <v>0</v>
      </c>
      <c r="R1997" s="132">
        <v>0</v>
      </c>
      <c r="S1997" s="132">
        <v>0</v>
      </c>
      <c r="T1997" s="133">
        <v>0</v>
      </c>
      <c r="U1997" s="121">
        <f t="shared" si="190"/>
        <v>100</v>
      </c>
      <c r="V1997" s="121">
        <f t="shared" si="191"/>
        <v>19573.2</v>
      </c>
      <c r="W1997" s="134">
        <v>502</v>
      </c>
      <c r="X1997" s="135">
        <v>42849</v>
      </c>
    </row>
    <row r="1998" spans="1:24" x14ac:dyDescent="0.2">
      <c r="A1998" s="117">
        <f>VLOOKUP(G1998,'% การหักค่าขนส่ง'!A:I,9,0)</f>
        <v>0.3</v>
      </c>
      <c r="B1998" s="138">
        <f t="shared" si="186"/>
        <v>27082.5</v>
      </c>
      <c r="C1998" s="138">
        <f t="shared" si="187"/>
        <v>16909.16</v>
      </c>
      <c r="D1998" s="138">
        <f t="shared" si="188"/>
        <v>15</v>
      </c>
      <c r="E1998" s="138">
        <f t="shared" si="189"/>
        <v>0</v>
      </c>
      <c r="F1998" s="127" t="s">
        <v>238</v>
      </c>
      <c r="G1998" s="128" t="s">
        <v>239</v>
      </c>
      <c r="H1998" s="129">
        <v>42849</v>
      </c>
      <c r="I1998" s="130">
        <v>116648.74</v>
      </c>
      <c r="J1998" s="131">
        <v>90275</v>
      </c>
      <c r="K1998" s="131">
        <v>25363.74</v>
      </c>
      <c r="L1998" s="131">
        <v>50</v>
      </c>
      <c r="M1998" s="131">
        <v>1800</v>
      </c>
      <c r="N1998" s="131">
        <v>57249.55</v>
      </c>
      <c r="O1998" s="132">
        <v>0</v>
      </c>
      <c r="P1998" s="132">
        <v>0</v>
      </c>
      <c r="Q1998" s="132">
        <v>0</v>
      </c>
      <c r="R1998" s="132">
        <v>0</v>
      </c>
      <c r="S1998" s="132">
        <v>0</v>
      </c>
      <c r="T1998" s="133">
        <v>0</v>
      </c>
      <c r="U1998" s="121">
        <f t="shared" si="190"/>
        <v>1800</v>
      </c>
      <c r="V1998" s="121">
        <f t="shared" si="191"/>
        <v>57249.55</v>
      </c>
      <c r="W1998" s="134">
        <v>1385</v>
      </c>
      <c r="X1998" s="135">
        <v>42850</v>
      </c>
    </row>
    <row r="1999" spans="1:24" x14ac:dyDescent="0.2">
      <c r="A1999" s="117">
        <f>VLOOKUP(G1999,'% การหักค่าขนส่ง'!A:I,9,0)</f>
        <v>0.3</v>
      </c>
      <c r="B1999" s="138">
        <f t="shared" si="186"/>
        <v>16860</v>
      </c>
      <c r="C1999" s="138">
        <f t="shared" si="187"/>
        <v>8859.3000000000011</v>
      </c>
      <c r="D1999" s="138">
        <f t="shared" si="188"/>
        <v>0</v>
      </c>
      <c r="E1999" s="138">
        <f t="shared" si="189"/>
        <v>0</v>
      </c>
      <c r="F1999" s="127" t="s">
        <v>238</v>
      </c>
      <c r="G1999" s="128" t="s">
        <v>239</v>
      </c>
      <c r="H1999" s="129">
        <v>42850</v>
      </c>
      <c r="I1999" s="130">
        <v>70303.95</v>
      </c>
      <c r="J1999" s="131">
        <v>56200</v>
      </c>
      <c r="K1999" s="131">
        <v>13288.95</v>
      </c>
      <c r="L1999" s="131">
        <v>0</v>
      </c>
      <c r="M1999" s="131">
        <v>400</v>
      </c>
      <c r="N1999" s="131">
        <v>30083.05</v>
      </c>
      <c r="O1999" s="132">
        <v>0</v>
      </c>
      <c r="P1999" s="132">
        <v>0</v>
      </c>
      <c r="Q1999" s="132">
        <v>0</v>
      </c>
      <c r="R1999" s="132">
        <v>0</v>
      </c>
      <c r="S1999" s="132">
        <v>0</v>
      </c>
      <c r="T1999" s="133">
        <v>0</v>
      </c>
      <c r="U1999" s="121">
        <f t="shared" si="190"/>
        <v>400</v>
      </c>
      <c r="V1999" s="121">
        <f t="shared" si="191"/>
        <v>30083.05</v>
      </c>
      <c r="W1999" s="134">
        <v>835</v>
      </c>
      <c r="X1999" s="135">
        <v>42851</v>
      </c>
    </row>
    <row r="2000" spans="1:24" x14ac:dyDescent="0.2">
      <c r="A2000" s="117">
        <f>VLOOKUP(G2000,'% การหักค่าขนส่ง'!A:I,9,0)</f>
        <v>0.3</v>
      </c>
      <c r="B2000" s="138">
        <f t="shared" si="186"/>
        <v>18706.5</v>
      </c>
      <c r="C2000" s="138">
        <f t="shared" si="187"/>
        <v>7742.7</v>
      </c>
      <c r="D2000" s="138">
        <f t="shared" si="188"/>
        <v>3</v>
      </c>
      <c r="E2000" s="138">
        <f t="shared" si="189"/>
        <v>0</v>
      </c>
      <c r="F2000" s="127" t="s">
        <v>238</v>
      </c>
      <c r="G2000" s="128" t="s">
        <v>239</v>
      </c>
      <c r="H2000" s="129">
        <v>42851</v>
      </c>
      <c r="I2000" s="130">
        <v>75109.05</v>
      </c>
      <c r="J2000" s="131">
        <v>62355</v>
      </c>
      <c r="K2000" s="131">
        <v>11614.05</v>
      </c>
      <c r="L2000" s="131">
        <v>10</v>
      </c>
      <c r="M2000" s="131">
        <v>200</v>
      </c>
      <c r="N2000" s="131">
        <v>28817.95</v>
      </c>
      <c r="O2000" s="132">
        <v>0</v>
      </c>
      <c r="P2000" s="132">
        <v>0</v>
      </c>
      <c r="Q2000" s="132">
        <v>0</v>
      </c>
      <c r="R2000" s="132">
        <v>0</v>
      </c>
      <c r="S2000" s="132">
        <v>0</v>
      </c>
      <c r="T2000" s="133">
        <v>0</v>
      </c>
      <c r="U2000" s="121">
        <f t="shared" si="190"/>
        <v>200</v>
      </c>
      <c r="V2000" s="121">
        <f t="shared" si="191"/>
        <v>28817.95</v>
      </c>
      <c r="W2000" s="134">
        <v>907</v>
      </c>
      <c r="X2000" s="135">
        <v>42852</v>
      </c>
    </row>
    <row r="2001" spans="1:24" x14ac:dyDescent="0.2">
      <c r="A2001" s="117">
        <f>VLOOKUP(G2001,'% การหักค่าขนส่ง'!A:I,9,0)</f>
        <v>0.3</v>
      </c>
      <c r="B2001" s="138">
        <f t="shared" si="186"/>
        <v>18943.5</v>
      </c>
      <c r="C2001" s="138">
        <f t="shared" si="187"/>
        <v>7741.6399999999994</v>
      </c>
      <c r="D2001" s="138">
        <f t="shared" si="188"/>
        <v>0</v>
      </c>
      <c r="E2001" s="138">
        <f t="shared" si="189"/>
        <v>0</v>
      </c>
      <c r="F2001" s="127" t="s">
        <v>238</v>
      </c>
      <c r="G2001" s="128" t="s">
        <v>239</v>
      </c>
      <c r="H2001" s="129">
        <v>42852</v>
      </c>
      <c r="I2001" s="130">
        <v>75207.460000000006</v>
      </c>
      <c r="J2001" s="131">
        <v>63145</v>
      </c>
      <c r="K2001" s="131">
        <v>11612.46</v>
      </c>
      <c r="L2001" s="131">
        <v>0</v>
      </c>
      <c r="M2001" s="131">
        <v>1500</v>
      </c>
      <c r="N2001" s="131">
        <v>29324.55</v>
      </c>
      <c r="O2001" s="132">
        <v>0</v>
      </c>
      <c r="P2001" s="132">
        <v>0</v>
      </c>
      <c r="Q2001" s="132">
        <v>0</v>
      </c>
      <c r="R2001" s="132">
        <v>0</v>
      </c>
      <c r="S2001" s="132">
        <v>0</v>
      </c>
      <c r="T2001" s="133">
        <v>0</v>
      </c>
      <c r="U2001" s="121">
        <f t="shared" si="190"/>
        <v>1500</v>
      </c>
      <c r="V2001" s="121">
        <f t="shared" si="191"/>
        <v>29324.55</v>
      </c>
      <c r="W2001" s="134">
        <v>956</v>
      </c>
      <c r="X2001" s="135">
        <v>42853</v>
      </c>
    </row>
    <row r="2002" spans="1:24" x14ac:dyDescent="0.2">
      <c r="A2002" s="117">
        <f>VLOOKUP(G2002,'% การหักค่าขนส่ง'!A:I,9,0)</f>
        <v>0.3</v>
      </c>
      <c r="B2002" s="138">
        <f t="shared" si="186"/>
        <v>17638.5</v>
      </c>
      <c r="C2002" s="138">
        <f t="shared" si="187"/>
        <v>8507.6999999999989</v>
      </c>
      <c r="D2002" s="138">
        <f t="shared" si="188"/>
        <v>0</v>
      </c>
      <c r="E2002" s="138">
        <f t="shared" si="189"/>
        <v>0</v>
      </c>
      <c r="F2002" s="127" t="s">
        <v>238</v>
      </c>
      <c r="G2002" s="128" t="s">
        <v>239</v>
      </c>
      <c r="H2002" s="129">
        <v>42853</v>
      </c>
      <c r="I2002" s="130">
        <v>72121.55</v>
      </c>
      <c r="J2002" s="131">
        <v>58795</v>
      </c>
      <c r="K2002" s="131">
        <v>12761.55</v>
      </c>
      <c r="L2002" s="131">
        <v>0</v>
      </c>
      <c r="M2002" s="131">
        <v>0</v>
      </c>
      <c r="N2002" s="131">
        <v>28991.25</v>
      </c>
      <c r="O2002" s="132">
        <v>0</v>
      </c>
      <c r="P2002" s="132">
        <v>0</v>
      </c>
      <c r="Q2002" s="132">
        <v>0</v>
      </c>
      <c r="R2002" s="132">
        <v>0</v>
      </c>
      <c r="S2002" s="132">
        <v>0</v>
      </c>
      <c r="T2002" s="133">
        <v>0</v>
      </c>
      <c r="U2002" s="121">
        <f t="shared" si="190"/>
        <v>0</v>
      </c>
      <c r="V2002" s="121">
        <f t="shared" si="191"/>
        <v>28991.25</v>
      </c>
      <c r="W2002" s="134">
        <v>856</v>
      </c>
      <c r="X2002" s="135">
        <v>42854</v>
      </c>
    </row>
    <row r="2003" spans="1:24" x14ac:dyDescent="0.2">
      <c r="A2003" s="117">
        <f>VLOOKUP(G2003,'% การหักค่าขนส่ง'!A:I,9,0)</f>
        <v>0.3</v>
      </c>
      <c r="B2003" s="138">
        <f t="shared" si="186"/>
        <v>12823.5</v>
      </c>
      <c r="C2003" s="138">
        <f t="shared" si="187"/>
        <v>4544.2</v>
      </c>
      <c r="D2003" s="138">
        <f t="shared" si="188"/>
        <v>0</v>
      </c>
      <c r="E2003" s="138">
        <f t="shared" si="189"/>
        <v>0</v>
      </c>
      <c r="F2003" s="127" t="s">
        <v>238</v>
      </c>
      <c r="G2003" s="128" t="s">
        <v>239</v>
      </c>
      <c r="H2003" s="129">
        <v>42854</v>
      </c>
      <c r="I2003" s="130">
        <v>49741.3</v>
      </c>
      <c r="J2003" s="131">
        <v>42745</v>
      </c>
      <c r="K2003" s="131">
        <v>6816.3</v>
      </c>
      <c r="L2003" s="131">
        <v>0</v>
      </c>
      <c r="M2003" s="131">
        <v>2100</v>
      </c>
      <c r="N2003" s="131">
        <v>20819.099999999999</v>
      </c>
      <c r="O2003" s="132">
        <v>0</v>
      </c>
      <c r="P2003" s="132">
        <v>0</v>
      </c>
      <c r="Q2003" s="132">
        <v>0</v>
      </c>
      <c r="R2003" s="132">
        <v>0</v>
      </c>
      <c r="S2003" s="132">
        <v>0</v>
      </c>
      <c r="T2003" s="133">
        <v>0</v>
      </c>
      <c r="U2003" s="121">
        <f t="shared" si="190"/>
        <v>2100</v>
      </c>
      <c r="V2003" s="121">
        <f t="shared" si="191"/>
        <v>20819.099999999999</v>
      </c>
      <c r="W2003" s="134">
        <v>645</v>
      </c>
      <c r="X2003" s="135">
        <v>42857</v>
      </c>
    </row>
    <row r="2004" spans="1:24" x14ac:dyDescent="0.2">
      <c r="A2004" s="117">
        <f>VLOOKUP(G2004,'% การหักค่าขนส่ง'!A:I,9,0)</f>
        <v>0.28000000000000003</v>
      </c>
      <c r="B2004" s="138">
        <f t="shared" si="186"/>
        <v>1346.8000000000002</v>
      </c>
      <c r="C2004" s="138">
        <f t="shared" si="187"/>
        <v>0</v>
      </c>
      <c r="D2004" s="138">
        <f t="shared" si="188"/>
        <v>0</v>
      </c>
      <c r="E2004" s="138">
        <f t="shared" si="189"/>
        <v>0</v>
      </c>
      <c r="F2004" s="127" t="s">
        <v>256</v>
      </c>
      <c r="G2004" s="128" t="s">
        <v>257</v>
      </c>
      <c r="H2004" s="129">
        <v>42826</v>
      </c>
      <c r="I2004" s="130">
        <v>4970</v>
      </c>
      <c r="J2004" s="131">
        <v>4810</v>
      </c>
      <c r="K2004" s="131">
        <v>0</v>
      </c>
      <c r="L2004" s="131">
        <v>0</v>
      </c>
      <c r="M2004" s="131">
        <v>0</v>
      </c>
      <c r="N2004" s="131">
        <v>420</v>
      </c>
      <c r="O2004" s="132">
        <v>0</v>
      </c>
      <c r="P2004" s="132">
        <v>0</v>
      </c>
      <c r="Q2004" s="132">
        <v>0</v>
      </c>
      <c r="R2004" s="132">
        <v>0</v>
      </c>
      <c r="S2004" s="132">
        <v>0</v>
      </c>
      <c r="T2004" s="133">
        <v>0</v>
      </c>
      <c r="U2004" s="121">
        <f t="shared" si="190"/>
        <v>0</v>
      </c>
      <c r="V2004" s="121">
        <f t="shared" si="191"/>
        <v>420</v>
      </c>
      <c r="W2004" s="134">
        <v>45</v>
      </c>
      <c r="X2004" s="135">
        <v>42828</v>
      </c>
    </row>
    <row r="2005" spans="1:24" x14ac:dyDescent="0.2">
      <c r="A2005" s="117">
        <f>VLOOKUP(G2005,'% การหักค่าขนส่ง'!A:I,9,0)</f>
        <v>0.28000000000000003</v>
      </c>
      <c r="B2005" s="138">
        <f t="shared" si="186"/>
        <v>3340.4</v>
      </c>
      <c r="C2005" s="138">
        <f t="shared" si="187"/>
        <v>0</v>
      </c>
      <c r="D2005" s="138">
        <f t="shared" si="188"/>
        <v>0</v>
      </c>
      <c r="E2005" s="138">
        <f t="shared" si="189"/>
        <v>0</v>
      </c>
      <c r="F2005" s="127" t="s">
        <v>256</v>
      </c>
      <c r="G2005" s="128" t="s">
        <v>257</v>
      </c>
      <c r="H2005" s="129">
        <v>42828</v>
      </c>
      <c r="I2005" s="130">
        <v>12295</v>
      </c>
      <c r="J2005" s="131">
        <v>11930</v>
      </c>
      <c r="K2005" s="131">
        <v>0</v>
      </c>
      <c r="L2005" s="131">
        <v>0</v>
      </c>
      <c r="M2005" s="131">
        <v>0</v>
      </c>
      <c r="N2005" s="131">
        <v>955</v>
      </c>
      <c r="O2005" s="132">
        <v>0</v>
      </c>
      <c r="P2005" s="132">
        <v>0</v>
      </c>
      <c r="Q2005" s="132">
        <v>0</v>
      </c>
      <c r="R2005" s="132">
        <v>0</v>
      </c>
      <c r="S2005" s="132">
        <v>0</v>
      </c>
      <c r="T2005" s="133">
        <v>0</v>
      </c>
      <c r="U2005" s="121">
        <f t="shared" si="190"/>
        <v>0</v>
      </c>
      <c r="V2005" s="121">
        <f t="shared" si="191"/>
        <v>955</v>
      </c>
      <c r="W2005" s="134">
        <v>141</v>
      </c>
      <c r="X2005" s="135">
        <v>42829</v>
      </c>
    </row>
    <row r="2006" spans="1:24" x14ac:dyDescent="0.2">
      <c r="A2006" s="117">
        <f>VLOOKUP(G2006,'% การหักค่าขนส่ง'!A:I,9,0)</f>
        <v>0.28000000000000003</v>
      </c>
      <c r="B2006" s="138">
        <f t="shared" si="186"/>
        <v>5453.0000000000009</v>
      </c>
      <c r="C2006" s="138">
        <f t="shared" si="187"/>
        <v>0</v>
      </c>
      <c r="D2006" s="138">
        <f t="shared" si="188"/>
        <v>0</v>
      </c>
      <c r="E2006" s="138">
        <f t="shared" si="189"/>
        <v>0</v>
      </c>
      <c r="F2006" s="127" t="s">
        <v>256</v>
      </c>
      <c r="G2006" s="128" t="s">
        <v>257</v>
      </c>
      <c r="H2006" s="129">
        <v>42829</v>
      </c>
      <c r="I2006" s="130">
        <v>19820</v>
      </c>
      <c r="J2006" s="131">
        <v>19475</v>
      </c>
      <c r="K2006" s="131">
        <v>0</v>
      </c>
      <c r="L2006" s="131">
        <v>0</v>
      </c>
      <c r="M2006" s="131">
        <v>300</v>
      </c>
      <c r="N2006" s="131">
        <v>2740</v>
      </c>
      <c r="O2006" s="132">
        <v>0</v>
      </c>
      <c r="P2006" s="132">
        <v>0</v>
      </c>
      <c r="Q2006" s="132">
        <v>0</v>
      </c>
      <c r="R2006" s="132">
        <v>0</v>
      </c>
      <c r="S2006" s="132">
        <v>0</v>
      </c>
      <c r="T2006" s="133">
        <v>0</v>
      </c>
      <c r="U2006" s="121">
        <f t="shared" si="190"/>
        <v>300</v>
      </c>
      <c r="V2006" s="121">
        <f t="shared" si="191"/>
        <v>2740</v>
      </c>
      <c r="W2006" s="134">
        <v>239</v>
      </c>
      <c r="X2006" s="135">
        <v>42830</v>
      </c>
    </row>
    <row r="2007" spans="1:24" x14ac:dyDescent="0.2">
      <c r="A2007" s="117">
        <f>VLOOKUP(G2007,'% การหักค่าขนส่ง'!A:I,9,0)</f>
        <v>0.28000000000000003</v>
      </c>
      <c r="B2007" s="138">
        <f t="shared" si="186"/>
        <v>6232.8</v>
      </c>
      <c r="C2007" s="138">
        <f t="shared" si="187"/>
        <v>0</v>
      </c>
      <c r="D2007" s="138">
        <f t="shared" si="188"/>
        <v>0</v>
      </c>
      <c r="E2007" s="138">
        <f t="shared" si="189"/>
        <v>0</v>
      </c>
      <c r="F2007" s="127" t="s">
        <v>256</v>
      </c>
      <c r="G2007" s="128" t="s">
        <v>257</v>
      </c>
      <c r="H2007" s="129">
        <v>42830</v>
      </c>
      <c r="I2007" s="130">
        <v>22595</v>
      </c>
      <c r="J2007" s="131">
        <v>22260</v>
      </c>
      <c r="K2007" s="131">
        <v>0</v>
      </c>
      <c r="L2007" s="131">
        <v>0</v>
      </c>
      <c r="M2007" s="131">
        <v>200</v>
      </c>
      <c r="N2007" s="131">
        <v>4255</v>
      </c>
      <c r="O2007" s="132">
        <v>0</v>
      </c>
      <c r="P2007" s="132">
        <v>0</v>
      </c>
      <c r="Q2007" s="132">
        <v>0</v>
      </c>
      <c r="R2007" s="132">
        <v>0</v>
      </c>
      <c r="S2007" s="132">
        <v>0</v>
      </c>
      <c r="T2007" s="133">
        <v>0</v>
      </c>
      <c r="U2007" s="121">
        <f t="shared" si="190"/>
        <v>200</v>
      </c>
      <c r="V2007" s="121">
        <f t="shared" si="191"/>
        <v>4255</v>
      </c>
      <c r="W2007" s="134">
        <v>314</v>
      </c>
      <c r="X2007" s="135">
        <v>42832</v>
      </c>
    </row>
    <row r="2008" spans="1:24" x14ac:dyDescent="0.2">
      <c r="A2008" s="117">
        <f>VLOOKUP(G2008,'% การหักค่าขนส่ง'!A:I,9,0)</f>
        <v>0.28000000000000003</v>
      </c>
      <c r="B2008" s="138">
        <f t="shared" si="186"/>
        <v>14751.800000000001</v>
      </c>
      <c r="C2008" s="138">
        <f t="shared" si="187"/>
        <v>29</v>
      </c>
      <c r="D2008" s="138">
        <f t="shared" si="188"/>
        <v>0</v>
      </c>
      <c r="E2008" s="138">
        <f t="shared" si="189"/>
        <v>0</v>
      </c>
      <c r="F2008" s="127" t="s">
        <v>256</v>
      </c>
      <c r="G2008" s="128" t="s">
        <v>257</v>
      </c>
      <c r="H2008" s="129">
        <v>42832</v>
      </c>
      <c r="I2008" s="130">
        <v>53388.5</v>
      </c>
      <c r="J2008" s="131">
        <v>52685</v>
      </c>
      <c r="K2008" s="131">
        <v>43.5</v>
      </c>
      <c r="L2008" s="131">
        <v>0</v>
      </c>
      <c r="M2008" s="131">
        <v>1300</v>
      </c>
      <c r="N2008" s="131">
        <v>9045</v>
      </c>
      <c r="O2008" s="132">
        <v>0</v>
      </c>
      <c r="P2008" s="132">
        <v>0</v>
      </c>
      <c r="Q2008" s="132">
        <v>0</v>
      </c>
      <c r="R2008" s="132">
        <v>0</v>
      </c>
      <c r="S2008" s="132">
        <v>0</v>
      </c>
      <c r="T2008" s="133">
        <v>0</v>
      </c>
      <c r="U2008" s="121">
        <f t="shared" si="190"/>
        <v>1300</v>
      </c>
      <c r="V2008" s="121">
        <f t="shared" si="191"/>
        <v>9045</v>
      </c>
      <c r="W2008" s="134">
        <v>655</v>
      </c>
      <c r="X2008" s="135">
        <v>42833</v>
      </c>
    </row>
    <row r="2009" spans="1:24" x14ac:dyDescent="0.2">
      <c r="A2009" s="117">
        <f>VLOOKUP(G2009,'% การหักค่าขนส่ง'!A:I,9,0)</f>
        <v>0.28000000000000003</v>
      </c>
      <c r="B2009" s="138">
        <f t="shared" si="186"/>
        <v>4097.8</v>
      </c>
      <c r="C2009" s="138">
        <f t="shared" si="187"/>
        <v>13</v>
      </c>
      <c r="D2009" s="138">
        <f t="shared" si="188"/>
        <v>0</v>
      </c>
      <c r="E2009" s="138">
        <f t="shared" si="189"/>
        <v>0</v>
      </c>
      <c r="F2009" s="127" t="s">
        <v>256</v>
      </c>
      <c r="G2009" s="128" t="s">
        <v>257</v>
      </c>
      <c r="H2009" s="129">
        <v>42833</v>
      </c>
      <c r="I2009" s="130">
        <v>14794.5</v>
      </c>
      <c r="J2009" s="131">
        <v>14635</v>
      </c>
      <c r="K2009" s="131">
        <v>19.5</v>
      </c>
      <c r="L2009" s="131">
        <v>0</v>
      </c>
      <c r="M2009" s="131">
        <v>800</v>
      </c>
      <c r="N2009" s="131">
        <v>4780</v>
      </c>
      <c r="O2009" s="132">
        <v>0</v>
      </c>
      <c r="P2009" s="132">
        <v>0</v>
      </c>
      <c r="Q2009" s="132">
        <v>0</v>
      </c>
      <c r="R2009" s="132">
        <v>0</v>
      </c>
      <c r="S2009" s="132">
        <v>0</v>
      </c>
      <c r="T2009" s="133">
        <v>0</v>
      </c>
      <c r="U2009" s="121">
        <f t="shared" si="190"/>
        <v>800</v>
      </c>
      <c r="V2009" s="121">
        <f t="shared" si="191"/>
        <v>4780</v>
      </c>
      <c r="W2009" s="134">
        <v>204</v>
      </c>
      <c r="X2009" s="135">
        <v>42835</v>
      </c>
    </row>
    <row r="2010" spans="1:24" x14ac:dyDescent="0.2">
      <c r="A2010" s="117">
        <f>VLOOKUP(G2010,'% การหักค่าขนส่ง'!A:I,9,0)</f>
        <v>0.28000000000000003</v>
      </c>
      <c r="B2010" s="138">
        <f t="shared" si="186"/>
        <v>8222.2000000000007</v>
      </c>
      <c r="C2010" s="138">
        <f t="shared" si="187"/>
        <v>0</v>
      </c>
      <c r="D2010" s="138">
        <f t="shared" si="188"/>
        <v>0</v>
      </c>
      <c r="E2010" s="138">
        <f t="shared" si="189"/>
        <v>0</v>
      </c>
      <c r="F2010" s="127" t="s">
        <v>256</v>
      </c>
      <c r="G2010" s="128" t="s">
        <v>257</v>
      </c>
      <c r="H2010" s="129">
        <v>42835</v>
      </c>
      <c r="I2010" s="130">
        <v>30100</v>
      </c>
      <c r="J2010" s="131">
        <v>29365</v>
      </c>
      <c r="K2010" s="131">
        <v>0</v>
      </c>
      <c r="L2010" s="131">
        <v>0</v>
      </c>
      <c r="M2010" s="131">
        <v>700</v>
      </c>
      <c r="N2010" s="131">
        <v>3765</v>
      </c>
      <c r="O2010" s="132">
        <v>0</v>
      </c>
      <c r="P2010" s="132">
        <v>0</v>
      </c>
      <c r="Q2010" s="132">
        <v>0</v>
      </c>
      <c r="R2010" s="132">
        <v>0</v>
      </c>
      <c r="S2010" s="132">
        <v>0</v>
      </c>
      <c r="T2010" s="133">
        <v>0</v>
      </c>
      <c r="U2010" s="121">
        <f t="shared" si="190"/>
        <v>700</v>
      </c>
      <c r="V2010" s="121">
        <f t="shared" si="191"/>
        <v>3765</v>
      </c>
      <c r="W2010" s="134">
        <v>326</v>
      </c>
      <c r="X2010" s="135">
        <v>42836</v>
      </c>
    </row>
    <row r="2011" spans="1:24" x14ac:dyDescent="0.2">
      <c r="A2011" s="117">
        <f>VLOOKUP(G2011,'% การหักค่าขนส่ง'!A:I,9,0)</f>
        <v>0.28000000000000003</v>
      </c>
      <c r="B2011" s="138">
        <f t="shared" si="186"/>
        <v>2118.2000000000003</v>
      </c>
      <c r="C2011" s="138">
        <f t="shared" si="187"/>
        <v>0</v>
      </c>
      <c r="D2011" s="138">
        <f t="shared" si="188"/>
        <v>0</v>
      </c>
      <c r="E2011" s="138">
        <f t="shared" si="189"/>
        <v>0</v>
      </c>
      <c r="F2011" s="127" t="s">
        <v>256</v>
      </c>
      <c r="G2011" s="128" t="s">
        <v>257</v>
      </c>
      <c r="H2011" s="129">
        <v>42836</v>
      </c>
      <c r="I2011" s="130">
        <v>7855</v>
      </c>
      <c r="J2011" s="131">
        <v>7565</v>
      </c>
      <c r="K2011" s="131">
        <v>0</v>
      </c>
      <c r="L2011" s="131">
        <v>0</v>
      </c>
      <c r="M2011" s="131">
        <v>0</v>
      </c>
      <c r="N2011" s="131">
        <v>570</v>
      </c>
      <c r="O2011" s="132">
        <v>0</v>
      </c>
      <c r="P2011" s="132">
        <v>0</v>
      </c>
      <c r="Q2011" s="132">
        <v>0</v>
      </c>
      <c r="R2011" s="132">
        <v>0</v>
      </c>
      <c r="S2011" s="132">
        <v>0</v>
      </c>
      <c r="T2011" s="133">
        <v>0</v>
      </c>
      <c r="U2011" s="121">
        <f t="shared" si="190"/>
        <v>0</v>
      </c>
      <c r="V2011" s="121">
        <f t="shared" si="191"/>
        <v>570</v>
      </c>
      <c r="W2011" s="134">
        <v>85</v>
      </c>
      <c r="X2011" s="135">
        <v>42837</v>
      </c>
    </row>
    <row r="2012" spans="1:24" x14ac:dyDescent="0.2">
      <c r="A2012" s="117">
        <f>VLOOKUP(G2012,'% การหักค่าขนส่ง'!A:I,9,0)</f>
        <v>0.28000000000000003</v>
      </c>
      <c r="B2012" s="138">
        <f t="shared" si="186"/>
        <v>148.4</v>
      </c>
      <c r="C2012" s="138">
        <f t="shared" si="187"/>
        <v>0</v>
      </c>
      <c r="D2012" s="138">
        <f t="shared" si="188"/>
        <v>0</v>
      </c>
      <c r="E2012" s="138">
        <f t="shared" si="189"/>
        <v>0</v>
      </c>
      <c r="F2012" s="127" t="s">
        <v>256</v>
      </c>
      <c r="G2012" s="128" t="s">
        <v>257</v>
      </c>
      <c r="H2012" s="129">
        <v>42837</v>
      </c>
      <c r="I2012" s="130">
        <v>635</v>
      </c>
      <c r="J2012" s="131">
        <v>530</v>
      </c>
      <c r="K2012" s="131">
        <v>0</v>
      </c>
      <c r="L2012" s="131">
        <v>0</v>
      </c>
      <c r="M2012" s="131">
        <v>0</v>
      </c>
      <c r="N2012" s="131">
        <v>0</v>
      </c>
      <c r="O2012" s="132">
        <v>0</v>
      </c>
      <c r="P2012" s="132">
        <v>0</v>
      </c>
      <c r="Q2012" s="132">
        <v>0</v>
      </c>
      <c r="R2012" s="132">
        <v>0</v>
      </c>
      <c r="S2012" s="132">
        <v>0</v>
      </c>
      <c r="T2012" s="133">
        <v>0</v>
      </c>
      <c r="U2012" s="121">
        <f t="shared" si="190"/>
        <v>0</v>
      </c>
      <c r="V2012" s="121">
        <f t="shared" si="191"/>
        <v>0</v>
      </c>
      <c r="W2012" s="134">
        <v>7</v>
      </c>
      <c r="X2012" s="135">
        <v>42838</v>
      </c>
    </row>
    <row r="2013" spans="1:24" x14ac:dyDescent="0.2">
      <c r="A2013" s="117">
        <f>VLOOKUP(G2013,'% การหักค่าขนส่ง'!A:I,9,0)</f>
        <v>0.28000000000000003</v>
      </c>
      <c r="B2013" s="138">
        <f t="shared" si="186"/>
        <v>7389.2000000000007</v>
      </c>
      <c r="C2013" s="138">
        <f t="shared" si="187"/>
        <v>694.4</v>
      </c>
      <c r="D2013" s="138">
        <f t="shared" si="188"/>
        <v>0</v>
      </c>
      <c r="E2013" s="138">
        <f t="shared" si="189"/>
        <v>0</v>
      </c>
      <c r="F2013" s="127" t="s">
        <v>256</v>
      </c>
      <c r="G2013" s="128" t="s">
        <v>257</v>
      </c>
      <c r="H2013" s="129">
        <v>42842</v>
      </c>
      <c r="I2013" s="130">
        <v>27701.599999999999</v>
      </c>
      <c r="J2013" s="131">
        <v>26390</v>
      </c>
      <c r="K2013" s="131">
        <v>1041.5999999999999</v>
      </c>
      <c r="L2013" s="131">
        <v>0</v>
      </c>
      <c r="M2013" s="131">
        <v>0</v>
      </c>
      <c r="N2013" s="131">
        <v>5158.6000000000004</v>
      </c>
      <c r="O2013" s="132">
        <v>0</v>
      </c>
      <c r="P2013" s="132">
        <v>0</v>
      </c>
      <c r="Q2013" s="132">
        <v>0</v>
      </c>
      <c r="R2013" s="132">
        <v>0</v>
      </c>
      <c r="S2013" s="132">
        <v>0</v>
      </c>
      <c r="T2013" s="133">
        <v>0</v>
      </c>
      <c r="U2013" s="121">
        <f t="shared" si="190"/>
        <v>0</v>
      </c>
      <c r="V2013" s="121">
        <f t="shared" si="191"/>
        <v>5158.6000000000004</v>
      </c>
      <c r="W2013" s="134">
        <v>324</v>
      </c>
      <c r="X2013" s="135">
        <v>42843</v>
      </c>
    </row>
    <row r="2014" spans="1:24" x14ac:dyDescent="0.2">
      <c r="A2014" s="117">
        <f>VLOOKUP(G2014,'% การหักค่าขนส่ง'!A:I,9,0)</f>
        <v>0.28000000000000003</v>
      </c>
      <c r="B2014" s="138">
        <f t="shared" si="186"/>
        <v>8323</v>
      </c>
      <c r="C2014" s="138">
        <f t="shared" si="187"/>
        <v>278.40000000000003</v>
      </c>
      <c r="D2014" s="138">
        <f t="shared" si="188"/>
        <v>0</v>
      </c>
      <c r="E2014" s="138">
        <f t="shared" si="189"/>
        <v>0</v>
      </c>
      <c r="F2014" s="127" t="s">
        <v>256</v>
      </c>
      <c r="G2014" s="128" t="s">
        <v>257</v>
      </c>
      <c r="H2014" s="129">
        <v>42843</v>
      </c>
      <c r="I2014" s="130">
        <v>30777.599999999999</v>
      </c>
      <c r="J2014" s="131">
        <v>29725</v>
      </c>
      <c r="K2014" s="131">
        <v>417.6</v>
      </c>
      <c r="L2014" s="131">
        <v>0</v>
      </c>
      <c r="M2014" s="131">
        <v>0</v>
      </c>
      <c r="N2014" s="131">
        <v>4652.2</v>
      </c>
      <c r="O2014" s="132">
        <v>0</v>
      </c>
      <c r="P2014" s="132">
        <v>0</v>
      </c>
      <c r="Q2014" s="132">
        <v>0</v>
      </c>
      <c r="R2014" s="132">
        <v>0</v>
      </c>
      <c r="S2014" s="132">
        <v>0</v>
      </c>
      <c r="T2014" s="133">
        <v>0</v>
      </c>
      <c r="U2014" s="121">
        <f t="shared" si="190"/>
        <v>0</v>
      </c>
      <c r="V2014" s="121">
        <f t="shared" si="191"/>
        <v>4652.2</v>
      </c>
      <c r="W2014" s="134">
        <v>341</v>
      </c>
      <c r="X2014" s="135">
        <v>42844</v>
      </c>
    </row>
    <row r="2015" spans="1:24" x14ac:dyDescent="0.2">
      <c r="A2015" s="117">
        <f>VLOOKUP(G2015,'% การหักค่าขนส่ง'!A:I,9,0)</f>
        <v>0.28000000000000003</v>
      </c>
      <c r="B2015" s="138">
        <f t="shared" si="186"/>
        <v>8414</v>
      </c>
      <c r="C2015" s="138">
        <f t="shared" si="187"/>
        <v>541</v>
      </c>
      <c r="D2015" s="138">
        <f t="shared" si="188"/>
        <v>0</v>
      </c>
      <c r="E2015" s="138">
        <f t="shared" si="189"/>
        <v>0</v>
      </c>
      <c r="F2015" s="127" t="s">
        <v>256</v>
      </c>
      <c r="G2015" s="128" t="s">
        <v>257</v>
      </c>
      <c r="H2015" s="129">
        <v>42844</v>
      </c>
      <c r="I2015" s="130">
        <v>31156.5</v>
      </c>
      <c r="J2015" s="131">
        <v>30050</v>
      </c>
      <c r="K2015" s="131">
        <v>811.5</v>
      </c>
      <c r="L2015" s="131">
        <v>0</v>
      </c>
      <c r="M2015" s="131">
        <v>300</v>
      </c>
      <c r="N2015" s="131">
        <v>6848.5</v>
      </c>
      <c r="O2015" s="132">
        <v>0</v>
      </c>
      <c r="P2015" s="132">
        <v>0</v>
      </c>
      <c r="Q2015" s="132">
        <v>0</v>
      </c>
      <c r="R2015" s="132">
        <v>0</v>
      </c>
      <c r="S2015" s="132">
        <v>0</v>
      </c>
      <c r="T2015" s="133">
        <v>0</v>
      </c>
      <c r="U2015" s="121">
        <f t="shared" si="190"/>
        <v>300</v>
      </c>
      <c r="V2015" s="121">
        <f t="shared" si="191"/>
        <v>6848.5</v>
      </c>
      <c r="W2015" s="134">
        <v>359</v>
      </c>
      <c r="X2015" s="135">
        <v>42845</v>
      </c>
    </row>
    <row r="2016" spans="1:24" x14ac:dyDescent="0.2">
      <c r="A2016" s="117">
        <f>VLOOKUP(G2016,'% การหักค่าขนส่ง'!A:I,9,0)</f>
        <v>0.28000000000000003</v>
      </c>
      <c r="B2016" s="138">
        <f t="shared" si="186"/>
        <v>8486.8000000000011</v>
      </c>
      <c r="C2016" s="138">
        <f t="shared" si="187"/>
        <v>824.4</v>
      </c>
      <c r="D2016" s="138">
        <f t="shared" si="188"/>
        <v>0</v>
      </c>
      <c r="E2016" s="138">
        <f t="shared" si="189"/>
        <v>12</v>
      </c>
      <c r="F2016" s="127" t="s">
        <v>256</v>
      </c>
      <c r="G2016" s="128" t="s">
        <v>257</v>
      </c>
      <c r="H2016" s="129">
        <v>42845</v>
      </c>
      <c r="I2016" s="130">
        <v>32096.6</v>
      </c>
      <c r="J2016" s="131">
        <v>30310</v>
      </c>
      <c r="K2016" s="131">
        <v>1236.5999999999999</v>
      </c>
      <c r="L2016" s="131">
        <v>0</v>
      </c>
      <c r="M2016" s="131">
        <v>800</v>
      </c>
      <c r="N2016" s="131">
        <v>8750.4</v>
      </c>
      <c r="O2016" s="132">
        <v>40</v>
      </c>
      <c r="P2016" s="132">
        <v>0</v>
      </c>
      <c r="Q2016" s="132">
        <v>0</v>
      </c>
      <c r="R2016" s="132">
        <v>0</v>
      </c>
      <c r="S2016" s="132">
        <v>0</v>
      </c>
      <c r="T2016" s="133">
        <v>0</v>
      </c>
      <c r="U2016" s="121">
        <f t="shared" si="190"/>
        <v>800</v>
      </c>
      <c r="V2016" s="121">
        <f t="shared" si="191"/>
        <v>8750.4</v>
      </c>
      <c r="W2016" s="134">
        <v>411</v>
      </c>
      <c r="X2016" s="135">
        <v>42846</v>
      </c>
    </row>
    <row r="2017" spans="1:24" x14ac:dyDescent="0.2">
      <c r="A2017" s="117">
        <f>VLOOKUP(G2017,'% การหักค่าขนส่ง'!A:I,9,0)</f>
        <v>0.28000000000000003</v>
      </c>
      <c r="B2017" s="138">
        <f t="shared" si="186"/>
        <v>8118.6</v>
      </c>
      <c r="C2017" s="138">
        <f t="shared" si="187"/>
        <v>399</v>
      </c>
      <c r="D2017" s="138">
        <f t="shared" si="188"/>
        <v>0</v>
      </c>
      <c r="E2017" s="138">
        <f t="shared" si="189"/>
        <v>0</v>
      </c>
      <c r="F2017" s="127" t="s">
        <v>256</v>
      </c>
      <c r="G2017" s="128" t="s">
        <v>257</v>
      </c>
      <c r="H2017" s="129">
        <v>42846</v>
      </c>
      <c r="I2017" s="130">
        <v>30098.5</v>
      </c>
      <c r="J2017" s="131">
        <v>28995</v>
      </c>
      <c r="K2017" s="131">
        <v>598.5</v>
      </c>
      <c r="L2017" s="131">
        <v>0</v>
      </c>
      <c r="M2017" s="131">
        <v>0</v>
      </c>
      <c r="N2017" s="131">
        <v>9917.5</v>
      </c>
      <c r="O2017" s="132">
        <v>0</v>
      </c>
      <c r="P2017" s="132">
        <v>0</v>
      </c>
      <c r="Q2017" s="132">
        <v>0</v>
      </c>
      <c r="R2017" s="132">
        <v>0</v>
      </c>
      <c r="S2017" s="132">
        <v>0</v>
      </c>
      <c r="T2017" s="133">
        <v>0</v>
      </c>
      <c r="U2017" s="121">
        <f t="shared" si="190"/>
        <v>0</v>
      </c>
      <c r="V2017" s="121">
        <f t="shared" si="191"/>
        <v>9917.5</v>
      </c>
      <c r="W2017" s="134">
        <v>372</v>
      </c>
      <c r="X2017" s="135">
        <v>42847</v>
      </c>
    </row>
    <row r="2018" spans="1:24" x14ac:dyDescent="0.2">
      <c r="A2018" s="117">
        <f>VLOOKUP(G2018,'% การหักค่าขนส่ง'!A:I,9,0)</f>
        <v>0.28000000000000003</v>
      </c>
      <c r="B2018" s="138">
        <f t="shared" si="186"/>
        <v>7366.8000000000011</v>
      </c>
      <c r="C2018" s="138">
        <f t="shared" si="187"/>
        <v>870.19999999999993</v>
      </c>
      <c r="D2018" s="138">
        <f t="shared" si="188"/>
        <v>0</v>
      </c>
      <c r="E2018" s="138">
        <f t="shared" si="189"/>
        <v>12</v>
      </c>
      <c r="F2018" s="127" t="s">
        <v>256</v>
      </c>
      <c r="G2018" s="128" t="s">
        <v>257</v>
      </c>
      <c r="H2018" s="129">
        <v>42847</v>
      </c>
      <c r="I2018" s="130">
        <v>27860.3</v>
      </c>
      <c r="J2018" s="131">
        <v>26310</v>
      </c>
      <c r="K2018" s="131">
        <v>1305.3</v>
      </c>
      <c r="L2018" s="131">
        <v>0</v>
      </c>
      <c r="M2018" s="131">
        <v>0</v>
      </c>
      <c r="N2018" s="131">
        <v>8294.7000000000007</v>
      </c>
      <c r="O2018" s="132">
        <v>40</v>
      </c>
      <c r="P2018" s="132">
        <v>0</v>
      </c>
      <c r="Q2018" s="132">
        <v>0</v>
      </c>
      <c r="R2018" s="132">
        <v>0</v>
      </c>
      <c r="S2018" s="132">
        <v>0</v>
      </c>
      <c r="T2018" s="133">
        <v>0</v>
      </c>
      <c r="U2018" s="121">
        <f t="shared" si="190"/>
        <v>0</v>
      </c>
      <c r="V2018" s="121">
        <f t="shared" si="191"/>
        <v>8294.7000000000007</v>
      </c>
      <c r="W2018" s="134">
        <v>311</v>
      </c>
      <c r="X2018" s="135">
        <v>42849</v>
      </c>
    </row>
    <row r="2019" spans="1:24" x14ac:dyDescent="0.2">
      <c r="A2019" s="117">
        <f>VLOOKUP(G2019,'% การหักค่าขนส่ง'!A:I,9,0)</f>
        <v>0.28000000000000003</v>
      </c>
      <c r="B2019" s="138">
        <f t="shared" si="186"/>
        <v>12278.000000000002</v>
      </c>
      <c r="C2019" s="138">
        <f t="shared" si="187"/>
        <v>1419.7</v>
      </c>
      <c r="D2019" s="138">
        <f t="shared" si="188"/>
        <v>0</v>
      </c>
      <c r="E2019" s="138">
        <f t="shared" si="189"/>
        <v>0</v>
      </c>
      <c r="F2019" s="127" t="s">
        <v>256</v>
      </c>
      <c r="G2019" s="128" t="s">
        <v>257</v>
      </c>
      <c r="H2019" s="129">
        <v>42849</v>
      </c>
      <c r="I2019" s="130">
        <v>46314.55</v>
      </c>
      <c r="J2019" s="131">
        <v>43850</v>
      </c>
      <c r="K2019" s="131">
        <v>2129.5500000000002</v>
      </c>
      <c r="L2019" s="131">
        <v>0</v>
      </c>
      <c r="M2019" s="131">
        <v>3300</v>
      </c>
      <c r="N2019" s="131">
        <v>12225.5</v>
      </c>
      <c r="O2019" s="132">
        <v>0</v>
      </c>
      <c r="P2019" s="132">
        <v>0</v>
      </c>
      <c r="Q2019" s="132">
        <v>0</v>
      </c>
      <c r="R2019" s="132">
        <v>0</v>
      </c>
      <c r="S2019" s="132">
        <v>0</v>
      </c>
      <c r="T2019" s="133">
        <v>0</v>
      </c>
      <c r="U2019" s="121">
        <f t="shared" si="190"/>
        <v>3300</v>
      </c>
      <c r="V2019" s="121">
        <f t="shared" si="191"/>
        <v>12225.5</v>
      </c>
      <c r="W2019" s="134">
        <v>608</v>
      </c>
      <c r="X2019" s="135">
        <v>42850</v>
      </c>
    </row>
    <row r="2020" spans="1:24" x14ac:dyDescent="0.2">
      <c r="A2020" s="117">
        <f>VLOOKUP(G2020,'% การหักค่าขนส่ง'!A:I,9,0)</f>
        <v>0.28000000000000003</v>
      </c>
      <c r="B2020" s="138">
        <f t="shared" si="186"/>
        <v>10228.400000000001</v>
      </c>
      <c r="C2020" s="138">
        <f t="shared" si="187"/>
        <v>917</v>
      </c>
      <c r="D2020" s="138">
        <f t="shared" si="188"/>
        <v>0</v>
      </c>
      <c r="E2020" s="138">
        <f t="shared" si="189"/>
        <v>0</v>
      </c>
      <c r="F2020" s="127" t="s">
        <v>256</v>
      </c>
      <c r="G2020" s="128" t="s">
        <v>257</v>
      </c>
      <c r="H2020" s="129">
        <v>42850</v>
      </c>
      <c r="I2020" s="130">
        <v>38295.5</v>
      </c>
      <c r="J2020" s="131">
        <v>36530</v>
      </c>
      <c r="K2020" s="131">
        <v>1375.5</v>
      </c>
      <c r="L2020" s="131">
        <v>0</v>
      </c>
      <c r="M2020" s="131">
        <v>300</v>
      </c>
      <c r="N2020" s="131">
        <v>8993.4</v>
      </c>
      <c r="O2020" s="132">
        <v>0</v>
      </c>
      <c r="P2020" s="132">
        <v>0</v>
      </c>
      <c r="Q2020" s="132">
        <v>0</v>
      </c>
      <c r="R2020" s="132">
        <v>0</v>
      </c>
      <c r="S2020" s="132">
        <v>0</v>
      </c>
      <c r="T2020" s="133">
        <v>0</v>
      </c>
      <c r="U2020" s="121">
        <f t="shared" si="190"/>
        <v>300</v>
      </c>
      <c r="V2020" s="121">
        <f t="shared" si="191"/>
        <v>8993.4</v>
      </c>
      <c r="W2020" s="134">
        <v>454</v>
      </c>
      <c r="X2020" s="135">
        <v>42851</v>
      </c>
    </row>
    <row r="2021" spans="1:24" x14ac:dyDescent="0.2">
      <c r="A2021" s="117">
        <f>VLOOKUP(G2021,'% การหักค่าขนส่ง'!A:I,9,0)</f>
        <v>0.28000000000000003</v>
      </c>
      <c r="B2021" s="138">
        <f t="shared" si="186"/>
        <v>11211.2</v>
      </c>
      <c r="C2021" s="138">
        <f t="shared" si="187"/>
        <v>975.30000000000007</v>
      </c>
      <c r="D2021" s="138">
        <f t="shared" si="188"/>
        <v>0</v>
      </c>
      <c r="E2021" s="138">
        <f t="shared" si="189"/>
        <v>39</v>
      </c>
      <c r="F2021" s="127" t="s">
        <v>256</v>
      </c>
      <c r="G2021" s="128" t="s">
        <v>257</v>
      </c>
      <c r="H2021" s="129">
        <v>42851</v>
      </c>
      <c r="I2021" s="130">
        <v>42037.95</v>
      </c>
      <c r="J2021" s="131">
        <v>40040</v>
      </c>
      <c r="K2021" s="131">
        <v>1462.95</v>
      </c>
      <c r="L2021" s="131">
        <v>0</v>
      </c>
      <c r="M2021" s="131">
        <v>1700</v>
      </c>
      <c r="N2021" s="131">
        <v>7050.75</v>
      </c>
      <c r="O2021" s="132">
        <v>130</v>
      </c>
      <c r="P2021" s="132">
        <v>0</v>
      </c>
      <c r="Q2021" s="132">
        <v>0</v>
      </c>
      <c r="R2021" s="132">
        <v>0</v>
      </c>
      <c r="S2021" s="132">
        <v>0</v>
      </c>
      <c r="T2021" s="133">
        <v>0</v>
      </c>
      <c r="U2021" s="121">
        <f t="shared" si="190"/>
        <v>1700</v>
      </c>
      <c r="V2021" s="121">
        <f t="shared" si="191"/>
        <v>7050.75</v>
      </c>
      <c r="W2021" s="134">
        <v>541</v>
      </c>
      <c r="X2021" s="135">
        <v>42852</v>
      </c>
    </row>
    <row r="2022" spans="1:24" x14ac:dyDescent="0.2">
      <c r="A2022" s="117">
        <f>VLOOKUP(G2022,'% การหักค่าขนส่ง'!A:I,9,0)</f>
        <v>0.28000000000000003</v>
      </c>
      <c r="B2022" s="138">
        <f t="shared" si="186"/>
        <v>8657.6</v>
      </c>
      <c r="C2022" s="138">
        <f t="shared" si="187"/>
        <v>1914.92</v>
      </c>
      <c r="D2022" s="138">
        <f t="shared" si="188"/>
        <v>0</v>
      </c>
      <c r="E2022" s="138">
        <f t="shared" si="189"/>
        <v>0</v>
      </c>
      <c r="F2022" s="127" t="s">
        <v>256</v>
      </c>
      <c r="G2022" s="128" t="s">
        <v>257</v>
      </c>
      <c r="H2022" s="129">
        <v>42852</v>
      </c>
      <c r="I2022" s="130">
        <v>34127.379999999997</v>
      </c>
      <c r="J2022" s="131">
        <v>30920</v>
      </c>
      <c r="K2022" s="131">
        <v>2872.38</v>
      </c>
      <c r="L2022" s="131">
        <v>0</v>
      </c>
      <c r="M2022" s="131">
        <v>400</v>
      </c>
      <c r="N2022" s="131">
        <v>5040.8999999999996</v>
      </c>
      <c r="O2022" s="132">
        <v>0</v>
      </c>
      <c r="P2022" s="132">
        <v>0</v>
      </c>
      <c r="Q2022" s="132">
        <v>0</v>
      </c>
      <c r="R2022" s="132">
        <v>0</v>
      </c>
      <c r="S2022" s="132">
        <v>0</v>
      </c>
      <c r="T2022" s="133">
        <v>0</v>
      </c>
      <c r="U2022" s="121">
        <f t="shared" si="190"/>
        <v>400</v>
      </c>
      <c r="V2022" s="121">
        <f t="shared" si="191"/>
        <v>5040.8999999999996</v>
      </c>
      <c r="W2022" s="134">
        <v>423</v>
      </c>
      <c r="X2022" s="135">
        <v>42853</v>
      </c>
    </row>
    <row r="2023" spans="1:24" x14ac:dyDescent="0.2">
      <c r="A2023" s="117">
        <f>VLOOKUP(G2023,'% การหักค่าขนส่ง'!A:I,9,0)</f>
        <v>0.28000000000000003</v>
      </c>
      <c r="B2023" s="138">
        <f t="shared" si="186"/>
        <v>9770.6</v>
      </c>
      <c r="C2023" s="138">
        <f t="shared" si="187"/>
        <v>1147</v>
      </c>
      <c r="D2023" s="138">
        <f t="shared" si="188"/>
        <v>0</v>
      </c>
      <c r="E2023" s="138">
        <f t="shared" si="189"/>
        <v>21</v>
      </c>
      <c r="F2023" s="127" t="s">
        <v>256</v>
      </c>
      <c r="G2023" s="128" t="s">
        <v>257</v>
      </c>
      <c r="H2023" s="129">
        <v>42853</v>
      </c>
      <c r="I2023" s="130">
        <v>37720.5</v>
      </c>
      <c r="J2023" s="131">
        <v>34895</v>
      </c>
      <c r="K2023" s="131">
        <v>1720.5</v>
      </c>
      <c r="L2023" s="131">
        <v>0</v>
      </c>
      <c r="M2023" s="131">
        <v>700</v>
      </c>
      <c r="N2023" s="131">
        <v>7082.5</v>
      </c>
      <c r="O2023" s="132">
        <v>70</v>
      </c>
      <c r="P2023" s="132">
        <v>0</v>
      </c>
      <c r="Q2023" s="132">
        <v>0</v>
      </c>
      <c r="R2023" s="132">
        <v>0</v>
      </c>
      <c r="S2023" s="132">
        <v>0</v>
      </c>
      <c r="T2023" s="133">
        <v>0</v>
      </c>
      <c r="U2023" s="121">
        <f t="shared" si="190"/>
        <v>700</v>
      </c>
      <c r="V2023" s="121">
        <f t="shared" si="191"/>
        <v>7082.5</v>
      </c>
      <c r="W2023" s="134">
        <v>443</v>
      </c>
      <c r="X2023" s="135">
        <v>42854</v>
      </c>
    </row>
    <row r="2024" spans="1:24" x14ac:dyDescent="0.2">
      <c r="A2024" s="117">
        <f>VLOOKUP(G2024,'% การหักค่าขนส่ง'!A:I,9,0)</f>
        <v>0.28000000000000003</v>
      </c>
      <c r="B2024" s="138">
        <f t="shared" si="186"/>
        <v>6944.0000000000009</v>
      </c>
      <c r="C2024" s="138">
        <f t="shared" si="187"/>
        <v>164.79999999999998</v>
      </c>
      <c r="D2024" s="138">
        <f t="shared" si="188"/>
        <v>0</v>
      </c>
      <c r="E2024" s="138">
        <f t="shared" si="189"/>
        <v>21</v>
      </c>
      <c r="F2024" s="127" t="s">
        <v>256</v>
      </c>
      <c r="G2024" s="128" t="s">
        <v>257</v>
      </c>
      <c r="H2024" s="129">
        <v>42854</v>
      </c>
      <c r="I2024" s="130">
        <v>25522.2</v>
      </c>
      <c r="J2024" s="131">
        <v>24800</v>
      </c>
      <c r="K2024" s="131">
        <v>247.2</v>
      </c>
      <c r="L2024" s="131">
        <v>0</v>
      </c>
      <c r="M2024" s="131">
        <v>3900</v>
      </c>
      <c r="N2024" s="131">
        <v>6030.1</v>
      </c>
      <c r="O2024" s="132">
        <v>70</v>
      </c>
      <c r="P2024" s="132">
        <v>0</v>
      </c>
      <c r="Q2024" s="132">
        <v>0</v>
      </c>
      <c r="R2024" s="132">
        <v>0</v>
      </c>
      <c r="S2024" s="132">
        <v>0</v>
      </c>
      <c r="T2024" s="133">
        <v>0</v>
      </c>
      <c r="U2024" s="121">
        <f t="shared" si="190"/>
        <v>3900</v>
      </c>
      <c r="V2024" s="121">
        <f t="shared" si="191"/>
        <v>6030.1</v>
      </c>
      <c r="W2024" s="134">
        <v>333</v>
      </c>
      <c r="X2024" s="135">
        <v>42857</v>
      </c>
    </row>
    <row r="2025" spans="1:24" x14ac:dyDescent="0.2">
      <c r="A2025" s="117">
        <f>VLOOKUP(G2025,'% การหักค่าขนส่ง'!A:I,9,0)</f>
        <v>0.3</v>
      </c>
      <c r="B2025" s="138">
        <f t="shared" si="186"/>
        <v>2013</v>
      </c>
      <c r="C2025" s="138">
        <f t="shared" si="187"/>
        <v>58.4</v>
      </c>
      <c r="D2025" s="138">
        <f t="shared" si="188"/>
        <v>0</v>
      </c>
      <c r="E2025" s="138">
        <f t="shared" si="189"/>
        <v>0</v>
      </c>
      <c r="F2025" s="127" t="s">
        <v>248</v>
      </c>
      <c r="G2025" s="128" t="s">
        <v>249</v>
      </c>
      <c r="H2025" s="129">
        <v>42826</v>
      </c>
      <c r="I2025" s="130">
        <v>6992.6</v>
      </c>
      <c r="J2025" s="131">
        <v>6710</v>
      </c>
      <c r="K2025" s="131">
        <v>87.6</v>
      </c>
      <c r="L2025" s="131">
        <v>0</v>
      </c>
      <c r="M2025" s="131">
        <v>1000</v>
      </c>
      <c r="N2025" s="131">
        <v>97.2</v>
      </c>
      <c r="O2025" s="132">
        <v>0</v>
      </c>
      <c r="P2025" s="132">
        <v>0</v>
      </c>
      <c r="Q2025" s="132">
        <v>0</v>
      </c>
      <c r="R2025" s="132">
        <v>0</v>
      </c>
      <c r="S2025" s="132">
        <v>0</v>
      </c>
      <c r="T2025" s="133">
        <v>0</v>
      </c>
      <c r="U2025" s="121">
        <f t="shared" si="190"/>
        <v>1000</v>
      </c>
      <c r="V2025" s="121">
        <f t="shared" si="191"/>
        <v>97.2</v>
      </c>
      <c r="W2025" s="134">
        <v>69</v>
      </c>
      <c r="X2025" s="135">
        <v>42827</v>
      </c>
    </row>
    <row r="2026" spans="1:24" x14ac:dyDescent="0.2">
      <c r="A2026" s="117">
        <f>VLOOKUP(G2026,'% การหักค่าขนส่ง'!A:I,9,0)</f>
        <v>0.3</v>
      </c>
      <c r="B2026" s="138">
        <f t="shared" si="186"/>
        <v>1293</v>
      </c>
      <c r="C2026" s="138">
        <f t="shared" si="187"/>
        <v>0</v>
      </c>
      <c r="D2026" s="138">
        <f t="shared" si="188"/>
        <v>0</v>
      </c>
      <c r="E2026" s="138">
        <f t="shared" si="189"/>
        <v>0</v>
      </c>
      <c r="F2026" s="127" t="s">
        <v>248</v>
      </c>
      <c r="G2026" s="128" t="s">
        <v>249</v>
      </c>
      <c r="H2026" s="129">
        <v>42827</v>
      </c>
      <c r="I2026" s="130">
        <v>4970</v>
      </c>
      <c r="J2026" s="131">
        <v>4310</v>
      </c>
      <c r="K2026" s="131">
        <v>0</v>
      </c>
      <c r="L2026" s="131">
        <v>0</v>
      </c>
      <c r="M2026" s="131">
        <v>0</v>
      </c>
      <c r="N2026" s="131">
        <v>290</v>
      </c>
      <c r="O2026" s="132">
        <v>0</v>
      </c>
      <c r="P2026" s="132">
        <v>0</v>
      </c>
      <c r="Q2026" s="132">
        <v>0</v>
      </c>
      <c r="R2026" s="132">
        <v>0</v>
      </c>
      <c r="S2026" s="132">
        <v>0</v>
      </c>
      <c r="T2026" s="133">
        <v>0</v>
      </c>
      <c r="U2026" s="121">
        <f t="shared" si="190"/>
        <v>0</v>
      </c>
      <c r="V2026" s="121">
        <f t="shared" si="191"/>
        <v>290</v>
      </c>
      <c r="W2026" s="134">
        <v>52</v>
      </c>
      <c r="X2026" s="135">
        <v>42828</v>
      </c>
    </row>
    <row r="2027" spans="1:24" x14ac:dyDescent="0.2">
      <c r="A2027" s="117">
        <f>VLOOKUP(G2027,'% การหักค่าขนส่ง'!A:I,9,0)</f>
        <v>0.3</v>
      </c>
      <c r="B2027" s="138">
        <f t="shared" si="186"/>
        <v>2020.5</v>
      </c>
      <c r="C2027" s="138">
        <f t="shared" si="187"/>
        <v>133.79999999999998</v>
      </c>
      <c r="D2027" s="138">
        <f t="shared" si="188"/>
        <v>0</v>
      </c>
      <c r="E2027" s="138">
        <f t="shared" si="189"/>
        <v>0</v>
      </c>
      <c r="F2027" s="127" t="s">
        <v>248</v>
      </c>
      <c r="G2027" s="128" t="s">
        <v>249</v>
      </c>
      <c r="H2027" s="129">
        <v>42828</v>
      </c>
      <c r="I2027" s="130">
        <v>7145.7</v>
      </c>
      <c r="J2027" s="131">
        <v>6735</v>
      </c>
      <c r="K2027" s="131">
        <v>200.7</v>
      </c>
      <c r="L2027" s="131">
        <v>0</v>
      </c>
      <c r="M2027" s="131">
        <v>1000</v>
      </c>
      <c r="N2027" s="131">
        <v>1215</v>
      </c>
      <c r="O2027" s="132">
        <v>0</v>
      </c>
      <c r="P2027" s="132">
        <v>0</v>
      </c>
      <c r="Q2027" s="132">
        <v>0</v>
      </c>
      <c r="R2027" s="132">
        <v>0</v>
      </c>
      <c r="S2027" s="132">
        <v>0</v>
      </c>
      <c r="T2027" s="133">
        <v>0</v>
      </c>
      <c r="U2027" s="121">
        <f t="shared" si="190"/>
        <v>1000</v>
      </c>
      <c r="V2027" s="121">
        <f t="shared" si="191"/>
        <v>1215</v>
      </c>
      <c r="W2027" s="134">
        <v>113</v>
      </c>
      <c r="X2027" s="135">
        <v>42829</v>
      </c>
    </row>
    <row r="2028" spans="1:24" x14ac:dyDescent="0.2">
      <c r="A2028" s="117">
        <f>VLOOKUP(G2028,'% การหักค่าขนส่ง'!A:I,9,0)</f>
        <v>0.3</v>
      </c>
      <c r="B2028" s="138">
        <f t="shared" si="186"/>
        <v>2923.5</v>
      </c>
      <c r="C2028" s="138">
        <f t="shared" si="187"/>
        <v>537.04</v>
      </c>
      <c r="D2028" s="138">
        <f t="shared" si="188"/>
        <v>0</v>
      </c>
      <c r="E2028" s="138">
        <f t="shared" si="189"/>
        <v>0</v>
      </c>
      <c r="F2028" s="127" t="s">
        <v>248</v>
      </c>
      <c r="G2028" s="128" t="s">
        <v>249</v>
      </c>
      <c r="H2028" s="129">
        <v>42829</v>
      </c>
      <c r="I2028" s="130">
        <v>10795.56</v>
      </c>
      <c r="J2028" s="131">
        <v>9745</v>
      </c>
      <c r="K2028" s="131">
        <v>805.56</v>
      </c>
      <c r="L2028" s="131">
        <v>0</v>
      </c>
      <c r="M2028" s="131">
        <v>0</v>
      </c>
      <c r="N2028" s="131">
        <v>1904.96</v>
      </c>
      <c r="O2028" s="132">
        <v>0</v>
      </c>
      <c r="P2028" s="132">
        <v>0</v>
      </c>
      <c r="Q2028" s="132">
        <v>0</v>
      </c>
      <c r="R2028" s="132">
        <v>0</v>
      </c>
      <c r="S2028" s="132">
        <v>0</v>
      </c>
      <c r="T2028" s="133">
        <v>0</v>
      </c>
      <c r="U2028" s="121">
        <f t="shared" si="190"/>
        <v>0</v>
      </c>
      <c r="V2028" s="121">
        <f t="shared" si="191"/>
        <v>1904.96</v>
      </c>
      <c r="W2028" s="134">
        <v>106</v>
      </c>
      <c r="X2028" s="135">
        <v>42830</v>
      </c>
    </row>
    <row r="2029" spans="1:24" x14ac:dyDescent="0.2">
      <c r="A2029" s="117">
        <f>VLOOKUP(G2029,'% การหักค่าขนส่ง'!A:I,9,0)</f>
        <v>0.3</v>
      </c>
      <c r="B2029" s="138">
        <f t="shared" si="186"/>
        <v>3870</v>
      </c>
      <c r="C2029" s="138">
        <f t="shared" si="187"/>
        <v>41.839999999999996</v>
      </c>
      <c r="D2029" s="138">
        <f t="shared" si="188"/>
        <v>0</v>
      </c>
      <c r="E2029" s="138">
        <f t="shared" si="189"/>
        <v>0</v>
      </c>
      <c r="F2029" s="127" t="s">
        <v>248</v>
      </c>
      <c r="G2029" s="128" t="s">
        <v>249</v>
      </c>
      <c r="H2029" s="129">
        <v>42830</v>
      </c>
      <c r="I2029" s="130">
        <v>14077.76</v>
      </c>
      <c r="J2029" s="131">
        <v>12900</v>
      </c>
      <c r="K2029" s="131">
        <v>62.76</v>
      </c>
      <c r="L2029" s="131">
        <v>0</v>
      </c>
      <c r="M2029" s="131">
        <v>1500</v>
      </c>
      <c r="N2029" s="131">
        <v>5232.76</v>
      </c>
      <c r="O2029" s="132">
        <v>0</v>
      </c>
      <c r="P2029" s="132">
        <v>0</v>
      </c>
      <c r="Q2029" s="132">
        <v>0</v>
      </c>
      <c r="R2029" s="132">
        <v>0</v>
      </c>
      <c r="S2029" s="132">
        <v>0</v>
      </c>
      <c r="T2029" s="133">
        <v>0</v>
      </c>
      <c r="U2029" s="121">
        <f t="shared" si="190"/>
        <v>1500</v>
      </c>
      <c r="V2029" s="121">
        <f t="shared" si="191"/>
        <v>5232.76</v>
      </c>
      <c r="W2029" s="134">
        <v>172</v>
      </c>
      <c r="X2029" s="135">
        <v>42832</v>
      </c>
    </row>
    <row r="2030" spans="1:24" x14ac:dyDescent="0.2">
      <c r="A2030" s="117">
        <f>VLOOKUP(G2030,'% การหักค่าขนส่ง'!A:I,9,0)</f>
        <v>0.3</v>
      </c>
      <c r="B2030" s="138">
        <f t="shared" si="186"/>
        <v>6475.5</v>
      </c>
      <c r="C2030" s="138">
        <f t="shared" si="187"/>
        <v>934.5</v>
      </c>
      <c r="D2030" s="138">
        <f t="shared" si="188"/>
        <v>0</v>
      </c>
      <c r="E2030" s="138">
        <f t="shared" si="189"/>
        <v>0</v>
      </c>
      <c r="F2030" s="127" t="s">
        <v>248</v>
      </c>
      <c r="G2030" s="128" t="s">
        <v>249</v>
      </c>
      <c r="H2030" s="129">
        <v>42832</v>
      </c>
      <c r="I2030" s="130">
        <v>23986.75</v>
      </c>
      <c r="J2030" s="131">
        <v>21585</v>
      </c>
      <c r="K2030" s="131">
        <v>1401.75</v>
      </c>
      <c r="L2030" s="131">
        <v>0</v>
      </c>
      <c r="M2030" s="131">
        <v>1000</v>
      </c>
      <c r="N2030" s="131">
        <v>4829.75</v>
      </c>
      <c r="O2030" s="132">
        <v>0</v>
      </c>
      <c r="P2030" s="132">
        <v>0</v>
      </c>
      <c r="Q2030" s="132">
        <v>0</v>
      </c>
      <c r="R2030" s="132">
        <v>0</v>
      </c>
      <c r="S2030" s="132">
        <v>0</v>
      </c>
      <c r="T2030" s="133">
        <v>0</v>
      </c>
      <c r="U2030" s="121">
        <f t="shared" si="190"/>
        <v>1000</v>
      </c>
      <c r="V2030" s="121">
        <f t="shared" si="191"/>
        <v>4829.75</v>
      </c>
      <c r="W2030" s="134">
        <v>284</v>
      </c>
      <c r="X2030" s="135">
        <v>42833</v>
      </c>
    </row>
    <row r="2031" spans="1:24" x14ac:dyDescent="0.2">
      <c r="A2031" s="117">
        <f>VLOOKUP(G2031,'% การหักค่าขนส่ง'!A:I,9,0)</f>
        <v>0.3</v>
      </c>
      <c r="B2031" s="138">
        <f t="shared" si="186"/>
        <v>3084</v>
      </c>
      <c r="C2031" s="138">
        <f t="shared" si="187"/>
        <v>84.2</v>
      </c>
      <c r="D2031" s="138">
        <f t="shared" si="188"/>
        <v>0</v>
      </c>
      <c r="E2031" s="138">
        <f t="shared" si="189"/>
        <v>0</v>
      </c>
      <c r="F2031" s="127" t="s">
        <v>248</v>
      </c>
      <c r="G2031" s="128" t="s">
        <v>249</v>
      </c>
      <c r="H2031" s="129">
        <v>42833</v>
      </c>
      <c r="I2031" s="130">
        <v>11041.3</v>
      </c>
      <c r="J2031" s="131">
        <v>10280</v>
      </c>
      <c r="K2031" s="131">
        <v>126.3</v>
      </c>
      <c r="L2031" s="131">
        <v>0</v>
      </c>
      <c r="M2031" s="131">
        <v>0</v>
      </c>
      <c r="N2031" s="131">
        <v>2950</v>
      </c>
      <c r="O2031" s="132">
        <v>0</v>
      </c>
      <c r="P2031" s="132">
        <v>0</v>
      </c>
      <c r="Q2031" s="132">
        <v>0</v>
      </c>
      <c r="R2031" s="132">
        <v>0</v>
      </c>
      <c r="S2031" s="132">
        <v>0</v>
      </c>
      <c r="T2031" s="133">
        <v>0</v>
      </c>
      <c r="U2031" s="121">
        <f t="shared" si="190"/>
        <v>0</v>
      </c>
      <c r="V2031" s="121">
        <f t="shared" si="191"/>
        <v>2950</v>
      </c>
      <c r="W2031" s="134">
        <v>119</v>
      </c>
      <c r="X2031" s="135">
        <v>42835</v>
      </c>
    </row>
    <row r="2032" spans="1:24" x14ac:dyDescent="0.2">
      <c r="A2032" s="117">
        <f>VLOOKUP(G2032,'% การหักค่าขนส่ง'!A:I,9,0)</f>
        <v>0.3</v>
      </c>
      <c r="B2032" s="138">
        <f t="shared" si="186"/>
        <v>2077.5</v>
      </c>
      <c r="C2032" s="138">
        <f t="shared" si="187"/>
        <v>7.3999999999999995</v>
      </c>
      <c r="D2032" s="138">
        <f t="shared" si="188"/>
        <v>0</v>
      </c>
      <c r="E2032" s="138">
        <f t="shared" si="189"/>
        <v>0</v>
      </c>
      <c r="F2032" s="127" t="s">
        <v>248</v>
      </c>
      <c r="G2032" s="128" t="s">
        <v>249</v>
      </c>
      <c r="H2032" s="129">
        <v>42834</v>
      </c>
      <c r="I2032" s="130">
        <v>7461.1</v>
      </c>
      <c r="J2032" s="131">
        <v>6925</v>
      </c>
      <c r="K2032" s="131">
        <v>11.1</v>
      </c>
      <c r="L2032" s="131">
        <v>0</v>
      </c>
      <c r="M2032" s="131">
        <v>0</v>
      </c>
      <c r="N2032" s="131">
        <v>625</v>
      </c>
      <c r="O2032" s="132">
        <v>0</v>
      </c>
      <c r="P2032" s="132">
        <v>0</v>
      </c>
      <c r="Q2032" s="132">
        <v>0</v>
      </c>
      <c r="R2032" s="132">
        <v>0</v>
      </c>
      <c r="S2032" s="132">
        <v>0</v>
      </c>
      <c r="T2032" s="133">
        <v>0</v>
      </c>
      <c r="U2032" s="121">
        <f t="shared" si="190"/>
        <v>0</v>
      </c>
      <c r="V2032" s="121">
        <f t="shared" si="191"/>
        <v>625</v>
      </c>
      <c r="W2032" s="134">
        <v>74</v>
      </c>
      <c r="X2032" s="135">
        <v>42835</v>
      </c>
    </row>
    <row r="2033" spans="1:24" x14ac:dyDescent="0.2">
      <c r="A2033" s="117">
        <f>VLOOKUP(G2033,'% การหักค่าขนส่ง'!A:I,9,0)</f>
        <v>0.3</v>
      </c>
      <c r="B2033" s="138">
        <f t="shared" si="186"/>
        <v>2526</v>
      </c>
      <c r="C2033" s="138">
        <f t="shared" si="187"/>
        <v>63.34</v>
      </c>
      <c r="D2033" s="138">
        <f t="shared" si="188"/>
        <v>0</v>
      </c>
      <c r="E2033" s="138">
        <f t="shared" si="189"/>
        <v>0</v>
      </c>
      <c r="F2033" s="127" t="s">
        <v>248</v>
      </c>
      <c r="G2033" s="128" t="s">
        <v>249</v>
      </c>
      <c r="H2033" s="129">
        <v>42835</v>
      </c>
      <c r="I2033" s="130">
        <v>8775.01</v>
      </c>
      <c r="J2033" s="131">
        <v>8420</v>
      </c>
      <c r="K2033" s="131">
        <v>95.01</v>
      </c>
      <c r="L2033" s="131">
        <v>0</v>
      </c>
      <c r="M2033" s="131">
        <v>0</v>
      </c>
      <c r="N2033" s="131">
        <v>2477.0100000000002</v>
      </c>
      <c r="O2033" s="132">
        <v>0</v>
      </c>
      <c r="P2033" s="132">
        <v>0</v>
      </c>
      <c r="Q2033" s="132">
        <v>0</v>
      </c>
      <c r="R2033" s="132">
        <v>0</v>
      </c>
      <c r="S2033" s="132">
        <v>0</v>
      </c>
      <c r="T2033" s="133">
        <v>0</v>
      </c>
      <c r="U2033" s="121">
        <f t="shared" si="190"/>
        <v>0</v>
      </c>
      <c r="V2033" s="121">
        <f t="shared" si="191"/>
        <v>2477.0100000000002</v>
      </c>
      <c r="W2033" s="134">
        <v>106</v>
      </c>
      <c r="X2033" s="135">
        <v>42836</v>
      </c>
    </row>
    <row r="2034" spans="1:24" x14ac:dyDescent="0.2">
      <c r="A2034" s="117">
        <f>VLOOKUP(G2034,'% การหักค่าขนส่ง'!A:I,9,0)</f>
        <v>0.3</v>
      </c>
      <c r="B2034" s="138">
        <f t="shared" si="186"/>
        <v>1635</v>
      </c>
      <c r="C2034" s="138">
        <f t="shared" si="187"/>
        <v>37.199999999999996</v>
      </c>
      <c r="D2034" s="138">
        <f t="shared" si="188"/>
        <v>0</v>
      </c>
      <c r="E2034" s="138">
        <f t="shared" si="189"/>
        <v>0</v>
      </c>
      <c r="F2034" s="127" t="s">
        <v>248</v>
      </c>
      <c r="G2034" s="128" t="s">
        <v>249</v>
      </c>
      <c r="H2034" s="129">
        <v>42836</v>
      </c>
      <c r="I2034" s="130">
        <v>5670.8</v>
      </c>
      <c r="J2034" s="131">
        <v>5450</v>
      </c>
      <c r="K2034" s="131">
        <v>55.8</v>
      </c>
      <c r="L2034" s="131">
        <v>0</v>
      </c>
      <c r="M2034" s="131">
        <v>100</v>
      </c>
      <c r="N2034" s="131">
        <v>875</v>
      </c>
      <c r="O2034" s="132">
        <v>0</v>
      </c>
      <c r="P2034" s="132">
        <v>0</v>
      </c>
      <c r="Q2034" s="132">
        <v>0</v>
      </c>
      <c r="R2034" s="132">
        <v>0</v>
      </c>
      <c r="S2034" s="132">
        <v>0</v>
      </c>
      <c r="T2034" s="133">
        <v>0</v>
      </c>
      <c r="U2034" s="121">
        <f t="shared" si="190"/>
        <v>100</v>
      </c>
      <c r="V2034" s="121">
        <f t="shared" si="191"/>
        <v>875</v>
      </c>
      <c r="W2034" s="134">
        <v>64</v>
      </c>
      <c r="X2034" s="135">
        <v>42837</v>
      </c>
    </row>
    <row r="2035" spans="1:24" x14ac:dyDescent="0.2">
      <c r="A2035" s="117">
        <f>VLOOKUP(G2035,'% การหักค่าขนส่ง'!A:I,9,0)</f>
        <v>0.3</v>
      </c>
      <c r="B2035" s="138">
        <f t="shared" si="186"/>
        <v>262.5</v>
      </c>
      <c r="C2035" s="138">
        <f t="shared" si="187"/>
        <v>0</v>
      </c>
      <c r="D2035" s="138">
        <f t="shared" si="188"/>
        <v>0</v>
      </c>
      <c r="E2035" s="138">
        <f t="shared" si="189"/>
        <v>0</v>
      </c>
      <c r="F2035" s="127" t="s">
        <v>248</v>
      </c>
      <c r="G2035" s="128" t="s">
        <v>249</v>
      </c>
      <c r="H2035" s="129">
        <v>42837</v>
      </c>
      <c r="I2035" s="130">
        <v>915</v>
      </c>
      <c r="J2035" s="131">
        <v>875</v>
      </c>
      <c r="K2035" s="131">
        <v>0</v>
      </c>
      <c r="L2035" s="131">
        <v>0</v>
      </c>
      <c r="M2035" s="131">
        <v>0</v>
      </c>
      <c r="N2035" s="131">
        <v>0</v>
      </c>
      <c r="O2035" s="132">
        <v>0</v>
      </c>
      <c r="P2035" s="132">
        <v>0</v>
      </c>
      <c r="Q2035" s="132">
        <v>0</v>
      </c>
      <c r="R2035" s="132">
        <v>0</v>
      </c>
      <c r="S2035" s="132">
        <v>0</v>
      </c>
      <c r="T2035" s="133">
        <v>0</v>
      </c>
      <c r="U2035" s="121">
        <f t="shared" si="190"/>
        <v>0</v>
      </c>
      <c r="V2035" s="121">
        <f t="shared" si="191"/>
        <v>0</v>
      </c>
      <c r="W2035" s="134">
        <v>16</v>
      </c>
      <c r="X2035" s="135">
        <v>42838</v>
      </c>
    </row>
    <row r="2036" spans="1:24" x14ac:dyDescent="0.2">
      <c r="A2036" s="117">
        <f>VLOOKUP(G2036,'% การหักค่าขนส่ง'!A:I,9,0)</f>
        <v>0.3</v>
      </c>
      <c r="B2036" s="138">
        <f t="shared" si="186"/>
        <v>3244.5</v>
      </c>
      <c r="C2036" s="138">
        <f t="shared" si="187"/>
        <v>1461.5</v>
      </c>
      <c r="D2036" s="138">
        <f t="shared" si="188"/>
        <v>18</v>
      </c>
      <c r="E2036" s="138">
        <f t="shared" si="189"/>
        <v>0</v>
      </c>
      <c r="F2036" s="127" t="s">
        <v>248</v>
      </c>
      <c r="G2036" s="128" t="s">
        <v>249</v>
      </c>
      <c r="H2036" s="129">
        <v>42842</v>
      </c>
      <c r="I2036" s="130">
        <v>13652.25</v>
      </c>
      <c r="J2036" s="131">
        <v>10815</v>
      </c>
      <c r="K2036" s="131">
        <v>2192.25</v>
      </c>
      <c r="L2036" s="131">
        <v>60</v>
      </c>
      <c r="M2036" s="131">
        <v>0</v>
      </c>
      <c r="N2036" s="131">
        <v>4585.7</v>
      </c>
      <c r="O2036" s="132">
        <v>0</v>
      </c>
      <c r="P2036" s="132">
        <v>0</v>
      </c>
      <c r="Q2036" s="132">
        <v>0</v>
      </c>
      <c r="R2036" s="132">
        <v>0</v>
      </c>
      <c r="S2036" s="132">
        <v>0</v>
      </c>
      <c r="T2036" s="133">
        <v>0</v>
      </c>
      <c r="U2036" s="121">
        <f t="shared" si="190"/>
        <v>0</v>
      </c>
      <c r="V2036" s="121">
        <f t="shared" si="191"/>
        <v>4585.7</v>
      </c>
      <c r="W2036" s="134">
        <v>135</v>
      </c>
      <c r="X2036" s="135">
        <v>42843</v>
      </c>
    </row>
    <row r="2037" spans="1:24" x14ac:dyDescent="0.2">
      <c r="A2037" s="117">
        <f>VLOOKUP(G2037,'% การหักค่าขนส่ง'!A:I,9,0)</f>
        <v>0.3</v>
      </c>
      <c r="B2037" s="138">
        <f t="shared" si="186"/>
        <v>4965</v>
      </c>
      <c r="C2037" s="138">
        <f t="shared" si="187"/>
        <v>226.72</v>
      </c>
      <c r="D2037" s="138">
        <f t="shared" si="188"/>
        <v>0</v>
      </c>
      <c r="E2037" s="138">
        <f t="shared" si="189"/>
        <v>0</v>
      </c>
      <c r="F2037" s="127" t="s">
        <v>248</v>
      </c>
      <c r="G2037" s="128" t="s">
        <v>249</v>
      </c>
      <c r="H2037" s="129">
        <v>42843</v>
      </c>
      <c r="I2037" s="130">
        <v>17440.080000000002</v>
      </c>
      <c r="J2037" s="131">
        <v>16550</v>
      </c>
      <c r="K2037" s="131">
        <v>340.08</v>
      </c>
      <c r="L2037" s="131">
        <v>0</v>
      </c>
      <c r="M2037" s="131">
        <v>0</v>
      </c>
      <c r="N2037" s="131">
        <v>2490.63</v>
      </c>
      <c r="O2037" s="132">
        <v>0</v>
      </c>
      <c r="P2037" s="132">
        <v>0</v>
      </c>
      <c r="Q2037" s="132">
        <v>0</v>
      </c>
      <c r="R2037" s="132">
        <v>0</v>
      </c>
      <c r="S2037" s="132">
        <v>0</v>
      </c>
      <c r="T2037" s="133">
        <v>0</v>
      </c>
      <c r="U2037" s="121">
        <f t="shared" si="190"/>
        <v>0</v>
      </c>
      <c r="V2037" s="121">
        <f t="shared" si="191"/>
        <v>2490.63</v>
      </c>
      <c r="W2037" s="134">
        <v>215</v>
      </c>
      <c r="X2037" s="135">
        <v>42844</v>
      </c>
    </row>
    <row r="2038" spans="1:24" x14ac:dyDescent="0.2">
      <c r="A2038" s="117">
        <f>VLOOKUP(G2038,'% การหักค่าขนส่ง'!A:I,9,0)</f>
        <v>0.3</v>
      </c>
      <c r="B2038" s="138">
        <f t="shared" si="186"/>
        <v>2953.5</v>
      </c>
      <c r="C2038" s="138">
        <f t="shared" si="187"/>
        <v>21.599999999999998</v>
      </c>
      <c r="D2038" s="138">
        <f t="shared" si="188"/>
        <v>0</v>
      </c>
      <c r="E2038" s="138">
        <f t="shared" si="189"/>
        <v>0</v>
      </c>
      <c r="F2038" s="127" t="s">
        <v>248</v>
      </c>
      <c r="G2038" s="128" t="s">
        <v>249</v>
      </c>
      <c r="H2038" s="129">
        <v>42844</v>
      </c>
      <c r="I2038" s="130">
        <v>10037.4</v>
      </c>
      <c r="J2038" s="131">
        <v>9845</v>
      </c>
      <c r="K2038" s="131">
        <v>32.4</v>
      </c>
      <c r="L2038" s="131">
        <v>0</v>
      </c>
      <c r="M2038" s="131">
        <v>1000</v>
      </c>
      <c r="N2038" s="131">
        <v>3082.3</v>
      </c>
      <c r="O2038" s="132">
        <v>0</v>
      </c>
      <c r="P2038" s="132">
        <v>0</v>
      </c>
      <c r="Q2038" s="132">
        <v>0</v>
      </c>
      <c r="R2038" s="132">
        <v>0</v>
      </c>
      <c r="S2038" s="132">
        <v>0</v>
      </c>
      <c r="T2038" s="133">
        <v>0</v>
      </c>
      <c r="U2038" s="121">
        <f t="shared" si="190"/>
        <v>1000</v>
      </c>
      <c r="V2038" s="121">
        <f t="shared" si="191"/>
        <v>3082.3</v>
      </c>
      <c r="W2038" s="134">
        <v>126</v>
      </c>
      <c r="X2038" s="135">
        <v>42845</v>
      </c>
    </row>
    <row r="2039" spans="1:24" x14ac:dyDescent="0.2">
      <c r="A2039" s="117">
        <f>VLOOKUP(G2039,'% การหักค่าขนส่ง'!A:I,9,0)</f>
        <v>0.3</v>
      </c>
      <c r="B2039" s="138">
        <f t="shared" si="186"/>
        <v>3523.5</v>
      </c>
      <c r="C2039" s="138">
        <f t="shared" si="187"/>
        <v>357.8</v>
      </c>
      <c r="D2039" s="138">
        <f t="shared" si="188"/>
        <v>0</v>
      </c>
      <c r="E2039" s="138">
        <f t="shared" si="189"/>
        <v>0</v>
      </c>
      <c r="F2039" s="127" t="s">
        <v>248</v>
      </c>
      <c r="G2039" s="128" t="s">
        <v>249</v>
      </c>
      <c r="H2039" s="129">
        <v>42845</v>
      </c>
      <c r="I2039" s="130">
        <v>12741.7</v>
      </c>
      <c r="J2039" s="131">
        <v>11745</v>
      </c>
      <c r="K2039" s="131">
        <v>536.70000000000005</v>
      </c>
      <c r="L2039" s="131">
        <v>0</v>
      </c>
      <c r="M2039" s="131">
        <v>0</v>
      </c>
      <c r="N2039" s="131">
        <v>2553.5</v>
      </c>
      <c r="O2039" s="132">
        <v>0</v>
      </c>
      <c r="P2039" s="132">
        <v>0</v>
      </c>
      <c r="Q2039" s="132">
        <v>0</v>
      </c>
      <c r="R2039" s="132">
        <v>0</v>
      </c>
      <c r="S2039" s="132">
        <v>0</v>
      </c>
      <c r="T2039" s="133">
        <v>0</v>
      </c>
      <c r="U2039" s="121">
        <f t="shared" si="190"/>
        <v>0</v>
      </c>
      <c r="V2039" s="121">
        <f t="shared" si="191"/>
        <v>2553.5</v>
      </c>
      <c r="W2039" s="134">
        <v>150</v>
      </c>
      <c r="X2039" s="135">
        <v>42846</v>
      </c>
    </row>
    <row r="2040" spans="1:24" x14ac:dyDescent="0.2">
      <c r="A2040" s="117">
        <f>VLOOKUP(G2040,'% การหักค่าขนส่ง'!A:I,9,0)</f>
        <v>0.3</v>
      </c>
      <c r="B2040" s="138">
        <f t="shared" si="186"/>
        <v>3313.5</v>
      </c>
      <c r="C2040" s="138">
        <f t="shared" si="187"/>
        <v>174.20000000000002</v>
      </c>
      <c r="D2040" s="138">
        <f t="shared" si="188"/>
        <v>0</v>
      </c>
      <c r="E2040" s="138">
        <f t="shared" si="189"/>
        <v>0</v>
      </c>
      <c r="F2040" s="127" t="s">
        <v>248</v>
      </c>
      <c r="G2040" s="128" t="s">
        <v>249</v>
      </c>
      <c r="H2040" s="129">
        <v>42846</v>
      </c>
      <c r="I2040" s="130">
        <v>11651.3</v>
      </c>
      <c r="J2040" s="131">
        <v>11045</v>
      </c>
      <c r="K2040" s="131">
        <v>261.3</v>
      </c>
      <c r="L2040" s="131">
        <v>0</v>
      </c>
      <c r="M2040" s="131">
        <v>300</v>
      </c>
      <c r="N2040" s="131">
        <v>2670</v>
      </c>
      <c r="O2040" s="132">
        <v>0</v>
      </c>
      <c r="P2040" s="132">
        <v>0</v>
      </c>
      <c r="Q2040" s="132">
        <v>0</v>
      </c>
      <c r="R2040" s="132">
        <v>0</v>
      </c>
      <c r="S2040" s="132">
        <v>0</v>
      </c>
      <c r="T2040" s="133">
        <v>0</v>
      </c>
      <c r="U2040" s="121">
        <f t="shared" si="190"/>
        <v>300</v>
      </c>
      <c r="V2040" s="121">
        <f t="shared" si="191"/>
        <v>2670</v>
      </c>
      <c r="W2040" s="134">
        <v>147</v>
      </c>
      <c r="X2040" s="135">
        <v>42847</v>
      </c>
    </row>
    <row r="2041" spans="1:24" x14ac:dyDescent="0.2">
      <c r="A2041" s="117">
        <f>VLOOKUP(G2041,'% การหักค่าขนส่ง'!A:I,9,0)</f>
        <v>0.3</v>
      </c>
      <c r="B2041" s="138">
        <f t="shared" si="186"/>
        <v>2629.5</v>
      </c>
      <c r="C2041" s="138">
        <f t="shared" si="187"/>
        <v>80.600000000000009</v>
      </c>
      <c r="D2041" s="138">
        <f t="shared" si="188"/>
        <v>0</v>
      </c>
      <c r="E2041" s="138">
        <f t="shared" si="189"/>
        <v>0</v>
      </c>
      <c r="F2041" s="127" t="s">
        <v>248</v>
      </c>
      <c r="G2041" s="128" t="s">
        <v>249</v>
      </c>
      <c r="H2041" s="129">
        <v>42847</v>
      </c>
      <c r="I2041" s="130">
        <v>9555.9</v>
      </c>
      <c r="J2041" s="131">
        <v>8765</v>
      </c>
      <c r="K2041" s="131">
        <v>120.9</v>
      </c>
      <c r="L2041" s="131">
        <v>0</v>
      </c>
      <c r="M2041" s="131">
        <v>0</v>
      </c>
      <c r="N2041" s="131">
        <v>225</v>
      </c>
      <c r="O2041" s="132">
        <v>0</v>
      </c>
      <c r="P2041" s="132">
        <v>0</v>
      </c>
      <c r="Q2041" s="132">
        <v>0</v>
      </c>
      <c r="R2041" s="132">
        <v>0</v>
      </c>
      <c r="S2041" s="132">
        <v>0</v>
      </c>
      <c r="T2041" s="133">
        <v>0</v>
      </c>
      <c r="U2041" s="121">
        <f t="shared" si="190"/>
        <v>0</v>
      </c>
      <c r="V2041" s="121">
        <f t="shared" si="191"/>
        <v>225</v>
      </c>
      <c r="W2041" s="134">
        <v>105</v>
      </c>
      <c r="X2041" s="135">
        <v>42849</v>
      </c>
    </row>
    <row r="2042" spans="1:24" x14ac:dyDescent="0.2">
      <c r="A2042" s="117">
        <f>VLOOKUP(G2042,'% การหักค่าขนส่ง'!A:I,9,0)</f>
        <v>0.3</v>
      </c>
      <c r="B2042" s="138">
        <f t="shared" si="186"/>
        <v>1765.5</v>
      </c>
      <c r="C2042" s="138">
        <f t="shared" si="187"/>
        <v>0</v>
      </c>
      <c r="D2042" s="138">
        <f t="shared" si="188"/>
        <v>0</v>
      </c>
      <c r="E2042" s="138">
        <f t="shared" si="189"/>
        <v>0</v>
      </c>
      <c r="F2042" s="127" t="s">
        <v>248</v>
      </c>
      <c r="G2042" s="128" t="s">
        <v>249</v>
      </c>
      <c r="H2042" s="129">
        <v>42848</v>
      </c>
      <c r="I2042" s="130">
        <v>6185</v>
      </c>
      <c r="J2042" s="131">
        <v>5885</v>
      </c>
      <c r="K2042" s="131">
        <v>0</v>
      </c>
      <c r="L2042" s="131">
        <v>0</v>
      </c>
      <c r="M2042" s="131">
        <v>100</v>
      </c>
      <c r="N2042" s="131">
        <v>455</v>
      </c>
      <c r="O2042" s="132">
        <v>0</v>
      </c>
      <c r="P2042" s="132">
        <v>0</v>
      </c>
      <c r="Q2042" s="132">
        <v>0</v>
      </c>
      <c r="R2042" s="132">
        <v>0</v>
      </c>
      <c r="S2042" s="132">
        <v>0</v>
      </c>
      <c r="T2042" s="133">
        <v>0</v>
      </c>
      <c r="U2042" s="121">
        <f t="shared" si="190"/>
        <v>100</v>
      </c>
      <c r="V2042" s="121">
        <f t="shared" si="191"/>
        <v>455</v>
      </c>
      <c r="W2042" s="134">
        <v>77</v>
      </c>
      <c r="X2042" s="135">
        <v>42849</v>
      </c>
    </row>
    <row r="2043" spans="1:24" x14ac:dyDescent="0.2">
      <c r="A2043" s="117">
        <f>VLOOKUP(G2043,'% การหักค่าขนส่ง'!A:I,9,0)</f>
        <v>0.3</v>
      </c>
      <c r="B2043" s="138">
        <f t="shared" si="186"/>
        <v>4650</v>
      </c>
      <c r="C2043" s="138">
        <f t="shared" si="187"/>
        <v>133.20000000000002</v>
      </c>
      <c r="D2043" s="138">
        <f t="shared" si="188"/>
        <v>0</v>
      </c>
      <c r="E2043" s="138">
        <f t="shared" si="189"/>
        <v>0</v>
      </c>
      <c r="F2043" s="127" t="s">
        <v>248</v>
      </c>
      <c r="G2043" s="128" t="s">
        <v>249</v>
      </c>
      <c r="H2043" s="129">
        <v>42849</v>
      </c>
      <c r="I2043" s="130">
        <v>16184.8</v>
      </c>
      <c r="J2043" s="131">
        <v>15500</v>
      </c>
      <c r="K2043" s="131">
        <v>199.8</v>
      </c>
      <c r="L2043" s="131">
        <v>0</v>
      </c>
      <c r="M2043" s="131">
        <v>500</v>
      </c>
      <c r="N2043" s="131">
        <v>4990</v>
      </c>
      <c r="O2043" s="132">
        <v>0</v>
      </c>
      <c r="P2043" s="132">
        <v>0</v>
      </c>
      <c r="Q2043" s="132">
        <v>0</v>
      </c>
      <c r="R2043" s="132">
        <v>0</v>
      </c>
      <c r="S2043" s="132">
        <v>0</v>
      </c>
      <c r="T2043" s="133">
        <v>0</v>
      </c>
      <c r="U2043" s="121">
        <f t="shared" si="190"/>
        <v>500</v>
      </c>
      <c r="V2043" s="121">
        <f t="shared" si="191"/>
        <v>4990</v>
      </c>
      <c r="W2043" s="134">
        <v>195</v>
      </c>
      <c r="X2043" s="135">
        <v>42850</v>
      </c>
    </row>
    <row r="2044" spans="1:24" x14ac:dyDescent="0.2">
      <c r="A2044" s="117">
        <f>VLOOKUP(G2044,'% การหักค่าขนส่ง'!A:I,9,0)</f>
        <v>0.3</v>
      </c>
      <c r="B2044" s="138">
        <f t="shared" si="186"/>
        <v>3648</v>
      </c>
      <c r="C2044" s="138">
        <f t="shared" si="187"/>
        <v>383.7</v>
      </c>
      <c r="D2044" s="138">
        <f t="shared" si="188"/>
        <v>6</v>
      </c>
      <c r="E2044" s="138">
        <f t="shared" si="189"/>
        <v>0</v>
      </c>
      <c r="F2044" s="127" t="s">
        <v>248</v>
      </c>
      <c r="G2044" s="128" t="s">
        <v>249</v>
      </c>
      <c r="H2044" s="129">
        <v>42850</v>
      </c>
      <c r="I2044" s="130">
        <v>13270.55</v>
      </c>
      <c r="J2044" s="131">
        <v>12160</v>
      </c>
      <c r="K2044" s="131">
        <v>575.54999999999995</v>
      </c>
      <c r="L2044" s="131">
        <v>20</v>
      </c>
      <c r="M2044" s="131">
        <v>100</v>
      </c>
      <c r="N2044" s="131">
        <v>2114.85</v>
      </c>
      <c r="O2044" s="132">
        <v>0</v>
      </c>
      <c r="P2044" s="132">
        <v>0</v>
      </c>
      <c r="Q2044" s="132">
        <v>0</v>
      </c>
      <c r="R2044" s="132">
        <v>0</v>
      </c>
      <c r="S2044" s="132">
        <v>0</v>
      </c>
      <c r="T2044" s="133">
        <v>0</v>
      </c>
      <c r="U2044" s="121">
        <f t="shared" si="190"/>
        <v>100</v>
      </c>
      <c r="V2044" s="121">
        <f t="shared" si="191"/>
        <v>2114.85</v>
      </c>
      <c r="W2044" s="134">
        <v>149</v>
      </c>
      <c r="X2044" s="135">
        <v>42851</v>
      </c>
    </row>
    <row r="2045" spans="1:24" x14ac:dyDescent="0.2">
      <c r="A2045" s="117">
        <f>VLOOKUP(G2045,'% การหักค่าขนส่ง'!A:I,9,0)</f>
        <v>0.3</v>
      </c>
      <c r="B2045" s="138">
        <f t="shared" si="186"/>
        <v>2725.5</v>
      </c>
      <c r="C2045" s="138">
        <f t="shared" si="187"/>
        <v>229.70000000000002</v>
      </c>
      <c r="D2045" s="138">
        <f t="shared" si="188"/>
        <v>0</v>
      </c>
      <c r="E2045" s="138">
        <f t="shared" si="189"/>
        <v>0</v>
      </c>
      <c r="F2045" s="127" t="s">
        <v>248</v>
      </c>
      <c r="G2045" s="128" t="s">
        <v>249</v>
      </c>
      <c r="H2045" s="129">
        <v>42851</v>
      </c>
      <c r="I2045" s="130">
        <v>9784.5499999999993</v>
      </c>
      <c r="J2045" s="131">
        <v>9085</v>
      </c>
      <c r="K2045" s="131">
        <v>344.55</v>
      </c>
      <c r="L2045" s="131">
        <v>0</v>
      </c>
      <c r="M2045" s="131">
        <v>600</v>
      </c>
      <c r="N2045" s="131">
        <v>1975</v>
      </c>
      <c r="O2045" s="132">
        <v>0</v>
      </c>
      <c r="P2045" s="132">
        <v>0</v>
      </c>
      <c r="Q2045" s="132">
        <v>0</v>
      </c>
      <c r="R2045" s="132">
        <v>0</v>
      </c>
      <c r="S2045" s="132">
        <v>0</v>
      </c>
      <c r="T2045" s="133">
        <v>0</v>
      </c>
      <c r="U2045" s="121">
        <f t="shared" si="190"/>
        <v>600</v>
      </c>
      <c r="V2045" s="121">
        <f t="shared" si="191"/>
        <v>1975</v>
      </c>
      <c r="W2045" s="134">
        <v>119</v>
      </c>
      <c r="X2045" s="135">
        <v>42852</v>
      </c>
    </row>
    <row r="2046" spans="1:24" x14ac:dyDescent="0.2">
      <c r="A2046" s="117">
        <f>VLOOKUP(G2046,'% การหักค่าขนส่ง'!A:I,9,0)</f>
        <v>0.3</v>
      </c>
      <c r="B2046" s="138">
        <f t="shared" si="186"/>
        <v>3664.5</v>
      </c>
      <c r="C2046" s="138">
        <f t="shared" si="187"/>
        <v>525.80000000000007</v>
      </c>
      <c r="D2046" s="138">
        <f t="shared" si="188"/>
        <v>0</v>
      </c>
      <c r="E2046" s="138">
        <f t="shared" si="189"/>
        <v>0</v>
      </c>
      <c r="F2046" s="127" t="s">
        <v>248</v>
      </c>
      <c r="G2046" s="128" t="s">
        <v>249</v>
      </c>
      <c r="H2046" s="129">
        <v>42852</v>
      </c>
      <c r="I2046" s="130">
        <v>13483.7</v>
      </c>
      <c r="J2046" s="131">
        <v>12215</v>
      </c>
      <c r="K2046" s="131">
        <v>788.7</v>
      </c>
      <c r="L2046" s="131">
        <v>0</v>
      </c>
      <c r="M2046" s="131">
        <v>1100</v>
      </c>
      <c r="N2046" s="131">
        <v>4484.2</v>
      </c>
      <c r="O2046" s="132">
        <v>0</v>
      </c>
      <c r="P2046" s="132">
        <v>0</v>
      </c>
      <c r="Q2046" s="132">
        <v>0</v>
      </c>
      <c r="R2046" s="132">
        <v>0</v>
      </c>
      <c r="S2046" s="132">
        <v>0</v>
      </c>
      <c r="T2046" s="133">
        <v>0</v>
      </c>
      <c r="U2046" s="121">
        <f t="shared" si="190"/>
        <v>1100</v>
      </c>
      <c r="V2046" s="121">
        <f t="shared" si="191"/>
        <v>4484.2</v>
      </c>
      <c r="W2046" s="134">
        <v>165</v>
      </c>
      <c r="X2046" s="135">
        <v>42853</v>
      </c>
    </row>
    <row r="2047" spans="1:24" x14ac:dyDescent="0.2">
      <c r="A2047" s="117">
        <f>VLOOKUP(G2047,'% การหักค่าขนส่ง'!A:I,9,0)</f>
        <v>0.3</v>
      </c>
      <c r="B2047" s="138">
        <f t="shared" si="186"/>
        <v>4224</v>
      </c>
      <c r="C2047" s="138">
        <f t="shared" si="187"/>
        <v>740.30000000000007</v>
      </c>
      <c r="D2047" s="138">
        <f t="shared" si="188"/>
        <v>0</v>
      </c>
      <c r="E2047" s="138">
        <f t="shared" si="189"/>
        <v>0</v>
      </c>
      <c r="F2047" s="127" t="s">
        <v>248</v>
      </c>
      <c r="G2047" s="128" t="s">
        <v>249</v>
      </c>
      <c r="H2047" s="129">
        <v>42853</v>
      </c>
      <c r="I2047" s="130">
        <v>15545.45</v>
      </c>
      <c r="J2047" s="131">
        <v>14080</v>
      </c>
      <c r="K2047" s="131">
        <v>1110.45</v>
      </c>
      <c r="L2047" s="131">
        <v>0</v>
      </c>
      <c r="M2047" s="131">
        <v>100</v>
      </c>
      <c r="N2047" s="131">
        <v>1405</v>
      </c>
      <c r="O2047" s="132">
        <v>0</v>
      </c>
      <c r="P2047" s="132">
        <v>0</v>
      </c>
      <c r="Q2047" s="132">
        <v>0</v>
      </c>
      <c r="R2047" s="132">
        <v>0</v>
      </c>
      <c r="S2047" s="132">
        <v>0</v>
      </c>
      <c r="T2047" s="133">
        <v>0</v>
      </c>
      <c r="U2047" s="121">
        <f t="shared" si="190"/>
        <v>100</v>
      </c>
      <c r="V2047" s="121">
        <f t="shared" si="191"/>
        <v>1405</v>
      </c>
      <c r="W2047" s="134">
        <v>174</v>
      </c>
      <c r="X2047" s="135">
        <v>42854</v>
      </c>
    </row>
    <row r="2048" spans="1:24" x14ac:dyDescent="0.2">
      <c r="A2048" s="117">
        <f>VLOOKUP(G2048,'% การหักค่าขนส่ง'!A:I,9,0)</f>
        <v>0.3</v>
      </c>
      <c r="B2048" s="138">
        <f t="shared" si="186"/>
        <v>2158.5</v>
      </c>
      <c r="C2048" s="138">
        <f t="shared" si="187"/>
        <v>214.20000000000002</v>
      </c>
      <c r="D2048" s="138">
        <f t="shared" si="188"/>
        <v>0</v>
      </c>
      <c r="E2048" s="138">
        <f t="shared" si="189"/>
        <v>0</v>
      </c>
      <c r="F2048" s="127" t="s">
        <v>248</v>
      </c>
      <c r="G2048" s="128" t="s">
        <v>249</v>
      </c>
      <c r="H2048" s="129">
        <v>42854</v>
      </c>
      <c r="I2048" s="130">
        <v>7761.3</v>
      </c>
      <c r="J2048" s="131">
        <v>7195</v>
      </c>
      <c r="K2048" s="131">
        <v>321.3</v>
      </c>
      <c r="L2048" s="131">
        <v>0</v>
      </c>
      <c r="M2048" s="131">
        <v>0</v>
      </c>
      <c r="N2048" s="131">
        <v>80</v>
      </c>
      <c r="O2048" s="132">
        <v>0</v>
      </c>
      <c r="P2048" s="132">
        <v>0</v>
      </c>
      <c r="Q2048" s="132">
        <v>0</v>
      </c>
      <c r="R2048" s="132">
        <v>0</v>
      </c>
      <c r="S2048" s="132">
        <v>0</v>
      </c>
      <c r="T2048" s="133">
        <v>0</v>
      </c>
      <c r="U2048" s="121">
        <f t="shared" si="190"/>
        <v>0</v>
      </c>
      <c r="V2048" s="121">
        <f t="shared" si="191"/>
        <v>80</v>
      </c>
      <c r="W2048" s="134">
        <v>100</v>
      </c>
      <c r="X2048" s="135">
        <v>42855</v>
      </c>
    </row>
    <row r="2049" spans="1:24" x14ac:dyDescent="0.2">
      <c r="A2049" s="117">
        <f>VLOOKUP(G2049,'% การหักค่าขนส่ง'!A:I,9,0)</f>
        <v>0.3</v>
      </c>
      <c r="B2049" s="138">
        <f t="shared" si="186"/>
        <v>1680</v>
      </c>
      <c r="C2049" s="138">
        <f t="shared" si="187"/>
        <v>0</v>
      </c>
      <c r="D2049" s="138">
        <f t="shared" si="188"/>
        <v>24</v>
      </c>
      <c r="E2049" s="138">
        <f t="shared" si="189"/>
        <v>0</v>
      </c>
      <c r="F2049" s="127" t="s">
        <v>248</v>
      </c>
      <c r="G2049" s="128" t="s">
        <v>249</v>
      </c>
      <c r="H2049" s="129">
        <v>42855</v>
      </c>
      <c r="I2049" s="130">
        <v>6180</v>
      </c>
      <c r="J2049" s="131">
        <v>5600</v>
      </c>
      <c r="K2049" s="131">
        <v>0</v>
      </c>
      <c r="L2049" s="131">
        <v>80</v>
      </c>
      <c r="M2049" s="131">
        <v>0</v>
      </c>
      <c r="N2049" s="131">
        <v>0</v>
      </c>
      <c r="O2049" s="132">
        <v>0</v>
      </c>
      <c r="P2049" s="132">
        <v>0</v>
      </c>
      <c r="Q2049" s="132">
        <v>0</v>
      </c>
      <c r="R2049" s="132">
        <v>0</v>
      </c>
      <c r="S2049" s="132">
        <v>0</v>
      </c>
      <c r="T2049" s="133">
        <v>0</v>
      </c>
      <c r="U2049" s="121">
        <f t="shared" si="190"/>
        <v>0</v>
      </c>
      <c r="V2049" s="121">
        <f t="shared" si="191"/>
        <v>0</v>
      </c>
      <c r="W2049" s="134">
        <v>75</v>
      </c>
      <c r="X2049" s="135">
        <v>42857</v>
      </c>
    </row>
    <row r="2050" spans="1:24" x14ac:dyDescent="0.2">
      <c r="A2050" s="117">
        <f>VLOOKUP(G2050,'% การหักค่าขนส่ง'!A:I,9,0)</f>
        <v>0.28000000000000003</v>
      </c>
      <c r="B2050" s="138">
        <f t="shared" si="186"/>
        <v>9094.4000000000015</v>
      </c>
      <c r="C2050" s="138">
        <f t="shared" si="187"/>
        <v>0</v>
      </c>
      <c r="D2050" s="138">
        <f t="shared" si="188"/>
        <v>0</v>
      </c>
      <c r="E2050" s="138">
        <f t="shared" si="189"/>
        <v>0</v>
      </c>
      <c r="F2050" s="127" t="s">
        <v>258</v>
      </c>
      <c r="G2050" s="128" t="s">
        <v>259</v>
      </c>
      <c r="H2050" s="129">
        <v>42835</v>
      </c>
      <c r="I2050" s="130">
        <v>33220</v>
      </c>
      <c r="J2050" s="131">
        <v>32480</v>
      </c>
      <c r="K2050" s="131">
        <v>0</v>
      </c>
      <c r="L2050" s="131">
        <v>0</v>
      </c>
      <c r="M2050" s="131">
        <v>0</v>
      </c>
      <c r="N2050" s="131">
        <v>0</v>
      </c>
      <c r="O2050" s="132">
        <v>0</v>
      </c>
      <c r="P2050" s="132">
        <v>0</v>
      </c>
      <c r="Q2050" s="132">
        <v>0</v>
      </c>
      <c r="R2050" s="132">
        <v>0</v>
      </c>
      <c r="S2050" s="132">
        <v>0</v>
      </c>
      <c r="T2050" s="133">
        <v>0</v>
      </c>
      <c r="U2050" s="121">
        <f t="shared" si="190"/>
        <v>0</v>
      </c>
      <c r="V2050" s="121">
        <f t="shared" si="191"/>
        <v>0</v>
      </c>
      <c r="W2050" s="134">
        <v>389</v>
      </c>
      <c r="X2050" s="135">
        <v>42836</v>
      </c>
    </row>
    <row r="2051" spans="1:24" x14ac:dyDescent="0.2">
      <c r="A2051" s="117">
        <f>VLOOKUP(G2051,'% การหักค่าขนส่ง'!A:I,9,0)</f>
        <v>0.28000000000000003</v>
      </c>
      <c r="B2051" s="138">
        <f t="shared" ref="B2051:B2114" si="192">J2051*A2051</f>
        <v>3533.6000000000004</v>
      </c>
      <c r="C2051" s="138">
        <f t="shared" ref="C2051:C2114" si="193">K2051*2/3</f>
        <v>0</v>
      </c>
      <c r="D2051" s="138">
        <f t="shared" ref="D2051:D2114" si="194">L2051*3/10</f>
        <v>0</v>
      </c>
      <c r="E2051" s="138">
        <f t="shared" ref="E2051:E2114" si="195">SUM(O2051:Q2051)*0.3</f>
        <v>0</v>
      </c>
      <c r="F2051" s="127" t="s">
        <v>258</v>
      </c>
      <c r="G2051" s="128" t="s">
        <v>259</v>
      </c>
      <c r="H2051" s="129">
        <v>42836</v>
      </c>
      <c r="I2051" s="130">
        <v>12945</v>
      </c>
      <c r="J2051" s="131">
        <v>12620</v>
      </c>
      <c r="K2051" s="131">
        <v>0</v>
      </c>
      <c r="L2051" s="131">
        <v>0</v>
      </c>
      <c r="M2051" s="131">
        <v>0</v>
      </c>
      <c r="N2051" s="131">
        <v>0</v>
      </c>
      <c r="O2051" s="132">
        <v>0</v>
      </c>
      <c r="P2051" s="132">
        <v>0</v>
      </c>
      <c r="Q2051" s="132">
        <v>0</v>
      </c>
      <c r="R2051" s="132">
        <v>0</v>
      </c>
      <c r="S2051" s="132">
        <v>0</v>
      </c>
      <c r="T2051" s="133">
        <v>0</v>
      </c>
      <c r="U2051" s="121">
        <f t="shared" ref="U2051:U2114" si="196">M2051+S2051+T2051</f>
        <v>0</v>
      </c>
      <c r="V2051" s="121">
        <f t="shared" ref="V2051:V2114" si="197">N2051+R2051</f>
        <v>0</v>
      </c>
      <c r="W2051" s="134">
        <v>202</v>
      </c>
      <c r="X2051" s="135">
        <v>42837</v>
      </c>
    </row>
    <row r="2052" spans="1:24" x14ac:dyDescent="0.2">
      <c r="A2052" s="117">
        <f>VLOOKUP(G2052,'% การหักค่าขนส่ง'!A:I,9,0)</f>
        <v>0.28000000000000003</v>
      </c>
      <c r="B2052" s="138">
        <f t="shared" si="192"/>
        <v>218.40000000000003</v>
      </c>
      <c r="C2052" s="138">
        <f t="shared" si="193"/>
        <v>0</v>
      </c>
      <c r="D2052" s="138">
        <f t="shared" si="194"/>
        <v>0</v>
      </c>
      <c r="E2052" s="138">
        <f t="shared" si="195"/>
        <v>0</v>
      </c>
      <c r="F2052" s="127" t="s">
        <v>258</v>
      </c>
      <c r="G2052" s="128" t="s">
        <v>259</v>
      </c>
      <c r="H2052" s="129">
        <v>42837</v>
      </c>
      <c r="I2052" s="130">
        <v>805</v>
      </c>
      <c r="J2052" s="131">
        <v>780</v>
      </c>
      <c r="K2052" s="131">
        <v>0</v>
      </c>
      <c r="L2052" s="131">
        <v>0</v>
      </c>
      <c r="M2052" s="131">
        <v>0</v>
      </c>
      <c r="N2052" s="131">
        <v>0</v>
      </c>
      <c r="O2052" s="132">
        <v>0</v>
      </c>
      <c r="P2052" s="132">
        <v>0</v>
      </c>
      <c r="Q2052" s="132">
        <v>0</v>
      </c>
      <c r="R2052" s="132">
        <v>0</v>
      </c>
      <c r="S2052" s="132">
        <v>0</v>
      </c>
      <c r="T2052" s="133">
        <v>0</v>
      </c>
      <c r="U2052" s="121">
        <f t="shared" si="196"/>
        <v>0</v>
      </c>
      <c r="V2052" s="121">
        <f t="shared" si="197"/>
        <v>0</v>
      </c>
      <c r="W2052" s="134">
        <v>9</v>
      </c>
      <c r="X2052" s="135">
        <v>42838</v>
      </c>
    </row>
    <row r="2053" spans="1:24" x14ac:dyDescent="0.2">
      <c r="A2053" s="117">
        <f>VLOOKUP(G2053,'% การหักค่าขนส่ง'!A:I,9,0)</f>
        <v>0.28000000000000003</v>
      </c>
      <c r="B2053" s="138">
        <f t="shared" si="192"/>
        <v>7541.8000000000011</v>
      </c>
      <c r="C2053" s="138">
        <f t="shared" si="193"/>
        <v>236.28</v>
      </c>
      <c r="D2053" s="138">
        <f t="shared" si="194"/>
        <v>0</v>
      </c>
      <c r="E2053" s="138">
        <f t="shared" si="195"/>
        <v>0</v>
      </c>
      <c r="F2053" s="127" t="s">
        <v>258</v>
      </c>
      <c r="G2053" s="128" t="s">
        <v>259</v>
      </c>
      <c r="H2053" s="129">
        <v>42842</v>
      </c>
      <c r="I2053" s="130">
        <v>28474.42</v>
      </c>
      <c r="J2053" s="131">
        <v>26935</v>
      </c>
      <c r="K2053" s="131">
        <v>354.42</v>
      </c>
      <c r="L2053" s="131">
        <v>0</v>
      </c>
      <c r="M2053" s="131">
        <v>0</v>
      </c>
      <c r="N2053" s="131">
        <v>1725</v>
      </c>
      <c r="O2053" s="132">
        <v>0</v>
      </c>
      <c r="P2053" s="132">
        <v>0</v>
      </c>
      <c r="Q2053" s="132">
        <v>0</v>
      </c>
      <c r="R2053" s="132">
        <v>0</v>
      </c>
      <c r="S2053" s="132">
        <v>0</v>
      </c>
      <c r="T2053" s="133">
        <v>0</v>
      </c>
      <c r="U2053" s="121">
        <f t="shared" si="196"/>
        <v>0</v>
      </c>
      <c r="V2053" s="121">
        <f t="shared" si="197"/>
        <v>1725</v>
      </c>
      <c r="W2053" s="134">
        <v>372</v>
      </c>
      <c r="X2053" s="135">
        <v>42843</v>
      </c>
    </row>
    <row r="2054" spans="1:24" x14ac:dyDescent="0.2">
      <c r="A2054" s="117">
        <f>VLOOKUP(G2054,'% การหักค่าขนส่ง'!A:I,9,0)</f>
        <v>0.28000000000000003</v>
      </c>
      <c r="B2054" s="138">
        <f t="shared" si="192"/>
        <v>12293.400000000001</v>
      </c>
      <c r="C2054" s="138">
        <f t="shared" si="193"/>
        <v>152.4</v>
      </c>
      <c r="D2054" s="138">
        <f t="shared" si="194"/>
        <v>21</v>
      </c>
      <c r="E2054" s="138">
        <f t="shared" si="195"/>
        <v>0</v>
      </c>
      <c r="F2054" s="127" t="s">
        <v>258</v>
      </c>
      <c r="G2054" s="128" t="s">
        <v>259</v>
      </c>
      <c r="H2054" s="129">
        <v>42843</v>
      </c>
      <c r="I2054" s="130">
        <v>45303.6</v>
      </c>
      <c r="J2054" s="131">
        <v>43905</v>
      </c>
      <c r="K2054" s="131">
        <v>228.6</v>
      </c>
      <c r="L2054" s="131">
        <v>70</v>
      </c>
      <c r="M2054" s="131">
        <v>0</v>
      </c>
      <c r="N2054" s="131">
        <v>1296.8</v>
      </c>
      <c r="O2054" s="132">
        <v>0</v>
      </c>
      <c r="P2054" s="132">
        <v>0</v>
      </c>
      <c r="Q2054" s="132">
        <v>0</v>
      </c>
      <c r="R2054" s="132">
        <v>0</v>
      </c>
      <c r="S2054" s="132">
        <v>0</v>
      </c>
      <c r="T2054" s="133">
        <v>0</v>
      </c>
      <c r="U2054" s="121">
        <f t="shared" si="196"/>
        <v>0</v>
      </c>
      <c r="V2054" s="121">
        <f t="shared" si="197"/>
        <v>1296.8</v>
      </c>
      <c r="W2054" s="134">
        <v>418</v>
      </c>
      <c r="X2054" s="135">
        <v>42844</v>
      </c>
    </row>
    <row r="2055" spans="1:24" x14ac:dyDescent="0.2">
      <c r="A2055" s="117">
        <f>VLOOKUP(G2055,'% การหักค่าขนส่ง'!A:I,9,0)</f>
        <v>0.28000000000000003</v>
      </c>
      <c r="B2055" s="138">
        <f t="shared" si="192"/>
        <v>10746.400000000001</v>
      </c>
      <c r="C2055" s="138">
        <f t="shared" si="193"/>
        <v>385.68</v>
      </c>
      <c r="D2055" s="138">
        <f t="shared" si="194"/>
        <v>0</v>
      </c>
      <c r="E2055" s="138">
        <f t="shared" si="195"/>
        <v>0</v>
      </c>
      <c r="F2055" s="127" t="s">
        <v>258</v>
      </c>
      <c r="G2055" s="128" t="s">
        <v>259</v>
      </c>
      <c r="H2055" s="129">
        <v>42844</v>
      </c>
      <c r="I2055" s="130">
        <v>39523.519999999997</v>
      </c>
      <c r="J2055" s="131">
        <v>38380</v>
      </c>
      <c r="K2055" s="131">
        <v>578.52</v>
      </c>
      <c r="L2055" s="131">
        <v>0</v>
      </c>
      <c r="M2055" s="131">
        <v>0</v>
      </c>
      <c r="N2055" s="131">
        <v>1275</v>
      </c>
      <c r="O2055" s="132">
        <v>0</v>
      </c>
      <c r="P2055" s="132">
        <v>0</v>
      </c>
      <c r="Q2055" s="132">
        <v>0</v>
      </c>
      <c r="R2055" s="132">
        <v>0</v>
      </c>
      <c r="S2055" s="132">
        <v>0</v>
      </c>
      <c r="T2055" s="133">
        <v>0</v>
      </c>
      <c r="U2055" s="121">
        <f t="shared" si="196"/>
        <v>0</v>
      </c>
      <c r="V2055" s="121">
        <f t="shared" si="197"/>
        <v>1275</v>
      </c>
      <c r="W2055" s="134">
        <v>394</v>
      </c>
      <c r="X2055" s="135">
        <v>42845</v>
      </c>
    </row>
    <row r="2056" spans="1:24" x14ac:dyDescent="0.2">
      <c r="A2056" s="117">
        <f>VLOOKUP(G2056,'% การหักค่าขนส่ง'!A:I,9,0)</f>
        <v>0.28000000000000003</v>
      </c>
      <c r="B2056" s="138">
        <f t="shared" si="192"/>
        <v>6718.6</v>
      </c>
      <c r="C2056" s="138">
        <f t="shared" si="193"/>
        <v>1493.8</v>
      </c>
      <c r="D2056" s="138">
        <f t="shared" si="194"/>
        <v>0</v>
      </c>
      <c r="E2056" s="138">
        <f t="shared" si="195"/>
        <v>0</v>
      </c>
      <c r="F2056" s="127" t="s">
        <v>258</v>
      </c>
      <c r="G2056" s="128" t="s">
        <v>259</v>
      </c>
      <c r="H2056" s="129">
        <v>42845</v>
      </c>
      <c r="I2056" s="130">
        <v>27500.7</v>
      </c>
      <c r="J2056" s="131">
        <v>23995</v>
      </c>
      <c r="K2056" s="131">
        <v>2240.6999999999998</v>
      </c>
      <c r="L2056" s="131">
        <v>0</v>
      </c>
      <c r="M2056" s="131">
        <v>0</v>
      </c>
      <c r="N2056" s="131">
        <v>2585.3000000000002</v>
      </c>
      <c r="O2056" s="132">
        <v>0</v>
      </c>
      <c r="P2056" s="132">
        <v>0</v>
      </c>
      <c r="Q2056" s="132">
        <v>0</v>
      </c>
      <c r="R2056" s="132">
        <v>0</v>
      </c>
      <c r="S2056" s="132">
        <v>0</v>
      </c>
      <c r="T2056" s="133">
        <v>0</v>
      </c>
      <c r="U2056" s="121">
        <f t="shared" si="196"/>
        <v>0</v>
      </c>
      <c r="V2056" s="121">
        <f t="shared" si="197"/>
        <v>2585.3000000000002</v>
      </c>
      <c r="W2056" s="134">
        <v>310</v>
      </c>
      <c r="X2056" s="135">
        <v>42846</v>
      </c>
    </row>
    <row r="2057" spans="1:24" x14ac:dyDescent="0.2">
      <c r="A2057" s="117">
        <f>VLOOKUP(G2057,'% การหักค่าขนส่ง'!A:I,9,0)</f>
        <v>0.28000000000000003</v>
      </c>
      <c r="B2057" s="138">
        <f t="shared" si="192"/>
        <v>8272.6</v>
      </c>
      <c r="C2057" s="138">
        <f t="shared" si="193"/>
        <v>328.40000000000003</v>
      </c>
      <c r="D2057" s="138">
        <f t="shared" si="194"/>
        <v>0</v>
      </c>
      <c r="E2057" s="138">
        <f t="shared" si="195"/>
        <v>0</v>
      </c>
      <c r="F2057" s="127" t="s">
        <v>258</v>
      </c>
      <c r="G2057" s="128" t="s">
        <v>259</v>
      </c>
      <c r="H2057" s="129">
        <v>42846</v>
      </c>
      <c r="I2057" s="130">
        <v>30647.599999999999</v>
      </c>
      <c r="J2057" s="131">
        <v>29545</v>
      </c>
      <c r="K2057" s="131">
        <v>492.6</v>
      </c>
      <c r="L2057" s="131">
        <v>0</v>
      </c>
      <c r="M2057" s="131">
        <v>0</v>
      </c>
      <c r="N2057" s="131">
        <v>1485.6</v>
      </c>
      <c r="O2057" s="132">
        <v>0</v>
      </c>
      <c r="P2057" s="132">
        <v>0</v>
      </c>
      <c r="Q2057" s="132">
        <v>0</v>
      </c>
      <c r="R2057" s="132">
        <v>0</v>
      </c>
      <c r="S2057" s="132">
        <v>0</v>
      </c>
      <c r="T2057" s="133">
        <v>0</v>
      </c>
      <c r="U2057" s="121">
        <f t="shared" si="196"/>
        <v>0</v>
      </c>
      <c r="V2057" s="121">
        <f t="shared" si="197"/>
        <v>1485.6</v>
      </c>
      <c r="W2057" s="134">
        <v>330</v>
      </c>
      <c r="X2057" s="135">
        <v>42847</v>
      </c>
    </row>
    <row r="2058" spans="1:24" x14ac:dyDescent="0.2">
      <c r="A2058" s="117">
        <f>VLOOKUP(G2058,'% การหักค่าขนส่ง'!A:I,9,0)</f>
        <v>0.28000000000000003</v>
      </c>
      <c r="B2058" s="138">
        <f t="shared" si="192"/>
        <v>5762.4000000000005</v>
      </c>
      <c r="C2058" s="138">
        <f t="shared" si="193"/>
        <v>896.56</v>
      </c>
      <c r="D2058" s="138">
        <f t="shared" si="194"/>
        <v>0</v>
      </c>
      <c r="E2058" s="138">
        <f t="shared" si="195"/>
        <v>0</v>
      </c>
      <c r="F2058" s="127" t="s">
        <v>258</v>
      </c>
      <c r="G2058" s="128" t="s">
        <v>259</v>
      </c>
      <c r="H2058" s="129">
        <v>42847</v>
      </c>
      <c r="I2058" s="130">
        <v>22674.84</v>
      </c>
      <c r="J2058" s="131">
        <v>20580</v>
      </c>
      <c r="K2058" s="131">
        <v>1344.84</v>
      </c>
      <c r="L2058" s="131">
        <v>0</v>
      </c>
      <c r="M2058" s="131">
        <v>0</v>
      </c>
      <c r="N2058" s="131">
        <v>835</v>
      </c>
      <c r="O2058" s="132">
        <v>0</v>
      </c>
      <c r="P2058" s="132">
        <v>0</v>
      </c>
      <c r="Q2058" s="132">
        <v>0</v>
      </c>
      <c r="R2058" s="132">
        <v>0</v>
      </c>
      <c r="S2058" s="132">
        <v>0</v>
      </c>
      <c r="T2058" s="133">
        <v>0</v>
      </c>
      <c r="U2058" s="121">
        <f t="shared" si="196"/>
        <v>0</v>
      </c>
      <c r="V2058" s="121">
        <f t="shared" si="197"/>
        <v>835</v>
      </c>
      <c r="W2058" s="134">
        <v>260</v>
      </c>
      <c r="X2058" s="135">
        <v>42849</v>
      </c>
    </row>
    <row r="2059" spans="1:24" x14ac:dyDescent="0.2">
      <c r="A2059" s="117">
        <f>VLOOKUP(G2059,'% การหักค่าขนส่ง'!A:I,9,0)</f>
        <v>0.28000000000000003</v>
      </c>
      <c r="B2059" s="138">
        <f t="shared" si="192"/>
        <v>13095.6</v>
      </c>
      <c r="C2059" s="138">
        <f t="shared" si="193"/>
        <v>5559.38</v>
      </c>
      <c r="D2059" s="138">
        <f t="shared" si="194"/>
        <v>0</v>
      </c>
      <c r="E2059" s="138">
        <f t="shared" si="195"/>
        <v>0</v>
      </c>
      <c r="F2059" s="127" t="s">
        <v>258</v>
      </c>
      <c r="G2059" s="128" t="s">
        <v>259</v>
      </c>
      <c r="H2059" s="129">
        <v>42849</v>
      </c>
      <c r="I2059" s="130">
        <v>55869.07</v>
      </c>
      <c r="J2059" s="131">
        <v>46770</v>
      </c>
      <c r="K2059" s="131">
        <v>8339.07</v>
      </c>
      <c r="L2059" s="131">
        <v>0</v>
      </c>
      <c r="M2059" s="131">
        <v>0</v>
      </c>
      <c r="N2059" s="131">
        <v>4404.6000000000004</v>
      </c>
      <c r="O2059" s="132">
        <v>0</v>
      </c>
      <c r="P2059" s="132">
        <v>0</v>
      </c>
      <c r="Q2059" s="132">
        <v>0</v>
      </c>
      <c r="R2059" s="132">
        <v>0</v>
      </c>
      <c r="S2059" s="132">
        <v>0</v>
      </c>
      <c r="T2059" s="133">
        <v>0</v>
      </c>
      <c r="U2059" s="121">
        <f t="shared" si="196"/>
        <v>0</v>
      </c>
      <c r="V2059" s="121">
        <f t="shared" si="197"/>
        <v>4404.6000000000004</v>
      </c>
      <c r="W2059" s="134">
        <v>596</v>
      </c>
      <c r="X2059" s="135">
        <v>42850</v>
      </c>
    </row>
    <row r="2060" spans="1:24" x14ac:dyDescent="0.2">
      <c r="A2060" s="117">
        <f>VLOOKUP(G2060,'% การหักค่าขนส่ง'!A:I,9,0)</f>
        <v>0.28000000000000003</v>
      </c>
      <c r="B2060" s="138">
        <f t="shared" si="192"/>
        <v>8845.2000000000007</v>
      </c>
      <c r="C2060" s="138">
        <f t="shared" si="193"/>
        <v>888.54</v>
      </c>
      <c r="D2060" s="138">
        <f t="shared" si="194"/>
        <v>0</v>
      </c>
      <c r="E2060" s="138">
        <f t="shared" si="195"/>
        <v>0</v>
      </c>
      <c r="F2060" s="127" t="s">
        <v>258</v>
      </c>
      <c r="G2060" s="128" t="s">
        <v>259</v>
      </c>
      <c r="H2060" s="129">
        <v>42850</v>
      </c>
      <c r="I2060" s="130">
        <v>33492.81</v>
      </c>
      <c r="J2060" s="131">
        <v>31590</v>
      </c>
      <c r="K2060" s="131">
        <v>1332.81</v>
      </c>
      <c r="L2060" s="131">
        <v>0</v>
      </c>
      <c r="M2060" s="131">
        <v>100</v>
      </c>
      <c r="N2060" s="131">
        <v>2317.5</v>
      </c>
      <c r="O2060" s="132">
        <v>0</v>
      </c>
      <c r="P2060" s="132">
        <v>0</v>
      </c>
      <c r="Q2060" s="132">
        <v>0</v>
      </c>
      <c r="R2060" s="132">
        <v>0</v>
      </c>
      <c r="S2060" s="132">
        <v>0</v>
      </c>
      <c r="T2060" s="133">
        <v>0</v>
      </c>
      <c r="U2060" s="121">
        <f t="shared" si="196"/>
        <v>100</v>
      </c>
      <c r="V2060" s="121">
        <f t="shared" si="197"/>
        <v>2317.5</v>
      </c>
      <c r="W2060" s="134">
        <v>369</v>
      </c>
      <c r="X2060" s="135">
        <v>42851</v>
      </c>
    </row>
    <row r="2061" spans="1:24" x14ac:dyDescent="0.2">
      <c r="A2061" s="117">
        <f>VLOOKUP(G2061,'% การหักค่าขนส่ง'!A:I,9,0)</f>
        <v>0.28000000000000003</v>
      </c>
      <c r="B2061" s="138">
        <f t="shared" si="192"/>
        <v>7751.8000000000011</v>
      </c>
      <c r="C2061" s="138">
        <f t="shared" si="193"/>
        <v>1195.52</v>
      </c>
      <c r="D2061" s="138">
        <f t="shared" si="194"/>
        <v>0</v>
      </c>
      <c r="E2061" s="138">
        <f t="shared" si="195"/>
        <v>0</v>
      </c>
      <c r="F2061" s="127" t="s">
        <v>258</v>
      </c>
      <c r="G2061" s="128" t="s">
        <v>259</v>
      </c>
      <c r="H2061" s="129">
        <v>42851</v>
      </c>
      <c r="I2061" s="130">
        <v>29983.279999999999</v>
      </c>
      <c r="J2061" s="131">
        <v>27685</v>
      </c>
      <c r="K2061" s="131">
        <v>1793.28</v>
      </c>
      <c r="L2061" s="131">
        <v>0</v>
      </c>
      <c r="M2061" s="131">
        <v>0</v>
      </c>
      <c r="N2061" s="131">
        <v>1103.9000000000001</v>
      </c>
      <c r="O2061" s="132">
        <v>0</v>
      </c>
      <c r="P2061" s="132">
        <v>0</v>
      </c>
      <c r="Q2061" s="132">
        <v>0</v>
      </c>
      <c r="R2061" s="132">
        <v>0</v>
      </c>
      <c r="S2061" s="132">
        <v>0</v>
      </c>
      <c r="T2061" s="133">
        <v>0</v>
      </c>
      <c r="U2061" s="121">
        <f t="shared" si="196"/>
        <v>0</v>
      </c>
      <c r="V2061" s="121">
        <f t="shared" si="197"/>
        <v>1103.9000000000001</v>
      </c>
      <c r="W2061" s="134">
        <v>336</v>
      </c>
      <c r="X2061" s="135">
        <v>42852</v>
      </c>
    </row>
    <row r="2062" spans="1:24" x14ac:dyDescent="0.2">
      <c r="A2062" s="117">
        <f>VLOOKUP(G2062,'% การหักค่าขนส่ง'!A:I,9,0)</f>
        <v>0.28000000000000003</v>
      </c>
      <c r="B2062" s="138">
        <f t="shared" si="192"/>
        <v>9044</v>
      </c>
      <c r="C2062" s="138">
        <f t="shared" si="193"/>
        <v>2095.6</v>
      </c>
      <c r="D2062" s="138">
        <f t="shared" si="194"/>
        <v>0</v>
      </c>
      <c r="E2062" s="138">
        <f t="shared" si="195"/>
        <v>0</v>
      </c>
      <c r="F2062" s="127" t="s">
        <v>258</v>
      </c>
      <c r="G2062" s="128" t="s">
        <v>259</v>
      </c>
      <c r="H2062" s="129">
        <v>42852</v>
      </c>
      <c r="I2062" s="130">
        <v>36123.4</v>
      </c>
      <c r="J2062" s="131">
        <v>32300</v>
      </c>
      <c r="K2062" s="131">
        <v>3143.4</v>
      </c>
      <c r="L2062" s="131">
        <v>0</v>
      </c>
      <c r="M2062" s="131">
        <v>0</v>
      </c>
      <c r="N2062" s="131">
        <v>810</v>
      </c>
      <c r="O2062" s="132">
        <v>0</v>
      </c>
      <c r="P2062" s="132">
        <v>0</v>
      </c>
      <c r="Q2062" s="132">
        <v>0</v>
      </c>
      <c r="R2062" s="132">
        <v>0</v>
      </c>
      <c r="S2062" s="132">
        <v>0</v>
      </c>
      <c r="T2062" s="133">
        <v>0</v>
      </c>
      <c r="U2062" s="121">
        <f t="shared" si="196"/>
        <v>0</v>
      </c>
      <c r="V2062" s="121">
        <f t="shared" si="197"/>
        <v>810</v>
      </c>
      <c r="W2062" s="134">
        <v>353</v>
      </c>
      <c r="X2062" s="135">
        <v>42853</v>
      </c>
    </row>
    <row r="2063" spans="1:24" x14ac:dyDescent="0.2">
      <c r="A2063" s="117">
        <f>VLOOKUP(G2063,'% การหักค่าขนส่ง'!A:I,9,0)</f>
        <v>0.28000000000000003</v>
      </c>
      <c r="B2063" s="138">
        <f t="shared" si="192"/>
        <v>7592.2000000000007</v>
      </c>
      <c r="C2063" s="138">
        <f t="shared" si="193"/>
        <v>1213.8599999999999</v>
      </c>
      <c r="D2063" s="138">
        <f t="shared" si="194"/>
        <v>0</v>
      </c>
      <c r="E2063" s="138">
        <f t="shared" si="195"/>
        <v>0</v>
      </c>
      <c r="F2063" s="127" t="s">
        <v>258</v>
      </c>
      <c r="G2063" s="128" t="s">
        <v>259</v>
      </c>
      <c r="H2063" s="129">
        <v>42853</v>
      </c>
      <c r="I2063" s="130">
        <v>29420.79</v>
      </c>
      <c r="J2063" s="131">
        <v>27115</v>
      </c>
      <c r="K2063" s="131">
        <v>1820.79</v>
      </c>
      <c r="L2063" s="131">
        <v>0</v>
      </c>
      <c r="M2063" s="131">
        <v>0</v>
      </c>
      <c r="N2063" s="131">
        <v>1100</v>
      </c>
      <c r="O2063" s="132">
        <v>0</v>
      </c>
      <c r="P2063" s="132">
        <v>0</v>
      </c>
      <c r="Q2063" s="132">
        <v>0</v>
      </c>
      <c r="R2063" s="132">
        <v>0</v>
      </c>
      <c r="S2063" s="132">
        <v>0</v>
      </c>
      <c r="T2063" s="133">
        <v>0</v>
      </c>
      <c r="U2063" s="121">
        <f t="shared" si="196"/>
        <v>0</v>
      </c>
      <c r="V2063" s="121">
        <f t="shared" si="197"/>
        <v>1100</v>
      </c>
      <c r="W2063" s="134">
        <v>339</v>
      </c>
      <c r="X2063" s="135">
        <v>42854</v>
      </c>
    </row>
    <row r="2064" spans="1:24" x14ac:dyDescent="0.2">
      <c r="A2064" s="117">
        <f>VLOOKUP(G2064,'% การหักค่าขนส่ง'!A:I,9,0)</f>
        <v>0.28000000000000003</v>
      </c>
      <c r="B2064" s="138">
        <f t="shared" si="192"/>
        <v>4180.4000000000005</v>
      </c>
      <c r="C2064" s="138">
        <f t="shared" si="193"/>
        <v>677.34</v>
      </c>
      <c r="D2064" s="138">
        <f t="shared" si="194"/>
        <v>0</v>
      </c>
      <c r="E2064" s="138">
        <f t="shared" si="195"/>
        <v>0</v>
      </c>
      <c r="F2064" s="127" t="s">
        <v>258</v>
      </c>
      <c r="G2064" s="128" t="s">
        <v>259</v>
      </c>
      <c r="H2064" s="129">
        <v>42854</v>
      </c>
      <c r="I2064" s="130">
        <v>16686.009999999998</v>
      </c>
      <c r="J2064" s="131">
        <v>14930</v>
      </c>
      <c r="K2064" s="131">
        <v>1016.01</v>
      </c>
      <c r="L2064" s="131">
        <v>0</v>
      </c>
      <c r="M2064" s="131">
        <v>0</v>
      </c>
      <c r="N2064" s="131">
        <v>330</v>
      </c>
      <c r="O2064" s="132">
        <v>0</v>
      </c>
      <c r="P2064" s="132">
        <v>0</v>
      </c>
      <c r="Q2064" s="132">
        <v>0</v>
      </c>
      <c r="R2064" s="132">
        <v>0</v>
      </c>
      <c r="S2064" s="132">
        <v>0</v>
      </c>
      <c r="T2064" s="133">
        <v>0</v>
      </c>
      <c r="U2064" s="121">
        <f t="shared" si="196"/>
        <v>0</v>
      </c>
      <c r="V2064" s="121">
        <f t="shared" si="197"/>
        <v>330</v>
      </c>
      <c r="W2064" s="134">
        <v>193</v>
      </c>
      <c r="X2064" s="135">
        <v>42857</v>
      </c>
    </row>
    <row r="2065" spans="1:24" x14ac:dyDescent="0.2">
      <c r="A2065" s="117">
        <f>VLOOKUP(G2065,'% การหักค่าขนส่ง'!A:I,9,0)</f>
        <v>0.3</v>
      </c>
      <c r="B2065" s="138">
        <f t="shared" si="192"/>
        <v>5226</v>
      </c>
      <c r="C2065" s="138">
        <f t="shared" si="193"/>
        <v>4329.92</v>
      </c>
      <c r="D2065" s="138">
        <f t="shared" si="194"/>
        <v>0</v>
      </c>
      <c r="E2065" s="138">
        <f t="shared" si="195"/>
        <v>0</v>
      </c>
      <c r="F2065" s="127" t="s">
        <v>262</v>
      </c>
      <c r="G2065" s="128" t="s">
        <v>263</v>
      </c>
      <c r="H2065" s="129">
        <v>42845</v>
      </c>
      <c r="I2065" s="130">
        <v>23939.88</v>
      </c>
      <c r="J2065" s="131">
        <v>17420</v>
      </c>
      <c r="K2065" s="131">
        <v>6494.88</v>
      </c>
      <c r="L2065" s="131">
        <v>0</v>
      </c>
      <c r="M2065" s="131">
        <v>0</v>
      </c>
      <c r="N2065" s="131">
        <v>0</v>
      </c>
      <c r="O2065" s="132">
        <v>0</v>
      </c>
      <c r="P2065" s="132">
        <v>0</v>
      </c>
      <c r="Q2065" s="132">
        <v>0</v>
      </c>
      <c r="R2065" s="132">
        <v>0</v>
      </c>
      <c r="S2065" s="132">
        <v>0</v>
      </c>
      <c r="T2065" s="133">
        <v>0</v>
      </c>
      <c r="U2065" s="121">
        <f t="shared" si="196"/>
        <v>0</v>
      </c>
      <c r="V2065" s="121">
        <f t="shared" si="197"/>
        <v>0</v>
      </c>
      <c r="W2065" s="134">
        <v>178</v>
      </c>
      <c r="X2065" s="135">
        <v>42846</v>
      </c>
    </row>
    <row r="2066" spans="1:24" x14ac:dyDescent="0.2">
      <c r="A2066" s="117">
        <f>VLOOKUP(G2066,'% การหักค่าขนส่ง'!A:I,9,0)</f>
        <v>0.3</v>
      </c>
      <c r="B2066" s="138">
        <f t="shared" si="192"/>
        <v>11277</v>
      </c>
      <c r="C2066" s="138">
        <f t="shared" si="193"/>
        <v>4826.68</v>
      </c>
      <c r="D2066" s="138">
        <f t="shared" si="194"/>
        <v>0</v>
      </c>
      <c r="E2066" s="138">
        <f t="shared" si="195"/>
        <v>0</v>
      </c>
      <c r="F2066" s="127" t="s">
        <v>262</v>
      </c>
      <c r="G2066" s="128" t="s">
        <v>263</v>
      </c>
      <c r="H2066" s="129">
        <v>42846</v>
      </c>
      <c r="I2066" s="130">
        <v>44855.02</v>
      </c>
      <c r="J2066" s="131">
        <v>37590</v>
      </c>
      <c r="K2066" s="131">
        <v>7240.02</v>
      </c>
      <c r="L2066" s="131">
        <v>0</v>
      </c>
      <c r="M2066" s="131">
        <v>6000</v>
      </c>
      <c r="N2066" s="131">
        <v>9229.7900000000009</v>
      </c>
      <c r="O2066" s="132">
        <v>0</v>
      </c>
      <c r="P2066" s="132">
        <v>0</v>
      </c>
      <c r="Q2066" s="132">
        <v>0</v>
      </c>
      <c r="R2066" s="132">
        <v>0</v>
      </c>
      <c r="S2066" s="132">
        <v>0</v>
      </c>
      <c r="T2066" s="133">
        <v>0</v>
      </c>
      <c r="U2066" s="121">
        <f t="shared" si="196"/>
        <v>6000</v>
      </c>
      <c r="V2066" s="121">
        <f t="shared" si="197"/>
        <v>9229.7900000000009</v>
      </c>
      <c r="W2066" s="134">
        <v>554</v>
      </c>
      <c r="X2066" s="135">
        <v>42849</v>
      </c>
    </row>
    <row r="2067" spans="1:24" x14ac:dyDescent="0.2">
      <c r="A2067" s="117">
        <f>VLOOKUP(G2067,'% การหักค่าขนส่ง'!A:I,9,0)</f>
        <v>0.3</v>
      </c>
      <c r="B2067" s="138">
        <f t="shared" si="192"/>
        <v>7911</v>
      </c>
      <c r="C2067" s="138">
        <f t="shared" si="193"/>
        <v>5783.9199999999992</v>
      </c>
      <c r="D2067" s="138">
        <f t="shared" si="194"/>
        <v>0</v>
      </c>
      <c r="E2067" s="138">
        <f t="shared" si="195"/>
        <v>0</v>
      </c>
      <c r="F2067" s="127" t="s">
        <v>262</v>
      </c>
      <c r="G2067" s="128" t="s">
        <v>263</v>
      </c>
      <c r="H2067" s="129">
        <v>42847</v>
      </c>
      <c r="I2067" s="130">
        <v>35095.879999999997</v>
      </c>
      <c r="J2067" s="131">
        <v>26370</v>
      </c>
      <c r="K2067" s="131">
        <v>8675.8799999999992</v>
      </c>
      <c r="L2067" s="131">
        <v>0</v>
      </c>
      <c r="M2067" s="131">
        <v>0</v>
      </c>
      <c r="N2067" s="131">
        <v>2499.39</v>
      </c>
      <c r="O2067" s="132">
        <v>0</v>
      </c>
      <c r="P2067" s="132">
        <v>0</v>
      </c>
      <c r="Q2067" s="132">
        <v>0</v>
      </c>
      <c r="R2067" s="132">
        <v>0</v>
      </c>
      <c r="S2067" s="132">
        <v>0</v>
      </c>
      <c r="T2067" s="133">
        <v>0</v>
      </c>
      <c r="U2067" s="121">
        <f t="shared" si="196"/>
        <v>0</v>
      </c>
      <c r="V2067" s="121">
        <f t="shared" si="197"/>
        <v>2499.39</v>
      </c>
      <c r="W2067" s="134">
        <v>311</v>
      </c>
      <c r="X2067" s="135">
        <v>42849</v>
      </c>
    </row>
    <row r="2068" spans="1:24" x14ac:dyDescent="0.2">
      <c r="A2068" s="117">
        <f>VLOOKUP(G2068,'% การหักค่าขนส่ง'!A:I,9,0)</f>
        <v>0.3</v>
      </c>
      <c r="B2068" s="138">
        <f t="shared" si="192"/>
        <v>20217</v>
      </c>
      <c r="C2068" s="138">
        <f t="shared" si="193"/>
        <v>10224.58</v>
      </c>
      <c r="D2068" s="138">
        <f t="shared" si="194"/>
        <v>0</v>
      </c>
      <c r="E2068" s="138">
        <f t="shared" si="195"/>
        <v>0</v>
      </c>
      <c r="F2068" s="127" t="s">
        <v>262</v>
      </c>
      <c r="G2068" s="128" t="s">
        <v>263</v>
      </c>
      <c r="H2068" s="129">
        <v>42849</v>
      </c>
      <c r="I2068" s="130">
        <v>82826.87</v>
      </c>
      <c r="J2068" s="131">
        <v>67390</v>
      </c>
      <c r="K2068" s="131">
        <v>15336.87</v>
      </c>
      <c r="L2068" s="131">
        <v>0</v>
      </c>
      <c r="M2068" s="131">
        <v>4700</v>
      </c>
      <c r="N2068" s="131">
        <v>7387.53</v>
      </c>
      <c r="O2068" s="132">
        <v>0</v>
      </c>
      <c r="P2068" s="132">
        <v>0</v>
      </c>
      <c r="Q2068" s="132">
        <v>0</v>
      </c>
      <c r="R2068" s="132">
        <v>0</v>
      </c>
      <c r="S2068" s="132">
        <v>0</v>
      </c>
      <c r="T2068" s="133">
        <v>0</v>
      </c>
      <c r="U2068" s="121">
        <f t="shared" si="196"/>
        <v>4700</v>
      </c>
      <c r="V2068" s="121">
        <f t="shared" si="197"/>
        <v>7387.53</v>
      </c>
      <c r="W2068" s="134">
        <v>986</v>
      </c>
      <c r="X2068" s="135">
        <v>42850</v>
      </c>
    </row>
    <row r="2069" spans="1:24" x14ac:dyDescent="0.2">
      <c r="A2069" s="117">
        <f>VLOOKUP(G2069,'% การหักค่าขนส่ง'!A:I,9,0)</f>
        <v>0.3</v>
      </c>
      <c r="B2069" s="138">
        <f t="shared" si="192"/>
        <v>9544.5</v>
      </c>
      <c r="C2069" s="138">
        <f t="shared" si="193"/>
        <v>5431.56</v>
      </c>
      <c r="D2069" s="138">
        <f t="shared" si="194"/>
        <v>0</v>
      </c>
      <c r="E2069" s="138">
        <f t="shared" si="195"/>
        <v>0</v>
      </c>
      <c r="F2069" s="127" t="s">
        <v>262</v>
      </c>
      <c r="G2069" s="128" t="s">
        <v>263</v>
      </c>
      <c r="H2069" s="129">
        <v>42850</v>
      </c>
      <c r="I2069" s="130">
        <v>40447.339999999997</v>
      </c>
      <c r="J2069" s="131">
        <v>31815</v>
      </c>
      <c r="K2069" s="131">
        <v>8147.34</v>
      </c>
      <c r="L2069" s="131">
        <v>0</v>
      </c>
      <c r="M2069" s="131">
        <v>500</v>
      </c>
      <c r="N2069" s="131">
        <v>4746.41</v>
      </c>
      <c r="O2069" s="132">
        <v>0</v>
      </c>
      <c r="P2069" s="132">
        <v>0</v>
      </c>
      <c r="Q2069" s="132">
        <v>0</v>
      </c>
      <c r="R2069" s="132">
        <v>0</v>
      </c>
      <c r="S2069" s="132">
        <v>0</v>
      </c>
      <c r="T2069" s="133">
        <v>0</v>
      </c>
      <c r="U2069" s="121">
        <f t="shared" si="196"/>
        <v>500</v>
      </c>
      <c r="V2069" s="121">
        <f t="shared" si="197"/>
        <v>4746.41</v>
      </c>
      <c r="W2069" s="134">
        <v>389</v>
      </c>
      <c r="X2069" s="135">
        <v>42851</v>
      </c>
    </row>
    <row r="2070" spans="1:24" x14ac:dyDescent="0.2">
      <c r="A2070" s="117">
        <f>VLOOKUP(G2070,'% การหักค่าขนส่ง'!A:I,9,0)</f>
        <v>0.3</v>
      </c>
      <c r="B2070" s="138">
        <f t="shared" si="192"/>
        <v>13438.5</v>
      </c>
      <c r="C2070" s="138">
        <f t="shared" si="193"/>
        <v>5255.66</v>
      </c>
      <c r="D2070" s="138">
        <f t="shared" si="194"/>
        <v>0</v>
      </c>
      <c r="E2070" s="138">
        <f t="shared" si="195"/>
        <v>0</v>
      </c>
      <c r="F2070" s="127" t="s">
        <v>262</v>
      </c>
      <c r="G2070" s="128" t="s">
        <v>263</v>
      </c>
      <c r="H2070" s="129">
        <v>42851</v>
      </c>
      <c r="I2070" s="130">
        <v>52888.49</v>
      </c>
      <c r="J2070" s="131">
        <v>44795</v>
      </c>
      <c r="K2070" s="131">
        <v>7883.49</v>
      </c>
      <c r="L2070" s="131">
        <v>0</v>
      </c>
      <c r="M2070" s="131">
        <v>9400</v>
      </c>
      <c r="N2070" s="131">
        <v>11799.7</v>
      </c>
      <c r="O2070" s="132">
        <v>0</v>
      </c>
      <c r="P2070" s="132">
        <v>0</v>
      </c>
      <c r="Q2070" s="132">
        <v>0</v>
      </c>
      <c r="R2070" s="132">
        <v>0</v>
      </c>
      <c r="S2070" s="132">
        <v>0</v>
      </c>
      <c r="T2070" s="133">
        <v>0</v>
      </c>
      <c r="U2070" s="121">
        <f t="shared" si="196"/>
        <v>9400</v>
      </c>
      <c r="V2070" s="121">
        <f t="shared" si="197"/>
        <v>11799.7</v>
      </c>
      <c r="W2070" s="134">
        <v>605</v>
      </c>
      <c r="X2070" s="135">
        <v>42852</v>
      </c>
    </row>
    <row r="2071" spans="1:24" x14ac:dyDescent="0.2">
      <c r="A2071" s="117">
        <f>VLOOKUP(G2071,'% การหักค่าขนส่ง'!A:I,9,0)</f>
        <v>0.3</v>
      </c>
      <c r="B2071" s="138">
        <f t="shared" si="192"/>
        <v>8422.5</v>
      </c>
      <c r="C2071" s="138">
        <f t="shared" si="193"/>
        <v>4634.32</v>
      </c>
      <c r="D2071" s="138">
        <f t="shared" si="194"/>
        <v>0</v>
      </c>
      <c r="E2071" s="138">
        <f t="shared" si="195"/>
        <v>0</v>
      </c>
      <c r="F2071" s="127" t="s">
        <v>262</v>
      </c>
      <c r="G2071" s="128" t="s">
        <v>263</v>
      </c>
      <c r="H2071" s="129">
        <v>42852</v>
      </c>
      <c r="I2071" s="130">
        <v>35956.480000000003</v>
      </c>
      <c r="J2071" s="131">
        <v>28075</v>
      </c>
      <c r="K2071" s="131">
        <v>6951.48</v>
      </c>
      <c r="L2071" s="131">
        <v>0</v>
      </c>
      <c r="M2071" s="131">
        <v>200</v>
      </c>
      <c r="N2071" s="131">
        <v>4965.3999999999996</v>
      </c>
      <c r="O2071" s="132">
        <v>0</v>
      </c>
      <c r="P2071" s="132">
        <v>0</v>
      </c>
      <c r="Q2071" s="132">
        <v>0</v>
      </c>
      <c r="R2071" s="132">
        <v>0</v>
      </c>
      <c r="S2071" s="132">
        <v>0</v>
      </c>
      <c r="T2071" s="133">
        <v>0</v>
      </c>
      <c r="U2071" s="121">
        <f t="shared" si="196"/>
        <v>200</v>
      </c>
      <c r="V2071" s="121">
        <f t="shared" si="197"/>
        <v>4965.3999999999996</v>
      </c>
      <c r="W2071" s="134">
        <v>364</v>
      </c>
      <c r="X2071" s="135">
        <v>42853</v>
      </c>
    </row>
    <row r="2072" spans="1:24" x14ac:dyDescent="0.2">
      <c r="A2072" s="117">
        <f>VLOOKUP(G2072,'% การหักค่าขนส่ง'!A:I,9,0)</f>
        <v>0.3</v>
      </c>
      <c r="B2072" s="138">
        <f t="shared" si="192"/>
        <v>12451.5</v>
      </c>
      <c r="C2072" s="138">
        <f t="shared" si="193"/>
        <v>3772.5</v>
      </c>
      <c r="D2072" s="138">
        <f t="shared" si="194"/>
        <v>0</v>
      </c>
      <c r="E2072" s="138">
        <f t="shared" si="195"/>
        <v>0</v>
      </c>
      <c r="F2072" s="127" t="s">
        <v>262</v>
      </c>
      <c r="G2072" s="128" t="s">
        <v>263</v>
      </c>
      <c r="H2072" s="129">
        <v>42853</v>
      </c>
      <c r="I2072" s="130">
        <v>47423.75</v>
      </c>
      <c r="J2072" s="131">
        <v>41505</v>
      </c>
      <c r="K2072" s="131">
        <v>5658.75</v>
      </c>
      <c r="L2072" s="131">
        <v>0</v>
      </c>
      <c r="M2072" s="131">
        <v>7000</v>
      </c>
      <c r="N2072" s="131">
        <v>12915.2</v>
      </c>
      <c r="O2072" s="132">
        <v>0</v>
      </c>
      <c r="P2072" s="132">
        <v>0</v>
      </c>
      <c r="Q2072" s="132">
        <v>0</v>
      </c>
      <c r="R2072" s="132">
        <v>0</v>
      </c>
      <c r="S2072" s="132">
        <v>0</v>
      </c>
      <c r="T2072" s="133">
        <v>0</v>
      </c>
      <c r="U2072" s="121">
        <f t="shared" si="196"/>
        <v>7000</v>
      </c>
      <c r="V2072" s="121">
        <f t="shared" si="197"/>
        <v>12915.2</v>
      </c>
      <c r="W2072" s="134">
        <v>536</v>
      </c>
      <c r="X2072" s="135">
        <v>42857</v>
      </c>
    </row>
    <row r="2073" spans="1:24" x14ac:dyDescent="0.2">
      <c r="A2073" s="117">
        <f>VLOOKUP(G2073,'% การหักค่าขนส่ง'!A:I,9,0)</f>
        <v>0.3</v>
      </c>
      <c r="B2073" s="138">
        <f t="shared" si="192"/>
        <v>10336.5</v>
      </c>
      <c r="C2073" s="138">
        <f t="shared" si="193"/>
        <v>6177.34</v>
      </c>
      <c r="D2073" s="138">
        <f t="shared" si="194"/>
        <v>0</v>
      </c>
      <c r="E2073" s="138">
        <f t="shared" si="195"/>
        <v>0</v>
      </c>
      <c r="F2073" s="127" t="s">
        <v>262</v>
      </c>
      <c r="G2073" s="128" t="s">
        <v>263</v>
      </c>
      <c r="H2073" s="129">
        <v>42854</v>
      </c>
      <c r="I2073" s="130">
        <v>43816.01</v>
      </c>
      <c r="J2073" s="131">
        <v>34455</v>
      </c>
      <c r="K2073" s="131">
        <v>9266.01</v>
      </c>
      <c r="L2073" s="131">
        <v>0</v>
      </c>
      <c r="M2073" s="131">
        <v>0</v>
      </c>
      <c r="N2073" s="131">
        <v>4823.26</v>
      </c>
      <c r="O2073" s="132">
        <v>0</v>
      </c>
      <c r="P2073" s="132">
        <v>0</v>
      </c>
      <c r="Q2073" s="132">
        <v>0</v>
      </c>
      <c r="R2073" s="132">
        <v>0</v>
      </c>
      <c r="S2073" s="132">
        <v>0</v>
      </c>
      <c r="T2073" s="133">
        <v>0</v>
      </c>
      <c r="U2073" s="121">
        <f t="shared" si="196"/>
        <v>0</v>
      </c>
      <c r="V2073" s="121">
        <f t="shared" si="197"/>
        <v>4823.26</v>
      </c>
      <c r="W2073" s="134">
        <v>449</v>
      </c>
      <c r="X2073" s="135">
        <v>42857</v>
      </c>
    </row>
    <row r="2074" spans="1:24" x14ac:dyDescent="0.2">
      <c r="A2074" s="117">
        <f>VLOOKUP(G2074,'% การหักค่าขนส่ง'!A:I,9,0)</f>
        <v>0.3</v>
      </c>
      <c r="B2074" s="138">
        <f t="shared" si="192"/>
        <v>1833</v>
      </c>
      <c r="C2074" s="138">
        <f t="shared" si="193"/>
        <v>21.400000000000002</v>
      </c>
      <c r="D2074" s="138">
        <f t="shared" si="194"/>
        <v>0</v>
      </c>
      <c r="E2074" s="138">
        <f t="shared" si="195"/>
        <v>0</v>
      </c>
      <c r="F2074" s="127" t="s">
        <v>250</v>
      </c>
      <c r="G2074" s="128" t="s">
        <v>251</v>
      </c>
      <c r="H2074" s="129">
        <v>42826</v>
      </c>
      <c r="I2074" s="130">
        <v>6182.1</v>
      </c>
      <c r="J2074" s="131">
        <v>6110</v>
      </c>
      <c r="K2074" s="131">
        <v>32.1</v>
      </c>
      <c r="L2074" s="131">
        <v>0</v>
      </c>
      <c r="M2074" s="131">
        <v>0</v>
      </c>
      <c r="N2074" s="131">
        <v>0</v>
      </c>
      <c r="O2074" s="132">
        <v>0</v>
      </c>
      <c r="P2074" s="132">
        <v>0</v>
      </c>
      <c r="Q2074" s="132">
        <v>0</v>
      </c>
      <c r="R2074" s="132">
        <v>0</v>
      </c>
      <c r="S2074" s="132">
        <v>0</v>
      </c>
      <c r="T2074" s="133">
        <v>0</v>
      </c>
      <c r="U2074" s="121">
        <f t="shared" si="196"/>
        <v>0</v>
      </c>
      <c r="V2074" s="121">
        <f t="shared" si="197"/>
        <v>0</v>
      </c>
      <c r="W2074" s="134">
        <v>37</v>
      </c>
      <c r="X2074" s="135">
        <v>42828</v>
      </c>
    </row>
    <row r="2075" spans="1:24" x14ac:dyDescent="0.2">
      <c r="A2075" s="117">
        <f>VLOOKUP(G2075,'% การหักค่าขนส่ง'!A:I,9,0)</f>
        <v>0.3</v>
      </c>
      <c r="B2075" s="138">
        <f t="shared" si="192"/>
        <v>2173.5</v>
      </c>
      <c r="C2075" s="138">
        <f t="shared" si="193"/>
        <v>0</v>
      </c>
      <c r="D2075" s="138">
        <f t="shared" si="194"/>
        <v>0</v>
      </c>
      <c r="E2075" s="138">
        <f t="shared" si="195"/>
        <v>0</v>
      </c>
      <c r="F2075" s="127" t="s">
        <v>250</v>
      </c>
      <c r="G2075" s="128" t="s">
        <v>251</v>
      </c>
      <c r="H2075" s="129">
        <v>42828</v>
      </c>
      <c r="I2075" s="130">
        <v>7280</v>
      </c>
      <c r="J2075" s="131">
        <v>7245</v>
      </c>
      <c r="K2075" s="131">
        <v>0</v>
      </c>
      <c r="L2075" s="131">
        <v>0</v>
      </c>
      <c r="M2075" s="131">
        <v>700</v>
      </c>
      <c r="N2075" s="131">
        <v>665</v>
      </c>
      <c r="O2075" s="132">
        <v>0</v>
      </c>
      <c r="P2075" s="132">
        <v>0</v>
      </c>
      <c r="Q2075" s="132">
        <v>0</v>
      </c>
      <c r="R2075" s="132">
        <v>0</v>
      </c>
      <c r="S2075" s="132">
        <v>0</v>
      </c>
      <c r="T2075" s="133">
        <v>0</v>
      </c>
      <c r="U2075" s="121">
        <f t="shared" si="196"/>
        <v>700</v>
      </c>
      <c r="V2075" s="121">
        <f t="shared" si="197"/>
        <v>665</v>
      </c>
      <c r="W2075" s="134">
        <v>81</v>
      </c>
      <c r="X2075" s="135">
        <v>42829</v>
      </c>
    </row>
    <row r="2076" spans="1:24" x14ac:dyDescent="0.2">
      <c r="A2076" s="117">
        <f>VLOOKUP(G2076,'% การหักค่าขนส่ง'!A:I,9,0)</f>
        <v>0.3</v>
      </c>
      <c r="B2076" s="138">
        <f t="shared" si="192"/>
        <v>3984</v>
      </c>
      <c r="C2076" s="138">
        <f t="shared" si="193"/>
        <v>0</v>
      </c>
      <c r="D2076" s="138">
        <f t="shared" si="194"/>
        <v>0</v>
      </c>
      <c r="E2076" s="138">
        <f t="shared" si="195"/>
        <v>0</v>
      </c>
      <c r="F2076" s="127" t="s">
        <v>250</v>
      </c>
      <c r="G2076" s="128" t="s">
        <v>251</v>
      </c>
      <c r="H2076" s="129">
        <v>42829</v>
      </c>
      <c r="I2076" s="130">
        <v>13325</v>
      </c>
      <c r="J2076" s="131">
        <v>13280</v>
      </c>
      <c r="K2076" s="131">
        <v>0</v>
      </c>
      <c r="L2076" s="131">
        <v>0</v>
      </c>
      <c r="M2076" s="131">
        <v>700</v>
      </c>
      <c r="N2076" s="131">
        <v>175</v>
      </c>
      <c r="O2076" s="132">
        <v>0</v>
      </c>
      <c r="P2076" s="132">
        <v>0</v>
      </c>
      <c r="Q2076" s="132">
        <v>0</v>
      </c>
      <c r="R2076" s="132">
        <v>0</v>
      </c>
      <c r="S2076" s="132">
        <v>0</v>
      </c>
      <c r="T2076" s="133">
        <v>0</v>
      </c>
      <c r="U2076" s="121">
        <f t="shared" si="196"/>
        <v>700</v>
      </c>
      <c r="V2076" s="121">
        <f t="shared" si="197"/>
        <v>175</v>
      </c>
      <c r="W2076" s="134">
        <v>134</v>
      </c>
      <c r="X2076" s="135">
        <v>42830</v>
      </c>
    </row>
    <row r="2077" spans="1:24" x14ac:dyDescent="0.2">
      <c r="A2077" s="117">
        <f>VLOOKUP(G2077,'% การหักค่าขนส่ง'!A:I,9,0)</f>
        <v>0.3</v>
      </c>
      <c r="B2077" s="138">
        <f t="shared" si="192"/>
        <v>2478</v>
      </c>
      <c r="C2077" s="138">
        <f t="shared" si="193"/>
        <v>0</v>
      </c>
      <c r="D2077" s="138">
        <f t="shared" si="194"/>
        <v>0</v>
      </c>
      <c r="E2077" s="138">
        <f t="shared" si="195"/>
        <v>0</v>
      </c>
      <c r="F2077" s="127" t="s">
        <v>250</v>
      </c>
      <c r="G2077" s="128" t="s">
        <v>251</v>
      </c>
      <c r="H2077" s="129">
        <v>42830</v>
      </c>
      <c r="I2077" s="130">
        <v>8335</v>
      </c>
      <c r="J2077" s="131">
        <v>8260</v>
      </c>
      <c r="K2077" s="131">
        <v>0</v>
      </c>
      <c r="L2077" s="131">
        <v>0</v>
      </c>
      <c r="M2077" s="131">
        <v>0</v>
      </c>
      <c r="N2077" s="131">
        <v>45</v>
      </c>
      <c r="O2077" s="132">
        <v>0</v>
      </c>
      <c r="P2077" s="132">
        <v>0</v>
      </c>
      <c r="Q2077" s="132">
        <v>0</v>
      </c>
      <c r="R2077" s="132">
        <v>0</v>
      </c>
      <c r="S2077" s="132">
        <v>0</v>
      </c>
      <c r="T2077" s="133">
        <v>0</v>
      </c>
      <c r="U2077" s="121">
        <f t="shared" si="196"/>
        <v>0</v>
      </c>
      <c r="V2077" s="121">
        <f t="shared" si="197"/>
        <v>45</v>
      </c>
      <c r="W2077" s="134">
        <v>77</v>
      </c>
      <c r="X2077" s="135">
        <v>42832</v>
      </c>
    </row>
    <row r="2078" spans="1:24" x14ac:dyDescent="0.2">
      <c r="A2078" s="117">
        <f>VLOOKUP(G2078,'% การหักค่าขนส่ง'!A:I,9,0)</f>
        <v>0.3</v>
      </c>
      <c r="B2078" s="138">
        <f t="shared" si="192"/>
        <v>6055.5</v>
      </c>
      <c r="C2078" s="138">
        <f t="shared" si="193"/>
        <v>147</v>
      </c>
      <c r="D2078" s="138">
        <f t="shared" si="194"/>
        <v>0</v>
      </c>
      <c r="E2078" s="138">
        <f t="shared" si="195"/>
        <v>0</v>
      </c>
      <c r="F2078" s="127" t="s">
        <v>250</v>
      </c>
      <c r="G2078" s="128" t="s">
        <v>251</v>
      </c>
      <c r="H2078" s="129">
        <v>42832</v>
      </c>
      <c r="I2078" s="130">
        <v>20600.5</v>
      </c>
      <c r="J2078" s="131">
        <v>20185</v>
      </c>
      <c r="K2078" s="131">
        <v>220.5</v>
      </c>
      <c r="L2078" s="131">
        <v>0</v>
      </c>
      <c r="M2078" s="131">
        <v>0</v>
      </c>
      <c r="N2078" s="131">
        <v>1964.5</v>
      </c>
      <c r="O2078" s="132">
        <v>0</v>
      </c>
      <c r="P2078" s="132">
        <v>0</v>
      </c>
      <c r="Q2078" s="132">
        <v>0</v>
      </c>
      <c r="R2078" s="132">
        <v>0</v>
      </c>
      <c r="S2078" s="132">
        <v>0</v>
      </c>
      <c r="T2078" s="133">
        <v>0</v>
      </c>
      <c r="U2078" s="121">
        <f t="shared" si="196"/>
        <v>0</v>
      </c>
      <c r="V2078" s="121">
        <f t="shared" si="197"/>
        <v>1964.5</v>
      </c>
      <c r="W2078" s="134">
        <v>178</v>
      </c>
      <c r="X2078" s="135">
        <v>42835</v>
      </c>
    </row>
    <row r="2079" spans="1:24" x14ac:dyDescent="0.2">
      <c r="A2079" s="117">
        <f>VLOOKUP(G2079,'% การหักค่าขนส่ง'!A:I,9,0)</f>
        <v>0.3</v>
      </c>
      <c r="B2079" s="138">
        <f t="shared" si="192"/>
        <v>2473.5</v>
      </c>
      <c r="C2079" s="138">
        <f t="shared" si="193"/>
        <v>24.28</v>
      </c>
      <c r="D2079" s="138">
        <f t="shared" si="194"/>
        <v>0</v>
      </c>
      <c r="E2079" s="138">
        <f t="shared" si="195"/>
        <v>0</v>
      </c>
      <c r="F2079" s="127" t="s">
        <v>250</v>
      </c>
      <c r="G2079" s="128" t="s">
        <v>251</v>
      </c>
      <c r="H2079" s="129">
        <v>42833</v>
      </c>
      <c r="I2079" s="130">
        <v>8486.42</v>
      </c>
      <c r="J2079" s="131">
        <v>8245</v>
      </c>
      <c r="K2079" s="131">
        <v>36.42</v>
      </c>
      <c r="L2079" s="131">
        <v>0</v>
      </c>
      <c r="M2079" s="131">
        <v>0</v>
      </c>
      <c r="N2079" s="131">
        <v>0</v>
      </c>
      <c r="O2079" s="132">
        <v>0</v>
      </c>
      <c r="P2079" s="132">
        <v>0</v>
      </c>
      <c r="Q2079" s="132">
        <v>0</v>
      </c>
      <c r="R2079" s="132">
        <v>0</v>
      </c>
      <c r="S2079" s="132">
        <v>0</v>
      </c>
      <c r="T2079" s="133">
        <v>0</v>
      </c>
      <c r="U2079" s="121">
        <f t="shared" si="196"/>
        <v>0</v>
      </c>
      <c r="V2079" s="121">
        <f t="shared" si="197"/>
        <v>0</v>
      </c>
      <c r="W2079" s="134">
        <v>89</v>
      </c>
      <c r="X2079" s="135">
        <v>42835</v>
      </c>
    </row>
    <row r="2080" spans="1:24" x14ac:dyDescent="0.2">
      <c r="A2080" s="117">
        <f>VLOOKUP(G2080,'% การหักค่าขนส่ง'!A:I,9,0)</f>
        <v>0.3</v>
      </c>
      <c r="B2080" s="138">
        <f t="shared" si="192"/>
        <v>2167.5</v>
      </c>
      <c r="C2080" s="138">
        <f t="shared" si="193"/>
        <v>0</v>
      </c>
      <c r="D2080" s="138">
        <f t="shared" si="194"/>
        <v>0</v>
      </c>
      <c r="E2080" s="138">
        <f t="shared" si="195"/>
        <v>0</v>
      </c>
      <c r="F2080" s="127" t="s">
        <v>250</v>
      </c>
      <c r="G2080" s="128" t="s">
        <v>251</v>
      </c>
      <c r="H2080" s="129">
        <v>42835</v>
      </c>
      <c r="I2080" s="130">
        <v>7260</v>
      </c>
      <c r="J2080" s="131">
        <v>7225</v>
      </c>
      <c r="K2080" s="131">
        <v>0</v>
      </c>
      <c r="L2080" s="131">
        <v>0</v>
      </c>
      <c r="M2080" s="131">
        <v>0</v>
      </c>
      <c r="N2080" s="131">
        <v>275</v>
      </c>
      <c r="O2080" s="132">
        <v>0</v>
      </c>
      <c r="P2080" s="132">
        <v>0</v>
      </c>
      <c r="Q2080" s="132">
        <v>0</v>
      </c>
      <c r="R2080" s="132">
        <v>0</v>
      </c>
      <c r="S2080" s="132">
        <v>0</v>
      </c>
      <c r="T2080" s="133">
        <v>0</v>
      </c>
      <c r="U2080" s="121">
        <f t="shared" si="196"/>
        <v>0</v>
      </c>
      <c r="V2080" s="121">
        <f t="shared" si="197"/>
        <v>275</v>
      </c>
      <c r="W2080" s="134">
        <v>71</v>
      </c>
      <c r="X2080" s="135">
        <v>42836</v>
      </c>
    </row>
    <row r="2081" spans="1:24" x14ac:dyDescent="0.2">
      <c r="A2081" s="117">
        <f>VLOOKUP(G2081,'% การหักค่าขนส่ง'!A:I,9,0)</f>
        <v>0.3</v>
      </c>
      <c r="B2081" s="138">
        <f t="shared" si="192"/>
        <v>891</v>
      </c>
      <c r="C2081" s="138">
        <f t="shared" si="193"/>
        <v>0</v>
      </c>
      <c r="D2081" s="138">
        <f t="shared" si="194"/>
        <v>0</v>
      </c>
      <c r="E2081" s="138">
        <f t="shared" si="195"/>
        <v>0</v>
      </c>
      <c r="F2081" s="127" t="s">
        <v>250</v>
      </c>
      <c r="G2081" s="128" t="s">
        <v>251</v>
      </c>
      <c r="H2081" s="129">
        <v>42836</v>
      </c>
      <c r="I2081" s="130">
        <v>3020</v>
      </c>
      <c r="J2081" s="131">
        <v>2970</v>
      </c>
      <c r="K2081" s="131">
        <v>0</v>
      </c>
      <c r="L2081" s="131">
        <v>0</v>
      </c>
      <c r="M2081" s="131">
        <v>0</v>
      </c>
      <c r="N2081" s="131">
        <v>195</v>
      </c>
      <c r="O2081" s="132">
        <v>0</v>
      </c>
      <c r="P2081" s="132">
        <v>0</v>
      </c>
      <c r="Q2081" s="132">
        <v>0</v>
      </c>
      <c r="R2081" s="132">
        <v>0</v>
      </c>
      <c r="S2081" s="132">
        <v>0</v>
      </c>
      <c r="T2081" s="133">
        <v>0</v>
      </c>
      <c r="U2081" s="121">
        <f t="shared" si="196"/>
        <v>0</v>
      </c>
      <c r="V2081" s="121">
        <f t="shared" si="197"/>
        <v>195</v>
      </c>
      <c r="W2081" s="134">
        <v>32</v>
      </c>
      <c r="X2081" s="135">
        <v>42837</v>
      </c>
    </row>
    <row r="2082" spans="1:24" x14ac:dyDescent="0.2">
      <c r="A2082" s="117">
        <f>VLOOKUP(G2082,'% การหักค่าขนส่ง'!A:I,9,0)</f>
        <v>0.3</v>
      </c>
      <c r="B2082" s="138">
        <f t="shared" si="192"/>
        <v>37.5</v>
      </c>
      <c r="C2082" s="138">
        <f t="shared" si="193"/>
        <v>0</v>
      </c>
      <c r="D2082" s="138">
        <f t="shared" si="194"/>
        <v>0</v>
      </c>
      <c r="E2082" s="138">
        <f t="shared" si="195"/>
        <v>0</v>
      </c>
      <c r="F2082" s="127" t="s">
        <v>250</v>
      </c>
      <c r="G2082" s="128" t="s">
        <v>251</v>
      </c>
      <c r="H2082" s="129">
        <v>42837</v>
      </c>
      <c r="I2082" s="130">
        <v>125</v>
      </c>
      <c r="J2082" s="131">
        <v>125</v>
      </c>
      <c r="K2082" s="131">
        <v>0</v>
      </c>
      <c r="L2082" s="131">
        <v>0</v>
      </c>
      <c r="M2082" s="131">
        <v>0</v>
      </c>
      <c r="N2082" s="131">
        <v>0</v>
      </c>
      <c r="O2082" s="132">
        <v>0</v>
      </c>
      <c r="P2082" s="132">
        <v>0</v>
      </c>
      <c r="Q2082" s="132">
        <v>0</v>
      </c>
      <c r="R2082" s="132">
        <v>0</v>
      </c>
      <c r="S2082" s="132">
        <v>0</v>
      </c>
      <c r="T2082" s="133">
        <v>0</v>
      </c>
      <c r="U2082" s="121">
        <f t="shared" si="196"/>
        <v>0</v>
      </c>
      <c r="V2082" s="121">
        <f t="shared" si="197"/>
        <v>0</v>
      </c>
      <c r="W2082" s="134">
        <v>2</v>
      </c>
      <c r="X2082" s="135">
        <v>42838</v>
      </c>
    </row>
    <row r="2083" spans="1:24" x14ac:dyDescent="0.2">
      <c r="A2083" s="117">
        <f>VLOOKUP(G2083,'% การหักค่าขนส่ง'!A:I,9,0)</f>
        <v>0.3</v>
      </c>
      <c r="B2083" s="138">
        <f t="shared" si="192"/>
        <v>1929</v>
      </c>
      <c r="C2083" s="138">
        <f t="shared" si="193"/>
        <v>12.14</v>
      </c>
      <c r="D2083" s="138">
        <f t="shared" si="194"/>
        <v>0</v>
      </c>
      <c r="E2083" s="138">
        <f t="shared" si="195"/>
        <v>0</v>
      </c>
      <c r="F2083" s="127" t="s">
        <v>250</v>
      </c>
      <c r="G2083" s="128" t="s">
        <v>251</v>
      </c>
      <c r="H2083" s="129">
        <v>42842</v>
      </c>
      <c r="I2083" s="130">
        <v>6483.21</v>
      </c>
      <c r="J2083" s="131">
        <v>6430</v>
      </c>
      <c r="K2083" s="131">
        <v>18.21</v>
      </c>
      <c r="L2083" s="131">
        <v>0</v>
      </c>
      <c r="M2083" s="131">
        <v>0</v>
      </c>
      <c r="N2083" s="131">
        <v>495</v>
      </c>
      <c r="O2083" s="132">
        <v>0</v>
      </c>
      <c r="P2083" s="132">
        <v>0</v>
      </c>
      <c r="Q2083" s="132">
        <v>0</v>
      </c>
      <c r="R2083" s="132">
        <v>0</v>
      </c>
      <c r="S2083" s="132">
        <v>0</v>
      </c>
      <c r="T2083" s="133">
        <v>0</v>
      </c>
      <c r="U2083" s="121">
        <f t="shared" si="196"/>
        <v>0</v>
      </c>
      <c r="V2083" s="121">
        <f t="shared" si="197"/>
        <v>495</v>
      </c>
      <c r="W2083" s="134">
        <v>63</v>
      </c>
      <c r="X2083" s="135">
        <v>42843</v>
      </c>
    </row>
    <row r="2084" spans="1:24" x14ac:dyDescent="0.2">
      <c r="A2084" s="117">
        <f>VLOOKUP(G2084,'% การหักค่าขนส่ง'!A:I,9,0)</f>
        <v>0.3</v>
      </c>
      <c r="B2084" s="138">
        <f t="shared" si="192"/>
        <v>2280</v>
      </c>
      <c r="C2084" s="138">
        <f t="shared" si="193"/>
        <v>0</v>
      </c>
      <c r="D2084" s="138">
        <f t="shared" si="194"/>
        <v>0</v>
      </c>
      <c r="E2084" s="138">
        <f t="shared" si="195"/>
        <v>0</v>
      </c>
      <c r="F2084" s="127" t="s">
        <v>250</v>
      </c>
      <c r="G2084" s="128" t="s">
        <v>251</v>
      </c>
      <c r="H2084" s="129">
        <v>42843</v>
      </c>
      <c r="I2084" s="130">
        <v>7790</v>
      </c>
      <c r="J2084" s="131">
        <v>7600</v>
      </c>
      <c r="K2084" s="131">
        <v>0</v>
      </c>
      <c r="L2084" s="131">
        <v>0</v>
      </c>
      <c r="M2084" s="131">
        <v>400</v>
      </c>
      <c r="N2084" s="131">
        <v>615</v>
      </c>
      <c r="O2084" s="132">
        <v>0</v>
      </c>
      <c r="P2084" s="132">
        <v>0</v>
      </c>
      <c r="Q2084" s="132">
        <v>0</v>
      </c>
      <c r="R2084" s="132">
        <v>0</v>
      </c>
      <c r="S2084" s="132">
        <v>0</v>
      </c>
      <c r="T2084" s="133">
        <v>0</v>
      </c>
      <c r="U2084" s="121">
        <f t="shared" si="196"/>
        <v>400</v>
      </c>
      <c r="V2084" s="121">
        <f t="shared" si="197"/>
        <v>615</v>
      </c>
      <c r="W2084" s="134">
        <v>71</v>
      </c>
      <c r="X2084" s="135">
        <v>42844</v>
      </c>
    </row>
    <row r="2085" spans="1:24" x14ac:dyDescent="0.2">
      <c r="A2085" s="117">
        <f>VLOOKUP(G2085,'% การหักค่าขนส่ง'!A:I,9,0)</f>
        <v>0.3</v>
      </c>
      <c r="B2085" s="138">
        <f t="shared" si="192"/>
        <v>2562</v>
      </c>
      <c r="C2085" s="138">
        <f t="shared" si="193"/>
        <v>91</v>
      </c>
      <c r="D2085" s="138">
        <f t="shared" si="194"/>
        <v>0</v>
      </c>
      <c r="E2085" s="138">
        <f t="shared" si="195"/>
        <v>0</v>
      </c>
      <c r="F2085" s="127" t="s">
        <v>250</v>
      </c>
      <c r="G2085" s="128" t="s">
        <v>251</v>
      </c>
      <c r="H2085" s="129">
        <v>42844</v>
      </c>
      <c r="I2085" s="130">
        <v>8746.5</v>
      </c>
      <c r="J2085" s="131">
        <v>8540</v>
      </c>
      <c r="K2085" s="131">
        <v>136.5</v>
      </c>
      <c r="L2085" s="131">
        <v>0</v>
      </c>
      <c r="M2085" s="131">
        <v>0</v>
      </c>
      <c r="N2085" s="131">
        <v>815</v>
      </c>
      <c r="O2085" s="132">
        <v>0</v>
      </c>
      <c r="P2085" s="132">
        <v>0</v>
      </c>
      <c r="Q2085" s="132">
        <v>0</v>
      </c>
      <c r="R2085" s="132">
        <v>0</v>
      </c>
      <c r="S2085" s="132">
        <v>0</v>
      </c>
      <c r="T2085" s="133">
        <v>0</v>
      </c>
      <c r="U2085" s="121">
        <f t="shared" si="196"/>
        <v>0</v>
      </c>
      <c r="V2085" s="121">
        <f t="shared" si="197"/>
        <v>815</v>
      </c>
      <c r="W2085" s="134">
        <v>90</v>
      </c>
      <c r="X2085" s="135">
        <v>42845</v>
      </c>
    </row>
    <row r="2086" spans="1:24" x14ac:dyDescent="0.2">
      <c r="A2086" s="117">
        <f>VLOOKUP(G2086,'% การหักค่าขนส่ง'!A:I,9,0)</f>
        <v>0.3</v>
      </c>
      <c r="B2086" s="138">
        <f t="shared" si="192"/>
        <v>2500.5</v>
      </c>
      <c r="C2086" s="138">
        <f t="shared" si="193"/>
        <v>0</v>
      </c>
      <c r="D2086" s="138">
        <f t="shared" si="194"/>
        <v>0</v>
      </c>
      <c r="E2086" s="138">
        <f t="shared" si="195"/>
        <v>0</v>
      </c>
      <c r="F2086" s="127" t="s">
        <v>250</v>
      </c>
      <c r="G2086" s="128" t="s">
        <v>251</v>
      </c>
      <c r="H2086" s="129">
        <v>42845</v>
      </c>
      <c r="I2086" s="130">
        <v>8390</v>
      </c>
      <c r="J2086" s="131">
        <v>8335</v>
      </c>
      <c r="K2086" s="131">
        <v>0</v>
      </c>
      <c r="L2086" s="131">
        <v>0</v>
      </c>
      <c r="M2086" s="131">
        <v>0</v>
      </c>
      <c r="N2086" s="131">
        <v>420</v>
      </c>
      <c r="O2086" s="132">
        <v>0</v>
      </c>
      <c r="P2086" s="132">
        <v>0</v>
      </c>
      <c r="Q2086" s="132">
        <v>0</v>
      </c>
      <c r="R2086" s="132">
        <v>0</v>
      </c>
      <c r="S2086" s="132">
        <v>0</v>
      </c>
      <c r="T2086" s="133">
        <v>0</v>
      </c>
      <c r="U2086" s="121">
        <f t="shared" si="196"/>
        <v>0</v>
      </c>
      <c r="V2086" s="121">
        <f t="shared" si="197"/>
        <v>420</v>
      </c>
      <c r="W2086" s="134">
        <v>80</v>
      </c>
      <c r="X2086" s="135">
        <v>42846</v>
      </c>
    </row>
    <row r="2087" spans="1:24" x14ac:dyDescent="0.2">
      <c r="A2087" s="117">
        <f>VLOOKUP(G2087,'% การหักค่าขนส่ง'!A:I,9,0)</f>
        <v>0.3</v>
      </c>
      <c r="B2087" s="138">
        <f t="shared" si="192"/>
        <v>3261</v>
      </c>
      <c r="C2087" s="138">
        <f t="shared" si="193"/>
        <v>0</v>
      </c>
      <c r="D2087" s="138">
        <f t="shared" si="194"/>
        <v>0</v>
      </c>
      <c r="E2087" s="138">
        <f t="shared" si="195"/>
        <v>0</v>
      </c>
      <c r="F2087" s="127" t="s">
        <v>250</v>
      </c>
      <c r="G2087" s="128" t="s">
        <v>251</v>
      </c>
      <c r="H2087" s="129">
        <v>42846</v>
      </c>
      <c r="I2087" s="130">
        <v>10905</v>
      </c>
      <c r="J2087" s="131">
        <v>10870</v>
      </c>
      <c r="K2087" s="131">
        <v>0</v>
      </c>
      <c r="L2087" s="131">
        <v>0</v>
      </c>
      <c r="M2087" s="131">
        <v>0</v>
      </c>
      <c r="N2087" s="131">
        <v>755</v>
      </c>
      <c r="O2087" s="132">
        <v>0</v>
      </c>
      <c r="P2087" s="132">
        <v>0</v>
      </c>
      <c r="Q2087" s="132">
        <v>0</v>
      </c>
      <c r="R2087" s="132">
        <v>0</v>
      </c>
      <c r="S2087" s="132">
        <v>0</v>
      </c>
      <c r="T2087" s="133">
        <v>0</v>
      </c>
      <c r="U2087" s="121">
        <f t="shared" si="196"/>
        <v>0</v>
      </c>
      <c r="V2087" s="121">
        <f t="shared" si="197"/>
        <v>755</v>
      </c>
      <c r="W2087" s="134">
        <v>110</v>
      </c>
      <c r="X2087" s="135">
        <v>42847</v>
      </c>
    </row>
    <row r="2088" spans="1:24" x14ac:dyDescent="0.2">
      <c r="A2088" s="117">
        <f>VLOOKUP(G2088,'% การหักค่าขนส่ง'!A:I,9,0)</f>
        <v>0.3</v>
      </c>
      <c r="B2088" s="138">
        <f t="shared" si="192"/>
        <v>1611</v>
      </c>
      <c r="C2088" s="138">
        <f t="shared" si="193"/>
        <v>12.4</v>
      </c>
      <c r="D2088" s="138">
        <f t="shared" si="194"/>
        <v>0</v>
      </c>
      <c r="E2088" s="138">
        <f t="shared" si="195"/>
        <v>0</v>
      </c>
      <c r="F2088" s="127" t="s">
        <v>250</v>
      </c>
      <c r="G2088" s="128" t="s">
        <v>251</v>
      </c>
      <c r="H2088" s="129">
        <v>42847</v>
      </c>
      <c r="I2088" s="130">
        <v>5388.6</v>
      </c>
      <c r="J2088" s="131">
        <v>5370</v>
      </c>
      <c r="K2088" s="131">
        <v>18.600000000000001</v>
      </c>
      <c r="L2088" s="131">
        <v>0</v>
      </c>
      <c r="M2088" s="131">
        <v>0</v>
      </c>
      <c r="N2088" s="131">
        <v>765</v>
      </c>
      <c r="O2088" s="132">
        <v>0</v>
      </c>
      <c r="P2088" s="132">
        <v>0</v>
      </c>
      <c r="Q2088" s="132">
        <v>0</v>
      </c>
      <c r="R2088" s="132">
        <v>0</v>
      </c>
      <c r="S2088" s="132">
        <v>0</v>
      </c>
      <c r="T2088" s="133">
        <v>0</v>
      </c>
      <c r="U2088" s="121">
        <f t="shared" si="196"/>
        <v>0</v>
      </c>
      <c r="V2088" s="121">
        <f t="shared" si="197"/>
        <v>765</v>
      </c>
      <c r="W2088" s="134">
        <v>59</v>
      </c>
      <c r="X2088" s="135">
        <v>42849</v>
      </c>
    </row>
    <row r="2089" spans="1:24" x14ac:dyDescent="0.2">
      <c r="A2089" s="117">
        <f>VLOOKUP(G2089,'% การหักค่าขนส่ง'!A:I,9,0)</f>
        <v>0.3</v>
      </c>
      <c r="B2089" s="138">
        <f t="shared" si="192"/>
        <v>2836.5</v>
      </c>
      <c r="C2089" s="138">
        <f t="shared" si="193"/>
        <v>0</v>
      </c>
      <c r="D2089" s="138">
        <f t="shared" si="194"/>
        <v>0</v>
      </c>
      <c r="E2089" s="138">
        <f t="shared" si="195"/>
        <v>0</v>
      </c>
      <c r="F2089" s="127" t="s">
        <v>250</v>
      </c>
      <c r="G2089" s="128" t="s">
        <v>251</v>
      </c>
      <c r="H2089" s="129">
        <v>42849</v>
      </c>
      <c r="I2089" s="130">
        <v>9620</v>
      </c>
      <c r="J2089" s="131">
        <v>9455</v>
      </c>
      <c r="K2089" s="131">
        <v>0</v>
      </c>
      <c r="L2089" s="131">
        <v>0</v>
      </c>
      <c r="M2089" s="131">
        <v>300</v>
      </c>
      <c r="N2089" s="131">
        <v>445</v>
      </c>
      <c r="O2089" s="132">
        <v>0</v>
      </c>
      <c r="P2089" s="132">
        <v>0</v>
      </c>
      <c r="Q2089" s="132">
        <v>0</v>
      </c>
      <c r="R2089" s="132">
        <v>0</v>
      </c>
      <c r="S2089" s="132">
        <v>0</v>
      </c>
      <c r="T2089" s="133">
        <v>0</v>
      </c>
      <c r="U2089" s="121">
        <f t="shared" si="196"/>
        <v>300</v>
      </c>
      <c r="V2089" s="121">
        <f t="shared" si="197"/>
        <v>445</v>
      </c>
      <c r="W2089" s="134">
        <v>106</v>
      </c>
      <c r="X2089" s="135">
        <v>42850</v>
      </c>
    </row>
    <row r="2090" spans="1:24" x14ac:dyDescent="0.2">
      <c r="A2090" s="117">
        <f>VLOOKUP(G2090,'% การหักค่าขนส่ง'!A:I,9,0)</f>
        <v>0.3</v>
      </c>
      <c r="B2090" s="138">
        <f t="shared" si="192"/>
        <v>3270</v>
      </c>
      <c r="C2090" s="138">
        <f t="shared" si="193"/>
        <v>0</v>
      </c>
      <c r="D2090" s="138">
        <f t="shared" si="194"/>
        <v>0</v>
      </c>
      <c r="E2090" s="138">
        <f t="shared" si="195"/>
        <v>0</v>
      </c>
      <c r="F2090" s="127" t="s">
        <v>250</v>
      </c>
      <c r="G2090" s="128" t="s">
        <v>251</v>
      </c>
      <c r="H2090" s="129">
        <v>42850</v>
      </c>
      <c r="I2090" s="130">
        <v>11080</v>
      </c>
      <c r="J2090" s="131">
        <v>10900</v>
      </c>
      <c r="K2090" s="131">
        <v>0</v>
      </c>
      <c r="L2090" s="131">
        <v>0</v>
      </c>
      <c r="M2090" s="131">
        <v>0</v>
      </c>
      <c r="N2090" s="131">
        <v>0</v>
      </c>
      <c r="O2090" s="132">
        <v>0</v>
      </c>
      <c r="P2090" s="132">
        <v>0</v>
      </c>
      <c r="Q2090" s="132">
        <v>0</v>
      </c>
      <c r="R2090" s="132">
        <v>0</v>
      </c>
      <c r="S2090" s="132">
        <v>0</v>
      </c>
      <c r="T2090" s="133">
        <v>0</v>
      </c>
      <c r="U2090" s="121">
        <f t="shared" si="196"/>
        <v>0</v>
      </c>
      <c r="V2090" s="121">
        <f t="shared" si="197"/>
        <v>0</v>
      </c>
      <c r="W2090" s="134">
        <v>112</v>
      </c>
      <c r="X2090" s="135">
        <v>42851</v>
      </c>
    </row>
    <row r="2091" spans="1:24" x14ac:dyDescent="0.2">
      <c r="A2091" s="117">
        <f>VLOOKUP(G2091,'% การหักค่าขนส่ง'!A:I,9,0)</f>
        <v>0.3</v>
      </c>
      <c r="B2091" s="138">
        <f t="shared" si="192"/>
        <v>3052.5</v>
      </c>
      <c r="C2091" s="138">
        <f t="shared" si="193"/>
        <v>2.8000000000000003</v>
      </c>
      <c r="D2091" s="138">
        <f t="shared" si="194"/>
        <v>0</v>
      </c>
      <c r="E2091" s="138">
        <f t="shared" si="195"/>
        <v>0</v>
      </c>
      <c r="F2091" s="127" t="s">
        <v>250</v>
      </c>
      <c r="G2091" s="128" t="s">
        <v>251</v>
      </c>
      <c r="H2091" s="129">
        <v>42851</v>
      </c>
      <c r="I2091" s="130">
        <v>10244.200000000001</v>
      </c>
      <c r="J2091" s="131">
        <v>10175</v>
      </c>
      <c r="K2091" s="131">
        <v>4.2</v>
      </c>
      <c r="L2091" s="131">
        <v>0</v>
      </c>
      <c r="M2091" s="131">
        <v>0</v>
      </c>
      <c r="N2091" s="131">
        <v>1165</v>
      </c>
      <c r="O2091" s="132">
        <v>0</v>
      </c>
      <c r="P2091" s="132">
        <v>0</v>
      </c>
      <c r="Q2091" s="132">
        <v>0</v>
      </c>
      <c r="R2091" s="132">
        <v>0</v>
      </c>
      <c r="S2091" s="132">
        <v>0</v>
      </c>
      <c r="T2091" s="133">
        <v>0</v>
      </c>
      <c r="U2091" s="121">
        <f t="shared" si="196"/>
        <v>0</v>
      </c>
      <c r="V2091" s="121">
        <f t="shared" si="197"/>
        <v>1165</v>
      </c>
      <c r="W2091" s="134">
        <v>109</v>
      </c>
      <c r="X2091" s="135">
        <v>42852</v>
      </c>
    </row>
    <row r="2092" spans="1:24" x14ac:dyDescent="0.2">
      <c r="A2092" s="117">
        <f>VLOOKUP(G2092,'% การหักค่าขนส่ง'!A:I,9,0)</f>
        <v>0.3</v>
      </c>
      <c r="B2092" s="138">
        <f t="shared" si="192"/>
        <v>4951.5</v>
      </c>
      <c r="C2092" s="138">
        <f t="shared" si="193"/>
        <v>80</v>
      </c>
      <c r="D2092" s="138">
        <f t="shared" si="194"/>
        <v>0</v>
      </c>
      <c r="E2092" s="138">
        <f t="shared" si="195"/>
        <v>0</v>
      </c>
      <c r="F2092" s="127" t="s">
        <v>250</v>
      </c>
      <c r="G2092" s="128" t="s">
        <v>251</v>
      </c>
      <c r="H2092" s="129">
        <v>42852</v>
      </c>
      <c r="I2092" s="130">
        <v>16715</v>
      </c>
      <c r="J2092" s="131">
        <v>16505</v>
      </c>
      <c r="K2092" s="131">
        <v>120</v>
      </c>
      <c r="L2092" s="131">
        <v>0</v>
      </c>
      <c r="M2092" s="131">
        <v>0</v>
      </c>
      <c r="N2092" s="131">
        <v>475</v>
      </c>
      <c r="O2092" s="132">
        <v>0</v>
      </c>
      <c r="P2092" s="132">
        <v>0</v>
      </c>
      <c r="Q2092" s="132">
        <v>0</v>
      </c>
      <c r="R2092" s="132">
        <v>0</v>
      </c>
      <c r="S2092" s="132">
        <v>0</v>
      </c>
      <c r="T2092" s="133">
        <v>0</v>
      </c>
      <c r="U2092" s="121">
        <f t="shared" si="196"/>
        <v>0</v>
      </c>
      <c r="V2092" s="121">
        <f t="shared" si="197"/>
        <v>475</v>
      </c>
      <c r="W2092" s="134">
        <v>277</v>
      </c>
      <c r="X2092" s="135">
        <v>42853</v>
      </c>
    </row>
    <row r="2093" spans="1:24" x14ac:dyDescent="0.2">
      <c r="A2093" s="117">
        <f>VLOOKUP(G2093,'% การหักค่าขนส่ง'!A:I,9,0)</f>
        <v>0.3</v>
      </c>
      <c r="B2093" s="138">
        <f t="shared" si="192"/>
        <v>2524.5</v>
      </c>
      <c r="C2093" s="138">
        <f t="shared" si="193"/>
        <v>40</v>
      </c>
      <c r="D2093" s="138">
        <f t="shared" si="194"/>
        <v>0</v>
      </c>
      <c r="E2093" s="138">
        <f t="shared" si="195"/>
        <v>0</v>
      </c>
      <c r="F2093" s="127" t="s">
        <v>250</v>
      </c>
      <c r="G2093" s="128" t="s">
        <v>251</v>
      </c>
      <c r="H2093" s="129">
        <v>42853</v>
      </c>
      <c r="I2093" s="130">
        <v>8560</v>
      </c>
      <c r="J2093" s="131">
        <v>8415</v>
      </c>
      <c r="K2093" s="131">
        <v>60</v>
      </c>
      <c r="L2093" s="131">
        <v>0</v>
      </c>
      <c r="M2093" s="131">
        <v>0</v>
      </c>
      <c r="N2093" s="131">
        <v>400</v>
      </c>
      <c r="O2093" s="132">
        <v>0</v>
      </c>
      <c r="P2093" s="132">
        <v>0</v>
      </c>
      <c r="Q2093" s="132">
        <v>0</v>
      </c>
      <c r="R2093" s="132">
        <v>0</v>
      </c>
      <c r="S2093" s="132">
        <v>0</v>
      </c>
      <c r="T2093" s="133">
        <v>0</v>
      </c>
      <c r="U2093" s="121">
        <f t="shared" si="196"/>
        <v>0</v>
      </c>
      <c r="V2093" s="121">
        <f t="shared" si="197"/>
        <v>400</v>
      </c>
      <c r="W2093" s="134">
        <v>82</v>
      </c>
      <c r="X2093" s="135">
        <v>42854</v>
      </c>
    </row>
    <row r="2094" spans="1:24" x14ac:dyDescent="0.2">
      <c r="A2094" s="117">
        <f>VLOOKUP(G2094,'% การหักค่าขนส่ง'!A:I,9,0)</f>
        <v>0.3</v>
      </c>
      <c r="B2094" s="138">
        <f t="shared" si="192"/>
        <v>1684.5</v>
      </c>
      <c r="C2094" s="138">
        <f t="shared" si="193"/>
        <v>0</v>
      </c>
      <c r="D2094" s="138">
        <f t="shared" si="194"/>
        <v>0</v>
      </c>
      <c r="E2094" s="138">
        <f t="shared" si="195"/>
        <v>0</v>
      </c>
      <c r="F2094" s="127" t="s">
        <v>250</v>
      </c>
      <c r="G2094" s="128" t="s">
        <v>251</v>
      </c>
      <c r="H2094" s="129">
        <v>42854</v>
      </c>
      <c r="I2094" s="130">
        <v>5660</v>
      </c>
      <c r="J2094" s="131">
        <v>5615</v>
      </c>
      <c r="K2094" s="131">
        <v>0</v>
      </c>
      <c r="L2094" s="131">
        <v>0</v>
      </c>
      <c r="M2094" s="131">
        <v>0</v>
      </c>
      <c r="N2094" s="131">
        <v>75</v>
      </c>
      <c r="O2094" s="132">
        <v>0</v>
      </c>
      <c r="P2094" s="132">
        <v>0</v>
      </c>
      <c r="Q2094" s="132">
        <v>0</v>
      </c>
      <c r="R2094" s="132">
        <v>0</v>
      </c>
      <c r="S2094" s="132">
        <v>0</v>
      </c>
      <c r="T2094" s="133">
        <v>0</v>
      </c>
      <c r="U2094" s="121">
        <f t="shared" si="196"/>
        <v>0</v>
      </c>
      <c r="V2094" s="121">
        <f t="shared" si="197"/>
        <v>75</v>
      </c>
      <c r="W2094" s="134">
        <v>84</v>
      </c>
      <c r="X2094" s="135">
        <v>42855</v>
      </c>
    </row>
    <row r="2095" spans="1:24" x14ac:dyDescent="0.2">
      <c r="A2095" s="117">
        <f>VLOOKUP(G2095,'% การหักค่าขนส่ง'!A:I,9,0)</f>
        <v>0.3</v>
      </c>
      <c r="B2095" s="138">
        <f t="shared" si="192"/>
        <v>217.5</v>
      </c>
      <c r="C2095" s="138">
        <f t="shared" si="193"/>
        <v>0</v>
      </c>
      <c r="D2095" s="138">
        <f t="shared" si="194"/>
        <v>0</v>
      </c>
      <c r="E2095" s="138">
        <f t="shared" si="195"/>
        <v>0</v>
      </c>
      <c r="F2095" s="127" t="s">
        <v>260</v>
      </c>
      <c r="G2095" s="128" t="s">
        <v>261</v>
      </c>
      <c r="H2095" s="129">
        <v>42842</v>
      </c>
      <c r="I2095" s="130">
        <v>750</v>
      </c>
      <c r="J2095" s="131">
        <v>725</v>
      </c>
      <c r="K2095" s="131">
        <v>0</v>
      </c>
      <c r="L2095" s="131">
        <v>0</v>
      </c>
      <c r="M2095" s="131">
        <v>0</v>
      </c>
      <c r="N2095" s="131">
        <v>75</v>
      </c>
      <c r="O2095" s="132">
        <v>0</v>
      </c>
      <c r="P2095" s="132">
        <v>0</v>
      </c>
      <c r="Q2095" s="132">
        <v>0</v>
      </c>
      <c r="R2095" s="132">
        <v>0</v>
      </c>
      <c r="S2095" s="132">
        <v>0</v>
      </c>
      <c r="T2095" s="133">
        <v>0</v>
      </c>
      <c r="U2095" s="121">
        <f t="shared" si="196"/>
        <v>0</v>
      </c>
      <c r="V2095" s="121">
        <f t="shared" si="197"/>
        <v>75</v>
      </c>
      <c r="W2095" s="134">
        <v>13</v>
      </c>
      <c r="X2095" s="135">
        <v>42843</v>
      </c>
    </row>
    <row r="2096" spans="1:24" x14ac:dyDescent="0.2">
      <c r="A2096" s="117">
        <f>VLOOKUP(G2096,'% การหักค่าขนส่ง'!A:I,9,0)</f>
        <v>0.3</v>
      </c>
      <c r="B2096" s="138">
        <f t="shared" si="192"/>
        <v>1489.5</v>
      </c>
      <c r="C2096" s="138">
        <f t="shared" si="193"/>
        <v>29.2</v>
      </c>
      <c r="D2096" s="138">
        <f t="shared" si="194"/>
        <v>0</v>
      </c>
      <c r="E2096" s="138">
        <f t="shared" si="195"/>
        <v>0</v>
      </c>
      <c r="F2096" s="127" t="s">
        <v>260</v>
      </c>
      <c r="G2096" s="128" t="s">
        <v>261</v>
      </c>
      <c r="H2096" s="129">
        <v>42843</v>
      </c>
      <c r="I2096" s="130">
        <v>5153.8</v>
      </c>
      <c r="J2096" s="131">
        <v>4965</v>
      </c>
      <c r="K2096" s="131">
        <v>43.8</v>
      </c>
      <c r="L2096" s="131">
        <v>0</v>
      </c>
      <c r="M2096" s="131">
        <v>0</v>
      </c>
      <c r="N2096" s="131">
        <v>200</v>
      </c>
      <c r="O2096" s="132">
        <v>0</v>
      </c>
      <c r="P2096" s="132">
        <v>0</v>
      </c>
      <c r="Q2096" s="132">
        <v>0</v>
      </c>
      <c r="R2096" s="132">
        <v>0</v>
      </c>
      <c r="S2096" s="132">
        <v>0</v>
      </c>
      <c r="T2096" s="133">
        <v>0</v>
      </c>
      <c r="U2096" s="121">
        <f t="shared" si="196"/>
        <v>0</v>
      </c>
      <c r="V2096" s="121">
        <f t="shared" si="197"/>
        <v>200</v>
      </c>
      <c r="W2096" s="134">
        <v>74</v>
      </c>
      <c r="X2096" s="135">
        <v>42844</v>
      </c>
    </row>
    <row r="2097" spans="1:24" x14ac:dyDescent="0.2">
      <c r="A2097" s="117">
        <f>VLOOKUP(G2097,'% การหักค่าขนส่ง'!A:I,9,0)</f>
        <v>0.3</v>
      </c>
      <c r="B2097" s="138">
        <f t="shared" si="192"/>
        <v>2185.5</v>
      </c>
      <c r="C2097" s="138">
        <f t="shared" si="193"/>
        <v>0</v>
      </c>
      <c r="D2097" s="138">
        <f t="shared" si="194"/>
        <v>0</v>
      </c>
      <c r="E2097" s="138">
        <f t="shared" si="195"/>
        <v>0</v>
      </c>
      <c r="F2097" s="127" t="s">
        <v>260</v>
      </c>
      <c r="G2097" s="128" t="s">
        <v>261</v>
      </c>
      <c r="H2097" s="129">
        <v>42844</v>
      </c>
      <c r="I2097" s="130">
        <v>7300</v>
      </c>
      <c r="J2097" s="131">
        <v>7285</v>
      </c>
      <c r="K2097" s="131">
        <v>0</v>
      </c>
      <c r="L2097" s="131">
        <v>0</v>
      </c>
      <c r="M2097" s="131">
        <v>0</v>
      </c>
      <c r="N2097" s="131">
        <v>0</v>
      </c>
      <c r="O2097" s="132">
        <v>0</v>
      </c>
      <c r="P2097" s="132">
        <v>0</v>
      </c>
      <c r="Q2097" s="132">
        <v>0</v>
      </c>
      <c r="R2097" s="132">
        <v>0</v>
      </c>
      <c r="S2097" s="132">
        <v>0</v>
      </c>
      <c r="T2097" s="133">
        <v>0</v>
      </c>
      <c r="U2097" s="121">
        <f t="shared" si="196"/>
        <v>0</v>
      </c>
      <c r="V2097" s="121">
        <f t="shared" si="197"/>
        <v>0</v>
      </c>
      <c r="W2097" s="134">
        <v>72</v>
      </c>
      <c r="X2097" s="135">
        <v>42845</v>
      </c>
    </row>
    <row r="2098" spans="1:24" x14ac:dyDescent="0.2">
      <c r="A2098" s="117">
        <f>VLOOKUP(G2098,'% การหักค่าขนส่ง'!A:I,9,0)</f>
        <v>0.3</v>
      </c>
      <c r="B2098" s="138">
        <f t="shared" si="192"/>
        <v>5472</v>
      </c>
      <c r="C2098" s="138">
        <f t="shared" si="193"/>
        <v>119</v>
      </c>
      <c r="D2098" s="138">
        <f t="shared" si="194"/>
        <v>0</v>
      </c>
      <c r="E2098" s="138">
        <f t="shared" si="195"/>
        <v>21</v>
      </c>
      <c r="F2098" s="127" t="s">
        <v>260</v>
      </c>
      <c r="G2098" s="128" t="s">
        <v>261</v>
      </c>
      <c r="H2098" s="129">
        <v>42845</v>
      </c>
      <c r="I2098" s="130">
        <v>18508.5</v>
      </c>
      <c r="J2098" s="131">
        <v>18240</v>
      </c>
      <c r="K2098" s="131">
        <v>178.5</v>
      </c>
      <c r="L2098" s="131">
        <v>0</v>
      </c>
      <c r="M2098" s="131">
        <v>0</v>
      </c>
      <c r="N2098" s="131">
        <v>550.5</v>
      </c>
      <c r="O2098" s="132">
        <v>70</v>
      </c>
      <c r="P2098" s="132">
        <v>0</v>
      </c>
      <c r="Q2098" s="132">
        <v>0</v>
      </c>
      <c r="R2098" s="132">
        <v>0</v>
      </c>
      <c r="S2098" s="132">
        <v>0</v>
      </c>
      <c r="T2098" s="133">
        <v>0</v>
      </c>
      <c r="U2098" s="121">
        <f t="shared" si="196"/>
        <v>0</v>
      </c>
      <c r="V2098" s="121">
        <f t="shared" si="197"/>
        <v>550.5</v>
      </c>
      <c r="W2098" s="134">
        <v>181</v>
      </c>
      <c r="X2098" s="135">
        <v>42846</v>
      </c>
    </row>
    <row r="2099" spans="1:24" x14ac:dyDescent="0.2">
      <c r="A2099" s="117">
        <f>VLOOKUP(G2099,'% การหักค่าขนส่ง'!A:I,9,0)</f>
        <v>0.3</v>
      </c>
      <c r="B2099" s="138">
        <f t="shared" si="192"/>
        <v>3661.5</v>
      </c>
      <c r="C2099" s="138">
        <f t="shared" si="193"/>
        <v>193</v>
      </c>
      <c r="D2099" s="138">
        <f t="shared" si="194"/>
        <v>0</v>
      </c>
      <c r="E2099" s="138">
        <f t="shared" si="195"/>
        <v>0</v>
      </c>
      <c r="F2099" s="127" t="s">
        <v>260</v>
      </c>
      <c r="G2099" s="128" t="s">
        <v>261</v>
      </c>
      <c r="H2099" s="129">
        <v>42846</v>
      </c>
      <c r="I2099" s="130">
        <v>12759.5</v>
      </c>
      <c r="J2099" s="131">
        <v>12205</v>
      </c>
      <c r="K2099" s="131">
        <v>289.5</v>
      </c>
      <c r="L2099" s="131">
        <v>0</v>
      </c>
      <c r="M2099" s="131">
        <v>0</v>
      </c>
      <c r="N2099" s="131">
        <v>808.5</v>
      </c>
      <c r="O2099" s="132">
        <v>0</v>
      </c>
      <c r="P2099" s="132">
        <v>0</v>
      </c>
      <c r="Q2099" s="132">
        <v>0</v>
      </c>
      <c r="R2099" s="132">
        <v>0</v>
      </c>
      <c r="S2099" s="132">
        <v>0</v>
      </c>
      <c r="T2099" s="133">
        <v>0</v>
      </c>
      <c r="U2099" s="121">
        <f t="shared" si="196"/>
        <v>0</v>
      </c>
      <c r="V2099" s="121">
        <f t="shared" si="197"/>
        <v>808.5</v>
      </c>
      <c r="W2099" s="134">
        <v>136</v>
      </c>
      <c r="X2099" s="135">
        <v>42847</v>
      </c>
    </row>
    <row r="2100" spans="1:24" x14ac:dyDescent="0.2">
      <c r="A2100" s="117">
        <f>VLOOKUP(G2100,'% การหักค่าขนส่ง'!A:I,9,0)</f>
        <v>0.3</v>
      </c>
      <c r="B2100" s="138">
        <f t="shared" si="192"/>
        <v>2596.5</v>
      </c>
      <c r="C2100" s="138">
        <f t="shared" si="193"/>
        <v>95</v>
      </c>
      <c r="D2100" s="138">
        <f t="shared" si="194"/>
        <v>0</v>
      </c>
      <c r="E2100" s="138">
        <f t="shared" si="195"/>
        <v>0</v>
      </c>
      <c r="F2100" s="127" t="s">
        <v>260</v>
      </c>
      <c r="G2100" s="128" t="s">
        <v>261</v>
      </c>
      <c r="H2100" s="129">
        <v>42847</v>
      </c>
      <c r="I2100" s="130">
        <v>8972.5</v>
      </c>
      <c r="J2100" s="131">
        <v>8655</v>
      </c>
      <c r="K2100" s="131">
        <v>142.5</v>
      </c>
      <c r="L2100" s="131">
        <v>0</v>
      </c>
      <c r="M2100" s="131">
        <v>0</v>
      </c>
      <c r="N2100" s="131">
        <v>1487.5</v>
      </c>
      <c r="O2100" s="132">
        <v>0</v>
      </c>
      <c r="P2100" s="132">
        <v>0</v>
      </c>
      <c r="Q2100" s="132">
        <v>0</v>
      </c>
      <c r="R2100" s="132">
        <v>0</v>
      </c>
      <c r="S2100" s="132">
        <v>0</v>
      </c>
      <c r="T2100" s="133">
        <v>0</v>
      </c>
      <c r="U2100" s="121">
        <f t="shared" si="196"/>
        <v>0</v>
      </c>
      <c r="V2100" s="121">
        <f t="shared" si="197"/>
        <v>1487.5</v>
      </c>
      <c r="W2100" s="134">
        <v>158</v>
      </c>
      <c r="X2100" s="135">
        <v>42849</v>
      </c>
    </row>
    <row r="2101" spans="1:24" x14ac:dyDescent="0.2">
      <c r="A2101" s="117">
        <f>VLOOKUP(G2101,'% การหักค่าขนส่ง'!A:I,9,0)</f>
        <v>0.3</v>
      </c>
      <c r="B2101" s="138">
        <f t="shared" si="192"/>
        <v>5005.5</v>
      </c>
      <c r="C2101" s="138">
        <f t="shared" si="193"/>
        <v>418.18</v>
      </c>
      <c r="D2101" s="138">
        <f t="shared" si="194"/>
        <v>0</v>
      </c>
      <c r="E2101" s="138">
        <f t="shared" si="195"/>
        <v>36</v>
      </c>
      <c r="F2101" s="127" t="s">
        <v>260</v>
      </c>
      <c r="G2101" s="128" t="s">
        <v>261</v>
      </c>
      <c r="H2101" s="129">
        <v>42849</v>
      </c>
      <c r="I2101" s="130">
        <v>17462.27</v>
      </c>
      <c r="J2101" s="131">
        <v>16685</v>
      </c>
      <c r="K2101" s="131">
        <v>627.27</v>
      </c>
      <c r="L2101" s="131">
        <v>0</v>
      </c>
      <c r="M2101" s="131">
        <v>200</v>
      </c>
      <c r="N2101" s="131">
        <v>3142.77</v>
      </c>
      <c r="O2101" s="132">
        <v>120</v>
      </c>
      <c r="P2101" s="132">
        <v>0</v>
      </c>
      <c r="Q2101" s="132">
        <v>0</v>
      </c>
      <c r="R2101" s="132">
        <v>0</v>
      </c>
      <c r="S2101" s="132">
        <v>0</v>
      </c>
      <c r="T2101" s="133">
        <v>0</v>
      </c>
      <c r="U2101" s="121">
        <f t="shared" si="196"/>
        <v>200</v>
      </c>
      <c r="V2101" s="121">
        <f t="shared" si="197"/>
        <v>3142.77</v>
      </c>
      <c r="W2101" s="134">
        <v>198</v>
      </c>
      <c r="X2101" s="135">
        <v>42850</v>
      </c>
    </row>
    <row r="2102" spans="1:24" x14ac:dyDescent="0.2">
      <c r="A2102" s="117">
        <f>VLOOKUP(G2102,'% การหักค่าขนส่ง'!A:I,9,0)</f>
        <v>0.3</v>
      </c>
      <c r="B2102" s="138">
        <f t="shared" si="192"/>
        <v>3609</v>
      </c>
      <c r="C2102" s="138">
        <f t="shared" si="193"/>
        <v>369.8</v>
      </c>
      <c r="D2102" s="138">
        <f t="shared" si="194"/>
        <v>0</v>
      </c>
      <c r="E2102" s="138">
        <f t="shared" si="195"/>
        <v>24</v>
      </c>
      <c r="F2102" s="127" t="s">
        <v>260</v>
      </c>
      <c r="G2102" s="128" t="s">
        <v>261</v>
      </c>
      <c r="H2102" s="129">
        <v>42850</v>
      </c>
      <c r="I2102" s="130">
        <v>12749.7</v>
      </c>
      <c r="J2102" s="131">
        <v>12030</v>
      </c>
      <c r="K2102" s="131">
        <v>554.70000000000005</v>
      </c>
      <c r="L2102" s="131">
        <v>0</v>
      </c>
      <c r="M2102" s="131">
        <v>0</v>
      </c>
      <c r="N2102" s="131">
        <v>2557.8000000000002</v>
      </c>
      <c r="O2102" s="132">
        <v>80</v>
      </c>
      <c r="P2102" s="132">
        <v>0</v>
      </c>
      <c r="Q2102" s="132">
        <v>0</v>
      </c>
      <c r="R2102" s="132">
        <v>0</v>
      </c>
      <c r="S2102" s="132">
        <v>0</v>
      </c>
      <c r="T2102" s="133">
        <v>0</v>
      </c>
      <c r="U2102" s="121">
        <f t="shared" si="196"/>
        <v>0</v>
      </c>
      <c r="V2102" s="121">
        <f t="shared" si="197"/>
        <v>2557.8000000000002</v>
      </c>
      <c r="W2102" s="134">
        <v>172</v>
      </c>
      <c r="X2102" s="135">
        <v>42851</v>
      </c>
    </row>
    <row r="2103" spans="1:24" x14ac:dyDescent="0.2">
      <c r="A2103" s="117">
        <f>VLOOKUP(G2103,'% การหักค่าขนส่ง'!A:I,9,0)</f>
        <v>0.3</v>
      </c>
      <c r="B2103" s="138">
        <f t="shared" si="192"/>
        <v>6432</v>
      </c>
      <c r="C2103" s="138">
        <f t="shared" si="193"/>
        <v>189.79999999999998</v>
      </c>
      <c r="D2103" s="138">
        <f t="shared" si="194"/>
        <v>0</v>
      </c>
      <c r="E2103" s="138">
        <f t="shared" si="195"/>
        <v>12</v>
      </c>
      <c r="F2103" s="127" t="s">
        <v>260</v>
      </c>
      <c r="G2103" s="128" t="s">
        <v>261</v>
      </c>
      <c r="H2103" s="129">
        <v>42851</v>
      </c>
      <c r="I2103" s="130">
        <v>21974.7</v>
      </c>
      <c r="J2103" s="131">
        <v>21440</v>
      </c>
      <c r="K2103" s="131">
        <v>284.7</v>
      </c>
      <c r="L2103" s="131">
        <v>0</v>
      </c>
      <c r="M2103" s="131">
        <v>300</v>
      </c>
      <c r="N2103" s="131">
        <v>2776.5</v>
      </c>
      <c r="O2103" s="132">
        <v>40</v>
      </c>
      <c r="P2103" s="132">
        <v>0</v>
      </c>
      <c r="Q2103" s="132">
        <v>0</v>
      </c>
      <c r="R2103" s="132">
        <v>0</v>
      </c>
      <c r="S2103" s="132">
        <v>0</v>
      </c>
      <c r="T2103" s="133">
        <v>0</v>
      </c>
      <c r="U2103" s="121">
        <f t="shared" si="196"/>
        <v>300</v>
      </c>
      <c r="V2103" s="121">
        <f t="shared" si="197"/>
        <v>2776.5</v>
      </c>
      <c r="W2103" s="134">
        <v>224</v>
      </c>
      <c r="X2103" s="135">
        <v>42852</v>
      </c>
    </row>
    <row r="2104" spans="1:24" x14ac:dyDescent="0.2">
      <c r="A2104" s="117">
        <f>VLOOKUP(G2104,'% การหักค่าขนส่ง'!A:I,9,0)</f>
        <v>0.3</v>
      </c>
      <c r="B2104" s="138">
        <f t="shared" si="192"/>
        <v>2781</v>
      </c>
      <c r="C2104" s="138">
        <f t="shared" si="193"/>
        <v>330.09999999999997</v>
      </c>
      <c r="D2104" s="138">
        <f t="shared" si="194"/>
        <v>0</v>
      </c>
      <c r="E2104" s="138">
        <f t="shared" si="195"/>
        <v>12</v>
      </c>
      <c r="F2104" s="127" t="s">
        <v>260</v>
      </c>
      <c r="G2104" s="128" t="s">
        <v>261</v>
      </c>
      <c r="H2104" s="129">
        <v>42852</v>
      </c>
      <c r="I2104" s="130">
        <v>10060.15</v>
      </c>
      <c r="J2104" s="131">
        <v>9270</v>
      </c>
      <c r="K2104" s="131">
        <v>495.15</v>
      </c>
      <c r="L2104" s="131">
        <v>0</v>
      </c>
      <c r="M2104" s="131">
        <v>0</v>
      </c>
      <c r="N2104" s="131">
        <v>2999.7</v>
      </c>
      <c r="O2104" s="132">
        <v>40</v>
      </c>
      <c r="P2104" s="132">
        <v>0</v>
      </c>
      <c r="Q2104" s="132">
        <v>0</v>
      </c>
      <c r="R2104" s="132">
        <v>0</v>
      </c>
      <c r="S2104" s="132">
        <v>0</v>
      </c>
      <c r="T2104" s="133">
        <v>0</v>
      </c>
      <c r="U2104" s="121">
        <f t="shared" si="196"/>
        <v>0</v>
      </c>
      <c r="V2104" s="121">
        <f t="shared" si="197"/>
        <v>2999.7</v>
      </c>
      <c r="W2104" s="134">
        <v>137</v>
      </c>
      <c r="X2104" s="135">
        <v>42853</v>
      </c>
    </row>
    <row r="2105" spans="1:24" x14ac:dyDescent="0.2">
      <c r="A2105" s="117">
        <f>VLOOKUP(G2105,'% การหักค่าขนส่ง'!A:I,9,0)</f>
        <v>0.3</v>
      </c>
      <c r="B2105" s="138">
        <f t="shared" si="192"/>
        <v>8077.5</v>
      </c>
      <c r="C2105" s="138">
        <f t="shared" si="193"/>
        <v>584.17999999999995</v>
      </c>
      <c r="D2105" s="138">
        <f t="shared" si="194"/>
        <v>0</v>
      </c>
      <c r="E2105" s="138">
        <f t="shared" si="195"/>
        <v>12</v>
      </c>
      <c r="F2105" s="127" t="s">
        <v>260</v>
      </c>
      <c r="G2105" s="128" t="s">
        <v>261</v>
      </c>
      <c r="H2105" s="129">
        <v>42853</v>
      </c>
      <c r="I2105" s="130">
        <v>27911.27</v>
      </c>
      <c r="J2105" s="131">
        <v>26925</v>
      </c>
      <c r="K2105" s="131">
        <v>876.27</v>
      </c>
      <c r="L2105" s="131">
        <v>0</v>
      </c>
      <c r="M2105" s="131">
        <v>400</v>
      </c>
      <c r="N2105" s="131">
        <v>6073.77</v>
      </c>
      <c r="O2105" s="132">
        <v>40</v>
      </c>
      <c r="P2105" s="132">
        <v>0</v>
      </c>
      <c r="Q2105" s="132">
        <v>0</v>
      </c>
      <c r="R2105" s="132">
        <v>0</v>
      </c>
      <c r="S2105" s="132">
        <v>0</v>
      </c>
      <c r="T2105" s="133">
        <v>0</v>
      </c>
      <c r="U2105" s="121">
        <f t="shared" si="196"/>
        <v>400</v>
      </c>
      <c r="V2105" s="121">
        <f t="shared" si="197"/>
        <v>6073.77</v>
      </c>
      <c r="W2105" s="134">
        <v>336</v>
      </c>
      <c r="X2105" s="135">
        <v>42854</v>
      </c>
    </row>
    <row r="2106" spans="1:24" x14ac:dyDescent="0.2">
      <c r="A2106" s="117">
        <f>VLOOKUP(G2106,'% การหักค่าขนส่ง'!A:I,9,0)</f>
        <v>0.3</v>
      </c>
      <c r="B2106" s="138">
        <f t="shared" si="192"/>
        <v>4116</v>
      </c>
      <c r="C2106" s="138">
        <f t="shared" si="193"/>
        <v>903.4</v>
      </c>
      <c r="D2106" s="138">
        <f t="shared" si="194"/>
        <v>0</v>
      </c>
      <c r="E2106" s="138">
        <f t="shared" si="195"/>
        <v>0</v>
      </c>
      <c r="F2106" s="127" t="s">
        <v>260</v>
      </c>
      <c r="G2106" s="128" t="s">
        <v>261</v>
      </c>
      <c r="H2106" s="129">
        <v>42854</v>
      </c>
      <c r="I2106" s="130">
        <v>15210.1</v>
      </c>
      <c r="J2106" s="131">
        <v>13720</v>
      </c>
      <c r="K2106" s="131">
        <v>1355.1</v>
      </c>
      <c r="L2106" s="131">
        <v>0</v>
      </c>
      <c r="M2106" s="131">
        <v>0</v>
      </c>
      <c r="N2106" s="131">
        <v>5232.3999999999996</v>
      </c>
      <c r="O2106" s="132">
        <v>0</v>
      </c>
      <c r="P2106" s="132">
        <v>0</v>
      </c>
      <c r="Q2106" s="132">
        <v>0</v>
      </c>
      <c r="R2106" s="132">
        <v>0</v>
      </c>
      <c r="S2106" s="132">
        <v>0</v>
      </c>
      <c r="T2106" s="133">
        <v>0</v>
      </c>
      <c r="U2106" s="121">
        <f t="shared" si="196"/>
        <v>0</v>
      </c>
      <c r="V2106" s="121">
        <f t="shared" si="197"/>
        <v>5232.3999999999996</v>
      </c>
      <c r="W2106" s="134">
        <v>205</v>
      </c>
      <c r="X2106" s="135">
        <v>42857</v>
      </c>
    </row>
    <row r="2107" spans="1:24" x14ac:dyDescent="0.2">
      <c r="A2107" s="117">
        <f>VLOOKUP(G2107,'% การหักค่าขนส่ง'!A:I,9,0)</f>
        <v>0.28000000000000003</v>
      </c>
      <c r="B2107" s="138">
        <f t="shared" si="192"/>
        <v>6168.4000000000005</v>
      </c>
      <c r="C2107" s="138">
        <f t="shared" si="193"/>
        <v>2527.1799999999998</v>
      </c>
      <c r="D2107" s="138">
        <f t="shared" si="194"/>
        <v>0</v>
      </c>
      <c r="E2107" s="138">
        <f t="shared" si="195"/>
        <v>0</v>
      </c>
      <c r="F2107" s="127" t="s">
        <v>254</v>
      </c>
      <c r="G2107" s="128" t="s">
        <v>255</v>
      </c>
      <c r="H2107" s="129">
        <v>42826</v>
      </c>
      <c r="I2107" s="130">
        <v>25820.77</v>
      </c>
      <c r="J2107" s="131">
        <v>22030</v>
      </c>
      <c r="K2107" s="131">
        <v>3790.77</v>
      </c>
      <c r="L2107" s="131">
        <v>0</v>
      </c>
      <c r="M2107" s="131">
        <v>0</v>
      </c>
      <c r="N2107" s="131">
        <v>2925</v>
      </c>
      <c r="O2107" s="132">
        <v>0</v>
      </c>
      <c r="P2107" s="132">
        <v>0</v>
      </c>
      <c r="Q2107" s="132">
        <v>0</v>
      </c>
      <c r="R2107" s="132">
        <v>0</v>
      </c>
      <c r="S2107" s="132">
        <v>0</v>
      </c>
      <c r="T2107" s="133">
        <v>0</v>
      </c>
      <c r="U2107" s="121">
        <f t="shared" si="196"/>
        <v>0</v>
      </c>
      <c r="V2107" s="121">
        <f t="shared" si="197"/>
        <v>2925</v>
      </c>
      <c r="W2107" s="134">
        <v>441</v>
      </c>
      <c r="X2107" s="135">
        <v>42828</v>
      </c>
    </row>
    <row r="2108" spans="1:24" x14ac:dyDescent="0.2">
      <c r="A2108" s="117">
        <f>VLOOKUP(G2108,'% การหักค่าขนส่ง'!A:I,9,0)</f>
        <v>0.28000000000000003</v>
      </c>
      <c r="B2108" s="138">
        <f t="shared" si="192"/>
        <v>1167.6000000000001</v>
      </c>
      <c r="C2108" s="138">
        <f t="shared" si="193"/>
        <v>650.6</v>
      </c>
      <c r="D2108" s="138">
        <f t="shared" si="194"/>
        <v>0</v>
      </c>
      <c r="E2108" s="138">
        <f t="shared" si="195"/>
        <v>0</v>
      </c>
      <c r="F2108" s="127" t="s">
        <v>254</v>
      </c>
      <c r="G2108" s="128" t="s">
        <v>255</v>
      </c>
      <c r="H2108" s="129">
        <v>42827</v>
      </c>
      <c r="I2108" s="130">
        <v>5190.8999999999996</v>
      </c>
      <c r="J2108" s="131">
        <v>4170</v>
      </c>
      <c r="K2108" s="131">
        <v>975.9</v>
      </c>
      <c r="L2108" s="131">
        <v>0</v>
      </c>
      <c r="M2108" s="131">
        <v>0</v>
      </c>
      <c r="N2108" s="131">
        <v>0</v>
      </c>
      <c r="O2108" s="132">
        <v>0</v>
      </c>
      <c r="P2108" s="132">
        <v>0</v>
      </c>
      <c r="Q2108" s="132">
        <v>0</v>
      </c>
      <c r="R2108" s="132">
        <v>0</v>
      </c>
      <c r="S2108" s="132">
        <v>0</v>
      </c>
      <c r="T2108" s="133">
        <v>0</v>
      </c>
      <c r="U2108" s="121">
        <f t="shared" si="196"/>
        <v>0</v>
      </c>
      <c r="V2108" s="121">
        <f t="shared" si="197"/>
        <v>0</v>
      </c>
      <c r="W2108" s="134">
        <v>82</v>
      </c>
      <c r="X2108" s="135">
        <v>42828</v>
      </c>
    </row>
    <row r="2109" spans="1:24" x14ac:dyDescent="0.2">
      <c r="A2109" s="117">
        <f>VLOOKUP(G2109,'% การหักค่าขนส่ง'!A:I,9,0)</f>
        <v>0.28000000000000003</v>
      </c>
      <c r="B2109" s="138">
        <f t="shared" si="192"/>
        <v>8131.2000000000007</v>
      </c>
      <c r="C2109" s="138">
        <f t="shared" si="193"/>
        <v>2149.6</v>
      </c>
      <c r="D2109" s="138">
        <f t="shared" si="194"/>
        <v>0</v>
      </c>
      <c r="E2109" s="138">
        <f t="shared" si="195"/>
        <v>0</v>
      </c>
      <c r="F2109" s="127" t="s">
        <v>254</v>
      </c>
      <c r="G2109" s="128" t="s">
        <v>255</v>
      </c>
      <c r="H2109" s="129">
        <v>42828</v>
      </c>
      <c r="I2109" s="130">
        <v>32689.4</v>
      </c>
      <c r="J2109" s="131">
        <v>29040</v>
      </c>
      <c r="K2109" s="131">
        <v>3224.4</v>
      </c>
      <c r="L2109" s="131">
        <v>0</v>
      </c>
      <c r="M2109" s="131">
        <v>0</v>
      </c>
      <c r="N2109" s="131">
        <v>4412.8</v>
      </c>
      <c r="O2109" s="132">
        <v>0</v>
      </c>
      <c r="P2109" s="132">
        <v>0</v>
      </c>
      <c r="Q2109" s="132">
        <v>0</v>
      </c>
      <c r="R2109" s="132">
        <v>0</v>
      </c>
      <c r="S2109" s="132">
        <v>0</v>
      </c>
      <c r="T2109" s="133">
        <v>0</v>
      </c>
      <c r="U2109" s="121">
        <f t="shared" si="196"/>
        <v>0</v>
      </c>
      <c r="V2109" s="121">
        <f t="shared" si="197"/>
        <v>4412.8</v>
      </c>
      <c r="W2109" s="134">
        <v>495</v>
      </c>
      <c r="X2109" s="135">
        <v>42829</v>
      </c>
    </row>
    <row r="2110" spans="1:24" x14ac:dyDescent="0.2">
      <c r="A2110" s="117">
        <f>VLOOKUP(G2110,'% การหักค่าขนส่ง'!A:I,9,0)</f>
        <v>0.28000000000000003</v>
      </c>
      <c r="B2110" s="138">
        <f t="shared" si="192"/>
        <v>7798.0000000000009</v>
      </c>
      <c r="C2110" s="138">
        <f t="shared" si="193"/>
        <v>2525.38</v>
      </c>
      <c r="D2110" s="138">
        <f t="shared" si="194"/>
        <v>0</v>
      </c>
      <c r="E2110" s="138">
        <f t="shared" si="195"/>
        <v>0</v>
      </c>
      <c r="F2110" s="127" t="s">
        <v>254</v>
      </c>
      <c r="G2110" s="128" t="s">
        <v>255</v>
      </c>
      <c r="H2110" s="129">
        <v>42829</v>
      </c>
      <c r="I2110" s="130">
        <v>31878.07</v>
      </c>
      <c r="J2110" s="131">
        <v>27850</v>
      </c>
      <c r="K2110" s="131">
        <v>3788.07</v>
      </c>
      <c r="L2110" s="131">
        <v>0</v>
      </c>
      <c r="M2110" s="131">
        <v>0</v>
      </c>
      <c r="N2110" s="131">
        <v>4049.6</v>
      </c>
      <c r="O2110" s="132">
        <v>0</v>
      </c>
      <c r="P2110" s="132">
        <v>0</v>
      </c>
      <c r="Q2110" s="132">
        <v>0</v>
      </c>
      <c r="R2110" s="132">
        <v>0</v>
      </c>
      <c r="S2110" s="132">
        <v>0</v>
      </c>
      <c r="T2110" s="133">
        <v>0</v>
      </c>
      <c r="U2110" s="121">
        <f t="shared" si="196"/>
        <v>0</v>
      </c>
      <c r="V2110" s="121">
        <f t="shared" si="197"/>
        <v>4049.6</v>
      </c>
      <c r="W2110" s="134">
        <v>484</v>
      </c>
      <c r="X2110" s="135">
        <v>42830</v>
      </c>
    </row>
    <row r="2111" spans="1:24" x14ac:dyDescent="0.2">
      <c r="A2111" s="117">
        <f>VLOOKUP(G2111,'% การหักค่าขนส่ง'!A:I,9,0)</f>
        <v>0.28000000000000003</v>
      </c>
      <c r="B2111" s="138">
        <f t="shared" si="192"/>
        <v>7376.6</v>
      </c>
      <c r="C2111" s="138">
        <f t="shared" si="193"/>
        <v>1939.9399999999998</v>
      </c>
      <c r="D2111" s="138">
        <f t="shared" si="194"/>
        <v>0</v>
      </c>
      <c r="E2111" s="138">
        <f t="shared" si="195"/>
        <v>0</v>
      </c>
      <c r="F2111" s="127" t="s">
        <v>254</v>
      </c>
      <c r="G2111" s="128" t="s">
        <v>255</v>
      </c>
      <c r="H2111" s="129">
        <v>42830</v>
      </c>
      <c r="I2111" s="130">
        <v>29714.91</v>
      </c>
      <c r="J2111" s="131">
        <v>26345</v>
      </c>
      <c r="K2111" s="131">
        <v>2909.91</v>
      </c>
      <c r="L2111" s="131">
        <v>0</v>
      </c>
      <c r="M2111" s="131">
        <v>0</v>
      </c>
      <c r="N2111" s="131">
        <v>1095</v>
      </c>
      <c r="O2111" s="132">
        <v>0</v>
      </c>
      <c r="P2111" s="132">
        <v>0</v>
      </c>
      <c r="Q2111" s="132">
        <v>0</v>
      </c>
      <c r="R2111" s="132">
        <v>0</v>
      </c>
      <c r="S2111" s="132">
        <v>0</v>
      </c>
      <c r="T2111" s="133">
        <v>0</v>
      </c>
      <c r="U2111" s="121">
        <f t="shared" si="196"/>
        <v>0</v>
      </c>
      <c r="V2111" s="121">
        <f t="shared" si="197"/>
        <v>1095</v>
      </c>
      <c r="W2111" s="134">
        <v>437</v>
      </c>
      <c r="X2111" s="135">
        <v>42832</v>
      </c>
    </row>
    <row r="2112" spans="1:24" x14ac:dyDescent="0.2">
      <c r="A2112" s="117">
        <f>VLOOKUP(G2112,'% การหักค่าขนส่ง'!A:I,9,0)</f>
        <v>0.28000000000000003</v>
      </c>
      <c r="B2112" s="138">
        <f t="shared" si="192"/>
        <v>4845.4000000000005</v>
      </c>
      <c r="C2112" s="138">
        <f t="shared" si="193"/>
        <v>1487.4799999999998</v>
      </c>
      <c r="D2112" s="138">
        <f t="shared" si="194"/>
        <v>0</v>
      </c>
      <c r="E2112" s="138">
        <f t="shared" si="195"/>
        <v>0</v>
      </c>
      <c r="F2112" s="127" t="s">
        <v>254</v>
      </c>
      <c r="G2112" s="128" t="s">
        <v>255</v>
      </c>
      <c r="H2112" s="129">
        <v>42831</v>
      </c>
      <c r="I2112" s="130">
        <v>19891.22</v>
      </c>
      <c r="J2112" s="131">
        <v>17305</v>
      </c>
      <c r="K2112" s="131">
        <v>2231.2199999999998</v>
      </c>
      <c r="L2112" s="131">
        <v>0</v>
      </c>
      <c r="M2112" s="131">
        <v>300</v>
      </c>
      <c r="N2112" s="131">
        <v>2795.6</v>
      </c>
      <c r="O2112" s="132">
        <v>0</v>
      </c>
      <c r="P2112" s="132">
        <v>0</v>
      </c>
      <c r="Q2112" s="132">
        <v>0</v>
      </c>
      <c r="R2112" s="132">
        <v>0</v>
      </c>
      <c r="S2112" s="132">
        <v>0</v>
      </c>
      <c r="T2112" s="133">
        <v>0</v>
      </c>
      <c r="U2112" s="121">
        <f t="shared" si="196"/>
        <v>300</v>
      </c>
      <c r="V2112" s="121">
        <f t="shared" si="197"/>
        <v>2795.6</v>
      </c>
      <c r="W2112" s="134">
        <v>340</v>
      </c>
      <c r="X2112" s="135">
        <v>42831</v>
      </c>
    </row>
    <row r="2113" spans="1:24" x14ac:dyDescent="0.2">
      <c r="A2113" s="117">
        <f>VLOOKUP(G2113,'% การหักค่าขนส่ง'!A:I,9,0)</f>
        <v>0.28000000000000003</v>
      </c>
      <c r="B2113" s="138">
        <f t="shared" si="192"/>
        <v>10087.000000000002</v>
      </c>
      <c r="C2113" s="138">
        <f t="shared" si="193"/>
        <v>1776.6000000000001</v>
      </c>
      <c r="D2113" s="138">
        <f t="shared" si="194"/>
        <v>0</v>
      </c>
      <c r="E2113" s="138">
        <f t="shared" si="195"/>
        <v>0</v>
      </c>
      <c r="F2113" s="127" t="s">
        <v>254</v>
      </c>
      <c r="G2113" s="128" t="s">
        <v>255</v>
      </c>
      <c r="H2113" s="129">
        <v>42832</v>
      </c>
      <c r="I2113" s="130">
        <v>39064.9</v>
      </c>
      <c r="J2113" s="131">
        <v>36025</v>
      </c>
      <c r="K2113" s="131">
        <v>2664.9</v>
      </c>
      <c r="L2113" s="131">
        <v>0</v>
      </c>
      <c r="M2113" s="131">
        <v>0</v>
      </c>
      <c r="N2113" s="131">
        <v>5704.3</v>
      </c>
      <c r="O2113" s="132">
        <v>0</v>
      </c>
      <c r="P2113" s="132">
        <v>0</v>
      </c>
      <c r="Q2113" s="132">
        <v>0</v>
      </c>
      <c r="R2113" s="132">
        <v>0</v>
      </c>
      <c r="S2113" s="132">
        <v>0</v>
      </c>
      <c r="T2113" s="133">
        <v>0</v>
      </c>
      <c r="U2113" s="121">
        <f t="shared" si="196"/>
        <v>0</v>
      </c>
      <c r="V2113" s="121">
        <f t="shared" si="197"/>
        <v>5704.3</v>
      </c>
      <c r="W2113" s="134">
        <v>494</v>
      </c>
      <c r="X2113" s="135">
        <v>42835</v>
      </c>
    </row>
    <row r="2114" spans="1:24" x14ac:dyDescent="0.2">
      <c r="A2114" s="117">
        <f>VLOOKUP(G2114,'% การหักค่าขนส่ง'!A:I,9,0)</f>
        <v>0.28000000000000003</v>
      </c>
      <c r="B2114" s="138">
        <f t="shared" si="192"/>
        <v>5251.4000000000005</v>
      </c>
      <c r="C2114" s="138">
        <f t="shared" si="193"/>
        <v>1458.54</v>
      </c>
      <c r="D2114" s="138">
        <f t="shared" si="194"/>
        <v>0</v>
      </c>
      <c r="E2114" s="138">
        <f t="shared" si="195"/>
        <v>0</v>
      </c>
      <c r="F2114" s="127" t="s">
        <v>254</v>
      </c>
      <c r="G2114" s="128" t="s">
        <v>255</v>
      </c>
      <c r="H2114" s="129">
        <v>42833</v>
      </c>
      <c r="I2114" s="130">
        <v>21022.81</v>
      </c>
      <c r="J2114" s="131">
        <v>18755</v>
      </c>
      <c r="K2114" s="131">
        <v>2187.81</v>
      </c>
      <c r="L2114" s="131">
        <v>0</v>
      </c>
      <c r="M2114" s="131">
        <v>0</v>
      </c>
      <c r="N2114" s="131">
        <v>1703.4</v>
      </c>
      <c r="O2114" s="132">
        <v>0</v>
      </c>
      <c r="P2114" s="132">
        <v>0</v>
      </c>
      <c r="Q2114" s="132">
        <v>0</v>
      </c>
      <c r="R2114" s="132">
        <v>0</v>
      </c>
      <c r="S2114" s="132">
        <v>0</v>
      </c>
      <c r="T2114" s="133">
        <v>0</v>
      </c>
      <c r="U2114" s="121">
        <f t="shared" si="196"/>
        <v>0</v>
      </c>
      <c r="V2114" s="121">
        <f t="shared" si="197"/>
        <v>1703.4</v>
      </c>
      <c r="W2114" s="134">
        <v>316</v>
      </c>
      <c r="X2114" s="135">
        <v>42835</v>
      </c>
    </row>
    <row r="2115" spans="1:24" x14ac:dyDescent="0.2">
      <c r="A2115" s="117">
        <f>VLOOKUP(G2115,'% การหักค่าขนส่ง'!A:I,9,0)</f>
        <v>0.28000000000000003</v>
      </c>
      <c r="B2115" s="138">
        <f t="shared" ref="B2115:B2155" si="198">J2115*A2115</f>
        <v>3572.8</v>
      </c>
      <c r="C2115" s="138">
        <f t="shared" ref="C2115:C2155" si="199">K2115*2/3</f>
        <v>2376.86</v>
      </c>
      <c r="D2115" s="138">
        <f t="shared" ref="D2115:D2155" si="200">L2115*3/10</f>
        <v>0</v>
      </c>
      <c r="E2115" s="138">
        <f t="shared" ref="E2115:E2155" si="201">SUM(O2115:Q2115)*0.3</f>
        <v>0</v>
      </c>
      <c r="F2115" s="127" t="s">
        <v>254</v>
      </c>
      <c r="G2115" s="128" t="s">
        <v>255</v>
      </c>
      <c r="H2115" s="129">
        <v>42834</v>
      </c>
      <c r="I2115" s="130">
        <v>16595.29</v>
      </c>
      <c r="J2115" s="131">
        <v>12760</v>
      </c>
      <c r="K2115" s="131">
        <v>3565.29</v>
      </c>
      <c r="L2115" s="131">
        <v>0</v>
      </c>
      <c r="M2115" s="131">
        <v>0</v>
      </c>
      <c r="N2115" s="131">
        <v>0</v>
      </c>
      <c r="O2115" s="132">
        <v>0</v>
      </c>
      <c r="P2115" s="132">
        <v>0</v>
      </c>
      <c r="Q2115" s="132">
        <v>0</v>
      </c>
      <c r="R2115" s="132">
        <v>0</v>
      </c>
      <c r="S2115" s="132">
        <v>0</v>
      </c>
      <c r="T2115" s="133">
        <v>0</v>
      </c>
      <c r="U2115" s="121">
        <f t="shared" ref="U2115:U2155" si="202">M2115+S2115+T2115</f>
        <v>0</v>
      </c>
      <c r="V2115" s="121">
        <f t="shared" ref="V2115:V2155" si="203">N2115+R2115</f>
        <v>0</v>
      </c>
      <c r="W2115" s="134">
        <v>276</v>
      </c>
      <c r="X2115" s="135">
        <v>42835</v>
      </c>
    </row>
    <row r="2116" spans="1:24" x14ac:dyDescent="0.2">
      <c r="A2116" s="117">
        <f>VLOOKUP(G2116,'% การหักค่าขนส่ง'!A:I,9,0)</f>
        <v>0.28000000000000003</v>
      </c>
      <c r="B2116" s="138">
        <f t="shared" si="198"/>
        <v>12112.800000000001</v>
      </c>
      <c r="C2116" s="138">
        <f t="shared" si="199"/>
        <v>3835.6800000000003</v>
      </c>
      <c r="D2116" s="138">
        <f t="shared" si="200"/>
        <v>0</v>
      </c>
      <c r="E2116" s="138">
        <f t="shared" si="201"/>
        <v>0</v>
      </c>
      <c r="F2116" s="127" t="s">
        <v>254</v>
      </c>
      <c r="G2116" s="128" t="s">
        <v>255</v>
      </c>
      <c r="H2116" s="129">
        <v>42835</v>
      </c>
      <c r="I2116" s="130">
        <v>49878.52</v>
      </c>
      <c r="J2116" s="131">
        <v>43260</v>
      </c>
      <c r="K2116" s="131">
        <v>5753.52</v>
      </c>
      <c r="L2116" s="131">
        <v>0</v>
      </c>
      <c r="M2116" s="131">
        <v>0</v>
      </c>
      <c r="N2116" s="131">
        <v>17995.080000000002</v>
      </c>
      <c r="O2116" s="132">
        <v>0</v>
      </c>
      <c r="P2116" s="132">
        <v>0</v>
      </c>
      <c r="Q2116" s="132">
        <v>0</v>
      </c>
      <c r="R2116" s="132">
        <v>0</v>
      </c>
      <c r="S2116" s="132">
        <v>0</v>
      </c>
      <c r="T2116" s="133">
        <v>0</v>
      </c>
      <c r="U2116" s="121">
        <f t="shared" si="202"/>
        <v>0</v>
      </c>
      <c r="V2116" s="121">
        <f t="shared" si="203"/>
        <v>17995.080000000002</v>
      </c>
      <c r="W2116" s="134">
        <v>755</v>
      </c>
      <c r="X2116" s="135">
        <v>42836</v>
      </c>
    </row>
    <row r="2117" spans="1:24" x14ac:dyDescent="0.2">
      <c r="A2117" s="117">
        <f>VLOOKUP(G2117,'% การหักค่าขนส่ง'!A:I,9,0)</f>
        <v>0.28000000000000003</v>
      </c>
      <c r="B2117" s="138">
        <f t="shared" si="198"/>
        <v>4060.0000000000005</v>
      </c>
      <c r="C2117" s="138">
        <f t="shared" si="199"/>
        <v>1283.2</v>
      </c>
      <c r="D2117" s="138">
        <f t="shared" si="200"/>
        <v>0</v>
      </c>
      <c r="E2117" s="138">
        <f t="shared" si="201"/>
        <v>66</v>
      </c>
      <c r="F2117" s="127" t="s">
        <v>254</v>
      </c>
      <c r="G2117" s="128" t="s">
        <v>255</v>
      </c>
      <c r="H2117" s="129">
        <v>42836</v>
      </c>
      <c r="I2117" s="130">
        <v>16454.8</v>
      </c>
      <c r="J2117" s="131">
        <v>14500</v>
      </c>
      <c r="K2117" s="131">
        <v>1924.8</v>
      </c>
      <c r="L2117" s="131">
        <v>0</v>
      </c>
      <c r="M2117" s="131">
        <v>0</v>
      </c>
      <c r="N2117" s="131">
        <v>100</v>
      </c>
      <c r="O2117" s="132">
        <v>220</v>
      </c>
      <c r="P2117" s="132">
        <v>0</v>
      </c>
      <c r="Q2117" s="132">
        <v>0</v>
      </c>
      <c r="R2117" s="132">
        <v>0</v>
      </c>
      <c r="S2117" s="132">
        <v>0</v>
      </c>
      <c r="T2117" s="133">
        <v>0</v>
      </c>
      <c r="U2117" s="121">
        <f t="shared" si="202"/>
        <v>0</v>
      </c>
      <c r="V2117" s="121">
        <f t="shared" si="203"/>
        <v>100</v>
      </c>
      <c r="W2117" s="134">
        <v>237</v>
      </c>
      <c r="X2117" s="135">
        <v>42837</v>
      </c>
    </row>
    <row r="2118" spans="1:24" x14ac:dyDescent="0.2">
      <c r="A2118" s="117">
        <f>VLOOKUP(G2118,'% การหักค่าขนส่ง'!A:I,9,0)</f>
        <v>0.28000000000000003</v>
      </c>
      <c r="B2118" s="138">
        <f t="shared" si="198"/>
        <v>2779.0000000000005</v>
      </c>
      <c r="C2118" s="138">
        <f t="shared" si="199"/>
        <v>1328.14</v>
      </c>
      <c r="D2118" s="138">
        <f t="shared" si="200"/>
        <v>0</v>
      </c>
      <c r="E2118" s="138">
        <f t="shared" si="201"/>
        <v>12</v>
      </c>
      <c r="F2118" s="127" t="s">
        <v>254</v>
      </c>
      <c r="G2118" s="128" t="s">
        <v>255</v>
      </c>
      <c r="H2118" s="129">
        <v>42837</v>
      </c>
      <c r="I2118" s="130">
        <v>11937.21</v>
      </c>
      <c r="J2118" s="131">
        <v>9925</v>
      </c>
      <c r="K2118" s="131">
        <v>1992.21</v>
      </c>
      <c r="L2118" s="131">
        <v>0</v>
      </c>
      <c r="M2118" s="131">
        <v>0</v>
      </c>
      <c r="N2118" s="131">
        <v>232</v>
      </c>
      <c r="O2118" s="132">
        <v>40</v>
      </c>
      <c r="P2118" s="132">
        <v>0</v>
      </c>
      <c r="Q2118" s="132">
        <v>0</v>
      </c>
      <c r="R2118" s="132">
        <v>0</v>
      </c>
      <c r="S2118" s="132">
        <v>0</v>
      </c>
      <c r="T2118" s="133">
        <v>0</v>
      </c>
      <c r="U2118" s="121">
        <f t="shared" si="202"/>
        <v>0</v>
      </c>
      <c r="V2118" s="121">
        <f t="shared" si="203"/>
        <v>232</v>
      </c>
      <c r="W2118" s="134">
        <v>202</v>
      </c>
      <c r="X2118" s="135">
        <v>42838</v>
      </c>
    </row>
    <row r="2119" spans="1:24" x14ac:dyDescent="0.2">
      <c r="A2119" s="117">
        <f>VLOOKUP(G2119,'% การหักค่าขนส่ง'!A:I,9,0)</f>
        <v>0.28000000000000003</v>
      </c>
      <c r="B2119" s="138">
        <f t="shared" si="198"/>
        <v>278.60000000000002</v>
      </c>
      <c r="C2119" s="138">
        <f t="shared" si="199"/>
        <v>0</v>
      </c>
      <c r="D2119" s="138">
        <f t="shared" si="200"/>
        <v>0</v>
      </c>
      <c r="E2119" s="138">
        <f t="shared" si="201"/>
        <v>0</v>
      </c>
      <c r="F2119" s="127" t="s">
        <v>254</v>
      </c>
      <c r="G2119" s="128" t="s">
        <v>255</v>
      </c>
      <c r="H2119" s="129">
        <v>42838</v>
      </c>
      <c r="I2119" s="130">
        <v>1005</v>
      </c>
      <c r="J2119" s="131">
        <v>995</v>
      </c>
      <c r="K2119" s="131">
        <v>0</v>
      </c>
      <c r="L2119" s="131">
        <v>0</v>
      </c>
      <c r="M2119" s="131">
        <v>0</v>
      </c>
      <c r="N2119" s="131">
        <v>0</v>
      </c>
      <c r="O2119" s="132">
        <v>0</v>
      </c>
      <c r="P2119" s="132">
        <v>0</v>
      </c>
      <c r="Q2119" s="132">
        <v>0</v>
      </c>
      <c r="R2119" s="132">
        <v>0</v>
      </c>
      <c r="S2119" s="132">
        <v>0</v>
      </c>
      <c r="T2119" s="133">
        <v>0</v>
      </c>
      <c r="U2119" s="121">
        <f t="shared" si="202"/>
        <v>0</v>
      </c>
      <c r="V2119" s="121">
        <f t="shared" si="203"/>
        <v>0</v>
      </c>
      <c r="W2119" s="134">
        <v>23</v>
      </c>
      <c r="X2119" s="135">
        <v>42838</v>
      </c>
    </row>
    <row r="2120" spans="1:24" x14ac:dyDescent="0.2">
      <c r="A2120" s="117">
        <f>VLOOKUP(G2120,'% การหักค่าขนส่ง'!A:I,9,0)</f>
        <v>0.28000000000000003</v>
      </c>
      <c r="B2120" s="138">
        <f t="shared" si="198"/>
        <v>502.6</v>
      </c>
      <c r="C2120" s="138">
        <f t="shared" si="199"/>
        <v>13.86</v>
      </c>
      <c r="D2120" s="138">
        <f t="shared" si="200"/>
        <v>0</v>
      </c>
      <c r="E2120" s="138">
        <f t="shared" si="201"/>
        <v>0</v>
      </c>
      <c r="F2120" s="127" t="s">
        <v>254</v>
      </c>
      <c r="G2120" s="128" t="s">
        <v>255</v>
      </c>
      <c r="H2120" s="129">
        <v>42841</v>
      </c>
      <c r="I2120" s="130">
        <v>1915.79</v>
      </c>
      <c r="J2120" s="131">
        <v>1795</v>
      </c>
      <c r="K2120" s="131">
        <v>20.79</v>
      </c>
      <c r="L2120" s="131">
        <v>0</v>
      </c>
      <c r="M2120" s="131">
        <v>0</v>
      </c>
      <c r="N2120" s="131">
        <v>175</v>
      </c>
      <c r="O2120" s="132">
        <v>0</v>
      </c>
      <c r="P2120" s="132">
        <v>0</v>
      </c>
      <c r="Q2120" s="132">
        <v>0</v>
      </c>
      <c r="R2120" s="132">
        <v>0</v>
      </c>
      <c r="S2120" s="132">
        <v>0</v>
      </c>
      <c r="T2120" s="133">
        <v>0</v>
      </c>
      <c r="U2120" s="121">
        <f t="shared" si="202"/>
        <v>0</v>
      </c>
      <c r="V2120" s="121">
        <f t="shared" si="203"/>
        <v>175</v>
      </c>
      <c r="W2120" s="134">
        <v>25</v>
      </c>
      <c r="X2120" s="135">
        <v>42842</v>
      </c>
    </row>
    <row r="2121" spans="1:24" x14ac:dyDescent="0.2">
      <c r="A2121" s="117">
        <f>VLOOKUP(G2121,'% การหักค่าขนส่ง'!A:I,9,0)</f>
        <v>0.28000000000000003</v>
      </c>
      <c r="B2121" s="138">
        <f t="shared" si="198"/>
        <v>13666.800000000001</v>
      </c>
      <c r="C2121" s="138">
        <f t="shared" si="199"/>
        <v>7409.02</v>
      </c>
      <c r="D2121" s="138">
        <f t="shared" si="200"/>
        <v>0</v>
      </c>
      <c r="E2121" s="138">
        <f t="shared" si="201"/>
        <v>0</v>
      </c>
      <c r="F2121" s="127" t="s">
        <v>254</v>
      </c>
      <c r="G2121" s="128" t="s">
        <v>255</v>
      </c>
      <c r="H2121" s="129">
        <v>42842</v>
      </c>
      <c r="I2121" s="130">
        <v>60033.53</v>
      </c>
      <c r="J2121" s="131">
        <v>48810</v>
      </c>
      <c r="K2121" s="131">
        <v>11113.53</v>
      </c>
      <c r="L2121" s="131">
        <v>0</v>
      </c>
      <c r="M2121" s="131">
        <v>500</v>
      </c>
      <c r="N2121" s="131">
        <v>28052.36</v>
      </c>
      <c r="O2121" s="132">
        <v>0</v>
      </c>
      <c r="P2121" s="132">
        <v>0</v>
      </c>
      <c r="Q2121" s="132">
        <v>0</v>
      </c>
      <c r="R2121" s="132">
        <v>0</v>
      </c>
      <c r="S2121" s="132">
        <v>0</v>
      </c>
      <c r="T2121" s="133">
        <v>0</v>
      </c>
      <c r="U2121" s="121">
        <f t="shared" si="202"/>
        <v>500</v>
      </c>
      <c r="V2121" s="121">
        <f t="shared" si="203"/>
        <v>28052.36</v>
      </c>
      <c r="W2121" s="134">
        <v>914</v>
      </c>
      <c r="X2121" s="135">
        <v>42843</v>
      </c>
    </row>
    <row r="2122" spans="1:24" x14ac:dyDescent="0.2">
      <c r="A2122" s="117">
        <f>VLOOKUP(G2122,'% การหักค่าขนส่ง'!A:I,9,0)</f>
        <v>0.28000000000000003</v>
      </c>
      <c r="B2122" s="138">
        <f t="shared" si="198"/>
        <v>11006.800000000001</v>
      </c>
      <c r="C2122" s="138">
        <f t="shared" si="199"/>
        <v>4043.06</v>
      </c>
      <c r="D2122" s="138">
        <f t="shared" si="200"/>
        <v>0</v>
      </c>
      <c r="E2122" s="138">
        <f t="shared" si="201"/>
        <v>0</v>
      </c>
      <c r="F2122" s="127" t="s">
        <v>254</v>
      </c>
      <c r="G2122" s="128" t="s">
        <v>255</v>
      </c>
      <c r="H2122" s="129">
        <v>42843</v>
      </c>
      <c r="I2122" s="130">
        <v>45769.59</v>
      </c>
      <c r="J2122" s="131">
        <v>39310</v>
      </c>
      <c r="K2122" s="131">
        <v>6064.59</v>
      </c>
      <c r="L2122" s="131">
        <v>0</v>
      </c>
      <c r="M2122" s="131">
        <v>0</v>
      </c>
      <c r="N2122" s="131">
        <v>8131.71</v>
      </c>
      <c r="O2122" s="132">
        <v>0</v>
      </c>
      <c r="P2122" s="132">
        <v>0</v>
      </c>
      <c r="Q2122" s="132">
        <v>0</v>
      </c>
      <c r="R2122" s="132">
        <v>0</v>
      </c>
      <c r="S2122" s="132">
        <v>0</v>
      </c>
      <c r="T2122" s="133">
        <v>0</v>
      </c>
      <c r="U2122" s="121">
        <f t="shared" si="202"/>
        <v>0</v>
      </c>
      <c r="V2122" s="121">
        <f t="shared" si="203"/>
        <v>8131.71</v>
      </c>
      <c r="W2122" s="134">
        <v>733</v>
      </c>
      <c r="X2122" s="135">
        <v>42844</v>
      </c>
    </row>
    <row r="2123" spans="1:24" x14ac:dyDescent="0.2">
      <c r="A2123" s="117">
        <f>VLOOKUP(G2123,'% การหักค่าขนส่ง'!A:I,9,0)</f>
        <v>0.28000000000000003</v>
      </c>
      <c r="B2123" s="138">
        <f t="shared" si="198"/>
        <v>9326.8000000000011</v>
      </c>
      <c r="C2123" s="138">
        <f t="shared" si="199"/>
        <v>3240.42</v>
      </c>
      <c r="D2123" s="138">
        <f t="shared" si="200"/>
        <v>0</v>
      </c>
      <c r="E2123" s="138">
        <f t="shared" si="201"/>
        <v>0</v>
      </c>
      <c r="F2123" s="127" t="s">
        <v>254</v>
      </c>
      <c r="G2123" s="128" t="s">
        <v>255</v>
      </c>
      <c r="H2123" s="129">
        <v>42844</v>
      </c>
      <c r="I2123" s="130">
        <v>38745.629999999997</v>
      </c>
      <c r="J2123" s="131">
        <v>33310</v>
      </c>
      <c r="K2123" s="131">
        <v>4860.63</v>
      </c>
      <c r="L2123" s="131">
        <v>0</v>
      </c>
      <c r="M2123" s="131">
        <v>0</v>
      </c>
      <c r="N2123" s="131">
        <v>10378.280000000001</v>
      </c>
      <c r="O2123" s="132">
        <v>0</v>
      </c>
      <c r="P2123" s="132">
        <v>0</v>
      </c>
      <c r="Q2123" s="132">
        <v>0</v>
      </c>
      <c r="R2123" s="132">
        <v>0</v>
      </c>
      <c r="S2123" s="132">
        <v>0</v>
      </c>
      <c r="T2123" s="133">
        <v>0</v>
      </c>
      <c r="U2123" s="121">
        <f t="shared" si="202"/>
        <v>0</v>
      </c>
      <c r="V2123" s="121">
        <f t="shared" si="203"/>
        <v>10378.280000000001</v>
      </c>
      <c r="W2123" s="134">
        <v>501</v>
      </c>
      <c r="X2123" s="135">
        <v>42845</v>
      </c>
    </row>
    <row r="2124" spans="1:24" x14ac:dyDescent="0.2">
      <c r="A2124" s="117">
        <f>VLOOKUP(G2124,'% การหักค่าขนส่ง'!A:I,9,0)</f>
        <v>0.28000000000000003</v>
      </c>
      <c r="B2124" s="138">
        <f t="shared" si="198"/>
        <v>8107.4000000000005</v>
      </c>
      <c r="C2124" s="138">
        <f t="shared" si="199"/>
        <v>2634.72</v>
      </c>
      <c r="D2124" s="138">
        <f t="shared" si="200"/>
        <v>0</v>
      </c>
      <c r="E2124" s="138">
        <f t="shared" si="201"/>
        <v>0</v>
      </c>
      <c r="F2124" s="127" t="s">
        <v>254</v>
      </c>
      <c r="G2124" s="128" t="s">
        <v>255</v>
      </c>
      <c r="H2124" s="129">
        <v>42845</v>
      </c>
      <c r="I2124" s="130">
        <v>33202.080000000002</v>
      </c>
      <c r="J2124" s="131">
        <v>28955</v>
      </c>
      <c r="K2124" s="131">
        <v>3952.08</v>
      </c>
      <c r="L2124" s="131">
        <v>0</v>
      </c>
      <c r="M2124" s="131">
        <v>0</v>
      </c>
      <c r="N2124" s="131">
        <v>5014.71</v>
      </c>
      <c r="O2124" s="132">
        <v>0</v>
      </c>
      <c r="P2124" s="132">
        <v>0</v>
      </c>
      <c r="Q2124" s="132">
        <v>0</v>
      </c>
      <c r="R2124" s="132">
        <v>0</v>
      </c>
      <c r="S2124" s="132">
        <v>0</v>
      </c>
      <c r="T2124" s="133">
        <v>0</v>
      </c>
      <c r="U2124" s="121">
        <f t="shared" si="202"/>
        <v>0</v>
      </c>
      <c r="V2124" s="121">
        <f t="shared" si="203"/>
        <v>5014.71</v>
      </c>
      <c r="W2124" s="134">
        <v>465</v>
      </c>
      <c r="X2124" s="135">
        <v>42846</v>
      </c>
    </row>
    <row r="2125" spans="1:24" x14ac:dyDescent="0.2">
      <c r="A2125" s="117">
        <f>VLOOKUP(G2125,'% การหักค่าขนส่ง'!A:I,9,0)</f>
        <v>0.28000000000000003</v>
      </c>
      <c r="B2125" s="138">
        <f t="shared" si="198"/>
        <v>8092.0000000000009</v>
      </c>
      <c r="C2125" s="138">
        <f t="shared" si="199"/>
        <v>2252.7199999999998</v>
      </c>
      <c r="D2125" s="138">
        <f t="shared" si="200"/>
        <v>0</v>
      </c>
      <c r="E2125" s="138">
        <f t="shared" si="201"/>
        <v>0</v>
      </c>
      <c r="F2125" s="127" t="s">
        <v>254</v>
      </c>
      <c r="G2125" s="128" t="s">
        <v>255</v>
      </c>
      <c r="H2125" s="129">
        <v>42846</v>
      </c>
      <c r="I2125" s="130">
        <v>32424.080000000002</v>
      </c>
      <c r="J2125" s="131">
        <v>28900</v>
      </c>
      <c r="K2125" s="131">
        <v>3379.08</v>
      </c>
      <c r="L2125" s="131">
        <v>0</v>
      </c>
      <c r="M2125" s="131">
        <v>0</v>
      </c>
      <c r="N2125" s="131">
        <v>4002.3</v>
      </c>
      <c r="O2125" s="132">
        <v>0</v>
      </c>
      <c r="P2125" s="132">
        <v>0</v>
      </c>
      <c r="Q2125" s="132">
        <v>0</v>
      </c>
      <c r="R2125" s="132">
        <v>0</v>
      </c>
      <c r="S2125" s="132">
        <v>0</v>
      </c>
      <c r="T2125" s="133">
        <v>0</v>
      </c>
      <c r="U2125" s="121">
        <f t="shared" si="202"/>
        <v>0</v>
      </c>
      <c r="V2125" s="121">
        <f t="shared" si="203"/>
        <v>4002.3</v>
      </c>
      <c r="W2125" s="134">
        <v>485</v>
      </c>
      <c r="X2125" s="135">
        <v>42849</v>
      </c>
    </row>
    <row r="2126" spans="1:24" x14ac:dyDescent="0.2">
      <c r="A2126" s="117">
        <f>VLOOKUP(G2126,'% การหักค่าขนส่ง'!A:I,9,0)</f>
        <v>0.28000000000000003</v>
      </c>
      <c r="B2126" s="138">
        <f t="shared" si="198"/>
        <v>5430.6</v>
      </c>
      <c r="C2126" s="138">
        <f t="shared" si="199"/>
        <v>3016.84</v>
      </c>
      <c r="D2126" s="138">
        <f t="shared" si="200"/>
        <v>0</v>
      </c>
      <c r="E2126" s="138">
        <f t="shared" si="201"/>
        <v>12</v>
      </c>
      <c r="F2126" s="127" t="s">
        <v>254</v>
      </c>
      <c r="G2126" s="128" t="s">
        <v>255</v>
      </c>
      <c r="H2126" s="129">
        <v>42847</v>
      </c>
      <c r="I2126" s="130">
        <v>24170.26</v>
      </c>
      <c r="J2126" s="131">
        <v>19395</v>
      </c>
      <c r="K2126" s="131">
        <v>4525.26</v>
      </c>
      <c r="L2126" s="131">
        <v>0</v>
      </c>
      <c r="M2126" s="131">
        <v>100</v>
      </c>
      <c r="N2126" s="131">
        <v>3329.2</v>
      </c>
      <c r="O2126" s="132">
        <v>40</v>
      </c>
      <c r="P2126" s="132">
        <v>0</v>
      </c>
      <c r="Q2126" s="132">
        <v>0</v>
      </c>
      <c r="R2126" s="132">
        <v>0</v>
      </c>
      <c r="S2126" s="132">
        <v>0</v>
      </c>
      <c r="T2126" s="133">
        <v>0</v>
      </c>
      <c r="U2126" s="121">
        <f t="shared" si="202"/>
        <v>100</v>
      </c>
      <c r="V2126" s="121">
        <f t="shared" si="203"/>
        <v>3329.2</v>
      </c>
      <c r="W2126" s="134">
        <v>378</v>
      </c>
      <c r="X2126" s="135">
        <v>42849</v>
      </c>
    </row>
    <row r="2127" spans="1:24" x14ac:dyDescent="0.2">
      <c r="A2127" s="117">
        <f>VLOOKUP(G2127,'% การหักค่าขนส่ง'!A:I,9,0)</f>
        <v>0.28000000000000003</v>
      </c>
      <c r="B2127" s="138">
        <f t="shared" si="198"/>
        <v>936.60000000000014</v>
      </c>
      <c r="C2127" s="138">
        <f t="shared" si="199"/>
        <v>26.7</v>
      </c>
      <c r="D2127" s="138">
        <f t="shared" si="200"/>
        <v>0</v>
      </c>
      <c r="E2127" s="138">
        <f t="shared" si="201"/>
        <v>0</v>
      </c>
      <c r="F2127" s="127" t="s">
        <v>254</v>
      </c>
      <c r="G2127" s="128" t="s">
        <v>255</v>
      </c>
      <c r="H2127" s="129">
        <v>42848</v>
      </c>
      <c r="I2127" s="130">
        <v>3755.05</v>
      </c>
      <c r="J2127" s="131">
        <v>3345</v>
      </c>
      <c r="K2127" s="131">
        <v>40.049999999999997</v>
      </c>
      <c r="L2127" s="131">
        <v>0</v>
      </c>
      <c r="M2127" s="131">
        <v>0</v>
      </c>
      <c r="N2127" s="131">
        <v>440</v>
      </c>
      <c r="O2127" s="132">
        <v>0</v>
      </c>
      <c r="P2127" s="132">
        <v>0</v>
      </c>
      <c r="Q2127" s="132">
        <v>0</v>
      </c>
      <c r="R2127" s="132">
        <v>0</v>
      </c>
      <c r="S2127" s="132">
        <v>0</v>
      </c>
      <c r="T2127" s="133">
        <v>0</v>
      </c>
      <c r="U2127" s="121">
        <f t="shared" si="202"/>
        <v>0</v>
      </c>
      <c r="V2127" s="121">
        <f t="shared" si="203"/>
        <v>440</v>
      </c>
      <c r="W2127" s="134">
        <v>52</v>
      </c>
      <c r="X2127" s="135">
        <v>42849</v>
      </c>
    </row>
    <row r="2128" spans="1:24" x14ac:dyDescent="0.2">
      <c r="A2128" s="117">
        <f>VLOOKUP(G2128,'% การหักค่าขนส่ง'!A:I,9,0)</f>
        <v>0.28000000000000003</v>
      </c>
      <c r="B2128" s="138">
        <f t="shared" si="198"/>
        <v>10262.000000000002</v>
      </c>
      <c r="C2128" s="138">
        <f t="shared" si="199"/>
        <v>3593.2000000000003</v>
      </c>
      <c r="D2128" s="138">
        <f t="shared" si="200"/>
        <v>0</v>
      </c>
      <c r="E2128" s="138">
        <f t="shared" si="201"/>
        <v>12</v>
      </c>
      <c r="F2128" s="127" t="s">
        <v>254</v>
      </c>
      <c r="G2128" s="128" t="s">
        <v>255</v>
      </c>
      <c r="H2128" s="129">
        <v>42849</v>
      </c>
      <c r="I2128" s="130">
        <v>42749.8</v>
      </c>
      <c r="J2128" s="131">
        <v>36650</v>
      </c>
      <c r="K2128" s="131">
        <v>5389.8</v>
      </c>
      <c r="L2128" s="131">
        <v>0</v>
      </c>
      <c r="M2128" s="131">
        <v>200</v>
      </c>
      <c r="N2128" s="131">
        <v>10430.1</v>
      </c>
      <c r="O2128" s="132">
        <v>40</v>
      </c>
      <c r="P2128" s="132">
        <v>0</v>
      </c>
      <c r="Q2128" s="132">
        <v>0</v>
      </c>
      <c r="R2128" s="132">
        <v>0</v>
      </c>
      <c r="S2128" s="132">
        <v>0</v>
      </c>
      <c r="T2128" s="133">
        <v>0</v>
      </c>
      <c r="U2128" s="121">
        <f t="shared" si="202"/>
        <v>200</v>
      </c>
      <c r="V2128" s="121">
        <f t="shared" si="203"/>
        <v>10430.1</v>
      </c>
      <c r="W2128" s="134">
        <v>630</v>
      </c>
      <c r="X2128" s="135">
        <v>42850</v>
      </c>
    </row>
    <row r="2129" spans="1:24" x14ac:dyDescent="0.2">
      <c r="A2129" s="117">
        <f>VLOOKUP(G2129,'% การหักค่าขนส่ง'!A:I,9,0)</f>
        <v>0.28000000000000003</v>
      </c>
      <c r="B2129" s="138">
        <f t="shared" si="198"/>
        <v>9826.6</v>
      </c>
      <c r="C2129" s="138">
        <f t="shared" si="199"/>
        <v>3186.48</v>
      </c>
      <c r="D2129" s="138">
        <f t="shared" si="200"/>
        <v>0</v>
      </c>
      <c r="E2129" s="138">
        <f t="shared" si="201"/>
        <v>0</v>
      </c>
      <c r="F2129" s="127" t="s">
        <v>254</v>
      </c>
      <c r="G2129" s="128" t="s">
        <v>255</v>
      </c>
      <c r="H2129" s="129">
        <v>42850</v>
      </c>
      <c r="I2129" s="130">
        <v>40069.72</v>
      </c>
      <c r="J2129" s="131">
        <v>35095</v>
      </c>
      <c r="K2129" s="131">
        <v>4779.72</v>
      </c>
      <c r="L2129" s="131">
        <v>0</v>
      </c>
      <c r="M2129" s="131">
        <v>700</v>
      </c>
      <c r="N2129" s="131">
        <v>10505.96</v>
      </c>
      <c r="O2129" s="132">
        <v>0</v>
      </c>
      <c r="P2129" s="132">
        <v>0</v>
      </c>
      <c r="Q2129" s="132">
        <v>0</v>
      </c>
      <c r="R2129" s="132">
        <v>0</v>
      </c>
      <c r="S2129" s="132">
        <v>0</v>
      </c>
      <c r="T2129" s="133">
        <v>0</v>
      </c>
      <c r="U2129" s="121">
        <f t="shared" si="202"/>
        <v>700</v>
      </c>
      <c r="V2129" s="121">
        <f t="shared" si="203"/>
        <v>10505.96</v>
      </c>
      <c r="W2129" s="134">
        <v>545</v>
      </c>
      <c r="X2129" s="135">
        <v>42851</v>
      </c>
    </row>
    <row r="2130" spans="1:24" x14ac:dyDescent="0.2">
      <c r="A2130" s="117">
        <f>VLOOKUP(G2130,'% การหักค่าขนส่ง'!A:I,9,0)</f>
        <v>0.28000000000000003</v>
      </c>
      <c r="B2130" s="138">
        <f t="shared" si="198"/>
        <v>10138.800000000001</v>
      </c>
      <c r="C2130" s="138">
        <f t="shared" si="199"/>
        <v>1988.0200000000002</v>
      </c>
      <c r="D2130" s="138">
        <f t="shared" si="200"/>
        <v>0</v>
      </c>
      <c r="E2130" s="138">
        <f t="shared" si="201"/>
        <v>24</v>
      </c>
      <c r="F2130" s="127" t="s">
        <v>254</v>
      </c>
      <c r="G2130" s="128" t="s">
        <v>255</v>
      </c>
      <c r="H2130" s="129">
        <v>42851</v>
      </c>
      <c r="I2130" s="130">
        <v>39497.03</v>
      </c>
      <c r="J2130" s="131">
        <v>36210</v>
      </c>
      <c r="K2130" s="131">
        <v>2982.03</v>
      </c>
      <c r="L2130" s="131">
        <v>0</v>
      </c>
      <c r="M2130" s="131">
        <v>0</v>
      </c>
      <c r="N2130" s="131">
        <v>6051.4</v>
      </c>
      <c r="O2130" s="132">
        <v>80</v>
      </c>
      <c r="P2130" s="132">
        <v>0</v>
      </c>
      <c r="Q2130" s="132">
        <v>0</v>
      </c>
      <c r="R2130" s="132">
        <v>0</v>
      </c>
      <c r="S2130" s="132">
        <v>0</v>
      </c>
      <c r="T2130" s="133">
        <v>0</v>
      </c>
      <c r="U2130" s="121">
        <f t="shared" si="202"/>
        <v>0</v>
      </c>
      <c r="V2130" s="121">
        <f t="shared" si="203"/>
        <v>6051.4</v>
      </c>
      <c r="W2130" s="134">
        <v>520</v>
      </c>
      <c r="X2130" s="135">
        <v>42852</v>
      </c>
    </row>
    <row r="2131" spans="1:24" x14ac:dyDescent="0.2">
      <c r="A2131" s="117">
        <f>VLOOKUP(G2131,'% การหักค่าขนส่ง'!A:I,9,0)</f>
        <v>0.28000000000000003</v>
      </c>
      <c r="B2131" s="138">
        <f t="shared" si="198"/>
        <v>8514.8000000000011</v>
      </c>
      <c r="C2131" s="138">
        <f t="shared" si="199"/>
        <v>3068.6800000000003</v>
      </c>
      <c r="D2131" s="138">
        <f t="shared" si="200"/>
        <v>0</v>
      </c>
      <c r="E2131" s="138">
        <f t="shared" si="201"/>
        <v>0</v>
      </c>
      <c r="F2131" s="127" t="s">
        <v>254</v>
      </c>
      <c r="G2131" s="128" t="s">
        <v>255</v>
      </c>
      <c r="H2131" s="129">
        <v>42852</v>
      </c>
      <c r="I2131" s="130">
        <v>35168.019999999997</v>
      </c>
      <c r="J2131" s="131">
        <v>30410</v>
      </c>
      <c r="K2131" s="131">
        <v>4603.0200000000004</v>
      </c>
      <c r="L2131" s="131">
        <v>0</v>
      </c>
      <c r="M2131" s="131">
        <v>0</v>
      </c>
      <c r="N2131" s="131">
        <v>5602.65</v>
      </c>
      <c r="O2131" s="132">
        <v>0</v>
      </c>
      <c r="P2131" s="132">
        <v>0</v>
      </c>
      <c r="Q2131" s="132">
        <v>0</v>
      </c>
      <c r="R2131" s="132">
        <v>0</v>
      </c>
      <c r="S2131" s="132">
        <v>0</v>
      </c>
      <c r="T2131" s="133">
        <v>0</v>
      </c>
      <c r="U2131" s="121">
        <f t="shared" si="202"/>
        <v>0</v>
      </c>
      <c r="V2131" s="121">
        <f t="shared" si="203"/>
        <v>5602.65</v>
      </c>
      <c r="W2131" s="134">
        <v>542</v>
      </c>
      <c r="X2131" s="135">
        <v>42853</v>
      </c>
    </row>
    <row r="2132" spans="1:24" x14ac:dyDescent="0.2">
      <c r="A2132" s="117">
        <f>VLOOKUP(G2132,'% การหักค่าขนส่ง'!A:I,9,0)</f>
        <v>0.28000000000000003</v>
      </c>
      <c r="B2132" s="138">
        <f t="shared" si="198"/>
        <v>7638.4000000000005</v>
      </c>
      <c r="C2132" s="138">
        <f t="shared" si="199"/>
        <v>3208.2999999999997</v>
      </c>
      <c r="D2132" s="138">
        <f t="shared" si="200"/>
        <v>0</v>
      </c>
      <c r="E2132" s="138">
        <f t="shared" si="201"/>
        <v>21</v>
      </c>
      <c r="F2132" s="127" t="s">
        <v>254</v>
      </c>
      <c r="G2132" s="128" t="s">
        <v>255</v>
      </c>
      <c r="H2132" s="129">
        <v>42853</v>
      </c>
      <c r="I2132" s="130">
        <v>32707.45</v>
      </c>
      <c r="J2132" s="131">
        <v>27280</v>
      </c>
      <c r="K2132" s="131">
        <v>4812.45</v>
      </c>
      <c r="L2132" s="131">
        <v>0</v>
      </c>
      <c r="M2132" s="131">
        <v>0</v>
      </c>
      <c r="N2132" s="131">
        <v>4843.5</v>
      </c>
      <c r="O2132" s="132">
        <v>70</v>
      </c>
      <c r="P2132" s="132">
        <v>0</v>
      </c>
      <c r="Q2132" s="132">
        <v>0</v>
      </c>
      <c r="R2132" s="132">
        <v>0</v>
      </c>
      <c r="S2132" s="132">
        <v>0</v>
      </c>
      <c r="T2132" s="133">
        <v>0</v>
      </c>
      <c r="U2132" s="121">
        <f t="shared" si="202"/>
        <v>0</v>
      </c>
      <c r="V2132" s="121">
        <f t="shared" si="203"/>
        <v>4843.5</v>
      </c>
      <c r="W2132" s="134">
        <v>481</v>
      </c>
      <c r="X2132" s="135">
        <v>42854</v>
      </c>
    </row>
    <row r="2133" spans="1:24" x14ac:dyDescent="0.2">
      <c r="A2133" s="117">
        <f>VLOOKUP(G2133,'% การหักค่าขนส่ง'!A:I,9,0)</f>
        <v>0.28000000000000003</v>
      </c>
      <c r="B2133" s="138">
        <f t="shared" si="198"/>
        <v>4960.2000000000007</v>
      </c>
      <c r="C2133" s="138">
        <f t="shared" si="199"/>
        <v>2552.46</v>
      </c>
      <c r="D2133" s="138">
        <f t="shared" si="200"/>
        <v>0</v>
      </c>
      <c r="E2133" s="138">
        <f t="shared" si="201"/>
        <v>0</v>
      </c>
      <c r="F2133" s="127" t="s">
        <v>254</v>
      </c>
      <c r="G2133" s="128" t="s">
        <v>255</v>
      </c>
      <c r="H2133" s="129">
        <v>42854</v>
      </c>
      <c r="I2133" s="130">
        <v>21773.69</v>
      </c>
      <c r="J2133" s="131">
        <v>17715</v>
      </c>
      <c r="K2133" s="131">
        <v>3828.69</v>
      </c>
      <c r="L2133" s="131">
        <v>0</v>
      </c>
      <c r="M2133" s="131">
        <v>0</v>
      </c>
      <c r="N2133" s="131">
        <v>565</v>
      </c>
      <c r="O2133" s="132">
        <v>0</v>
      </c>
      <c r="P2133" s="132">
        <v>0</v>
      </c>
      <c r="Q2133" s="132">
        <v>0</v>
      </c>
      <c r="R2133" s="132">
        <v>0</v>
      </c>
      <c r="S2133" s="132">
        <v>0</v>
      </c>
      <c r="T2133" s="133">
        <v>0</v>
      </c>
      <c r="U2133" s="121">
        <f t="shared" si="202"/>
        <v>0</v>
      </c>
      <c r="V2133" s="121">
        <f t="shared" si="203"/>
        <v>565</v>
      </c>
      <c r="W2133" s="134">
        <v>352</v>
      </c>
      <c r="X2133" s="135">
        <v>42857</v>
      </c>
    </row>
    <row r="2134" spans="1:24" x14ac:dyDescent="0.2">
      <c r="A2134" s="117">
        <f>VLOOKUP(G2134,'% การหักค่าขนส่ง'!A:I,9,0)</f>
        <v>0.28000000000000003</v>
      </c>
      <c r="B2134" s="138">
        <f t="shared" si="198"/>
        <v>781.2</v>
      </c>
      <c r="C2134" s="138">
        <f t="shared" si="199"/>
        <v>156.6</v>
      </c>
      <c r="D2134" s="138">
        <f t="shared" si="200"/>
        <v>0</v>
      </c>
      <c r="E2134" s="138">
        <f t="shared" si="201"/>
        <v>0</v>
      </c>
      <c r="F2134" s="127" t="s">
        <v>254</v>
      </c>
      <c r="G2134" s="128" t="s">
        <v>255</v>
      </c>
      <c r="H2134" s="129">
        <v>42855</v>
      </c>
      <c r="I2134" s="130">
        <v>3294.9</v>
      </c>
      <c r="J2134" s="131">
        <v>2790</v>
      </c>
      <c r="K2134" s="131">
        <v>234.9</v>
      </c>
      <c r="L2134" s="131">
        <v>0</v>
      </c>
      <c r="M2134" s="131">
        <v>0</v>
      </c>
      <c r="N2134" s="131">
        <v>0</v>
      </c>
      <c r="O2134" s="132">
        <v>0</v>
      </c>
      <c r="P2134" s="132">
        <v>0</v>
      </c>
      <c r="Q2134" s="132">
        <v>0</v>
      </c>
      <c r="R2134" s="132">
        <v>0</v>
      </c>
      <c r="S2134" s="132">
        <v>0</v>
      </c>
      <c r="T2134" s="133">
        <v>0</v>
      </c>
      <c r="U2134" s="121">
        <f t="shared" si="202"/>
        <v>0</v>
      </c>
      <c r="V2134" s="121">
        <f t="shared" si="203"/>
        <v>0</v>
      </c>
      <c r="W2134" s="134">
        <v>41</v>
      </c>
      <c r="X2134" s="135">
        <v>42857</v>
      </c>
    </row>
    <row r="2135" spans="1:24" x14ac:dyDescent="0.2">
      <c r="A2135" s="117">
        <f>VLOOKUP(G2135,'% การหักค่าขนส่ง'!A:I,9,0)</f>
        <v>0.3</v>
      </c>
      <c r="B2135" s="138">
        <f t="shared" si="198"/>
        <v>2919</v>
      </c>
      <c r="C2135" s="138">
        <f t="shared" si="199"/>
        <v>179.6</v>
      </c>
      <c r="D2135" s="138">
        <f t="shared" si="200"/>
        <v>0</v>
      </c>
      <c r="E2135" s="138">
        <f t="shared" si="201"/>
        <v>0</v>
      </c>
      <c r="F2135" s="127" t="s">
        <v>252</v>
      </c>
      <c r="G2135" s="128" t="s">
        <v>253</v>
      </c>
      <c r="H2135" s="129">
        <v>42826</v>
      </c>
      <c r="I2135" s="130">
        <v>10124.4</v>
      </c>
      <c r="J2135" s="131">
        <v>9730</v>
      </c>
      <c r="K2135" s="131">
        <v>269.39999999999998</v>
      </c>
      <c r="L2135" s="131">
        <v>0</v>
      </c>
      <c r="M2135" s="131">
        <v>0</v>
      </c>
      <c r="N2135" s="131">
        <v>552.70000000000005</v>
      </c>
      <c r="O2135" s="132">
        <v>0</v>
      </c>
      <c r="P2135" s="132">
        <v>0</v>
      </c>
      <c r="Q2135" s="132">
        <v>0</v>
      </c>
      <c r="R2135" s="132">
        <v>0</v>
      </c>
      <c r="S2135" s="132">
        <v>0</v>
      </c>
      <c r="T2135" s="133">
        <v>0</v>
      </c>
      <c r="U2135" s="121">
        <f t="shared" si="202"/>
        <v>0</v>
      </c>
      <c r="V2135" s="121">
        <f t="shared" si="203"/>
        <v>552.70000000000005</v>
      </c>
      <c r="W2135" s="134">
        <v>113</v>
      </c>
      <c r="X2135" s="135">
        <v>42828</v>
      </c>
    </row>
    <row r="2136" spans="1:24" x14ac:dyDescent="0.2">
      <c r="A2136" s="117">
        <f>VLOOKUP(G2136,'% การหักค่าขนส่ง'!A:I,9,0)</f>
        <v>0.3</v>
      </c>
      <c r="B2136" s="138">
        <f t="shared" si="198"/>
        <v>9576</v>
      </c>
      <c r="C2136" s="138">
        <f t="shared" si="199"/>
        <v>2256.2000000000003</v>
      </c>
      <c r="D2136" s="138">
        <f t="shared" si="200"/>
        <v>0</v>
      </c>
      <c r="E2136" s="138">
        <f t="shared" si="201"/>
        <v>0</v>
      </c>
      <c r="F2136" s="127" t="s">
        <v>252</v>
      </c>
      <c r="G2136" s="128" t="s">
        <v>253</v>
      </c>
      <c r="H2136" s="129">
        <v>42828</v>
      </c>
      <c r="I2136" s="130">
        <v>35659.300000000003</v>
      </c>
      <c r="J2136" s="131">
        <v>31920</v>
      </c>
      <c r="K2136" s="131">
        <v>3384.3</v>
      </c>
      <c r="L2136" s="131">
        <v>0</v>
      </c>
      <c r="M2136" s="131">
        <v>0</v>
      </c>
      <c r="N2136" s="131">
        <v>11280.8</v>
      </c>
      <c r="O2136" s="132">
        <v>0</v>
      </c>
      <c r="P2136" s="132">
        <v>0</v>
      </c>
      <c r="Q2136" s="132">
        <v>0</v>
      </c>
      <c r="R2136" s="132">
        <v>0</v>
      </c>
      <c r="S2136" s="132">
        <v>0</v>
      </c>
      <c r="T2136" s="133">
        <v>0</v>
      </c>
      <c r="U2136" s="121">
        <f t="shared" si="202"/>
        <v>0</v>
      </c>
      <c r="V2136" s="121">
        <f t="shared" si="203"/>
        <v>11280.8</v>
      </c>
      <c r="W2136" s="134">
        <v>348</v>
      </c>
      <c r="X2136" s="135">
        <v>42829</v>
      </c>
    </row>
    <row r="2137" spans="1:24" x14ac:dyDescent="0.2">
      <c r="A2137" s="117">
        <f>VLOOKUP(G2137,'% การหักค่าขนส่ง'!A:I,9,0)</f>
        <v>0.3</v>
      </c>
      <c r="B2137" s="138">
        <f t="shared" si="198"/>
        <v>6933</v>
      </c>
      <c r="C2137" s="138">
        <f t="shared" si="199"/>
        <v>1251.6000000000001</v>
      </c>
      <c r="D2137" s="138">
        <f t="shared" si="200"/>
        <v>0</v>
      </c>
      <c r="E2137" s="138">
        <f t="shared" si="201"/>
        <v>0</v>
      </c>
      <c r="F2137" s="127" t="s">
        <v>252</v>
      </c>
      <c r="G2137" s="128" t="s">
        <v>253</v>
      </c>
      <c r="H2137" s="129">
        <v>42829</v>
      </c>
      <c r="I2137" s="130">
        <v>25172.400000000001</v>
      </c>
      <c r="J2137" s="131">
        <v>23110</v>
      </c>
      <c r="K2137" s="131">
        <v>1877.4</v>
      </c>
      <c r="L2137" s="131">
        <v>0</v>
      </c>
      <c r="M2137" s="131">
        <v>0</v>
      </c>
      <c r="N2137" s="131">
        <v>3735.2</v>
      </c>
      <c r="O2137" s="132">
        <v>0</v>
      </c>
      <c r="P2137" s="132">
        <v>0</v>
      </c>
      <c r="Q2137" s="132">
        <v>0</v>
      </c>
      <c r="R2137" s="132">
        <v>0</v>
      </c>
      <c r="S2137" s="132">
        <v>0</v>
      </c>
      <c r="T2137" s="133">
        <v>0</v>
      </c>
      <c r="U2137" s="121">
        <f t="shared" si="202"/>
        <v>0</v>
      </c>
      <c r="V2137" s="121">
        <f t="shared" si="203"/>
        <v>3735.2</v>
      </c>
      <c r="W2137" s="134">
        <v>255</v>
      </c>
      <c r="X2137" s="135">
        <v>42830</v>
      </c>
    </row>
    <row r="2138" spans="1:24" x14ac:dyDescent="0.2">
      <c r="A2138" s="117">
        <f>VLOOKUP(G2138,'% การหักค่าขนส่ง'!A:I,9,0)</f>
        <v>0.3</v>
      </c>
      <c r="B2138" s="138">
        <f t="shared" si="198"/>
        <v>6888</v>
      </c>
      <c r="C2138" s="138">
        <f t="shared" si="199"/>
        <v>3649.7999999999997</v>
      </c>
      <c r="D2138" s="138">
        <f t="shared" si="200"/>
        <v>0</v>
      </c>
      <c r="E2138" s="138">
        <f t="shared" si="201"/>
        <v>0</v>
      </c>
      <c r="F2138" s="127" t="s">
        <v>252</v>
      </c>
      <c r="G2138" s="128" t="s">
        <v>253</v>
      </c>
      <c r="H2138" s="129">
        <v>42830</v>
      </c>
      <c r="I2138" s="130">
        <v>28559.7</v>
      </c>
      <c r="J2138" s="131">
        <v>22960</v>
      </c>
      <c r="K2138" s="131">
        <v>5474.7</v>
      </c>
      <c r="L2138" s="131">
        <v>0</v>
      </c>
      <c r="M2138" s="131">
        <v>0</v>
      </c>
      <c r="N2138" s="131">
        <v>13138.7</v>
      </c>
      <c r="O2138" s="132">
        <v>0</v>
      </c>
      <c r="P2138" s="132">
        <v>0</v>
      </c>
      <c r="Q2138" s="132">
        <v>0</v>
      </c>
      <c r="R2138" s="132">
        <v>0</v>
      </c>
      <c r="S2138" s="132">
        <v>0</v>
      </c>
      <c r="T2138" s="133">
        <v>0</v>
      </c>
      <c r="U2138" s="121">
        <f t="shared" si="202"/>
        <v>0</v>
      </c>
      <c r="V2138" s="121">
        <f t="shared" si="203"/>
        <v>13138.7</v>
      </c>
      <c r="W2138" s="134">
        <v>281</v>
      </c>
      <c r="X2138" s="135">
        <v>42832</v>
      </c>
    </row>
    <row r="2139" spans="1:24" x14ac:dyDescent="0.2">
      <c r="A2139" s="117">
        <f>VLOOKUP(G2139,'% การหักค่าขนส่ง'!A:I,9,0)</f>
        <v>0.3</v>
      </c>
      <c r="B2139" s="138">
        <f t="shared" si="198"/>
        <v>10669.5</v>
      </c>
      <c r="C2139" s="138">
        <f t="shared" si="199"/>
        <v>3238.7999999999997</v>
      </c>
      <c r="D2139" s="138">
        <f t="shared" si="200"/>
        <v>0</v>
      </c>
      <c r="E2139" s="138">
        <f t="shared" si="201"/>
        <v>0</v>
      </c>
      <c r="F2139" s="127" t="s">
        <v>252</v>
      </c>
      <c r="G2139" s="128" t="s">
        <v>253</v>
      </c>
      <c r="H2139" s="129">
        <v>42832</v>
      </c>
      <c r="I2139" s="130">
        <v>40638.199999999997</v>
      </c>
      <c r="J2139" s="131">
        <v>35565</v>
      </c>
      <c r="K2139" s="131">
        <v>4858.2</v>
      </c>
      <c r="L2139" s="131">
        <v>0</v>
      </c>
      <c r="M2139" s="131">
        <v>300</v>
      </c>
      <c r="N2139" s="131">
        <v>14464.2</v>
      </c>
      <c r="O2139" s="132">
        <v>0</v>
      </c>
      <c r="P2139" s="132">
        <v>0</v>
      </c>
      <c r="Q2139" s="132">
        <v>0</v>
      </c>
      <c r="R2139" s="132">
        <v>0</v>
      </c>
      <c r="S2139" s="132">
        <v>0</v>
      </c>
      <c r="T2139" s="133">
        <v>0</v>
      </c>
      <c r="U2139" s="121">
        <f t="shared" si="202"/>
        <v>300</v>
      </c>
      <c r="V2139" s="121">
        <f t="shared" si="203"/>
        <v>14464.2</v>
      </c>
      <c r="W2139" s="134">
        <v>406</v>
      </c>
      <c r="X2139" s="135">
        <v>42835</v>
      </c>
    </row>
    <row r="2140" spans="1:24" x14ac:dyDescent="0.2">
      <c r="A2140" s="117">
        <f>VLOOKUP(G2140,'% การหักค่าขนส่ง'!A:I,9,0)</f>
        <v>0.3</v>
      </c>
      <c r="B2140" s="138">
        <f t="shared" si="198"/>
        <v>4326</v>
      </c>
      <c r="C2140" s="138">
        <f t="shared" si="199"/>
        <v>261.8</v>
      </c>
      <c r="D2140" s="138">
        <f t="shared" si="200"/>
        <v>0</v>
      </c>
      <c r="E2140" s="138">
        <f t="shared" si="201"/>
        <v>0</v>
      </c>
      <c r="F2140" s="127" t="s">
        <v>252</v>
      </c>
      <c r="G2140" s="128" t="s">
        <v>253</v>
      </c>
      <c r="H2140" s="129">
        <v>42833</v>
      </c>
      <c r="I2140" s="130">
        <v>15012.7</v>
      </c>
      <c r="J2140" s="131">
        <v>14420</v>
      </c>
      <c r="K2140" s="131">
        <v>392.7</v>
      </c>
      <c r="L2140" s="131">
        <v>0</v>
      </c>
      <c r="M2140" s="131">
        <v>0</v>
      </c>
      <c r="N2140" s="131">
        <v>1169.7</v>
      </c>
      <c r="O2140" s="132">
        <v>0</v>
      </c>
      <c r="P2140" s="132">
        <v>0</v>
      </c>
      <c r="Q2140" s="132">
        <v>0</v>
      </c>
      <c r="R2140" s="132">
        <v>0</v>
      </c>
      <c r="S2140" s="132">
        <v>0</v>
      </c>
      <c r="T2140" s="133">
        <v>0</v>
      </c>
      <c r="U2140" s="121">
        <f t="shared" si="202"/>
        <v>0</v>
      </c>
      <c r="V2140" s="121">
        <f t="shared" si="203"/>
        <v>1169.7</v>
      </c>
      <c r="W2140" s="134">
        <v>131</v>
      </c>
      <c r="X2140" s="135">
        <v>42835</v>
      </c>
    </row>
    <row r="2141" spans="1:24" x14ac:dyDescent="0.2">
      <c r="A2141" s="117">
        <f>VLOOKUP(G2141,'% การหักค่าขนส่ง'!A:I,9,0)</f>
        <v>0.3</v>
      </c>
      <c r="B2141" s="138">
        <f t="shared" si="198"/>
        <v>8068.5</v>
      </c>
      <c r="C2141" s="138">
        <f t="shared" si="199"/>
        <v>3103.4</v>
      </c>
      <c r="D2141" s="138">
        <f t="shared" si="200"/>
        <v>0</v>
      </c>
      <c r="E2141" s="138">
        <f t="shared" si="201"/>
        <v>0</v>
      </c>
      <c r="F2141" s="127" t="s">
        <v>252</v>
      </c>
      <c r="G2141" s="128" t="s">
        <v>253</v>
      </c>
      <c r="H2141" s="129">
        <v>42835</v>
      </c>
      <c r="I2141" s="130">
        <v>31685.1</v>
      </c>
      <c r="J2141" s="131">
        <v>26895</v>
      </c>
      <c r="K2141" s="131">
        <v>4655.1000000000004</v>
      </c>
      <c r="L2141" s="131">
        <v>0</v>
      </c>
      <c r="M2141" s="131">
        <v>500</v>
      </c>
      <c r="N2141" s="131">
        <v>13705.6</v>
      </c>
      <c r="O2141" s="132">
        <v>0</v>
      </c>
      <c r="P2141" s="132">
        <v>0</v>
      </c>
      <c r="Q2141" s="132">
        <v>0</v>
      </c>
      <c r="R2141" s="132">
        <v>0</v>
      </c>
      <c r="S2141" s="132">
        <v>0</v>
      </c>
      <c r="T2141" s="133">
        <v>0</v>
      </c>
      <c r="U2141" s="121">
        <f t="shared" si="202"/>
        <v>500</v>
      </c>
      <c r="V2141" s="121">
        <f t="shared" si="203"/>
        <v>13705.6</v>
      </c>
      <c r="W2141" s="134">
        <v>286</v>
      </c>
      <c r="X2141" s="135">
        <v>42836</v>
      </c>
    </row>
    <row r="2142" spans="1:24" x14ac:dyDescent="0.2">
      <c r="A2142" s="117">
        <f>VLOOKUP(G2142,'% การหักค่าขนส่ง'!A:I,9,0)</f>
        <v>0.3</v>
      </c>
      <c r="B2142" s="138">
        <f t="shared" si="198"/>
        <v>2827.5</v>
      </c>
      <c r="C2142" s="138">
        <f t="shared" si="199"/>
        <v>1149.8</v>
      </c>
      <c r="D2142" s="138">
        <f t="shared" si="200"/>
        <v>0</v>
      </c>
      <c r="E2142" s="138">
        <f t="shared" si="201"/>
        <v>0</v>
      </c>
      <c r="F2142" s="127" t="s">
        <v>252</v>
      </c>
      <c r="G2142" s="128" t="s">
        <v>253</v>
      </c>
      <c r="H2142" s="129">
        <v>42836</v>
      </c>
      <c r="I2142" s="130">
        <v>11189.7</v>
      </c>
      <c r="J2142" s="131">
        <v>9425</v>
      </c>
      <c r="K2142" s="131">
        <v>1724.7</v>
      </c>
      <c r="L2142" s="131">
        <v>0</v>
      </c>
      <c r="M2142" s="131">
        <v>300</v>
      </c>
      <c r="N2142" s="131">
        <v>4516.7</v>
      </c>
      <c r="O2142" s="132">
        <v>0</v>
      </c>
      <c r="P2142" s="132">
        <v>0</v>
      </c>
      <c r="Q2142" s="132">
        <v>0</v>
      </c>
      <c r="R2142" s="132">
        <v>0</v>
      </c>
      <c r="S2142" s="132">
        <v>0</v>
      </c>
      <c r="T2142" s="133">
        <v>0</v>
      </c>
      <c r="U2142" s="121">
        <f t="shared" si="202"/>
        <v>300</v>
      </c>
      <c r="V2142" s="121">
        <f t="shared" si="203"/>
        <v>4516.7</v>
      </c>
      <c r="W2142" s="134">
        <v>99</v>
      </c>
      <c r="X2142" s="135">
        <v>42837</v>
      </c>
    </row>
    <row r="2143" spans="1:24" x14ac:dyDescent="0.2">
      <c r="A2143" s="117">
        <f>VLOOKUP(G2143,'% การหักค่าขนส่ง'!A:I,9,0)</f>
        <v>0.3</v>
      </c>
      <c r="B2143" s="138">
        <f t="shared" si="198"/>
        <v>466.5</v>
      </c>
      <c r="C2143" s="138">
        <f t="shared" si="199"/>
        <v>416.40000000000003</v>
      </c>
      <c r="D2143" s="138">
        <f t="shared" si="200"/>
        <v>0</v>
      </c>
      <c r="E2143" s="138">
        <f t="shared" si="201"/>
        <v>0</v>
      </c>
      <c r="F2143" s="127" t="s">
        <v>252</v>
      </c>
      <c r="G2143" s="128" t="s">
        <v>253</v>
      </c>
      <c r="H2143" s="129">
        <v>42837</v>
      </c>
      <c r="I2143" s="130">
        <v>2249.6</v>
      </c>
      <c r="J2143" s="131">
        <v>1555</v>
      </c>
      <c r="K2143" s="131">
        <v>624.6</v>
      </c>
      <c r="L2143" s="131">
        <v>0</v>
      </c>
      <c r="M2143" s="131">
        <v>0</v>
      </c>
      <c r="N2143" s="131">
        <v>1569.6</v>
      </c>
      <c r="O2143" s="132">
        <v>0</v>
      </c>
      <c r="P2143" s="132">
        <v>0</v>
      </c>
      <c r="Q2143" s="132">
        <v>0</v>
      </c>
      <c r="R2143" s="132">
        <v>0</v>
      </c>
      <c r="S2143" s="132">
        <v>0</v>
      </c>
      <c r="T2143" s="133">
        <v>0</v>
      </c>
      <c r="U2143" s="121">
        <f t="shared" si="202"/>
        <v>0</v>
      </c>
      <c r="V2143" s="121">
        <f t="shared" si="203"/>
        <v>1569.6</v>
      </c>
      <c r="W2143" s="134">
        <v>20</v>
      </c>
      <c r="X2143" s="135">
        <v>42837</v>
      </c>
    </row>
    <row r="2144" spans="1:24" x14ac:dyDescent="0.2">
      <c r="A2144" s="117">
        <f>VLOOKUP(G2144,'% การหักค่าขนส่ง'!A:I,9,0)</f>
        <v>0.3</v>
      </c>
      <c r="B2144" s="138">
        <f t="shared" si="198"/>
        <v>4303.5</v>
      </c>
      <c r="C2144" s="138">
        <f t="shared" si="199"/>
        <v>79</v>
      </c>
      <c r="D2144" s="138">
        <f t="shared" si="200"/>
        <v>0</v>
      </c>
      <c r="E2144" s="138">
        <f t="shared" si="201"/>
        <v>0</v>
      </c>
      <c r="F2144" s="127" t="s">
        <v>252</v>
      </c>
      <c r="G2144" s="128" t="s">
        <v>253</v>
      </c>
      <c r="H2144" s="129">
        <v>42842</v>
      </c>
      <c r="I2144" s="130">
        <v>14808.5</v>
      </c>
      <c r="J2144" s="131">
        <v>14345</v>
      </c>
      <c r="K2144" s="131">
        <v>118.5</v>
      </c>
      <c r="L2144" s="131">
        <v>0</v>
      </c>
      <c r="M2144" s="131">
        <v>0</v>
      </c>
      <c r="N2144" s="131">
        <v>960</v>
      </c>
      <c r="O2144" s="132">
        <v>0</v>
      </c>
      <c r="P2144" s="132">
        <v>0</v>
      </c>
      <c r="Q2144" s="132">
        <v>0</v>
      </c>
      <c r="R2144" s="132">
        <v>0</v>
      </c>
      <c r="S2144" s="132">
        <v>0</v>
      </c>
      <c r="T2144" s="133">
        <v>0</v>
      </c>
      <c r="U2144" s="121">
        <f t="shared" si="202"/>
        <v>0</v>
      </c>
      <c r="V2144" s="121">
        <f t="shared" si="203"/>
        <v>960</v>
      </c>
      <c r="W2144" s="134">
        <v>130</v>
      </c>
      <c r="X2144" s="135">
        <v>42843</v>
      </c>
    </row>
    <row r="2145" spans="1:24" x14ac:dyDescent="0.2">
      <c r="A2145" s="117">
        <f>VLOOKUP(G2145,'% การหักค่าขนส่ง'!A:I,9,0)</f>
        <v>0.3</v>
      </c>
      <c r="B2145" s="138">
        <f t="shared" si="198"/>
        <v>6007.5</v>
      </c>
      <c r="C2145" s="138">
        <f t="shared" si="199"/>
        <v>2285.4</v>
      </c>
      <c r="D2145" s="138">
        <f t="shared" si="200"/>
        <v>0</v>
      </c>
      <c r="E2145" s="138">
        <f t="shared" si="201"/>
        <v>0</v>
      </c>
      <c r="F2145" s="127" t="s">
        <v>252</v>
      </c>
      <c r="G2145" s="128" t="s">
        <v>253</v>
      </c>
      <c r="H2145" s="129">
        <v>42843</v>
      </c>
      <c r="I2145" s="130">
        <v>23708.1</v>
      </c>
      <c r="J2145" s="131">
        <v>20025</v>
      </c>
      <c r="K2145" s="131">
        <v>3428.1</v>
      </c>
      <c r="L2145" s="131">
        <v>0</v>
      </c>
      <c r="M2145" s="131">
        <v>0</v>
      </c>
      <c r="N2145" s="131">
        <v>8804.5</v>
      </c>
      <c r="O2145" s="132">
        <v>0</v>
      </c>
      <c r="P2145" s="132">
        <v>0</v>
      </c>
      <c r="Q2145" s="132">
        <v>0</v>
      </c>
      <c r="R2145" s="132">
        <v>0</v>
      </c>
      <c r="S2145" s="132">
        <v>0</v>
      </c>
      <c r="T2145" s="133">
        <v>0</v>
      </c>
      <c r="U2145" s="121">
        <f t="shared" si="202"/>
        <v>0</v>
      </c>
      <c r="V2145" s="121">
        <f t="shared" si="203"/>
        <v>8804.5</v>
      </c>
      <c r="W2145" s="134">
        <v>218</v>
      </c>
      <c r="X2145" s="135">
        <v>42844</v>
      </c>
    </row>
    <row r="2146" spans="1:24" x14ac:dyDescent="0.2">
      <c r="A2146" s="117">
        <f>VLOOKUP(G2146,'% การหักค่าขนส่ง'!A:I,9,0)</f>
        <v>0.3</v>
      </c>
      <c r="B2146" s="138">
        <f t="shared" si="198"/>
        <v>7606.5</v>
      </c>
      <c r="C2146" s="138">
        <f t="shared" si="199"/>
        <v>1674</v>
      </c>
      <c r="D2146" s="138">
        <f t="shared" si="200"/>
        <v>3</v>
      </c>
      <c r="E2146" s="138">
        <f t="shared" si="201"/>
        <v>0</v>
      </c>
      <c r="F2146" s="127" t="s">
        <v>252</v>
      </c>
      <c r="G2146" s="128" t="s">
        <v>253</v>
      </c>
      <c r="H2146" s="129">
        <v>42844</v>
      </c>
      <c r="I2146" s="130">
        <v>28201</v>
      </c>
      <c r="J2146" s="131">
        <v>25355</v>
      </c>
      <c r="K2146" s="131">
        <v>2511</v>
      </c>
      <c r="L2146" s="131">
        <v>10</v>
      </c>
      <c r="M2146" s="131">
        <v>2100</v>
      </c>
      <c r="N2146" s="131">
        <v>8577.5</v>
      </c>
      <c r="O2146" s="132">
        <v>0</v>
      </c>
      <c r="P2146" s="132">
        <v>0</v>
      </c>
      <c r="Q2146" s="132">
        <v>0</v>
      </c>
      <c r="R2146" s="132">
        <v>0</v>
      </c>
      <c r="S2146" s="132">
        <v>0</v>
      </c>
      <c r="T2146" s="133">
        <v>0</v>
      </c>
      <c r="U2146" s="121">
        <f t="shared" si="202"/>
        <v>2100</v>
      </c>
      <c r="V2146" s="121">
        <f t="shared" si="203"/>
        <v>8577.5</v>
      </c>
      <c r="W2146" s="134">
        <v>255</v>
      </c>
      <c r="X2146" s="135">
        <v>42845</v>
      </c>
    </row>
    <row r="2147" spans="1:24" x14ac:dyDescent="0.2">
      <c r="A2147" s="117">
        <f>VLOOKUP(G2147,'% การหักค่าขนส่ง'!A:I,9,0)</f>
        <v>0.3</v>
      </c>
      <c r="B2147" s="138">
        <f t="shared" si="198"/>
        <v>8575.5</v>
      </c>
      <c r="C2147" s="138">
        <f t="shared" si="199"/>
        <v>2149</v>
      </c>
      <c r="D2147" s="138">
        <f t="shared" si="200"/>
        <v>0</v>
      </c>
      <c r="E2147" s="138">
        <f t="shared" si="201"/>
        <v>21</v>
      </c>
      <c r="F2147" s="127" t="s">
        <v>252</v>
      </c>
      <c r="G2147" s="128" t="s">
        <v>253</v>
      </c>
      <c r="H2147" s="129">
        <v>42845</v>
      </c>
      <c r="I2147" s="130">
        <v>32268.5</v>
      </c>
      <c r="J2147" s="131">
        <v>28585</v>
      </c>
      <c r="K2147" s="131">
        <v>3223.5</v>
      </c>
      <c r="L2147" s="131">
        <v>0</v>
      </c>
      <c r="M2147" s="131">
        <v>0</v>
      </c>
      <c r="N2147" s="131">
        <v>8218.2000000000007</v>
      </c>
      <c r="O2147" s="132">
        <v>70</v>
      </c>
      <c r="P2147" s="132">
        <v>0</v>
      </c>
      <c r="Q2147" s="132">
        <v>0</v>
      </c>
      <c r="R2147" s="132">
        <v>0</v>
      </c>
      <c r="S2147" s="132">
        <v>0</v>
      </c>
      <c r="T2147" s="133">
        <v>0</v>
      </c>
      <c r="U2147" s="121">
        <f t="shared" si="202"/>
        <v>0</v>
      </c>
      <c r="V2147" s="121">
        <f t="shared" si="203"/>
        <v>8218.2000000000007</v>
      </c>
      <c r="W2147" s="134">
        <v>289</v>
      </c>
      <c r="X2147" s="135">
        <v>42846</v>
      </c>
    </row>
    <row r="2148" spans="1:24" x14ac:dyDescent="0.2">
      <c r="A2148" s="117">
        <f>VLOOKUP(G2148,'% การหักค่าขนส่ง'!A:I,9,0)</f>
        <v>0.3</v>
      </c>
      <c r="B2148" s="138">
        <f t="shared" si="198"/>
        <v>6325.5</v>
      </c>
      <c r="C2148" s="138">
        <f t="shared" si="199"/>
        <v>1050</v>
      </c>
      <c r="D2148" s="138">
        <f t="shared" si="200"/>
        <v>0</v>
      </c>
      <c r="E2148" s="138">
        <f t="shared" si="201"/>
        <v>12</v>
      </c>
      <c r="F2148" s="127" t="s">
        <v>252</v>
      </c>
      <c r="G2148" s="128" t="s">
        <v>253</v>
      </c>
      <c r="H2148" s="129">
        <v>42846</v>
      </c>
      <c r="I2148" s="130">
        <v>23400</v>
      </c>
      <c r="J2148" s="131">
        <v>21085</v>
      </c>
      <c r="K2148" s="131">
        <v>1575</v>
      </c>
      <c r="L2148" s="131">
        <v>0</v>
      </c>
      <c r="M2148" s="131">
        <v>0</v>
      </c>
      <c r="N2148" s="131">
        <v>4445.5</v>
      </c>
      <c r="O2148" s="132">
        <v>40</v>
      </c>
      <c r="P2148" s="132">
        <v>0</v>
      </c>
      <c r="Q2148" s="132">
        <v>0</v>
      </c>
      <c r="R2148" s="132">
        <v>0</v>
      </c>
      <c r="S2148" s="132">
        <v>0</v>
      </c>
      <c r="T2148" s="133">
        <v>0</v>
      </c>
      <c r="U2148" s="121">
        <f t="shared" si="202"/>
        <v>0</v>
      </c>
      <c r="V2148" s="121">
        <f t="shared" si="203"/>
        <v>4445.5</v>
      </c>
      <c r="W2148" s="134">
        <v>223</v>
      </c>
      <c r="X2148" s="135">
        <v>42847</v>
      </c>
    </row>
    <row r="2149" spans="1:24" x14ac:dyDescent="0.2">
      <c r="A2149" s="117">
        <f>VLOOKUP(G2149,'% การหักค่าขนส่ง'!A:I,9,0)</f>
        <v>0.3</v>
      </c>
      <c r="B2149" s="138">
        <f t="shared" si="198"/>
        <v>4521</v>
      </c>
      <c r="C2149" s="138">
        <f t="shared" si="199"/>
        <v>1617.3400000000001</v>
      </c>
      <c r="D2149" s="138">
        <f t="shared" si="200"/>
        <v>0</v>
      </c>
      <c r="E2149" s="138">
        <f t="shared" si="201"/>
        <v>0</v>
      </c>
      <c r="F2149" s="127" t="s">
        <v>252</v>
      </c>
      <c r="G2149" s="128" t="s">
        <v>253</v>
      </c>
      <c r="H2149" s="129">
        <v>42847</v>
      </c>
      <c r="I2149" s="130">
        <v>17821.009999999998</v>
      </c>
      <c r="J2149" s="131">
        <v>15070</v>
      </c>
      <c r="K2149" s="131">
        <v>2426.0100000000002</v>
      </c>
      <c r="L2149" s="131">
        <v>0</v>
      </c>
      <c r="M2149" s="131">
        <v>0</v>
      </c>
      <c r="N2149" s="131">
        <v>4688</v>
      </c>
      <c r="O2149" s="132">
        <v>0</v>
      </c>
      <c r="P2149" s="132">
        <v>0</v>
      </c>
      <c r="Q2149" s="132">
        <v>0</v>
      </c>
      <c r="R2149" s="132">
        <v>0</v>
      </c>
      <c r="S2149" s="132">
        <v>0</v>
      </c>
      <c r="T2149" s="133">
        <v>0</v>
      </c>
      <c r="U2149" s="121">
        <f t="shared" si="202"/>
        <v>0</v>
      </c>
      <c r="V2149" s="121">
        <f t="shared" si="203"/>
        <v>4688</v>
      </c>
      <c r="W2149" s="134">
        <v>181</v>
      </c>
      <c r="X2149" s="135">
        <v>42849</v>
      </c>
    </row>
    <row r="2150" spans="1:24" x14ac:dyDescent="0.2">
      <c r="A2150" s="117">
        <f>VLOOKUP(G2150,'% การหักค่าขนส่ง'!A:I,9,0)</f>
        <v>0.3</v>
      </c>
      <c r="B2150" s="138">
        <f t="shared" si="198"/>
        <v>8233.5</v>
      </c>
      <c r="C2150" s="138">
        <f t="shared" si="199"/>
        <v>2556.36</v>
      </c>
      <c r="D2150" s="138">
        <f t="shared" si="200"/>
        <v>0</v>
      </c>
      <c r="E2150" s="138">
        <f t="shared" si="201"/>
        <v>102</v>
      </c>
      <c r="F2150" s="127" t="s">
        <v>252</v>
      </c>
      <c r="G2150" s="128" t="s">
        <v>253</v>
      </c>
      <c r="H2150" s="129">
        <v>42849</v>
      </c>
      <c r="I2150" s="130">
        <v>31504.54</v>
      </c>
      <c r="J2150" s="131">
        <v>27445</v>
      </c>
      <c r="K2150" s="131">
        <v>3834.54</v>
      </c>
      <c r="L2150" s="131">
        <v>0</v>
      </c>
      <c r="M2150" s="131">
        <v>0</v>
      </c>
      <c r="N2150" s="131">
        <v>10605.7</v>
      </c>
      <c r="O2150" s="132">
        <v>340</v>
      </c>
      <c r="P2150" s="132">
        <v>0</v>
      </c>
      <c r="Q2150" s="132">
        <v>0</v>
      </c>
      <c r="R2150" s="132">
        <v>0</v>
      </c>
      <c r="S2150" s="132">
        <v>0</v>
      </c>
      <c r="T2150" s="133">
        <v>0</v>
      </c>
      <c r="U2150" s="121">
        <f t="shared" si="202"/>
        <v>0</v>
      </c>
      <c r="V2150" s="121">
        <f t="shared" si="203"/>
        <v>10605.7</v>
      </c>
      <c r="W2150" s="134">
        <v>325</v>
      </c>
      <c r="X2150" s="135">
        <v>42850</v>
      </c>
    </row>
    <row r="2151" spans="1:24" x14ac:dyDescent="0.2">
      <c r="A2151" s="117">
        <f>VLOOKUP(G2151,'% การหักค่าขนส่ง'!A:I,9,0)</f>
        <v>0.3</v>
      </c>
      <c r="B2151" s="138">
        <f t="shared" si="198"/>
        <v>9798</v>
      </c>
      <c r="C2151" s="138">
        <f t="shared" si="199"/>
        <v>1244.6000000000001</v>
      </c>
      <c r="D2151" s="138">
        <f t="shared" si="200"/>
        <v>0</v>
      </c>
      <c r="E2151" s="138">
        <f t="shared" si="201"/>
        <v>48</v>
      </c>
      <c r="F2151" s="127" t="s">
        <v>252</v>
      </c>
      <c r="G2151" s="128" t="s">
        <v>253</v>
      </c>
      <c r="H2151" s="129">
        <v>42850</v>
      </c>
      <c r="I2151" s="130">
        <v>34666.9</v>
      </c>
      <c r="J2151" s="131">
        <v>32660</v>
      </c>
      <c r="K2151" s="131">
        <v>1866.9</v>
      </c>
      <c r="L2151" s="131">
        <v>0</v>
      </c>
      <c r="M2151" s="131">
        <v>0</v>
      </c>
      <c r="N2151" s="131">
        <v>4516.2</v>
      </c>
      <c r="O2151" s="132">
        <v>160</v>
      </c>
      <c r="P2151" s="132">
        <v>0</v>
      </c>
      <c r="Q2151" s="132">
        <v>0</v>
      </c>
      <c r="R2151" s="132">
        <v>0</v>
      </c>
      <c r="S2151" s="132">
        <v>0</v>
      </c>
      <c r="T2151" s="133">
        <v>0</v>
      </c>
      <c r="U2151" s="121">
        <f t="shared" si="202"/>
        <v>0</v>
      </c>
      <c r="V2151" s="121">
        <f t="shared" si="203"/>
        <v>4516.2</v>
      </c>
      <c r="W2151" s="134">
        <v>330</v>
      </c>
      <c r="X2151" s="135">
        <v>42851</v>
      </c>
    </row>
    <row r="2152" spans="1:24" x14ac:dyDescent="0.2">
      <c r="A2152" s="117">
        <f>VLOOKUP(G2152,'% การหักค่าขนส่ง'!A:I,9,0)</f>
        <v>0.3</v>
      </c>
      <c r="B2152" s="138">
        <f t="shared" si="198"/>
        <v>7284</v>
      </c>
      <c r="C2152" s="138">
        <f t="shared" si="199"/>
        <v>1057.6000000000001</v>
      </c>
      <c r="D2152" s="138">
        <f t="shared" si="200"/>
        <v>0</v>
      </c>
      <c r="E2152" s="138">
        <f t="shared" si="201"/>
        <v>0</v>
      </c>
      <c r="F2152" s="127" t="s">
        <v>252</v>
      </c>
      <c r="G2152" s="128" t="s">
        <v>253</v>
      </c>
      <c r="H2152" s="129">
        <v>42851</v>
      </c>
      <c r="I2152" s="130">
        <v>26016.400000000001</v>
      </c>
      <c r="J2152" s="131">
        <v>24280</v>
      </c>
      <c r="K2152" s="131">
        <v>1586.4</v>
      </c>
      <c r="L2152" s="131">
        <v>0</v>
      </c>
      <c r="M2152" s="131">
        <v>10000</v>
      </c>
      <c r="N2152" s="131">
        <v>4517.7</v>
      </c>
      <c r="O2152" s="132">
        <v>0</v>
      </c>
      <c r="P2152" s="132">
        <v>0</v>
      </c>
      <c r="Q2152" s="132">
        <v>0</v>
      </c>
      <c r="R2152" s="132">
        <v>0</v>
      </c>
      <c r="S2152" s="132">
        <v>0</v>
      </c>
      <c r="T2152" s="133">
        <v>0</v>
      </c>
      <c r="U2152" s="121">
        <f t="shared" si="202"/>
        <v>10000</v>
      </c>
      <c r="V2152" s="121">
        <f t="shared" si="203"/>
        <v>4517.7</v>
      </c>
      <c r="W2152" s="134">
        <v>281</v>
      </c>
      <c r="X2152" s="135">
        <v>42852</v>
      </c>
    </row>
    <row r="2153" spans="1:24" x14ac:dyDescent="0.2">
      <c r="A2153" s="117">
        <f>VLOOKUP(G2153,'% การหักค่าขนส่ง'!A:I,9,0)</f>
        <v>0.3</v>
      </c>
      <c r="B2153" s="138">
        <f t="shared" si="198"/>
        <v>6454.5</v>
      </c>
      <c r="C2153" s="138">
        <f t="shared" si="199"/>
        <v>1037.8</v>
      </c>
      <c r="D2153" s="138">
        <f t="shared" si="200"/>
        <v>0</v>
      </c>
      <c r="E2153" s="138">
        <f t="shared" si="201"/>
        <v>0</v>
      </c>
      <c r="F2153" s="127" t="s">
        <v>252</v>
      </c>
      <c r="G2153" s="128" t="s">
        <v>253</v>
      </c>
      <c r="H2153" s="129">
        <v>42852</v>
      </c>
      <c r="I2153" s="130">
        <v>23276.7</v>
      </c>
      <c r="J2153" s="131">
        <v>21515</v>
      </c>
      <c r="K2153" s="131">
        <v>1556.7</v>
      </c>
      <c r="L2153" s="131">
        <v>0</v>
      </c>
      <c r="M2153" s="131">
        <v>0</v>
      </c>
      <c r="N2153" s="131">
        <v>3850.9</v>
      </c>
      <c r="O2153" s="132">
        <v>0</v>
      </c>
      <c r="P2153" s="132">
        <v>0</v>
      </c>
      <c r="Q2153" s="132">
        <v>0</v>
      </c>
      <c r="R2153" s="132">
        <v>0</v>
      </c>
      <c r="S2153" s="132">
        <v>0</v>
      </c>
      <c r="T2153" s="133">
        <v>0</v>
      </c>
      <c r="U2153" s="121">
        <f t="shared" si="202"/>
        <v>0</v>
      </c>
      <c r="V2153" s="121">
        <f t="shared" si="203"/>
        <v>3850.9</v>
      </c>
      <c r="W2153" s="134">
        <v>230</v>
      </c>
      <c r="X2153" s="135">
        <v>42853</v>
      </c>
    </row>
    <row r="2154" spans="1:24" x14ac:dyDescent="0.2">
      <c r="A2154" s="117">
        <f>VLOOKUP(G2154,'% การหักค่าขนส่ง'!A:I,9,0)</f>
        <v>0.3</v>
      </c>
      <c r="B2154" s="138">
        <f t="shared" si="198"/>
        <v>7107</v>
      </c>
      <c r="C2154" s="138">
        <f t="shared" si="199"/>
        <v>1724.8</v>
      </c>
      <c r="D2154" s="138">
        <f t="shared" si="200"/>
        <v>0</v>
      </c>
      <c r="E2154" s="138">
        <f t="shared" si="201"/>
        <v>33</v>
      </c>
      <c r="F2154" s="127" t="s">
        <v>252</v>
      </c>
      <c r="G2154" s="128" t="s">
        <v>253</v>
      </c>
      <c r="H2154" s="129">
        <v>42853</v>
      </c>
      <c r="I2154" s="130">
        <v>26407.200000000001</v>
      </c>
      <c r="J2154" s="131">
        <v>23690</v>
      </c>
      <c r="K2154" s="131">
        <v>2587.1999999999998</v>
      </c>
      <c r="L2154" s="131">
        <v>0</v>
      </c>
      <c r="M2154" s="131">
        <v>1200</v>
      </c>
      <c r="N2154" s="131">
        <v>9714</v>
      </c>
      <c r="O2154" s="132">
        <v>110</v>
      </c>
      <c r="P2154" s="132">
        <v>0</v>
      </c>
      <c r="Q2154" s="132">
        <v>0</v>
      </c>
      <c r="R2154" s="132">
        <v>0</v>
      </c>
      <c r="S2154" s="132">
        <v>0</v>
      </c>
      <c r="T2154" s="133">
        <v>0</v>
      </c>
      <c r="U2154" s="121">
        <f t="shared" si="202"/>
        <v>1200</v>
      </c>
      <c r="V2154" s="121">
        <f t="shared" si="203"/>
        <v>9714</v>
      </c>
      <c r="W2154" s="134">
        <v>263</v>
      </c>
      <c r="X2154" s="135">
        <v>42857</v>
      </c>
    </row>
    <row r="2155" spans="1:24" x14ac:dyDescent="0.2">
      <c r="A2155" s="117">
        <f>VLOOKUP(G2155,'% การหักค่าขนส่ง'!A:I,9,0)</f>
        <v>0.3</v>
      </c>
      <c r="B2155" s="138">
        <f t="shared" si="198"/>
        <v>4507.5</v>
      </c>
      <c r="C2155" s="138">
        <f t="shared" si="199"/>
        <v>1177.74</v>
      </c>
      <c r="D2155" s="138">
        <f t="shared" si="200"/>
        <v>0</v>
      </c>
      <c r="E2155" s="138">
        <f t="shared" si="201"/>
        <v>0</v>
      </c>
      <c r="F2155" s="127" t="s">
        <v>252</v>
      </c>
      <c r="G2155" s="128" t="s">
        <v>253</v>
      </c>
      <c r="H2155" s="129">
        <v>42854</v>
      </c>
      <c r="I2155" s="130">
        <v>16876.61</v>
      </c>
      <c r="J2155" s="131">
        <v>15025</v>
      </c>
      <c r="K2155" s="131">
        <v>1766.61</v>
      </c>
      <c r="L2155" s="131">
        <v>0</v>
      </c>
      <c r="M2155" s="131">
        <v>800</v>
      </c>
      <c r="N2155" s="131">
        <v>5728.11</v>
      </c>
      <c r="O2155" s="132">
        <v>0</v>
      </c>
      <c r="P2155" s="132">
        <v>0</v>
      </c>
      <c r="Q2155" s="132">
        <v>0</v>
      </c>
      <c r="R2155" s="132">
        <v>0</v>
      </c>
      <c r="S2155" s="132">
        <v>0</v>
      </c>
      <c r="T2155" s="133">
        <v>0</v>
      </c>
      <c r="U2155" s="121">
        <f t="shared" si="202"/>
        <v>800</v>
      </c>
      <c r="V2155" s="121">
        <f t="shared" si="203"/>
        <v>5728.11</v>
      </c>
      <c r="W2155" s="134">
        <v>185</v>
      </c>
      <c r="X2155" s="135">
        <v>42857</v>
      </c>
    </row>
  </sheetData>
  <autoFilter ref="A1:X2155"/>
  <pageMargins left="0.7" right="0.7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4"/>
  <sheetViews>
    <sheetView workbookViewId="0">
      <pane xSplit="1" ySplit="4" topLeftCell="X5" activePane="bottomRight" state="frozen"/>
      <selection pane="topRight"/>
      <selection pane="bottomLeft"/>
      <selection pane="bottomRight" activeCell="AB28" sqref="AB28"/>
    </sheetView>
  </sheetViews>
  <sheetFormatPr defaultColWidth="9" defaultRowHeight="14.25" x14ac:dyDescent="0.2"/>
  <cols>
    <col min="1" max="1" width="10.625" customWidth="1"/>
    <col min="2" max="2" width="11.375" style="235" bestFit="1" customWidth="1"/>
    <col min="3" max="3" width="16.125" style="235" bestFit="1" customWidth="1"/>
    <col min="4" max="4" width="20.875" style="235" bestFit="1" customWidth="1"/>
    <col min="5" max="5" width="18.25" style="235" bestFit="1" customWidth="1"/>
    <col min="6" max="6" width="21" style="235" bestFit="1" customWidth="1"/>
    <col min="7" max="7" width="11.25" style="235" bestFit="1" customWidth="1"/>
    <col min="8" max="8" width="15.125" style="235" bestFit="1" customWidth="1"/>
    <col min="9" max="9" width="16.75" style="235" bestFit="1" customWidth="1"/>
    <col min="10" max="10" width="15.125" style="235" bestFit="1" customWidth="1"/>
    <col min="11" max="11" width="15.375" style="235" bestFit="1" customWidth="1"/>
    <col min="12" max="12" width="18.25" style="235" bestFit="1" customWidth="1"/>
    <col min="13" max="13" width="15.125" style="235" bestFit="1" customWidth="1"/>
    <col min="14" max="15" width="19.375" style="235" bestFit="1" customWidth="1"/>
    <col min="16" max="16" width="15.125" style="235" bestFit="1" customWidth="1"/>
    <col min="17" max="17" width="16.75" style="235" bestFit="1" customWidth="1"/>
    <col min="18" max="18" width="10.375" style="235" bestFit="1" customWidth="1"/>
    <col min="19" max="19" width="13.375" style="235" bestFit="1" customWidth="1"/>
    <col min="20" max="20" width="19.125" style="235" bestFit="1" customWidth="1"/>
    <col min="21" max="21" width="19.25" style="235" bestFit="1" customWidth="1"/>
    <col min="22" max="22" width="23.75" style="235" bestFit="1" customWidth="1"/>
    <col min="23" max="23" width="16.25" style="235" bestFit="1" customWidth="1"/>
    <col min="24" max="29" width="10.625" style="235" bestFit="1" customWidth="1"/>
    <col min="30" max="30" width="13.125" style="235" bestFit="1" customWidth="1"/>
    <col min="31" max="31" width="14.75" style="235" customWidth="1"/>
    <col min="32" max="32" width="19.625" style="235" bestFit="1" customWidth="1"/>
    <col min="33" max="33" width="17.75" style="235" bestFit="1" customWidth="1"/>
    <col min="34" max="34" width="15.75" style="235" bestFit="1" customWidth="1"/>
    <col min="36" max="36" width="12" customWidth="1"/>
  </cols>
  <sheetData>
    <row r="1" spans="1:37" s="171" customFormat="1" ht="24.75" customHeight="1" x14ac:dyDescent="0.25">
      <c r="A1" s="169"/>
      <c r="B1" s="170" t="s">
        <v>303</v>
      </c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  <c r="Y1" s="170"/>
      <c r="Z1" s="170"/>
      <c r="AA1" s="170"/>
      <c r="AB1" s="170"/>
      <c r="AC1" s="170"/>
      <c r="AD1" s="170"/>
      <c r="AE1" s="170"/>
      <c r="AF1" s="170"/>
      <c r="AG1" s="170"/>
      <c r="AH1" s="170"/>
    </row>
    <row r="2" spans="1:37" s="171" customFormat="1" ht="24.75" customHeight="1" x14ac:dyDescent="0.25">
      <c r="A2" s="172"/>
      <c r="B2" s="173" t="s">
        <v>304</v>
      </c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  <c r="AA2" s="173"/>
      <c r="AB2" s="173"/>
      <c r="AC2" s="173"/>
      <c r="AD2" s="173"/>
      <c r="AE2" s="173"/>
      <c r="AF2" s="173"/>
      <c r="AG2" s="173"/>
      <c r="AH2" s="173"/>
    </row>
    <row r="3" spans="1:37" s="189" customFormat="1" x14ac:dyDescent="0.2">
      <c r="A3" s="174" t="s">
        <v>274</v>
      </c>
      <c r="B3" s="175" t="s">
        <v>305</v>
      </c>
      <c r="C3" s="175"/>
      <c r="D3" s="175"/>
      <c r="E3" s="175"/>
      <c r="F3" s="175"/>
      <c r="G3" s="176" t="s">
        <v>306</v>
      </c>
      <c r="H3" s="177" t="s">
        <v>307</v>
      </c>
      <c r="I3" s="177"/>
      <c r="J3" s="178" t="s">
        <v>6</v>
      </c>
      <c r="K3" s="178"/>
      <c r="L3" s="178"/>
      <c r="M3" s="177" t="s">
        <v>308</v>
      </c>
      <c r="N3" s="177"/>
      <c r="O3" s="177"/>
      <c r="P3" s="177" t="s">
        <v>41</v>
      </c>
      <c r="Q3" s="177"/>
      <c r="R3" s="177" t="s">
        <v>309</v>
      </c>
      <c r="S3" s="177"/>
      <c r="T3" s="179" t="s">
        <v>310</v>
      </c>
      <c r="U3" s="180"/>
      <c r="V3" s="180"/>
      <c r="W3" s="181"/>
      <c r="X3" s="182" t="s">
        <v>311</v>
      </c>
      <c r="Y3" s="183"/>
      <c r="Z3" s="183"/>
      <c r="AA3" s="183"/>
      <c r="AB3" s="183"/>
      <c r="AC3" s="183"/>
      <c r="AD3" s="184"/>
      <c r="AE3" s="185" t="s">
        <v>44</v>
      </c>
      <c r="AF3" s="186"/>
      <c r="AG3" s="187" t="s">
        <v>312</v>
      </c>
      <c r="AH3" s="188" t="s">
        <v>313</v>
      </c>
    </row>
    <row r="4" spans="1:37" s="189" customFormat="1" x14ac:dyDescent="0.2">
      <c r="A4" s="190"/>
      <c r="B4" s="191" t="s">
        <v>314</v>
      </c>
      <c r="C4" s="191" t="s">
        <v>315</v>
      </c>
      <c r="D4" s="191" t="s">
        <v>316</v>
      </c>
      <c r="E4" s="191" t="s">
        <v>317</v>
      </c>
      <c r="F4" s="192" t="s">
        <v>318</v>
      </c>
      <c r="G4" s="176"/>
      <c r="H4" s="193" t="s">
        <v>290</v>
      </c>
      <c r="I4" s="192" t="s">
        <v>319</v>
      </c>
      <c r="J4" s="193" t="s">
        <v>290</v>
      </c>
      <c r="K4" s="192" t="s">
        <v>320</v>
      </c>
      <c r="L4" s="194" t="s">
        <v>321</v>
      </c>
      <c r="M4" s="193" t="s">
        <v>322</v>
      </c>
      <c r="N4" s="192" t="s">
        <v>323</v>
      </c>
      <c r="O4" s="194" t="s">
        <v>324</v>
      </c>
      <c r="P4" s="193" t="s">
        <v>290</v>
      </c>
      <c r="Q4" s="192" t="s">
        <v>325</v>
      </c>
      <c r="R4" s="195" t="s">
        <v>314</v>
      </c>
      <c r="S4" s="192" t="s">
        <v>326</v>
      </c>
      <c r="T4" s="196" t="s">
        <v>327</v>
      </c>
      <c r="U4" s="196" t="s">
        <v>328</v>
      </c>
      <c r="V4" s="196" t="s">
        <v>329</v>
      </c>
      <c r="W4" s="196" t="s">
        <v>330</v>
      </c>
      <c r="X4" s="197" t="s">
        <v>331</v>
      </c>
      <c r="Y4" s="198" t="s">
        <v>332</v>
      </c>
      <c r="Z4" s="197" t="s">
        <v>333</v>
      </c>
      <c r="AA4" s="198" t="s">
        <v>334</v>
      </c>
      <c r="AB4" s="197" t="s">
        <v>335</v>
      </c>
      <c r="AC4" s="198" t="s">
        <v>336</v>
      </c>
      <c r="AD4" s="199" t="s">
        <v>15</v>
      </c>
      <c r="AE4" s="200" t="s">
        <v>290</v>
      </c>
      <c r="AF4" s="201" t="s">
        <v>337</v>
      </c>
      <c r="AG4" s="187"/>
      <c r="AH4" s="188"/>
    </row>
    <row r="5" spans="1:37" x14ac:dyDescent="0.2">
      <c r="A5" s="202" t="s">
        <v>101</v>
      </c>
      <c r="B5" s="203">
        <v>27624</v>
      </c>
      <c r="C5" s="203">
        <v>2733582.45</v>
      </c>
      <c r="D5" s="203">
        <v>22565</v>
      </c>
      <c r="E5" s="203">
        <v>2321185</v>
      </c>
      <c r="F5" s="204">
        <v>649931.80000000005</v>
      </c>
      <c r="G5" s="204">
        <v>0</v>
      </c>
      <c r="H5" s="205">
        <v>749</v>
      </c>
      <c r="I5" s="204">
        <v>112.35</v>
      </c>
      <c r="J5" s="205">
        <v>12993415</v>
      </c>
      <c r="K5" s="204">
        <v>129934.15</v>
      </c>
      <c r="L5" s="206">
        <v>389802.45</v>
      </c>
      <c r="M5" s="205">
        <v>30</v>
      </c>
      <c r="N5" s="204">
        <v>9</v>
      </c>
      <c r="O5" s="206">
        <v>21</v>
      </c>
      <c r="P5" s="205">
        <v>79340</v>
      </c>
      <c r="Q5" s="204">
        <v>23802</v>
      </c>
      <c r="R5" s="205">
        <v>434</v>
      </c>
      <c r="S5" s="204">
        <v>868</v>
      </c>
      <c r="T5" s="206">
        <v>5350</v>
      </c>
      <c r="U5" s="206">
        <v>0</v>
      </c>
      <c r="V5" s="206">
        <v>6150</v>
      </c>
      <c r="W5" s="206">
        <v>0</v>
      </c>
      <c r="X5" s="207">
        <v>500</v>
      </c>
      <c r="Y5" s="208">
        <v>300</v>
      </c>
      <c r="Z5" s="207">
        <v>200</v>
      </c>
      <c r="AA5" s="208">
        <v>200</v>
      </c>
      <c r="AB5" s="207">
        <v>200</v>
      </c>
      <c r="AC5" s="208">
        <v>200</v>
      </c>
      <c r="AD5" s="206">
        <v>19000</v>
      </c>
      <c r="AE5" s="209">
        <v>0</v>
      </c>
      <c r="AF5" s="210"/>
      <c r="AG5" s="211">
        <v>384324.85</v>
      </c>
      <c r="AH5" s="212">
        <v>365407.63</v>
      </c>
      <c r="AJ5" s="236"/>
      <c r="AK5" s="236"/>
    </row>
    <row r="6" spans="1:37" x14ac:dyDescent="0.2">
      <c r="A6" s="213" t="s">
        <v>99</v>
      </c>
      <c r="B6" s="214">
        <v>16407</v>
      </c>
      <c r="C6" s="214">
        <v>1670965.67</v>
      </c>
      <c r="D6" s="214">
        <v>20405</v>
      </c>
      <c r="E6" s="214">
        <v>1440510</v>
      </c>
      <c r="F6" s="215">
        <v>403342.8</v>
      </c>
      <c r="G6" s="215">
        <v>0</v>
      </c>
      <c r="H6" s="216">
        <v>3424</v>
      </c>
      <c r="I6" s="215">
        <v>513.6</v>
      </c>
      <c r="J6" s="216">
        <v>6998689</v>
      </c>
      <c r="K6" s="215">
        <v>69986.89</v>
      </c>
      <c r="L6" s="217">
        <v>209960.67</v>
      </c>
      <c r="M6" s="216">
        <v>90</v>
      </c>
      <c r="N6" s="215">
        <v>27</v>
      </c>
      <c r="O6" s="217">
        <v>63</v>
      </c>
      <c r="P6" s="216">
        <v>83955</v>
      </c>
      <c r="Q6" s="215">
        <v>25186.5</v>
      </c>
      <c r="R6" s="216">
        <v>715</v>
      </c>
      <c r="S6" s="215">
        <v>1430</v>
      </c>
      <c r="T6" s="217">
        <v>5350</v>
      </c>
      <c r="U6" s="217">
        <v>0</v>
      </c>
      <c r="V6" s="217">
        <v>1350</v>
      </c>
      <c r="W6" s="217">
        <v>0</v>
      </c>
      <c r="X6" s="218">
        <v>400</v>
      </c>
      <c r="Y6" s="219">
        <v>300</v>
      </c>
      <c r="Z6" s="218">
        <v>200</v>
      </c>
      <c r="AA6" s="219">
        <v>240</v>
      </c>
      <c r="AB6" s="218">
        <v>60</v>
      </c>
      <c r="AC6" s="219">
        <v>60</v>
      </c>
      <c r="AD6" s="217">
        <v>12800</v>
      </c>
      <c r="AE6" s="220">
        <v>0</v>
      </c>
      <c r="AF6" s="221"/>
      <c r="AG6" s="222">
        <v>270936.12</v>
      </c>
      <c r="AH6" s="223">
        <v>258866.79</v>
      </c>
      <c r="AJ6" s="236"/>
      <c r="AK6" s="236"/>
    </row>
    <row r="7" spans="1:37" x14ac:dyDescent="0.2">
      <c r="A7" s="213" t="s">
        <v>173</v>
      </c>
      <c r="B7" s="214">
        <v>14928</v>
      </c>
      <c r="C7" s="214">
        <v>1275371.25</v>
      </c>
      <c r="D7" s="214">
        <v>14235</v>
      </c>
      <c r="E7" s="214">
        <v>1092615</v>
      </c>
      <c r="F7" s="215">
        <v>327784.5</v>
      </c>
      <c r="G7" s="215">
        <v>0</v>
      </c>
      <c r="H7" s="216">
        <v>0</v>
      </c>
      <c r="I7" s="215">
        <v>0</v>
      </c>
      <c r="J7" s="216">
        <v>5617375</v>
      </c>
      <c r="K7" s="215">
        <v>56173.75</v>
      </c>
      <c r="L7" s="217">
        <v>168521.25</v>
      </c>
      <c r="M7" s="216">
        <v>0</v>
      </c>
      <c r="N7" s="215">
        <v>0</v>
      </c>
      <c r="O7" s="217">
        <v>0</v>
      </c>
      <c r="P7" s="216">
        <v>47585</v>
      </c>
      <c r="Q7" s="215">
        <v>14275.5</v>
      </c>
      <c r="R7" s="216">
        <v>94</v>
      </c>
      <c r="S7" s="215">
        <v>188</v>
      </c>
      <c r="T7" s="217">
        <v>5350</v>
      </c>
      <c r="U7" s="217">
        <v>0</v>
      </c>
      <c r="V7" s="217">
        <v>0</v>
      </c>
      <c r="W7" s="217">
        <v>0</v>
      </c>
      <c r="X7" s="218">
        <v>0</v>
      </c>
      <c r="Y7" s="219">
        <v>0</v>
      </c>
      <c r="Z7" s="218">
        <v>0</v>
      </c>
      <c r="AA7" s="219">
        <v>0</v>
      </c>
      <c r="AB7" s="218">
        <v>0</v>
      </c>
      <c r="AC7" s="219">
        <v>0</v>
      </c>
      <c r="AD7" s="217">
        <v>0</v>
      </c>
      <c r="AE7" s="220">
        <v>0</v>
      </c>
      <c r="AF7" s="221"/>
      <c r="AG7" s="222">
        <v>224550.5</v>
      </c>
      <c r="AH7" s="223">
        <v>214954.76</v>
      </c>
      <c r="AJ7" s="236"/>
      <c r="AK7" s="236"/>
    </row>
    <row r="8" spans="1:37" x14ac:dyDescent="0.2">
      <c r="A8" s="213" t="s">
        <v>135</v>
      </c>
      <c r="B8" s="214">
        <v>22704</v>
      </c>
      <c r="C8" s="214">
        <v>1797965.65</v>
      </c>
      <c r="D8" s="214">
        <v>26920</v>
      </c>
      <c r="E8" s="214">
        <v>1506250</v>
      </c>
      <c r="F8" s="215">
        <v>451875</v>
      </c>
      <c r="G8" s="215">
        <v>0</v>
      </c>
      <c r="H8" s="216">
        <v>17013</v>
      </c>
      <c r="I8" s="215">
        <v>2551.9499999999998</v>
      </c>
      <c r="J8" s="216">
        <v>8825855</v>
      </c>
      <c r="K8" s="215">
        <v>88258.55</v>
      </c>
      <c r="L8" s="217">
        <v>264775.65000000002</v>
      </c>
      <c r="M8" s="216">
        <v>20</v>
      </c>
      <c r="N8" s="215">
        <v>6</v>
      </c>
      <c r="O8" s="217">
        <v>14</v>
      </c>
      <c r="P8" s="216">
        <v>15360</v>
      </c>
      <c r="Q8" s="215">
        <v>4608</v>
      </c>
      <c r="R8" s="216">
        <v>16</v>
      </c>
      <c r="S8" s="215">
        <v>32</v>
      </c>
      <c r="T8" s="217">
        <v>5350</v>
      </c>
      <c r="U8" s="217">
        <v>0</v>
      </c>
      <c r="V8" s="217">
        <v>0</v>
      </c>
      <c r="W8" s="217">
        <v>0</v>
      </c>
      <c r="X8" s="218">
        <v>1000</v>
      </c>
      <c r="Y8" s="219">
        <v>600</v>
      </c>
      <c r="Z8" s="218">
        <v>400</v>
      </c>
      <c r="AA8" s="219">
        <v>200</v>
      </c>
      <c r="AB8" s="218">
        <v>100</v>
      </c>
      <c r="AC8" s="219">
        <v>260</v>
      </c>
      <c r="AD8" s="217">
        <v>25000</v>
      </c>
      <c r="AE8" s="220">
        <v>0</v>
      </c>
      <c r="AF8" s="221"/>
      <c r="AG8" s="222">
        <v>252185.85</v>
      </c>
      <c r="AH8" s="223">
        <v>239314.81</v>
      </c>
      <c r="AJ8" s="236"/>
      <c r="AK8" s="236"/>
    </row>
    <row r="9" spans="1:37" x14ac:dyDescent="0.2">
      <c r="A9" s="213" t="s">
        <v>179</v>
      </c>
      <c r="B9" s="214">
        <v>21919</v>
      </c>
      <c r="C9" s="214">
        <v>1719895.2</v>
      </c>
      <c r="D9" s="214">
        <v>13465</v>
      </c>
      <c r="E9" s="214">
        <v>1537520</v>
      </c>
      <c r="F9" s="215">
        <v>461256</v>
      </c>
      <c r="G9" s="215">
        <v>0</v>
      </c>
      <c r="H9" s="216">
        <v>0</v>
      </c>
      <c r="I9" s="215">
        <v>0</v>
      </c>
      <c r="J9" s="216">
        <v>5627340</v>
      </c>
      <c r="K9" s="215">
        <v>56273.4</v>
      </c>
      <c r="L9" s="217">
        <v>168820.2</v>
      </c>
      <c r="M9" s="216">
        <v>90</v>
      </c>
      <c r="N9" s="215">
        <v>27</v>
      </c>
      <c r="O9" s="217">
        <v>63</v>
      </c>
      <c r="P9" s="216">
        <v>21745</v>
      </c>
      <c r="Q9" s="215">
        <v>6523.5</v>
      </c>
      <c r="R9" s="216">
        <v>103</v>
      </c>
      <c r="S9" s="215">
        <v>206</v>
      </c>
      <c r="T9" s="217">
        <v>5350</v>
      </c>
      <c r="U9" s="217">
        <v>0</v>
      </c>
      <c r="V9" s="217">
        <v>0</v>
      </c>
      <c r="W9" s="217">
        <v>0</v>
      </c>
      <c r="X9" s="218">
        <v>280</v>
      </c>
      <c r="Y9" s="219">
        <v>280</v>
      </c>
      <c r="Z9" s="218">
        <v>280</v>
      </c>
      <c r="AA9" s="219">
        <v>120</v>
      </c>
      <c r="AB9" s="218">
        <v>80</v>
      </c>
      <c r="AC9" s="219">
        <v>100</v>
      </c>
      <c r="AD9" s="217">
        <v>12540</v>
      </c>
      <c r="AE9" s="220">
        <v>0</v>
      </c>
      <c r="AF9" s="221"/>
      <c r="AG9" s="222">
        <v>337485.7</v>
      </c>
      <c r="AH9" s="223">
        <v>324364.61</v>
      </c>
      <c r="AJ9" s="236"/>
      <c r="AK9" s="236"/>
    </row>
    <row r="10" spans="1:37" x14ac:dyDescent="0.2">
      <c r="A10" s="213" t="s">
        <v>191</v>
      </c>
      <c r="B10" s="214">
        <v>21630</v>
      </c>
      <c r="C10" s="214">
        <v>1801537.02</v>
      </c>
      <c r="D10" s="214">
        <v>18165</v>
      </c>
      <c r="E10" s="214">
        <v>1632480</v>
      </c>
      <c r="F10" s="215">
        <v>424444.8</v>
      </c>
      <c r="G10" s="215">
        <v>0</v>
      </c>
      <c r="H10" s="216">
        <v>0</v>
      </c>
      <c r="I10" s="215">
        <v>0</v>
      </c>
      <c r="J10" s="216">
        <v>5029734</v>
      </c>
      <c r="K10" s="215">
        <v>50297.34</v>
      </c>
      <c r="L10" s="217">
        <v>150892.01999999999</v>
      </c>
      <c r="M10" s="216">
        <v>0</v>
      </c>
      <c r="N10" s="215">
        <v>0</v>
      </c>
      <c r="O10" s="217">
        <v>0</v>
      </c>
      <c r="P10" s="216">
        <v>0</v>
      </c>
      <c r="Q10" s="215">
        <v>0</v>
      </c>
      <c r="R10" s="216">
        <v>278</v>
      </c>
      <c r="S10" s="215">
        <v>556</v>
      </c>
      <c r="T10" s="217">
        <v>5350</v>
      </c>
      <c r="U10" s="217">
        <v>0</v>
      </c>
      <c r="V10" s="217">
        <v>300</v>
      </c>
      <c r="W10" s="217">
        <v>0</v>
      </c>
      <c r="X10" s="218">
        <v>500</v>
      </c>
      <c r="Y10" s="219">
        <v>400</v>
      </c>
      <c r="Z10" s="218">
        <v>400</v>
      </c>
      <c r="AA10" s="219">
        <v>260</v>
      </c>
      <c r="AB10" s="218">
        <v>0</v>
      </c>
      <c r="AC10" s="219">
        <v>40</v>
      </c>
      <c r="AD10" s="217">
        <v>14760</v>
      </c>
      <c r="AE10" s="220">
        <v>0</v>
      </c>
      <c r="AF10" s="221"/>
      <c r="AG10" s="222">
        <v>303996.12</v>
      </c>
      <c r="AH10" s="223">
        <v>292080.21000000002</v>
      </c>
      <c r="AJ10" s="236"/>
      <c r="AK10" s="236"/>
    </row>
    <row r="11" spans="1:37" x14ac:dyDescent="0.2">
      <c r="A11" s="213" t="s">
        <v>161</v>
      </c>
      <c r="B11" s="214">
        <v>15816</v>
      </c>
      <c r="C11" s="214">
        <v>1384078.24</v>
      </c>
      <c r="D11" s="214">
        <v>36630</v>
      </c>
      <c r="E11" s="214">
        <v>1313615</v>
      </c>
      <c r="F11" s="215">
        <v>394084.5</v>
      </c>
      <c r="G11" s="215">
        <v>0</v>
      </c>
      <c r="H11" s="216">
        <v>749</v>
      </c>
      <c r="I11" s="215">
        <v>112.35</v>
      </c>
      <c r="J11" s="216">
        <v>1126108</v>
      </c>
      <c r="K11" s="215">
        <v>11261.08</v>
      </c>
      <c r="L11" s="217">
        <v>33783.24</v>
      </c>
      <c r="M11" s="216">
        <v>50</v>
      </c>
      <c r="N11" s="215">
        <v>15</v>
      </c>
      <c r="O11" s="217">
        <v>35</v>
      </c>
      <c r="P11" s="216">
        <v>0</v>
      </c>
      <c r="Q11" s="215">
        <v>0</v>
      </c>
      <c r="R11" s="216">
        <v>73</v>
      </c>
      <c r="S11" s="215">
        <v>146</v>
      </c>
      <c r="T11" s="217">
        <v>5350</v>
      </c>
      <c r="U11" s="217">
        <v>0</v>
      </c>
      <c r="V11" s="217">
        <v>0</v>
      </c>
      <c r="W11" s="217">
        <v>0</v>
      </c>
      <c r="X11" s="218">
        <v>1100</v>
      </c>
      <c r="Y11" s="219">
        <v>900</v>
      </c>
      <c r="Z11" s="218">
        <v>500</v>
      </c>
      <c r="AA11" s="219">
        <v>400</v>
      </c>
      <c r="AB11" s="218">
        <v>320</v>
      </c>
      <c r="AC11" s="219">
        <v>320</v>
      </c>
      <c r="AD11" s="217">
        <v>38220</v>
      </c>
      <c r="AE11" s="220">
        <v>0</v>
      </c>
      <c r="AF11" s="221"/>
      <c r="AG11" s="222">
        <v>328215.69</v>
      </c>
      <c r="AH11" s="223">
        <v>316385.40000000002</v>
      </c>
      <c r="AJ11" s="236"/>
      <c r="AK11" s="236"/>
    </row>
    <row r="12" spans="1:37" x14ac:dyDescent="0.2">
      <c r="A12" s="213" t="s">
        <v>253</v>
      </c>
      <c r="B12" s="214">
        <v>4849</v>
      </c>
      <c r="C12" s="214">
        <v>499246.56</v>
      </c>
      <c r="D12" s="214">
        <v>4835</v>
      </c>
      <c r="E12" s="214">
        <v>444660</v>
      </c>
      <c r="F12" s="215">
        <v>133398</v>
      </c>
      <c r="G12" s="215">
        <v>0</v>
      </c>
      <c r="H12" s="216">
        <v>0</v>
      </c>
      <c r="I12" s="215">
        <v>0</v>
      </c>
      <c r="J12" s="216">
        <v>1658052</v>
      </c>
      <c r="K12" s="215">
        <v>16580.52</v>
      </c>
      <c r="L12" s="217">
        <v>49741.56</v>
      </c>
      <c r="M12" s="216">
        <v>10</v>
      </c>
      <c r="N12" s="215">
        <v>3</v>
      </c>
      <c r="O12" s="217">
        <v>7</v>
      </c>
      <c r="P12" s="216">
        <v>720</v>
      </c>
      <c r="Q12" s="215">
        <v>216</v>
      </c>
      <c r="R12" s="216">
        <v>31</v>
      </c>
      <c r="S12" s="215">
        <v>62</v>
      </c>
      <c r="T12" s="217">
        <v>0</v>
      </c>
      <c r="U12" s="217">
        <v>0</v>
      </c>
      <c r="V12" s="217">
        <v>0</v>
      </c>
      <c r="W12" s="217">
        <v>0</v>
      </c>
      <c r="X12" s="218">
        <v>200</v>
      </c>
      <c r="Y12" s="219">
        <v>200</v>
      </c>
      <c r="Z12" s="218">
        <v>80</v>
      </c>
      <c r="AA12" s="219">
        <v>100</v>
      </c>
      <c r="AB12" s="218">
        <v>40</v>
      </c>
      <c r="AC12" s="219">
        <v>0</v>
      </c>
      <c r="AD12" s="217">
        <v>5720</v>
      </c>
      <c r="AE12" s="220">
        <v>0</v>
      </c>
      <c r="AF12" s="221"/>
      <c r="AG12" s="222">
        <v>94787.96</v>
      </c>
      <c r="AH12" s="223">
        <v>91040.03</v>
      </c>
      <c r="AJ12" s="236"/>
      <c r="AK12" s="236"/>
    </row>
    <row r="13" spans="1:37" x14ac:dyDescent="0.2">
      <c r="A13" s="213" t="s">
        <v>215</v>
      </c>
      <c r="B13" s="214">
        <v>3013</v>
      </c>
      <c r="C13" s="214">
        <v>272053.37</v>
      </c>
      <c r="D13" s="214">
        <v>12810</v>
      </c>
      <c r="E13" s="214">
        <v>252530</v>
      </c>
      <c r="F13" s="215">
        <v>65657.8</v>
      </c>
      <c r="G13" s="215">
        <v>0</v>
      </c>
      <c r="H13" s="216">
        <v>8881</v>
      </c>
      <c r="I13" s="215">
        <v>1332.15</v>
      </c>
      <c r="J13" s="216">
        <v>222779</v>
      </c>
      <c r="K13" s="215">
        <v>2227.79</v>
      </c>
      <c r="L13" s="217">
        <v>6683.37</v>
      </c>
      <c r="M13" s="216">
        <v>30</v>
      </c>
      <c r="N13" s="215">
        <v>9</v>
      </c>
      <c r="O13" s="217">
        <v>21</v>
      </c>
      <c r="P13" s="216">
        <v>0</v>
      </c>
      <c r="Q13" s="215">
        <v>0</v>
      </c>
      <c r="R13" s="216">
        <v>24</v>
      </c>
      <c r="S13" s="215">
        <v>48</v>
      </c>
      <c r="T13" s="217">
        <v>5350</v>
      </c>
      <c r="U13" s="217">
        <v>0</v>
      </c>
      <c r="V13" s="217">
        <v>0</v>
      </c>
      <c r="W13" s="217">
        <v>0</v>
      </c>
      <c r="X13" s="218">
        <v>500</v>
      </c>
      <c r="Y13" s="219">
        <v>260</v>
      </c>
      <c r="Z13" s="218">
        <v>100</v>
      </c>
      <c r="AA13" s="219">
        <v>140</v>
      </c>
      <c r="AB13" s="218">
        <v>120</v>
      </c>
      <c r="AC13" s="219">
        <v>140</v>
      </c>
      <c r="AD13" s="217">
        <v>13440</v>
      </c>
      <c r="AE13" s="220">
        <v>0</v>
      </c>
      <c r="AF13" s="221"/>
      <c r="AG13" s="222">
        <v>43771.37</v>
      </c>
      <c r="AH13" s="223">
        <v>41760.230000000003</v>
      </c>
      <c r="AJ13" s="236"/>
      <c r="AK13" s="236"/>
    </row>
    <row r="14" spans="1:37" x14ac:dyDescent="0.2">
      <c r="A14" s="213" t="s">
        <v>227</v>
      </c>
      <c r="B14" s="214">
        <v>7891</v>
      </c>
      <c r="C14" s="214">
        <v>710834.28</v>
      </c>
      <c r="D14" s="214">
        <v>20755</v>
      </c>
      <c r="E14" s="214">
        <v>652835</v>
      </c>
      <c r="F14" s="215">
        <v>169737.1</v>
      </c>
      <c r="G14" s="215">
        <v>0</v>
      </c>
      <c r="H14" s="216">
        <v>0</v>
      </c>
      <c r="I14" s="215">
        <v>0</v>
      </c>
      <c r="J14" s="216">
        <v>1241476</v>
      </c>
      <c r="K14" s="215">
        <v>12414.76</v>
      </c>
      <c r="L14" s="217">
        <v>37244.28</v>
      </c>
      <c r="M14" s="216">
        <v>0</v>
      </c>
      <c r="N14" s="215">
        <v>0</v>
      </c>
      <c r="O14" s="217">
        <v>0</v>
      </c>
      <c r="P14" s="216">
        <v>0</v>
      </c>
      <c r="Q14" s="215">
        <v>0</v>
      </c>
      <c r="R14" s="216">
        <v>43</v>
      </c>
      <c r="S14" s="215">
        <v>86</v>
      </c>
      <c r="T14" s="217">
        <v>5350</v>
      </c>
      <c r="U14" s="217">
        <v>9630</v>
      </c>
      <c r="V14" s="217">
        <v>0</v>
      </c>
      <c r="W14" s="217">
        <v>0</v>
      </c>
      <c r="X14" s="218">
        <v>400</v>
      </c>
      <c r="Y14" s="219">
        <v>400</v>
      </c>
      <c r="Z14" s="218">
        <v>200</v>
      </c>
      <c r="AA14" s="219">
        <v>200</v>
      </c>
      <c r="AB14" s="218">
        <v>100</v>
      </c>
      <c r="AC14" s="219">
        <v>300</v>
      </c>
      <c r="AD14" s="217">
        <v>19800</v>
      </c>
      <c r="AE14" s="220">
        <v>0</v>
      </c>
      <c r="AF14" s="221"/>
      <c r="AG14" s="222">
        <v>110213.58</v>
      </c>
      <c r="AH14" s="223">
        <v>105118.89</v>
      </c>
      <c r="AJ14" s="236"/>
      <c r="AK14" s="236"/>
    </row>
    <row r="15" spans="1:37" x14ac:dyDescent="0.2">
      <c r="A15" s="213" t="s">
        <v>85</v>
      </c>
      <c r="B15" s="214">
        <v>26200</v>
      </c>
      <c r="C15" s="214">
        <v>2338900.21</v>
      </c>
      <c r="D15" s="214">
        <v>26015</v>
      </c>
      <c r="E15" s="214">
        <v>2100130</v>
      </c>
      <c r="F15" s="215">
        <v>588036.4</v>
      </c>
      <c r="G15" s="215">
        <v>0</v>
      </c>
      <c r="H15" s="216">
        <v>1926</v>
      </c>
      <c r="I15" s="215">
        <v>288.89999999999998</v>
      </c>
      <c r="J15" s="216">
        <v>7087507</v>
      </c>
      <c r="K15" s="215">
        <v>70875.070000000007</v>
      </c>
      <c r="L15" s="217">
        <v>212625.21</v>
      </c>
      <c r="M15" s="216">
        <v>130</v>
      </c>
      <c r="N15" s="215">
        <v>39</v>
      </c>
      <c r="O15" s="217">
        <v>91</v>
      </c>
      <c r="P15" s="216">
        <v>30505</v>
      </c>
      <c r="Q15" s="215">
        <v>9151.5</v>
      </c>
      <c r="R15" s="216">
        <v>218</v>
      </c>
      <c r="S15" s="215">
        <v>436</v>
      </c>
      <c r="T15" s="217">
        <v>5350</v>
      </c>
      <c r="U15" s="217">
        <v>0</v>
      </c>
      <c r="V15" s="217">
        <v>500</v>
      </c>
      <c r="W15" s="217">
        <v>0</v>
      </c>
      <c r="X15" s="218">
        <v>700</v>
      </c>
      <c r="Y15" s="219">
        <v>600</v>
      </c>
      <c r="Z15" s="218">
        <v>600</v>
      </c>
      <c r="AA15" s="219">
        <v>340</v>
      </c>
      <c r="AB15" s="218">
        <v>300</v>
      </c>
      <c r="AC15" s="219">
        <v>260</v>
      </c>
      <c r="AD15" s="217">
        <v>32440</v>
      </c>
      <c r="AE15" s="220">
        <v>0</v>
      </c>
      <c r="AF15" s="221"/>
      <c r="AG15" s="222">
        <v>417781.66</v>
      </c>
      <c r="AH15" s="223">
        <v>401017.75</v>
      </c>
      <c r="AJ15" s="236"/>
      <c r="AK15" s="236"/>
    </row>
    <row r="16" spans="1:37" x14ac:dyDescent="0.2">
      <c r="A16" s="213" t="s">
        <v>167</v>
      </c>
      <c r="B16" s="214">
        <v>21934</v>
      </c>
      <c r="C16" s="214">
        <v>2245354.44</v>
      </c>
      <c r="D16" s="214">
        <v>19945</v>
      </c>
      <c r="E16" s="214">
        <v>1987580</v>
      </c>
      <c r="F16" s="215">
        <v>556522.4</v>
      </c>
      <c r="G16" s="215">
        <v>0</v>
      </c>
      <c r="H16" s="216">
        <v>0</v>
      </c>
      <c r="I16" s="215">
        <v>0</v>
      </c>
      <c r="J16" s="216">
        <v>7925648</v>
      </c>
      <c r="K16" s="215">
        <v>79256.479999999996</v>
      </c>
      <c r="L16" s="217">
        <v>237769.44</v>
      </c>
      <c r="M16" s="216">
        <v>60</v>
      </c>
      <c r="N16" s="215">
        <v>18</v>
      </c>
      <c r="O16" s="217">
        <v>42</v>
      </c>
      <c r="P16" s="216">
        <v>0</v>
      </c>
      <c r="Q16" s="215">
        <v>0</v>
      </c>
      <c r="R16" s="216">
        <v>579</v>
      </c>
      <c r="S16" s="215">
        <v>1158</v>
      </c>
      <c r="T16" s="217">
        <v>5350</v>
      </c>
      <c r="U16" s="217">
        <v>0</v>
      </c>
      <c r="V16" s="217">
        <v>0</v>
      </c>
      <c r="W16" s="217">
        <v>0</v>
      </c>
      <c r="X16" s="218">
        <v>500</v>
      </c>
      <c r="Y16" s="219">
        <v>400</v>
      </c>
      <c r="Z16" s="218">
        <v>400</v>
      </c>
      <c r="AA16" s="219">
        <v>300</v>
      </c>
      <c r="AB16" s="218">
        <v>300</v>
      </c>
      <c r="AC16" s="219">
        <v>300</v>
      </c>
      <c r="AD16" s="217">
        <v>28200</v>
      </c>
      <c r="AE16" s="220">
        <v>0</v>
      </c>
      <c r="AF16" s="221"/>
      <c r="AG16" s="222">
        <v>365575.44</v>
      </c>
      <c r="AH16" s="223">
        <v>349939.54</v>
      </c>
      <c r="AJ16" s="236"/>
      <c r="AK16" s="236"/>
    </row>
    <row r="17" spans="1:37" x14ac:dyDescent="0.2">
      <c r="A17" s="213" t="s">
        <v>249</v>
      </c>
      <c r="B17" s="214">
        <v>3107</v>
      </c>
      <c r="C17" s="214">
        <v>265305.56</v>
      </c>
      <c r="D17" s="214">
        <v>11055</v>
      </c>
      <c r="E17" s="214">
        <v>244420</v>
      </c>
      <c r="F17" s="215">
        <v>73326</v>
      </c>
      <c r="G17" s="215">
        <v>0</v>
      </c>
      <c r="H17" s="216">
        <v>909.5</v>
      </c>
      <c r="I17" s="215">
        <v>136.43</v>
      </c>
      <c r="J17" s="216">
        <v>322352</v>
      </c>
      <c r="K17" s="215">
        <v>3223.52</v>
      </c>
      <c r="L17" s="217">
        <v>9670.56</v>
      </c>
      <c r="M17" s="216">
        <v>160</v>
      </c>
      <c r="N17" s="215">
        <v>48</v>
      </c>
      <c r="O17" s="217">
        <v>112</v>
      </c>
      <c r="P17" s="216">
        <v>0</v>
      </c>
      <c r="Q17" s="215">
        <v>0</v>
      </c>
      <c r="R17" s="216">
        <v>21</v>
      </c>
      <c r="S17" s="215">
        <v>42</v>
      </c>
      <c r="T17" s="217">
        <v>0</v>
      </c>
      <c r="U17" s="217">
        <v>0</v>
      </c>
      <c r="V17" s="217">
        <v>0</v>
      </c>
      <c r="W17" s="217">
        <v>0</v>
      </c>
      <c r="X17" s="218">
        <v>320</v>
      </c>
      <c r="Y17" s="219">
        <v>240</v>
      </c>
      <c r="Z17" s="218">
        <v>220</v>
      </c>
      <c r="AA17" s="219">
        <v>200</v>
      </c>
      <c r="AB17" s="218">
        <v>100</v>
      </c>
      <c r="AC17" s="219">
        <v>100</v>
      </c>
      <c r="AD17" s="217">
        <v>13420</v>
      </c>
      <c r="AE17" s="220">
        <v>0</v>
      </c>
      <c r="AF17" s="221"/>
      <c r="AG17" s="222">
        <v>53525.39</v>
      </c>
      <c r="AH17" s="223">
        <v>51464.52</v>
      </c>
      <c r="AJ17" s="236"/>
      <c r="AK17" s="236"/>
    </row>
    <row r="18" spans="1:37" x14ac:dyDescent="0.2">
      <c r="A18" s="213" t="s">
        <v>183</v>
      </c>
      <c r="B18" s="214">
        <v>20486</v>
      </c>
      <c r="C18" s="214">
        <v>1730706.87</v>
      </c>
      <c r="D18" s="214">
        <v>25950</v>
      </c>
      <c r="E18" s="214">
        <v>1456635</v>
      </c>
      <c r="F18" s="215">
        <v>436990.5</v>
      </c>
      <c r="G18" s="215">
        <v>0</v>
      </c>
      <c r="H18" s="216">
        <v>8185</v>
      </c>
      <c r="I18" s="215">
        <v>1227.75</v>
      </c>
      <c r="J18" s="216">
        <v>8160729</v>
      </c>
      <c r="K18" s="215">
        <v>81607.289999999994</v>
      </c>
      <c r="L18" s="217">
        <v>244821.87</v>
      </c>
      <c r="M18" s="216">
        <v>3300</v>
      </c>
      <c r="N18" s="215">
        <v>990</v>
      </c>
      <c r="O18" s="217">
        <v>2310</v>
      </c>
      <c r="P18" s="216">
        <v>0</v>
      </c>
      <c r="Q18" s="215">
        <v>0</v>
      </c>
      <c r="R18" s="216">
        <v>490</v>
      </c>
      <c r="S18" s="215">
        <v>980</v>
      </c>
      <c r="T18" s="217">
        <v>5350</v>
      </c>
      <c r="U18" s="217">
        <v>0</v>
      </c>
      <c r="V18" s="217">
        <v>1350</v>
      </c>
      <c r="W18" s="217">
        <v>40395.570899999999</v>
      </c>
      <c r="X18" s="218">
        <v>800</v>
      </c>
      <c r="Y18" s="219">
        <v>500</v>
      </c>
      <c r="Z18" s="218">
        <v>380</v>
      </c>
      <c r="AA18" s="219">
        <v>200</v>
      </c>
      <c r="AB18" s="218">
        <v>160</v>
      </c>
      <c r="AC18" s="219">
        <v>120</v>
      </c>
      <c r="AD18" s="217">
        <v>20940</v>
      </c>
      <c r="AE18" s="220">
        <v>0</v>
      </c>
      <c r="AF18" s="221"/>
      <c r="AG18" s="222">
        <v>205638.1</v>
      </c>
      <c r="AH18" s="223">
        <v>193324.13</v>
      </c>
      <c r="AJ18" s="236"/>
      <c r="AK18" s="236"/>
    </row>
    <row r="19" spans="1:37" x14ac:dyDescent="0.2">
      <c r="A19" s="213" t="s">
        <v>261</v>
      </c>
      <c r="B19" s="214">
        <v>1906</v>
      </c>
      <c r="C19" s="214">
        <v>158812.49</v>
      </c>
      <c r="D19" s="214">
        <v>1820</v>
      </c>
      <c r="E19" s="214">
        <v>152145</v>
      </c>
      <c r="F19" s="215">
        <v>45643.5</v>
      </c>
      <c r="G19" s="215">
        <v>0</v>
      </c>
      <c r="H19" s="216">
        <v>0</v>
      </c>
      <c r="I19" s="215">
        <v>0</v>
      </c>
      <c r="J19" s="216">
        <v>161583</v>
      </c>
      <c r="K19" s="215">
        <v>1615.83</v>
      </c>
      <c r="L19" s="217">
        <v>4847.49</v>
      </c>
      <c r="M19" s="216">
        <v>0</v>
      </c>
      <c r="N19" s="215">
        <v>0</v>
      </c>
      <c r="O19" s="217">
        <v>0</v>
      </c>
      <c r="P19" s="216">
        <v>390</v>
      </c>
      <c r="Q19" s="215">
        <v>117</v>
      </c>
      <c r="R19" s="216">
        <v>2</v>
      </c>
      <c r="S19" s="215">
        <v>4</v>
      </c>
      <c r="T19" s="217">
        <v>0</v>
      </c>
      <c r="U19" s="217">
        <v>0</v>
      </c>
      <c r="V19" s="217">
        <v>2250</v>
      </c>
      <c r="W19" s="217">
        <v>0</v>
      </c>
      <c r="X19" s="218">
        <v>60</v>
      </c>
      <c r="Y19" s="219">
        <v>60</v>
      </c>
      <c r="Z19" s="218">
        <v>60</v>
      </c>
      <c r="AA19" s="219">
        <v>20</v>
      </c>
      <c r="AB19" s="218">
        <v>20</v>
      </c>
      <c r="AC19" s="219">
        <v>20</v>
      </c>
      <c r="AD19" s="217">
        <v>2620</v>
      </c>
      <c r="AE19" s="220">
        <v>0</v>
      </c>
      <c r="AF19" s="221"/>
      <c r="AG19" s="222">
        <v>37662.839999999997</v>
      </c>
      <c r="AH19" s="223">
        <v>36289.910000000003</v>
      </c>
      <c r="AJ19" s="236"/>
      <c r="AK19" s="236"/>
    </row>
    <row r="20" spans="1:37" x14ac:dyDescent="0.2">
      <c r="A20" s="213" t="s">
        <v>193</v>
      </c>
      <c r="B20" s="214">
        <v>7477</v>
      </c>
      <c r="C20" s="214">
        <v>734956.43</v>
      </c>
      <c r="D20" s="214">
        <v>22660</v>
      </c>
      <c r="E20" s="214">
        <v>695100</v>
      </c>
      <c r="F20" s="215">
        <v>180726</v>
      </c>
      <c r="G20" s="215">
        <v>0</v>
      </c>
      <c r="H20" s="216">
        <v>0</v>
      </c>
      <c r="I20" s="215">
        <v>0</v>
      </c>
      <c r="J20" s="216">
        <v>572881</v>
      </c>
      <c r="K20" s="215">
        <v>5728.81</v>
      </c>
      <c r="L20" s="217">
        <v>17186.43</v>
      </c>
      <c r="M20" s="216">
        <v>10</v>
      </c>
      <c r="N20" s="215">
        <v>3</v>
      </c>
      <c r="O20" s="217">
        <v>7</v>
      </c>
      <c r="P20" s="216">
        <v>0</v>
      </c>
      <c r="Q20" s="215">
        <v>0</v>
      </c>
      <c r="R20" s="216">
        <v>148</v>
      </c>
      <c r="S20" s="215">
        <v>296</v>
      </c>
      <c r="T20" s="217">
        <v>5350</v>
      </c>
      <c r="U20" s="217">
        <v>0</v>
      </c>
      <c r="V20" s="217">
        <v>1000</v>
      </c>
      <c r="W20" s="217">
        <v>0</v>
      </c>
      <c r="X20" s="218">
        <v>500</v>
      </c>
      <c r="Y20" s="219">
        <v>500</v>
      </c>
      <c r="Z20" s="218">
        <v>400</v>
      </c>
      <c r="AA20" s="219">
        <v>300</v>
      </c>
      <c r="AB20" s="218">
        <v>100</v>
      </c>
      <c r="AC20" s="219">
        <v>200</v>
      </c>
      <c r="AD20" s="217">
        <v>22300</v>
      </c>
      <c r="AE20" s="220">
        <v>0</v>
      </c>
      <c r="AF20" s="221"/>
      <c r="AG20" s="222">
        <v>140907.38</v>
      </c>
      <c r="AH20" s="223">
        <v>135476.72</v>
      </c>
      <c r="AJ20" s="236"/>
      <c r="AK20" s="236"/>
    </row>
    <row r="21" spans="1:37" x14ac:dyDescent="0.2">
      <c r="A21" s="213" t="s">
        <v>207</v>
      </c>
      <c r="B21" s="214">
        <v>2591</v>
      </c>
      <c r="C21" s="214">
        <v>290137.5</v>
      </c>
      <c r="D21" s="214">
        <v>6970</v>
      </c>
      <c r="E21" s="214">
        <v>278830</v>
      </c>
      <c r="F21" s="215">
        <v>72495.8</v>
      </c>
      <c r="G21" s="215">
        <v>0</v>
      </c>
      <c r="H21" s="216">
        <v>0</v>
      </c>
      <c r="I21" s="215">
        <v>0</v>
      </c>
      <c r="J21" s="216">
        <v>144250</v>
      </c>
      <c r="K21" s="215">
        <v>1442.5</v>
      </c>
      <c r="L21" s="217">
        <v>4327.5</v>
      </c>
      <c r="M21" s="216">
        <v>10</v>
      </c>
      <c r="N21" s="215">
        <v>3</v>
      </c>
      <c r="O21" s="217">
        <v>7</v>
      </c>
      <c r="P21" s="216">
        <v>0</v>
      </c>
      <c r="Q21" s="215">
        <v>0</v>
      </c>
      <c r="R21" s="216">
        <v>0</v>
      </c>
      <c r="S21" s="215">
        <v>0</v>
      </c>
      <c r="T21" s="217">
        <v>5350</v>
      </c>
      <c r="U21" s="217">
        <v>0</v>
      </c>
      <c r="V21" s="217">
        <v>0</v>
      </c>
      <c r="W21" s="217">
        <v>0</v>
      </c>
      <c r="X21" s="218">
        <v>100</v>
      </c>
      <c r="Y21" s="219">
        <v>0</v>
      </c>
      <c r="Z21" s="218">
        <v>40</v>
      </c>
      <c r="AA21" s="219">
        <v>100</v>
      </c>
      <c r="AB21" s="218">
        <v>0</v>
      </c>
      <c r="AC21" s="219">
        <v>60</v>
      </c>
      <c r="AD21" s="217">
        <v>3940</v>
      </c>
      <c r="AE21" s="220">
        <v>0</v>
      </c>
      <c r="AF21" s="221"/>
      <c r="AG21" s="222">
        <v>60313.8</v>
      </c>
      <c r="AH21" s="223">
        <v>58281.21</v>
      </c>
      <c r="AJ21" s="236"/>
      <c r="AK21" s="236"/>
    </row>
    <row r="22" spans="1:37" x14ac:dyDescent="0.2">
      <c r="A22" s="213" t="s">
        <v>185</v>
      </c>
      <c r="B22" s="214">
        <v>25149</v>
      </c>
      <c r="C22" s="214">
        <v>2383526.19</v>
      </c>
      <c r="D22" s="214">
        <v>20085</v>
      </c>
      <c r="E22" s="214">
        <v>2113375</v>
      </c>
      <c r="F22" s="215">
        <v>591745</v>
      </c>
      <c r="G22" s="215">
        <v>0</v>
      </c>
      <c r="H22" s="216">
        <v>0</v>
      </c>
      <c r="I22" s="215">
        <v>0</v>
      </c>
      <c r="J22" s="216">
        <v>8334873</v>
      </c>
      <c r="K22" s="215">
        <v>83348.73</v>
      </c>
      <c r="L22" s="217">
        <v>250046.19</v>
      </c>
      <c r="M22" s="216">
        <v>20</v>
      </c>
      <c r="N22" s="215">
        <v>6</v>
      </c>
      <c r="O22" s="217">
        <v>14</v>
      </c>
      <c r="P22" s="216">
        <v>14140</v>
      </c>
      <c r="Q22" s="215">
        <v>4242</v>
      </c>
      <c r="R22" s="216">
        <v>180</v>
      </c>
      <c r="S22" s="215">
        <v>360</v>
      </c>
      <c r="T22" s="217">
        <v>5350</v>
      </c>
      <c r="U22" s="217">
        <v>0</v>
      </c>
      <c r="V22" s="217">
        <v>850</v>
      </c>
      <c r="W22" s="217">
        <v>0</v>
      </c>
      <c r="X22" s="218">
        <v>1300</v>
      </c>
      <c r="Y22" s="219">
        <v>600</v>
      </c>
      <c r="Z22" s="218">
        <v>200</v>
      </c>
      <c r="AA22" s="219">
        <v>100</v>
      </c>
      <c r="AB22" s="218">
        <v>100</v>
      </c>
      <c r="AC22" s="219">
        <v>0</v>
      </c>
      <c r="AD22" s="217">
        <v>15900</v>
      </c>
      <c r="AE22" s="220">
        <v>0</v>
      </c>
      <c r="AF22" s="221"/>
      <c r="AG22" s="222">
        <v>407535.54</v>
      </c>
      <c r="AH22" s="223">
        <v>390815.53</v>
      </c>
      <c r="AJ22" s="236"/>
      <c r="AK22" s="236"/>
    </row>
    <row r="23" spans="1:37" x14ac:dyDescent="0.2">
      <c r="A23" s="213" t="s">
        <v>209</v>
      </c>
      <c r="B23" s="214">
        <v>11053</v>
      </c>
      <c r="C23" s="214">
        <v>962123.69</v>
      </c>
      <c r="D23" s="214">
        <v>12140</v>
      </c>
      <c r="E23" s="214">
        <v>881850</v>
      </c>
      <c r="F23" s="215">
        <v>264555</v>
      </c>
      <c r="G23" s="215">
        <v>0</v>
      </c>
      <c r="H23" s="216">
        <v>0</v>
      </c>
      <c r="I23" s="215">
        <v>0</v>
      </c>
      <c r="J23" s="216">
        <v>2271123</v>
      </c>
      <c r="K23" s="215">
        <v>22711.23</v>
      </c>
      <c r="L23" s="217">
        <v>68133.69</v>
      </c>
      <c r="M23" s="216">
        <v>0</v>
      </c>
      <c r="N23" s="215">
        <v>0</v>
      </c>
      <c r="O23" s="217">
        <v>0</v>
      </c>
      <c r="P23" s="216">
        <v>2680</v>
      </c>
      <c r="Q23" s="215">
        <v>804</v>
      </c>
      <c r="R23" s="216">
        <v>636</v>
      </c>
      <c r="S23" s="215">
        <v>1272</v>
      </c>
      <c r="T23" s="217">
        <v>5350</v>
      </c>
      <c r="U23" s="217">
        <v>18725</v>
      </c>
      <c r="V23" s="217">
        <v>200</v>
      </c>
      <c r="W23" s="217">
        <v>0</v>
      </c>
      <c r="X23" s="218">
        <v>500</v>
      </c>
      <c r="Y23" s="219">
        <v>300</v>
      </c>
      <c r="Z23" s="218">
        <v>0</v>
      </c>
      <c r="AA23" s="219">
        <v>200</v>
      </c>
      <c r="AB23" s="218">
        <v>100</v>
      </c>
      <c r="AC23" s="219">
        <v>60</v>
      </c>
      <c r="AD23" s="217">
        <v>11200</v>
      </c>
      <c r="AE23" s="220">
        <v>0</v>
      </c>
      <c r="AF23" s="221"/>
      <c r="AG23" s="222">
        <v>185733.54</v>
      </c>
      <c r="AH23" s="223">
        <v>178257.9</v>
      </c>
      <c r="AJ23" s="236"/>
      <c r="AK23" s="236"/>
    </row>
    <row r="24" spans="1:37" x14ac:dyDescent="0.2">
      <c r="A24" s="213" t="s">
        <v>123</v>
      </c>
      <c r="B24" s="214">
        <v>17288</v>
      </c>
      <c r="C24" s="214">
        <v>1500818.08</v>
      </c>
      <c r="D24" s="214">
        <v>18400</v>
      </c>
      <c r="E24" s="214">
        <v>1440525</v>
      </c>
      <c r="F24" s="215">
        <v>432157.5</v>
      </c>
      <c r="G24" s="215">
        <v>0</v>
      </c>
      <c r="H24" s="216">
        <v>0</v>
      </c>
      <c r="I24" s="215">
        <v>0</v>
      </c>
      <c r="J24" s="216">
        <v>1388436</v>
      </c>
      <c r="K24" s="215">
        <v>13884.36</v>
      </c>
      <c r="L24" s="217">
        <v>41653.08</v>
      </c>
      <c r="M24" s="216">
        <v>240</v>
      </c>
      <c r="N24" s="215">
        <v>72</v>
      </c>
      <c r="O24" s="217">
        <v>168</v>
      </c>
      <c r="P24" s="216">
        <v>45055</v>
      </c>
      <c r="Q24" s="215">
        <v>13516.5</v>
      </c>
      <c r="R24" s="216">
        <v>965</v>
      </c>
      <c r="S24" s="215">
        <v>1930</v>
      </c>
      <c r="T24" s="217">
        <v>5350</v>
      </c>
      <c r="U24" s="217">
        <v>0</v>
      </c>
      <c r="V24" s="217">
        <v>1540</v>
      </c>
      <c r="W24" s="217">
        <v>0</v>
      </c>
      <c r="X24" s="218">
        <v>400</v>
      </c>
      <c r="Y24" s="219">
        <v>300</v>
      </c>
      <c r="Z24" s="218">
        <v>300</v>
      </c>
      <c r="AA24" s="219">
        <v>300</v>
      </c>
      <c r="AB24" s="218">
        <v>100</v>
      </c>
      <c r="AC24" s="219">
        <v>100</v>
      </c>
      <c r="AD24" s="217">
        <v>16700</v>
      </c>
      <c r="AE24" s="220">
        <v>0</v>
      </c>
      <c r="AF24" s="221"/>
      <c r="AG24" s="222">
        <v>396077.28</v>
      </c>
      <c r="AH24" s="223">
        <v>382649.16</v>
      </c>
      <c r="AJ24" s="236"/>
      <c r="AK24" s="236"/>
    </row>
    <row r="25" spans="1:37" x14ac:dyDescent="0.2">
      <c r="A25" s="213" t="s">
        <v>219</v>
      </c>
      <c r="B25" s="214">
        <v>7953</v>
      </c>
      <c r="C25" s="214">
        <v>745829.06</v>
      </c>
      <c r="D25" s="214">
        <v>11800</v>
      </c>
      <c r="E25" s="214">
        <v>706660</v>
      </c>
      <c r="F25" s="215">
        <v>183731.6</v>
      </c>
      <c r="G25" s="215">
        <v>0</v>
      </c>
      <c r="H25" s="216">
        <v>0</v>
      </c>
      <c r="I25" s="215">
        <v>0</v>
      </c>
      <c r="J25" s="216">
        <v>912302</v>
      </c>
      <c r="K25" s="215">
        <v>9123.02</v>
      </c>
      <c r="L25" s="217">
        <v>27369.06</v>
      </c>
      <c r="M25" s="216">
        <v>0</v>
      </c>
      <c r="N25" s="215">
        <v>0</v>
      </c>
      <c r="O25" s="217">
        <v>0</v>
      </c>
      <c r="P25" s="216">
        <v>0</v>
      </c>
      <c r="Q25" s="215">
        <v>0</v>
      </c>
      <c r="R25" s="216">
        <v>68</v>
      </c>
      <c r="S25" s="215">
        <v>136</v>
      </c>
      <c r="T25" s="217">
        <v>5350</v>
      </c>
      <c r="U25" s="217">
        <v>0</v>
      </c>
      <c r="V25" s="217">
        <v>950</v>
      </c>
      <c r="W25" s="217">
        <v>0</v>
      </c>
      <c r="X25" s="218">
        <v>300</v>
      </c>
      <c r="Y25" s="219">
        <v>100</v>
      </c>
      <c r="Z25" s="218">
        <v>100</v>
      </c>
      <c r="AA25" s="219">
        <v>300</v>
      </c>
      <c r="AB25" s="218">
        <v>100</v>
      </c>
      <c r="AC25" s="219">
        <v>100</v>
      </c>
      <c r="AD25" s="217">
        <v>12500</v>
      </c>
      <c r="AE25" s="220">
        <v>0</v>
      </c>
      <c r="AF25" s="221"/>
      <c r="AG25" s="222">
        <v>146821.56</v>
      </c>
      <c r="AH25" s="223">
        <v>141305.53</v>
      </c>
      <c r="AJ25" s="236"/>
      <c r="AK25" s="236"/>
    </row>
    <row r="26" spans="1:37" x14ac:dyDescent="0.2">
      <c r="A26" s="213" t="s">
        <v>237</v>
      </c>
      <c r="B26" s="214">
        <v>17315</v>
      </c>
      <c r="C26" s="214">
        <v>1516907.18</v>
      </c>
      <c r="D26" s="214">
        <v>29925</v>
      </c>
      <c r="E26" s="214">
        <v>1331300</v>
      </c>
      <c r="F26" s="215">
        <v>346138</v>
      </c>
      <c r="G26" s="215">
        <v>0</v>
      </c>
      <c r="H26" s="216">
        <v>2942.5</v>
      </c>
      <c r="I26" s="215">
        <v>441.38</v>
      </c>
      <c r="J26" s="216">
        <v>5189406</v>
      </c>
      <c r="K26" s="215">
        <v>51894.06</v>
      </c>
      <c r="L26" s="217">
        <v>155682.18</v>
      </c>
      <c r="M26" s="216">
        <v>0</v>
      </c>
      <c r="N26" s="215">
        <v>0</v>
      </c>
      <c r="O26" s="217">
        <v>0</v>
      </c>
      <c r="P26" s="216">
        <v>0</v>
      </c>
      <c r="Q26" s="215">
        <v>0</v>
      </c>
      <c r="R26" s="216">
        <v>98</v>
      </c>
      <c r="S26" s="215">
        <v>196</v>
      </c>
      <c r="T26" s="217">
        <v>5350</v>
      </c>
      <c r="U26" s="217">
        <v>54837.5</v>
      </c>
      <c r="V26" s="217">
        <v>1500</v>
      </c>
      <c r="W26" s="217">
        <v>0</v>
      </c>
      <c r="X26" s="218">
        <v>1000</v>
      </c>
      <c r="Y26" s="219">
        <v>480</v>
      </c>
      <c r="Z26" s="218">
        <v>420</v>
      </c>
      <c r="AA26" s="219">
        <v>400</v>
      </c>
      <c r="AB26" s="218">
        <v>160</v>
      </c>
      <c r="AC26" s="219">
        <v>160</v>
      </c>
      <c r="AD26" s="217">
        <v>26220</v>
      </c>
      <c r="AE26" s="220">
        <v>0</v>
      </c>
      <c r="AF26" s="221"/>
      <c r="AG26" s="222">
        <v>155079.76</v>
      </c>
      <c r="AH26" s="223">
        <v>144676.5</v>
      </c>
      <c r="AJ26" s="236"/>
      <c r="AK26" s="236"/>
    </row>
    <row r="27" spans="1:37" x14ac:dyDescent="0.2">
      <c r="A27" s="213" t="s">
        <v>139</v>
      </c>
      <c r="B27" s="214">
        <v>12892</v>
      </c>
      <c r="C27" s="214">
        <v>1299571.1000000001</v>
      </c>
      <c r="D27" s="214">
        <v>18220</v>
      </c>
      <c r="E27" s="214">
        <v>1125455</v>
      </c>
      <c r="F27" s="215">
        <v>337636.5</v>
      </c>
      <c r="G27" s="215">
        <v>0</v>
      </c>
      <c r="H27" s="216">
        <v>0</v>
      </c>
      <c r="I27" s="215">
        <v>0</v>
      </c>
      <c r="J27" s="216">
        <v>5193870</v>
      </c>
      <c r="K27" s="215">
        <v>51938.7</v>
      </c>
      <c r="L27" s="217">
        <v>155816.1</v>
      </c>
      <c r="M27" s="216">
        <v>80</v>
      </c>
      <c r="N27" s="215">
        <v>24</v>
      </c>
      <c r="O27" s="217">
        <v>56</v>
      </c>
      <c r="P27" s="216">
        <v>47180</v>
      </c>
      <c r="Q27" s="215">
        <v>14154</v>
      </c>
      <c r="R27" s="216">
        <v>143</v>
      </c>
      <c r="S27" s="215">
        <v>286</v>
      </c>
      <c r="T27" s="217">
        <v>5350</v>
      </c>
      <c r="U27" s="217">
        <v>0</v>
      </c>
      <c r="V27" s="217">
        <v>200</v>
      </c>
      <c r="W27" s="217">
        <v>0</v>
      </c>
      <c r="X27" s="218">
        <v>600</v>
      </c>
      <c r="Y27" s="219">
        <v>500</v>
      </c>
      <c r="Z27" s="218">
        <v>260</v>
      </c>
      <c r="AA27" s="219">
        <v>140</v>
      </c>
      <c r="AB27" s="218">
        <v>100</v>
      </c>
      <c r="AC27" s="219">
        <v>40</v>
      </c>
      <c r="AD27" s="217">
        <v>14600</v>
      </c>
      <c r="AE27" s="220">
        <v>0</v>
      </c>
      <c r="AF27" s="221"/>
      <c r="AG27" s="222">
        <v>227993.1</v>
      </c>
      <c r="AH27" s="223">
        <v>218121.8</v>
      </c>
      <c r="AJ27" s="236"/>
      <c r="AK27" s="236"/>
    </row>
    <row r="28" spans="1:37" x14ac:dyDescent="0.2">
      <c r="A28" s="213" t="s">
        <v>125</v>
      </c>
      <c r="B28" s="214">
        <v>15940</v>
      </c>
      <c r="C28" s="214">
        <v>1307679.24</v>
      </c>
      <c r="D28" s="214">
        <v>22085</v>
      </c>
      <c r="E28" s="214">
        <v>1178255</v>
      </c>
      <c r="F28" s="215">
        <v>353476.5</v>
      </c>
      <c r="G28" s="215">
        <v>0</v>
      </c>
      <c r="H28" s="216">
        <v>0</v>
      </c>
      <c r="I28" s="215">
        <v>0</v>
      </c>
      <c r="J28" s="216">
        <v>3575308</v>
      </c>
      <c r="K28" s="215">
        <v>35753.08</v>
      </c>
      <c r="L28" s="217">
        <v>107259.24</v>
      </c>
      <c r="M28" s="216">
        <v>80</v>
      </c>
      <c r="N28" s="215">
        <v>24</v>
      </c>
      <c r="O28" s="217">
        <v>56</v>
      </c>
      <c r="P28" s="216">
        <v>0</v>
      </c>
      <c r="Q28" s="215">
        <v>0</v>
      </c>
      <c r="R28" s="216">
        <v>10</v>
      </c>
      <c r="S28" s="215">
        <v>20</v>
      </c>
      <c r="T28" s="217">
        <v>5350</v>
      </c>
      <c r="U28" s="217">
        <v>0</v>
      </c>
      <c r="V28" s="217">
        <v>0</v>
      </c>
      <c r="W28" s="217">
        <v>0</v>
      </c>
      <c r="X28" s="218">
        <v>900</v>
      </c>
      <c r="Y28" s="219">
        <v>700</v>
      </c>
      <c r="Z28" s="218">
        <v>400</v>
      </c>
      <c r="AA28" s="219">
        <v>600</v>
      </c>
      <c r="AB28" s="218">
        <v>400</v>
      </c>
      <c r="AC28" s="219">
        <v>100</v>
      </c>
      <c r="AD28" s="217">
        <v>34100</v>
      </c>
      <c r="AE28" s="220">
        <v>0</v>
      </c>
      <c r="AF28" s="221"/>
      <c r="AG28" s="222">
        <v>242484.34</v>
      </c>
      <c r="AH28" s="223">
        <v>231879.45</v>
      </c>
      <c r="AJ28" s="236"/>
      <c r="AK28" s="236"/>
    </row>
    <row r="29" spans="1:37" x14ac:dyDescent="0.2">
      <c r="A29" s="213" t="s">
        <v>107</v>
      </c>
      <c r="B29" s="214">
        <v>27424</v>
      </c>
      <c r="C29" s="214">
        <v>2586338.7400000002</v>
      </c>
      <c r="D29" s="214">
        <v>26340</v>
      </c>
      <c r="E29" s="214">
        <v>2253445</v>
      </c>
      <c r="F29" s="215">
        <v>630964.6</v>
      </c>
      <c r="G29" s="215">
        <v>0</v>
      </c>
      <c r="H29" s="216">
        <v>3049.5</v>
      </c>
      <c r="I29" s="215">
        <v>457.43</v>
      </c>
      <c r="J29" s="216">
        <v>10218458</v>
      </c>
      <c r="K29" s="215">
        <v>102184.58</v>
      </c>
      <c r="L29" s="217">
        <v>306553.74</v>
      </c>
      <c r="M29" s="216">
        <v>0</v>
      </c>
      <c r="N29" s="215">
        <v>0</v>
      </c>
      <c r="O29" s="217">
        <v>0</v>
      </c>
      <c r="P29" s="216">
        <v>93140</v>
      </c>
      <c r="Q29" s="215">
        <v>27942</v>
      </c>
      <c r="R29" s="216">
        <v>726</v>
      </c>
      <c r="S29" s="215">
        <v>1452</v>
      </c>
      <c r="T29" s="217">
        <v>5350</v>
      </c>
      <c r="U29" s="217">
        <v>0</v>
      </c>
      <c r="V29" s="217">
        <v>1500</v>
      </c>
      <c r="W29" s="217">
        <v>0</v>
      </c>
      <c r="X29" s="218">
        <v>500</v>
      </c>
      <c r="Y29" s="219">
        <v>280</v>
      </c>
      <c r="Z29" s="218">
        <v>120</v>
      </c>
      <c r="AA29" s="219">
        <v>340</v>
      </c>
      <c r="AB29" s="218">
        <v>240</v>
      </c>
      <c r="AC29" s="219">
        <v>160</v>
      </c>
      <c r="AD29" s="217">
        <v>20040</v>
      </c>
      <c r="AE29" s="220">
        <v>0</v>
      </c>
      <c r="AF29" s="221"/>
      <c r="AG29" s="222">
        <v>429556.87</v>
      </c>
      <c r="AH29" s="223">
        <v>411029.32</v>
      </c>
      <c r="AJ29" s="236"/>
      <c r="AK29" s="236"/>
    </row>
    <row r="30" spans="1:37" x14ac:dyDescent="0.2">
      <c r="A30" s="213" t="s">
        <v>239</v>
      </c>
      <c r="B30" s="214">
        <v>19240</v>
      </c>
      <c r="C30" s="214">
        <v>1622136.81</v>
      </c>
      <c r="D30" s="214">
        <v>17745</v>
      </c>
      <c r="E30" s="214">
        <v>1330220</v>
      </c>
      <c r="F30" s="215">
        <v>399066</v>
      </c>
      <c r="G30" s="215">
        <v>0</v>
      </c>
      <c r="H30" s="216">
        <v>1819</v>
      </c>
      <c r="I30" s="215">
        <v>272.85000000000002</v>
      </c>
      <c r="J30" s="216">
        <v>9136727</v>
      </c>
      <c r="K30" s="215">
        <v>91367.27</v>
      </c>
      <c r="L30" s="217">
        <v>274101.81</v>
      </c>
      <c r="M30" s="216">
        <v>70</v>
      </c>
      <c r="N30" s="215">
        <v>21</v>
      </c>
      <c r="O30" s="217">
        <v>49</v>
      </c>
      <c r="P30" s="216">
        <v>0</v>
      </c>
      <c r="Q30" s="215">
        <v>0</v>
      </c>
      <c r="R30" s="216">
        <v>172</v>
      </c>
      <c r="S30" s="215">
        <v>344</v>
      </c>
      <c r="T30" s="217">
        <v>5350</v>
      </c>
      <c r="U30" s="217">
        <v>0</v>
      </c>
      <c r="V30" s="217">
        <v>3050</v>
      </c>
      <c r="W30" s="217">
        <v>0</v>
      </c>
      <c r="X30" s="218">
        <v>700</v>
      </c>
      <c r="Y30" s="219">
        <v>680</v>
      </c>
      <c r="Z30" s="218">
        <v>300</v>
      </c>
      <c r="AA30" s="219">
        <v>80</v>
      </c>
      <c r="AB30" s="218">
        <v>40</v>
      </c>
      <c r="AC30" s="219">
        <v>40</v>
      </c>
      <c r="AD30" s="217">
        <v>14660</v>
      </c>
      <c r="AE30" s="220">
        <v>0</v>
      </c>
      <c r="AF30" s="221"/>
      <c r="AG30" s="222">
        <v>193839.31</v>
      </c>
      <c r="AH30" s="223">
        <v>182633.25</v>
      </c>
      <c r="AJ30" s="236"/>
      <c r="AK30" s="236"/>
    </row>
    <row r="31" spans="1:37" x14ac:dyDescent="0.2">
      <c r="A31" s="213" t="s">
        <v>127</v>
      </c>
      <c r="B31" s="214">
        <v>16700</v>
      </c>
      <c r="C31" s="214">
        <v>1531333.01</v>
      </c>
      <c r="D31" s="214">
        <v>24835</v>
      </c>
      <c r="E31" s="214">
        <v>1270900</v>
      </c>
      <c r="F31" s="215">
        <v>381270</v>
      </c>
      <c r="G31" s="215">
        <v>0</v>
      </c>
      <c r="H31" s="216">
        <v>5778</v>
      </c>
      <c r="I31" s="215">
        <v>866.7</v>
      </c>
      <c r="J31" s="216">
        <v>7450267</v>
      </c>
      <c r="K31" s="215">
        <v>74502.67</v>
      </c>
      <c r="L31" s="217">
        <v>223508.01</v>
      </c>
      <c r="M31" s="216">
        <v>12090</v>
      </c>
      <c r="N31" s="215">
        <v>3627</v>
      </c>
      <c r="O31" s="217">
        <v>8463</v>
      </c>
      <c r="P31" s="216">
        <v>59385</v>
      </c>
      <c r="Q31" s="215">
        <v>17815.5</v>
      </c>
      <c r="R31" s="216">
        <v>306</v>
      </c>
      <c r="S31" s="215">
        <v>612</v>
      </c>
      <c r="T31" s="217">
        <v>5350</v>
      </c>
      <c r="U31" s="217">
        <v>0</v>
      </c>
      <c r="V31" s="217">
        <v>1500</v>
      </c>
      <c r="W31" s="217">
        <v>0</v>
      </c>
      <c r="X31" s="218">
        <v>900</v>
      </c>
      <c r="Y31" s="219">
        <v>500</v>
      </c>
      <c r="Z31" s="218">
        <v>260</v>
      </c>
      <c r="AA31" s="219">
        <v>200</v>
      </c>
      <c r="AB31" s="218">
        <v>160</v>
      </c>
      <c r="AC31" s="219">
        <v>100</v>
      </c>
      <c r="AD31" s="217">
        <v>19520</v>
      </c>
      <c r="AE31" s="220">
        <v>0</v>
      </c>
      <c r="AF31" s="221"/>
      <c r="AG31" s="222">
        <v>216725.86</v>
      </c>
      <c r="AH31" s="223">
        <v>205495.09</v>
      </c>
      <c r="AJ31" s="236"/>
      <c r="AK31" s="236"/>
    </row>
    <row r="32" spans="1:37" x14ac:dyDescent="0.2">
      <c r="A32" s="213" t="s">
        <v>203</v>
      </c>
      <c r="B32" s="214">
        <v>10941</v>
      </c>
      <c r="C32" s="214">
        <v>918692.83</v>
      </c>
      <c r="D32" s="214">
        <v>12715</v>
      </c>
      <c r="E32" s="214">
        <v>775080</v>
      </c>
      <c r="F32" s="215">
        <v>232524</v>
      </c>
      <c r="G32" s="215">
        <v>0</v>
      </c>
      <c r="H32" s="216">
        <v>0</v>
      </c>
      <c r="I32" s="215">
        <v>0</v>
      </c>
      <c r="J32" s="216">
        <v>4360261</v>
      </c>
      <c r="K32" s="215">
        <v>43602.61</v>
      </c>
      <c r="L32" s="217">
        <v>130807.83</v>
      </c>
      <c r="M32" s="216">
        <v>90</v>
      </c>
      <c r="N32" s="215">
        <v>27</v>
      </c>
      <c r="O32" s="217">
        <v>63</v>
      </c>
      <c r="P32" s="216">
        <v>5170</v>
      </c>
      <c r="Q32" s="215">
        <v>1551</v>
      </c>
      <c r="R32" s="216">
        <v>43</v>
      </c>
      <c r="S32" s="215">
        <v>86</v>
      </c>
      <c r="T32" s="217">
        <v>5350</v>
      </c>
      <c r="U32" s="217">
        <v>0</v>
      </c>
      <c r="V32" s="217">
        <v>0</v>
      </c>
      <c r="W32" s="217">
        <v>0</v>
      </c>
      <c r="X32" s="218">
        <v>300</v>
      </c>
      <c r="Y32" s="219">
        <v>320</v>
      </c>
      <c r="Z32" s="218">
        <v>140</v>
      </c>
      <c r="AA32" s="219">
        <v>100</v>
      </c>
      <c r="AB32" s="218">
        <v>60</v>
      </c>
      <c r="AC32" s="219">
        <v>100</v>
      </c>
      <c r="AD32" s="217">
        <v>10660</v>
      </c>
      <c r="AE32" s="220">
        <v>0</v>
      </c>
      <c r="AF32" s="221"/>
      <c r="AG32" s="222">
        <v>130882.78</v>
      </c>
      <c r="AH32" s="223">
        <v>123857.95</v>
      </c>
      <c r="AJ32" s="236"/>
      <c r="AK32" s="236"/>
    </row>
    <row r="33" spans="1:37" x14ac:dyDescent="0.2">
      <c r="A33" s="213" t="s">
        <v>111</v>
      </c>
      <c r="B33" s="214">
        <v>23408</v>
      </c>
      <c r="C33" s="214">
        <v>1989870.4</v>
      </c>
      <c r="D33" s="214">
        <v>24600</v>
      </c>
      <c r="E33" s="214">
        <v>1746400</v>
      </c>
      <c r="F33" s="215">
        <v>488992</v>
      </c>
      <c r="G33" s="215">
        <v>0</v>
      </c>
      <c r="H33" s="216">
        <v>0</v>
      </c>
      <c r="I33" s="215">
        <v>0</v>
      </c>
      <c r="J33" s="216">
        <v>7295680</v>
      </c>
      <c r="K33" s="215">
        <v>72956.800000000003</v>
      </c>
      <c r="L33" s="217">
        <v>218870.39999999999</v>
      </c>
      <c r="M33" s="216">
        <v>0</v>
      </c>
      <c r="N33" s="215">
        <v>0</v>
      </c>
      <c r="O33" s="217">
        <v>0</v>
      </c>
      <c r="P33" s="216">
        <v>67215</v>
      </c>
      <c r="Q33" s="215">
        <v>20164.5</v>
      </c>
      <c r="R33" s="216">
        <v>1069</v>
      </c>
      <c r="S33" s="215">
        <v>2138</v>
      </c>
      <c r="T33" s="217">
        <v>5350</v>
      </c>
      <c r="U33" s="217">
        <v>0</v>
      </c>
      <c r="V33" s="217">
        <v>0</v>
      </c>
      <c r="W33" s="217">
        <v>0</v>
      </c>
      <c r="X33" s="218">
        <v>700</v>
      </c>
      <c r="Y33" s="219">
        <v>360</v>
      </c>
      <c r="Z33" s="218">
        <v>200</v>
      </c>
      <c r="AA33" s="219">
        <v>360</v>
      </c>
      <c r="AB33" s="218">
        <v>180</v>
      </c>
      <c r="AC33" s="219">
        <v>100</v>
      </c>
      <c r="AD33" s="217">
        <v>19920</v>
      </c>
      <c r="AE33" s="220">
        <v>0</v>
      </c>
      <c r="AF33" s="221"/>
      <c r="AG33" s="222">
        <v>340110.9</v>
      </c>
      <c r="AH33" s="223">
        <v>325775.53999999998</v>
      </c>
      <c r="AJ33" s="236"/>
      <c r="AK33" s="236"/>
    </row>
    <row r="34" spans="1:37" x14ac:dyDescent="0.2">
      <c r="A34" s="213" t="s">
        <v>95</v>
      </c>
      <c r="B34" s="214">
        <v>17982</v>
      </c>
      <c r="C34" s="214">
        <v>1549526.82</v>
      </c>
      <c r="D34" s="214">
        <v>13400</v>
      </c>
      <c r="E34" s="214">
        <v>1383105</v>
      </c>
      <c r="F34" s="215">
        <v>387269.4</v>
      </c>
      <c r="G34" s="215">
        <v>0</v>
      </c>
      <c r="H34" s="216">
        <v>0</v>
      </c>
      <c r="I34" s="215">
        <v>0</v>
      </c>
      <c r="J34" s="216">
        <v>5098394</v>
      </c>
      <c r="K34" s="215">
        <v>50983.94</v>
      </c>
      <c r="L34" s="217">
        <v>152951.82</v>
      </c>
      <c r="M34" s="216">
        <v>70</v>
      </c>
      <c r="N34" s="215">
        <v>21</v>
      </c>
      <c r="O34" s="217">
        <v>49</v>
      </c>
      <c r="P34" s="216">
        <v>35695</v>
      </c>
      <c r="Q34" s="215">
        <v>10708.5</v>
      </c>
      <c r="R34" s="216">
        <v>662</v>
      </c>
      <c r="S34" s="215">
        <v>1324</v>
      </c>
      <c r="T34" s="217">
        <v>5350</v>
      </c>
      <c r="U34" s="217">
        <v>0</v>
      </c>
      <c r="V34" s="217">
        <v>0</v>
      </c>
      <c r="W34" s="217">
        <v>0</v>
      </c>
      <c r="X34" s="218">
        <v>1000</v>
      </c>
      <c r="Y34" s="219">
        <v>700</v>
      </c>
      <c r="Z34" s="218">
        <v>400</v>
      </c>
      <c r="AA34" s="219">
        <v>360</v>
      </c>
      <c r="AB34" s="218">
        <v>200</v>
      </c>
      <c r="AC34" s="219">
        <v>160</v>
      </c>
      <c r="AD34" s="217">
        <v>27960</v>
      </c>
      <c r="AE34" s="220">
        <v>0</v>
      </c>
      <c r="AF34" s="221"/>
      <c r="AG34" s="222">
        <v>263975.02</v>
      </c>
      <c r="AH34" s="223">
        <v>252779.64</v>
      </c>
      <c r="AJ34" s="236"/>
      <c r="AK34" s="236"/>
    </row>
    <row r="35" spans="1:37" x14ac:dyDescent="0.2">
      <c r="A35" s="213" t="s">
        <v>241</v>
      </c>
      <c r="B35" s="214">
        <v>8601</v>
      </c>
      <c r="C35" s="214">
        <v>715818.76</v>
      </c>
      <c r="D35" s="214">
        <v>12230</v>
      </c>
      <c r="E35" s="214">
        <v>653205</v>
      </c>
      <c r="F35" s="215">
        <v>195961.5</v>
      </c>
      <c r="G35" s="215">
        <v>0</v>
      </c>
      <c r="H35" s="216">
        <v>0</v>
      </c>
      <c r="I35" s="215">
        <v>0</v>
      </c>
      <c r="J35" s="216">
        <v>1678792</v>
      </c>
      <c r="K35" s="215">
        <v>16787.919999999998</v>
      </c>
      <c r="L35" s="217">
        <v>50363.76</v>
      </c>
      <c r="M35" s="216">
        <v>20</v>
      </c>
      <c r="N35" s="215">
        <v>6</v>
      </c>
      <c r="O35" s="217">
        <v>14</v>
      </c>
      <c r="P35" s="216">
        <v>0</v>
      </c>
      <c r="Q35" s="215">
        <v>0</v>
      </c>
      <c r="R35" s="216">
        <v>95</v>
      </c>
      <c r="S35" s="215">
        <v>190</v>
      </c>
      <c r="T35" s="217">
        <v>5350</v>
      </c>
      <c r="U35" s="217">
        <v>9630</v>
      </c>
      <c r="V35" s="217">
        <v>0</v>
      </c>
      <c r="W35" s="217">
        <v>0</v>
      </c>
      <c r="X35" s="218">
        <v>200</v>
      </c>
      <c r="Y35" s="219">
        <v>200</v>
      </c>
      <c r="Z35" s="218">
        <v>200</v>
      </c>
      <c r="AA35" s="219">
        <v>100</v>
      </c>
      <c r="AB35" s="218">
        <v>80</v>
      </c>
      <c r="AC35" s="219">
        <v>80</v>
      </c>
      <c r="AD35" s="217">
        <v>9880</v>
      </c>
      <c r="AE35" s="220">
        <v>0</v>
      </c>
      <c r="AF35" s="221"/>
      <c r="AG35" s="222">
        <v>137701.66</v>
      </c>
      <c r="AH35" s="223">
        <v>131817.12</v>
      </c>
      <c r="AJ35" s="236"/>
      <c r="AK35" s="236"/>
    </row>
    <row r="36" spans="1:37" x14ac:dyDescent="0.2">
      <c r="A36" s="213" t="s">
        <v>231</v>
      </c>
      <c r="B36" s="214">
        <v>13816</v>
      </c>
      <c r="C36" s="214">
        <v>1194416.06</v>
      </c>
      <c r="D36" s="214">
        <v>12175</v>
      </c>
      <c r="E36" s="214">
        <v>1085775</v>
      </c>
      <c r="F36" s="215">
        <v>304017</v>
      </c>
      <c r="G36" s="215">
        <v>0</v>
      </c>
      <c r="H36" s="216">
        <v>0</v>
      </c>
      <c r="I36" s="215">
        <v>0</v>
      </c>
      <c r="J36" s="216">
        <v>3214202</v>
      </c>
      <c r="K36" s="215">
        <v>32142.02</v>
      </c>
      <c r="L36" s="217">
        <v>96426.06</v>
      </c>
      <c r="M36" s="216">
        <v>40</v>
      </c>
      <c r="N36" s="215">
        <v>12</v>
      </c>
      <c r="O36" s="217">
        <v>28</v>
      </c>
      <c r="P36" s="216">
        <v>65255</v>
      </c>
      <c r="Q36" s="215">
        <v>19576.5</v>
      </c>
      <c r="R36" s="216">
        <v>370</v>
      </c>
      <c r="S36" s="215">
        <v>740</v>
      </c>
      <c r="T36" s="217">
        <v>5350</v>
      </c>
      <c r="U36" s="217">
        <v>0</v>
      </c>
      <c r="V36" s="217">
        <v>0</v>
      </c>
      <c r="W36" s="217">
        <v>0</v>
      </c>
      <c r="X36" s="218">
        <v>220</v>
      </c>
      <c r="Y36" s="219">
        <v>160</v>
      </c>
      <c r="Z36" s="218">
        <v>140</v>
      </c>
      <c r="AA36" s="219">
        <v>200</v>
      </c>
      <c r="AB36" s="218">
        <v>20</v>
      </c>
      <c r="AC36" s="219">
        <v>20</v>
      </c>
      <c r="AD36" s="217">
        <v>7820</v>
      </c>
      <c r="AE36" s="220">
        <v>0</v>
      </c>
      <c r="AF36" s="221"/>
      <c r="AG36" s="222">
        <v>246851.46</v>
      </c>
      <c r="AH36" s="223">
        <v>237758</v>
      </c>
      <c r="AJ36" s="236"/>
      <c r="AK36" s="236"/>
    </row>
    <row r="37" spans="1:37" x14ac:dyDescent="0.2">
      <c r="A37" s="213" t="s">
        <v>187</v>
      </c>
      <c r="B37" s="214">
        <v>16221</v>
      </c>
      <c r="C37" s="214">
        <v>1599277.67</v>
      </c>
      <c r="D37" s="214">
        <v>15570</v>
      </c>
      <c r="E37" s="214">
        <v>1363405</v>
      </c>
      <c r="F37" s="215">
        <v>381753.4</v>
      </c>
      <c r="G37" s="215">
        <v>0</v>
      </c>
      <c r="H37" s="216">
        <v>4601</v>
      </c>
      <c r="I37" s="215">
        <v>690.15</v>
      </c>
      <c r="J37" s="216">
        <v>7336089</v>
      </c>
      <c r="K37" s="215">
        <v>73360.89</v>
      </c>
      <c r="L37" s="217">
        <v>220082.67</v>
      </c>
      <c r="M37" s="216">
        <v>220</v>
      </c>
      <c r="N37" s="215">
        <v>66</v>
      </c>
      <c r="O37" s="217">
        <v>154</v>
      </c>
      <c r="P37" s="216">
        <v>3190</v>
      </c>
      <c r="Q37" s="215">
        <v>957</v>
      </c>
      <c r="R37" s="216">
        <v>510</v>
      </c>
      <c r="S37" s="215">
        <v>1020</v>
      </c>
      <c r="T37" s="217">
        <v>5350</v>
      </c>
      <c r="U37" s="217">
        <v>3210</v>
      </c>
      <c r="V37" s="217">
        <v>1200</v>
      </c>
      <c r="W37" s="217">
        <v>0</v>
      </c>
      <c r="X37" s="218">
        <v>400</v>
      </c>
      <c r="Y37" s="219">
        <v>260</v>
      </c>
      <c r="Z37" s="218">
        <v>180</v>
      </c>
      <c r="AA37" s="219">
        <v>120</v>
      </c>
      <c r="AB37" s="218">
        <v>140</v>
      </c>
      <c r="AC37" s="219">
        <v>200</v>
      </c>
      <c r="AD37" s="217">
        <v>15520</v>
      </c>
      <c r="AE37" s="220">
        <v>0</v>
      </c>
      <c r="AF37" s="221"/>
      <c r="AG37" s="222">
        <v>212264.77</v>
      </c>
      <c r="AH37" s="223">
        <v>201486.62</v>
      </c>
      <c r="AJ37" s="236"/>
      <c r="AK37" s="236"/>
    </row>
    <row r="38" spans="1:37" x14ac:dyDescent="0.2">
      <c r="A38" s="213" t="s">
        <v>147</v>
      </c>
      <c r="B38" s="214">
        <v>17892</v>
      </c>
      <c r="C38" s="214">
        <v>1639480.19</v>
      </c>
      <c r="D38" s="214">
        <v>23130</v>
      </c>
      <c r="E38" s="214">
        <v>1427195</v>
      </c>
      <c r="F38" s="215">
        <v>428158.5</v>
      </c>
      <c r="G38" s="215">
        <v>0</v>
      </c>
      <c r="H38" s="216">
        <v>0</v>
      </c>
      <c r="I38" s="215">
        <v>0</v>
      </c>
      <c r="J38" s="216">
        <v>6304173</v>
      </c>
      <c r="K38" s="215">
        <v>63041.73</v>
      </c>
      <c r="L38" s="217">
        <v>189125.19</v>
      </c>
      <c r="M38" s="216">
        <v>30</v>
      </c>
      <c r="N38" s="215">
        <v>9</v>
      </c>
      <c r="O38" s="217">
        <v>21</v>
      </c>
      <c r="P38" s="216">
        <v>48150</v>
      </c>
      <c r="Q38" s="215">
        <v>14445</v>
      </c>
      <c r="R38" s="216">
        <v>423</v>
      </c>
      <c r="S38" s="215">
        <v>846</v>
      </c>
      <c r="T38" s="217">
        <v>5350</v>
      </c>
      <c r="U38" s="217">
        <v>0</v>
      </c>
      <c r="V38" s="217">
        <v>1020</v>
      </c>
      <c r="W38" s="217">
        <v>0</v>
      </c>
      <c r="X38" s="218">
        <v>500</v>
      </c>
      <c r="Y38" s="219">
        <v>260</v>
      </c>
      <c r="Z38" s="218">
        <v>200</v>
      </c>
      <c r="AA38" s="219">
        <v>200</v>
      </c>
      <c r="AB38" s="218">
        <v>160</v>
      </c>
      <c r="AC38" s="219">
        <v>100</v>
      </c>
      <c r="AD38" s="217">
        <v>15340</v>
      </c>
      <c r="AE38" s="220">
        <v>0</v>
      </c>
      <c r="AF38" s="221"/>
      <c r="AG38" s="222">
        <v>295635.03999999998</v>
      </c>
      <c r="AH38" s="223">
        <v>283201.88</v>
      </c>
      <c r="AJ38" s="236"/>
      <c r="AK38" s="236"/>
    </row>
    <row r="39" spans="1:37" x14ac:dyDescent="0.2">
      <c r="A39" s="213" t="s">
        <v>229</v>
      </c>
      <c r="B39" s="214">
        <v>6606</v>
      </c>
      <c r="C39" s="214">
        <v>556926.02</v>
      </c>
      <c r="D39" s="214">
        <v>9200</v>
      </c>
      <c r="E39" s="214">
        <v>518190</v>
      </c>
      <c r="F39" s="215">
        <v>134729.4</v>
      </c>
      <c r="G39" s="215">
        <v>0</v>
      </c>
      <c r="H39" s="216">
        <v>0</v>
      </c>
      <c r="I39" s="215">
        <v>0</v>
      </c>
      <c r="J39" s="216">
        <v>984534</v>
      </c>
      <c r="K39" s="215">
        <v>9845.34</v>
      </c>
      <c r="L39" s="217">
        <v>29536.02</v>
      </c>
      <c r="M39" s="216">
        <v>0</v>
      </c>
      <c r="N39" s="215">
        <v>0</v>
      </c>
      <c r="O39" s="217">
        <v>0</v>
      </c>
      <c r="P39" s="216">
        <v>0</v>
      </c>
      <c r="Q39" s="215">
        <v>0</v>
      </c>
      <c r="R39" s="216">
        <v>20</v>
      </c>
      <c r="S39" s="215">
        <v>40</v>
      </c>
      <c r="T39" s="217">
        <v>5350</v>
      </c>
      <c r="U39" s="217">
        <v>0</v>
      </c>
      <c r="V39" s="217">
        <v>0</v>
      </c>
      <c r="W39" s="217">
        <v>0</v>
      </c>
      <c r="X39" s="218">
        <v>200</v>
      </c>
      <c r="Y39" s="219">
        <v>100</v>
      </c>
      <c r="Z39" s="218">
        <v>100</v>
      </c>
      <c r="AA39" s="219">
        <v>100</v>
      </c>
      <c r="AB39" s="218">
        <v>200</v>
      </c>
      <c r="AC39" s="219">
        <v>100</v>
      </c>
      <c r="AD39" s="217">
        <v>11000</v>
      </c>
      <c r="AE39" s="220">
        <v>0</v>
      </c>
      <c r="AF39" s="221"/>
      <c r="AG39" s="222">
        <v>98728.72</v>
      </c>
      <c r="AH39" s="223">
        <v>94685.64</v>
      </c>
      <c r="AJ39" s="236"/>
      <c r="AK39" s="236"/>
    </row>
    <row r="40" spans="1:37" x14ac:dyDescent="0.2">
      <c r="A40" s="213" t="s">
        <v>233</v>
      </c>
      <c r="B40" s="214">
        <v>18056</v>
      </c>
      <c r="C40" s="214">
        <v>1504156.75</v>
      </c>
      <c r="D40" s="214">
        <v>28390</v>
      </c>
      <c r="E40" s="214">
        <v>1337360</v>
      </c>
      <c r="F40" s="215">
        <v>347713.6</v>
      </c>
      <c r="G40" s="215">
        <v>0</v>
      </c>
      <c r="H40" s="216">
        <v>12465.5</v>
      </c>
      <c r="I40" s="215">
        <v>1869.83</v>
      </c>
      <c r="J40" s="216">
        <v>4608225</v>
      </c>
      <c r="K40" s="215">
        <v>46082.25</v>
      </c>
      <c r="L40" s="217">
        <v>138246.75</v>
      </c>
      <c r="M40" s="216">
        <v>160</v>
      </c>
      <c r="N40" s="215">
        <v>48</v>
      </c>
      <c r="O40" s="217">
        <v>112</v>
      </c>
      <c r="P40" s="216">
        <v>0</v>
      </c>
      <c r="Q40" s="215">
        <v>0</v>
      </c>
      <c r="R40" s="216">
        <v>52</v>
      </c>
      <c r="S40" s="215">
        <v>104</v>
      </c>
      <c r="T40" s="217">
        <v>5350</v>
      </c>
      <c r="U40" s="217">
        <v>0</v>
      </c>
      <c r="V40" s="217">
        <v>0</v>
      </c>
      <c r="W40" s="217">
        <v>0</v>
      </c>
      <c r="X40" s="218">
        <v>200</v>
      </c>
      <c r="Y40" s="219">
        <v>0</v>
      </c>
      <c r="Z40" s="218">
        <v>200</v>
      </c>
      <c r="AA40" s="219">
        <v>200</v>
      </c>
      <c r="AB40" s="218">
        <v>300</v>
      </c>
      <c r="AC40" s="219">
        <v>500</v>
      </c>
      <c r="AD40" s="217">
        <v>25000</v>
      </c>
      <c r="AE40" s="220">
        <v>0</v>
      </c>
      <c r="AF40" s="221"/>
      <c r="AG40" s="222">
        <v>227060.93</v>
      </c>
      <c r="AH40" s="223">
        <v>216570.31</v>
      </c>
      <c r="AJ40" s="236"/>
      <c r="AK40" s="236"/>
    </row>
    <row r="41" spans="1:37" x14ac:dyDescent="0.2">
      <c r="A41" s="213" t="s">
        <v>243</v>
      </c>
      <c r="B41" s="214">
        <v>9681</v>
      </c>
      <c r="C41" s="214">
        <v>916202.91</v>
      </c>
      <c r="D41" s="214">
        <v>17660</v>
      </c>
      <c r="E41" s="214">
        <v>862240</v>
      </c>
      <c r="F41" s="215">
        <v>224182.39999999999</v>
      </c>
      <c r="G41" s="215">
        <v>0</v>
      </c>
      <c r="H41" s="216">
        <v>32795.5</v>
      </c>
      <c r="I41" s="215">
        <v>4919.33</v>
      </c>
      <c r="J41" s="216">
        <v>1210097</v>
      </c>
      <c r="K41" s="215">
        <v>12100.97</v>
      </c>
      <c r="L41" s="217">
        <v>36302.910000000003</v>
      </c>
      <c r="M41" s="216">
        <v>0</v>
      </c>
      <c r="N41" s="215">
        <v>0</v>
      </c>
      <c r="O41" s="217">
        <v>0</v>
      </c>
      <c r="P41" s="216">
        <v>0</v>
      </c>
      <c r="Q41" s="215">
        <v>0</v>
      </c>
      <c r="R41" s="216">
        <v>0</v>
      </c>
      <c r="S41" s="215">
        <v>0</v>
      </c>
      <c r="T41" s="217">
        <v>5350</v>
      </c>
      <c r="U41" s="217">
        <v>64467.5</v>
      </c>
      <c r="V41" s="217">
        <v>450</v>
      </c>
      <c r="W41" s="217">
        <v>0</v>
      </c>
      <c r="X41" s="218">
        <v>400</v>
      </c>
      <c r="Y41" s="219">
        <v>400</v>
      </c>
      <c r="Z41" s="218">
        <v>300</v>
      </c>
      <c r="AA41" s="219">
        <v>200</v>
      </c>
      <c r="AB41" s="218">
        <v>200</v>
      </c>
      <c r="AC41" s="219">
        <v>200</v>
      </c>
      <c r="AD41" s="217">
        <v>20500</v>
      </c>
      <c r="AE41" s="220">
        <v>0</v>
      </c>
      <c r="AF41" s="221"/>
      <c r="AG41" s="222">
        <v>114132.29</v>
      </c>
      <c r="AH41" s="223">
        <v>107259.24</v>
      </c>
      <c r="AJ41" s="236"/>
      <c r="AK41" s="236"/>
    </row>
    <row r="42" spans="1:37" x14ac:dyDescent="0.2">
      <c r="A42" s="213" t="s">
        <v>221</v>
      </c>
      <c r="B42" s="214">
        <v>12520</v>
      </c>
      <c r="C42" s="214">
        <v>1022632.75</v>
      </c>
      <c r="D42" s="214">
        <v>22795</v>
      </c>
      <c r="E42" s="214">
        <v>907575</v>
      </c>
      <c r="F42" s="215">
        <v>254121</v>
      </c>
      <c r="G42" s="215">
        <v>0</v>
      </c>
      <c r="H42" s="216">
        <v>909.5</v>
      </c>
      <c r="I42" s="215">
        <v>136.43</v>
      </c>
      <c r="J42" s="216">
        <v>3075425</v>
      </c>
      <c r="K42" s="215">
        <v>30754.25</v>
      </c>
      <c r="L42" s="217">
        <v>92262.75</v>
      </c>
      <c r="M42" s="216">
        <v>0</v>
      </c>
      <c r="N42" s="215">
        <v>0</v>
      </c>
      <c r="O42" s="217">
        <v>0</v>
      </c>
      <c r="P42" s="216">
        <v>2500</v>
      </c>
      <c r="Q42" s="215">
        <v>750</v>
      </c>
      <c r="R42" s="216">
        <v>156</v>
      </c>
      <c r="S42" s="215">
        <v>312</v>
      </c>
      <c r="T42" s="217">
        <v>5350</v>
      </c>
      <c r="U42" s="217">
        <v>0</v>
      </c>
      <c r="V42" s="217">
        <v>1500</v>
      </c>
      <c r="W42" s="217">
        <v>0</v>
      </c>
      <c r="X42" s="218">
        <v>800</v>
      </c>
      <c r="Y42" s="219">
        <v>0</v>
      </c>
      <c r="Z42" s="218">
        <v>200</v>
      </c>
      <c r="AA42" s="219">
        <v>200</v>
      </c>
      <c r="AB42" s="218">
        <v>100</v>
      </c>
      <c r="AC42" s="219">
        <v>80</v>
      </c>
      <c r="AD42" s="217">
        <v>12700</v>
      </c>
      <c r="AE42" s="220">
        <v>0</v>
      </c>
      <c r="AF42" s="221"/>
      <c r="AG42" s="222">
        <v>174260.93</v>
      </c>
      <c r="AH42" s="223">
        <v>167102.44</v>
      </c>
      <c r="AJ42" s="236"/>
      <c r="AK42" s="236"/>
    </row>
    <row r="43" spans="1:37" x14ac:dyDescent="0.2">
      <c r="A43" s="213" t="s">
        <v>113</v>
      </c>
      <c r="B43" s="214">
        <v>16893</v>
      </c>
      <c r="C43" s="214">
        <v>1682776.04</v>
      </c>
      <c r="D43" s="214">
        <v>20020</v>
      </c>
      <c r="E43" s="214">
        <v>1460245</v>
      </c>
      <c r="F43" s="215">
        <v>408868.6</v>
      </c>
      <c r="G43" s="215">
        <v>0</v>
      </c>
      <c r="H43" s="216">
        <v>0</v>
      </c>
      <c r="I43" s="215">
        <v>0</v>
      </c>
      <c r="J43" s="216">
        <v>6750368</v>
      </c>
      <c r="K43" s="215">
        <v>67503.679999999993</v>
      </c>
      <c r="L43" s="217">
        <v>202511.04</v>
      </c>
      <c r="M43" s="216">
        <v>0</v>
      </c>
      <c r="N43" s="215">
        <v>0</v>
      </c>
      <c r="O43" s="217">
        <v>0</v>
      </c>
      <c r="P43" s="216">
        <v>41805</v>
      </c>
      <c r="Q43" s="215">
        <v>12541.5</v>
      </c>
      <c r="R43" s="216">
        <v>748</v>
      </c>
      <c r="S43" s="215">
        <v>1496</v>
      </c>
      <c r="T43" s="217">
        <v>5350</v>
      </c>
      <c r="U43" s="217">
        <v>0</v>
      </c>
      <c r="V43" s="217">
        <v>900</v>
      </c>
      <c r="W43" s="217">
        <v>0</v>
      </c>
      <c r="X43" s="218">
        <v>500</v>
      </c>
      <c r="Y43" s="219">
        <v>0</v>
      </c>
      <c r="Z43" s="218">
        <v>0</v>
      </c>
      <c r="AA43" s="219">
        <v>0</v>
      </c>
      <c r="AB43" s="218">
        <v>0</v>
      </c>
      <c r="AC43" s="219">
        <v>0</v>
      </c>
      <c r="AD43" s="217">
        <v>2000</v>
      </c>
      <c r="AE43" s="220">
        <v>0</v>
      </c>
      <c r="AF43" s="221"/>
      <c r="AG43" s="222">
        <v>279648.74</v>
      </c>
      <c r="AH43" s="223">
        <v>267791.56</v>
      </c>
      <c r="AJ43" s="236"/>
      <c r="AK43" s="236"/>
    </row>
    <row r="44" spans="1:37" x14ac:dyDescent="0.2">
      <c r="A44" s="213" t="s">
        <v>213</v>
      </c>
      <c r="B44" s="214">
        <v>15307</v>
      </c>
      <c r="C44" s="214">
        <v>1250209.52</v>
      </c>
      <c r="D44" s="214">
        <v>22440</v>
      </c>
      <c r="E44" s="214">
        <v>1069625</v>
      </c>
      <c r="F44" s="215">
        <v>278102.5</v>
      </c>
      <c r="G44" s="215">
        <v>0</v>
      </c>
      <c r="H44" s="216">
        <v>909.5</v>
      </c>
      <c r="I44" s="215">
        <v>136.43</v>
      </c>
      <c r="J44" s="216">
        <v>5270484</v>
      </c>
      <c r="K44" s="215">
        <v>52704.84</v>
      </c>
      <c r="L44" s="217">
        <v>158114.51999999999</v>
      </c>
      <c r="M44" s="216">
        <v>30</v>
      </c>
      <c r="N44" s="215">
        <v>9</v>
      </c>
      <c r="O44" s="217">
        <v>21</v>
      </c>
      <c r="P44" s="216">
        <v>25725</v>
      </c>
      <c r="Q44" s="215">
        <v>7717.5</v>
      </c>
      <c r="R44" s="216">
        <v>321</v>
      </c>
      <c r="S44" s="215">
        <v>642</v>
      </c>
      <c r="T44" s="217">
        <v>5350</v>
      </c>
      <c r="U44" s="217">
        <v>0</v>
      </c>
      <c r="V44" s="217">
        <v>250</v>
      </c>
      <c r="W44" s="217">
        <v>0</v>
      </c>
      <c r="X44" s="218">
        <v>300</v>
      </c>
      <c r="Y44" s="219">
        <v>200</v>
      </c>
      <c r="Z44" s="218">
        <v>200</v>
      </c>
      <c r="AA44" s="219">
        <v>200</v>
      </c>
      <c r="AB44" s="218">
        <v>100</v>
      </c>
      <c r="AC44" s="219">
        <v>100</v>
      </c>
      <c r="AD44" s="217">
        <v>12800</v>
      </c>
      <c r="AE44" s="220">
        <v>0</v>
      </c>
      <c r="AF44" s="221"/>
      <c r="AG44" s="222">
        <v>162767.75</v>
      </c>
      <c r="AH44" s="223">
        <v>154732.28</v>
      </c>
      <c r="AJ44" s="236"/>
      <c r="AK44" s="236"/>
    </row>
    <row r="45" spans="1:37" x14ac:dyDescent="0.2">
      <c r="A45" s="213" t="s">
        <v>87</v>
      </c>
      <c r="B45" s="214">
        <v>12682</v>
      </c>
      <c r="C45" s="214">
        <v>935007.87</v>
      </c>
      <c r="D45" s="214">
        <v>16980</v>
      </c>
      <c r="E45" s="214">
        <v>843445</v>
      </c>
      <c r="F45" s="215">
        <v>236164.6</v>
      </c>
      <c r="G45" s="215">
        <v>0</v>
      </c>
      <c r="H45" s="216">
        <v>2568</v>
      </c>
      <c r="I45" s="215">
        <v>385.2</v>
      </c>
      <c r="J45" s="216">
        <v>2469429</v>
      </c>
      <c r="K45" s="215">
        <v>24694.29</v>
      </c>
      <c r="L45" s="217">
        <v>74082.87</v>
      </c>
      <c r="M45" s="216">
        <v>500</v>
      </c>
      <c r="N45" s="215">
        <v>150</v>
      </c>
      <c r="O45" s="217">
        <v>350</v>
      </c>
      <c r="P45" s="216">
        <v>11350</v>
      </c>
      <c r="Q45" s="215">
        <v>3405</v>
      </c>
      <c r="R45" s="216">
        <v>191</v>
      </c>
      <c r="S45" s="215">
        <v>382</v>
      </c>
      <c r="T45" s="217">
        <v>5350</v>
      </c>
      <c r="U45" s="217">
        <v>0</v>
      </c>
      <c r="V45" s="217">
        <v>0</v>
      </c>
      <c r="W45" s="217">
        <v>0</v>
      </c>
      <c r="X45" s="218">
        <v>700</v>
      </c>
      <c r="Y45" s="219">
        <v>300</v>
      </c>
      <c r="Z45" s="218">
        <v>200</v>
      </c>
      <c r="AA45" s="219">
        <v>100</v>
      </c>
      <c r="AB45" s="218">
        <v>60</v>
      </c>
      <c r="AC45" s="219">
        <v>60</v>
      </c>
      <c r="AD45" s="217">
        <v>11760</v>
      </c>
      <c r="AE45" s="220">
        <v>0</v>
      </c>
      <c r="AF45" s="221"/>
      <c r="AG45" s="222">
        <v>173488.22</v>
      </c>
      <c r="AH45" s="223">
        <v>166749.81</v>
      </c>
      <c r="AJ45" s="236"/>
      <c r="AK45" s="236"/>
    </row>
    <row r="46" spans="1:37" x14ac:dyDescent="0.2">
      <c r="A46" s="213" t="s">
        <v>251</v>
      </c>
      <c r="B46" s="214">
        <v>1944</v>
      </c>
      <c r="C46" s="214">
        <v>184196.53</v>
      </c>
      <c r="D46" s="214">
        <v>1695</v>
      </c>
      <c r="E46" s="214">
        <v>181855</v>
      </c>
      <c r="F46" s="215">
        <v>54556.5</v>
      </c>
      <c r="G46" s="215">
        <v>0</v>
      </c>
      <c r="H46" s="216">
        <v>0</v>
      </c>
      <c r="I46" s="215">
        <v>0</v>
      </c>
      <c r="J46" s="216">
        <v>21551</v>
      </c>
      <c r="K46" s="215">
        <v>215.51</v>
      </c>
      <c r="L46" s="217">
        <v>646.53</v>
      </c>
      <c r="M46" s="216">
        <v>0</v>
      </c>
      <c r="N46" s="215">
        <v>0</v>
      </c>
      <c r="O46" s="217">
        <v>0</v>
      </c>
      <c r="P46" s="216">
        <v>0</v>
      </c>
      <c r="Q46" s="215">
        <v>0</v>
      </c>
      <c r="R46" s="216">
        <v>250</v>
      </c>
      <c r="S46" s="215">
        <v>500</v>
      </c>
      <c r="T46" s="217">
        <v>0</v>
      </c>
      <c r="U46" s="217">
        <v>0</v>
      </c>
      <c r="V46" s="217">
        <v>1500</v>
      </c>
      <c r="W46" s="217">
        <v>0</v>
      </c>
      <c r="X46" s="218">
        <v>100</v>
      </c>
      <c r="Y46" s="219">
        <v>80</v>
      </c>
      <c r="Z46" s="218">
        <v>20</v>
      </c>
      <c r="AA46" s="219">
        <v>0</v>
      </c>
      <c r="AB46" s="218">
        <v>0</v>
      </c>
      <c r="AC46" s="219">
        <v>0</v>
      </c>
      <c r="AD46" s="217">
        <v>1260</v>
      </c>
      <c r="AE46" s="220">
        <v>0</v>
      </c>
      <c r="AF46" s="221"/>
      <c r="AG46" s="222">
        <v>51865.48</v>
      </c>
      <c r="AH46" s="223">
        <v>50213.79</v>
      </c>
      <c r="AJ46" s="236"/>
      <c r="AK46" s="236"/>
    </row>
    <row r="47" spans="1:37" x14ac:dyDescent="0.2">
      <c r="A47" s="213" t="s">
        <v>169</v>
      </c>
      <c r="B47" s="214">
        <v>23162</v>
      </c>
      <c r="C47" s="214">
        <v>2129981.71</v>
      </c>
      <c r="D47" s="214">
        <v>28680</v>
      </c>
      <c r="E47" s="214">
        <v>1916500</v>
      </c>
      <c r="F47" s="215">
        <v>574950</v>
      </c>
      <c r="G47" s="215">
        <v>0</v>
      </c>
      <c r="H47" s="216">
        <v>0</v>
      </c>
      <c r="I47" s="215">
        <v>0</v>
      </c>
      <c r="J47" s="216">
        <v>6160057</v>
      </c>
      <c r="K47" s="215">
        <v>61600.57</v>
      </c>
      <c r="L47" s="217">
        <v>184801.71</v>
      </c>
      <c r="M47" s="216">
        <v>0</v>
      </c>
      <c r="N47" s="215">
        <v>0</v>
      </c>
      <c r="O47" s="217">
        <v>0</v>
      </c>
      <c r="P47" s="216">
        <v>0</v>
      </c>
      <c r="Q47" s="215">
        <v>0</v>
      </c>
      <c r="R47" s="216">
        <v>126</v>
      </c>
      <c r="S47" s="215">
        <v>252</v>
      </c>
      <c r="T47" s="217">
        <v>5350</v>
      </c>
      <c r="U47" s="217">
        <v>0</v>
      </c>
      <c r="V47" s="217">
        <v>0</v>
      </c>
      <c r="W47" s="217">
        <v>0</v>
      </c>
      <c r="X47" s="218">
        <v>600</v>
      </c>
      <c r="Y47" s="219">
        <v>800</v>
      </c>
      <c r="Z47" s="218">
        <v>600</v>
      </c>
      <c r="AA47" s="219">
        <v>400</v>
      </c>
      <c r="AB47" s="218">
        <v>240</v>
      </c>
      <c r="AC47" s="219">
        <v>220</v>
      </c>
      <c r="AD47" s="217">
        <v>32340</v>
      </c>
      <c r="AE47" s="220">
        <v>0</v>
      </c>
      <c r="AF47" s="221"/>
      <c r="AG47" s="222">
        <v>414310.86</v>
      </c>
      <c r="AH47" s="223">
        <v>397054.8</v>
      </c>
      <c r="AJ47" s="236"/>
      <c r="AK47" s="236"/>
    </row>
    <row r="48" spans="1:37" x14ac:dyDescent="0.2">
      <c r="A48" s="213" t="s">
        <v>115</v>
      </c>
      <c r="B48" s="214">
        <v>31495</v>
      </c>
      <c r="C48" s="214">
        <v>2791172.01</v>
      </c>
      <c r="D48" s="214">
        <v>11415</v>
      </c>
      <c r="E48" s="214">
        <v>2317860</v>
      </c>
      <c r="F48" s="215">
        <v>695358</v>
      </c>
      <c r="G48" s="215">
        <v>0</v>
      </c>
      <c r="H48" s="216">
        <v>2878.3</v>
      </c>
      <c r="I48" s="215">
        <v>431.75</v>
      </c>
      <c r="J48" s="216">
        <v>15384567</v>
      </c>
      <c r="K48" s="215">
        <v>153845.67000000001</v>
      </c>
      <c r="L48" s="217">
        <v>461537.01</v>
      </c>
      <c r="M48" s="216">
        <v>360</v>
      </c>
      <c r="N48" s="215">
        <v>108</v>
      </c>
      <c r="O48" s="217">
        <v>252</v>
      </c>
      <c r="P48" s="216">
        <v>47855</v>
      </c>
      <c r="Q48" s="215">
        <v>14356.5</v>
      </c>
      <c r="R48" s="216">
        <v>1010</v>
      </c>
      <c r="S48" s="215">
        <v>2020</v>
      </c>
      <c r="T48" s="217">
        <v>5350</v>
      </c>
      <c r="U48" s="217">
        <v>0</v>
      </c>
      <c r="V48" s="217">
        <v>0</v>
      </c>
      <c r="W48" s="217">
        <v>0</v>
      </c>
      <c r="X48" s="218">
        <v>800</v>
      </c>
      <c r="Y48" s="219">
        <v>500</v>
      </c>
      <c r="Z48" s="218">
        <v>400</v>
      </c>
      <c r="AA48" s="219">
        <v>300</v>
      </c>
      <c r="AB48" s="218">
        <v>300</v>
      </c>
      <c r="AC48" s="219">
        <v>200</v>
      </c>
      <c r="AD48" s="217">
        <v>27700</v>
      </c>
      <c r="AE48" s="220">
        <v>0</v>
      </c>
      <c r="AF48" s="221"/>
      <c r="AG48" s="222">
        <v>371172.91</v>
      </c>
      <c r="AH48" s="223">
        <v>351205.63</v>
      </c>
      <c r="AJ48" s="236"/>
      <c r="AK48" s="236"/>
    </row>
    <row r="49" spans="1:37" x14ac:dyDescent="0.2">
      <c r="A49" s="213" t="s">
        <v>131</v>
      </c>
      <c r="B49" s="214">
        <v>16075</v>
      </c>
      <c r="C49" s="214">
        <v>1331928.98</v>
      </c>
      <c r="D49" s="214">
        <v>42570</v>
      </c>
      <c r="E49" s="214">
        <v>1239530</v>
      </c>
      <c r="F49" s="215">
        <v>371859</v>
      </c>
      <c r="G49" s="215">
        <v>0</v>
      </c>
      <c r="H49" s="216">
        <v>0</v>
      </c>
      <c r="I49" s="215">
        <v>0</v>
      </c>
      <c r="J49" s="216">
        <v>1659966</v>
      </c>
      <c r="K49" s="215">
        <v>16599.66</v>
      </c>
      <c r="L49" s="217">
        <v>49798.98</v>
      </c>
      <c r="M49" s="216">
        <v>30</v>
      </c>
      <c r="N49" s="215">
        <v>9</v>
      </c>
      <c r="O49" s="217">
        <v>21</v>
      </c>
      <c r="P49" s="216">
        <v>27955</v>
      </c>
      <c r="Q49" s="215">
        <v>8386.5</v>
      </c>
      <c r="R49" s="216">
        <v>223</v>
      </c>
      <c r="S49" s="215">
        <v>446</v>
      </c>
      <c r="T49" s="217">
        <v>5350</v>
      </c>
      <c r="U49" s="217">
        <v>0</v>
      </c>
      <c r="V49" s="217">
        <v>1150</v>
      </c>
      <c r="W49" s="217">
        <v>0</v>
      </c>
      <c r="X49" s="218">
        <v>1000</v>
      </c>
      <c r="Y49" s="219">
        <v>700</v>
      </c>
      <c r="Z49" s="218">
        <v>600</v>
      </c>
      <c r="AA49" s="219">
        <v>700</v>
      </c>
      <c r="AB49" s="218">
        <v>300</v>
      </c>
      <c r="AC49" s="219">
        <v>300</v>
      </c>
      <c r="AD49" s="217">
        <v>41200</v>
      </c>
      <c r="AE49" s="220">
        <v>0</v>
      </c>
      <c r="AF49" s="221"/>
      <c r="AG49" s="222">
        <v>299771.18</v>
      </c>
      <c r="AH49" s="223">
        <v>289097.59000000003</v>
      </c>
      <c r="AJ49" s="236"/>
      <c r="AK49" s="236"/>
    </row>
    <row r="50" spans="1:37" x14ac:dyDescent="0.2">
      <c r="A50" s="213" t="s">
        <v>199</v>
      </c>
      <c r="B50" s="214">
        <v>25450</v>
      </c>
      <c r="C50" s="214">
        <v>2337129.48</v>
      </c>
      <c r="D50" s="214">
        <v>31185</v>
      </c>
      <c r="E50" s="214">
        <v>2093565</v>
      </c>
      <c r="F50" s="215">
        <v>586198.19999999995</v>
      </c>
      <c r="G50" s="215">
        <v>0</v>
      </c>
      <c r="H50" s="216">
        <v>5778</v>
      </c>
      <c r="I50" s="215">
        <v>866.7</v>
      </c>
      <c r="J50" s="216">
        <v>7072316</v>
      </c>
      <c r="K50" s="215">
        <v>70723.16</v>
      </c>
      <c r="L50" s="217">
        <v>212169.48</v>
      </c>
      <c r="M50" s="216">
        <v>210</v>
      </c>
      <c r="N50" s="215">
        <v>63</v>
      </c>
      <c r="O50" s="217">
        <v>147</v>
      </c>
      <c r="P50" s="216">
        <v>4190</v>
      </c>
      <c r="Q50" s="215">
        <v>1257</v>
      </c>
      <c r="R50" s="216">
        <v>246</v>
      </c>
      <c r="S50" s="215">
        <v>492</v>
      </c>
      <c r="T50" s="217">
        <v>5350</v>
      </c>
      <c r="U50" s="217">
        <v>0</v>
      </c>
      <c r="V50" s="217">
        <v>0</v>
      </c>
      <c r="W50" s="217">
        <v>0</v>
      </c>
      <c r="X50" s="218">
        <v>1000</v>
      </c>
      <c r="Y50" s="219">
        <v>1000</v>
      </c>
      <c r="Z50" s="218">
        <v>700</v>
      </c>
      <c r="AA50" s="219">
        <v>640</v>
      </c>
      <c r="AB50" s="218">
        <v>500</v>
      </c>
      <c r="AC50" s="219">
        <v>260</v>
      </c>
      <c r="AD50" s="217">
        <v>46940</v>
      </c>
      <c r="AE50" s="220">
        <v>0</v>
      </c>
      <c r="AF50" s="221"/>
      <c r="AG50" s="222">
        <v>394930.58</v>
      </c>
      <c r="AH50" s="223">
        <v>377266.16</v>
      </c>
      <c r="AJ50" s="236"/>
      <c r="AK50" s="236"/>
    </row>
    <row r="51" spans="1:37" x14ac:dyDescent="0.2">
      <c r="A51" s="213" t="s">
        <v>205</v>
      </c>
      <c r="B51" s="214">
        <v>14017</v>
      </c>
      <c r="C51" s="214">
        <v>1037577</v>
      </c>
      <c r="D51" s="214">
        <v>13740</v>
      </c>
      <c r="E51" s="214">
        <v>947235</v>
      </c>
      <c r="F51" s="215">
        <v>284170.5</v>
      </c>
      <c r="G51" s="215">
        <v>0</v>
      </c>
      <c r="H51" s="216">
        <v>1070</v>
      </c>
      <c r="I51" s="215">
        <v>160.5</v>
      </c>
      <c r="J51" s="216">
        <v>2552400</v>
      </c>
      <c r="K51" s="215">
        <v>25524</v>
      </c>
      <c r="L51" s="217">
        <v>76572</v>
      </c>
      <c r="M51" s="216">
        <v>30</v>
      </c>
      <c r="N51" s="215">
        <v>9</v>
      </c>
      <c r="O51" s="217">
        <v>21</v>
      </c>
      <c r="P51" s="216">
        <v>32265</v>
      </c>
      <c r="Q51" s="215">
        <v>9679.5</v>
      </c>
      <c r="R51" s="216">
        <v>160</v>
      </c>
      <c r="S51" s="215">
        <v>320</v>
      </c>
      <c r="T51" s="217">
        <v>5350</v>
      </c>
      <c r="U51" s="217">
        <v>12840</v>
      </c>
      <c r="V51" s="217">
        <v>0</v>
      </c>
      <c r="W51" s="217">
        <v>0</v>
      </c>
      <c r="X51" s="218">
        <v>500</v>
      </c>
      <c r="Y51" s="219">
        <v>300</v>
      </c>
      <c r="Z51" s="218">
        <v>200</v>
      </c>
      <c r="AA51" s="219">
        <v>200</v>
      </c>
      <c r="AB51" s="218">
        <v>120</v>
      </c>
      <c r="AC51" s="219">
        <v>100</v>
      </c>
      <c r="AD51" s="217">
        <v>14820</v>
      </c>
      <c r="AE51" s="220">
        <v>0</v>
      </c>
      <c r="AF51" s="221"/>
      <c r="AG51" s="222">
        <v>210251.5</v>
      </c>
      <c r="AH51" s="223">
        <v>201421.59</v>
      </c>
      <c r="AJ51" s="236"/>
      <c r="AK51" s="236"/>
    </row>
    <row r="52" spans="1:37" x14ac:dyDescent="0.2">
      <c r="A52" s="213" t="s">
        <v>195</v>
      </c>
      <c r="B52" s="214">
        <v>9714</v>
      </c>
      <c r="C52" s="214">
        <v>810196.84</v>
      </c>
      <c r="D52" s="214">
        <v>12205</v>
      </c>
      <c r="E52" s="214">
        <v>700200</v>
      </c>
      <c r="F52" s="215">
        <v>182052</v>
      </c>
      <c r="G52" s="215">
        <v>0</v>
      </c>
      <c r="H52" s="216">
        <v>7971.5</v>
      </c>
      <c r="I52" s="215">
        <v>1195.73</v>
      </c>
      <c r="J52" s="216">
        <v>3259728</v>
      </c>
      <c r="K52" s="215">
        <v>32597.279999999999</v>
      </c>
      <c r="L52" s="217">
        <v>97791.84</v>
      </c>
      <c r="M52" s="216">
        <v>0</v>
      </c>
      <c r="N52" s="215">
        <v>0</v>
      </c>
      <c r="O52" s="217">
        <v>0</v>
      </c>
      <c r="P52" s="216">
        <v>0</v>
      </c>
      <c r="Q52" s="215">
        <v>0</v>
      </c>
      <c r="R52" s="216">
        <v>24</v>
      </c>
      <c r="S52" s="215">
        <v>48</v>
      </c>
      <c r="T52" s="217">
        <v>5350</v>
      </c>
      <c r="U52" s="217">
        <v>18725</v>
      </c>
      <c r="V52" s="217">
        <v>0</v>
      </c>
      <c r="W52" s="217">
        <v>0</v>
      </c>
      <c r="X52" s="218">
        <v>200</v>
      </c>
      <c r="Y52" s="219">
        <v>100</v>
      </c>
      <c r="Z52" s="218">
        <v>0</v>
      </c>
      <c r="AA52" s="219">
        <v>80</v>
      </c>
      <c r="AB52" s="218">
        <v>0</v>
      </c>
      <c r="AC52" s="219">
        <v>80</v>
      </c>
      <c r="AD52" s="217">
        <v>4880</v>
      </c>
      <c r="AE52" s="220">
        <v>0</v>
      </c>
      <c r="AF52" s="221"/>
      <c r="AG52" s="222">
        <v>89146.17</v>
      </c>
      <c r="AH52" s="223">
        <v>84007.039999999994</v>
      </c>
      <c r="AJ52" s="236"/>
      <c r="AK52" s="236"/>
    </row>
    <row r="53" spans="1:37" x14ac:dyDescent="0.2">
      <c r="A53" s="213" t="s">
        <v>211</v>
      </c>
      <c r="B53" s="214">
        <v>6392</v>
      </c>
      <c r="C53" s="214">
        <v>584351.94999999995</v>
      </c>
      <c r="D53" s="214">
        <v>11655</v>
      </c>
      <c r="E53" s="214">
        <v>564100</v>
      </c>
      <c r="F53" s="215">
        <v>146666</v>
      </c>
      <c r="G53" s="215">
        <v>0</v>
      </c>
      <c r="H53" s="216">
        <v>749</v>
      </c>
      <c r="I53" s="215">
        <v>112.35</v>
      </c>
      <c r="J53" s="216">
        <v>286565</v>
      </c>
      <c r="K53" s="215">
        <v>2865.65</v>
      </c>
      <c r="L53" s="217">
        <v>8596.9500000000007</v>
      </c>
      <c r="M53" s="216">
        <v>0</v>
      </c>
      <c r="N53" s="215">
        <v>0</v>
      </c>
      <c r="O53" s="217">
        <v>0</v>
      </c>
      <c r="P53" s="216">
        <v>0</v>
      </c>
      <c r="Q53" s="215">
        <v>0</v>
      </c>
      <c r="R53" s="216">
        <v>217</v>
      </c>
      <c r="S53" s="215">
        <v>434</v>
      </c>
      <c r="T53" s="217">
        <v>5350</v>
      </c>
      <c r="U53" s="217">
        <v>54837.5</v>
      </c>
      <c r="V53" s="217">
        <v>0</v>
      </c>
      <c r="W53" s="217">
        <v>0</v>
      </c>
      <c r="X53" s="218">
        <v>100</v>
      </c>
      <c r="Y53" s="219">
        <v>100</v>
      </c>
      <c r="Z53" s="218">
        <v>60</v>
      </c>
      <c r="AA53" s="219">
        <v>60</v>
      </c>
      <c r="AB53" s="218">
        <v>60</v>
      </c>
      <c r="AC53" s="219">
        <v>100</v>
      </c>
      <c r="AD53" s="217">
        <v>6580</v>
      </c>
      <c r="AE53" s="220">
        <v>0</v>
      </c>
      <c r="AF53" s="221"/>
      <c r="AG53" s="222">
        <v>74713.55</v>
      </c>
      <c r="AH53" s="223">
        <v>70297.179999999993</v>
      </c>
      <c r="AJ53" s="236"/>
      <c r="AK53" s="236"/>
    </row>
    <row r="54" spans="1:37" x14ac:dyDescent="0.2">
      <c r="A54" s="213" t="s">
        <v>121</v>
      </c>
      <c r="B54" s="214">
        <v>27853</v>
      </c>
      <c r="C54" s="214">
        <v>2342663.8199999998</v>
      </c>
      <c r="D54" s="214">
        <v>22345</v>
      </c>
      <c r="E54" s="214">
        <v>2083160</v>
      </c>
      <c r="F54" s="215">
        <v>624948</v>
      </c>
      <c r="G54" s="215">
        <v>0</v>
      </c>
      <c r="H54" s="216">
        <v>0</v>
      </c>
      <c r="I54" s="215">
        <v>0</v>
      </c>
      <c r="J54" s="216">
        <v>7905294</v>
      </c>
      <c r="K54" s="215">
        <v>79052.94</v>
      </c>
      <c r="L54" s="217">
        <v>237158.82</v>
      </c>
      <c r="M54" s="216">
        <v>0</v>
      </c>
      <c r="N54" s="215">
        <v>0</v>
      </c>
      <c r="O54" s="217">
        <v>0</v>
      </c>
      <c r="P54" s="216">
        <v>38395</v>
      </c>
      <c r="Q54" s="215">
        <v>11518.5</v>
      </c>
      <c r="R54" s="216">
        <v>2156</v>
      </c>
      <c r="S54" s="215">
        <v>4312</v>
      </c>
      <c r="T54" s="217">
        <v>5350</v>
      </c>
      <c r="U54" s="217">
        <v>0</v>
      </c>
      <c r="V54" s="217">
        <v>3700</v>
      </c>
      <c r="W54" s="217">
        <v>0</v>
      </c>
      <c r="X54" s="218">
        <v>600</v>
      </c>
      <c r="Y54" s="219">
        <v>300</v>
      </c>
      <c r="Z54" s="218">
        <v>300</v>
      </c>
      <c r="AA54" s="219">
        <v>160</v>
      </c>
      <c r="AB54" s="218">
        <v>200</v>
      </c>
      <c r="AC54" s="219">
        <v>180</v>
      </c>
      <c r="AD54" s="217">
        <v>19360</v>
      </c>
      <c r="AE54" s="220">
        <v>0</v>
      </c>
      <c r="AF54" s="221"/>
      <c r="AG54" s="222">
        <v>454262.62</v>
      </c>
      <c r="AH54" s="223">
        <v>436296.87</v>
      </c>
      <c r="AJ54" s="236"/>
      <c r="AK54" s="236"/>
    </row>
    <row r="55" spans="1:37" x14ac:dyDescent="0.2">
      <c r="A55" s="213" t="s">
        <v>189</v>
      </c>
      <c r="B55" s="214">
        <v>16907</v>
      </c>
      <c r="C55" s="214">
        <v>1593470.56</v>
      </c>
      <c r="D55" s="214">
        <v>7475</v>
      </c>
      <c r="E55" s="214">
        <v>1364595</v>
      </c>
      <c r="F55" s="215">
        <v>409378.5</v>
      </c>
      <c r="G55" s="215">
        <v>0</v>
      </c>
      <c r="H55" s="216">
        <v>1926</v>
      </c>
      <c r="I55" s="215">
        <v>288.89999999999998</v>
      </c>
      <c r="J55" s="216">
        <v>7376352</v>
      </c>
      <c r="K55" s="215">
        <v>73763.520000000004</v>
      </c>
      <c r="L55" s="217">
        <v>221290.56</v>
      </c>
      <c r="M55" s="216">
        <v>110</v>
      </c>
      <c r="N55" s="215">
        <v>33</v>
      </c>
      <c r="O55" s="217">
        <v>77</v>
      </c>
      <c r="P55" s="216">
        <v>22850</v>
      </c>
      <c r="Q55" s="215">
        <v>6855</v>
      </c>
      <c r="R55" s="216">
        <v>585</v>
      </c>
      <c r="S55" s="215">
        <v>1170</v>
      </c>
      <c r="T55" s="217">
        <v>5350</v>
      </c>
      <c r="U55" s="217">
        <v>0</v>
      </c>
      <c r="V55" s="217">
        <v>650</v>
      </c>
      <c r="W55" s="217">
        <v>0</v>
      </c>
      <c r="X55" s="218">
        <v>360</v>
      </c>
      <c r="Y55" s="219">
        <v>700</v>
      </c>
      <c r="Z55" s="218">
        <v>400</v>
      </c>
      <c r="AA55" s="219">
        <v>480</v>
      </c>
      <c r="AB55" s="218">
        <v>160</v>
      </c>
      <c r="AC55" s="219">
        <v>100</v>
      </c>
      <c r="AD55" s="217">
        <v>24980</v>
      </c>
      <c r="AE55" s="220">
        <v>0</v>
      </c>
      <c r="AF55" s="221"/>
      <c r="AG55" s="222">
        <v>239108.36</v>
      </c>
      <c r="AH55" s="223">
        <v>226577.59</v>
      </c>
      <c r="AJ55" s="236"/>
      <c r="AK55" s="236"/>
    </row>
    <row r="56" spans="1:37" x14ac:dyDescent="0.2">
      <c r="A56" s="213" t="s">
        <v>157</v>
      </c>
      <c r="B56" s="214">
        <v>14204</v>
      </c>
      <c r="C56" s="214">
        <v>1203631.44</v>
      </c>
      <c r="D56" s="214">
        <v>22515</v>
      </c>
      <c r="E56" s="214">
        <v>1078930</v>
      </c>
      <c r="F56" s="215">
        <v>323679</v>
      </c>
      <c r="G56" s="215">
        <v>0</v>
      </c>
      <c r="H56" s="216">
        <v>4547.5</v>
      </c>
      <c r="I56" s="215">
        <v>682.13</v>
      </c>
      <c r="J56" s="216">
        <v>3405548</v>
      </c>
      <c r="K56" s="215">
        <v>34055.480000000003</v>
      </c>
      <c r="L56" s="217">
        <v>102166.44</v>
      </c>
      <c r="M56" s="216">
        <v>20</v>
      </c>
      <c r="N56" s="215">
        <v>6</v>
      </c>
      <c r="O56" s="217">
        <v>14</v>
      </c>
      <c r="P56" s="216">
        <v>7540</v>
      </c>
      <c r="Q56" s="215">
        <v>2262</v>
      </c>
      <c r="R56" s="216">
        <v>1096</v>
      </c>
      <c r="S56" s="215">
        <v>2192</v>
      </c>
      <c r="T56" s="217">
        <v>5350</v>
      </c>
      <c r="U56" s="217">
        <v>0</v>
      </c>
      <c r="V56" s="217">
        <v>0</v>
      </c>
      <c r="W56" s="217">
        <v>0</v>
      </c>
      <c r="X56" s="218">
        <v>560</v>
      </c>
      <c r="Y56" s="219">
        <v>700</v>
      </c>
      <c r="Z56" s="218">
        <v>140</v>
      </c>
      <c r="AA56" s="219">
        <v>300</v>
      </c>
      <c r="AB56" s="218">
        <v>200</v>
      </c>
      <c r="AC56" s="219">
        <v>120</v>
      </c>
      <c r="AD56" s="217">
        <v>21380</v>
      </c>
      <c r="AE56" s="220">
        <v>0</v>
      </c>
      <c r="AF56" s="221"/>
      <c r="AG56" s="222">
        <v>233960.17</v>
      </c>
      <c r="AH56" s="223">
        <v>224741.05</v>
      </c>
      <c r="AJ56" s="236"/>
      <c r="AK56" s="236"/>
    </row>
    <row r="57" spans="1:37" x14ac:dyDescent="0.2">
      <c r="A57" s="213" t="s">
        <v>133</v>
      </c>
      <c r="B57" s="214">
        <v>24647</v>
      </c>
      <c r="C57" s="214">
        <v>2053458.7</v>
      </c>
      <c r="D57" s="214">
        <v>30840</v>
      </c>
      <c r="E57" s="214">
        <v>1796930</v>
      </c>
      <c r="F57" s="215">
        <v>539079</v>
      </c>
      <c r="G57" s="215">
        <v>0</v>
      </c>
      <c r="H57" s="216">
        <v>0</v>
      </c>
      <c r="I57" s="215">
        <v>0</v>
      </c>
      <c r="J57" s="216">
        <v>7516290</v>
      </c>
      <c r="K57" s="215">
        <v>75162.899999999994</v>
      </c>
      <c r="L57" s="217">
        <v>225488.7</v>
      </c>
      <c r="M57" s="216">
        <v>200</v>
      </c>
      <c r="N57" s="215">
        <v>60</v>
      </c>
      <c r="O57" s="217">
        <v>140</v>
      </c>
      <c r="P57" s="216">
        <v>17900</v>
      </c>
      <c r="Q57" s="215">
        <v>5370</v>
      </c>
      <c r="R57" s="216">
        <v>79</v>
      </c>
      <c r="S57" s="215">
        <v>158</v>
      </c>
      <c r="T57" s="217">
        <v>5350</v>
      </c>
      <c r="U57" s="217">
        <v>0</v>
      </c>
      <c r="V57" s="217">
        <v>300</v>
      </c>
      <c r="W57" s="217">
        <v>0</v>
      </c>
      <c r="X57" s="218">
        <v>600</v>
      </c>
      <c r="Y57" s="219">
        <v>400</v>
      </c>
      <c r="Z57" s="218">
        <v>300</v>
      </c>
      <c r="AA57" s="219">
        <v>200</v>
      </c>
      <c r="AB57" s="218">
        <v>100</v>
      </c>
      <c r="AC57" s="219">
        <v>100</v>
      </c>
      <c r="AD57" s="217">
        <v>16700</v>
      </c>
      <c r="AE57" s="220">
        <v>0</v>
      </c>
      <c r="AF57" s="221"/>
      <c r="AG57" s="222">
        <v>371791.2</v>
      </c>
      <c r="AH57" s="223">
        <v>356521.84</v>
      </c>
      <c r="AJ57" s="236"/>
      <c r="AK57" s="236"/>
    </row>
    <row r="58" spans="1:37" x14ac:dyDescent="0.2">
      <c r="A58" s="213" t="s">
        <v>97</v>
      </c>
      <c r="B58" s="214">
        <v>38918</v>
      </c>
      <c r="C58" s="214">
        <v>3345052.99</v>
      </c>
      <c r="D58" s="214">
        <v>54815</v>
      </c>
      <c r="E58" s="214">
        <v>2583705</v>
      </c>
      <c r="F58" s="215">
        <v>723437.4</v>
      </c>
      <c r="G58" s="215">
        <v>0</v>
      </c>
      <c r="H58" s="216">
        <v>28943.5</v>
      </c>
      <c r="I58" s="215">
        <v>4341.53</v>
      </c>
      <c r="J58" s="216">
        <v>23545433</v>
      </c>
      <c r="K58" s="215">
        <v>235454.33</v>
      </c>
      <c r="L58" s="217">
        <v>706362.99</v>
      </c>
      <c r="M58" s="216">
        <v>170</v>
      </c>
      <c r="N58" s="215">
        <v>51</v>
      </c>
      <c r="O58" s="217">
        <v>119</v>
      </c>
      <c r="P58" s="216">
        <v>52620</v>
      </c>
      <c r="Q58" s="215">
        <v>15786</v>
      </c>
      <c r="R58" s="216">
        <v>370</v>
      </c>
      <c r="S58" s="215">
        <v>740</v>
      </c>
      <c r="T58" s="217">
        <v>5350</v>
      </c>
      <c r="U58" s="217">
        <v>0</v>
      </c>
      <c r="V58" s="217">
        <v>2100</v>
      </c>
      <c r="W58" s="217">
        <v>0</v>
      </c>
      <c r="X58" s="218">
        <v>2000</v>
      </c>
      <c r="Y58" s="219">
        <v>1200</v>
      </c>
      <c r="Z58" s="218">
        <v>400</v>
      </c>
      <c r="AA58" s="219">
        <v>900</v>
      </c>
      <c r="AB58" s="218">
        <v>400</v>
      </c>
      <c r="AC58" s="219">
        <v>400</v>
      </c>
      <c r="AD58" s="217">
        <v>54800</v>
      </c>
      <c r="AE58" s="220">
        <v>0</v>
      </c>
      <c r="AF58" s="221"/>
      <c r="AG58" s="222">
        <v>211027.27</v>
      </c>
      <c r="AH58" s="223">
        <v>190158.91</v>
      </c>
      <c r="AJ58" s="236"/>
      <c r="AK58" s="236"/>
    </row>
    <row r="59" spans="1:37" x14ac:dyDescent="0.2">
      <c r="A59" s="213" t="s">
        <v>259</v>
      </c>
      <c r="B59" s="214">
        <v>4870</v>
      </c>
      <c r="C59" s="214">
        <v>442670.04</v>
      </c>
      <c r="D59" s="214">
        <v>10305</v>
      </c>
      <c r="E59" s="214">
        <v>409610</v>
      </c>
      <c r="F59" s="215">
        <v>114690.8</v>
      </c>
      <c r="G59" s="215">
        <v>0</v>
      </c>
      <c r="H59" s="216">
        <v>0</v>
      </c>
      <c r="I59" s="215">
        <v>0</v>
      </c>
      <c r="J59" s="216">
        <v>756168</v>
      </c>
      <c r="K59" s="215">
        <v>7561.68</v>
      </c>
      <c r="L59" s="217">
        <v>22685.040000000001</v>
      </c>
      <c r="M59" s="216">
        <v>70</v>
      </c>
      <c r="N59" s="215">
        <v>21</v>
      </c>
      <c r="O59" s="217">
        <v>49</v>
      </c>
      <c r="P59" s="216">
        <v>0</v>
      </c>
      <c r="Q59" s="215">
        <v>0</v>
      </c>
      <c r="R59" s="216">
        <v>481</v>
      </c>
      <c r="S59" s="215">
        <v>962</v>
      </c>
      <c r="T59" s="217">
        <v>0</v>
      </c>
      <c r="U59" s="217">
        <v>0</v>
      </c>
      <c r="V59" s="217">
        <v>0</v>
      </c>
      <c r="W59" s="217">
        <v>0</v>
      </c>
      <c r="X59" s="218">
        <v>0</v>
      </c>
      <c r="Y59" s="219">
        <v>0</v>
      </c>
      <c r="Z59" s="218">
        <v>0</v>
      </c>
      <c r="AA59" s="219">
        <v>0</v>
      </c>
      <c r="AB59" s="218">
        <v>0</v>
      </c>
      <c r="AC59" s="219">
        <v>0</v>
      </c>
      <c r="AD59" s="217">
        <v>0</v>
      </c>
      <c r="AE59" s="220">
        <v>0</v>
      </c>
      <c r="AF59" s="221"/>
      <c r="AG59" s="222">
        <v>100480.44</v>
      </c>
      <c r="AH59" s="223">
        <v>97010.86</v>
      </c>
      <c r="AJ59" s="236"/>
      <c r="AK59" s="236"/>
    </row>
    <row r="60" spans="1:37" x14ac:dyDescent="0.2">
      <c r="A60" s="213" t="s">
        <v>105</v>
      </c>
      <c r="B60" s="214">
        <v>11694</v>
      </c>
      <c r="C60" s="214">
        <v>1077688.96</v>
      </c>
      <c r="D60" s="214">
        <v>20235</v>
      </c>
      <c r="E60" s="214">
        <v>960205</v>
      </c>
      <c r="F60" s="215">
        <v>288061.5</v>
      </c>
      <c r="G60" s="215">
        <v>0</v>
      </c>
      <c r="H60" s="216">
        <v>5243</v>
      </c>
      <c r="I60" s="215">
        <v>786.45</v>
      </c>
      <c r="J60" s="216">
        <v>3238632</v>
      </c>
      <c r="K60" s="215">
        <v>32386.32</v>
      </c>
      <c r="L60" s="217">
        <v>97158.96</v>
      </c>
      <c r="M60" s="216">
        <v>90</v>
      </c>
      <c r="N60" s="215">
        <v>27</v>
      </c>
      <c r="O60" s="217">
        <v>63</v>
      </c>
      <c r="P60" s="216">
        <v>25830</v>
      </c>
      <c r="Q60" s="215">
        <v>7749</v>
      </c>
      <c r="R60" s="216">
        <v>127</v>
      </c>
      <c r="S60" s="215">
        <v>254</v>
      </c>
      <c r="T60" s="217">
        <v>5350</v>
      </c>
      <c r="U60" s="217">
        <v>0</v>
      </c>
      <c r="V60" s="217">
        <v>0</v>
      </c>
      <c r="W60" s="217">
        <v>0</v>
      </c>
      <c r="X60" s="218">
        <v>600</v>
      </c>
      <c r="Y60" s="219">
        <v>500</v>
      </c>
      <c r="Z60" s="218">
        <v>240</v>
      </c>
      <c r="AA60" s="219">
        <v>160</v>
      </c>
      <c r="AB60" s="218">
        <v>120</v>
      </c>
      <c r="AC60" s="219">
        <v>120</v>
      </c>
      <c r="AD60" s="217">
        <v>17120</v>
      </c>
      <c r="AE60" s="220">
        <v>0</v>
      </c>
      <c r="AF60" s="221"/>
      <c r="AG60" s="222">
        <v>209545.31</v>
      </c>
      <c r="AH60" s="223">
        <v>201222.39</v>
      </c>
      <c r="AJ60" s="236"/>
      <c r="AK60" s="236"/>
    </row>
    <row r="61" spans="1:37" x14ac:dyDescent="0.2">
      <c r="A61" s="213" t="s">
        <v>109</v>
      </c>
      <c r="B61" s="214">
        <v>25473</v>
      </c>
      <c r="C61" s="214">
        <v>2009137.87</v>
      </c>
      <c r="D61" s="214">
        <v>19520</v>
      </c>
      <c r="E61" s="214">
        <v>1744535</v>
      </c>
      <c r="F61" s="215">
        <v>488469.8</v>
      </c>
      <c r="G61" s="215">
        <v>0</v>
      </c>
      <c r="H61" s="216">
        <v>0</v>
      </c>
      <c r="I61" s="215">
        <v>0</v>
      </c>
      <c r="J61" s="216">
        <v>8167429</v>
      </c>
      <c r="K61" s="215">
        <v>81674.289999999994</v>
      </c>
      <c r="L61" s="217">
        <v>245022.87</v>
      </c>
      <c r="M61" s="216">
        <v>60</v>
      </c>
      <c r="N61" s="215">
        <v>18</v>
      </c>
      <c r="O61" s="217">
        <v>42</v>
      </c>
      <c r="P61" s="216">
        <v>86675</v>
      </c>
      <c r="Q61" s="215">
        <v>26002.5</v>
      </c>
      <c r="R61" s="216">
        <v>423</v>
      </c>
      <c r="S61" s="215">
        <v>846</v>
      </c>
      <c r="T61" s="217">
        <v>5350</v>
      </c>
      <c r="U61" s="217">
        <v>0</v>
      </c>
      <c r="V61" s="217">
        <v>900</v>
      </c>
      <c r="W61" s="217">
        <v>0</v>
      </c>
      <c r="X61" s="218">
        <v>500</v>
      </c>
      <c r="Y61" s="219">
        <v>260</v>
      </c>
      <c r="Z61" s="218">
        <v>200</v>
      </c>
      <c r="AA61" s="219">
        <v>260</v>
      </c>
      <c r="AB61" s="218">
        <v>200</v>
      </c>
      <c r="AC61" s="219">
        <v>200</v>
      </c>
      <c r="AD61" s="217">
        <v>19640</v>
      </c>
      <c r="AE61" s="220">
        <v>0</v>
      </c>
      <c r="AF61" s="221"/>
      <c r="AG61" s="222">
        <v>326037.71999999997</v>
      </c>
      <c r="AH61" s="223">
        <v>311589.53999999998</v>
      </c>
      <c r="AJ61" s="236"/>
      <c r="AK61" s="236"/>
    </row>
    <row r="62" spans="1:37" x14ac:dyDescent="0.2">
      <c r="A62" s="213" t="s">
        <v>119</v>
      </c>
      <c r="B62" s="214">
        <v>15445</v>
      </c>
      <c r="C62" s="214">
        <v>1421379.74</v>
      </c>
      <c r="D62" s="214">
        <v>31510</v>
      </c>
      <c r="E62" s="214">
        <v>1252885</v>
      </c>
      <c r="F62" s="215">
        <v>375865.5</v>
      </c>
      <c r="G62" s="215">
        <v>0</v>
      </c>
      <c r="H62" s="216">
        <v>0</v>
      </c>
      <c r="I62" s="215">
        <v>0</v>
      </c>
      <c r="J62" s="216">
        <v>4564158</v>
      </c>
      <c r="K62" s="215">
        <v>45641.58</v>
      </c>
      <c r="L62" s="217">
        <v>136924.74</v>
      </c>
      <c r="M62" s="216">
        <v>60</v>
      </c>
      <c r="N62" s="215">
        <v>18</v>
      </c>
      <c r="O62" s="217">
        <v>42</v>
      </c>
      <c r="P62" s="216">
        <v>32725</v>
      </c>
      <c r="Q62" s="215">
        <v>9817.5</v>
      </c>
      <c r="R62" s="216">
        <v>466</v>
      </c>
      <c r="S62" s="215">
        <v>932</v>
      </c>
      <c r="T62" s="217">
        <v>5350</v>
      </c>
      <c r="U62" s="217">
        <v>0</v>
      </c>
      <c r="V62" s="217">
        <v>300</v>
      </c>
      <c r="W62" s="217">
        <v>0</v>
      </c>
      <c r="X62" s="218">
        <v>800</v>
      </c>
      <c r="Y62" s="219">
        <v>600</v>
      </c>
      <c r="Z62" s="218">
        <v>400</v>
      </c>
      <c r="AA62" s="219">
        <v>200</v>
      </c>
      <c r="AB62" s="218">
        <v>200</v>
      </c>
      <c r="AC62" s="219">
        <v>100</v>
      </c>
      <c r="AD62" s="217">
        <v>22300</v>
      </c>
      <c r="AE62" s="220">
        <v>0</v>
      </c>
      <c r="AF62" s="221"/>
      <c r="AG62" s="222">
        <v>267339.84000000003</v>
      </c>
      <c r="AH62" s="223">
        <v>256500.17</v>
      </c>
      <c r="AJ62" s="236"/>
      <c r="AK62" s="236"/>
    </row>
    <row r="63" spans="1:37" x14ac:dyDescent="0.2">
      <c r="A63" s="213" t="s">
        <v>145</v>
      </c>
      <c r="B63" s="214">
        <v>23688</v>
      </c>
      <c r="C63" s="214">
        <v>1939988.19</v>
      </c>
      <c r="D63" s="214">
        <v>28170</v>
      </c>
      <c r="E63" s="214">
        <v>1765190</v>
      </c>
      <c r="F63" s="215">
        <v>529557</v>
      </c>
      <c r="G63" s="215">
        <v>0</v>
      </c>
      <c r="H63" s="216">
        <v>0</v>
      </c>
      <c r="I63" s="215">
        <v>0</v>
      </c>
      <c r="J63" s="216">
        <v>4885273</v>
      </c>
      <c r="K63" s="215">
        <v>48852.73</v>
      </c>
      <c r="L63" s="217">
        <v>146558.19</v>
      </c>
      <c r="M63" s="216">
        <v>70</v>
      </c>
      <c r="N63" s="215">
        <v>21</v>
      </c>
      <c r="O63" s="217">
        <v>49</v>
      </c>
      <c r="P63" s="216">
        <v>0</v>
      </c>
      <c r="Q63" s="215">
        <v>0</v>
      </c>
      <c r="R63" s="216">
        <v>143</v>
      </c>
      <c r="S63" s="215">
        <v>286</v>
      </c>
      <c r="T63" s="217">
        <v>5350</v>
      </c>
      <c r="U63" s="217">
        <v>0</v>
      </c>
      <c r="V63" s="217">
        <v>1050</v>
      </c>
      <c r="W63" s="217">
        <v>0</v>
      </c>
      <c r="X63" s="218">
        <v>2000</v>
      </c>
      <c r="Y63" s="219">
        <v>700</v>
      </c>
      <c r="Z63" s="218">
        <v>500</v>
      </c>
      <c r="AA63" s="219">
        <v>400</v>
      </c>
      <c r="AB63" s="218">
        <v>400</v>
      </c>
      <c r="AC63" s="219">
        <v>200</v>
      </c>
      <c r="AD63" s="217">
        <v>38900</v>
      </c>
      <c r="AE63" s="220">
        <v>0</v>
      </c>
      <c r="AF63" s="221"/>
      <c r="AG63" s="222">
        <v>386788.54</v>
      </c>
      <c r="AH63" s="223">
        <v>370893.25</v>
      </c>
      <c r="AJ63" s="236"/>
      <c r="AK63" s="236"/>
    </row>
    <row r="64" spans="1:37" x14ac:dyDescent="0.2">
      <c r="A64" s="213" t="s">
        <v>257</v>
      </c>
      <c r="B64" s="214">
        <v>6936</v>
      </c>
      <c r="C64" s="214">
        <v>570162.18000000005</v>
      </c>
      <c r="D64" s="214">
        <v>8810</v>
      </c>
      <c r="E64" s="214">
        <v>546070</v>
      </c>
      <c r="F64" s="215">
        <v>152899.6</v>
      </c>
      <c r="G64" s="215">
        <v>0</v>
      </c>
      <c r="H64" s="216">
        <v>0</v>
      </c>
      <c r="I64" s="215">
        <v>0</v>
      </c>
      <c r="J64" s="216">
        <v>509406</v>
      </c>
      <c r="K64" s="215">
        <v>5094.0600000000004</v>
      </c>
      <c r="L64" s="217">
        <v>15282.18</v>
      </c>
      <c r="M64" s="216">
        <v>0</v>
      </c>
      <c r="N64" s="215">
        <v>0</v>
      </c>
      <c r="O64" s="217">
        <v>0</v>
      </c>
      <c r="P64" s="216">
        <v>350</v>
      </c>
      <c r="Q64" s="215">
        <v>105</v>
      </c>
      <c r="R64" s="216">
        <v>48</v>
      </c>
      <c r="S64" s="215">
        <v>96</v>
      </c>
      <c r="T64" s="217">
        <v>0</v>
      </c>
      <c r="U64" s="217">
        <v>0</v>
      </c>
      <c r="V64" s="217">
        <v>300</v>
      </c>
      <c r="W64" s="217">
        <v>0</v>
      </c>
      <c r="X64" s="218">
        <v>500</v>
      </c>
      <c r="Y64" s="219">
        <v>500</v>
      </c>
      <c r="Z64" s="218">
        <v>400</v>
      </c>
      <c r="AA64" s="219">
        <v>400</v>
      </c>
      <c r="AB64" s="218">
        <v>200</v>
      </c>
      <c r="AC64" s="219">
        <v>200</v>
      </c>
      <c r="AD64" s="217">
        <v>26000</v>
      </c>
      <c r="AE64" s="220">
        <v>0</v>
      </c>
      <c r="AF64" s="221"/>
      <c r="AG64" s="222">
        <v>116612.48</v>
      </c>
      <c r="AH64" s="223">
        <v>112019.46</v>
      </c>
      <c r="AJ64" s="236"/>
      <c r="AK64" s="236"/>
    </row>
    <row r="65" spans="1:37" x14ac:dyDescent="0.2">
      <c r="A65" s="213" t="s">
        <v>141</v>
      </c>
      <c r="B65" s="214">
        <v>18119</v>
      </c>
      <c r="C65" s="214">
        <v>1727191.28</v>
      </c>
      <c r="D65" s="214">
        <v>18130</v>
      </c>
      <c r="E65" s="214">
        <v>1496020</v>
      </c>
      <c r="F65" s="215">
        <v>448806</v>
      </c>
      <c r="G65" s="215">
        <v>0</v>
      </c>
      <c r="H65" s="216">
        <v>0</v>
      </c>
      <c r="I65" s="215">
        <v>0</v>
      </c>
      <c r="J65" s="216">
        <v>7101376</v>
      </c>
      <c r="K65" s="215">
        <v>71013.759999999995</v>
      </c>
      <c r="L65" s="217">
        <v>213041.28</v>
      </c>
      <c r="M65" s="216">
        <v>0</v>
      </c>
      <c r="N65" s="215">
        <v>0</v>
      </c>
      <c r="O65" s="217">
        <v>0</v>
      </c>
      <c r="P65" s="216">
        <v>14005</v>
      </c>
      <c r="Q65" s="215">
        <v>4201.5</v>
      </c>
      <c r="R65" s="216">
        <v>317</v>
      </c>
      <c r="S65" s="215">
        <v>634</v>
      </c>
      <c r="T65" s="217">
        <v>5350</v>
      </c>
      <c r="U65" s="217">
        <v>0</v>
      </c>
      <c r="V65" s="217">
        <v>600</v>
      </c>
      <c r="W65" s="217">
        <v>0</v>
      </c>
      <c r="X65" s="218">
        <v>800</v>
      </c>
      <c r="Y65" s="219">
        <v>660</v>
      </c>
      <c r="Z65" s="218">
        <v>240</v>
      </c>
      <c r="AA65" s="219">
        <v>220</v>
      </c>
      <c r="AB65" s="218">
        <v>140</v>
      </c>
      <c r="AC65" s="219">
        <v>0</v>
      </c>
      <c r="AD65" s="217">
        <v>17580</v>
      </c>
      <c r="AE65" s="220">
        <v>0</v>
      </c>
      <c r="AF65" s="221"/>
      <c r="AG65" s="222">
        <v>288083.98</v>
      </c>
      <c r="AH65" s="223">
        <v>275365.06</v>
      </c>
      <c r="AJ65" s="236"/>
      <c r="AK65" s="236"/>
    </row>
    <row r="66" spans="1:37" x14ac:dyDescent="0.2">
      <c r="A66" s="213" t="s">
        <v>177</v>
      </c>
      <c r="B66" s="214">
        <v>20365</v>
      </c>
      <c r="C66" s="214">
        <v>1919560.29</v>
      </c>
      <c r="D66" s="214">
        <v>21375</v>
      </c>
      <c r="E66" s="214">
        <v>1537235</v>
      </c>
      <c r="F66" s="215">
        <v>461170.5</v>
      </c>
      <c r="G66" s="215">
        <v>0</v>
      </c>
      <c r="H66" s="216">
        <v>909.5</v>
      </c>
      <c r="I66" s="215">
        <v>136.43</v>
      </c>
      <c r="J66" s="216">
        <v>12028343</v>
      </c>
      <c r="K66" s="215">
        <v>120283.43</v>
      </c>
      <c r="L66" s="217">
        <v>360850.29</v>
      </c>
      <c r="M66" s="216">
        <v>100</v>
      </c>
      <c r="N66" s="215">
        <v>30</v>
      </c>
      <c r="O66" s="217">
        <v>70</v>
      </c>
      <c r="P66" s="216">
        <v>0</v>
      </c>
      <c r="Q66" s="215">
        <v>0</v>
      </c>
      <c r="R66" s="216">
        <v>9</v>
      </c>
      <c r="S66" s="215">
        <v>18</v>
      </c>
      <c r="T66" s="217">
        <v>5350</v>
      </c>
      <c r="U66" s="217">
        <v>0</v>
      </c>
      <c r="V66" s="217">
        <v>1350</v>
      </c>
      <c r="W66" s="217">
        <v>0</v>
      </c>
      <c r="X66" s="218">
        <v>500</v>
      </c>
      <c r="Y66" s="219">
        <v>400</v>
      </c>
      <c r="Z66" s="218">
        <v>200</v>
      </c>
      <c r="AA66" s="219">
        <v>100</v>
      </c>
      <c r="AB66" s="218">
        <v>100</v>
      </c>
      <c r="AC66" s="219">
        <v>100</v>
      </c>
      <c r="AD66" s="217">
        <v>13600</v>
      </c>
      <c r="AE66" s="220">
        <v>0</v>
      </c>
      <c r="AF66" s="221"/>
      <c r="AG66" s="222">
        <v>200388.07</v>
      </c>
      <c r="AH66" s="223">
        <v>186548.32</v>
      </c>
      <c r="AJ66" s="236"/>
      <c r="AK66" s="236"/>
    </row>
    <row r="67" spans="1:37" x14ac:dyDescent="0.2">
      <c r="A67" s="213" t="s">
        <v>225</v>
      </c>
      <c r="B67" s="214">
        <v>16317</v>
      </c>
      <c r="C67" s="214">
        <v>1313213.07</v>
      </c>
      <c r="D67" s="214">
        <v>25380</v>
      </c>
      <c r="E67" s="214">
        <v>1129265</v>
      </c>
      <c r="F67" s="215">
        <v>293608.90000000002</v>
      </c>
      <c r="G67" s="215">
        <v>0</v>
      </c>
      <c r="H67" s="216">
        <v>0</v>
      </c>
      <c r="I67" s="215">
        <v>0</v>
      </c>
      <c r="J67" s="216">
        <v>5282269</v>
      </c>
      <c r="K67" s="215">
        <v>52822.69</v>
      </c>
      <c r="L67" s="217">
        <v>158468.07</v>
      </c>
      <c r="M67" s="216">
        <v>100</v>
      </c>
      <c r="N67" s="215">
        <v>30</v>
      </c>
      <c r="O67" s="217">
        <v>70</v>
      </c>
      <c r="P67" s="216">
        <v>0</v>
      </c>
      <c r="Q67" s="215">
        <v>0</v>
      </c>
      <c r="R67" s="216">
        <v>299</v>
      </c>
      <c r="S67" s="215">
        <v>598</v>
      </c>
      <c r="T67" s="217">
        <v>5350</v>
      </c>
      <c r="U67" s="217">
        <v>0</v>
      </c>
      <c r="V67" s="217">
        <v>1050</v>
      </c>
      <c r="W67" s="217">
        <v>0</v>
      </c>
      <c r="X67" s="218">
        <v>600</v>
      </c>
      <c r="Y67" s="219">
        <v>600</v>
      </c>
      <c r="Z67" s="218">
        <v>500</v>
      </c>
      <c r="AA67" s="219">
        <v>300</v>
      </c>
      <c r="AB67" s="218">
        <v>200</v>
      </c>
      <c r="AC67" s="219">
        <v>100</v>
      </c>
      <c r="AD67" s="217">
        <v>24200</v>
      </c>
      <c r="AE67" s="220">
        <v>0</v>
      </c>
      <c r="AF67" s="221"/>
      <c r="AG67" s="222">
        <v>157891.51999999999</v>
      </c>
      <c r="AH67" s="223">
        <v>149642.73000000001</v>
      </c>
      <c r="AJ67" s="236"/>
      <c r="AK67" s="236"/>
    </row>
    <row r="68" spans="1:37" x14ac:dyDescent="0.2">
      <c r="A68" s="213" t="s">
        <v>103</v>
      </c>
      <c r="B68" s="214">
        <v>37276</v>
      </c>
      <c r="C68" s="214">
        <v>3199013.64</v>
      </c>
      <c r="D68" s="214">
        <v>34350</v>
      </c>
      <c r="E68" s="214">
        <v>2697875</v>
      </c>
      <c r="F68" s="215">
        <v>755405</v>
      </c>
      <c r="G68" s="215">
        <v>0</v>
      </c>
      <c r="H68" s="216">
        <v>11663</v>
      </c>
      <c r="I68" s="215">
        <v>1749.45</v>
      </c>
      <c r="J68" s="216">
        <v>15558288</v>
      </c>
      <c r="K68" s="215">
        <v>155582.88</v>
      </c>
      <c r="L68" s="217">
        <v>466748.64</v>
      </c>
      <c r="M68" s="216">
        <v>40</v>
      </c>
      <c r="N68" s="215">
        <v>12</v>
      </c>
      <c r="O68" s="217">
        <v>28</v>
      </c>
      <c r="P68" s="216">
        <v>164690</v>
      </c>
      <c r="Q68" s="215">
        <v>49407</v>
      </c>
      <c r="R68" s="216">
        <v>903</v>
      </c>
      <c r="S68" s="215">
        <v>1806</v>
      </c>
      <c r="T68" s="217">
        <v>5350</v>
      </c>
      <c r="U68" s="217">
        <v>0</v>
      </c>
      <c r="V68" s="217">
        <v>250</v>
      </c>
      <c r="W68" s="217">
        <v>0</v>
      </c>
      <c r="X68" s="218">
        <v>700</v>
      </c>
      <c r="Y68" s="219">
        <v>200</v>
      </c>
      <c r="Z68" s="218">
        <v>300</v>
      </c>
      <c r="AA68" s="219">
        <v>400</v>
      </c>
      <c r="AB68" s="218">
        <v>300</v>
      </c>
      <c r="AC68" s="219">
        <v>300</v>
      </c>
      <c r="AD68" s="217">
        <v>27900</v>
      </c>
      <c r="AE68" s="220">
        <v>0</v>
      </c>
      <c r="AF68" s="221"/>
      <c r="AG68" s="222">
        <v>463673.69</v>
      </c>
      <c r="AH68" s="223">
        <v>439422.67</v>
      </c>
      <c r="AJ68" s="236"/>
      <c r="AK68" s="236"/>
    </row>
    <row r="69" spans="1:37" x14ac:dyDescent="0.2">
      <c r="A69" s="213" t="s">
        <v>175</v>
      </c>
      <c r="B69" s="214">
        <v>17205</v>
      </c>
      <c r="C69" s="214">
        <v>1668326.82</v>
      </c>
      <c r="D69" s="214">
        <v>17680</v>
      </c>
      <c r="E69" s="214">
        <v>1313390</v>
      </c>
      <c r="F69" s="215">
        <v>394017</v>
      </c>
      <c r="G69" s="215">
        <v>0</v>
      </c>
      <c r="H69" s="216">
        <v>0</v>
      </c>
      <c r="I69" s="215">
        <v>0</v>
      </c>
      <c r="J69" s="216">
        <v>11241894</v>
      </c>
      <c r="K69" s="215">
        <v>112418.94</v>
      </c>
      <c r="L69" s="217">
        <v>337256.82</v>
      </c>
      <c r="M69" s="216">
        <v>0</v>
      </c>
      <c r="N69" s="215">
        <v>0</v>
      </c>
      <c r="O69" s="217">
        <v>0</v>
      </c>
      <c r="P69" s="216">
        <v>111485</v>
      </c>
      <c r="Q69" s="215">
        <v>33445.5</v>
      </c>
      <c r="R69" s="216">
        <v>1071</v>
      </c>
      <c r="S69" s="215">
        <v>2142</v>
      </c>
      <c r="T69" s="217">
        <v>5350</v>
      </c>
      <c r="U69" s="217">
        <v>0</v>
      </c>
      <c r="V69" s="217">
        <v>0</v>
      </c>
      <c r="W69" s="217">
        <v>0</v>
      </c>
      <c r="X69" s="218">
        <v>900</v>
      </c>
      <c r="Y69" s="219">
        <v>600</v>
      </c>
      <c r="Z69" s="218">
        <v>180</v>
      </c>
      <c r="AA69" s="219">
        <v>160</v>
      </c>
      <c r="AB69" s="218">
        <v>140</v>
      </c>
      <c r="AC69" s="219">
        <v>140</v>
      </c>
      <c r="AD69" s="217">
        <v>19380</v>
      </c>
      <c r="AE69" s="220">
        <v>0</v>
      </c>
      <c r="AF69" s="221"/>
      <c r="AG69" s="222">
        <v>180036.62</v>
      </c>
      <c r="AH69" s="223">
        <v>167148.49</v>
      </c>
      <c r="AJ69" s="236"/>
      <c r="AK69" s="236"/>
    </row>
    <row r="70" spans="1:37" x14ac:dyDescent="0.2">
      <c r="A70" s="213" t="s">
        <v>159</v>
      </c>
      <c r="B70" s="214">
        <v>15711</v>
      </c>
      <c r="C70" s="214">
        <v>1136557.22</v>
      </c>
      <c r="D70" s="214">
        <v>21255</v>
      </c>
      <c r="E70" s="214">
        <v>1032170</v>
      </c>
      <c r="F70" s="215">
        <v>309651</v>
      </c>
      <c r="G70" s="215">
        <v>0</v>
      </c>
      <c r="H70" s="216">
        <v>0</v>
      </c>
      <c r="I70" s="215">
        <v>0</v>
      </c>
      <c r="J70" s="216">
        <v>2771074</v>
      </c>
      <c r="K70" s="215">
        <v>27710.74</v>
      </c>
      <c r="L70" s="217">
        <v>83132.22</v>
      </c>
      <c r="M70" s="216">
        <v>0</v>
      </c>
      <c r="N70" s="215">
        <v>0</v>
      </c>
      <c r="O70" s="217">
        <v>0</v>
      </c>
      <c r="P70" s="216">
        <v>19630</v>
      </c>
      <c r="Q70" s="215">
        <v>5889</v>
      </c>
      <c r="R70" s="216">
        <v>238</v>
      </c>
      <c r="S70" s="215">
        <v>476</v>
      </c>
      <c r="T70" s="217">
        <v>5350</v>
      </c>
      <c r="U70" s="217">
        <v>0</v>
      </c>
      <c r="V70" s="217">
        <v>1200</v>
      </c>
      <c r="W70" s="217">
        <v>0</v>
      </c>
      <c r="X70" s="218">
        <v>1500</v>
      </c>
      <c r="Y70" s="219">
        <v>500</v>
      </c>
      <c r="Z70" s="218">
        <v>200</v>
      </c>
      <c r="AA70" s="219">
        <v>200</v>
      </c>
      <c r="AB70" s="218">
        <v>380</v>
      </c>
      <c r="AC70" s="219">
        <v>340</v>
      </c>
      <c r="AD70" s="217">
        <v>31880</v>
      </c>
      <c r="AE70" s="220">
        <v>0</v>
      </c>
      <c r="AF70" s="221"/>
      <c r="AG70" s="222">
        <v>222164.52</v>
      </c>
      <c r="AH70" s="223">
        <v>212684.04</v>
      </c>
      <c r="AJ70" s="236"/>
      <c r="AK70" s="236"/>
    </row>
    <row r="71" spans="1:37" x14ac:dyDescent="0.2">
      <c r="A71" s="213" t="s">
        <v>223</v>
      </c>
      <c r="B71" s="214">
        <v>10898</v>
      </c>
      <c r="C71" s="214">
        <v>1017035.22</v>
      </c>
      <c r="D71" s="214">
        <v>16035</v>
      </c>
      <c r="E71" s="214">
        <v>931065</v>
      </c>
      <c r="F71" s="215">
        <v>242076.9</v>
      </c>
      <c r="G71" s="215">
        <v>0</v>
      </c>
      <c r="H71" s="216">
        <v>0</v>
      </c>
      <c r="I71" s="215">
        <v>0</v>
      </c>
      <c r="J71" s="216">
        <v>2331174</v>
      </c>
      <c r="K71" s="215">
        <v>23311.74</v>
      </c>
      <c r="L71" s="217">
        <v>69935.22</v>
      </c>
      <c r="M71" s="216">
        <v>0</v>
      </c>
      <c r="N71" s="215">
        <v>0</v>
      </c>
      <c r="O71" s="217">
        <v>0</v>
      </c>
      <c r="P71" s="216">
        <v>0</v>
      </c>
      <c r="Q71" s="215">
        <v>0</v>
      </c>
      <c r="R71" s="216">
        <v>230</v>
      </c>
      <c r="S71" s="215">
        <v>460</v>
      </c>
      <c r="T71" s="217">
        <v>5350</v>
      </c>
      <c r="U71" s="217">
        <v>0</v>
      </c>
      <c r="V71" s="217">
        <v>0</v>
      </c>
      <c r="W71" s="217">
        <v>0</v>
      </c>
      <c r="X71" s="218">
        <v>400</v>
      </c>
      <c r="Y71" s="219">
        <v>300</v>
      </c>
      <c r="Z71" s="218">
        <v>300</v>
      </c>
      <c r="AA71" s="219">
        <v>180</v>
      </c>
      <c r="AB71" s="218">
        <v>180</v>
      </c>
      <c r="AC71" s="219">
        <v>20</v>
      </c>
      <c r="AD71" s="217">
        <v>14460</v>
      </c>
      <c r="AE71" s="220">
        <v>0</v>
      </c>
      <c r="AF71" s="221"/>
      <c r="AG71" s="222">
        <v>176103.42</v>
      </c>
      <c r="AH71" s="223">
        <v>169303.32</v>
      </c>
      <c r="AJ71" s="236"/>
      <c r="AK71" s="236"/>
    </row>
    <row r="72" spans="1:37" x14ac:dyDescent="0.2">
      <c r="A72" s="213" t="s">
        <v>197</v>
      </c>
      <c r="B72" s="214">
        <v>11832</v>
      </c>
      <c r="C72" s="214">
        <v>966440.13</v>
      </c>
      <c r="D72" s="214">
        <v>15845</v>
      </c>
      <c r="E72" s="214">
        <v>866645</v>
      </c>
      <c r="F72" s="215">
        <v>242660.6</v>
      </c>
      <c r="G72" s="215">
        <v>0</v>
      </c>
      <c r="H72" s="216">
        <v>0</v>
      </c>
      <c r="I72" s="215">
        <v>0</v>
      </c>
      <c r="J72" s="216">
        <v>2786671</v>
      </c>
      <c r="K72" s="215">
        <v>27866.71</v>
      </c>
      <c r="L72" s="217">
        <v>83600.13</v>
      </c>
      <c r="M72" s="216">
        <v>350</v>
      </c>
      <c r="N72" s="215">
        <v>105</v>
      </c>
      <c r="O72" s="217">
        <v>245</v>
      </c>
      <c r="P72" s="216">
        <v>30830</v>
      </c>
      <c r="Q72" s="215">
        <v>9249</v>
      </c>
      <c r="R72" s="216">
        <v>262</v>
      </c>
      <c r="S72" s="215">
        <v>524</v>
      </c>
      <c r="T72" s="217">
        <v>5350</v>
      </c>
      <c r="U72" s="217">
        <v>0</v>
      </c>
      <c r="V72" s="217">
        <v>0</v>
      </c>
      <c r="W72" s="217">
        <v>0</v>
      </c>
      <c r="X72" s="218">
        <v>260</v>
      </c>
      <c r="Y72" s="219">
        <v>200</v>
      </c>
      <c r="Z72" s="218">
        <v>200</v>
      </c>
      <c r="AA72" s="219">
        <v>100</v>
      </c>
      <c r="AB72" s="218">
        <v>40</v>
      </c>
      <c r="AC72" s="219">
        <v>80</v>
      </c>
      <c r="AD72" s="217">
        <v>9280</v>
      </c>
      <c r="AE72" s="220">
        <v>0</v>
      </c>
      <c r="AF72" s="221"/>
      <c r="AG72" s="222">
        <v>181825.18</v>
      </c>
      <c r="AH72" s="223">
        <v>174747.6</v>
      </c>
      <c r="AJ72" s="236"/>
      <c r="AK72" s="236"/>
    </row>
    <row r="73" spans="1:37" x14ac:dyDescent="0.2">
      <c r="A73" s="213" t="s">
        <v>165</v>
      </c>
      <c r="B73" s="214">
        <v>16603</v>
      </c>
      <c r="C73" s="214">
        <v>1414687.29</v>
      </c>
      <c r="D73" s="214">
        <v>19705</v>
      </c>
      <c r="E73" s="214">
        <v>1196165</v>
      </c>
      <c r="F73" s="215">
        <v>358849.5</v>
      </c>
      <c r="G73" s="215">
        <v>0</v>
      </c>
      <c r="H73" s="216">
        <v>2728.5</v>
      </c>
      <c r="I73" s="215">
        <v>409.28</v>
      </c>
      <c r="J73" s="216">
        <v>6627243</v>
      </c>
      <c r="K73" s="215">
        <v>66272.429999999993</v>
      </c>
      <c r="L73" s="217">
        <v>198817.29</v>
      </c>
      <c r="M73" s="216">
        <v>0</v>
      </c>
      <c r="N73" s="215">
        <v>0</v>
      </c>
      <c r="O73" s="217">
        <v>0</v>
      </c>
      <c r="P73" s="216">
        <v>0</v>
      </c>
      <c r="Q73" s="215">
        <v>0</v>
      </c>
      <c r="R73" s="216">
        <v>79</v>
      </c>
      <c r="S73" s="215">
        <v>158</v>
      </c>
      <c r="T73" s="217">
        <v>5350</v>
      </c>
      <c r="U73" s="217">
        <v>0</v>
      </c>
      <c r="V73" s="217">
        <v>0</v>
      </c>
      <c r="W73" s="217">
        <v>0</v>
      </c>
      <c r="X73" s="218">
        <v>500</v>
      </c>
      <c r="Y73" s="219">
        <v>400</v>
      </c>
      <c r="Z73" s="218">
        <v>400</v>
      </c>
      <c r="AA73" s="219">
        <v>200</v>
      </c>
      <c r="AB73" s="218">
        <v>200</v>
      </c>
      <c r="AC73" s="219">
        <v>160</v>
      </c>
      <c r="AD73" s="217">
        <v>21000</v>
      </c>
      <c r="AE73" s="220">
        <v>0</v>
      </c>
      <c r="AF73" s="221"/>
      <c r="AG73" s="222">
        <v>200521.92</v>
      </c>
      <c r="AH73" s="223">
        <v>190444.81</v>
      </c>
      <c r="AJ73" s="236"/>
      <c r="AK73" s="236"/>
    </row>
    <row r="74" spans="1:37" x14ac:dyDescent="0.2">
      <c r="A74" s="213" t="s">
        <v>91</v>
      </c>
      <c r="B74" s="214">
        <v>7300</v>
      </c>
      <c r="C74" s="214">
        <v>580688.68000000005</v>
      </c>
      <c r="D74" s="214">
        <v>13575</v>
      </c>
      <c r="E74" s="214">
        <v>514195</v>
      </c>
      <c r="F74" s="215">
        <v>143974.6</v>
      </c>
      <c r="G74" s="215">
        <v>0</v>
      </c>
      <c r="H74" s="216">
        <v>4547.5</v>
      </c>
      <c r="I74" s="215">
        <v>682.13</v>
      </c>
      <c r="J74" s="216">
        <v>1761956</v>
      </c>
      <c r="K74" s="215">
        <v>17619.560000000001</v>
      </c>
      <c r="L74" s="217">
        <v>52858.68</v>
      </c>
      <c r="M74" s="216">
        <v>60</v>
      </c>
      <c r="N74" s="215">
        <v>18</v>
      </c>
      <c r="O74" s="217">
        <v>42</v>
      </c>
      <c r="P74" s="216">
        <v>28640</v>
      </c>
      <c r="Q74" s="215">
        <v>8592</v>
      </c>
      <c r="R74" s="216">
        <v>303</v>
      </c>
      <c r="S74" s="215">
        <v>606</v>
      </c>
      <c r="T74" s="217">
        <v>5350</v>
      </c>
      <c r="U74" s="217">
        <v>0</v>
      </c>
      <c r="V74" s="217">
        <v>0</v>
      </c>
      <c r="W74" s="217">
        <v>0</v>
      </c>
      <c r="X74" s="218">
        <v>400</v>
      </c>
      <c r="Y74" s="219">
        <v>240</v>
      </c>
      <c r="Z74" s="218">
        <v>240</v>
      </c>
      <c r="AA74" s="219">
        <v>200</v>
      </c>
      <c r="AB74" s="218">
        <v>160</v>
      </c>
      <c r="AC74" s="219">
        <v>160</v>
      </c>
      <c r="AD74" s="217">
        <v>16720</v>
      </c>
      <c r="AE74" s="220">
        <v>0</v>
      </c>
      <c r="AF74" s="221"/>
      <c r="AG74" s="222">
        <v>96503.61</v>
      </c>
      <c r="AH74" s="223">
        <v>92189.93</v>
      </c>
      <c r="AJ74" s="236"/>
      <c r="AK74" s="236"/>
    </row>
    <row r="75" spans="1:37" x14ac:dyDescent="0.2">
      <c r="A75" s="213" t="s">
        <v>155</v>
      </c>
      <c r="B75" s="214">
        <v>6450</v>
      </c>
      <c r="C75" s="214">
        <v>596752.92000000004</v>
      </c>
      <c r="D75" s="214">
        <v>13555</v>
      </c>
      <c r="E75" s="214">
        <v>529370</v>
      </c>
      <c r="F75" s="215">
        <v>158811</v>
      </c>
      <c r="G75" s="215">
        <v>0</v>
      </c>
      <c r="H75" s="216">
        <v>13037.5</v>
      </c>
      <c r="I75" s="215">
        <v>1955.63</v>
      </c>
      <c r="J75" s="216">
        <v>1794264</v>
      </c>
      <c r="K75" s="215">
        <v>17942.64</v>
      </c>
      <c r="L75" s="217">
        <v>53827.92</v>
      </c>
      <c r="M75" s="216">
        <v>0</v>
      </c>
      <c r="N75" s="215">
        <v>0</v>
      </c>
      <c r="O75" s="217">
        <v>0</v>
      </c>
      <c r="P75" s="216">
        <v>0</v>
      </c>
      <c r="Q75" s="215">
        <v>0</v>
      </c>
      <c r="R75" s="216">
        <v>79</v>
      </c>
      <c r="S75" s="215">
        <v>158</v>
      </c>
      <c r="T75" s="217">
        <v>5350</v>
      </c>
      <c r="U75" s="217">
        <v>0</v>
      </c>
      <c r="V75" s="217">
        <v>0</v>
      </c>
      <c r="W75" s="217">
        <v>0</v>
      </c>
      <c r="X75" s="218">
        <v>500</v>
      </c>
      <c r="Y75" s="219">
        <v>500</v>
      </c>
      <c r="Z75" s="218">
        <v>160</v>
      </c>
      <c r="AA75" s="219">
        <v>160</v>
      </c>
      <c r="AB75" s="218">
        <v>120</v>
      </c>
      <c r="AC75" s="219">
        <v>80</v>
      </c>
      <c r="AD75" s="217">
        <v>14840</v>
      </c>
      <c r="AE75" s="220">
        <v>0</v>
      </c>
      <c r="AF75" s="221"/>
      <c r="AG75" s="222">
        <v>104849.35</v>
      </c>
      <c r="AH75" s="223">
        <v>100337.44</v>
      </c>
      <c r="AJ75" s="236"/>
      <c r="AK75" s="236"/>
    </row>
    <row r="76" spans="1:37" x14ac:dyDescent="0.2">
      <c r="A76" s="213" t="s">
        <v>255</v>
      </c>
      <c r="B76" s="214">
        <v>11246</v>
      </c>
      <c r="C76" s="214">
        <v>756420.42</v>
      </c>
      <c r="D76" s="214">
        <v>7895</v>
      </c>
      <c r="E76" s="214">
        <v>652930</v>
      </c>
      <c r="F76" s="215">
        <v>182820.4</v>
      </c>
      <c r="G76" s="215">
        <v>0</v>
      </c>
      <c r="H76" s="216">
        <v>0</v>
      </c>
      <c r="I76" s="215">
        <v>0</v>
      </c>
      <c r="J76" s="216">
        <v>3186514</v>
      </c>
      <c r="K76" s="215">
        <v>31865.14</v>
      </c>
      <c r="L76" s="217">
        <v>95595.42</v>
      </c>
      <c r="M76" s="216">
        <v>0</v>
      </c>
      <c r="N76" s="215">
        <v>0</v>
      </c>
      <c r="O76" s="217">
        <v>0</v>
      </c>
      <c r="P76" s="216">
        <v>490</v>
      </c>
      <c r="Q76" s="215">
        <v>147</v>
      </c>
      <c r="R76" s="216">
        <v>9</v>
      </c>
      <c r="S76" s="215">
        <v>18</v>
      </c>
      <c r="T76" s="217">
        <v>0</v>
      </c>
      <c r="U76" s="217">
        <v>0</v>
      </c>
      <c r="V76" s="217">
        <v>0</v>
      </c>
      <c r="W76" s="217">
        <v>0</v>
      </c>
      <c r="X76" s="218">
        <v>400</v>
      </c>
      <c r="Y76" s="219">
        <v>300</v>
      </c>
      <c r="Z76" s="218">
        <v>260</v>
      </c>
      <c r="AA76" s="219">
        <v>160</v>
      </c>
      <c r="AB76" s="218">
        <v>80</v>
      </c>
      <c r="AC76" s="219">
        <v>80</v>
      </c>
      <c r="AD76" s="217">
        <v>13100</v>
      </c>
      <c r="AE76" s="220">
        <v>0</v>
      </c>
      <c r="AF76" s="221"/>
      <c r="AG76" s="222">
        <v>106155.12</v>
      </c>
      <c r="AH76" s="223">
        <v>101024.69</v>
      </c>
      <c r="AJ76" s="236"/>
      <c r="AK76" s="236"/>
    </row>
    <row r="77" spans="1:37" x14ac:dyDescent="0.2">
      <c r="A77" s="213" t="s">
        <v>137</v>
      </c>
      <c r="B77" s="214">
        <v>15349</v>
      </c>
      <c r="C77" s="214">
        <v>1301314.07</v>
      </c>
      <c r="D77" s="214">
        <v>11460</v>
      </c>
      <c r="E77" s="214">
        <v>1194345</v>
      </c>
      <c r="F77" s="215">
        <v>358303.5</v>
      </c>
      <c r="G77" s="215">
        <v>0</v>
      </c>
      <c r="H77" s="216">
        <v>0</v>
      </c>
      <c r="I77" s="215">
        <v>0</v>
      </c>
      <c r="J77" s="216">
        <v>3181969</v>
      </c>
      <c r="K77" s="215">
        <v>31819.69</v>
      </c>
      <c r="L77" s="217">
        <v>95459.07</v>
      </c>
      <c r="M77" s="216">
        <v>50</v>
      </c>
      <c r="N77" s="215">
        <v>15</v>
      </c>
      <c r="O77" s="217">
        <v>35</v>
      </c>
      <c r="P77" s="216">
        <v>24405</v>
      </c>
      <c r="Q77" s="215">
        <v>7321.5</v>
      </c>
      <c r="R77" s="216">
        <v>569</v>
      </c>
      <c r="S77" s="215">
        <v>1138</v>
      </c>
      <c r="T77" s="217">
        <v>5350</v>
      </c>
      <c r="U77" s="217">
        <v>0</v>
      </c>
      <c r="V77" s="217">
        <v>7600</v>
      </c>
      <c r="W77" s="217">
        <v>0</v>
      </c>
      <c r="X77" s="218">
        <v>400</v>
      </c>
      <c r="Y77" s="219">
        <v>300</v>
      </c>
      <c r="Z77" s="218">
        <v>200</v>
      </c>
      <c r="AA77" s="219">
        <v>200</v>
      </c>
      <c r="AB77" s="218">
        <v>200</v>
      </c>
      <c r="AC77" s="219">
        <v>100</v>
      </c>
      <c r="AD77" s="217">
        <v>16100</v>
      </c>
      <c r="AE77" s="220">
        <v>0</v>
      </c>
      <c r="AF77" s="221"/>
      <c r="AG77" s="222">
        <v>274038.62</v>
      </c>
      <c r="AH77" s="223">
        <v>263755.55</v>
      </c>
      <c r="AJ77" s="236"/>
      <c r="AK77" s="236"/>
    </row>
    <row r="78" spans="1:37" x14ac:dyDescent="0.2">
      <c r="A78" s="213" t="s">
        <v>235</v>
      </c>
      <c r="B78" s="214">
        <v>8623</v>
      </c>
      <c r="C78" s="214">
        <v>741304.71</v>
      </c>
      <c r="D78" s="214">
        <v>27190</v>
      </c>
      <c r="E78" s="214">
        <v>661610</v>
      </c>
      <c r="F78" s="215">
        <v>172018.6</v>
      </c>
      <c r="G78" s="215">
        <v>0</v>
      </c>
      <c r="H78" s="216">
        <v>4066</v>
      </c>
      <c r="I78" s="215">
        <v>609.9</v>
      </c>
      <c r="J78" s="216">
        <v>1750157</v>
      </c>
      <c r="K78" s="215">
        <v>17501.57</v>
      </c>
      <c r="L78" s="217">
        <v>52504.71</v>
      </c>
      <c r="M78" s="216">
        <v>0</v>
      </c>
      <c r="N78" s="215">
        <v>0</v>
      </c>
      <c r="O78" s="217">
        <v>0</v>
      </c>
      <c r="P78" s="216">
        <v>0</v>
      </c>
      <c r="Q78" s="215">
        <v>0</v>
      </c>
      <c r="R78" s="216">
        <v>0</v>
      </c>
      <c r="S78" s="215">
        <v>0</v>
      </c>
      <c r="T78" s="217">
        <v>5350</v>
      </c>
      <c r="U78" s="217">
        <v>0</v>
      </c>
      <c r="V78" s="217">
        <v>1500</v>
      </c>
      <c r="W78" s="217">
        <v>0</v>
      </c>
      <c r="X78" s="218">
        <v>1000</v>
      </c>
      <c r="Y78" s="219">
        <v>400</v>
      </c>
      <c r="Z78" s="218">
        <v>200</v>
      </c>
      <c r="AA78" s="219">
        <v>0</v>
      </c>
      <c r="AB78" s="218">
        <v>200</v>
      </c>
      <c r="AC78" s="219">
        <v>100</v>
      </c>
      <c r="AD78" s="217">
        <v>16100</v>
      </c>
      <c r="AE78" s="220">
        <v>0</v>
      </c>
      <c r="AF78" s="221"/>
      <c r="AG78" s="222">
        <v>114675.36</v>
      </c>
      <c r="AH78" s="223">
        <v>109835.31</v>
      </c>
      <c r="AJ78" s="236"/>
      <c r="AK78" s="236"/>
    </row>
    <row r="79" spans="1:37" x14ac:dyDescent="0.2">
      <c r="A79" s="213" t="s">
        <v>143</v>
      </c>
      <c r="B79" s="214">
        <v>18809</v>
      </c>
      <c r="C79" s="214">
        <v>1659289.37</v>
      </c>
      <c r="D79" s="214">
        <v>28780</v>
      </c>
      <c r="E79" s="214">
        <v>1519820</v>
      </c>
      <c r="F79" s="215">
        <v>455946</v>
      </c>
      <c r="G79" s="215">
        <v>0</v>
      </c>
      <c r="H79" s="216">
        <v>0</v>
      </c>
      <c r="I79" s="215">
        <v>0</v>
      </c>
      <c r="J79" s="216">
        <v>3681979</v>
      </c>
      <c r="K79" s="215">
        <v>36819.79</v>
      </c>
      <c r="L79" s="217">
        <v>110459.37</v>
      </c>
      <c r="M79" s="216">
        <v>230</v>
      </c>
      <c r="N79" s="215">
        <v>69</v>
      </c>
      <c r="O79" s="217">
        <v>161</v>
      </c>
      <c r="P79" s="216">
        <v>55800</v>
      </c>
      <c r="Q79" s="215">
        <v>16740</v>
      </c>
      <c r="R79" s="216">
        <v>1710</v>
      </c>
      <c r="S79" s="215">
        <v>3420</v>
      </c>
      <c r="T79" s="217">
        <v>5350</v>
      </c>
      <c r="U79" s="217">
        <v>6848</v>
      </c>
      <c r="V79" s="217">
        <v>600</v>
      </c>
      <c r="W79" s="217">
        <v>0</v>
      </c>
      <c r="X79" s="218">
        <v>1000</v>
      </c>
      <c r="Y79" s="219">
        <v>800</v>
      </c>
      <c r="Z79" s="218">
        <v>600</v>
      </c>
      <c r="AA79" s="219">
        <v>400</v>
      </c>
      <c r="AB79" s="218">
        <v>300</v>
      </c>
      <c r="AC79" s="219">
        <v>300</v>
      </c>
      <c r="AD79" s="217">
        <v>37200</v>
      </c>
      <c r="AE79" s="220">
        <v>0</v>
      </c>
      <c r="AF79" s="221"/>
      <c r="AG79" s="222">
        <v>352307.42</v>
      </c>
      <c r="AH79" s="223">
        <v>338958.65</v>
      </c>
      <c r="AJ79" s="236"/>
      <c r="AK79" s="236"/>
    </row>
    <row r="80" spans="1:37" x14ac:dyDescent="0.2">
      <c r="A80" s="213" t="s">
        <v>247</v>
      </c>
      <c r="B80" s="214">
        <v>11830</v>
      </c>
      <c r="C80" s="214">
        <v>803773.06</v>
      </c>
      <c r="D80" s="214">
        <v>11225</v>
      </c>
      <c r="E80" s="214">
        <v>733165</v>
      </c>
      <c r="F80" s="215">
        <v>219949.5</v>
      </c>
      <c r="G80" s="215">
        <v>0</v>
      </c>
      <c r="H80" s="216">
        <v>0</v>
      </c>
      <c r="I80" s="215">
        <v>0</v>
      </c>
      <c r="J80" s="216">
        <v>1976102</v>
      </c>
      <c r="K80" s="215">
        <v>19761.02</v>
      </c>
      <c r="L80" s="217">
        <v>59283.06</v>
      </c>
      <c r="M80" s="216">
        <v>100</v>
      </c>
      <c r="N80" s="215">
        <v>30</v>
      </c>
      <c r="O80" s="217">
        <v>70</v>
      </c>
      <c r="P80" s="216">
        <v>29745</v>
      </c>
      <c r="Q80" s="215">
        <v>8923.5</v>
      </c>
      <c r="R80" s="216">
        <v>177</v>
      </c>
      <c r="S80" s="215">
        <v>354</v>
      </c>
      <c r="T80" s="217">
        <v>5350</v>
      </c>
      <c r="U80" s="217">
        <v>0</v>
      </c>
      <c r="V80" s="217">
        <v>0</v>
      </c>
      <c r="W80" s="217">
        <v>0</v>
      </c>
      <c r="X80" s="218">
        <v>200</v>
      </c>
      <c r="Y80" s="219">
        <v>260</v>
      </c>
      <c r="Z80" s="218">
        <v>200</v>
      </c>
      <c r="AA80" s="219">
        <v>140</v>
      </c>
      <c r="AB80" s="218">
        <v>100</v>
      </c>
      <c r="AC80" s="219">
        <v>0</v>
      </c>
      <c r="AD80" s="217">
        <v>9420</v>
      </c>
      <c r="AE80" s="220">
        <v>0</v>
      </c>
      <c r="AF80" s="221"/>
      <c r="AG80" s="222">
        <v>174864.96</v>
      </c>
      <c r="AH80" s="223">
        <v>168438.03</v>
      </c>
      <c r="AJ80" s="236"/>
      <c r="AK80" s="236"/>
    </row>
    <row r="81" spans="1:37" x14ac:dyDescent="0.2">
      <c r="A81" s="213" t="s">
        <v>153</v>
      </c>
      <c r="B81" s="214">
        <v>16123</v>
      </c>
      <c r="C81" s="214">
        <v>1651459.63</v>
      </c>
      <c r="D81" s="214">
        <v>24995</v>
      </c>
      <c r="E81" s="214">
        <v>1444115</v>
      </c>
      <c r="F81" s="215">
        <v>433234.5</v>
      </c>
      <c r="G81" s="215">
        <v>0</v>
      </c>
      <c r="H81" s="216">
        <v>0</v>
      </c>
      <c r="I81" s="215">
        <v>0</v>
      </c>
      <c r="J81" s="216">
        <v>6078321</v>
      </c>
      <c r="K81" s="215">
        <v>60783.21</v>
      </c>
      <c r="L81" s="217">
        <v>182349.63</v>
      </c>
      <c r="M81" s="216">
        <v>0</v>
      </c>
      <c r="N81" s="215">
        <v>0</v>
      </c>
      <c r="O81" s="217">
        <v>0</v>
      </c>
      <c r="P81" s="216">
        <v>2770</v>
      </c>
      <c r="Q81" s="215">
        <v>831</v>
      </c>
      <c r="R81" s="216">
        <v>218</v>
      </c>
      <c r="S81" s="215">
        <v>436</v>
      </c>
      <c r="T81" s="217">
        <v>5350</v>
      </c>
      <c r="U81" s="217">
        <v>0</v>
      </c>
      <c r="V81" s="217">
        <v>4650</v>
      </c>
      <c r="W81" s="217">
        <v>0</v>
      </c>
      <c r="X81" s="218">
        <v>400</v>
      </c>
      <c r="Y81" s="219">
        <v>400</v>
      </c>
      <c r="Z81" s="218">
        <v>300</v>
      </c>
      <c r="AA81" s="219">
        <v>200</v>
      </c>
      <c r="AB81" s="218">
        <v>200</v>
      </c>
      <c r="AC81" s="219">
        <v>200</v>
      </c>
      <c r="AD81" s="217">
        <v>20500</v>
      </c>
      <c r="AE81" s="220">
        <v>0</v>
      </c>
      <c r="AF81" s="221"/>
      <c r="AG81" s="222">
        <v>282435.08</v>
      </c>
      <c r="AH81" s="223">
        <v>270252.78999999998</v>
      </c>
      <c r="AJ81" s="236"/>
      <c r="AK81" s="236"/>
    </row>
    <row r="82" spans="1:37" x14ac:dyDescent="0.2">
      <c r="A82" s="213" t="s">
        <v>151</v>
      </c>
      <c r="B82" s="214">
        <v>10667</v>
      </c>
      <c r="C82" s="214">
        <v>1095199.4099999999</v>
      </c>
      <c r="D82" s="214">
        <v>19570</v>
      </c>
      <c r="E82" s="214">
        <v>999635</v>
      </c>
      <c r="F82" s="215">
        <v>299890.5</v>
      </c>
      <c r="G82" s="215">
        <v>0</v>
      </c>
      <c r="H82" s="216">
        <v>749</v>
      </c>
      <c r="I82" s="215">
        <v>112.35</v>
      </c>
      <c r="J82" s="216">
        <v>2533147</v>
      </c>
      <c r="K82" s="215">
        <v>25331.47</v>
      </c>
      <c r="L82" s="217">
        <v>75994.41</v>
      </c>
      <c r="M82" s="216">
        <v>0</v>
      </c>
      <c r="N82" s="215">
        <v>0</v>
      </c>
      <c r="O82" s="217">
        <v>0</v>
      </c>
      <c r="P82" s="216">
        <v>0</v>
      </c>
      <c r="Q82" s="215">
        <v>0</v>
      </c>
      <c r="R82" s="216">
        <v>422</v>
      </c>
      <c r="S82" s="215">
        <v>844</v>
      </c>
      <c r="T82" s="217">
        <v>5350</v>
      </c>
      <c r="U82" s="217">
        <v>0</v>
      </c>
      <c r="V82" s="217">
        <v>0</v>
      </c>
      <c r="W82" s="217">
        <v>0</v>
      </c>
      <c r="X82" s="218">
        <v>600</v>
      </c>
      <c r="Y82" s="219">
        <v>800</v>
      </c>
      <c r="Z82" s="218">
        <v>400</v>
      </c>
      <c r="AA82" s="219">
        <v>300</v>
      </c>
      <c r="AB82" s="218">
        <v>200</v>
      </c>
      <c r="AC82" s="219">
        <v>200</v>
      </c>
      <c r="AD82" s="217">
        <v>27200</v>
      </c>
      <c r="AE82" s="220">
        <v>0</v>
      </c>
      <c r="AF82" s="221"/>
      <c r="AG82" s="222">
        <v>217633.91</v>
      </c>
      <c r="AH82" s="223">
        <v>209198.95</v>
      </c>
      <c r="AJ82" s="236"/>
      <c r="AK82" s="236"/>
    </row>
    <row r="83" spans="1:37" x14ac:dyDescent="0.2">
      <c r="A83" s="213" t="s">
        <v>93</v>
      </c>
      <c r="B83" s="214">
        <v>27271</v>
      </c>
      <c r="C83" s="214">
        <v>2451214.5</v>
      </c>
      <c r="D83" s="214">
        <v>44740</v>
      </c>
      <c r="E83" s="214">
        <v>2174105</v>
      </c>
      <c r="F83" s="215">
        <v>608749.4</v>
      </c>
      <c r="G83" s="215">
        <v>0</v>
      </c>
      <c r="H83" s="216">
        <v>15568.5</v>
      </c>
      <c r="I83" s="215">
        <v>2335.2800000000002</v>
      </c>
      <c r="J83" s="216">
        <v>7745650</v>
      </c>
      <c r="K83" s="215">
        <v>77456.5</v>
      </c>
      <c r="L83" s="217">
        <v>232369.5</v>
      </c>
      <c r="M83" s="216">
        <v>0</v>
      </c>
      <c r="N83" s="215">
        <v>0</v>
      </c>
      <c r="O83" s="217">
        <v>0</v>
      </c>
      <c r="P83" s="216">
        <v>0</v>
      </c>
      <c r="Q83" s="215">
        <v>0</v>
      </c>
      <c r="R83" s="216">
        <v>15</v>
      </c>
      <c r="S83" s="215">
        <v>30</v>
      </c>
      <c r="T83" s="217">
        <v>5350</v>
      </c>
      <c r="U83" s="217">
        <v>0</v>
      </c>
      <c r="V83" s="217">
        <v>900</v>
      </c>
      <c r="W83" s="217">
        <v>0</v>
      </c>
      <c r="X83" s="218">
        <v>1300</v>
      </c>
      <c r="Y83" s="219">
        <v>900</v>
      </c>
      <c r="Z83" s="218">
        <v>700</v>
      </c>
      <c r="AA83" s="219">
        <v>800</v>
      </c>
      <c r="AB83" s="218">
        <v>500</v>
      </c>
      <c r="AC83" s="219">
        <v>420</v>
      </c>
      <c r="AD83" s="217">
        <v>53900</v>
      </c>
      <c r="AE83" s="220">
        <v>0</v>
      </c>
      <c r="AF83" s="221"/>
      <c r="AG83" s="222">
        <v>396051.68</v>
      </c>
      <c r="AH83" s="223">
        <v>378917.62</v>
      </c>
      <c r="AJ83" s="236"/>
      <c r="AK83" s="236"/>
    </row>
    <row r="84" spans="1:37" x14ac:dyDescent="0.2">
      <c r="A84" s="213" t="s">
        <v>149</v>
      </c>
      <c r="B84" s="214">
        <v>18773</v>
      </c>
      <c r="C84" s="214">
        <v>1717641.09</v>
      </c>
      <c r="D84" s="214">
        <v>17575</v>
      </c>
      <c r="E84" s="214">
        <v>1492390</v>
      </c>
      <c r="F84" s="215">
        <v>447717</v>
      </c>
      <c r="G84" s="215">
        <v>0</v>
      </c>
      <c r="H84" s="216">
        <v>1498</v>
      </c>
      <c r="I84" s="215">
        <v>224.7</v>
      </c>
      <c r="J84" s="216">
        <v>6919203</v>
      </c>
      <c r="K84" s="215">
        <v>69192.03</v>
      </c>
      <c r="L84" s="217">
        <v>207576.09</v>
      </c>
      <c r="M84" s="216">
        <v>100</v>
      </c>
      <c r="N84" s="215">
        <v>30</v>
      </c>
      <c r="O84" s="217">
        <v>70</v>
      </c>
      <c r="P84" s="216">
        <v>0</v>
      </c>
      <c r="Q84" s="215">
        <v>0</v>
      </c>
      <c r="R84" s="216">
        <v>316</v>
      </c>
      <c r="S84" s="215">
        <v>632</v>
      </c>
      <c r="T84" s="217">
        <v>5350</v>
      </c>
      <c r="U84" s="217">
        <v>0</v>
      </c>
      <c r="V84" s="217">
        <v>0</v>
      </c>
      <c r="W84" s="217">
        <v>0</v>
      </c>
      <c r="X84" s="218">
        <v>400</v>
      </c>
      <c r="Y84" s="219">
        <v>500</v>
      </c>
      <c r="Z84" s="218">
        <v>300</v>
      </c>
      <c r="AA84" s="219">
        <v>200</v>
      </c>
      <c r="AB84" s="218">
        <v>100</v>
      </c>
      <c r="AC84" s="219">
        <v>0</v>
      </c>
      <c r="AD84" s="217">
        <v>14200</v>
      </c>
      <c r="AE84" s="220">
        <v>0</v>
      </c>
      <c r="AF84" s="221"/>
      <c r="AG84" s="222">
        <v>290569.64</v>
      </c>
      <c r="AH84" s="223">
        <v>277992.81</v>
      </c>
      <c r="AJ84" s="236"/>
      <c r="AK84" s="236"/>
    </row>
    <row r="85" spans="1:37" x14ac:dyDescent="0.2">
      <c r="A85" s="213" t="s">
        <v>201</v>
      </c>
      <c r="B85" s="214">
        <v>15844</v>
      </c>
      <c r="C85" s="214">
        <v>1541522.86</v>
      </c>
      <c r="D85" s="214">
        <v>16215</v>
      </c>
      <c r="E85" s="214">
        <v>1369750</v>
      </c>
      <c r="F85" s="215">
        <v>410925</v>
      </c>
      <c r="G85" s="215">
        <v>0</v>
      </c>
      <c r="H85" s="216">
        <v>0</v>
      </c>
      <c r="I85" s="215">
        <v>0</v>
      </c>
      <c r="J85" s="216">
        <v>5185262</v>
      </c>
      <c r="K85" s="215">
        <v>51852.62</v>
      </c>
      <c r="L85" s="217">
        <v>155557.85999999999</v>
      </c>
      <c r="M85" s="216">
        <v>0</v>
      </c>
      <c r="N85" s="215">
        <v>0</v>
      </c>
      <c r="O85" s="217">
        <v>0</v>
      </c>
      <c r="P85" s="216">
        <v>3110</v>
      </c>
      <c r="Q85" s="215">
        <v>933</v>
      </c>
      <c r="R85" s="216">
        <v>558</v>
      </c>
      <c r="S85" s="215">
        <v>1116</v>
      </c>
      <c r="T85" s="217">
        <v>5350</v>
      </c>
      <c r="U85" s="217">
        <v>0</v>
      </c>
      <c r="V85" s="217">
        <v>0</v>
      </c>
      <c r="W85" s="217">
        <v>0</v>
      </c>
      <c r="X85" s="218">
        <v>400</v>
      </c>
      <c r="Y85" s="219">
        <v>340</v>
      </c>
      <c r="Z85" s="218">
        <v>220</v>
      </c>
      <c r="AA85" s="219">
        <v>260</v>
      </c>
      <c r="AB85" s="218">
        <v>120</v>
      </c>
      <c r="AC85" s="219">
        <v>120</v>
      </c>
      <c r="AD85" s="217">
        <v>16420</v>
      </c>
      <c r="AE85" s="220">
        <v>0</v>
      </c>
      <c r="AF85" s="221"/>
      <c r="AG85" s="222">
        <v>287498.76</v>
      </c>
      <c r="AH85" s="223">
        <v>275920.05</v>
      </c>
      <c r="AJ85" s="236"/>
      <c r="AK85" s="236"/>
    </row>
    <row r="86" spans="1:37" x14ac:dyDescent="0.2">
      <c r="A86" s="213" t="s">
        <v>245</v>
      </c>
      <c r="B86" s="214">
        <v>15846</v>
      </c>
      <c r="C86" s="214">
        <v>1138942.1399999999</v>
      </c>
      <c r="D86" s="214">
        <v>20650</v>
      </c>
      <c r="E86" s="214">
        <v>1035600</v>
      </c>
      <c r="F86" s="215">
        <v>310680</v>
      </c>
      <c r="G86" s="215">
        <v>0</v>
      </c>
      <c r="H86" s="216">
        <v>0</v>
      </c>
      <c r="I86" s="215">
        <v>0</v>
      </c>
      <c r="J86" s="216">
        <v>2750738</v>
      </c>
      <c r="K86" s="215">
        <v>27507.38</v>
      </c>
      <c r="L86" s="217">
        <v>82522.14</v>
      </c>
      <c r="M86" s="216">
        <v>170</v>
      </c>
      <c r="N86" s="215">
        <v>51</v>
      </c>
      <c r="O86" s="217">
        <v>119</v>
      </c>
      <c r="P86" s="216">
        <v>20685</v>
      </c>
      <c r="Q86" s="215">
        <v>6205.5</v>
      </c>
      <c r="R86" s="216">
        <v>160</v>
      </c>
      <c r="S86" s="215">
        <v>320</v>
      </c>
      <c r="T86" s="217">
        <v>5350</v>
      </c>
      <c r="U86" s="217">
        <v>0</v>
      </c>
      <c r="V86" s="217">
        <v>800</v>
      </c>
      <c r="W86" s="217">
        <v>0</v>
      </c>
      <c r="X86" s="218">
        <v>800</v>
      </c>
      <c r="Y86" s="219">
        <v>400</v>
      </c>
      <c r="Z86" s="218">
        <v>200</v>
      </c>
      <c r="AA86" s="219">
        <v>100</v>
      </c>
      <c r="AB86" s="218">
        <v>100</v>
      </c>
      <c r="AC86" s="219">
        <v>100</v>
      </c>
      <c r="AD86" s="217">
        <v>14800</v>
      </c>
      <c r="AE86" s="220">
        <v>0</v>
      </c>
      <c r="AF86" s="221"/>
      <c r="AG86" s="222">
        <v>241121.74</v>
      </c>
      <c r="AH86" s="223">
        <v>232228.13</v>
      </c>
      <c r="AJ86" s="236"/>
      <c r="AK86" s="236"/>
    </row>
    <row r="87" spans="1:37" x14ac:dyDescent="0.2">
      <c r="A87" s="213" t="s">
        <v>163</v>
      </c>
      <c r="B87" s="214">
        <v>23693</v>
      </c>
      <c r="C87" s="214">
        <v>2041520.24</v>
      </c>
      <c r="D87" s="214">
        <v>25165</v>
      </c>
      <c r="E87" s="214">
        <v>1646640</v>
      </c>
      <c r="F87" s="215">
        <v>493992</v>
      </c>
      <c r="G87" s="215">
        <v>0</v>
      </c>
      <c r="H87" s="216">
        <v>0</v>
      </c>
      <c r="I87" s="215">
        <v>0</v>
      </c>
      <c r="J87" s="216">
        <v>12301508</v>
      </c>
      <c r="K87" s="215">
        <v>123015.08</v>
      </c>
      <c r="L87" s="217">
        <v>369045.24</v>
      </c>
      <c r="M87" s="216">
        <v>670</v>
      </c>
      <c r="N87" s="215">
        <v>201</v>
      </c>
      <c r="O87" s="217">
        <v>469</v>
      </c>
      <c r="P87" s="216">
        <v>207100</v>
      </c>
      <c r="Q87" s="215">
        <v>62130</v>
      </c>
      <c r="R87" s="216">
        <v>287</v>
      </c>
      <c r="S87" s="215">
        <v>574</v>
      </c>
      <c r="T87" s="217">
        <v>5350</v>
      </c>
      <c r="U87" s="217">
        <v>0</v>
      </c>
      <c r="V87" s="217">
        <v>300</v>
      </c>
      <c r="W87" s="217">
        <v>0</v>
      </c>
      <c r="X87" s="218">
        <v>500</v>
      </c>
      <c r="Y87" s="219">
        <v>300</v>
      </c>
      <c r="Z87" s="218">
        <v>280</v>
      </c>
      <c r="AA87" s="219">
        <v>160</v>
      </c>
      <c r="AB87" s="218">
        <v>300</v>
      </c>
      <c r="AC87" s="219">
        <v>120</v>
      </c>
      <c r="AD87" s="217">
        <v>19340</v>
      </c>
      <c r="AE87" s="220">
        <v>0</v>
      </c>
      <c r="AF87" s="221"/>
      <c r="AG87" s="222">
        <v>285206.84000000003</v>
      </c>
      <c r="AH87" s="223">
        <v>269598.53999999998</v>
      </c>
      <c r="AJ87" s="236"/>
      <c r="AK87" s="236"/>
    </row>
    <row r="88" spans="1:37" x14ac:dyDescent="0.2">
      <c r="A88" s="213" t="s">
        <v>129</v>
      </c>
      <c r="B88" s="214">
        <v>17058</v>
      </c>
      <c r="C88" s="214">
        <v>1745757.6</v>
      </c>
      <c r="D88" s="214">
        <v>18155</v>
      </c>
      <c r="E88" s="214">
        <v>1471615</v>
      </c>
      <c r="F88" s="215">
        <v>441484.5</v>
      </c>
      <c r="G88" s="215">
        <v>0</v>
      </c>
      <c r="H88" s="216">
        <v>0</v>
      </c>
      <c r="I88" s="215">
        <v>0</v>
      </c>
      <c r="J88" s="216">
        <v>8532920</v>
      </c>
      <c r="K88" s="215">
        <v>85329.2</v>
      </c>
      <c r="L88" s="217">
        <v>255987.6</v>
      </c>
      <c r="M88" s="216">
        <v>0</v>
      </c>
      <c r="N88" s="215">
        <v>0</v>
      </c>
      <c r="O88" s="217">
        <v>0</v>
      </c>
      <c r="P88" s="216">
        <v>25355</v>
      </c>
      <c r="Q88" s="215">
        <v>7606.5</v>
      </c>
      <c r="R88" s="216">
        <v>89</v>
      </c>
      <c r="S88" s="215">
        <v>178</v>
      </c>
      <c r="T88" s="217">
        <v>5350</v>
      </c>
      <c r="U88" s="217">
        <v>0</v>
      </c>
      <c r="V88" s="217">
        <v>800</v>
      </c>
      <c r="W88" s="217">
        <v>0</v>
      </c>
      <c r="X88" s="218">
        <v>500</v>
      </c>
      <c r="Y88" s="219">
        <v>400</v>
      </c>
      <c r="Z88" s="218">
        <v>360</v>
      </c>
      <c r="AA88" s="219">
        <v>360</v>
      </c>
      <c r="AB88" s="218">
        <v>300</v>
      </c>
      <c r="AC88" s="219">
        <v>200</v>
      </c>
      <c r="AD88" s="217">
        <v>26220</v>
      </c>
      <c r="AE88" s="220">
        <v>0</v>
      </c>
      <c r="AF88" s="221"/>
      <c r="AG88" s="222">
        <v>246240.6</v>
      </c>
      <c r="AH88" s="223">
        <v>233644.27</v>
      </c>
      <c r="AJ88" s="236"/>
      <c r="AK88" s="236"/>
    </row>
    <row r="89" spans="1:37" x14ac:dyDescent="0.2">
      <c r="A89" s="213" t="s">
        <v>89</v>
      </c>
      <c r="B89" s="214">
        <v>16923</v>
      </c>
      <c r="C89" s="214">
        <v>1395130.52</v>
      </c>
      <c r="D89" s="214">
        <v>19040</v>
      </c>
      <c r="E89" s="214">
        <v>1313965</v>
      </c>
      <c r="F89" s="215">
        <v>367910.2</v>
      </c>
      <c r="G89" s="215">
        <v>0</v>
      </c>
      <c r="H89" s="216">
        <v>6152.5</v>
      </c>
      <c r="I89" s="215">
        <v>922.88</v>
      </c>
      <c r="J89" s="216">
        <v>2047184</v>
      </c>
      <c r="K89" s="215">
        <v>20471.84</v>
      </c>
      <c r="L89" s="217">
        <v>61415.519999999997</v>
      </c>
      <c r="M89" s="216">
        <v>710</v>
      </c>
      <c r="N89" s="215">
        <v>213</v>
      </c>
      <c r="O89" s="217">
        <v>497</v>
      </c>
      <c r="P89" s="216">
        <v>26080</v>
      </c>
      <c r="Q89" s="215">
        <v>7824</v>
      </c>
      <c r="R89" s="216">
        <v>732</v>
      </c>
      <c r="S89" s="215">
        <v>1464</v>
      </c>
      <c r="T89" s="217">
        <v>5350</v>
      </c>
      <c r="U89" s="217">
        <v>0</v>
      </c>
      <c r="V89" s="217">
        <v>0</v>
      </c>
      <c r="W89" s="217">
        <v>0</v>
      </c>
      <c r="X89" s="218">
        <v>300</v>
      </c>
      <c r="Y89" s="219">
        <v>260</v>
      </c>
      <c r="Z89" s="218">
        <v>180</v>
      </c>
      <c r="AA89" s="219">
        <v>180</v>
      </c>
      <c r="AB89" s="218">
        <v>180</v>
      </c>
      <c r="AC89" s="219">
        <v>180</v>
      </c>
      <c r="AD89" s="217">
        <v>16420</v>
      </c>
      <c r="AE89" s="220">
        <v>0</v>
      </c>
      <c r="AF89" s="221"/>
      <c r="AG89" s="222">
        <v>314910.40000000002</v>
      </c>
      <c r="AH89" s="223">
        <v>304308.87</v>
      </c>
      <c r="AJ89" s="236"/>
      <c r="AK89" s="236"/>
    </row>
    <row r="90" spans="1:37" x14ac:dyDescent="0.2">
      <c r="A90" s="213" t="s">
        <v>171</v>
      </c>
      <c r="B90" s="214">
        <v>23574</v>
      </c>
      <c r="C90" s="214">
        <v>1934506.99</v>
      </c>
      <c r="D90" s="214">
        <v>25920</v>
      </c>
      <c r="E90" s="214">
        <v>1730095</v>
      </c>
      <c r="F90" s="215">
        <v>519028.5</v>
      </c>
      <c r="G90" s="215">
        <v>0</v>
      </c>
      <c r="H90" s="216">
        <v>0</v>
      </c>
      <c r="I90" s="215">
        <v>0</v>
      </c>
      <c r="J90" s="216">
        <v>5949733</v>
      </c>
      <c r="K90" s="215">
        <v>59497.33</v>
      </c>
      <c r="L90" s="217">
        <v>178491.99</v>
      </c>
      <c r="M90" s="216">
        <v>0</v>
      </c>
      <c r="N90" s="215">
        <v>0</v>
      </c>
      <c r="O90" s="217">
        <v>0</v>
      </c>
      <c r="P90" s="216">
        <v>66810</v>
      </c>
      <c r="Q90" s="215">
        <v>20043</v>
      </c>
      <c r="R90" s="216">
        <v>1119</v>
      </c>
      <c r="S90" s="215">
        <v>2238</v>
      </c>
      <c r="T90" s="217">
        <v>5350</v>
      </c>
      <c r="U90" s="217">
        <v>0</v>
      </c>
      <c r="V90" s="217">
        <v>2100</v>
      </c>
      <c r="W90" s="217">
        <v>0</v>
      </c>
      <c r="X90" s="218">
        <v>1500</v>
      </c>
      <c r="Y90" s="219">
        <v>500</v>
      </c>
      <c r="Z90" s="218">
        <v>200</v>
      </c>
      <c r="AA90" s="219">
        <v>200</v>
      </c>
      <c r="AB90" s="218">
        <v>200</v>
      </c>
      <c r="AC90" s="219">
        <v>100</v>
      </c>
      <c r="AD90" s="217">
        <v>22100</v>
      </c>
      <c r="AE90" s="220">
        <v>0</v>
      </c>
      <c r="AF90" s="221"/>
      <c r="AG90" s="222">
        <v>392764.84</v>
      </c>
      <c r="AH90" s="223">
        <v>377587.94</v>
      </c>
      <c r="AJ90" s="236"/>
      <c r="AK90" s="236"/>
    </row>
    <row r="91" spans="1:37" x14ac:dyDescent="0.2">
      <c r="A91" s="213" t="s">
        <v>117</v>
      </c>
      <c r="B91" s="214">
        <v>29588</v>
      </c>
      <c r="C91" s="214">
        <v>3030173.92</v>
      </c>
      <c r="D91" s="214">
        <v>40945</v>
      </c>
      <c r="E91" s="214">
        <v>2517310</v>
      </c>
      <c r="F91" s="215">
        <v>755193</v>
      </c>
      <c r="G91" s="215">
        <v>0</v>
      </c>
      <c r="H91" s="216">
        <v>1765.5</v>
      </c>
      <c r="I91" s="215">
        <v>264.83</v>
      </c>
      <c r="J91" s="216">
        <v>15724964</v>
      </c>
      <c r="K91" s="215">
        <v>157249.64000000001</v>
      </c>
      <c r="L91" s="217">
        <v>471748.92</v>
      </c>
      <c r="M91" s="216">
        <v>170</v>
      </c>
      <c r="N91" s="215">
        <v>51</v>
      </c>
      <c r="O91" s="217">
        <v>119</v>
      </c>
      <c r="P91" s="216">
        <v>71240</v>
      </c>
      <c r="Q91" s="215">
        <v>21372</v>
      </c>
      <c r="R91" s="216">
        <v>718</v>
      </c>
      <c r="S91" s="215">
        <v>1436</v>
      </c>
      <c r="T91" s="217">
        <v>5350</v>
      </c>
      <c r="U91" s="217">
        <v>0</v>
      </c>
      <c r="V91" s="217">
        <v>0</v>
      </c>
      <c r="W91" s="217">
        <v>0</v>
      </c>
      <c r="X91" s="218">
        <v>1000</v>
      </c>
      <c r="Y91" s="219">
        <v>900</v>
      </c>
      <c r="Z91" s="218">
        <v>400</v>
      </c>
      <c r="AA91" s="219">
        <v>700</v>
      </c>
      <c r="AB91" s="218">
        <v>100</v>
      </c>
      <c r="AC91" s="219">
        <v>100</v>
      </c>
      <c r="AD91" s="217">
        <v>31400</v>
      </c>
      <c r="AE91" s="220">
        <v>0</v>
      </c>
      <c r="AF91" s="221"/>
      <c r="AG91" s="222">
        <v>426897.55</v>
      </c>
      <c r="AH91" s="223">
        <v>405077.01</v>
      </c>
      <c r="AJ91" s="236"/>
      <c r="AK91" s="236"/>
    </row>
    <row r="92" spans="1:37" x14ac:dyDescent="0.2">
      <c r="A92" s="213" t="s">
        <v>181</v>
      </c>
      <c r="B92" s="214">
        <v>51156</v>
      </c>
      <c r="C92" s="214">
        <v>4881320.41</v>
      </c>
      <c r="D92" s="214">
        <v>23375</v>
      </c>
      <c r="E92" s="214">
        <v>3857160</v>
      </c>
      <c r="F92" s="215">
        <v>1157148</v>
      </c>
      <c r="G92" s="215">
        <v>0</v>
      </c>
      <c r="H92" s="216">
        <v>1177</v>
      </c>
      <c r="I92" s="215">
        <v>176.55</v>
      </c>
      <c r="J92" s="216">
        <v>33355847</v>
      </c>
      <c r="K92" s="215">
        <v>333558.46999999997</v>
      </c>
      <c r="L92" s="217">
        <v>1000675.41</v>
      </c>
      <c r="M92" s="216">
        <v>110</v>
      </c>
      <c r="N92" s="215">
        <v>33</v>
      </c>
      <c r="O92" s="217">
        <v>77</v>
      </c>
      <c r="P92" s="216">
        <v>0</v>
      </c>
      <c r="Q92" s="215">
        <v>0</v>
      </c>
      <c r="R92" s="216">
        <v>853</v>
      </c>
      <c r="S92" s="215">
        <v>1706</v>
      </c>
      <c r="T92" s="217">
        <v>5350</v>
      </c>
      <c r="U92" s="217">
        <v>0</v>
      </c>
      <c r="V92" s="217">
        <v>1300</v>
      </c>
      <c r="W92" s="217">
        <v>46100.607600000003</v>
      </c>
      <c r="X92" s="218">
        <v>520</v>
      </c>
      <c r="Y92" s="219">
        <v>320</v>
      </c>
      <c r="Z92" s="218">
        <v>320</v>
      </c>
      <c r="AA92" s="219">
        <v>380</v>
      </c>
      <c r="AB92" s="218">
        <v>280</v>
      </c>
      <c r="AC92" s="219">
        <v>200</v>
      </c>
      <c r="AD92" s="217">
        <v>25120</v>
      </c>
      <c r="AE92" s="220">
        <v>0</v>
      </c>
      <c r="AF92" s="221"/>
      <c r="AG92" s="222">
        <v>413966</v>
      </c>
      <c r="AH92" s="223">
        <v>381469.82</v>
      </c>
      <c r="AJ92" s="236"/>
      <c r="AK92" s="236"/>
    </row>
    <row r="93" spans="1:37" x14ac:dyDescent="0.2">
      <c r="A93" s="213" t="s">
        <v>263</v>
      </c>
      <c r="B93" s="214">
        <v>4372</v>
      </c>
      <c r="C93" s="214">
        <v>407249.72</v>
      </c>
      <c r="D93" s="214">
        <v>2180</v>
      </c>
      <c r="E93" s="214">
        <v>329415</v>
      </c>
      <c r="F93" s="215">
        <v>98824.5</v>
      </c>
      <c r="G93" s="215">
        <v>0</v>
      </c>
      <c r="H93" s="216">
        <v>0</v>
      </c>
      <c r="I93" s="215">
        <v>0</v>
      </c>
      <c r="J93" s="216">
        <v>2521824</v>
      </c>
      <c r="K93" s="215">
        <v>25218.240000000002</v>
      </c>
      <c r="L93" s="217">
        <v>75654.720000000001</v>
      </c>
      <c r="M93" s="216">
        <v>0</v>
      </c>
      <c r="N93" s="215">
        <v>0</v>
      </c>
      <c r="O93" s="217">
        <v>0</v>
      </c>
      <c r="P93" s="216">
        <v>0</v>
      </c>
      <c r="Q93" s="215">
        <v>0</v>
      </c>
      <c r="R93" s="216">
        <v>7</v>
      </c>
      <c r="S93" s="215">
        <v>14</v>
      </c>
      <c r="T93" s="217">
        <v>0</v>
      </c>
      <c r="U93" s="217">
        <v>0</v>
      </c>
      <c r="V93" s="217">
        <v>2750</v>
      </c>
      <c r="W93" s="217">
        <v>0</v>
      </c>
      <c r="X93" s="218">
        <v>0</v>
      </c>
      <c r="Y93" s="219">
        <v>0</v>
      </c>
      <c r="Z93" s="218">
        <v>0</v>
      </c>
      <c r="AA93" s="219">
        <v>0</v>
      </c>
      <c r="AB93" s="218">
        <v>0</v>
      </c>
      <c r="AC93" s="219">
        <v>0</v>
      </c>
      <c r="AD93" s="217">
        <v>0</v>
      </c>
      <c r="AE93" s="220">
        <v>0</v>
      </c>
      <c r="AF93" s="221"/>
      <c r="AG93" s="222">
        <v>45652.02</v>
      </c>
      <c r="AH93" s="223">
        <v>42686.87</v>
      </c>
      <c r="AJ93" s="236"/>
      <c r="AK93" s="236"/>
    </row>
    <row r="94" spans="1:37" x14ac:dyDescent="0.2">
      <c r="A94" s="224" t="s">
        <v>217</v>
      </c>
      <c r="B94" s="225">
        <v>12706</v>
      </c>
      <c r="C94" s="225">
        <v>1093384.6000000001</v>
      </c>
      <c r="D94" s="225">
        <v>17910</v>
      </c>
      <c r="E94" s="225">
        <v>973750</v>
      </c>
      <c r="F94" s="226">
        <v>253175</v>
      </c>
      <c r="G94" s="226">
        <v>0</v>
      </c>
      <c r="H94" s="227">
        <v>0</v>
      </c>
      <c r="I94" s="226">
        <v>0</v>
      </c>
      <c r="J94" s="227">
        <v>3390820</v>
      </c>
      <c r="K94" s="226">
        <v>33908.199999999997</v>
      </c>
      <c r="L94" s="228">
        <v>101724.6</v>
      </c>
      <c r="M94" s="227">
        <v>0</v>
      </c>
      <c r="N94" s="226">
        <v>0</v>
      </c>
      <c r="O94" s="228">
        <v>0</v>
      </c>
      <c r="P94" s="227">
        <v>23165</v>
      </c>
      <c r="Q94" s="226">
        <v>6949.5</v>
      </c>
      <c r="R94" s="227">
        <v>216</v>
      </c>
      <c r="S94" s="226">
        <v>432</v>
      </c>
      <c r="T94" s="228">
        <v>5350</v>
      </c>
      <c r="U94" s="228">
        <v>54837.5</v>
      </c>
      <c r="V94" s="228">
        <v>670</v>
      </c>
      <c r="W94" s="228">
        <v>0</v>
      </c>
      <c r="X94" s="229">
        <v>1000</v>
      </c>
      <c r="Y94" s="230">
        <v>360</v>
      </c>
      <c r="Z94" s="229">
        <v>100</v>
      </c>
      <c r="AA94" s="230">
        <v>160</v>
      </c>
      <c r="AB94" s="229">
        <v>140</v>
      </c>
      <c r="AC94" s="230">
        <v>80</v>
      </c>
      <c r="AD94" s="228">
        <v>15480</v>
      </c>
      <c r="AE94" s="231">
        <v>0</v>
      </c>
      <c r="AF94" s="232"/>
      <c r="AG94" s="233">
        <v>116402.6</v>
      </c>
      <c r="AH94" s="234">
        <v>109097.28</v>
      </c>
      <c r="AJ94" s="236"/>
      <c r="AK94" s="236"/>
    </row>
  </sheetData>
  <mergeCells count="16">
    <mergeCell ref="R3:S3"/>
    <mergeCell ref="T3:W3"/>
    <mergeCell ref="X3:AD3"/>
    <mergeCell ref="AE3:AF3"/>
    <mergeCell ref="AG3:AG4"/>
    <mergeCell ref="AH3:AH4"/>
    <mergeCell ref="A1:A2"/>
    <mergeCell ref="B1:AH1"/>
    <mergeCell ref="B2:AH2"/>
    <mergeCell ref="A3:A4"/>
    <mergeCell ref="B3:F3"/>
    <mergeCell ref="G3:G4"/>
    <mergeCell ref="H3:I3"/>
    <mergeCell ref="J3:L3"/>
    <mergeCell ref="M3:O3"/>
    <mergeCell ref="P3:Q3"/>
  </mergeCells>
  <pageMargins left="0.7" right="0.7" top="0.75" bottom="0.75" header="0.3" footer="0.3"/>
  <pageSetup paperSize="9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% การหักค่าขนส่ง</vt:lpstr>
      <vt:lpstr>Accrued</vt:lpstr>
      <vt:lpstr>PDC</vt:lpstr>
      <vt:lpstr>PDC (P)</vt:lpstr>
      <vt:lpstr>PDC.</vt:lpstr>
      <vt:lpstr>commision pdc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Chettapong Pinsuwan</dc:creator>
  <cp:lastModifiedBy>Sararat Jucharoen [TH]</cp:lastModifiedBy>
  <dcterms:created xsi:type="dcterms:W3CDTF">2017-04-27T04:17:16Z</dcterms:created>
  <dcterms:modified xsi:type="dcterms:W3CDTF">2017-05-04T08:10:48Z</dcterms:modified>
</cp:coreProperties>
</file>